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52F5EE8A-5FD7-452C-9CCC-3831E9E2525C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/>
  <c r="F44" i="4" s="1"/>
  <c r="F45" i="4" s="1"/>
  <c r="F46" i="4" s="1"/>
  <c r="F47" i="4" s="1"/>
  <c r="F48" i="4" s="1"/>
  <c r="F49" i="4" s="1"/>
  <c r="F50" i="4" s="1"/>
  <c r="F51" i="4"/>
  <c r="F52" i="4" s="1"/>
  <c r="F53" i="4" s="1"/>
  <c r="F54" i="4" s="1"/>
  <c r="F55" i="4" s="1"/>
  <c r="F56" i="4" s="1"/>
  <c r="F57" i="4" s="1"/>
  <c r="F58" i="4" s="1"/>
  <c r="F59" i="4" s="1"/>
  <c r="F60" i="4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N15" i="7" s="1"/>
  <c r="D15" i="7"/>
  <c r="C15" i="7"/>
  <c r="M15" i="7" s="1"/>
  <c r="B15" i="7"/>
  <c r="A15" i="7"/>
  <c r="I14" i="7"/>
  <c r="H14" i="7"/>
  <c r="G14" i="7"/>
  <c r="E14" i="7"/>
  <c r="N14" i="7" s="1"/>
  <c r="D14" i="7"/>
  <c r="C14" i="7"/>
  <c r="M14" i="7" s="1"/>
  <c r="B14" i="7"/>
  <c r="A14" i="7"/>
  <c r="I13" i="7"/>
  <c r="H13" i="7"/>
  <c r="G13" i="7"/>
  <c r="E13" i="7"/>
  <c r="N13" i="7" s="1"/>
  <c r="D13" i="7"/>
  <c r="C13" i="7"/>
  <c r="M13" i="7" s="1"/>
  <c r="B13" i="7"/>
  <c r="A13" i="7"/>
  <c r="I12" i="7"/>
  <c r="H12" i="7"/>
  <c r="G12" i="7"/>
  <c r="E12" i="7"/>
  <c r="N12" i="7" s="1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P2" i="7" l="1"/>
  <c r="P4" i="7"/>
  <c r="N6" i="7"/>
  <c r="N17" i="7"/>
  <c r="N18" i="7"/>
  <c r="N23" i="7"/>
  <c r="P5" i="7"/>
  <c r="P3" i="7"/>
  <c r="N5" i="7"/>
  <c r="N24" i="7"/>
  <c r="N19" i="7"/>
  <c r="N3" i="7"/>
  <c r="Q3" i="7" s="1"/>
  <c r="N20" i="7"/>
  <c r="N2" i="7"/>
  <c r="N4" i="7"/>
  <c r="N16" i="7"/>
  <c r="N22" i="7"/>
  <c r="N26" i="7"/>
  <c r="N21" i="7"/>
  <c r="N25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O1024" i="7" s="1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O364" i="7" s="1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O524" i="7" s="1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O572" i="7" s="1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O841" i="7" s="1"/>
  <c r="H844" i="6"/>
  <c r="H844" i="7"/>
  <c r="I849" i="6"/>
  <c r="I849" i="7"/>
  <c r="G851" i="6"/>
  <c r="G851" i="7"/>
  <c r="F853" i="6"/>
  <c r="F853" i="7"/>
  <c r="O853" i="7" s="1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O889" i="7" s="1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O961" i="7" s="1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O838" i="7" s="1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O1002" i="7" s="1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O971" i="7" s="1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F462" i="7"/>
  <c r="O462" i="7" s="1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O1039" i="7" s="1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O863" i="7" s="1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O1541" i="7" s="1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I347" i="7"/>
  <c r="F363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O1474" i="7" s="1"/>
  <c r="G1476" i="6"/>
  <c r="G1476" i="7"/>
  <c r="F1478" i="6"/>
  <c r="F1478" i="7"/>
  <c r="H1481" i="6"/>
  <c r="H1481" i="7"/>
  <c r="I1486" i="6"/>
  <c r="I1486" i="7"/>
  <c r="O1486" i="7" s="1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O1310" i="7" s="1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O2492" i="7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O2299" i="7" s="1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O1785" i="7" s="1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O1809" i="7" s="1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F487" i="7"/>
  <c r="O488" i="7"/>
  <c r="F490" i="7"/>
  <c r="O490" i="7" s="1"/>
  <c r="F492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F526" i="7"/>
  <c r="F528" i="7"/>
  <c r="O528" i="7" s="1"/>
  <c r="F533" i="7"/>
  <c r="F535" i="7"/>
  <c r="F538" i="7"/>
  <c r="F540" i="7"/>
  <c r="O540" i="7" s="1"/>
  <c r="O541" i="7"/>
  <c r="F545" i="7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F574" i="7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F598" i="7"/>
  <c r="O598" i="7" s="1"/>
  <c r="F600" i="7"/>
  <c r="O600" i="7" s="1"/>
  <c r="F603" i="7"/>
  <c r="F605" i="7"/>
  <c r="F608" i="7"/>
  <c r="F610" i="7"/>
  <c r="O610" i="7" s="1"/>
  <c r="O611" i="7"/>
  <c r="F613" i="7"/>
  <c r="F615" i="7"/>
  <c r="O616" i="7"/>
  <c r="F618" i="7"/>
  <c r="O618" i="7" s="1"/>
  <c r="O619" i="7"/>
  <c r="F620" i="7"/>
  <c r="O621" i="7"/>
  <c r="F622" i="7"/>
  <c r="F625" i="7"/>
  <c r="F627" i="7"/>
  <c r="O628" i="7"/>
  <c r="F630" i="7"/>
  <c r="O631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F676" i="7"/>
  <c r="O677" i="7"/>
  <c r="F678" i="7"/>
  <c r="F680" i="7"/>
  <c r="O680" i="7" s="1"/>
  <c r="O681" i="7"/>
  <c r="F683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F728" i="7"/>
  <c r="O728" i="7" s="1"/>
  <c r="F731" i="7"/>
  <c r="F733" i="7"/>
  <c r="F735" i="7"/>
  <c r="O735" i="7" s="1"/>
  <c r="F736" i="7"/>
  <c r="F738" i="7"/>
  <c r="F740" i="7"/>
  <c r="O740" i="7" s="1"/>
  <c r="F743" i="7"/>
  <c r="O743" i="7" s="1"/>
  <c r="O744" i="7"/>
  <c r="F745" i="7"/>
  <c r="F747" i="7"/>
  <c r="F748" i="7"/>
  <c r="F750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F776" i="7"/>
  <c r="O776" i="7" s="1"/>
  <c r="O778" i="7"/>
  <c r="F779" i="7"/>
  <c r="F781" i="7"/>
  <c r="F784" i="7"/>
  <c r="F786" i="7"/>
  <c r="F788" i="7"/>
  <c r="O788" i="7" s="1"/>
  <c r="F791" i="7"/>
  <c r="O792" i="7"/>
  <c r="F793" i="7"/>
  <c r="F796" i="7"/>
  <c r="F798" i="7"/>
  <c r="F800" i="7"/>
  <c r="O800" i="7" s="1"/>
  <c r="O802" i="7"/>
  <c r="F803" i="7"/>
  <c r="O804" i="7"/>
  <c r="F805" i="7"/>
  <c r="F808" i="7"/>
  <c r="F810" i="7"/>
  <c r="F812" i="7"/>
  <c r="O812" i="7" s="1"/>
  <c r="F815" i="7"/>
  <c r="O816" i="7"/>
  <c r="F817" i="7"/>
  <c r="F820" i="7"/>
  <c r="F822" i="7"/>
  <c r="F825" i="7"/>
  <c r="O825" i="7" s="1"/>
  <c r="F827" i="7"/>
  <c r="F830" i="7"/>
  <c r="O830" i="7" s="1"/>
  <c r="F832" i="7"/>
  <c r="O832" i="7" s="1"/>
  <c r="F837" i="7"/>
  <c r="F839" i="7"/>
  <c r="O839" i="7" s="1"/>
  <c r="F842" i="7"/>
  <c r="O842" i="7" s="1"/>
  <c r="F844" i="7"/>
  <c r="F849" i="7"/>
  <c r="F851" i="7"/>
  <c r="O851" i="7" s="1"/>
  <c r="F854" i="7"/>
  <c r="O854" i="7" s="1"/>
  <c r="F856" i="7"/>
  <c r="O858" i="7"/>
  <c r="F861" i="7"/>
  <c r="O861" i="7" s="1"/>
  <c r="F866" i="7"/>
  <c r="O866" i="7" s="1"/>
  <c r="F878" i="7"/>
  <c r="O878" i="7" s="1"/>
  <c r="F890" i="7"/>
  <c r="O890" i="7" s="1"/>
  <c r="F902" i="7"/>
  <c r="O902" i="7" s="1"/>
  <c r="F914" i="7"/>
  <c r="O914" i="7" s="1"/>
  <c r="F926" i="7"/>
  <c r="O926" i="7" s="1"/>
  <c r="O933" i="7"/>
  <c r="F938" i="7"/>
  <c r="O938" i="7" s="1"/>
  <c r="F950" i="7"/>
  <c r="O950" i="7" s="1"/>
  <c r="O959" i="7"/>
  <c r="F962" i="7"/>
  <c r="O962" i="7" s="1"/>
  <c r="O969" i="7"/>
  <c r="F974" i="7"/>
  <c r="O974" i="7" s="1"/>
  <c r="F986" i="7"/>
  <c r="O986" i="7" s="1"/>
  <c r="O990" i="7"/>
  <c r="F997" i="7"/>
  <c r="O997" i="7" s="1"/>
  <c r="O998" i="7"/>
  <c r="F1009" i="7"/>
  <c r="O1010" i="7"/>
  <c r="O1019" i="7"/>
  <c r="O1022" i="7"/>
  <c r="F1026" i="7"/>
  <c r="F1031" i="7"/>
  <c r="F1036" i="7"/>
  <c r="F1048" i="7"/>
  <c r="O1058" i="7"/>
  <c r="F1060" i="7"/>
  <c r="O1060" i="7" s="1"/>
  <c r="O1070" i="7"/>
  <c r="F1072" i="7"/>
  <c r="O1072" i="7" s="1"/>
  <c r="F1084" i="7"/>
  <c r="O1084" i="7" s="1"/>
  <c r="F1173" i="7"/>
  <c r="H1331" i="7"/>
  <c r="H1401" i="7"/>
  <c r="H1437" i="7"/>
  <c r="G1497" i="7"/>
  <c r="F1794" i="7"/>
  <c r="G1847" i="7"/>
  <c r="F1926" i="7"/>
  <c r="H1978" i="7"/>
  <c r="O1242" i="7"/>
  <c r="O1274" i="7"/>
  <c r="O1295" i="7"/>
  <c r="O2181" i="7"/>
  <c r="O2398" i="7"/>
  <c r="O1438" i="7"/>
  <c r="O1988" i="7"/>
  <c r="O1879" i="7"/>
  <c r="O2002" i="7"/>
  <c r="O2147" i="7"/>
  <c r="O2456" i="7"/>
  <c r="O1737" i="7"/>
  <c r="O2085" i="7"/>
  <c r="O2193" i="7"/>
  <c r="O1727" i="7"/>
  <c r="O207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F2189" i="7"/>
  <c r="F2201" i="7"/>
  <c r="G2238" i="7"/>
  <c r="G2262" i="7"/>
  <c r="G2274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O1457" i="7"/>
  <c r="G1470" i="7"/>
  <c r="O1481" i="7"/>
  <c r="G1494" i="7"/>
  <c r="O1505" i="7"/>
  <c r="G1938" i="7"/>
  <c r="O1985" i="7"/>
  <c r="O2009" i="7"/>
  <c r="H2035" i="7"/>
  <c r="F2165" i="7"/>
  <c r="F2177" i="7"/>
  <c r="G2250" i="7"/>
  <c r="O2273" i="7"/>
  <c r="G2286" i="7"/>
  <c r="G2298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I2107" i="6"/>
  <c r="I2107" i="7"/>
  <c r="O2107" i="7" s="1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I2264" i="6"/>
  <c r="I2264" i="7"/>
  <c r="I2276" i="6"/>
  <c r="I2276" i="7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I2430" i="6"/>
  <c r="I2430" i="7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I1373" i="6"/>
  <c r="I1373" i="7"/>
  <c r="I1385" i="6"/>
  <c r="I1385" i="7"/>
  <c r="I1390" i="6"/>
  <c r="I1390" i="7"/>
  <c r="O1390" i="7" s="1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O1368" i="7" s="1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1472" i="7" l="1"/>
  <c r="O1149" i="7"/>
  <c r="O2029" i="7"/>
  <c r="O1964" i="7"/>
  <c r="O1471" i="7"/>
  <c r="O1097" i="7"/>
  <c r="O925" i="7"/>
  <c r="O2198" i="7"/>
  <c r="O2381" i="7"/>
  <c r="O2333" i="7"/>
  <c r="O2309" i="7"/>
  <c r="O1749" i="7"/>
  <c r="O1684" i="7"/>
  <c r="O2061" i="7"/>
  <c r="O2166" i="7"/>
  <c r="O2506" i="7"/>
  <c r="T3" i="7"/>
  <c r="O1496" i="7"/>
  <c r="O1173" i="7"/>
  <c r="O2230" i="7"/>
  <c r="O1510" i="7"/>
  <c r="O2111" i="7"/>
  <c r="O2140" i="7"/>
  <c r="O2442" i="7"/>
  <c r="O574" i="7"/>
  <c r="O2430" i="7"/>
  <c r="O1931" i="7"/>
  <c r="O599" i="7"/>
  <c r="O386" i="7"/>
  <c r="O362" i="7"/>
  <c r="O787" i="7"/>
  <c r="O751" i="7"/>
  <c r="O604" i="7"/>
  <c r="O1089" i="7"/>
  <c r="O1029" i="7"/>
  <c r="O957" i="7"/>
  <c r="O897" i="7"/>
  <c r="O780" i="7"/>
  <c r="O732" i="7"/>
  <c r="O684" i="7"/>
  <c r="O529" i="7"/>
  <c r="O483" i="7"/>
  <c r="R3" i="7"/>
  <c r="S3" i="7"/>
  <c r="U3" i="7" s="1"/>
  <c r="O1487" i="7"/>
  <c r="O2179" i="7"/>
  <c r="O2097" i="7"/>
  <c r="O1283" i="7"/>
  <c r="O1271" i="7"/>
  <c r="O1462" i="7"/>
  <c r="O328" i="7"/>
  <c r="O2237" i="7"/>
  <c r="O501" i="7"/>
  <c r="O277" i="7"/>
  <c r="O241" i="7"/>
  <c r="O217" i="7"/>
  <c r="O543" i="7"/>
  <c r="O1017" i="7"/>
  <c r="O2126" i="7"/>
  <c r="O1385" i="7"/>
  <c r="O2252" i="7"/>
  <c r="O675" i="7"/>
  <c r="O1113" i="7"/>
  <c r="O1296" i="7"/>
  <c r="O1284" i="7"/>
  <c r="O1272" i="7"/>
  <c r="O1946" i="7"/>
  <c r="O1041" i="7"/>
  <c r="O1015" i="7"/>
  <c r="O1695" i="7"/>
  <c r="O1659" i="7"/>
  <c r="O949" i="7"/>
  <c r="O2405" i="7"/>
  <c r="O2261" i="7"/>
  <c r="O871" i="7"/>
  <c r="O2386" i="7"/>
  <c r="O2338" i="7"/>
  <c r="O2302" i="7"/>
  <c r="O1558" i="7"/>
  <c r="O421" i="7"/>
  <c r="Q4" i="7"/>
  <c r="T4" i="7"/>
  <c r="R4" i="7"/>
  <c r="S4" i="7"/>
  <c r="O2196" i="7"/>
  <c r="O1332" i="7"/>
  <c r="O2353" i="7"/>
  <c r="O2415" i="7"/>
  <c r="O798" i="7"/>
  <c r="O2202" i="7"/>
  <c r="O934" i="7"/>
  <c r="O886" i="7"/>
  <c r="O794" i="7"/>
  <c r="O267" i="7"/>
  <c r="O753" i="7"/>
  <c r="O737" i="7"/>
  <c r="O224" i="7"/>
  <c r="O1053" i="7"/>
  <c r="T2" i="7"/>
  <c r="R2" i="7"/>
  <c r="S2" i="7"/>
  <c r="Q2" i="7"/>
  <c r="O1247" i="7"/>
  <c r="O2360" i="7"/>
  <c r="O1913" i="7"/>
  <c r="O1701" i="7"/>
  <c r="O1653" i="7"/>
  <c r="O1414" i="7"/>
  <c r="O2143" i="7"/>
  <c r="O2095" i="7"/>
  <c r="O1998" i="7"/>
  <c r="O2403" i="7"/>
  <c r="O810" i="7"/>
  <c r="O651" i="7"/>
  <c r="O639" i="7"/>
  <c r="O627" i="7"/>
  <c r="O615" i="7"/>
  <c r="O1845" i="7"/>
  <c r="O1797" i="7"/>
  <c r="O2159" i="7"/>
  <c r="O1973" i="7"/>
  <c r="O1990" i="7"/>
  <c r="O1260" i="7"/>
  <c r="O1248" i="7"/>
  <c r="O1077" i="7"/>
  <c r="O991" i="7"/>
  <c r="O877" i="7"/>
  <c r="O919" i="7"/>
  <c r="O253" i="7"/>
  <c r="O831" i="7"/>
  <c r="O468" i="7"/>
  <c r="O801" i="7"/>
  <c r="O843" i="7"/>
  <c r="V3" i="7"/>
  <c r="O2145" i="7"/>
  <c r="O613" i="7"/>
  <c r="O2504" i="7"/>
  <c r="O943" i="7"/>
  <c r="O907" i="7"/>
  <c r="O400" i="7"/>
  <c r="O456" i="7"/>
  <c r="O320" i="7"/>
  <c r="O489" i="7"/>
  <c r="O981" i="7"/>
  <c r="O945" i="7"/>
  <c r="O909" i="7"/>
  <c r="O873" i="7"/>
  <c r="O1361" i="7"/>
  <c r="O2418" i="7"/>
  <c r="O2276" i="7"/>
  <c r="O1906" i="7"/>
  <c r="O2222" i="7"/>
  <c r="O2262" i="7"/>
  <c r="O822" i="7"/>
  <c r="O726" i="7"/>
  <c r="O1782" i="7"/>
  <c r="O1209" i="7"/>
  <c r="O1197" i="7"/>
  <c r="O1121" i="7"/>
  <c r="O2135" i="7"/>
  <c r="O1891" i="7"/>
  <c r="O1241" i="7"/>
  <c r="O1259" i="7"/>
  <c r="O1577" i="7"/>
  <c r="O913" i="7"/>
  <c r="O828" i="7"/>
  <c r="O883" i="7"/>
  <c r="O444" i="7"/>
  <c r="O410" i="7"/>
  <c r="O774" i="7"/>
  <c r="O1380" i="7"/>
  <c r="O738" i="7"/>
  <c r="O545" i="7"/>
  <c r="O492" i="7"/>
  <c r="O982" i="7"/>
  <c r="O463" i="7"/>
  <c r="O289" i="7"/>
  <c r="O422" i="7"/>
  <c r="O373" i="7"/>
  <c r="O829" i="7"/>
  <c r="O679" i="7"/>
  <c r="O1005" i="7"/>
  <c r="O623" i="7"/>
  <c r="O536" i="7"/>
  <c r="O846" i="7"/>
  <c r="O1322" i="7"/>
  <c r="O478" i="7"/>
  <c r="O384" i="7"/>
  <c r="O1650" i="7"/>
  <c r="O1614" i="7"/>
  <c r="O2157" i="7"/>
  <c r="O2080" i="7"/>
  <c r="O1325" i="7"/>
  <c r="O761" i="7"/>
  <c r="O689" i="7"/>
  <c r="O672" i="7"/>
  <c r="O636" i="7"/>
  <c r="O248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2" i="7" l="1"/>
  <c r="V2" i="7"/>
  <c r="U4" i="7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U9" i="7" s="1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 s="1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T13" i="7" l="1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V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S22" i="7" l="1"/>
  <c r="T22" i="7"/>
  <c r="R22" i="7"/>
  <c r="U22" i="7" s="1"/>
  <c r="P23" i="7"/>
  <c r="R23" i="7" s="1"/>
  <c r="L24" i="6"/>
  <c r="L24" i="7"/>
  <c r="K24" i="6"/>
  <c r="K24" i="7"/>
  <c r="J24" i="6"/>
  <c r="J24" i="7"/>
  <c r="U21" i="7"/>
  <c r="V21" i="7"/>
  <c r="V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S23" i="7"/>
  <c r="T23" i="7"/>
  <c r="V23" i="7" s="1"/>
  <c r="U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V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T34" i="7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I76" i="3" s="1"/>
  <c r="F77" i="3"/>
  <c r="G77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I85" i="3" s="1"/>
  <c r="F86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P81" i="7" l="1"/>
  <c r="J82" i="6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I105" i="3" s="1"/>
  <c r="F106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I136" i="3" s="1"/>
  <c r="F137" i="3"/>
  <c r="G137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P146" i="7" l="1"/>
  <c r="K147" i="6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P151" i="7" l="1"/>
  <c r="K152" i="6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P162" i="7" l="1"/>
  <c r="K163" i="6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P177" i="7" l="1"/>
  <c r="J178" i="6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I210" i="3" s="1"/>
  <c r="F211" i="3"/>
  <c r="G211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P212" i="7" l="1"/>
  <c r="J213" i="6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P224" i="7" l="1"/>
  <c r="K225" i="6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P236" i="7" l="1"/>
  <c r="K237" i="6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P263" i="7" l="1"/>
  <c r="L264" i="6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I282" i="3" s="1"/>
  <c r="F283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P275" i="7" l="1"/>
  <c r="K276" i="6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P277" i="7" l="1"/>
  <c r="K278" i="6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P292" i="7" l="1"/>
  <c r="K293" i="6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P297" i="7" l="1"/>
  <c r="L298" i="6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P304" i="7" l="1"/>
  <c r="L305" i="6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P308" i="7" l="1"/>
  <c r="K309" i="6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P313" i="7" l="1"/>
  <c r="J314" i="6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P345" i="7" l="1"/>
  <c r="K346" i="6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I365" i="3" s="1"/>
  <c r="F366" i="3"/>
  <c r="G366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I367" i="3" s="1"/>
  <c r="F368" i="3"/>
  <c r="G368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I369" i="3" s="1"/>
  <c r="G370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P380" i="7" l="1"/>
  <c r="L381" i="6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I410" i="3" s="1"/>
  <c r="F411" i="3"/>
  <c r="G411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P415" i="7" l="1"/>
  <c r="K416" i="6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I448" i="3" s="1"/>
  <c r="F449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I462" i="3" s="1"/>
  <c r="F463" i="3"/>
  <c r="G463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I469" i="3" s="1"/>
  <c r="F470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I536" i="3" s="1"/>
  <c r="G537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I558" i="3" s="1"/>
  <c r="F559" i="3"/>
  <c r="G559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P565" i="7" l="1"/>
  <c r="K566" i="6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I579" i="3" s="1"/>
  <c r="F580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P579" i="7" l="1"/>
  <c r="K580" i="6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I666" i="3" s="1"/>
  <c r="F667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I736" i="3" s="1"/>
  <c r="F737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I738" i="3" s="1"/>
  <c r="F739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I758" i="3" s="1"/>
  <c r="F759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I760" i="3" s="1"/>
  <c r="F761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I786" i="3" s="1"/>
  <c r="G787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P803" i="7" l="1"/>
  <c r="K804" i="6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P805" i="7" l="1"/>
  <c r="K806" i="6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I831" i="3" s="1"/>
  <c r="F832" i="3"/>
  <c r="G832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I896" i="3" s="1"/>
  <c r="G897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I899" i="3" s="1"/>
  <c r="F900" i="3"/>
  <c r="G900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I901" i="3" s="1"/>
  <c r="F902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I928" i="3" s="1"/>
  <c r="F929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I929" i="3" s="1"/>
  <c r="G930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I931" i="3" s="1"/>
  <c r="F932" i="3"/>
  <c r="G932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P949" i="7" l="1"/>
  <c r="J950" i="6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I1053" i="3" s="1"/>
  <c r="F1054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I1073" i="3" s="1"/>
  <c r="G1074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I1109" i="3" s="1"/>
  <c r="F1110" i="3"/>
  <c r="G1110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I1196" i="3" s="1"/>
  <c r="G1197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I1214" i="3" s="1"/>
  <c r="F1215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I1218" i="3" s="1"/>
  <c r="F1219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I1269" i="3" s="1"/>
  <c r="F1270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I1279" i="3" s="1"/>
  <c r="F1280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I1308" i="3" s="1"/>
  <c r="F1309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P1367" i="7" l="1"/>
  <c r="K1368" i="6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P1421" i="7" l="1"/>
  <c r="L1422" i="6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P1464" i="7" l="1"/>
  <c r="K1465" i="6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P1475" i="7" l="1"/>
  <c r="J1476" i="6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P1550" i="7" l="1"/>
  <c r="L1551" i="6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P1552" i="7" l="1"/>
  <c r="L1553" i="6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P1665" i="7" l="1"/>
  <c r="J1666" i="6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I1850" i="3" s="1"/>
  <c r="G1851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I1852" i="3" s="1"/>
  <c r="F1853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P1969" i="7" l="1"/>
  <c r="J1970" i="6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I2079" i="3" s="1"/>
  <c r="G2080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I2083" i="3" s="1"/>
  <c r="G2084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P2131" i="7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I2152" i="3" s="1"/>
  <c r="F2153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P2213" i="7" l="1"/>
  <c r="K2214" i="6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I2351" i="3" s="1"/>
  <c r="F2352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I2359" i="3" s="1"/>
  <c r="F2360" i="3"/>
  <c r="G2360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<sst xmlns="http://schemas.openxmlformats.org/spreadsheetml/2006/main" count="60" uniqueCount="57">
  <si>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</si>
  <si>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</si>
  <si>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</si>
  <si>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</si>
  <si>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</si>
  <si>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</si>
  <si>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</si>
  <si>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</si>
  <si>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</si>
  <si>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</si>
  <si>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</si>
  <si>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</si>
  <si>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</si>
  <si>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</si>
  <si>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</si>
  <si>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</si>
  <si>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</si>
  <si>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</si>
  <si>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</si>
  <si>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</si>
  <si>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</si>
  <si>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</si>
  <si>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</si>
  <si>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</si>
  <si>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</si>
  <si>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</si>
  <si>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</si>
  <si>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</si>
  <si>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</si>
  <si>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</si>
  <si>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</si>
  <si>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</si>
  <si>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</si>
  <si>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</si>
  <si>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</si>
  <si>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</si>
  <si>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</si>
  <si>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</si>
  <si>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</si>
  <si>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</si>
  <si>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</si>
  <si>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</si>
  <si>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</si>
  <si>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</si>
  <si>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</si>
  <si>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</si>
  <si>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</si>
  <si>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</si>
  <si>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</si>
  <si>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</si>
  <si>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</si>
  <si>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</si>
  <si>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</si>
  <si>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</si>
  <si>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</si>
  <si>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</si>
  <si>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AIR LIQUIDE TUNISIE,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</si>
</sst>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490" workbookViewId="0">
      <selection activeCell="B2511" sqref="B2511"/>
    </sheetView>
  </sheetViews>
  <sheetFormatPr defaultRowHeight="12.5" x14ac:dyDescent="0.25"/>
  <cols>
    <col min="1" max="1" width="0.453125" customWidth="1"/>
    <col min="2" max="2" width="21.6328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175.98</v>
      </c>
      <c r="D5" s="2">
        <v>91.989000000000004</v>
      </c>
      <c r="E5" s="2">
        <v>1</v>
      </c>
      <c r="F5" s="2"/>
      <c r="G5" s="2"/>
      <c r="H5" s="11"/>
    </row>
    <row r="6" spans="1:11" ht="13.5" x14ac:dyDescent="0.25">
      <c r="A6" s="11"/>
      <c r="B6" s="10">
        <v>42311</v>
      </c>
      <c r="C6" s="2">
        <v>175.98</v>
      </c>
      <c r="D6" s="2">
        <v>91.989000000000004</v>
      </c>
      <c r="E6" s="2">
        <v>0</v>
      </c>
      <c r="F6" s="2"/>
      <c r="G6" s="2"/>
      <c r="H6" s="16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175.98</v>
      </c>
      <c r="D7" s="2">
        <v>91.989000000000004</v>
      </c>
      <c r="E7" s="2">
        <v>0</v>
      </c>
      <c r="F7" s="2"/>
      <c r="G7" s="2"/>
      <c r="H7" s="16">
        <f t="shared" ref="H7:H70" si="0">(D7-D6)/D6</f>
        <v>0</v>
      </c>
    </row>
    <row r="8" spans="1:11" ht="13.5" x14ac:dyDescent="0.25">
      <c r="A8" s="11"/>
      <c r="B8" s="10">
        <v>42313</v>
      </c>
      <c r="C8" s="2">
        <v>175.98</v>
      </c>
      <c r="D8" s="2">
        <v>91.989000000000004</v>
      </c>
      <c r="E8" s="2">
        <v>0</v>
      </c>
      <c r="F8" s="2"/>
      <c r="G8" s="2"/>
      <c r="H8" s="16">
        <f t="shared" si="0"/>
        <v>0</v>
      </c>
      <c r="J8" t="s">
        <v>8</v>
      </c>
      <c r="K8" s="9">
        <f>AVERAGE(H6:H2511)</f>
        <v>3.1063184885508932E-4</v>
      </c>
    </row>
    <row r="9" spans="1:11" ht="13.5" x14ac:dyDescent="0.25">
      <c r="A9" s="11"/>
      <c r="B9" s="10">
        <v>42314</v>
      </c>
      <c r="C9" s="2">
        <v>172</v>
      </c>
      <c r="D9" s="2">
        <v>89.908600000000007</v>
      </c>
      <c r="E9" s="2">
        <v>1</v>
      </c>
      <c r="F9" s="2"/>
      <c r="G9" s="2"/>
      <c r="H9" s="16">
        <f t="shared" si="0"/>
        <v>-2.2615747535031334E-2</v>
      </c>
      <c r="J9" t="s">
        <v>9</v>
      </c>
      <c r="K9" s="9">
        <f>K8*K6</f>
        <v>7.8279225911482508E-2</v>
      </c>
    </row>
    <row r="10" spans="1:11" ht="13.5" x14ac:dyDescent="0.25">
      <c r="A10" s="11"/>
      <c r="B10" s="10">
        <v>42317</v>
      </c>
      <c r="C10" s="2">
        <v>172</v>
      </c>
      <c r="D10" s="2">
        <v>89.908600000000007</v>
      </c>
      <c r="E10" s="2">
        <v>0</v>
      </c>
      <c r="F10" s="2"/>
      <c r="G10" s="2"/>
      <c r="H10" s="16">
        <f t="shared" si="0"/>
        <v>0</v>
      </c>
      <c r="J10" t="s">
        <v>10</v>
      </c>
      <c r="K10" s="9">
        <f>STDEV(H6:H2511)</f>
        <v>1.4588886219902371E-2</v>
      </c>
    </row>
    <row r="11" spans="1:11" ht="13.5" x14ac:dyDescent="0.25">
      <c r="A11" s="11"/>
      <c r="B11" s="10">
        <v>42318</v>
      </c>
      <c r="C11" s="2">
        <v>172</v>
      </c>
      <c r="D11" s="2">
        <v>89.908600000000007</v>
      </c>
      <c r="E11" s="2">
        <v>0</v>
      </c>
      <c r="F11" s="2"/>
      <c r="G11" s="2"/>
      <c r="H11" s="16">
        <f t="shared" si="0"/>
        <v>0</v>
      </c>
      <c r="J11" t="s">
        <v>11</v>
      </c>
      <c r="K11" s="9">
        <f>K10*SQRT(K6)</f>
        <v>0.23159138905967303</v>
      </c>
    </row>
    <row r="12" spans="1:11" ht="13.5" x14ac:dyDescent="0.25">
      <c r="A12" s="11"/>
      <c r="B12" s="10">
        <v>42319</v>
      </c>
      <c r="C12" s="2">
        <v>172</v>
      </c>
      <c r="D12" s="2">
        <v>89.908600000000007</v>
      </c>
      <c r="E12" s="2">
        <v>0</v>
      </c>
      <c r="F12" s="2"/>
      <c r="G12" s="2"/>
      <c r="H12" s="16">
        <f t="shared" si="0"/>
        <v>0</v>
      </c>
    </row>
    <row r="13" spans="1:11" ht="13.5" x14ac:dyDescent="0.25">
      <c r="A13" s="11"/>
      <c r="B13" s="10">
        <v>42320</v>
      </c>
      <c r="C13" s="2">
        <v>166.84</v>
      </c>
      <c r="D13" s="2">
        <v>87.211299999999994</v>
      </c>
      <c r="E13" s="2">
        <v>0</v>
      </c>
      <c r="F13" s="2"/>
      <c r="G13" s="2"/>
      <c r="H13" s="16">
        <f t="shared" si="0"/>
        <v>-3.000046714107452E-2</v>
      </c>
    </row>
    <row r="14" spans="1:11" ht="13.5" x14ac:dyDescent="0.25">
      <c r="A14" s="11"/>
      <c r="B14" s="10">
        <v>42321</v>
      </c>
      <c r="C14" s="2">
        <v>166.84</v>
      </c>
      <c r="D14" s="2">
        <v>87.211299999999994</v>
      </c>
      <c r="E14" s="2">
        <v>0</v>
      </c>
      <c r="F14" s="2"/>
      <c r="G14" s="2"/>
      <c r="H14" s="16">
        <f t="shared" si="0"/>
        <v>0</v>
      </c>
    </row>
    <row r="15" spans="1:11" ht="13.5" x14ac:dyDescent="0.25">
      <c r="A15" s="11"/>
      <c r="B15" s="10">
        <v>42324</v>
      </c>
      <c r="C15" s="2">
        <v>159.34</v>
      </c>
      <c r="D15" s="2">
        <v>83.290899999999993</v>
      </c>
      <c r="E15" s="2">
        <v>28</v>
      </c>
      <c r="F15" s="2"/>
      <c r="G15" s="2"/>
      <c r="H15" s="16">
        <f t="shared" si="0"/>
        <v>-4.4952890279126682E-2</v>
      </c>
    </row>
    <row r="16" spans="1:11" ht="13.5" x14ac:dyDescent="0.25">
      <c r="A16" s="11"/>
      <c r="B16" s="10">
        <v>42325</v>
      </c>
      <c r="C16" s="2">
        <v>154.56</v>
      </c>
      <c r="D16" s="2">
        <v>80.792299999999997</v>
      </c>
      <c r="E16" s="2">
        <v>27</v>
      </c>
      <c r="F16" s="2"/>
      <c r="G16" s="2"/>
      <c r="H16" s="16">
        <f t="shared" si="0"/>
        <v>-2.9998475223583804E-2</v>
      </c>
    </row>
    <row r="17" spans="1:8" ht="13.5" x14ac:dyDescent="0.25">
      <c r="A17" s="11"/>
      <c r="B17" s="10">
        <v>42326</v>
      </c>
      <c r="C17" s="2">
        <v>154.56</v>
      </c>
      <c r="D17" s="2">
        <v>80.792299999999997</v>
      </c>
      <c r="E17" s="2">
        <v>15</v>
      </c>
      <c r="F17" s="2"/>
      <c r="G17" s="2"/>
      <c r="H17" s="16">
        <f t="shared" si="0"/>
        <v>0</v>
      </c>
    </row>
    <row r="18" spans="1:8" ht="13.5" x14ac:dyDescent="0.25">
      <c r="A18" s="11"/>
      <c r="B18" s="10">
        <v>42327</v>
      </c>
      <c r="C18" s="2">
        <v>154.56</v>
      </c>
      <c r="D18" s="2">
        <v>80.792299999999997</v>
      </c>
      <c r="E18" s="2">
        <v>13</v>
      </c>
      <c r="F18" s="2"/>
      <c r="G18" s="2"/>
      <c r="H18" s="16">
        <f t="shared" si="0"/>
        <v>0</v>
      </c>
    </row>
    <row r="19" spans="1:8" ht="13.5" x14ac:dyDescent="0.25">
      <c r="A19" s="11"/>
      <c r="B19" s="10">
        <v>42328</v>
      </c>
      <c r="C19" s="2">
        <v>154.56</v>
      </c>
      <c r="D19" s="2">
        <v>80.792299999999997</v>
      </c>
      <c r="E19" s="2">
        <v>0</v>
      </c>
      <c r="F19" s="2"/>
      <c r="G19" s="2"/>
      <c r="H19" s="16">
        <f t="shared" si="0"/>
        <v>0</v>
      </c>
    </row>
    <row r="20" spans="1:8" ht="13.5" x14ac:dyDescent="0.25">
      <c r="A20" s="11"/>
      <c r="B20" s="10">
        <v>42331</v>
      </c>
      <c r="C20" s="2">
        <v>159.1</v>
      </c>
      <c r="D20" s="2">
        <v>83.165400000000005</v>
      </c>
      <c r="E20" s="2">
        <v>2</v>
      </c>
      <c r="F20" s="2"/>
      <c r="G20" s="2"/>
      <c r="H20" s="16">
        <f t="shared" si="0"/>
        <v>2.9372848650180871E-2</v>
      </c>
    </row>
    <row r="21" spans="1:8" ht="13.5" x14ac:dyDescent="0.25">
      <c r="A21" s="11"/>
      <c r="B21" s="10">
        <v>42332</v>
      </c>
      <c r="C21" s="2">
        <v>159.1</v>
      </c>
      <c r="D21" s="2">
        <v>83.165400000000005</v>
      </c>
      <c r="E21" s="2">
        <v>0</v>
      </c>
      <c r="F21" s="2"/>
      <c r="G21" s="2"/>
      <c r="H21" s="16">
        <f t="shared" si="0"/>
        <v>0</v>
      </c>
    </row>
    <row r="22" spans="1:8" ht="13.5" x14ac:dyDescent="0.25">
      <c r="A22" s="11"/>
      <c r="B22" s="10">
        <v>42333</v>
      </c>
      <c r="C22" s="2">
        <v>163.87</v>
      </c>
      <c r="D22" s="2">
        <v>85.658799999999999</v>
      </c>
      <c r="E22" s="2">
        <v>1</v>
      </c>
      <c r="F22" s="2"/>
      <c r="G22" s="2"/>
      <c r="H22" s="16">
        <f t="shared" si="0"/>
        <v>2.9981218150817453E-2</v>
      </c>
    </row>
    <row r="23" spans="1:8" ht="13.5" x14ac:dyDescent="0.25">
      <c r="A23" s="11"/>
      <c r="B23" s="10">
        <v>42334</v>
      </c>
      <c r="C23" s="2">
        <v>163.87</v>
      </c>
      <c r="D23" s="2">
        <v>85.658799999999999</v>
      </c>
      <c r="E23" s="2">
        <v>0</v>
      </c>
      <c r="F23" s="2"/>
      <c r="G23" s="2"/>
      <c r="H23" s="16">
        <f t="shared" si="0"/>
        <v>0</v>
      </c>
    </row>
    <row r="24" spans="1:8" ht="13.5" x14ac:dyDescent="0.25">
      <c r="A24" s="11"/>
      <c r="B24" s="10">
        <v>42335</v>
      </c>
      <c r="C24" s="2">
        <v>163.87</v>
      </c>
      <c r="D24" s="2">
        <v>85.658799999999999</v>
      </c>
      <c r="E24" s="2">
        <v>0</v>
      </c>
      <c r="F24" s="2"/>
      <c r="G24" s="2"/>
      <c r="H24" s="16">
        <f t="shared" si="0"/>
        <v>0</v>
      </c>
    </row>
    <row r="25" spans="1:8" ht="13.5" x14ac:dyDescent="0.25">
      <c r="A25" s="11"/>
      <c r="B25" s="10">
        <v>42338</v>
      </c>
      <c r="C25" s="2">
        <v>163.87</v>
      </c>
      <c r="D25" s="2">
        <v>85.658799999999999</v>
      </c>
      <c r="E25" s="2">
        <v>0</v>
      </c>
      <c r="F25" s="2"/>
      <c r="G25" s="2"/>
      <c r="H25" s="16">
        <f t="shared" si="0"/>
        <v>0</v>
      </c>
    </row>
    <row r="26" spans="1:8" ht="13.5" x14ac:dyDescent="0.25">
      <c r="A26" s="11"/>
      <c r="B26" s="10">
        <v>42339</v>
      </c>
      <c r="C26" s="2">
        <v>163.87</v>
      </c>
      <c r="D26" s="2">
        <v>85.658799999999999</v>
      </c>
      <c r="E26" s="2">
        <v>0</v>
      </c>
      <c r="F26" s="2"/>
      <c r="G26" s="2"/>
      <c r="H26" s="16">
        <f t="shared" si="0"/>
        <v>0</v>
      </c>
    </row>
    <row r="27" spans="1:8" ht="13.5" x14ac:dyDescent="0.25">
      <c r="A27" s="11"/>
      <c r="B27" s="10">
        <v>42340</v>
      </c>
      <c r="C27" s="2">
        <v>163.87</v>
      </c>
      <c r="D27" s="2">
        <v>85.658799999999999</v>
      </c>
      <c r="E27" s="2">
        <v>0</v>
      </c>
      <c r="F27" s="2"/>
      <c r="G27" s="2"/>
      <c r="H27" s="16">
        <f t="shared" si="0"/>
        <v>0</v>
      </c>
    </row>
    <row r="28" spans="1:8" ht="13.5" x14ac:dyDescent="0.25">
      <c r="A28" s="11"/>
      <c r="B28" s="10">
        <v>42341</v>
      </c>
      <c r="C28" s="2">
        <v>163.87</v>
      </c>
      <c r="D28" s="2">
        <v>85.658799999999999</v>
      </c>
      <c r="E28" s="2">
        <v>0</v>
      </c>
      <c r="F28" s="2"/>
      <c r="G28" s="2"/>
      <c r="H28" s="16">
        <f t="shared" si="0"/>
        <v>0</v>
      </c>
    </row>
    <row r="29" spans="1:8" ht="13.5" x14ac:dyDescent="0.25">
      <c r="A29" s="11"/>
      <c r="B29" s="10">
        <v>42342</v>
      </c>
      <c r="C29" s="2">
        <v>163.87</v>
      </c>
      <c r="D29" s="2">
        <v>85.658799999999999</v>
      </c>
      <c r="E29" s="2">
        <v>0</v>
      </c>
      <c r="F29" s="2"/>
      <c r="G29" s="2"/>
      <c r="H29" s="16">
        <f t="shared" si="0"/>
        <v>0</v>
      </c>
    </row>
    <row r="30" spans="1:8" ht="13.5" x14ac:dyDescent="0.25">
      <c r="A30" s="11"/>
      <c r="B30" s="10">
        <v>42345</v>
      </c>
      <c r="C30" s="2">
        <v>163.87</v>
      </c>
      <c r="D30" s="2">
        <v>85.658799999999999</v>
      </c>
      <c r="E30" s="2">
        <v>0</v>
      </c>
      <c r="F30" s="2"/>
      <c r="G30" s="2"/>
      <c r="H30" s="16">
        <f t="shared" si="0"/>
        <v>0</v>
      </c>
    </row>
    <row r="31" spans="1:8" ht="13.5" x14ac:dyDescent="0.25">
      <c r="A31" s="11"/>
      <c r="B31" s="10">
        <v>42346</v>
      </c>
      <c r="C31" s="2">
        <v>163.87</v>
      </c>
      <c r="D31" s="2">
        <v>85.658799999999999</v>
      </c>
      <c r="E31" s="2">
        <v>0</v>
      </c>
      <c r="F31" s="2"/>
      <c r="G31" s="2"/>
      <c r="H31" s="16">
        <f t="shared" si="0"/>
        <v>0</v>
      </c>
    </row>
    <row r="32" spans="1:8" ht="13.5" x14ac:dyDescent="0.25">
      <c r="A32" s="11"/>
      <c r="B32" s="10">
        <v>42347</v>
      </c>
      <c r="C32" s="2">
        <v>163.87</v>
      </c>
      <c r="D32" s="2">
        <v>85.658799999999999</v>
      </c>
      <c r="E32" s="2">
        <v>0</v>
      </c>
      <c r="F32" s="2"/>
      <c r="G32" s="2"/>
      <c r="H32" s="16">
        <f t="shared" si="0"/>
        <v>0</v>
      </c>
    </row>
    <row r="33" spans="1:8" ht="13.5" x14ac:dyDescent="0.25">
      <c r="A33" s="11"/>
      <c r="B33" s="10">
        <v>42348</v>
      </c>
      <c r="C33" s="2">
        <v>163.68</v>
      </c>
      <c r="D33" s="2">
        <v>85.5595</v>
      </c>
      <c r="E33" s="2">
        <v>2</v>
      </c>
      <c r="F33" s="2"/>
      <c r="G33" s="2"/>
      <c r="H33" s="16">
        <f t="shared" si="0"/>
        <v>-1.1592504214394726E-3</v>
      </c>
    </row>
    <row r="34" spans="1:8" ht="13.5" x14ac:dyDescent="0.25">
      <c r="A34" s="11"/>
      <c r="B34" s="10">
        <v>42349</v>
      </c>
      <c r="C34" s="2">
        <v>163.68</v>
      </c>
      <c r="D34" s="2">
        <v>85.5595</v>
      </c>
      <c r="E34" s="2">
        <v>0</v>
      </c>
      <c r="F34" s="2"/>
      <c r="G34" s="2"/>
      <c r="H34" s="16">
        <f t="shared" si="0"/>
        <v>0</v>
      </c>
    </row>
    <row r="35" spans="1:8" ht="13.5" x14ac:dyDescent="0.25">
      <c r="A35" s="11"/>
      <c r="B35" s="10">
        <v>42352</v>
      </c>
      <c r="C35" s="2">
        <v>163.68</v>
      </c>
      <c r="D35" s="2">
        <v>85.5595</v>
      </c>
      <c r="E35" s="2">
        <v>0</v>
      </c>
      <c r="F35" s="2"/>
      <c r="G35" s="2"/>
      <c r="H35" s="16">
        <f t="shared" si="0"/>
        <v>0</v>
      </c>
    </row>
    <row r="36" spans="1:8" ht="13.5" x14ac:dyDescent="0.25">
      <c r="A36" s="11"/>
      <c r="B36" s="10">
        <v>42353</v>
      </c>
      <c r="C36" s="2">
        <v>163.54</v>
      </c>
      <c r="D36" s="2">
        <v>85.4863</v>
      </c>
      <c r="E36" s="2">
        <v>3</v>
      </c>
      <c r="F36" s="2"/>
      <c r="G36" s="2"/>
      <c r="H36" s="16">
        <f t="shared" si="0"/>
        <v>-8.5554497162793064E-4</v>
      </c>
    </row>
    <row r="37" spans="1:8" ht="13.5" x14ac:dyDescent="0.25">
      <c r="A37" s="11"/>
      <c r="B37" s="10">
        <v>42354</v>
      </c>
      <c r="C37" s="2">
        <v>158.63999999999999</v>
      </c>
      <c r="D37" s="2">
        <v>82.924999999999997</v>
      </c>
      <c r="E37" s="2">
        <v>5</v>
      </c>
      <c r="F37" s="2"/>
      <c r="G37" s="2"/>
      <c r="H37" s="16">
        <f t="shared" si="0"/>
        <v>-2.9961525998902779E-2</v>
      </c>
    </row>
    <row r="38" spans="1:8" ht="13.5" x14ac:dyDescent="0.25">
      <c r="A38" s="11"/>
      <c r="B38" s="10">
        <v>42355</v>
      </c>
      <c r="C38" s="2">
        <v>154.63999999999999</v>
      </c>
      <c r="D38" s="2">
        <v>80.834100000000007</v>
      </c>
      <c r="E38" s="2">
        <v>13</v>
      </c>
      <c r="F38" s="2"/>
      <c r="G38" s="2"/>
      <c r="H38" s="16">
        <f t="shared" si="0"/>
        <v>-2.521435031655099E-2</v>
      </c>
    </row>
    <row r="39" spans="1:8" ht="13.5" x14ac:dyDescent="0.25">
      <c r="A39" s="11"/>
      <c r="B39" s="10">
        <v>42356</v>
      </c>
      <c r="C39" s="2">
        <v>145.52000000000001</v>
      </c>
      <c r="D39" s="2">
        <v>76.066800000000001</v>
      </c>
      <c r="E39" s="2">
        <v>2</v>
      </c>
      <c r="F39" s="2"/>
      <c r="G39" s="2"/>
      <c r="H39" s="16">
        <f t="shared" si="0"/>
        <v>-5.8976347853195686E-2</v>
      </c>
    </row>
    <row r="40" spans="1:8" ht="13.5" x14ac:dyDescent="0.25">
      <c r="A40" s="11"/>
      <c r="B40" s="10">
        <v>42359</v>
      </c>
      <c r="C40" s="2">
        <v>154.30000000000001</v>
      </c>
      <c r="D40" s="2">
        <v>80.656400000000005</v>
      </c>
      <c r="E40" s="2">
        <v>2</v>
      </c>
      <c r="F40" s="2"/>
      <c r="G40" s="2"/>
      <c r="H40" s="16">
        <f t="shared" si="0"/>
        <v>6.0336441128061184E-2</v>
      </c>
    </row>
    <row r="41" spans="1:8" ht="13.5" x14ac:dyDescent="0.25">
      <c r="A41" s="11"/>
      <c r="B41" s="10">
        <v>42360</v>
      </c>
      <c r="C41" s="2">
        <v>149.69999999999999</v>
      </c>
      <c r="D41" s="2">
        <v>78.251800000000003</v>
      </c>
      <c r="E41" s="2">
        <v>26</v>
      </c>
      <c r="F41" s="2"/>
      <c r="G41" s="2"/>
      <c r="H41" s="16">
        <f t="shared" si="0"/>
        <v>-2.9812885276307918E-2</v>
      </c>
    </row>
    <row r="42" spans="1:8" ht="13.5" x14ac:dyDescent="0.25">
      <c r="A42" s="11"/>
      <c r="B42" s="10">
        <v>42361</v>
      </c>
      <c r="C42" s="2">
        <v>149.69999999999999</v>
      </c>
      <c r="D42" s="2">
        <v>78.251800000000003</v>
      </c>
      <c r="E42" s="2">
        <v>8</v>
      </c>
      <c r="F42" s="2"/>
      <c r="G42" s="2"/>
      <c r="H42" s="16">
        <f t="shared" si="0"/>
        <v>0</v>
      </c>
    </row>
    <row r="43" spans="1:8" ht="13.5" x14ac:dyDescent="0.25">
      <c r="A43" s="11"/>
      <c r="B43" s="10">
        <v>42363</v>
      </c>
      <c r="C43" s="2">
        <v>149.69999999999999</v>
      </c>
      <c r="D43" s="2">
        <v>78.251800000000003</v>
      </c>
      <c r="E43" s="2">
        <v>11</v>
      </c>
      <c r="F43" s="2"/>
      <c r="G43" s="2"/>
      <c r="H43" s="16">
        <f t="shared" si="0"/>
        <v>0</v>
      </c>
    </row>
    <row r="44" spans="1:8" ht="13.5" x14ac:dyDescent="0.25">
      <c r="A44" s="11"/>
      <c r="B44" s="10">
        <v>42366</v>
      </c>
      <c r="C44" s="2">
        <v>145.21</v>
      </c>
      <c r="D44" s="2">
        <v>75.904799999999994</v>
      </c>
      <c r="E44" s="2">
        <v>1</v>
      </c>
      <c r="F44" s="2"/>
      <c r="G44" s="2"/>
      <c r="H44" s="16">
        <f t="shared" si="0"/>
        <v>-2.9992920290651568E-2</v>
      </c>
    </row>
    <row r="45" spans="1:8" ht="13.5" x14ac:dyDescent="0.25">
      <c r="A45" s="11"/>
      <c r="B45" s="10">
        <v>42367</v>
      </c>
      <c r="C45" s="2">
        <v>145.21</v>
      </c>
      <c r="D45" s="2">
        <v>75.904799999999994</v>
      </c>
      <c r="E45" s="2">
        <v>0</v>
      </c>
      <c r="F45" s="2"/>
      <c r="G45" s="2"/>
      <c r="H45" s="16">
        <f t="shared" si="0"/>
        <v>0</v>
      </c>
    </row>
    <row r="46" spans="1:8" ht="13.5" x14ac:dyDescent="0.25">
      <c r="A46" s="11"/>
      <c r="B46" s="10">
        <v>42368</v>
      </c>
      <c r="C46" s="2">
        <v>145.08000000000001</v>
      </c>
      <c r="D46" s="2">
        <v>75.836799999999997</v>
      </c>
      <c r="E46" s="2">
        <v>2</v>
      </c>
      <c r="F46" s="2"/>
      <c r="G46" s="2"/>
      <c r="H46" s="16">
        <f t="shared" si="0"/>
        <v>-8.9585902340824088E-4</v>
      </c>
    </row>
    <row r="47" spans="1:8" ht="13.5" x14ac:dyDescent="0.25">
      <c r="A47" s="11"/>
      <c r="B47" s="10">
        <v>42369</v>
      </c>
      <c r="C47" s="2">
        <v>149.43</v>
      </c>
      <c r="D47" s="2">
        <v>78.110699999999994</v>
      </c>
      <c r="E47" s="2">
        <v>11</v>
      </c>
      <c r="F47" s="2"/>
      <c r="G47" s="2"/>
      <c r="H47" s="16">
        <f t="shared" si="0"/>
        <v>2.9984123802692067E-2</v>
      </c>
    </row>
    <row r="48" spans="1:8" ht="13.5" x14ac:dyDescent="0.25">
      <c r="A48" s="11"/>
      <c r="B48" s="10">
        <v>42373</v>
      </c>
      <c r="C48" s="2">
        <v>153.91</v>
      </c>
      <c r="D48" s="2">
        <v>80.452500000000001</v>
      </c>
      <c r="E48" s="2">
        <v>8</v>
      </c>
      <c r="F48" s="2"/>
      <c r="G48" s="2"/>
      <c r="H48" s="16">
        <f t="shared" si="0"/>
        <v>2.9980527635778537E-2</v>
      </c>
    </row>
    <row r="49" spans="1:8" ht="13.5" x14ac:dyDescent="0.25">
      <c r="A49" s="11"/>
      <c r="B49" s="10">
        <v>42374</v>
      </c>
      <c r="C49" s="2">
        <v>153.91</v>
      </c>
      <c r="D49" s="2">
        <v>80.452500000000001</v>
      </c>
      <c r="E49" s="2">
        <v>0</v>
      </c>
      <c r="F49" s="2"/>
      <c r="G49" s="2"/>
      <c r="H49" s="16">
        <f t="shared" si="0"/>
        <v>0</v>
      </c>
    </row>
    <row r="50" spans="1:8" ht="13.5" x14ac:dyDescent="0.25">
      <c r="A50" s="11"/>
      <c r="B50" s="10">
        <v>42375</v>
      </c>
      <c r="C50" s="2">
        <v>153</v>
      </c>
      <c r="D50" s="2">
        <v>79.976799999999997</v>
      </c>
      <c r="E50" s="2">
        <v>32</v>
      </c>
      <c r="F50" s="2"/>
      <c r="G50" s="2"/>
      <c r="H50" s="16">
        <f t="shared" si="0"/>
        <v>-5.9128056928001412E-3</v>
      </c>
    </row>
    <row r="51" spans="1:8" ht="13.5" x14ac:dyDescent="0.25">
      <c r="A51" s="11"/>
      <c r="B51" s="10">
        <v>42376</v>
      </c>
      <c r="C51" s="2">
        <v>153</v>
      </c>
      <c r="D51" s="2">
        <v>79.976799999999997</v>
      </c>
      <c r="E51" s="2">
        <v>22</v>
      </c>
      <c r="F51" s="2"/>
      <c r="G51" s="2"/>
      <c r="H51" s="16">
        <f t="shared" si="0"/>
        <v>0</v>
      </c>
    </row>
    <row r="52" spans="1:8" ht="13.5" x14ac:dyDescent="0.25">
      <c r="A52" s="11"/>
      <c r="B52" s="10">
        <v>42377</v>
      </c>
      <c r="C52" s="2">
        <v>148.41</v>
      </c>
      <c r="D52" s="2">
        <v>77.577500000000001</v>
      </c>
      <c r="E52" s="2">
        <v>0</v>
      </c>
      <c r="F52" s="2"/>
      <c r="G52" s="2"/>
      <c r="H52" s="16">
        <f t="shared" si="0"/>
        <v>-2.9999949985495752E-2</v>
      </c>
    </row>
    <row r="53" spans="1:8" ht="13.5" x14ac:dyDescent="0.25">
      <c r="A53" s="11"/>
      <c r="B53" s="10">
        <v>42380</v>
      </c>
      <c r="C53" s="2">
        <v>139.38</v>
      </c>
      <c r="D53" s="2">
        <v>72.857299999999995</v>
      </c>
      <c r="E53" s="2">
        <v>44</v>
      </c>
      <c r="F53" s="2"/>
      <c r="G53" s="2"/>
      <c r="H53" s="16">
        <f t="shared" si="0"/>
        <v>-6.0844961490122848E-2</v>
      </c>
    </row>
    <row r="54" spans="1:8" ht="13.5" x14ac:dyDescent="0.25">
      <c r="A54" s="11"/>
      <c r="B54" s="10">
        <v>42381</v>
      </c>
      <c r="C54" s="2">
        <v>139.38</v>
      </c>
      <c r="D54" s="2">
        <v>72.857299999999995</v>
      </c>
      <c r="E54" s="2">
        <v>0</v>
      </c>
      <c r="F54" s="2"/>
      <c r="G54" s="2"/>
      <c r="H54" s="16">
        <f t="shared" si="0"/>
        <v>0</v>
      </c>
    </row>
    <row r="55" spans="1:8" ht="13.5" x14ac:dyDescent="0.25">
      <c r="A55" s="11"/>
      <c r="B55" s="10">
        <v>42382</v>
      </c>
      <c r="C55" s="2">
        <v>139.38</v>
      </c>
      <c r="D55" s="2">
        <v>72.857299999999995</v>
      </c>
      <c r="E55" s="2">
        <v>0</v>
      </c>
      <c r="F55" s="2"/>
      <c r="G55" s="2"/>
      <c r="H55" s="16">
        <f t="shared" si="0"/>
        <v>0</v>
      </c>
    </row>
    <row r="56" spans="1:8" ht="13.5" x14ac:dyDescent="0.25">
      <c r="A56" s="11"/>
      <c r="B56" s="10">
        <v>42384</v>
      </c>
      <c r="C56" s="2">
        <v>143.68</v>
      </c>
      <c r="D56" s="2">
        <v>75.105000000000004</v>
      </c>
      <c r="E56" s="2">
        <v>57</v>
      </c>
      <c r="F56" s="2"/>
      <c r="G56" s="2"/>
      <c r="H56" s="16">
        <f t="shared" si="0"/>
        <v>3.0850717772961792E-2</v>
      </c>
    </row>
    <row r="57" spans="1:8" ht="13.5" x14ac:dyDescent="0.25">
      <c r="A57" s="11"/>
      <c r="B57" s="10">
        <v>42387</v>
      </c>
      <c r="C57" s="2">
        <v>139.6</v>
      </c>
      <c r="D57" s="2">
        <v>72.972300000000004</v>
      </c>
      <c r="E57" s="2">
        <v>5</v>
      </c>
      <c r="F57" s="2"/>
      <c r="G57" s="2"/>
      <c r="H57" s="16">
        <f t="shared" si="0"/>
        <v>-2.8396245256640699E-2</v>
      </c>
    </row>
    <row r="58" spans="1:8" ht="13.5" x14ac:dyDescent="0.25">
      <c r="A58" s="11"/>
      <c r="B58" s="10">
        <v>42388</v>
      </c>
      <c r="C58" s="2">
        <v>142.99</v>
      </c>
      <c r="D58" s="2">
        <v>74.744299999999996</v>
      </c>
      <c r="E58" s="2">
        <v>215</v>
      </c>
      <c r="F58" s="2"/>
      <c r="G58" s="2"/>
      <c r="H58" s="16">
        <f t="shared" si="0"/>
        <v>2.4283186907908771E-2</v>
      </c>
    </row>
    <row r="59" spans="1:8" ht="13.5" x14ac:dyDescent="0.25">
      <c r="A59" s="11"/>
      <c r="B59" s="10">
        <v>42389</v>
      </c>
      <c r="C59" s="2">
        <v>142.91</v>
      </c>
      <c r="D59" s="2">
        <v>74.702500000000001</v>
      </c>
      <c r="E59" s="2">
        <v>21</v>
      </c>
      <c r="F59" s="2"/>
      <c r="G59" s="2"/>
      <c r="H59" s="16">
        <f t="shared" si="0"/>
        <v>-5.5923996880022895E-4</v>
      </c>
    </row>
    <row r="60" spans="1:8" ht="13.5" x14ac:dyDescent="0.25">
      <c r="A60" s="11"/>
      <c r="B60" s="10">
        <v>42390</v>
      </c>
      <c r="C60" s="2">
        <v>143</v>
      </c>
      <c r="D60" s="2">
        <v>74.749600000000001</v>
      </c>
      <c r="E60" s="2">
        <v>57</v>
      </c>
      <c r="F60" s="2"/>
      <c r="G60" s="2"/>
      <c r="H60" s="16">
        <f t="shared" si="0"/>
        <v>6.3050098724942759E-4</v>
      </c>
    </row>
    <row r="61" spans="1:8" ht="13.5" x14ac:dyDescent="0.25">
      <c r="A61" s="11"/>
      <c r="B61" s="10">
        <v>42391</v>
      </c>
      <c r="C61" s="2">
        <v>143</v>
      </c>
      <c r="D61" s="2">
        <v>74.749600000000001</v>
      </c>
      <c r="E61" s="2">
        <v>0</v>
      </c>
      <c r="F61" s="2"/>
      <c r="G61" s="2"/>
      <c r="H61" s="16">
        <f t="shared" si="0"/>
        <v>0</v>
      </c>
    </row>
    <row r="62" spans="1:8" ht="13.5" x14ac:dyDescent="0.25">
      <c r="A62" s="11"/>
      <c r="B62" s="10">
        <v>42394</v>
      </c>
      <c r="C62" s="2">
        <v>147.29</v>
      </c>
      <c r="D62" s="2">
        <v>76.992099999999994</v>
      </c>
      <c r="E62" s="2">
        <v>42</v>
      </c>
      <c r="F62" s="2"/>
      <c r="G62" s="2"/>
      <c r="H62" s="16">
        <f t="shared" si="0"/>
        <v>3.0000160535976012E-2</v>
      </c>
    </row>
    <row r="63" spans="1:8" ht="13.5" x14ac:dyDescent="0.25">
      <c r="A63" s="11"/>
      <c r="B63" s="10">
        <v>42395</v>
      </c>
      <c r="C63" s="2">
        <v>147.29</v>
      </c>
      <c r="D63" s="2">
        <v>76.992099999999994</v>
      </c>
      <c r="E63" s="2">
        <v>0</v>
      </c>
      <c r="F63" s="2"/>
      <c r="G63" s="2"/>
      <c r="H63" s="16">
        <f t="shared" si="0"/>
        <v>0</v>
      </c>
    </row>
    <row r="64" spans="1:8" ht="13.5" x14ac:dyDescent="0.25">
      <c r="A64" s="11"/>
      <c r="B64" s="10">
        <v>42396</v>
      </c>
      <c r="C64" s="2">
        <v>147.29</v>
      </c>
      <c r="D64" s="2">
        <v>76.992099999999994</v>
      </c>
      <c r="E64" s="2">
        <v>33</v>
      </c>
      <c r="F64" s="2"/>
      <c r="G64" s="2"/>
      <c r="H64" s="16">
        <f t="shared" si="0"/>
        <v>0</v>
      </c>
    </row>
    <row r="65" spans="1:8" ht="13.5" x14ac:dyDescent="0.25">
      <c r="A65" s="11"/>
      <c r="B65" s="10">
        <v>42397</v>
      </c>
      <c r="C65" s="2">
        <v>143.5</v>
      </c>
      <c r="D65" s="2">
        <v>75.010900000000007</v>
      </c>
      <c r="E65" s="2">
        <v>187</v>
      </c>
      <c r="F65" s="2"/>
      <c r="G65" s="2"/>
      <c r="H65" s="16">
        <f t="shared" si="0"/>
        <v>-2.5732510218580699E-2</v>
      </c>
    </row>
    <row r="66" spans="1:8" ht="13.5" x14ac:dyDescent="0.25">
      <c r="A66" s="11"/>
      <c r="B66" s="10">
        <v>42398</v>
      </c>
      <c r="C66" s="2">
        <v>147.69999999999999</v>
      </c>
      <c r="D66" s="2">
        <v>77.206400000000002</v>
      </c>
      <c r="E66" s="2">
        <v>22</v>
      </c>
      <c r="F66" s="2"/>
      <c r="G66" s="2"/>
      <c r="H66" s="16">
        <f t="shared" si="0"/>
        <v>2.9269079560437155E-2</v>
      </c>
    </row>
    <row r="67" spans="1:8" ht="13.5" x14ac:dyDescent="0.25">
      <c r="A67" s="11"/>
      <c r="B67" s="10">
        <v>42401</v>
      </c>
      <c r="C67" s="2">
        <v>147.69999999999999</v>
      </c>
      <c r="D67" s="2">
        <v>77.206400000000002</v>
      </c>
      <c r="E67" s="2">
        <v>20</v>
      </c>
      <c r="F67" s="2"/>
      <c r="G67" s="2"/>
      <c r="H67" s="16">
        <f t="shared" si="0"/>
        <v>0</v>
      </c>
    </row>
    <row r="68" spans="1:8" ht="13.5" x14ac:dyDescent="0.25">
      <c r="A68" s="11"/>
      <c r="B68" s="10">
        <v>42402</v>
      </c>
      <c r="C68" s="2">
        <v>146</v>
      </c>
      <c r="D68" s="2">
        <v>76.317700000000002</v>
      </c>
      <c r="E68" s="2">
        <v>23</v>
      </c>
      <c r="F68" s="2"/>
      <c r="G68" s="2"/>
      <c r="H68" s="16">
        <f t="shared" si="0"/>
        <v>-1.1510703775852778E-2</v>
      </c>
    </row>
    <row r="69" spans="1:8" ht="13.5" x14ac:dyDescent="0.25">
      <c r="A69" s="11"/>
      <c r="B69" s="10">
        <v>42403</v>
      </c>
      <c r="C69" s="2">
        <v>146</v>
      </c>
      <c r="D69" s="2">
        <v>76.317700000000002</v>
      </c>
      <c r="E69" s="2">
        <v>8</v>
      </c>
      <c r="F69" s="2"/>
      <c r="G69" s="2"/>
      <c r="H69" s="16">
        <f t="shared" si="0"/>
        <v>0</v>
      </c>
    </row>
    <row r="70" spans="1:8" ht="13.5" x14ac:dyDescent="0.25">
      <c r="A70" s="11"/>
      <c r="B70" s="10">
        <v>42404</v>
      </c>
      <c r="C70" s="2">
        <v>146</v>
      </c>
      <c r="D70" s="2">
        <v>76.317700000000002</v>
      </c>
      <c r="E70" s="2">
        <v>28</v>
      </c>
      <c r="F70" s="2"/>
      <c r="G70" s="2"/>
      <c r="H70" s="16">
        <f t="shared" si="0"/>
        <v>0</v>
      </c>
    </row>
    <row r="71" spans="1:8" ht="13.5" x14ac:dyDescent="0.25">
      <c r="A71" s="11"/>
      <c r="B71" s="10">
        <v>42405</v>
      </c>
      <c r="C71" s="2">
        <v>146</v>
      </c>
      <c r="D71" s="2">
        <v>76.317700000000002</v>
      </c>
      <c r="E71" s="2">
        <v>45</v>
      </c>
      <c r="F71" s="2"/>
      <c r="G71" s="2"/>
      <c r="H71" s="16">
        <f t="shared" ref="H71:H134" si="1">(D71-D70)/D70</f>
        <v>0</v>
      </c>
    </row>
    <row r="72" spans="1:8" ht="13.5" x14ac:dyDescent="0.25">
      <c r="A72" s="11"/>
      <c r="B72" s="10">
        <v>42408</v>
      </c>
      <c r="C72" s="2">
        <v>146</v>
      </c>
      <c r="D72" s="2">
        <v>76.317700000000002</v>
      </c>
      <c r="E72" s="2">
        <v>51</v>
      </c>
      <c r="F72" s="2"/>
      <c r="G72" s="2"/>
      <c r="H72" s="16">
        <f t="shared" si="1"/>
        <v>0</v>
      </c>
    </row>
    <row r="73" spans="1:8" ht="13.5" x14ac:dyDescent="0.25">
      <c r="A73" s="11"/>
      <c r="B73" s="10">
        <v>42409</v>
      </c>
      <c r="C73" s="2">
        <v>140</v>
      </c>
      <c r="D73" s="2">
        <v>73.181399999999996</v>
      </c>
      <c r="E73" s="2">
        <v>66</v>
      </c>
      <c r="F73" s="2"/>
      <c r="G73" s="2"/>
      <c r="H73" s="16">
        <f t="shared" si="1"/>
        <v>-4.1095316027605723E-2</v>
      </c>
    </row>
    <row r="74" spans="1:8" ht="13.5" x14ac:dyDescent="0.25">
      <c r="A74" s="11"/>
      <c r="B74" s="10">
        <v>42410</v>
      </c>
      <c r="C74" s="2">
        <v>139</v>
      </c>
      <c r="D74" s="2">
        <v>72.658699999999996</v>
      </c>
      <c r="E74" s="2">
        <v>279</v>
      </c>
      <c r="F74" s="2"/>
      <c r="G74" s="2"/>
      <c r="H74" s="16">
        <f t="shared" si="1"/>
        <v>-7.1425252864799034E-3</v>
      </c>
    </row>
    <row r="75" spans="1:8" ht="13.5" x14ac:dyDescent="0.25">
      <c r="A75" s="11"/>
      <c r="B75" s="10">
        <v>42411</v>
      </c>
      <c r="C75" s="2">
        <v>135</v>
      </c>
      <c r="D75" s="2">
        <v>70.567800000000005</v>
      </c>
      <c r="E75" s="2">
        <v>6</v>
      </c>
      <c r="F75" s="2"/>
      <c r="G75" s="2"/>
      <c r="H75" s="16">
        <f t="shared" si="1"/>
        <v>-2.8777008121532464E-2</v>
      </c>
    </row>
    <row r="76" spans="1:8" ht="13.5" x14ac:dyDescent="0.25">
      <c r="A76" s="11"/>
      <c r="B76" s="10">
        <v>42412</v>
      </c>
      <c r="C76" s="2">
        <v>135</v>
      </c>
      <c r="D76" s="2">
        <v>70.567800000000005</v>
      </c>
      <c r="E76" s="2">
        <v>38</v>
      </c>
      <c r="F76" s="2"/>
      <c r="G76" s="2"/>
      <c r="H76" s="16">
        <f t="shared" si="1"/>
        <v>0</v>
      </c>
    </row>
    <row r="77" spans="1:8" ht="13.5" x14ac:dyDescent="0.25">
      <c r="A77" s="11"/>
      <c r="B77" s="10">
        <v>42415</v>
      </c>
      <c r="C77" s="2">
        <v>135</v>
      </c>
      <c r="D77" s="2">
        <v>70.567800000000005</v>
      </c>
      <c r="E77" s="2">
        <v>0</v>
      </c>
      <c r="F77" s="2"/>
      <c r="G77" s="2"/>
      <c r="H77" s="16">
        <f t="shared" si="1"/>
        <v>0</v>
      </c>
    </row>
    <row r="78" spans="1:8" ht="13.5" x14ac:dyDescent="0.25">
      <c r="A78" s="11"/>
      <c r="B78" s="10">
        <v>42416</v>
      </c>
      <c r="C78" s="2">
        <v>135.01</v>
      </c>
      <c r="D78" s="2">
        <v>70.572999999999993</v>
      </c>
      <c r="E78" s="2">
        <v>3</v>
      </c>
      <c r="F78" s="2"/>
      <c r="G78" s="2"/>
      <c r="H78" s="16">
        <f t="shared" si="1"/>
        <v>7.3687999342304575E-5</v>
      </c>
    </row>
    <row r="79" spans="1:8" ht="13.5" x14ac:dyDescent="0.25">
      <c r="A79" s="11"/>
      <c r="B79" s="10">
        <v>42417</v>
      </c>
      <c r="C79" s="2">
        <v>135.1</v>
      </c>
      <c r="D79" s="2">
        <v>70.62</v>
      </c>
      <c r="E79" s="2">
        <v>113</v>
      </c>
      <c r="F79" s="2"/>
      <c r="G79" s="2"/>
      <c r="H79" s="16">
        <f t="shared" si="1"/>
        <v>6.6597707338516513E-4</v>
      </c>
    </row>
    <row r="80" spans="1:8" ht="13.5" x14ac:dyDescent="0.25">
      <c r="A80" s="11"/>
      <c r="B80" s="10">
        <v>42418</v>
      </c>
      <c r="C80" s="2">
        <v>135.1</v>
      </c>
      <c r="D80" s="2">
        <v>70.62</v>
      </c>
      <c r="E80" s="2">
        <v>23</v>
      </c>
      <c r="F80" s="2"/>
      <c r="G80" s="2"/>
      <c r="H80" s="16">
        <f t="shared" si="1"/>
        <v>0</v>
      </c>
    </row>
    <row r="81" spans="1:8" ht="13.5" x14ac:dyDescent="0.25">
      <c r="A81" s="11"/>
      <c r="B81" s="10">
        <v>42419</v>
      </c>
      <c r="C81" s="2">
        <v>135</v>
      </c>
      <c r="D81" s="2">
        <v>70.567800000000005</v>
      </c>
      <c r="E81" s="2">
        <v>5</v>
      </c>
      <c r="F81" s="2"/>
      <c r="G81" s="2"/>
      <c r="H81" s="16">
        <f t="shared" si="1"/>
        <v>-7.3916737468138107E-4</v>
      </c>
    </row>
    <row r="82" spans="1:8" ht="13.5" x14ac:dyDescent="0.25">
      <c r="A82" s="11"/>
      <c r="B82" s="10">
        <v>42422</v>
      </c>
      <c r="C82" s="2">
        <v>132</v>
      </c>
      <c r="D82" s="2">
        <v>68.999600000000001</v>
      </c>
      <c r="E82" s="2">
        <v>32</v>
      </c>
      <c r="F82" s="2"/>
      <c r="G82" s="2"/>
      <c r="H82" s="16">
        <f t="shared" si="1"/>
        <v>-2.2222600109398399E-2</v>
      </c>
    </row>
    <row r="83" spans="1:8" ht="13.5" x14ac:dyDescent="0.25">
      <c r="A83" s="11"/>
      <c r="B83" s="10">
        <v>42423</v>
      </c>
      <c r="C83" s="2">
        <v>129.99</v>
      </c>
      <c r="D83" s="2">
        <v>67.948899999999995</v>
      </c>
      <c r="E83" s="2">
        <v>136</v>
      </c>
      <c r="F83" s="2"/>
      <c r="G83" s="2"/>
      <c r="H83" s="16">
        <f t="shared" si="1"/>
        <v>-1.5227624507968251E-2</v>
      </c>
    </row>
    <row r="84" spans="1:8" ht="13.5" x14ac:dyDescent="0.25">
      <c r="A84" s="11"/>
      <c r="B84" s="10">
        <v>42424</v>
      </c>
      <c r="C84" s="2">
        <v>129</v>
      </c>
      <c r="D84" s="2">
        <v>67.431399999999996</v>
      </c>
      <c r="E84" s="2">
        <v>1</v>
      </c>
      <c r="F84" s="2"/>
      <c r="G84" s="2"/>
      <c r="H84" s="16">
        <f t="shared" si="1"/>
        <v>-7.6160173306705232E-3</v>
      </c>
    </row>
    <row r="85" spans="1:8" ht="13.5" x14ac:dyDescent="0.25">
      <c r="A85" s="11"/>
      <c r="B85" s="10">
        <v>42425</v>
      </c>
      <c r="C85" s="2">
        <v>134.5</v>
      </c>
      <c r="D85" s="2">
        <v>70.306399999999996</v>
      </c>
      <c r="E85" s="2">
        <v>9</v>
      </c>
      <c r="F85" s="2"/>
      <c r="G85" s="2"/>
      <c r="H85" s="16">
        <f t="shared" si="1"/>
        <v>4.2635923323555494E-2</v>
      </c>
    </row>
    <row r="86" spans="1:8" ht="13.5" x14ac:dyDescent="0.25">
      <c r="A86" s="11"/>
      <c r="B86" s="10">
        <v>42426</v>
      </c>
      <c r="C86" s="2">
        <v>134.5</v>
      </c>
      <c r="D86" s="2">
        <v>70.306399999999996</v>
      </c>
      <c r="E86" s="2">
        <v>0</v>
      </c>
      <c r="F86" s="2"/>
      <c r="G86" s="2"/>
      <c r="H86" s="16">
        <f t="shared" si="1"/>
        <v>0</v>
      </c>
    </row>
    <row r="87" spans="1:8" ht="13.5" x14ac:dyDescent="0.25">
      <c r="A87" s="11"/>
      <c r="B87" s="10">
        <v>42429</v>
      </c>
      <c r="C87" s="2">
        <v>133.4</v>
      </c>
      <c r="D87" s="2">
        <v>69.731399999999994</v>
      </c>
      <c r="E87" s="2">
        <v>38</v>
      </c>
      <c r="F87" s="2"/>
      <c r="G87" s="2"/>
      <c r="H87" s="16">
        <f t="shared" si="1"/>
        <v>-8.1784873069877407E-3</v>
      </c>
    </row>
    <row r="88" spans="1:8" ht="13.5" x14ac:dyDescent="0.25">
      <c r="A88" s="11"/>
      <c r="B88" s="10">
        <v>42430</v>
      </c>
      <c r="C88" s="2">
        <v>128</v>
      </c>
      <c r="D88" s="2">
        <v>66.908699999999996</v>
      </c>
      <c r="E88" s="2">
        <v>67</v>
      </c>
      <c r="F88" s="2"/>
      <c r="G88" s="2"/>
      <c r="H88" s="16">
        <f t="shared" si="1"/>
        <v>-4.0479611767439028E-2</v>
      </c>
    </row>
    <row r="89" spans="1:8" ht="13.5" x14ac:dyDescent="0.25">
      <c r="A89" s="11"/>
      <c r="B89" s="10">
        <v>42431</v>
      </c>
      <c r="C89" s="2">
        <v>127.8</v>
      </c>
      <c r="D89" s="2">
        <v>66.804199999999994</v>
      </c>
      <c r="E89" s="2">
        <v>21</v>
      </c>
      <c r="F89" s="2"/>
      <c r="G89" s="2"/>
      <c r="H89" s="16">
        <f t="shared" si="1"/>
        <v>-1.5618297769946449E-3</v>
      </c>
    </row>
    <row r="90" spans="1:8" ht="13.5" x14ac:dyDescent="0.25">
      <c r="A90" s="11"/>
      <c r="B90" s="10">
        <v>42432</v>
      </c>
      <c r="C90" s="2">
        <v>127.99</v>
      </c>
      <c r="D90" s="2">
        <v>66.903499999999994</v>
      </c>
      <c r="E90" s="2">
        <v>27</v>
      </c>
      <c r="F90" s="2"/>
      <c r="G90" s="2"/>
      <c r="H90" s="16">
        <f t="shared" si="1"/>
        <v>1.4864334877148369E-3</v>
      </c>
    </row>
    <row r="91" spans="1:8" ht="13.5" x14ac:dyDescent="0.25">
      <c r="A91" s="11"/>
      <c r="B91" s="10">
        <v>42433</v>
      </c>
      <c r="C91" s="2">
        <v>127.99</v>
      </c>
      <c r="D91" s="2">
        <v>66.903499999999994</v>
      </c>
      <c r="E91" s="2">
        <v>48</v>
      </c>
      <c r="F91" s="2"/>
      <c r="G91" s="2"/>
      <c r="H91" s="16">
        <f t="shared" si="1"/>
        <v>0</v>
      </c>
    </row>
    <row r="92" spans="1:8" ht="13.5" x14ac:dyDescent="0.25">
      <c r="A92" s="11"/>
      <c r="B92" s="10">
        <v>42436</v>
      </c>
      <c r="C92" s="2">
        <v>125.99</v>
      </c>
      <c r="D92" s="2">
        <v>65.858000000000004</v>
      </c>
      <c r="E92" s="2">
        <v>136</v>
      </c>
      <c r="F92" s="2"/>
      <c r="G92" s="2"/>
      <c r="H92" s="16">
        <f t="shared" si="1"/>
        <v>-1.5626985135306672E-2</v>
      </c>
    </row>
    <row r="93" spans="1:8" ht="13.5" x14ac:dyDescent="0.25">
      <c r="A93" s="11"/>
      <c r="B93" s="10">
        <v>42437</v>
      </c>
      <c r="C93" s="2">
        <v>125.99</v>
      </c>
      <c r="D93" s="2">
        <v>65.858000000000004</v>
      </c>
      <c r="E93" s="2">
        <v>11</v>
      </c>
      <c r="F93" s="2"/>
      <c r="G93" s="2"/>
      <c r="H93" s="16">
        <f t="shared" si="1"/>
        <v>0</v>
      </c>
    </row>
    <row r="94" spans="1:8" ht="13.5" x14ac:dyDescent="0.25">
      <c r="A94" s="11"/>
      <c r="B94" s="10">
        <v>42438</v>
      </c>
      <c r="C94" s="2">
        <v>124.99</v>
      </c>
      <c r="D94" s="2">
        <v>65.335300000000004</v>
      </c>
      <c r="E94" s="2">
        <v>63</v>
      </c>
      <c r="F94" s="2"/>
      <c r="G94" s="2"/>
      <c r="H94" s="16">
        <f t="shared" si="1"/>
        <v>-7.9367730571836426E-3</v>
      </c>
    </row>
    <row r="95" spans="1:8" ht="13.5" x14ac:dyDescent="0.25">
      <c r="A95" s="11"/>
      <c r="B95" s="10">
        <v>42439</v>
      </c>
      <c r="C95" s="2">
        <v>122.94</v>
      </c>
      <c r="D95" s="2">
        <v>64.2637</v>
      </c>
      <c r="E95" s="2">
        <v>3</v>
      </c>
      <c r="F95" s="2"/>
      <c r="G95" s="2"/>
      <c r="H95" s="16">
        <f t="shared" si="1"/>
        <v>-1.6401547096286443E-2</v>
      </c>
    </row>
    <row r="96" spans="1:8" ht="13.5" x14ac:dyDescent="0.25">
      <c r="A96" s="11"/>
      <c r="B96" s="10">
        <v>42440</v>
      </c>
      <c r="C96" s="2">
        <v>128.47</v>
      </c>
      <c r="D96" s="2">
        <v>67.154399999999995</v>
      </c>
      <c r="E96" s="2">
        <v>0</v>
      </c>
      <c r="F96" s="2"/>
      <c r="G96" s="2"/>
      <c r="H96" s="16">
        <f t="shared" si="1"/>
        <v>4.4981848228471052E-2</v>
      </c>
    </row>
    <row r="97" spans="1:8" ht="13.5" x14ac:dyDescent="0.25">
      <c r="A97" s="11"/>
      <c r="B97" s="10">
        <v>42443</v>
      </c>
      <c r="C97" s="2">
        <v>128.72999999999999</v>
      </c>
      <c r="D97" s="2">
        <v>67.290300000000002</v>
      </c>
      <c r="E97" s="2">
        <v>204</v>
      </c>
      <c r="F97" s="2"/>
      <c r="G97" s="2"/>
      <c r="H97" s="16">
        <f t="shared" si="1"/>
        <v>2.0236946499411295E-3</v>
      </c>
    </row>
    <row r="98" spans="1:8" ht="13.5" x14ac:dyDescent="0.25">
      <c r="A98" s="11"/>
      <c r="B98" s="10">
        <v>42444</v>
      </c>
      <c r="C98" s="2">
        <v>128.72999999999999</v>
      </c>
      <c r="D98" s="2">
        <v>67.290300000000002</v>
      </c>
      <c r="E98" s="2">
        <v>0</v>
      </c>
      <c r="F98" s="2"/>
      <c r="G98" s="2"/>
      <c r="H98" s="16">
        <f t="shared" si="1"/>
        <v>0</v>
      </c>
    </row>
    <row r="99" spans="1:8" ht="13.5" x14ac:dyDescent="0.25">
      <c r="A99" s="11"/>
      <c r="B99" s="10">
        <v>42445</v>
      </c>
      <c r="C99" s="2">
        <v>132.4</v>
      </c>
      <c r="D99" s="2">
        <v>69.208699999999993</v>
      </c>
      <c r="E99" s="2">
        <v>8</v>
      </c>
      <c r="F99" s="2"/>
      <c r="G99" s="2"/>
      <c r="H99" s="16">
        <f t="shared" si="1"/>
        <v>2.8509309662759583E-2</v>
      </c>
    </row>
    <row r="100" spans="1:8" ht="13.5" x14ac:dyDescent="0.25">
      <c r="A100" s="11"/>
      <c r="B100" s="10">
        <v>42446</v>
      </c>
      <c r="C100" s="2">
        <v>132.4</v>
      </c>
      <c r="D100" s="2">
        <v>69.208699999999993</v>
      </c>
      <c r="E100" s="2">
        <v>38</v>
      </c>
      <c r="F100" s="2"/>
      <c r="G100" s="2"/>
      <c r="H100" s="16">
        <f t="shared" si="1"/>
        <v>0</v>
      </c>
    </row>
    <row r="101" spans="1:8" ht="13.5" x14ac:dyDescent="0.25">
      <c r="A101" s="11"/>
      <c r="B101" s="10">
        <v>42447</v>
      </c>
      <c r="C101" s="2">
        <v>128.72999999999999</v>
      </c>
      <c r="D101" s="2">
        <v>67.290300000000002</v>
      </c>
      <c r="E101" s="2">
        <v>1</v>
      </c>
      <c r="F101" s="2"/>
      <c r="G101" s="2"/>
      <c r="H101" s="16">
        <f t="shared" si="1"/>
        <v>-2.7719058442074354E-2</v>
      </c>
    </row>
    <row r="102" spans="1:8" ht="13.5" x14ac:dyDescent="0.25">
      <c r="A102" s="11"/>
      <c r="B102" s="10">
        <v>42450</v>
      </c>
      <c r="C102" s="2">
        <v>128.72999999999999</v>
      </c>
      <c r="D102" s="2">
        <v>67.290300000000002</v>
      </c>
      <c r="E102" s="2">
        <v>0</v>
      </c>
      <c r="F102" s="2"/>
      <c r="G102" s="2"/>
      <c r="H102" s="16">
        <f t="shared" si="1"/>
        <v>0</v>
      </c>
    </row>
    <row r="103" spans="1:8" ht="13.5" x14ac:dyDescent="0.25">
      <c r="A103" s="11"/>
      <c r="B103" s="10">
        <v>42451</v>
      </c>
      <c r="C103" s="2">
        <v>128.72999999999999</v>
      </c>
      <c r="D103" s="2">
        <v>67.290300000000002</v>
      </c>
      <c r="E103" s="2">
        <v>0</v>
      </c>
      <c r="F103" s="2"/>
      <c r="G103" s="2"/>
      <c r="H103" s="16">
        <f t="shared" si="1"/>
        <v>0</v>
      </c>
    </row>
    <row r="104" spans="1:8" ht="13.5" x14ac:dyDescent="0.25">
      <c r="A104" s="11"/>
      <c r="B104" s="10">
        <v>42452</v>
      </c>
      <c r="C104" s="2">
        <v>128.72999999999999</v>
      </c>
      <c r="D104" s="2">
        <v>67.290300000000002</v>
      </c>
      <c r="E104" s="2">
        <v>50</v>
      </c>
      <c r="F104" s="2"/>
      <c r="G104" s="2"/>
      <c r="H104" s="16">
        <f t="shared" si="1"/>
        <v>0</v>
      </c>
    </row>
    <row r="105" spans="1:8" ht="13.5" x14ac:dyDescent="0.25">
      <c r="A105" s="11"/>
      <c r="B105" s="10">
        <v>42453</v>
      </c>
      <c r="C105" s="2">
        <v>122</v>
      </c>
      <c r="D105" s="2">
        <v>63.772399999999998</v>
      </c>
      <c r="E105" s="2">
        <v>55</v>
      </c>
      <c r="F105" s="2"/>
      <c r="G105" s="2"/>
      <c r="H105" s="16">
        <f t="shared" si="1"/>
        <v>-5.2279451867505489E-2</v>
      </c>
    </row>
    <row r="106" spans="1:8" ht="13.5" x14ac:dyDescent="0.25">
      <c r="A106" s="11"/>
      <c r="B106" s="10">
        <v>42454</v>
      </c>
      <c r="C106" s="2">
        <v>122</v>
      </c>
      <c r="D106" s="2">
        <v>63.772399999999998</v>
      </c>
      <c r="E106" s="2">
        <v>0</v>
      </c>
      <c r="F106" s="2"/>
      <c r="G106" s="2"/>
      <c r="H106" s="16">
        <f t="shared" si="1"/>
        <v>0</v>
      </c>
    </row>
    <row r="107" spans="1:8" ht="13.5" x14ac:dyDescent="0.25">
      <c r="A107" s="11"/>
      <c r="B107" s="10">
        <v>42457</v>
      </c>
      <c r="C107" s="2">
        <v>122</v>
      </c>
      <c r="D107" s="2">
        <v>63.772399999999998</v>
      </c>
      <c r="E107" s="2">
        <v>0</v>
      </c>
      <c r="F107" s="2"/>
      <c r="G107" s="2"/>
      <c r="H107" s="16">
        <f t="shared" si="1"/>
        <v>0</v>
      </c>
    </row>
    <row r="108" spans="1:8" ht="13.5" x14ac:dyDescent="0.25">
      <c r="A108" s="11"/>
      <c r="B108" s="10">
        <v>42458</v>
      </c>
      <c r="C108" s="2">
        <v>122</v>
      </c>
      <c r="D108" s="2">
        <v>63.772399999999998</v>
      </c>
      <c r="E108" s="2">
        <v>16</v>
      </c>
      <c r="F108" s="2"/>
      <c r="G108" s="2"/>
      <c r="H108" s="16">
        <f t="shared" si="1"/>
        <v>0</v>
      </c>
    </row>
    <row r="109" spans="1:8" ht="13.5" x14ac:dyDescent="0.25">
      <c r="A109" s="11"/>
      <c r="B109" s="10">
        <v>42459</v>
      </c>
      <c r="C109" s="2">
        <v>122</v>
      </c>
      <c r="D109" s="2">
        <v>63.772399999999998</v>
      </c>
      <c r="E109" s="2">
        <v>31</v>
      </c>
      <c r="F109" s="2"/>
      <c r="G109" s="2"/>
      <c r="H109" s="16">
        <f t="shared" si="1"/>
        <v>0</v>
      </c>
    </row>
    <row r="110" spans="1:8" ht="13.5" x14ac:dyDescent="0.25">
      <c r="A110" s="11"/>
      <c r="B110" s="10">
        <v>42460</v>
      </c>
      <c r="C110" s="2">
        <v>122</v>
      </c>
      <c r="D110" s="2">
        <v>63.772399999999998</v>
      </c>
      <c r="E110" s="2">
        <v>0</v>
      </c>
      <c r="F110" s="2"/>
      <c r="G110" s="2"/>
      <c r="H110" s="16">
        <f t="shared" si="1"/>
        <v>0</v>
      </c>
    </row>
    <row r="111" spans="1:8" ht="13.5" x14ac:dyDescent="0.25">
      <c r="A111" s="11"/>
      <c r="B111" s="10">
        <v>42461</v>
      </c>
      <c r="C111" s="2">
        <v>122</v>
      </c>
      <c r="D111" s="2">
        <v>63.772399999999998</v>
      </c>
      <c r="E111" s="2">
        <v>20</v>
      </c>
      <c r="F111" s="2"/>
      <c r="G111" s="2"/>
      <c r="H111" s="16">
        <f t="shared" si="1"/>
        <v>0</v>
      </c>
    </row>
    <row r="112" spans="1:8" ht="13.5" x14ac:dyDescent="0.25">
      <c r="A112" s="11"/>
      <c r="B112" s="10">
        <v>42464</v>
      </c>
      <c r="C112" s="2">
        <v>122</v>
      </c>
      <c r="D112" s="2">
        <v>63.772399999999998</v>
      </c>
      <c r="E112" s="2">
        <v>0</v>
      </c>
      <c r="F112" s="2"/>
      <c r="G112" s="2"/>
      <c r="H112" s="16">
        <f t="shared" si="1"/>
        <v>0</v>
      </c>
    </row>
    <row r="113" spans="1:8" ht="13.5" x14ac:dyDescent="0.25">
      <c r="A113" s="11"/>
      <c r="B113" s="10">
        <v>42465</v>
      </c>
      <c r="C113" s="2">
        <v>122</v>
      </c>
      <c r="D113" s="2">
        <v>63.772399999999998</v>
      </c>
      <c r="E113" s="2">
        <v>1</v>
      </c>
      <c r="F113" s="2"/>
      <c r="G113" s="2"/>
      <c r="H113" s="16">
        <f t="shared" si="1"/>
        <v>0</v>
      </c>
    </row>
    <row r="114" spans="1:8" ht="13.5" x14ac:dyDescent="0.25">
      <c r="A114" s="11"/>
      <c r="B114" s="10">
        <v>42466</v>
      </c>
      <c r="C114" s="2">
        <v>122</v>
      </c>
      <c r="D114" s="2">
        <v>63.772399999999998</v>
      </c>
      <c r="E114" s="2">
        <v>4</v>
      </c>
      <c r="F114" s="2"/>
      <c r="G114" s="2"/>
      <c r="H114" s="16">
        <f t="shared" si="1"/>
        <v>0</v>
      </c>
    </row>
    <row r="115" spans="1:8" ht="13.5" x14ac:dyDescent="0.25">
      <c r="A115" s="11"/>
      <c r="B115" s="10">
        <v>42467</v>
      </c>
      <c r="C115" s="2">
        <v>120</v>
      </c>
      <c r="D115" s="2">
        <v>62.726900000000001</v>
      </c>
      <c r="E115" s="2">
        <v>8</v>
      </c>
      <c r="F115" s="2"/>
      <c r="G115" s="2"/>
      <c r="H115" s="16">
        <f t="shared" si="1"/>
        <v>-1.6394239514272584E-2</v>
      </c>
    </row>
    <row r="116" spans="1:8" ht="13.5" x14ac:dyDescent="0.25">
      <c r="A116" s="11"/>
      <c r="B116" s="10">
        <v>42468</v>
      </c>
      <c r="C116" s="2">
        <v>120</v>
      </c>
      <c r="D116" s="2">
        <v>62.726900000000001</v>
      </c>
      <c r="E116" s="2">
        <v>4</v>
      </c>
      <c r="F116" s="2"/>
      <c r="G116" s="2"/>
      <c r="H116" s="16">
        <f t="shared" si="1"/>
        <v>0</v>
      </c>
    </row>
    <row r="117" spans="1:8" ht="13.5" x14ac:dyDescent="0.25">
      <c r="A117" s="11"/>
      <c r="B117" s="10">
        <v>42471</v>
      </c>
      <c r="C117" s="2">
        <v>122</v>
      </c>
      <c r="D117" s="2">
        <v>63.772399999999998</v>
      </c>
      <c r="E117" s="2">
        <v>8</v>
      </c>
      <c r="F117" s="2"/>
      <c r="G117" s="2"/>
      <c r="H117" s="16">
        <f t="shared" si="1"/>
        <v>1.6667490343058512E-2</v>
      </c>
    </row>
    <row r="118" spans="1:8" ht="13.5" x14ac:dyDescent="0.25">
      <c r="A118" s="11"/>
      <c r="B118" s="10">
        <v>42472</v>
      </c>
      <c r="C118" s="2">
        <v>120</v>
      </c>
      <c r="D118" s="2">
        <v>62.726900000000001</v>
      </c>
      <c r="E118" s="2">
        <v>2</v>
      </c>
      <c r="F118" s="2"/>
      <c r="G118" s="2"/>
      <c r="H118" s="16">
        <f t="shared" si="1"/>
        <v>-1.6394239514272584E-2</v>
      </c>
    </row>
    <row r="119" spans="1:8" ht="13.5" x14ac:dyDescent="0.25">
      <c r="A119" s="11"/>
      <c r="B119" s="10">
        <v>42473</v>
      </c>
      <c r="C119" s="2">
        <v>122.99</v>
      </c>
      <c r="D119" s="2">
        <v>64.289900000000003</v>
      </c>
      <c r="E119" s="2">
        <v>1</v>
      </c>
      <c r="F119" s="2"/>
      <c r="G119" s="2"/>
      <c r="H119" s="16">
        <f t="shared" si="1"/>
        <v>2.491753936508902E-2</v>
      </c>
    </row>
    <row r="120" spans="1:8" ht="13.5" x14ac:dyDescent="0.25">
      <c r="A120" s="11"/>
      <c r="B120" s="10">
        <v>42474</v>
      </c>
      <c r="C120" s="2">
        <v>122.99</v>
      </c>
      <c r="D120" s="2">
        <v>64.289900000000003</v>
      </c>
      <c r="E120" s="2">
        <v>0</v>
      </c>
      <c r="F120" s="2"/>
      <c r="G120" s="2"/>
      <c r="H120" s="16">
        <f t="shared" si="1"/>
        <v>0</v>
      </c>
    </row>
    <row r="121" spans="1:8" ht="13.5" x14ac:dyDescent="0.25">
      <c r="A121" s="11"/>
      <c r="B121" s="10">
        <v>42475</v>
      </c>
      <c r="C121" s="2">
        <v>122.99</v>
      </c>
      <c r="D121" s="2">
        <v>64.289900000000003</v>
      </c>
      <c r="E121" s="2">
        <v>0</v>
      </c>
      <c r="F121" s="2"/>
      <c r="G121" s="2"/>
      <c r="H121" s="16">
        <f t="shared" si="1"/>
        <v>0</v>
      </c>
    </row>
    <row r="122" spans="1:8" ht="13.5" x14ac:dyDescent="0.25">
      <c r="A122" s="11"/>
      <c r="B122" s="10">
        <v>42478</v>
      </c>
      <c r="C122" s="2">
        <v>123</v>
      </c>
      <c r="D122" s="2">
        <v>64.295100000000005</v>
      </c>
      <c r="E122" s="2">
        <v>1</v>
      </c>
      <c r="F122" s="2"/>
      <c r="G122" s="2"/>
      <c r="H122" s="16">
        <f t="shared" si="1"/>
        <v>8.0883622466391953E-5</v>
      </c>
    </row>
    <row r="123" spans="1:8" ht="13.5" x14ac:dyDescent="0.25">
      <c r="A123" s="11"/>
      <c r="B123" s="10">
        <v>42479</v>
      </c>
      <c r="C123" s="2">
        <v>122.99</v>
      </c>
      <c r="D123" s="2">
        <v>64.289900000000003</v>
      </c>
      <c r="E123" s="2">
        <v>5</v>
      </c>
      <c r="F123" s="2"/>
      <c r="G123" s="2"/>
      <c r="H123" s="16">
        <f t="shared" si="1"/>
        <v>-8.0877080835119501E-5</v>
      </c>
    </row>
    <row r="124" spans="1:8" ht="13.5" x14ac:dyDescent="0.25">
      <c r="A124" s="11"/>
      <c r="B124" s="10">
        <v>42480</v>
      </c>
      <c r="C124" s="2">
        <v>120.01</v>
      </c>
      <c r="D124" s="2">
        <v>62.732100000000003</v>
      </c>
      <c r="E124" s="2">
        <v>346</v>
      </c>
      <c r="F124" s="2"/>
      <c r="G124" s="2"/>
      <c r="H124" s="16">
        <f t="shared" si="1"/>
        <v>-2.4230866745787446E-2</v>
      </c>
    </row>
    <row r="125" spans="1:8" ht="13.5" x14ac:dyDescent="0.25">
      <c r="A125" s="11"/>
      <c r="B125" s="10">
        <v>42481</v>
      </c>
      <c r="C125" s="2">
        <v>123.6</v>
      </c>
      <c r="D125" s="2">
        <v>64.608699999999999</v>
      </c>
      <c r="E125" s="2">
        <v>10</v>
      </c>
      <c r="F125" s="2"/>
      <c r="G125" s="2"/>
      <c r="H125" s="16">
        <f t="shared" si="1"/>
        <v>2.991450947760391E-2</v>
      </c>
    </row>
    <row r="126" spans="1:8" ht="13.5" x14ac:dyDescent="0.25">
      <c r="A126" s="11"/>
      <c r="B126" s="10">
        <v>42482</v>
      </c>
      <c r="C126" s="2">
        <v>125.66</v>
      </c>
      <c r="D126" s="2">
        <v>65.685500000000005</v>
      </c>
      <c r="E126" s="2">
        <v>8</v>
      </c>
      <c r="F126" s="2"/>
      <c r="G126" s="2"/>
      <c r="H126" s="16">
        <f t="shared" si="1"/>
        <v>1.6666486092430367E-2</v>
      </c>
    </row>
    <row r="127" spans="1:8" ht="13.5" x14ac:dyDescent="0.25">
      <c r="A127" s="11"/>
      <c r="B127" s="10">
        <v>42485</v>
      </c>
      <c r="C127" s="2">
        <v>125.66</v>
      </c>
      <c r="D127" s="2">
        <v>65.685500000000005</v>
      </c>
      <c r="E127" s="2">
        <v>59</v>
      </c>
      <c r="F127" s="2"/>
      <c r="G127" s="2"/>
      <c r="H127" s="16">
        <f t="shared" si="1"/>
        <v>0</v>
      </c>
    </row>
    <row r="128" spans="1:8" ht="13.5" x14ac:dyDescent="0.25">
      <c r="A128" s="11"/>
      <c r="B128" s="10">
        <v>42486</v>
      </c>
      <c r="C128" s="2">
        <v>128.96</v>
      </c>
      <c r="D128" s="2">
        <v>67.410499999999999</v>
      </c>
      <c r="E128" s="2">
        <v>18</v>
      </c>
      <c r="F128" s="2"/>
      <c r="G128" s="2"/>
      <c r="H128" s="16">
        <f t="shared" si="1"/>
        <v>2.626150368041644E-2</v>
      </c>
    </row>
    <row r="129" spans="1:8" ht="13.5" x14ac:dyDescent="0.25">
      <c r="A129" s="11"/>
      <c r="B129" s="10">
        <v>42487</v>
      </c>
      <c r="C129" s="2">
        <v>129.01</v>
      </c>
      <c r="D129" s="2">
        <v>67.436700000000002</v>
      </c>
      <c r="E129" s="2">
        <v>80</v>
      </c>
      <c r="F129" s="2"/>
      <c r="G129" s="2"/>
      <c r="H129" s="16">
        <f t="shared" si="1"/>
        <v>3.8866348714225365E-4</v>
      </c>
    </row>
    <row r="130" spans="1:8" ht="13.5" x14ac:dyDescent="0.25">
      <c r="A130" s="11"/>
      <c r="B130" s="10">
        <v>42488</v>
      </c>
      <c r="C130" s="2">
        <v>130.01</v>
      </c>
      <c r="D130" s="2">
        <v>67.959400000000002</v>
      </c>
      <c r="E130" s="2">
        <v>49</v>
      </c>
      <c r="F130" s="2"/>
      <c r="G130" s="2"/>
      <c r="H130" s="16">
        <f t="shared" si="1"/>
        <v>7.7509723933703806E-3</v>
      </c>
    </row>
    <row r="131" spans="1:8" ht="13.5" x14ac:dyDescent="0.25">
      <c r="A131" s="11"/>
      <c r="B131" s="10">
        <v>42489</v>
      </c>
      <c r="C131" s="2">
        <v>130.01</v>
      </c>
      <c r="D131" s="2">
        <v>67.959400000000002</v>
      </c>
      <c r="E131" s="2">
        <v>20</v>
      </c>
      <c r="F131" s="2"/>
      <c r="G131" s="2"/>
      <c r="H131" s="16">
        <f t="shared" si="1"/>
        <v>0</v>
      </c>
    </row>
    <row r="132" spans="1:8" ht="13.5" x14ac:dyDescent="0.25">
      <c r="A132" s="11"/>
      <c r="B132" s="10">
        <v>42492</v>
      </c>
      <c r="C132" s="2">
        <v>130.01</v>
      </c>
      <c r="D132" s="2">
        <v>67.959400000000002</v>
      </c>
      <c r="E132" s="2">
        <v>31</v>
      </c>
      <c r="F132" s="2"/>
      <c r="G132" s="2"/>
      <c r="H132" s="16">
        <f t="shared" si="1"/>
        <v>0</v>
      </c>
    </row>
    <row r="133" spans="1:8" ht="13.5" x14ac:dyDescent="0.25">
      <c r="A133" s="11"/>
      <c r="B133" s="10">
        <v>42493</v>
      </c>
      <c r="C133" s="2">
        <v>132.1</v>
      </c>
      <c r="D133" s="2">
        <v>69.051900000000003</v>
      </c>
      <c r="E133" s="2">
        <v>69</v>
      </c>
      <c r="F133" s="2"/>
      <c r="G133" s="2"/>
      <c r="H133" s="16">
        <f t="shared" si="1"/>
        <v>1.6075774653690308E-2</v>
      </c>
    </row>
    <row r="134" spans="1:8" ht="13.5" x14ac:dyDescent="0.25">
      <c r="A134" s="11"/>
      <c r="B134" s="10">
        <v>42494</v>
      </c>
      <c r="C134" s="2">
        <v>132.1</v>
      </c>
      <c r="D134" s="2">
        <v>69.051900000000003</v>
      </c>
      <c r="E134" s="2">
        <v>2</v>
      </c>
      <c r="F134" s="2"/>
      <c r="G134" s="2"/>
      <c r="H134" s="16">
        <f t="shared" si="1"/>
        <v>0</v>
      </c>
    </row>
    <row r="135" spans="1:8" ht="13.5" x14ac:dyDescent="0.25">
      <c r="A135" s="11"/>
      <c r="B135" s="10">
        <v>42495</v>
      </c>
      <c r="C135" s="2">
        <v>132.1</v>
      </c>
      <c r="D135" s="2">
        <v>69.051900000000003</v>
      </c>
      <c r="E135" s="2">
        <v>0</v>
      </c>
      <c r="F135" s="2"/>
      <c r="G135" s="2"/>
      <c r="H135" s="16">
        <f t="shared" ref="H135:H198" si="2">(D135-D134)/D134</f>
        <v>0</v>
      </c>
    </row>
    <row r="136" spans="1:8" ht="13.5" x14ac:dyDescent="0.25">
      <c r="A136" s="11"/>
      <c r="B136" s="10">
        <v>42496</v>
      </c>
      <c r="C136" s="2">
        <v>134.11000000000001</v>
      </c>
      <c r="D136" s="2">
        <v>70.102599999999995</v>
      </c>
      <c r="E136" s="2">
        <v>5</v>
      </c>
      <c r="F136" s="2"/>
      <c r="G136" s="2"/>
      <c r="H136" s="16">
        <f t="shared" si="2"/>
        <v>1.5216091085111226E-2</v>
      </c>
    </row>
    <row r="137" spans="1:8" ht="13.5" x14ac:dyDescent="0.25">
      <c r="A137" s="11"/>
      <c r="B137" s="10">
        <v>42499</v>
      </c>
      <c r="C137" s="2">
        <v>134.11000000000001</v>
      </c>
      <c r="D137" s="2">
        <v>70.102599999999995</v>
      </c>
      <c r="E137" s="2">
        <v>0</v>
      </c>
      <c r="F137" s="2"/>
      <c r="G137" s="2"/>
      <c r="H137" s="16">
        <f t="shared" si="2"/>
        <v>0</v>
      </c>
    </row>
    <row r="138" spans="1:8" ht="13.5" x14ac:dyDescent="0.25">
      <c r="A138" s="11"/>
      <c r="B138" s="10">
        <v>42500</v>
      </c>
      <c r="C138" s="2">
        <v>138.11000000000001</v>
      </c>
      <c r="D138" s="2">
        <v>72.193399999999997</v>
      </c>
      <c r="E138" s="2">
        <v>5</v>
      </c>
      <c r="F138" s="2"/>
      <c r="G138" s="2"/>
      <c r="H138" s="16">
        <f t="shared" si="2"/>
        <v>2.9824856710022191E-2</v>
      </c>
    </row>
    <row r="139" spans="1:8" ht="13.5" x14ac:dyDescent="0.25">
      <c r="A139" s="11"/>
      <c r="B139" s="10">
        <v>42501</v>
      </c>
      <c r="C139" s="2">
        <v>141.1</v>
      </c>
      <c r="D139" s="2">
        <v>73.756399999999999</v>
      </c>
      <c r="E139" s="2">
        <v>45</v>
      </c>
      <c r="F139" s="2"/>
      <c r="G139" s="2"/>
      <c r="H139" s="16">
        <f t="shared" si="2"/>
        <v>2.1650178548177568E-2</v>
      </c>
    </row>
    <row r="140" spans="1:8" ht="13.5" x14ac:dyDescent="0.25">
      <c r="A140" s="11"/>
      <c r="B140" s="10">
        <v>42502</v>
      </c>
      <c r="C140" s="2">
        <v>149.08000000000001</v>
      </c>
      <c r="D140" s="2">
        <v>77.927700000000002</v>
      </c>
      <c r="E140" s="2">
        <v>11</v>
      </c>
      <c r="F140" s="2"/>
      <c r="G140" s="2"/>
      <c r="H140" s="16">
        <f t="shared" si="2"/>
        <v>5.6555092168272883E-2</v>
      </c>
    </row>
    <row r="141" spans="1:8" ht="13.5" x14ac:dyDescent="0.25">
      <c r="A141" s="11"/>
      <c r="B141" s="10">
        <v>42503</v>
      </c>
      <c r="C141" s="2">
        <v>149.11000000000001</v>
      </c>
      <c r="D141" s="2">
        <v>77.943399999999997</v>
      </c>
      <c r="E141" s="2">
        <v>25</v>
      </c>
      <c r="F141" s="2"/>
      <c r="G141" s="2"/>
      <c r="H141" s="16">
        <f t="shared" si="2"/>
        <v>2.014687973595446E-4</v>
      </c>
    </row>
    <row r="142" spans="1:8" ht="13.5" x14ac:dyDescent="0.25">
      <c r="A142" s="11"/>
      <c r="B142" s="10">
        <v>42506</v>
      </c>
      <c r="C142" s="2">
        <v>153</v>
      </c>
      <c r="D142" s="2">
        <v>79.976799999999997</v>
      </c>
      <c r="E142" s="2">
        <v>21</v>
      </c>
      <c r="F142" s="2"/>
      <c r="G142" s="2"/>
      <c r="H142" s="16">
        <f t="shared" si="2"/>
        <v>2.6088161409433003E-2</v>
      </c>
    </row>
    <row r="143" spans="1:8" ht="13.5" x14ac:dyDescent="0.25">
      <c r="A143" s="11"/>
      <c r="B143" s="10">
        <v>42507</v>
      </c>
      <c r="C143" s="2">
        <v>153</v>
      </c>
      <c r="D143" s="2">
        <v>79.976799999999997</v>
      </c>
      <c r="E143" s="2">
        <v>0</v>
      </c>
      <c r="F143" s="2"/>
      <c r="G143" s="2"/>
      <c r="H143" s="16">
        <f t="shared" si="2"/>
        <v>0</v>
      </c>
    </row>
    <row r="144" spans="1:8" ht="13.5" x14ac:dyDescent="0.25">
      <c r="A144" s="11"/>
      <c r="B144" s="10">
        <v>42508</v>
      </c>
      <c r="C144" s="2">
        <v>153.1</v>
      </c>
      <c r="D144" s="2">
        <v>80.0291</v>
      </c>
      <c r="E144" s="2">
        <v>20</v>
      </c>
      <c r="F144" s="2"/>
      <c r="G144" s="2"/>
      <c r="H144" s="16">
        <f t="shared" si="2"/>
        <v>6.539396424963547E-4</v>
      </c>
    </row>
    <row r="145" spans="1:8" ht="13.5" x14ac:dyDescent="0.25">
      <c r="A145" s="11"/>
      <c r="B145" s="10">
        <v>42509</v>
      </c>
      <c r="C145" s="2">
        <v>153</v>
      </c>
      <c r="D145" s="2">
        <v>79.976799999999997</v>
      </c>
      <c r="E145" s="2">
        <v>15</v>
      </c>
      <c r="F145" s="2"/>
      <c r="G145" s="2"/>
      <c r="H145" s="16">
        <f t="shared" si="2"/>
        <v>-6.5351228490639597E-4</v>
      </c>
    </row>
    <row r="146" spans="1:8" ht="13.5" x14ac:dyDescent="0.25">
      <c r="A146" s="11"/>
      <c r="B146" s="10">
        <v>42510</v>
      </c>
      <c r="C146" s="2">
        <v>147.5</v>
      </c>
      <c r="D146" s="2">
        <v>77.101799999999997</v>
      </c>
      <c r="E146" s="2">
        <v>76</v>
      </c>
      <c r="F146" s="2"/>
      <c r="G146" s="2"/>
      <c r="H146" s="16">
        <f t="shared" si="2"/>
        <v>-3.5947924898220483E-2</v>
      </c>
    </row>
    <row r="147" spans="1:8" ht="13.5" x14ac:dyDescent="0.25">
      <c r="A147" s="11"/>
      <c r="B147" s="10">
        <v>42513</v>
      </c>
      <c r="C147" s="2">
        <v>147.5</v>
      </c>
      <c r="D147" s="2">
        <v>77.101799999999997</v>
      </c>
      <c r="E147" s="2">
        <v>31</v>
      </c>
      <c r="F147" s="2"/>
      <c r="G147" s="2"/>
      <c r="H147" s="16">
        <f t="shared" si="2"/>
        <v>0</v>
      </c>
    </row>
    <row r="148" spans="1:8" ht="13.5" x14ac:dyDescent="0.25">
      <c r="A148" s="11"/>
      <c r="B148" s="10">
        <v>42514</v>
      </c>
      <c r="C148" s="2">
        <v>150</v>
      </c>
      <c r="D148" s="2">
        <v>78.408600000000007</v>
      </c>
      <c r="E148" s="2">
        <v>2</v>
      </c>
      <c r="F148" s="2"/>
      <c r="G148" s="2"/>
      <c r="H148" s="16">
        <f t="shared" si="2"/>
        <v>1.6949020645432529E-2</v>
      </c>
    </row>
    <row r="149" spans="1:8" ht="13.5" x14ac:dyDescent="0.25">
      <c r="A149" s="11"/>
      <c r="B149" s="10">
        <v>42515</v>
      </c>
      <c r="C149" s="2">
        <v>147</v>
      </c>
      <c r="D149" s="2">
        <v>76.840500000000006</v>
      </c>
      <c r="E149" s="2">
        <v>25</v>
      </c>
      <c r="F149" s="2"/>
      <c r="G149" s="2"/>
      <c r="H149" s="16">
        <f t="shared" si="2"/>
        <v>-1.9999081733381299E-2</v>
      </c>
    </row>
    <row r="150" spans="1:8" ht="13.5" x14ac:dyDescent="0.25">
      <c r="A150" s="11"/>
      <c r="B150" s="10">
        <v>42516</v>
      </c>
      <c r="C150" s="2">
        <v>147</v>
      </c>
      <c r="D150" s="2">
        <v>76.840500000000006</v>
      </c>
      <c r="E150" s="2">
        <v>1</v>
      </c>
      <c r="F150" s="2"/>
      <c r="G150" s="2"/>
      <c r="H150" s="16">
        <f t="shared" si="2"/>
        <v>0</v>
      </c>
    </row>
    <row r="151" spans="1:8" ht="13.5" x14ac:dyDescent="0.25">
      <c r="A151" s="11"/>
      <c r="B151" s="10">
        <v>42517</v>
      </c>
      <c r="C151" s="2">
        <v>147</v>
      </c>
      <c r="D151" s="2">
        <v>76.840500000000006</v>
      </c>
      <c r="E151" s="2">
        <v>0</v>
      </c>
      <c r="F151" s="2"/>
      <c r="G151" s="2"/>
      <c r="H151" s="16">
        <f t="shared" si="2"/>
        <v>0</v>
      </c>
    </row>
    <row r="152" spans="1:8" ht="13.5" x14ac:dyDescent="0.25">
      <c r="A152" s="11"/>
      <c r="B152" s="10">
        <v>42520</v>
      </c>
      <c r="C152" s="2">
        <v>147</v>
      </c>
      <c r="D152" s="2">
        <v>76.840500000000006</v>
      </c>
      <c r="E152" s="2">
        <v>14</v>
      </c>
      <c r="F152" s="2"/>
      <c r="G152" s="2"/>
      <c r="H152" s="16">
        <f t="shared" si="2"/>
        <v>0</v>
      </c>
    </row>
    <row r="153" spans="1:8" ht="13.5" x14ac:dyDescent="0.25">
      <c r="A153" s="11"/>
      <c r="B153" s="10">
        <v>42521</v>
      </c>
      <c r="C153" s="2">
        <v>147</v>
      </c>
      <c r="D153" s="2">
        <v>76.840500000000006</v>
      </c>
      <c r="E153" s="2">
        <v>6</v>
      </c>
      <c r="F153" s="2"/>
      <c r="G153" s="2"/>
      <c r="H153" s="16">
        <f t="shared" si="2"/>
        <v>0</v>
      </c>
    </row>
    <row r="154" spans="1:8" ht="13.5" x14ac:dyDescent="0.25">
      <c r="A154" s="11"/>
      <c r="B154" s="10">
        <v>42522</v>
      </c>
      <c r="C154" s="2">
        <v>147</v>
      </c>
      <c r="D154" s="2">
        <v>76.840500000000006</v>
      </c>
      <c r="E154" s="2">
        <v>0</v>
      </c>
      <c r="F154" s="2"/>
      <c r="G154" s="2"/>
      <c r="H154" s="16">
        <f t="shared" si="2"/>
        <v>0</v>
      </c>
    </row>
    <row r="155" spans="1:8" ht="13.5" x14ac:dyDescent="0.25">
      <c r="A155" s="11"/>
      <c r="B155" s="10">
        <v>42523</v>
      </c>
      <c r="C155" s="2">
        <v>147</v>
      </c>
      <c r="D155" s="2">
        <v>76.840500000000006</v>
      </c>
      <c r="E155" s="2">
        <v>31</v>
      </c>
      <c r="F155" s="2"/>
      <c r="G155" s="2"/>
      <c r="H155" s="16">
        <f t="shared" si="2"/>
        <v>0</v>
      </c>
    </row>
    <row r="156" spans="1:8" ht="13.5" x14ac:dyDescent="0.25">
      <c r="A156" s="11"/>
      <c r="B156" s="10">
        <v>42524</v>
      </c>
      <c r="C156" s="2">
        <v>146.5</v>
      </c>
      <c r="D156" s="2">
        <v>76.579099999999997</v>
      </c>
      <c r="E156" s="2">
        <v>125</v>
      </c>
      <c r="F156" s="2"/>
      <c r="G156" s="2"/>
      <c r="H156" s="16">
        <f t="shared" si="2"/>
        <v>-3.4018518880018864E-3</v>
      </c>
    </row>
    <row r="157" spans="1:8" ht="13.5" x14ac:dyDescent="0.25">
      <c r="A157" s="11"/>
      <c r="B157" s="10">
        <v>42527</v>
      </c>
      <c r="C157" s="2">
        <v>146</v>
      </c>
      <c r="D157" s="2">
        <v>76.317700000000002</v>
      </c>
      <c r="E157" s="2">
        <v>35</v>
      </c>
      <c r="F157" s="2"/>
      <c r="G157" s="2"/>
      <c r="H157" s="16">
        <f t="shared" si="2"/>
        <v>-3.4134639869101984E-3</v>
      </c>
    </row>
    <row r="158" spans="1:8" ht="13.5" x14ac:dyDescent="0.25">
      <c r="A158" s="11"/>
      <c r="B158" s="10">
        <v>42528</v>
      </c>
      <c r="C158" s="2">
        <v>146</v>
      </c>
      <c r="D158" s="2">
        <v>76.317700000000002</v>
      </c>
      <c r="E158" s="2">
        <v>0</v>
      </c>
      <c r="F158" s="2"/>
      <c r="G158" s="2"/>
      <c r="H158" s="16">
        <f t="shared" si="2"/>
        <v>0</v>
      </c>
    </row>
    <row r="159" spans="1:8" ht="13.5" x14ac:dyDescent="0.25">
      <c r="A159" s="11"/>
      <c r="B159" s="10">
        <v>42529</v>
      </c>
      <c r="C159" s="2">
        <v>146</v>
      </c>
      <c r="D159" s="2">
        <v>76.317700000000002</v>
      </c>
      <c r="E159" s="2">
        <v>8</v>
      </c>
      <c r="F159" s="2"/>
      <c r="G159" s="2"/>
      <c r="H159" s="16">
        <f t="shared" si="2"/>
        <v>0</v>
      </c>
    </row>
    <row r="160" spans="1:8" ht="13.5" x14ac:dyDescent="0.25">
      <c r="A160" s="11"/>
      <c r="B160" s="10">
        <v>42530</v>
      </c>
      <c r="C160" s="2">
        <v>146</v>
      </c>
      <c r="D160" s="2">
        <v>76.317700000000002</v>
      </c>
      <c r="E160" s="2">
        <v>0</v>
      </c>
      <c r="F160" s="2"/>
      <c r="G160" s="2"/>
      <c r="H160" s="16">
        <f t="shared" si="2"/>
        <v>0</v>
      </c>
    </row>
    <row r="161" spans="1:8" ht="13.5" x14ac:dyDescent="0.25">
      <c r="A161" s="11"/>
      <c r="B161" s="10">
        <v>42531</v>
      </c>
      <c r="C161" s="2">
        <v>147</v>
      </c>
      <c r="D161" s="2">
        <v>76.840500000000006</v>
      </c>
      <c r="E161" s="2">
        <v>30</v>
      </c>
      <c r="F161" s="2"/>
      <c r="G161" s="2"/>
      <c r="H161" s="16">
        <f t="shared" si="2"/>
        <v>6.8503112646214927E-3</v>
      </c>
    </row>
    <row r="162" spans="1:8" ht="13.5" x14ac:dyDescent="0.25">
      <c r="A162" s="11"/>
      <c r="B162" s="10">
        <v>42534</v>
      </c>
      <c r="C162" s="2">
        <v>147</v>
      </c>
      <c r="D162" s="2">
        <v>76.840500000000006</v>
      </c>
      <c r="E162" s="2">
        <v>99</v>
      </c>
      <c r="F162" s="2"/>
      <c r="G162" s="2"/>
      <c r="H162" s="16">
        <f t="shared" si="2"/>
        <v>0</v>
      </c>
    </row>
    <row r="163" spans="1:8" ht="13.5" x14ac:dyDescent="0.25">
      <c r="A163" s="11"/>
      <c r="B163" s="10">
        <v>42535</v>
      </c>
      <c r="C163" s="2">
        <v>149.5</v>
      </c>
      <c r="D163" s="2">
        <v>78.147300000000001</v>
      </c>
      <c r="E163" s="2">
        <v>1</v>
      </c>
      <c r="F163" s="2"/>
      <c r="G163" s="2"/>
      <c r="H163" s="16">
        <f t="shared" si="2"/>
        <v>1.7006656645909324E-2</v>
      </c>
    </row>
    <row r="164" spans="1:8" ht="13.5" x14ac:dyDescent="0.25">
      <c r="A164" s="11"/>
      <c r="B164" s="10">
        <v>42536</v>
      </c>
      <c r="C164" s="2">
        <v>145.02000000000001</v>
      </c>
      <c r="D164" s="2">
        <v>75.805499999999995</v>
      </c>
      <c r="E164" s="2">
        <v>0</v>
      </c>
      <c r="F164" s="2"/>
      <c r="G164" s="2"/>
      <c r="H164" s="16">
        <f t="shared" si="2"/>
        <v>-2.9966486366131733E-2</v>
      </c>
    </row>
    <row r="165" spans="1:8" ht="13.5" x14ac:dyDescent="0.25">
      <c r="A165" s="11"/>
      <c r="B165" s="10">
        <v>42537</v>
      </c>
      <c r="C165" s="2">
        <v>149.5</v>
      </c>
      <c r="D165" s="2">
        <v>78.147300000000001</v>
      </c>
      <c r="E165" s="2">
        <v>45</v>
      </c>
      <c r="F165" s="2"/>
      <c r="G165" s="2"/>
      <c r="H165" s="16">
        <f t="shared" si="2"/>
        <v>3.0892217583156981E-2</v>
      </c>
    </row>
    <row r="166" spans="1:8" ht="13.5" x14ac:dyDescent="0.25">
      <c r="A166" s="11"/>
      <c r="B166" s="10">
        <v>42538</v>
      </c>
      <c r="C166" s="2">
        <v>145.02000000000001</v>
      </c>
      <c r="D166" s="2">
        <v>75.805499999999995</v>
      </c>
      <c r="E166" s="2">
        <v>0</v>
      </c>
      <c r="F166" s="2"/>
      <c r="G166" s="2"/>
      <c r="H166" s="16">
        <f t="shared" si="2"/>
        <v>-2.9966486366131733E-2</v>
      </c>
    </row>
    <row r="167" spans="1:8" ht="13.5" x14ac:dyDescent="0.25">
      <c r="A167" s="11"/>
      <c r="B167" s="10">
        <v>42541</v>
      </c>
      <c r="C167" s="2">
        <v>144.22</v>
      </c>
      <c r="D167" s="2">
        <v>78.000299999999996</v>
      </c>
      <c r="E167" s="2">
        <v>8</v>
      </c>
      <c r="F167" s="2"/>
      <c r="G167" s="2"/>
      <c r="H167" s="16">
        <f t="shared" si="2"/>
        <v>2.8953044304173191E-2</v>
      </c>
    </row>
    <row r="168" spans="1:8" ht="13.5" x14ac:dyDescent="0.25">
      <c r="A168" s="11"/>
      <c r="B168" s="10">
        <v>42542</v>
      </c>
      <c r="C168" s="2">
        <v>148.54</v>
      </c>
      <c r="D168" s="2">
        <v>80.336699999999993</v>
      </c>
      <c r="E168" s="2">
        <v>1</v>
      </c>
      <c r="F168" s="2"/>
      <c r="G168" s="2"/>
      <c r="H168" s="16">
        <f t="shared" si="2"/>
        <v>2.9953730947188634E-2</v>
      </c>
    </row>
    <row r="169" spans="1:8" ht="13.5" x14ac:dyDescent="0.25">
      <c r="A169" s="11"/>
      <c r="B169" s="10">
        <v>42543</v>
      </c>
      <c r="C169" s="2">
        <v>148.54</v>
      </c>
      <c r="D169" s="2">
        <v>80.336699999999993</v>
      </c>
      <c r="E169" s="2">
        <v>0</v>
      </c>
      <c r="F169" s="2"/>
      <c r="G169" s="2"/>
      <c r="H169" s="16">
        <f t="shared" si="2"/>
        <v>0</v>
      </c>
    </row>
    <row r="170" spans="1:8" ht="13.5" x14ac:dyDescent="0.25">
      <c r="A170" s="11"/>
      <c r="B170" s="10">
        <v>42544</v>
      </c>
      <c r="C170" s="2">
        <v>148</v>
      </c>
      <c r="D170" s="2">
        <v>80.044700000000006</v>
      </c>
      <c r="E170" s="2">
        <v>230</v>
      </c>
      <c r="F170" s="2"/>
      <c r="G170" s="2"/>
      <c r="H170" s="16">
        <f t="shared" si="2"/>
        <v>-3.6347024460799036E-3</v>
      </c>
    </row>
    <row r="171" spans="1:8" ht="13.5" x14ac:dyDescent="0.25">
      <c r="A171" s="11"/>
      <c r="B171" s="10">
        <v>42545</v>
      </c>
      <c r="C171" s="2">
        <v>148</v>
      </c>
      <c r="D171" s="2">
        <v>80.044700000000006</v>
      </c>
      <c r="E171" s="2">
        <v>1</v>
      </c>
      <c r="F171" s="2"/>
      <c r="G171" s="2"/>
      <c r="H171" s="16">
        <f t="shared" si="2"/>
        <v>0</v>
      </c>
    </row>
    <row r="172" spans="1:8" ht="13.5" x14ac:dyDescent="0.25">
      <c r="A172" s="11"/>
      <c r="B172" s="10">
        <v>42548</v>
      </c>
      <c r="C172" s="2">
        <v>148</v>
      </c>
      <c r="D172" s="2">
        <v>80.044700000000006</v>
      </c>
      <c r="E172" s="2">
        <v>7</v>
      </c>
      <c r="F172" s="2"/>
      <c r="G172" s="2"/>
      <c r="H172" s="16">
        <f t="shared" si="2"/>
        <v>0</v>
      </c>
    </row>
    <row r="173" spans="1:8" ht="13.5" x14ac:dyDescent="0.25">
      <c r="A173" s="11"/>
      <c r="B173" s="10">
        <v>42549</v>
      </c>
      <c r="C173" s="2">
        <v>148</v>
      </c>
      <c r="D173" s="2">
        <v>80.044700000000006</v>
      </c>
      <c r="E173" s="2">
        <v>0</v>
      </c>
      <c r="F173" s="2"/>
      <c r="G173" s="2"/>
      <c r="H173" s="16">
        <f t="shared" si="2"/>
        <v>0</v>
      </c>
    </row>
    <row r="174" spans="1:8" ht="13.5" x14ac:dyDescent="0.25">
      <c r="A174" s="11"/>
      <c r="B174" s="10">
        <v>42550</v>
      </c>
      <c r="C174" s="2">
        <v>148</v>
      </c>
      <c r="D174" s="2">
        <v>80.044700000000006</v>
      </c>
      <c r="E174" s="2">
        <v>0</v>
      </c>
      <c r="F174" s="2"/>
      <c r="G174" s="2"/>
      <c r="H174" s="16">
        <f t="shared" si="2"/>
        <v>0</v>
      </c>
    </row>
    <row r="175" spans="1:8" ht="13.5" x14ac:dyDescent="0.25">
      <c r="A175" s="11"/>
      <c r="B175" s="10">
        <v>42551</v>
      </c>
      <c r="C175" s="2">
        <v>148</v>
      </c>
      <c r="D175" s="2">
        <v>80.044700000000006</v>
      </c>
      <c r="E175" s="2">
        <v>0</v>
      </c>
      <c r="F175" s="2"/>
      <c r="G175" s="2"/>
      <c r="H175" s="16">
        <f t="shared" si="2"/>
        <v>0</v>
      </c>
    </row>
    <row r="176" spans="1:8" ht="13.5" x14ac:dyDescent="0.25">
      <c r="A176" s="11"/>
      <c r="B176" s="10">
        <v>42552</v>
      </c>
      <c r="C176" s="2">
        <v>148</v>
      </c>
      <c r="D176" s="2">
        <v>80.044700000000006</v>
      </c>
      <c r="E176" s="2">
        <v>0</v>
      </c>
      <c r="F176" s="2"/>
      <c r="G176" s="2"/>
      <c r="H176" s="16">
        <f t="shared" si="2"/>
        <v>0</v>
      </c>
    </row>
    <row r="177" spans="1:8" ht="13.5" x14ac:dyDescent="0.25">
      <c r="A177" s="11"/>
      <c r="B177" s="10">
        <v>42555</v>
      </c>
      <c r="C177" s="2">
        <v>141.34</v>
      </c>
      <c r="D177" s="2">
        <v>76.442700000000002</v>
      </c>
      <c r="E177" s="2">
        <v>9</v>
      </c>
      <c r="F177" s="2"/>
      <c r="G177" s="2"/>
      <c r="H177" s="16">
        <f t="shared" si="2"/>
        <v>-4.4999856330275506E-2</v>
      </c>
    </row>
    <row r="178" spans="1:8" ht="13.5" x14ac:dyDescent="0.25">
      <c r="A178" s="11"/>
      <c r="B178" s="10">
        <v>42559</v>
      </c>
      <c r="C178" s="2">
        <v>141.34</v>
      </c>
      <c r="D178" s="2">
        <v>76.442700000000002</v>
      </c>
      <c r="E178" s="2">
        <v>0</v>
      </c>
      <c r="F178" s="2"/>
      <c r="G178" s="2"/>
      <c r="H178" s="16">
        <f t="shared" si="2"/>
        <v>0</v>
      </c>
    </row>
    <row r="179" spans="1:8" ht="13.5" x14ac:dyDescent="0.25">
      <c r="A179" s="11"/>
      <c r="B179" s="10">
        <v>42562</v>
      </c>
      <c r="C179" s="2">
        <v>141.34</v>
      </c>
      <c r="D179" s="2">
        <v>76.442700000000002</v>
      </c>
      <c r="E179" s="2">
        <v>0</v>
      </c>
      <c r="F179" s="2"/>
      <c r="G179" s="2"/>
      <c r="H179" s="16">
        <f t="shared" si="2"/>
        <v>0</v>
      </c>
    </row>
    <row r="180" spans="1:8" ht="13.5" x14ac:dyDescent="0.25">
      <c r="A180" s="11"/>
      <c r="B180" s="10">
        <v>42563</v>
      </c>
      <c r="C180" s="2">
        <v>141.34</v>
      </c>
      <c r="D180" s="2">
        <v>76.442700000000002</v>
      </c>
      <c r="E180" s="2">
        <v>0</v>
      </c>
      <c r="F180" s="2"/>
      <c r="G180" s="2"/>
      <c r="H180" s="16">
        <f t="shared" si="2"/>
        <v>0</v>
      </c>
    </row>
    <row r="181" spans="1:8" ht="13.5" x14ac:dyDescent="0.25">
      <c r="A181" s="11"/>
      <c r="B181" s="10">
        <v>42564</v>
      </c>
      <c r="C181" s="2">
        <v>141.34</v>
      </c>
      <c r="D181" s="2">
        <v>76.442700000000002</v>
      </c>
      <c r="E181" s="2">
        <v>0</v>
      </c>
      <c r="F181" s="2"/>
      <c r="G181" s="2"/>
      <c r="H181" s="16">
        <f t="shared" si="2"/>
        <v>0</v>
      </c>
    </row>
    <row r="182" spans="1:8" ht="13.5" x14ac:dyDescent="0.25">
      <c r="A182" s="11"/>
      <c r="B182" s="10">
        <v>42565</v>
      </c>
      <c r="C182" s="2">
        <v>141.34</v>
      </c>
      <c r="D182" s="2">
        <v>76.442700000000002</v>
      </c>
      <c r="E182" s="2">
        <v>0</v>
      </c>
      <c r="F182" s="2"/>
      <c r="G182" s="2"/>
      <c r="H182" s="16">
        <f t="shared" si="2"/>
        <v>0</v>
      </c>
    </row>
    <row r="183" spans="1:8" ht="13.5" x14ac:dyDescent="0.25">
      <c r="A183" s="11"/>
      <c r="B183" s="10">
        <v>42566</v>
      </c>
      <c r="C183" s="2">
        <v>141.34</v>
      </c>
      <c r="D183" s="2">
        <v>76.442700000000002</v>
      </c>
      <c r="E183" s="2">
        <v>0</v>
      </c>
      <c r="F183" s="2"/>
      <c r="G183" s="2"/>
      <c r="H183" s="16">
        <f t="shared" si="2"/>
        <v>0</v>
      </c>
    </row>
    <row r="184" spans="1:8" ht="13.5" x14ac:dyDescent="0.25">
      <c r="A184" s="11"/>
      <c r="B184" s="10">
        <v>42569</v>
      </c>
      <c r="C184" s="2">
        <v>141.34</v>
      </c>
      <c r="D184" s="2">
        <v>76.442700000000002</v>
      </c>
      <c r="E184" s="2">
        <v>0</v>
      </c>
      <c r="F184" s="2"/>
      <c r="G184" s="2"/>
      <c r="H184" s="16">
        <f t="shared" si="2"/>
        <v>0</v>
      </c>
    </row>
    <row r="185" spans="1:8" ht="13.5" x14ac:dyDescent="0.25">
      <c r="A185" s="11"/>
      <c r="B185" s="10">
        <v>42570</v>
      </c>
      <c r="C185" s="2">
        <v>138</v>
      </c>
      <c r="D185" s="2">
        <v>74.636300000000006</v>
      </c>
      <c r="E185" s="2">
        <v>20</v>
      </c>
      <c r="F185" s="2"/>
      <c r="G185" s="2"/>
      <c r="H185" s="16">
        <f t="shared" si="2"/>
        <v>-2.363077180685659E-2</v>
      </c>
    </row>
    <row r="186" spans="1:8" ht="13.5" x14ac:dyDescent="0.25">
      <c r="A186" s="11"/>
      <c r="B186" s="10">
        <v>42571</v>
      </c>
      <c r="C186" s="2">
        <v>138</v>
      </c>
      <c r="D186" s="2">
        <v>74.636300000000006</v>
      </c>
      <c r="E186" s="2">
        <v>10</v>
      </c>
      <c r="F186" s="2"/>
      <c r="G186" s="2"/>
      <c r="H186" s="16">
        <f t="shared" si="2"/>
        <v>0</v>
      </c>
    </row>
    <row r="187" spans="1:8" ht="13.5" x14ac:dyDescent="0.25">
      <c r="A187" s="11"/>
      <c r="B187" s="10">
        <v>42572</v>
      </c>
      <c r="C187" s="2">
        <v>138</v>
      </c>
      <c r="D187" s="2">
        <v>74.636300000000006</v>
      </c>
      <c r="E187" s="2">
        <v>0</v>
      </c>
      <c r="F187" s="2"/>
      <c r="G187" s="2"/>
      <c r="H187" s="16">
        <f t="shared" si="2"/>
        <v>0</v>
      </c>
    </row>
    <row r="188" spans="1:8" ht="13.5" x14ac:dyDescent="0.25">
      <c r="A188" s="11"/>
      <c r="B188" s="10">
        <v>42573</v>
      </c>
      <c r="C188" s="2">
        <v>137.1</v>
      </c>
      <c r="D188" s="2">
        <v>74.149500000000003</v>
      </c>
      <c r="E188" s="2">
        <v>13</v>
      </c>
      <c r="F188" s="2"/>
      <c r="G188" s="2"/>
      <c r="H188" s="16">
        <f t="shared" si="2"/>
        <v>-6.5222954514090638E-3</v>
      </c>
    </row>
    <row r="189" spans="1:8" ht="13.5" x14ac:dyDescent="0.25">
      <c r="A189" s="11"/>
      <c r="B189" s="10">
        <v>42577</v>
      </c>
      <c r="C189" s="2">
        <v>137.1</v>
      </c>
      <c r="D189" s="2">
        <v>74.149500000000003</v>
      </c>
      <c r="E189" s="2">
        <v>0</v>
      </c>
      <c r="F189" s="2"/>
      <c r="G189" s="2"/>
      <c r="H189" s="16">
        <f t="shared" si="2"/>
        <v>0</v>
      </c>
    </row>
    <row r="190" spans="1:8" ht="13.5" x14ac:dyDescent="0.25">
      <c r="A190" s="11"/>
      <c r="B190" s="10">
        <v>42578</v>
      </c>
      <c r="C190" s="2">
        <v>137.1</v>
      </c>
      <c r="D190" s="2">
        <v>74.149500000000003</v>
      </c>
      <c r="E190" s="2">
        <v>0</v>
      </c>
      <c r="F190" s="2"/>
      <c r="G190" s="2"/>
      <c r="H190" s="16">
        <f t="shared" si="2"/>
        <v>0</v>
      </c>
    </row>
    <row r="191" spans="1:8" ht="13.5" x14ac:dyDescent="0.25">
      <c r="A191" s="11"/>
      <c r="B191" s="10">
        <v>42579</v>
      </c>
      <c r="C191" s="2">
        <v>137.1</v>
      </c>
      <c r="D191" s="2">
        <v>74.149500000000003</v>
      </c>
      <c r="E191" s="2">
        <v>0</v>
      </c>
      <c r="F191" s="2"/>
      <c r="G191" s="2"/>
      <c r="H191" s="16">
        <f t="shared" si="2"/>
        <v>0</v>
      </c>
    </row>
    <row r="192" spans="1:8" ht="13.5" x14ac:dyDescent="0.25">
      <c r="A192" s="11"/>
      <c r="B192" s="10">
        <v>42580</v>
      </c>
      <c r="C192" s="2">
        <v>137.1</v>
      </c>
      <c r="D192" s="2">
        <v>74.149500000000003</v>
      </c>
      <c r="E192" s="2">
        <v>0</v>
      </c>
      <c r="F192" s="2"/>
      <c r="G192" s="2"/>
      <c r="H192" s="16">
        <f t="shared" si="2"/>
        <v>0</v>
      </c>
    </row>
    <row r="193" spans="1:8" ht="13.5" x14ac:dyDescent="0.25">
      <c r="A193" s="11"/>
      <c r="B193" s="10">
        <v>42583</v>
      </c>
      <c r="C193" s="2">
        <v>137.1</v>
      </c>
      <c r="D193" s="2">
        <v>74.149500000000003</v>
      </c>
      <c r="E193" s="2">
        <v>0</v>
      </c>
      <c r="F193" s="2"/>
      <c r="G193" s="2"/>
      <c r="H193" s="16">
        <f t="shared" si="2"/>
        <v>0</v>
      </c>
    </row>
    <row r="194" spans="1:8" ht="13.5" x14ac:dyDescent="0.25">
      <c r="A194" s="11"/>
      <c r="B194" s="10">
        <v>42584</v>
      </c>
      <c r="C194" s="2">
        <v>137.1</v>
      </c>
      <c r="D194" s="2">
        <v>74.149500000000003</v>
      </c>
      <c r="E194" s="2">
        <v>0</v>
      </c>
      <c r="F194" s="2"/>
      <c r="G194" s="2"/>
      <c r="H194" s="16">
        <f t="shared" si="2"/>
        <v>0</v>
      </c>
    </row>
    <row r="195" spans="1:8" ht="13.5" x14ac:dyDescent="0.25">
      <c r="A195" s="11"/>
      <c r="B195" s="10">
        <v>42585</v>
      </c>
      <c r="C195" s="2">
        <v>137</v>
      </c>
      <c r="D195" s="2">
        <v>74.095399999999998</v>
      </c>
      <c r="E195" s="2">
        <v>35</v>
      </c>
      <c r="F195" s="2"/>
      <c r="G195" s="2"/>
      <c r="H195" s="16">
        <f t="shared" si="2"/>
        <v>-7.2960707759331302E-4</v>
      </c>
    </row>
    <row r="196" spans="1:8" ht="13.5" x14ac:dyDescent="0.25">
      <c r="A196" s="11"/>
      <c r="B196" s="10">
        <v>42586</v>
      </c>
      <c r="C196" s="2">
        <v>137</v>
      </c>
      <c r="D196" s="2">
        <v>74.095399999999998</v>
      </c>
      <c r="E196" s="2">
        <v>0</v>
      </c>
      <c r="F196" s="2"/>
      <c r="G196" s="2"/>
      <c r="H196" s="16">
        <f t="shared" si="2"/>
        <v>0</v>
      </c>
    </row>
    <row r="197" spans="1:8" ht="13.5" x14ac:dyDescent="0.25">
      <c r="A197" s="11"/>
      <c r="B197" s="10">
        <v>42587</v>
      </c>
      <c r="C197" s="2">
        <v>137</v>
      </c>
      <c r="D197" s="2">
        <v>74.095399999999998</v>
      </c>
      <c r="E197" s="2">
        <v>0</v>
      </c>
      <c r="F197" s="2"/>
      <c r="G197" s="2"/>
      <c r="H197" s="16">
        <f t="shared" si="2"/>
        <v>0</v>
      </c>
    </row>
    <row r="198" spans="1:8" ht="13.5" x14ac:dyDescent="0.25">
      <c r="A198" s="11"/>
      <c r="B198" s="10">
        <v>42590</v>
      </c>
      <c r="C198" s="2">
        <v>137</v>
      </c>
      <c r="D198" s="2">
        <v>74.095399999999998</v>
      </c>
      <c r="E198" s="2">
        <v>0</v>
      </c>
      <c r="F198" s="2"/>
      <c r="G198" s="2"/>
      <c r="H198" s="16">
        <f t="shared" si="2"/>
        <v>0</v>
      </c>
    </row>
    <row r="199" spans="1:8" ht="13.5" x14ac:dyDescent="0.25">
      <c r="A199" s="11"/>
      <c r="B199" s="10">
        <v>42591</v>
      </c>
      <c r="C199" s="2">
        <v>137</v>
      </c>
      <c r="D199" s="2">
        <v>74.095399999999998</v>
      </c>
      <c r="E199" s="2">
        <v>0</v>
      </c>
      <c r="F199" s="2"/>
      <c r="G199" s="2"/>
      <c r="H199" s="16">
        <f t="shared" ref="H199:H262" si="3">(D199-D198)/D198</f>
        <v>0</v>
      </c>
    </row>
    <row r="200" spans="1:8" ht="13.5" x14ac:dyDescent="0.25">
      <c r="A200" s="11"/>
      <c r="B200" s="10">
        <v>42592</v>
      </c>
      <c r="C200" s="2">
        <v>137</v>
      </c>
      <c r="D200" s="2">
        <v>74.095399999999998</v>
      </c>
      <c r="E200" s="2">
        <v>1</v>
      </c>
      <c r="F200" s="2"/>
      <c r="G200" s="2"/>
      <c r="H200" s="16">
        <f t="shared" si="3"/>
        <v>0</v>
      </c>
    </row>
    <row r="201" spans="1:8" ht="13.5" x14ac:dyDescent="0.25">
      <c r="A201" s="11"/>
      <c r="B201" s="10">
        <v>42593</v>
      </c>
      <c r="C201" s="2">
        <v>137</v>
      </c>
      <c r="D201" s="2">
        <v>74.095399999999998</v>
      </c>
      <c r="E201" s="2">
        <v>0</v>
      </c>
      <c r="F201" s="2"/>
      <c r="G201" s="2"/>
      <c r="H201" s="16">
        <f t="shared" si="3"/>
        <v>0</v>
      </c>
    </row>
    <row r="202" spans="1:8" ht="13.5" x14ac:dyDescent="0.25">
      <c r="A202" s="11"/>
      <c r="B202" s="10">
        <v>42594</v>
      </c>
      <c r="C202" s="2">
        <v>137</v>
      </c>
      <c r="D202" s="2">
        <v>74.095399999999998</v>
      </c>
      <c r="E202" s="2">
        <v>0</v>
      </c>
      <c r="F202" s="2"/>
      <c r="G202" s="2"/>
      <c r="H202" s="16">
        <f t="shared" si="3"/>
        <v>0</v>
      </c>
    </row>
    <row r="203" spans="1:8" ht="13.5" x14ac:dyDescent="0.25">
      <c r="A203" s="11"/>
      <c r="B203" s="10">
        <v>42597</v>
      </c>
      <c r="C203" s="2">
        <v>137</v>
      </c>
      <c r="D203" s="2">
        <v>74.095399999999998</v>
      </c>
      <c r="E203" s="2">
        <v>0</v>
      </c>
      <c r="F203" s="2"/>
      <c r="G203" s="2"/>
      <c r="H203" s="16">
        <f t="shared" si="3"/>
        <v>0</v>
      </c>
    </row>
    <row r="204" spans="1:8" ht="13.5" x14ac:dyDescent="0.25">
      <c r="A204" s="11"/>
      <c r="B204" s="10">
        <v>42598</v>
      </c>
      <c r="C204" s="2">
        <v>137.88999999999999</v>
      </c>
      <c r="D204" s="2">
        <v>74.576800000000006</v>
      </c>
      <c r="E204" s="2">
        <v>21</v>
      </c>
      <c r="F204" s="2"/>
      <c r="G204" s="2"/>
      <c r="H204" s="16">
        <f t="shared" si="3"/>
        <v>6.4970295052055567E-3</v>
      </c>
    </row>
    <row r="205" spans="1:8" ht="13.5" x14ac:dyDescent="0.25">
      <c r="A205" s="11"/>
      <c r="B205" s="10">
        <v>42599</v>
      </c>
      <c r="C205" s="2">
        <v>137.88999999999999</v>
      </c>
      <c r="D205" s="2">
        <v>74.576800000000006</v>
      </c>
      <c r="E205" s="2">
        <v>0</v>
      </c>
      <c r="F205" s="2"/>
      <c r="G205" s="2"/>
      <c r="H205" s="16">
        <f t="shared" si="3"/>
        <v>0</v>
      </c>
    </row>
    <row r="206" spans="1:8" ht="13.5" x14ac:dyDescent="0.25">
      <c r="A206" s="11"/>
      <c r="B206" s="10">
        <v>42600</v>
      </c>
      <c r="C206" s="2">
        <v>137.88</v>
      </c>
      <c r="D206" s="2">
        <v>74.571399999999997</v>
      </c>
      <c r="E206" s="2">
        <v>1</v>
      </c>
      <c r="F206" s="2"/>
      <c r="G206" s="2"/>
      <c r="H206" s="16">
        <f t="shared" si="3"/>
        <v>-7.2408577466567757E-5</v>
      </c>
    </row>
    <row r="207" spans="1:8" ht="13.5" x14ac:dyDescent="0.25">
      <c r="A207" s="11"/>
      <c r="B207" s="10">
        <v>42601</v>
      </c>
      <c r="C207" s="2">
        <v>137.88</v>
      </c>
      <c r="D207" s="2">
        <v>74.571399999999997</v>
      </c>
      <c r="E207" s="2">
        <v>0</v>
      </c>
      <c r="F207" s="2"/>
      <c r="G207" s="2"/>
      <c r="H207" s="16">
        <f t="shared" si="3"/>
        <v>0</v>
      </c>
    </row>
    <row r="208" spans="1:8" ht="13.5" x14ac:dyDescent="0.25">
      <c r="A208" s="11"/>
      <c r="B208" s="10">
        <v>42604</v>
      </c>
      <c r="C208" s="2">
        <v>137.88</v>
      </c>
      <c r="D208" s="2">
        <v>74.571399999999997</v>
      </c>
      <c r="E208" s="2">
        <v>0</v>
      </c>
      <c r="F208" s="2"/>
      <c r="G208" s="2"/>
      <c r="H208" s="16">
        <f t="shared" si="3"/>
        <v>0</v>
      </c>
    </row>
    <row r="209" spans="1:8" ht="13.5" x14ac:dyDescent="0.25">
      <c r="A209" s="11"/>
      <c r="B209" s="10">
        <v>42605</v>
      </c>
      <c r="C209" s="2">
        <v>137.88</v>
      </c>
      <c r="D209" s="2">
        <v>74.571399999999997</v>
      </c>
      <c r="E209" s="2">
        <v>0</v>
      </c>
      <c r="F209" s="2"/>
      <c r="G209" s="2"/>
      <c r="H209" s="16">
        <f t="shared" si="3"/>
        <v>0</v>
      </c>
    </row>
    <row r="210" spans="1:8" ht="13.5" x14ac:dyDescent="0.25">
      <c r="A210" s="11"/>
      <c r="B210" s="10">
        <v>42606</v>
      </c>
      <c r="C210" s="2">
        <v>137.88</v>
      </c>
      <c r="D210" s="2">
        <v>74.571399999999997</v>
      </c>
      <c r="E210" s="2">
        <v>0</v>
      </c>
      <c r="F210" s="2"/>
      <c r="G210" s="2"/>
      <c r="H210" s="16">
        <f t="shared" si="3"/>
        <v>0</v>
      </c>
    </row>
    <row r="211" spans="1:8" ht="13.5" x14ac:dyDescent="0.25">
      <c r="A211" s="11"/>
      <c r="B211" s="10">
        <v>42607</v>
      </c>
      <c r="C211" s="2">
        <v>136</v>
      </c>
      <c r="D211" s="2">
        <v>73.554599999999994</v>
      </c>
      <c r="E211" s="2">
        <v>27</v>
      </c>
      <c r="F211" s="2"/>
      <c r="G211" s="2"/>
      <c r="H211" s="16">
        <f t="shared" si="3"/>
        <v>-1.3635254266380991E-2</v>
      </c>
    </row>
    <row r="212" spans="1:8" ht="13.5" x14ac:dyDescent="0.25">
      <c r="A212" s="11"/>
      <c r="B212" s="10">
        <v>42608</v>
      </c>
      <c r="C212" s="2">
        <v>136</v>
      </c>
      <c r="D212" s="2">
        <v>73.554599999999994</v>
      </c>
      <c r="E212" s="2">
        <v>0</v>
      </c>
      <c r="F212" s="2"/>
      <c r="G212" s="2"/>
      <c r="H212" s="16">
        <f t="shared" si="3"/>
        <v>0</v>
      </c>
    </row>
    <row r="213" spans="1:8" ht="13.5" x14ac:dyDescent="0.25">
      <c r="A213" s="11"/>
      <c r="B213" s="10">
        <v>42611</v>
      </c>
      <c r="C213" s="2">
        <v>136</v>
      </c>
      <c r="D213" s="2">
        <v>73.554599999999994</v>
      </c>
      <c r="E213" s="2">
        <v>0</v>
      </c>
      <c r="F213" s="2"/>
      <c r="G213" s="2"/>
      <c r="H213" s="16">
        <f t="shared" si="3"/>
        <v>0</v>
      </c>
    </row>
    <row r="214" spans="1:8" ht="13.5" x14ac:dyDescent="0.25">
      <c r="A214" s="11"/>
      <c r="B214" s="10">
        <v>42612</v>
      </c>
      <c r="C214" s="2">
        <v>136</v>
      </c>
      <c r="D214" s="2">
        <v>73.554599999999994</v>
      </c>
      <c r="E214" s="2">
        <v>0</v>
      </c>
      <c r="F214" s="2"/>
      <c r="G214" s="2"/>
      <c r="H214" s="16">
        <f t="shared" si="3"/>
        <v>0</v>
      </c>
    </row>
    <row r="215" spans="1:8" ht="13.5" x14ac:dyDescent="0.25">
      <c r="A215" s="11"/>
      <c r="B215" s="10">
        <v>42613</v>
      </c>
      <c r="C215" s="2">
        <v>136</v>
      </c>
      <c r="D215" s="2">
        <v>73.554599999999994</v>
      </c>
      <c r="E215" s="2">
        <v>0</v>
      </c>
      <c r="F215" s="2"/>
      <c r="G215" s="2"/>
      <c r="H215" s="16">
        <f t="shared" si="3"/>
        <v>0</v>
      </c>
    </row>
    <row r="216" spans="1:8" ht="13.5" x14ac:dyDescent="0.25">
      <c r="A216" s="11"/>
      <c r="B216" s="10">
        <v>42614</v>
      </c>
      <c r="C216" s="2">
        <v>134.11000000000001</v>
      </c>
      <c r="D216" s="2">
        <v>72.532399999999996</v>
      </c>
      <c r="E216" s="2">
        <v>8</v>
      </c>
      <c r="F216" s="2"/>
      <c r="G216" s="2"/>
      <c r="H216" s="16">
        <f t="shared" si="3"/>
        <v>-1.3897159389079651E-2</v>
      </c>
    </row>
    <row r="217" spans="1:8" ht="13.5" x14ac:dyDescent="0.25">
      <c r="A217" s="11"/>
      <c r="B217" s="10">
        <v>42615</v>
      </c>
      <c r="C217" s="2">
        <v>134.11000000000001</v>
      </c>
      <c r="D217" s="2">
        <v>72.532399999999996</v>
      </c>
      <c r="E217" s="2">
        <v>2</v>
      </c>
      <c r="F217" s="2"/>
      <c r="G217" s="2"/>
      <c r="H217" s="16">
        <f t="shared" si="3"/>
        <v>0</v>
      </c>
    </row>
    <row r="218" spans="1:8" ht="13.5" x14ac:dyDescent="0.25">
      <c r="A218" s="11"/>
      <c r="B218" s="10">
        <v>42618</v>
      </c>
      <c r="C218" s="2">
        <v>129.47999999999999</v>
      </c>
      <c r="D218" s="2">
        <v>70.028300000000002</v>
      </c>
      <c r="E218" s="2">
        <v>0</v>
      </c>
      <c r="F218" s="2"/>
      <c r="G218" s="2"/>
      <c r="H218" s="16">
        <f t="shared" si="3"/>
        <v>-3.4523881741125265E-2</v>
      </c>
    </row>
    <row r="219" spans="1:8" ht="13.5" x14ac:dyDescent="0.25">
      <c r="A219" s="11"/>
      <c r="B219" s="10">
        <v>42619</v>
      </c>
      <c r="C219" s="2">
        <v>129.47999999999999</v>
      </c>
      <c r="D219" s="2">
        <v>72.5381</v>
      </c>
      <c r="E219" s="2">
        <v>0</v>
      </c>
      <c r="F219" s="2"/>
      <c r="G219" s="2"/>
      <c r="H219" s="16">
        <f t="shared" si="3"/>
        <v>3.5839796196680464E-2</v>
      </c>
    </row>
    <row r="220" spans="1:8" ht="13.5" x14ac:dyDescent="0.25">
      <c r="A220" s="11"/>
      <c r="B220" s="10">
        <v>42620</v>
      </c>
      <c r="C220" s="2">
        <v>129.47999999999999</v>
      </c>
      <c r="D220" s="2">
        <v>72.5381</v>
      </c>
      <c r="E220" s="2">
        <v>0</v>
      </c>
      <c r="F220" s="2"/>
      <c r="G220" s="2"/>
      <c r="H220" s="16">
        <f t="shared" si="3"/>
        <v>0</v>
      </c>
    </row>
    <row r="221" spans="1:8" ht="13.5" x14ac:dyDescent="0.25">
      <c r="A221" s="11"/>
      <c r="B221" s="10">
        <v>42621</v>
      </c>
      <c r="C221" s="2">
        <v>129.47999999999999</v>
      </c>
      <c r="D221" s="2">
        <v>72.5381</v>
      </c>
      <c r="E221" s="2">
        <v>0</v>
      </c>
      <c r="F221" s="2"/>
      <c r="G221" s="2"/>
      <c r="H221" s="16">
        <f t="shared" si="3"/>
        <v>0</v>
      </c>
    </row>
    <row r="222" spans="1:8" ht="13.5" x14ac:dyDescent="0.25">
      <c r="A222" s="11"/>
      <c r="B222" s="10">
        <v>42622</v>
      </c>
      <c r="C222" s="2">
        <v>129.47999999999999</v>
      </c>
      <c r="D222" s="2">
        <v>72.5381</v>
      </c>
      <c r="E222" s="2">
        <v>0</v>
      </c>
      <c r="F222" s="2"/>
      <c r="G222" s="2"/>
      <c r="H222" s="16">
        <f t="shared" si="3"/>
        <v>0</v>
      </c>
    </row>
    <row r="223" spans="1:8" ht="13.5" x14ac:dyDescent="0.25">
      <c r="A223" s="11"/>
      <c r="B223" s="10">
        <v>42627</v>
      </c>
      <c r="C223" s="2">
        <v>129.47999999999999</v>
      </c>
      <c r="D223" s="2">
        <v>72.5381</v>
      </c>
      <c r="E223" s="2">
        <v>0</v>
      </c>
      <c r="F223" s="2"/>
      <c r="G223" s="2"/>
      <c r="H223" s="16">
        <f t="shared" si="3"/>
        <v>0</v>
      </c>
    </row>
    <row r="224" spans="1:8" ht="13.5" x14ac:dyDescent="0.25">
      <c r="A224" s="11"/>
      <c r="B224" s="10">
        <v>42628</v>
      </c>
      <c r="C224" s="2">
        <v>129.47999999999999</v>
      </c>
      <c r="D224" s="2">
        <v>72.5381</v>
      </c>
      <c r="E224" s="2">
        <v>0</v>
      </c>
      <c r="F224" s="2"/>
      <c r="G224" s="2"/>
      <c r="H224" s="16">
        <f t="shared" si="3"/>
        <v>0</v>
      </c>
    </row>
    <row r="225" spans="1:8" ht="13.5" x14ac:dyDescent="0.25">
      <c r="A225" s="11"/>
      <c r="B225" s="10">
        <v>42629</v>
      </c>
      <c r="C225" s="2">
        <v>129.47999999999999</v>
      </c>
      <c r="D225" s="2">
        <v>72.5381</v>
      </c>
      <c r="E225" s="2">
        <v>0</v>
      </c>
      <c r="F225" s="2"/>
      <c r="G225" s="2"/>
      <c r="H225" s="16">
        <f t="shared" si="3"/>
        <v>0</v>
      </c>
    </row>
    <row r="226" spans="1:8" ht="13.5" x14ac:dyDescent="0.25">
      <c r="A226" s="11"/>
      <c r="B226" s="10">
        <v>42632</v>
      </c>
      <c r="C226" s="2">
        <v>129.47999999999999</v>
      </c>
      <c r="D226" s="2">
        <v>72.5381</v>
      </c>
      <c r="E226" s="2">
        <v>0</v>
      </c>
      <c r="F226" s="2"/>
      <c r="G226" s="2"/>
      <c r="H226" s="16">
        <f t="shared" si="3"/>
        <v>0</v>
      </c>
    </row>
    <row r="227" spans="1:8" ht="13.5" x14ac:dyDescent="0.25">
      <c r="A227" s="11"/>
      <c r="B227" s="10">
        <v>42633</v>
      </c>
      <c r="C227" s="2">
        <v>129.47999999999999</v>
      </c>
      <c r="D227" s="2">
        <v>72.5381</v>
      </c>
      <c r="E227" s="2">
        <v>0</v>
      </c>
      <c r="F227" s="2"/>
      <c r="G227" s="2"/>
      <c r="H227" s="16">
        <f t="shared" si="3"/>
        <v>0</v>
      </c>
    </row>
    <row r="228" spans="1:8" ht="13.5" x14ac:dyDescent="0.25">
      <c r="A228" s="11"/>
      <c r="B228" s="10">
        <v>42634</v>
      </c>
      <c r="C228" s="2">
        <v>126.51</v>
      </c>
      <c r="D228" s="2">
        <v>70.874200000000002</v>
      </c>
      <c r="E228" s="2">
        <v>45</v>
      </c>
      <c r="F228" s="2"/>
      <c r="G228" s="2"/>
      <c r="H228" s="16">
        <f t="shared" si="3"/>
        <v>-2.2938290360513966E-2</v>
      </c>
    </row>
    <row r="229" spans="1:8" ht="13.5" x14ac:dyDescent="0.25">
      <c r="A229" s="11"/>
      <c r="B229" s="10">
        <v>42635</v>
      </c>
      <c r="C229" s="2">
        <v>126.51</v>
      </c>
      <c r="D229" s="2">
        <v>70.874200000000002</v>
      </c>
      <c r="E229" s="2">
        <v>0</v>
      </c>
      <c r="F229" s="2"/>
      <c r="G229" s="2"/>
      <c r="H229" s="16">
        <f t="shared" si="3"/>
        <v>0</v>
      </c>
    </row>
    <row r="230" spans="1:8" ht="13.5" x14ac:dyDescent="0.25">
      <c r="A230" s="11"/>
      <c r="B230" s="10">
        <v>42636</v>
      </c>
      <c r="C230" s="2">
        <v>126.51</v>
      </c>
      <c r="D230" s="2">
        <v>70.874200000000002</v>
      </c>
      <c r="E230" s="2">
        <v>0</v>
      </c>
      <c r="F230" s="2"/>
      <c r="G230" s="2"/>
      <c r="H230" s="16">
        <f t="shared" si="3"/>
        <v>0</v>
      </c>
    </row>
    <row r="231" spans="1:8" ht="13.5" x14ac:dyDescent="0.25">
      <c r="A231" s="11"/>
      <c r="B231" s="10">
        <v>42639</v>
      </c>
      <c r="C231" s="2">
        <v>126.51</v>
      </c>
      <c r="D231" s="2">
        <v>70.874200000000002</v>
      </c>
      <c r="E231" s="2">
        <v>0</v>
      </c>
      <c r="F231" s="2"/>
      <c r="G231" s="2"/>
      <c r="H231" s="16">
        <f t="shared" si="3"/>
        <v>0</v>
      </c>
    </row>
    <row r="232" spans="1:8" ht="13.5" x14ac:dyDescent="0.25">
      <c r="A232" s="11"/>
      <c r="B232" s="10">
        <v>42640</v>
      </c>
      <c r="C232" s="2">
        <v>126.51</v>
      </c>
      <c r="D232" s="2">
        <v>70.874200000000002</v>
      </c>
      <c r="E232" s="2">
        <v>0</v>
      </c>
      <c r="F232" s="2"/>
      <c r="G232" s="2"/>
      <c r="H232" s="16">
        <f t="shared" si="3"/>
        <v>0</v>
      </c>
    </row>
    <row r="233" spans="1:8" ht="13.5" x14ac:dyDescent="0.25">
      <c r="A233" s="11"/>
      <c r="B233" s="10">
        <v>42641</v>
      </c>
      <c r="C233" s="2">
        <v>126.51</v>
      </c>
      <c r="D233" s="2">
        <v>70.874200000000002</v>
      </c>
      <c r="E233" s="2">
        <v>0</v>
      </c>
      <c r="F233" s="2"/>
      <c r="G233" s="2"/>
      <c r="H233" s="16">
        <f t="shared" si="3"/>
        <v>0</v>
      </c>
    </row>
    <row r="234" spans="1:8" ht="13.5" x14ac:dyDescent="0.25">
      <c r="A234" s="11"/>
      <c r="B234" s="10">
        <v>42642</v>
      </c>
      <c r="C234" s="2">
        <v>126.51</v>
      </c>
      <c r="D234" s="2">
        <v>70.874200000000002</v>
      </c>
      <c r="E234" s="2">
        <v>0</v>
      </c>
      <c r="F234" s="2"/>
      <c r="G234" s="2"/>
      <c r="H234" s="16">
        <f t="shared" si="3"/>
        <v>0</v>
      </c>
    </row>
    <row r="235" spans="1:8" ht="13.5" x14ac:dyDescent="0.25">
      <c r="A235" s="11"/>
      <c r="B235" s="10">
        <v>42643</v>
      </c>
      <c r="C235" s="2">
        <v>126.51</v>
      </c>
      <c r="D235" s="2">
        <v>70.874200000000002</v>
      </c>
      <c r="E235" s="2">
        <v>8</v>
      </c>
      <c r="F235" s="2"/>
      <c r="G235" s="2"/>
      <c r="H235" s="16">
        <f t="shared" si="3"/>
        <v>0</v>
      </c>
    </row>
    <row r="236" spans="1:8" ht="13.5" x14ac:dyDescent="0.25">
      <c r="A236" s="11"/>
      <c r="B236" s="10">
        <v>42647</v>
      </c>
      <c r="C236" s="2">
        <v>126.51</v>
      </c>
      <c r="D236" s="2">
        <v>70.874200000000002</v>
      </c>
      <c r="E236" s="2">
        <v>0</v>
      </c>
      <c r="F236" s="2"/>
      <c r="G236" s="2"/>
      <c r="H236" s="16">
        <f t="shared" si="3"/>
        <v>0</v>
      </c>
    </row>
    <row r="237" spans="1:8" ht="13.5" x14ac:dyDescent="0.25">
      <c r="A237" s="11"/>
      <c r="B237" s="10">
        <v>42648</v>
      </c>
      <c r="C237" s="2">
        <v>126.51</v>
      </c>
      <c r="D237" s="2">
        <v>70.874200000000002</v>
      </c>
      <c r="E237" s="2">
        <v>50</v>
      </c>
      <c r="F237" s="2"/>
      <c r="G237" s="2"/>
      <c r="H237" s="16">
        <f t="shared" si="3"/>
        <v>0</v>
      </c>
    </row>
    <row r="238" spans="1:8" ht="13.5" x14ac:dyDescent="0.25">
      <c r="A238" s="11"/>
      <c r="B238" s="10">
        <v>42649</v>
      </c>
      <c r="C238" s="2">
        <v>126.51</v>
      </c>
      <c r="D238" s="2">
        <v>70.874200000000002</v>
      </c>
      <c r="E238" s="2">
        <v>0</v>
      </c>
      <c r="F238" s="2"/>
      <c r="G238" s="2"/>
      <c r="H238" s="16">
        <f t="shared" si="3"/>
        <v>0</v>
      </c>
    </row>
    <row r="239" spans="1:8" ht="13.5" x14ac:dyDescent="0.25">
      <c r="A239" s="11"/>
      <c r="B239" s="10">
        <v>42650</v>
      </c>
      <c r="C239" s="2">
        <v>126.5</v>
      </c>
      <c r="D239" s="2">
        <v>70.868600000000001</v>
      </c>
      <c r="E239" s="2">
        <v>20</v>
      </c>
      <c r="F239" s="2"/>
      <c r="G239" s="2"/>
      <c r="H239" s="16">
        <f t="shared" si="3"/>
        <v>-7.901323753920552E-5</v>
      </c>
    </row>
    <row r="240" spans="1:8" ht="13.5" x14ac:dyDescent="0.25">
      <c r="A240" s="11"/>
      <c r="B240" s="10">
        <v>42653</v>
      </c>
      <c r="C240" s="2">
        <v>126.5</v>
      </c>
      <c r="D240" s="2">
        <v>70.868600000000001</v>
      </c>
      <c r="E240" s="2">
        <v>0</v>
      </c>
      <c r="F240" s="2"/>
      <c r="G240" s="2"/>
      <c r="H240" s="16">
        <f t="shared" si="3"/>
        <v>0</v>
      </c>
    </row>
    <row r="241" spans="1:8" ht="13.5" x14ac:dyDescent="0.25">
      <c r="A241" s="11"/>
      <c r="B241" s="10">
        <v>42654</v>
      </c>
      <c r="C241" s="2">
        <v>124.6</v>
      </c>
      <c r="D241" s="2">
        <v>69.804199999999994</v>
      </c>
      <c r="E241" s="2">
        <v>2</v>
      </c>
      <c r="F241" s="2"/>
      <c r="G241" s="2"/>
      <c r="H241" s="16">
        <f t="shared" si="3"/>
        <v>-1.5019345662253892E-2</v>
      </c>
    </row>
    <row r="242" spans="1:8" ht="13.5" x14ac:dyDescent="0.25">
      <c r="A242" s="11"/>
      <c r="B242" s="10">
        <v>42655</v>
      </c>
      <c r="C242" s="2">
        <v>124.6</v>
      </c>
      <c r="D242" s="2">
        <v>69.804199999999994</v>
      </c>
      <c r="E242" s="2">
        <v>0</v>
      </c>
      <c r="F242" s="2"/>
      <c r="G242" s="2"/>
      <c r="H242" s="16">
        <f t="shared" si="3"/>
        <v>0</v>
      </c>
    </row>
    <row r="243" spans="1:8" ht="13.5" x14ac:dyDescent="0.25">
      <c r="A243" s="11"/>
      <c r="B243" s="10">
        <v>42656</v>
      </c>
      <c r="C243" s="2">
        <v>124.6</v>
      </c>
      <c r="D243" s="2">
        <v>69.804199999999994</v>
      </c>
      <c r="E243" s="2">
        <v>6</v>
      </c>
      <c r="F243" s="2"/>
      <c r="G243" s="2"/>
      <c r="H243" s="16">
        <f t="shared" si="3"/>
        <v>0</v>
      </c>
    </row>
    <row r="244" spans="1:8" ht="13.5" x14ac:dyDescent="0.25">
      <c r="A244" s="11"/>
      <c r="B244" s="10">
        <v>42657</v>
      </c>
      <c r="C244" s="2">
        <v>124.6</v>
      </c>
      <c r="D244" s="2">
        <v>69.804199999999994</v>
      </c>
      <c r="E244" s="2">
        <v>0</v>
      </c>
      <c r="F244" s="2"/>
      <c r="G244" s="2"/>
      <c r="H244" s="16">
        <f t="shared" si="3"/>
        <v>0</v>
      </c>
    </row>
    <row r="245" spans="1:8" ht="13.5" x14ac:dyDescent="0.25">
      <c r="A245" s="11"/>
      <c r="B245" s="10">
        <v>42660</v>
      </c>
      <c r="C245" s="2">
        <v>122.7</v>
      </c>
      <c r="D245" s="2">
        <v>68.739800000000002</v>
      </c>
      <c r="E245" s="2">
        <v>1</v>
      </c>
      <c r="F245" s="2"/>
      <c r="G245" s="2"/>
      <c r="H245" s="16">
        <f t="shared" si="3"/>
        <v>-1.5248366144157402E-2</v>
      </c>
    </row>
    <row r="246" spans="1:8" ht="13.5" x14ac:dyDescent="0.25">
      <c r="A246" s="11"/>
      <c r="B246" s="10">
        <v>42661</v>
      </c>
      <c r="C246" s="2">
        <v>122.7</v>
      </c>
      <c r="D246" s="2">
        <v>68.739800000000002</v>
      </c>
      <c r="E246" s="2">
        <v>0</v>
      </c>
      <c r="F246" s="2"/>
      <c r="G246" s="2"/>
      <c r="H246" s="16">
        <f t="shared" si="3"/>
        <v>0</v>
      </c>
    </row>
    <row r="247" spans="1:8" ht="13.5" x14ac:dyDescent="0.25">
      <c r="A247" s="11"/>
      <c r="B247" s="10">
        <v>42662</v>
      </c>
      <c r="C247" s="2">
        <v>122.7</v>
      </c>
      <c r="D247" s="2">
        <v>68.739800000000002</v>
      </c>
      <c r="E247" s="2">
        <v>0</v>
      </c>
      <c r="F247" s="2"/>
      <c r="G247" s="2"/>
      <c r="H247" s="16">
        <f t="shared" si="3"/>
        <v>0</v>
      </c>
    </row>
    <row r="248" spans="1:8" ht="13.5" x14ac:dyDescent="0.25">
      <c r="A248" s="11"/>
      <c r="B248" s="10">
        <v>42663</v>
      </c>
      <c r="C248" s="2">
        <v>122.7</v>
      </c>
      <c r="D248" s="2">
        <v>68.739800000000002</v>
      </c>
      <c r="E248" s="2">
        <v>0</v>
      </c>
      <c r="F248" s="2"/>
      <c r="G248" s="2"/>
      <c r="H248" s="16">
        <f t="shared" si="3"/>
        <v>0</v>
      </c>
    </row>
    <row r="249" spans="1:8" ht="13.5" x14ac:dyDescent="0.25">
      <c r="A249" s="11"/>
      <c r="B249" s="10">
        <v>42664</v>
      </c>
      <c r="C249" s="2">
        <v>119.9</v>
      </c>
      <c r="D249" s="2">
        <v>67.171099999999996</v>
      </c>
      <c r="E249" s="2">
        <v>1</v>
      </c>
      <c r="F249" s="2"/>
      <c r="G249" s="2"/>
      <c r="H249" s="16">
        <f t="shared" si="3"/>
        <v>-2.2820840328310627E-2</v>
      </c>
    </row>
    <row r="250" spans="1:8" ht="13.5" x14ac:dyDescent="0.25">
      <c r="A250" s="11"/>
      <c r="B250" s="10">
        <v>42667</v>
      </c>
      <c r="C250" s="2">
        <v>122.7</v>
      </c>
      <c r="D250" s="2">
        <v>68.739800000000002</v>
      </c>
      <c r="E250" s="2">
        <v>1</v>
      </c>
      <c r="F250" s="2"/>
      <c r="G250" s="2"/>
      <c r="H250" s="16">
        <f t="shared" si="3"/>
        <v>2.3353793521321029E-2</v>
      </c>
    </row>
    <row r="251" spans="1:8" ht="13.5" x14ac:dyDescent="0.25">
      <c r="A251" s="11"/>
      <c r="B251" s="10">
        <v>42668</v>
      </c>
      <c r="C251" s="2">
        <v>120</v>
      </c>
      <c r="D251" s="2">
        <v>67.227199999999996</v>
      </c>
      <c r="E251" s="2">
        <v>1</v>
      </c>
      <c r="F251" s="2"/>
      <c r="G251" s="2"/>
      <c r="H251" s="16">
        <f t="shared" si="3"/>
        <v>-2.2004719245619076E-2</v>
      </c>
    </row>
    <row r="252" spans="1:8" ht="13.5" x14ac:dyDescent="0.25">
      <c r="A252" s="11"/>
      <c r="B252" s="10">
        <v>42669</v>
      </c>
      <c r="C252" s="2">
        <v>120</v>
      </c>
      <c r="D252" s="2">
        <v>67.227199999999996</v>
      </c>
      <c r="E252" s="2">
        <v>9</v>
      </c>
      <c r="F252" s="2"/>
      <c r="G252" s="2"/>
      <c r="H252" s="16">
        <f t="shared" si="3"/>
        <v>0</v>
      </c>
    </row>
    <row r="253" spans="1:8" ht="13.5" x14ac:dyDescent="0.25">
      <c r="A253" s="11"/>
      <c r="B253" s="10">
        <v>42670</v>
      </c>
      <c r="C253" s="2">
        <v>123.6</v>
      </c>
      <c r="D253" s="2">
        <v>69.244</v>
      </c>
      <c r="E253" s="2">
        <v>26</v>
      </c>
      <c r="F253" s="2"/>
      <c r="G253" s="2"/>
      <c r="H253" s="16">
        <f t="shared" si="3"/>
        <v>2.9999762001094849E-2</v>
      </c>
    </row>
    <row r="254" spans="1:8" ht="13.5" x14ac:dyDescent="0.25">
      <c r="A254" s="11"/>
      <c r="B254" s="10">
        <v>42671</v>
      </c>
      <c r="C254" s="2">
        <v>126.5</v>
      </c>
      <c r="D254" s="2">
        <v>70.868600000000001</v>
      </c>
      <c r="E254" s="2">
        <v>1</v>
      </c>
      <c r="F254" s="2"/>
      <c r="G254" s="2"/>
      <c r="H254" s="16">
        <f t="shared" si="3"/>
        <v>2.3461960603084756E-2</v>
      </c>
    </row>
    <row r="255" spans="1:8" ht="13.5" x14ac:dyDescent="0.25">
      <c r="A255" s="11"/>
      <c r="B255" s="10">
        <v>42674</v>
      </c>
      <c r="C255" s="2">
        <v>126.5</v>
      </c>
      <c r="D255" s="2">
        <v>70.868600000000001</v>
      </c>
      <c r="E255" s="2">
        <v>0</v>
      </c>
      <c r="F255" s="2"/>
      <c r="G255" s="2"/>
      <c r="H255" s="16">
        <f t="shared" si="3"/>
        <v>0</v>
      </c>
    </row>
    <row r="256" spans="1:8" ht="13.5" x14ac:dyDescent="0.25">
      <c r="A256" s="11"/>
      <c r="B256" s="10">
        <v>42675</v>
      </c>
      <c r="C256" s="2">
        <v>126.5</v>
      </c>
      <c r="D256" s="2">
        <v>70.868600000000001</v>
      </c>
      <c r="E256" s="2">
        <v>40</v>
      </c>
      <c r="F256" s="2"/>
      <c r="G256" s="2"/>
      <c r="H256" s="16">
        <f t="shared" si="3"/>
        <v>0</v>
      </c>
    </row>
    <row r="257" spans="1:8" ht="13.5" x14ac:dyDescent="0.25">
      <c r="A257" s="11"/>
      <c r="B257" s="10">
        <v>42676</v>
      </c>
      <c r="C257" s="2">
        <v>130</v>
      </c>
      <c r="D257" s="2">
        <v>72.829400000000007</v>
      </c>
      <c r="E257" s="2">
        <v>185</v>
      </c>
      <c r="F257" s="2"/>
      <c r="G257" s="2"/>
      <c r="H257" s="16">
        <f t="shared" si="3"/>
        <v>2.7668106890781051E-2</v>
      </c>
    </row>
    <row r="258" spans="1:8" ht="13.5" x14ac:dyDescent="0.25">
      <c r="A258" s="11"/>
      <c r="B258" s="10">
        <v>42677</v>
      </c>
      <c r="C258" s="2">
        <v>133.91</v>
      </c>
      <c r="D258" s="2">
        <v>75.019900000000007</v>
      </c>
      <c r="E258" s="2">
        <v>118</v>
      </c>
      <c r="F258" s="2"/>
      <c r="G258" s="2"/>
      <c r="H258" s="16">
        <f t="shared" si="3"/>
        <v>3.0077139177310259E-2</v>
      </c>
    </row>
    <row r="259" spans="1:8" ht="13.5" x14ac:dyDescent="0.25">
      <c r="A259" s="11"/>
      <c r="B259" s="10">
        <v>42678</v>
      </c>
      <c r="C259" s="2">
        <v>141.07</v>
      </c>
      <c r="D259" s="2">
        <v>79.031099999999995</v>
      </c>
      <c r="E259" s="2">
        <v>16</v>
      </c>
      <c r="F259" s="2"/>
      <c r="G259" s="2"/>
      <c r="H259" s="16">
        <f t="shared" si="3"/>
        <v>5.3468479696720306E-2</v>
      </c>
    </row>
    <row r="260" spans="1:8" ht="13.5" x14ac:dyDescent="0.25">
      <c r="A260" s="11"/>
      <c r="B260" s="10">
        <v>42681</v>
      </c>
      <c r="C260" s="2">
        <v>147.41</v>
      </c>
      <c r="D260" s="2">
        <v>82.582999999999998</v>
      </c>
      <c r="E260" s="2">
        <v>138</v>
      </c>
      <c r="F260" s="2"/>
      <c r="G260" s="2"/>
      <c r="H260" s="16">
        <f t="shared" si="3"/>
        <v>4.4943066716773568E-2</v>
      </c>
    </row>
    <row r="261" spans="1:8" ht="13.5" x14ac:dyDescent="0.25">
      <c r="A261" s="11"/>
      <c r="B261" s="10">
        <v>42682</v>
      </c>
      <c r="C261" s="2">
        <v>149</v>
      </c>
      <c r="D261" s="2">
        <v>83.473699999999994</v>
      </c>
      <c r="E261" s="2">
        <v>144</v>
      </c>
      <c r="F261" s="2"/>
      <c r="G261" s="2"/>
      <c r="H261" s="16">
        <f t="shared" si="3"/>
        <v>1.0785512756862736E-2</v>
      </c>
    </row>
    <row r="262" spans="1:8" ht="13.5" x14ac:dyDescent="0.25">
      <c r="A262" s="11"/>
      <c r="B262" s="10">
        <v>42683</v>
      </c>
      <c r="C262" s="2">
        <v>149.01</v>
      </c>
      <c r="D262" s="2">
        <v>83.479299999999995</v>
      </c>
      <c r="E262" s="2">
        <v>15</v>
      </c>
      <c r="F262" s="2"/>
      <c r="G262" s="2"/>
      <c r="H262" s="16">
        <f t="shared" si="3"/>
        <v>6.7086998659471905E-5</v>
      </c>
    </row>
    <row r="263" spans="1:8" ht="13.5" x14ac:dyDescent="0.25">
      <c r="A263" s="11"/>
      <c r="B263" s="10">
        <v>42684</v>
      </c>
      <c r="C263" s="2">
        <v>153.44</v>
      </c>
      <c r="D263" s="2">
        <v>85.961100000000002</v>
      </c>
      <c r="E263" s="2">
        <v>79</v>
      </c>
      <c r="F263" s="2"/>
      <c r="G263" s="2"/>
      <c r="H263" s="16">
        <f t="shared" ref="H263:H326" si="4">(D263-D262)/D262</f>
        <v>2.9729525762674184E-2</v>
      </c>
    </row>
    <row r="264" spans="1:8" ht="13.5" x14ac:dyDescent="0.25">
      <c r="A264" s="11"/>
      <c r="B264" s="10">
        <v>42685</v>
      </c>
      <c r="C264" s="2">
        <v>153.43</v>
      </c>
      <c r="D264" s="2">
        <v>85.955500000000001</v>
      </c>
      <c r="E264" s="2">
        <v>8</v>
      </c>
      <c r="F264" s="2"/>
      <c r="G264" s="2"/>
      <c r="H264" s="16">
        <f t="shared" si="4"/>
        <v>-6.5145746157286959E-5</v>
      </c>
    </row>
    <row r="265" spans="1:8" ht="13.5" x14ac:dyDescent="0.25">
      <c r="A265" s="11"/>
      <c r="B265" s="10">
        <v>42688</v>
      </c>
      <c r="C265" s="2">
        <v>153.43</v>
      </c>
      <c r="D265" s="2">
        <v>85.955500000000001</v>
      </c>
      <c r="E265" s="2">
        <v>0</v>
      </c>
      <c r="F265" s="2"/>
      <c r="G265" s="2"/>
      <c r="H265" s="16">
        <f t="shared" si="4"/>
        <v>0</v>
      </c>
    </row>
    <row r="266" spans="1:8" ht="13.5" x14ac:dyDescent="0.25">
      <c r="A266" s="11"/>
      <c r="B266" s="10">
        <v>42689</v>
      </c>
      <c r="C266" s="2">
        <v>153.43</v>
      </c>
      <c r="D266" s="2">
        <v>85.955500000000001</v>
      </c>
      <c r="E266" s="2">
        <v>0</v>
      </c>
      <c r="F266" s="2"/>
      <c r="G266" s="2"/>
      <c r="H266" s="16">
        <f t="shared" si="4"/>
        <v>0</v>
      </c>
    </row>
    <row r="267" spans="1:8" ht="13.5" x14ac:dyDescent="0.25">
      <c r="A267" s="11"/>
      <c r="B267" s="10">
        <v>42690</v>
      </c>
      <c r="C267" s="2">
        <v>153.43</v>
      </c>
      <c r="D267" s="2">
        <v>85.955500000000001</v>
      </c>
      <c r="E267" s="2">
        <v>0</v>
      </c>
      <c r="F267" s="2"/>
      <c r="G267" s="2"/>
      <c r="H267" s="16">
        <f t="shared" si="4"/>
        <v>0</v>
      </c>
    </row>
    <row r="268" spans="1:8" ht="13.5" x14ac:dyDescent="0.25">
      <c r="A268" s="11"/>
      <c r="B268" s="10">
        <v>42691</v>
      </c>
      <c r="C268" s="2">
        <v>149.1</v>
      </c>
      <c r="D268" s="2">
        <v>83.529700000000005</v>
      </c>
      <c r="E268" s="2">
        <v>6</v>
      </c>
      <c r="F268" s="2"/>
      <c r="G268" s="2"/>
      <c r="H268" s="16">
        <f t="shared" si="4"/>
        <v>-2.8221579770927926E-2</v>
      </c>
    </row>
    <row r="269" spans="1:8" ht="13.5" x14ac:dyDescent="0.25">
      <c r="A269" s="11"/>
      <c r="B269" s="10">
        <v>42692</v>
      </c>
      <c r="C269" s="2">
        <v>149</v>
      </c>
      <c r="D269" s="2">
        <v>83.473699999999994</v>
      </c>
      <c r="E269" s="2">
        <v>17</v>
      </c>
      <c r="F269" s="2"/>
      <c r="G269" s="2"/>
      <c r="H269" s="16">
        <f t="shared" si="4"/>
        <v>-6.7042022178951429E-4</v>
      </c>
    </row>
    <row r="270" spans="1:8" ht="13.5" x14ac:dyDescent="0.25">
      <c r="A270" s="11"/>
      <c r="B270" s="10">
        <v>42695</v>
      </c>
      <c r="C270" s="2">
        <v>149</v>
      </c>
      <c r="D270" s="2">
        <v>83.473699999999994</v>
      </c>
      <c r="E270" s="2">
        <v>0</v>
      </c>
      <c r="F270" s="2"/>
      <c r="G270" s="2"/>
      <c r="H270" s="16">
        <f t="shared" si="4"/>
        <v>0</v>
      </c>
    </row>
    <row r="271" spans="1:8" ht="13.5" x14ac:dyDescent="0.25">
      <c r="A271" s="11"/>
      <c r="B271" s="10">
        <v>42696</v>
      </c>
      <c r="C271" s="2">
        <v>149.01</v>
      </c>
      <c r="D271" s="2">
        <v>83.479299999999995</v>
      </c>
      <c r="E271" s="2">
        <v>5</v>
      </c>
      <c r="F271" s="2"/>
      <c r="G271" s="2"/>
      <c r="H271" s="16">
        <f t="shared" si="4"/>
        <v>6.7086998659471905E-5</v>
      </c>
    </row>
    <row r="272" spans="1:8" ht="13.5" x14ac:dyDescent="0.25">
      <c r="A272" s="11"/>
      <c r="B272" s="10">
        <v>42697</v>
      </c>
      <c r="C272" s="2">
        <v>149.01</v>
      </c>
      <c r="D272" s="2">
        <v>83.479299999999995</v>
      </c>
      <c r="E272" s="2">
        <v>6</v>
      </c>
      <c r="F272" s="2"/>
      <c r="G272" s="2"/>
      <c r="H272" s="16">
        <f t="shared" si="4"/>
        <v>0</v>
      </c>
    </row>
    <row r="273" spans="1:8" ht="13.5" x14ac:dyDescent="0.25">
      <c r="A273" s="11"/>
      <c r="B273" s="10">
        <v>42698</v>
      </c>
      <c r="C273" s="2">
        <v>149.01</v>
      </c>
      <c r="D273" s="2">
        <v>83.479299999999995</v>
      </c>
      <c r="E273" s="2">
        <v>2</v>
      </c>
      <c r="F273" s="2"/>
      <c r="G273" s="2"/>
      <c r="H273" s="16">
        <f t="shared" si="4"/>
        <v>0</v>
      </c>
    </row>
    <row r="274" spans="1:8" ht="13.5" x14ac:dyDescent="0.25">
      <c r="A274" s="11"/>
      <c r="B274" s="10">
        <v>42699</v>
      </c>
      <c r="C274" s="2">
        <v>149.01</v>
      </c>
      <c r="D274" s="2">
        <v>83.479299999999995</v>
      </c>
      <c r="E274" s="2">
        <v>1</v>
      </c>
      <c r="F274" s="2"/>
      <c r="G274" s="2"/>
      <c r="H274" s="16">
        <f t="shared" si="4"/>
        <v>0</v>
      </c>
    </row>
    <row r="275" spans="1:8" ht="13.5" x14ac:dyDescent="0.25">
      <c r="A275" s="11"/>
      <c r="B275" s="10">
        <v>42702</v>
      </c>
      <c r="C275" s="2">
        <v>149.01</v>
      </c>
      <c r="D275" s="2">
        <v>83.479299999999995</v>
      </c>
      <c r="E275" s="2">
        <v>16</v>
      </c>
      <c r="F275" s="2"/>
      <c r="G275" s="2"/>
      <c r="H275" s="16">
        <f t="shared" si="4"/>
        <v>0</v>
      </c>
    </row>
    <row r="276" spans="1:8" ht="13.5" x14ac:dyDescent="0.25">
      <c r="A276" s="11"/>
      <c r="B276" s="10">
        <v>42703</v>
      </c>
      <c r="C276" s="2">
        <v>149.01</v>
      </c>
      <c r="D276" s="2">
        <v>83.479299999999995</v>
      </c>
      <c r="E276" s="2">
        <v>6</v>
      </c>
      <c r="F276" s="2"/>
      <c r="G276" s="2"/>
      <c r="H276" s="16">
        <f t="shared" si="4"/>
        <v>0</v>
      </c>
    </row>
    <row r="277" spans="1:8" ht="13.5" x14ac:dyDescent="0.25">
      <c r="A277" s="11"/>
      <c r="B277" s="10">
        <v>42704</v>
      </c>
      <c r="C277" s="2">
        <v>148.99</v>
      </c>
      <c r="D277" s="2">
        <v>83.468100000000007</v>
      </c>
      <c r="E277" s="2">
        <v>11</v>
      </c>
      <c r="F277" s="2"/>
      <c r="G277" s="2"/>
      <c r="H277" s="16">
        <f t="shared" si="4"/>
        <v>-1.3416499659182706E-4</v>
      </c>
    </row>
    <row r="278" spans="1:8" ht="13.5" x14ac:dyDescent="0.25">
      <c r="A278" s="11"/>
      <c r="B278" s="10">
        <v>42705</v>
      </c>
      <c r="C278" s="2">
        <v>144.53</v>
      </c>
      <c r="D278" s="2">
        <v>80.969499999999996</v>
      </c>
      <c r="E278" s="2">
        <v>0</v>
      </c>
      <c r="F278" s="2"/>
      <c r="G278" s="2"/>
      <c r="H278" s="16">
        <f t="shared" si="4"/>
        <v>-2.9934789458487855E-2</v>
      </c>
    </row>
    <row r="279" spans="1:8" ht="13.5" x14ac:dyDescent="0.25">
      <c r="A279" s="11"/>
      <c r="B279" s="10">
        <v>42706</v>
      </c>
      <c r="C279" s="2">
        <v>144.53</v>
      </c>
      <c r="D279" s="2">
        <v>80.969499999999996</v>
      </c>
      <c r="E279" s="2">
        <v>0</v>
      </c>
      <c r="F279" s="2"/>
      <c r="G279" s="2"/>
      <c r="H279" s="16">
        <f t="shared" si="4"/>
        <v>0</v>
      </c>
    </row>
    <row r="280" spans="1:8" ht="13.5" x14ac:dyDescent="0.25">
      <c r="A280" s="11"/>
      <c r="B280" s="10">
        <v>42709</v>
      </c>
      <c r="C280" s="2">
        <v>144.53</v>
      </c>
      <c r="D280" s="2">
        <v>80.969499999999996</v>
      </c>
      <c r="E280" s="2">
        <v>0</v>
      </c>
      <c r="F280" s="2"/>
      <c r="G280" s="2"/>
      <c r="H280" s="16">
        <f t="shared" si="4"/>
        <v>0</v>
      </c>
    </row>
    <row r="281" spans="1:8" ht="13.5" x14ac:dyDescent="0.25">
      <c r="A281" s="11"/>
      <c r="B281" s="10">
        <v>42710</v>
      </c>
      <c r="C281" s="2">
        <v>144.53</v>
      </c>
      <c r="D281" s="2">
        <v>80.969499999999996</v>
      </c>
      <c r="E281" s="2">
        <v>0</v>
      </c>
      <c r="F281" s="2"/>
      <c r="G281" s="2"/>
      <c r="H281" s="16">
        <f t="shared" si="4"/>
        <v>0</v>
      </c>
    </row>
    <row r="282" spans="1:8" ht="13.5" x14ac:dyDescent="0.25">
      <c r="A282" s="11"/>
      <c r="B282" s="10">
        <v>42711</v>
      </c>
      <c r="C282" s="2">
        <v>144.53</v>
      </c>
      <c r="D282" s="2">
        <v>80.969499999999996</v>
      </c>
      <c r="E282" s="2">
        <v>0</v>
      </c>
      <c r="F282" s="2"/>
      <c r="G282" s="2"/>
      <c r="H282" s="16">
        <f t="shared" si="4"/>
        <v>0</v>
      </c>
    </row>
    <row r="283" spans="1:8" ht="13.5" x14ac:dyDescent="0.25">
      <c r="A283" s="11"/>
      <c r="B283" s="10">
        <v>42712</v>
      </c>
      <c r="C283" s="2">
        <v>144.53</v>
      </c>
      <c r="D283" s="2">
        <v>80.969499999999996</v>
      </c>
      <c r="E283" s="2">
        <v>0</v>
      </c>
      <c r="F283" s="2"/>
      <c r="G283" s="2"/>
      <c r="H283" s="16">
        <f t="shared" si="4"/>
        <v>0</v>
      </c>
    </row>
    <row r="284" spans="1:8" ht="13.5" x14ac:dyDescent="0.25">
      <c r="A284" s="11"/>
      <c r="B284" s="10">
        <v>42713</v>
      </c>
      <c r="C284" s="2">
        <v>144.53</v>
      </c>
      <c r="D284" s="2">
        <v>80.969499999999996</v>
      </c>
      <c r="E284" s="2">
        <v>0</v>
      </c>
      <c r="F284" s="2"/>
      <c r="G284" s="2"/>
      <c r="H284" s="16">
        <f t="shared" si="4"/>
        <v>0</v>
      </c>
    </row>
    <row r="285" spans="1:8" ht="13.5" x14ac:dyDescent="0.25">
      <c r="A285" s="11"/>
      <c r="B285" s="10">
        <v>42717</v>
      </c>
      <c r="C285" s="2">
        <v>144.53</v>
      </c>
      <c r="D285" s="2">
        <v>80.969499999999996</v>
      </c>
      <c r="E285" s="2">
        <v>0</v>
      </c>
      <c r="F285" s="2"/>
      <c r="G285" s="2"/>
      <c r="H285" s="16">
        <f t="shared" si="4"/>
        <v>0</v>
      </c>
    </row>
    <row r="286" spans="1:8" ht="13.5" x14ac:dyDescent="0.25">
      <c r="A286" s="11"/>
      <c r="B286" s="10">
        <v>42718</v>
      </c>
      <c r="C286" s="2">
        <v>144.53</v>
      </c>
      <c r="D286" s="2">
        <v>80.969499999999996</v>
      </c>
      <c r="E286" s="2">
        <v>0</v>
      </c>
      <c r="F286" s="2"/>
      <c r="G286" s="2"/>
      <c r="H286" s="16">
        <f t="shared" si="4"/>
        <v>0</v>
      </c>
    </row>
    <row r="287" spans="1:8" ht="13.5" x14ac:dyDescent="0.25">
      <c r="A287" s="11"/>
      <c r="B287" s="10">
        <v>42719</v>
      </c>
      <c r="C287" s="2">
        <v>144.53</v>
      </c>
      <c r="D287" s="2">
        <v>80.969499999999996</v>
      </c>
      <c r="E287" s="2">
        <v>0</v>
      </c>
      <c r="F287" s="2"/>
      <c r="G287" s="2"/>
      <c r="H287" s="16">
        <f t="shared" si="4"/>
        <v>0</v>
      </c>
    </row>
    <row r="288" spans="1:8" ht="13.5" x14ac:dyDescent="0.25">
      <c r="A288" s="11"/>
      <c r="B288" s="10">
        <v>42720</v>
      </c>
      <c r="C288" s="2">
        <v>137.74</v>
      </c>
      <c r="D288" s="2">
        <v>77.165599999999998</v>
      </c>
      <c r="E288" s="2">
        <v>6</v>
      </c>
      <c r="F288" s="2"/>
      <c r="G288" s="2"/>
      <c r="H288" s="16">
        <f t="shared" si="4"/>
        <v>-4.697941817597983E-2</v>
      </c>
    </row>
    <row r="289" spans="1:8" ht="13.5" x14ac:dyDescent="0.25">
      <c r="A289" s="11"/>
      <c r="B289" s="10">
        <v>42723</v>
      </c>
      <c r="C289" s="2">
        <v>140</v>
      </c>
      <c r="D289" s="2">
        <v>78.431700000000006</v>
      </c>
      <c r="E289" s="2">
        <v>11</v>
      </c>
      <c r="F289" s="2"/>
      <c r="G289" s="2"/>
      <c r="H289" s="16">
        <f t="shared" si="4"/>
        <v>1.6407570212633723E-2</v>
      </c>
    </row>
    <row r="290" spans="1:8" ht="13.5" x14ac:dyDescent="0.25">
      <c r="A290" s="11"/>
      <c r="B290" s="10">
        <v>42724</v>
      </c>
      <c r="C290" s="2">
        <v>140</v>
      </c>
      <c r="D290" s="2">
        <v>78.431700000000006</v>
      </c>
      <c r="E290" s="2">
        <v>5</v>
      </c>
      <c r="F290" s="2"/>
      <c r="G290" s="2"/>
      <c r="H290" s="16">
        <f t="shared" si="4"/>
        <v>0</v>
      </c>
    </row>
    <row r="291" spans="1:8" ht="13.5" x14ac:dyDescent="0.25">
      <c r="A291" s="11"/>
      <c r="B291" s="10">
        <v>42725</v>
      </c>
      <c r="C291" s="2">
        <v>140</v>
      </c>
      <c r="D291" s="2">
        <v>78.431700000000006</v>
      </c>
      <c r="E291" s="2">
        <v>0</v>
      </c>
      <c r="F291" s="2"/>
      <c r="G291" s="2"/>
      <c r="H291" s="16">
        <f t="shared" si="4"/>
        <v>0</v>
      </c>
    </row>
    <row r="292" spans="1:8" ht="13.5" x14ac:dyDescent="0.25">
      <c r="A292" s="11"/>
      <c r="B292" s="10">
        <v>42726</v>
      </c>
      <c r="C292" s="2">
        <v>137</v>
      </c>
      <c r="D292" s="2">
        <v>76.751000000000005</v>
      </c>
      <c r="E292" s="2">
        <v>35</v>
      </c>
      <c r="F292" s="2"/>
      <c r="G292" s="2"/>
      <c r="H292" s="16">
        <f t="shared" si="4"/>
        <v>-2.1428835534611661E-2</v>
      </c>
    </row>
    <row r="293" spans="1:8" ht="13.5" x14ac:dyDescent="0.25">
      <c r="A293" s="11"/>
      <c r="B293" s="10">
        <v>42727</v>
      </c>
      <c r="C293" s="2">
        <v>138.97999999999999</v>
      </c>
      <c r="D293" s="2">
        <v>77.860299999999995</v>
      </c>
      <c r="E293" s="2">
        <v>1</v>
      </c>
      <c r="F293" s="2"/>
      <c r="G293" s="2"/>
      <c r="H293" s="16">
        <f t="shared" si="4"/>
        <v>1.4453231879714796E-2</v>
      </c>
    </row>
    <row r="294" spans="1:8" ht="13.5" x14ac:dyDescent="0.25">
      <c r="A294" s="11"/>
      <c r="B294" s="10">
        <v>42730</v>
      </c>
      <c r="C294" s="2">
        <v>138.97999999999999</v>
      </c>
      <c r="D294" s="2">
        <v>77.860299999999995</v>
      </c>
      <c r="E294" s="2">
        <v>0</v>
      </c>
      <c r="F294" s="2"/>
      <c r="G294" s="2"/>
      <c r="H294" s="16">
        <f t="shared" si="4"/>
        <v>0</v>
      </c>
    </row>
    <row r="295" spans="1:8" ht="13.5" x14ac:dyDescent="0.25">
      <c r="A295" s="11"/>
      <c r="B295" s="10">
        <v>42731</v>
      </c>
      <c r="C295" s="2">
        <v>138.97</v>
      </c>
      <c r="D295" s="2">
        <v>77.854699999999994</v>
      </c>
      <c r="E295" s="2">
        <v>40</v>
      </c>
      <c r="F295" s="2"/>
      <c r="G295" s="2"/>
      <c r="H295" s="16">
        <f t="shared" si="4"/>
        <v>-7.1923688966021965E-5</v>
      </c>
    </row>
    <row r="296" spans="1:8" ht="13.5" x14ac:dyDescent="0.25">
      <c r="A296" s="11"/>
      <c r="B296" s="10">
        <v>42732</v>
      </c>
      <c r="C296" s="2">
        <v>138.97</v>
      </c>
      <c r="D296" s="2">
        <v>77.854699999999994</v>
      </c>
      <c r="E296" s="2">
        <v>0</v>
      </c>
      <c r="F296" s="2"/>
      <c r="G296" s="2"/>
      <c r="H296" s="16">
        <f t="shared" si="4"/>
        <v>0</v>
      </c>
    </row>
    <row r="297" spans="1:8" ht="13.5" x14ac:dyDescent="0.25">
      <c r="A297" s="11"/>
      <c r="B297" s="10">
        <v>42733</v>
      </c>
      <c r="C297" s="2">
        <v>136.9</v>
      </c>
      <c r="D297" s="2">
        <v>76.694999999999993</v>
      </c>
      <c r="E297" s="2">
        <v>10</v>
      </c>
      <c r="F297" s="2"/>
      <c r="G297" s="2"/>
      <c r="H297" s="16">
        <f t="shared" si="4"/>
        <v>-1.4895696727365218E-2</v>
      </c>
    </row>
    <row r="298" spans="1:8" ht="13.5" x14ac:dyDescent="0.25">
      <c r="A298" s="11"/>
      <c r="B298" s="10">
        <v>42734</v>
      </c>
      <c r="C298" s="2">
        <v>136.9</v>
      </c>
      <c r="D298" s="2">
        <v>76.694999999999993</v>
      </c>
      <c r="E298" s="2">
        <v>0</v>
      </c>
      <c r="F298" s="2"/>
      <c r="G298" s="2"/>
      <c r="H298" s="16">
        <f t="shared" si="4"/>
        <v>0</v>
      </c>
    </row>
    <row r="299" spans="1:8" ht="13.5" x14ac:dyDescent="0.25">
      <c r="A299" s="11"/>
      <c r="B299" s="10">
        <v>42737</v>
      </c>
      <c r="C299" s="2">
        <v>136.9</v>
      </c>
      <c r="D299" s="2">
        <v>76.694999999999993</v>
      </c>
      <c r="E299" s="2">
        <v>0</v>
      </c>
      <c r="F299" s="2"/>
      <c r="G299" s="2"/>
      <c r="H299" s="16">
        <f t="shared" si="4"/>
        <v>0</v>
      </c>
    </row>
    <row r="300" spans="1:8" ht="13.5" x14ac:dyDescent="0.25">
      <c r="A300" s="11"/>
      <c r="B300" s="10">
        <v>42738</v>
      </c>
      <c r="C300" s="2">
        <v>136.9</v>
      </c>
      <c r="D300" s="2">
        <v>76.694999999999993</v>
      </c>
      <c r="E300" s="2">
        <v>0</v>
      </c>
      <c r="F300" s="2"/>
      <c r="G300" s="2"/>
      <c r="H300" s="16">
        <f t="shared" si="4"/>
        <v>0</v>
      </c>
    </row>
    <row r="301" spans="1:8" ht="13.5" x14ac:dyDescent="0.25">
      <c r="A301" s="11"/>
      <c r="B301" s="10">
        <v>42739</v>
      </c>
      <c r="C301" s="2">
        <v>138.6</v>
      </c>
      <c r="D301" s="2">
        <v>77.647400000000005</v>
      </c>
      <c r="E301" s="2">
        <v>15</v>
      </c>
      <c r="F301" s="2"/>
      <c r="G301" s="2"/>
      <c r="H301" s="16">
        <f t="shared" si="4"/>
        <v>1.2418019427602994E-2</v>
      </c>
    </row>
    <row r="302" spans="1:8" ht="13.5" x14ac:dyDescent="0.25">
      <c r="A302" s="11"/>
      <c r="B302" s="10">
        <v>42740</v>
      </c>
      <c r="C302" s="2">
        <v>138.6</v>
      </c>
      <c r="D302" s="2">
        <v>77.647400000000005</v>
      </c>
      <c r="E302" s="2">
        <v>0</v>
      </c>
      <c r="F302" s="2"/>
      <c r="G302" s="2"/>
      <c r="H302" s="16">
        <f t="shared" si="4"/>
        <v>0</v>
      </c>
    </row>
    <row r="303" spans="1:8" ht="13.5" x14ac:dyDescent="0.25">
      <c r="A303" s="11"/>
      <c r="B303" s="10">
        <v>42741</v>
      </c>
      <c r="C303" s="2">
        <v>138.6</v>
      </c>
      <c r="D303" s="2">
        <v>77.647400000000005</v>
      </c>
      <c r="E303" s="2">
        <v>0</v>
      </c>
      <c r="F303" s="2"/>
      <c r="G303" s="2"/>
      <c r="H303" s="16">
        <f t="shared" si="4"/>
        <v>0</v>
      </c>
    </row>
    <row r="304" spans="1:8" ht="13.5" x14ac:dyDescent="0.25">
      <c r="A304" s="11"/>
      <c r="B304" s="10">
        <v>42744</v>
      </c>
      <c r="C304" s="2">
        <v>138.6</v>
      </c>
      <c r="D304" s="2">
        <v>77.647400000000005</v>
      </c>
      <c r="E304" s="2">
        <v>0</v>
      </c>
      <c r="F304" s="2"/>
      <c r="G304" s="2"/>
      <c r="H304" s="16">
        <f t="shared" si="4"/>
        <v>0</v>
      </c>
    </row>
    <row r="305" spans="1:8" ht="13.5" x14ac:dyDescent="0.25">
      <c r="A305" s="11"/>
      <c r="B305" s="10">
        <v>42745</v>
      </c>
      <c r="C305" s="2">
        <v>138.6</v>
      </c>
      <c r="D305" s="2">
        <v>77.647400000000005</v>
      </c>
      <c r="E305" s="2">
        <v>0</v>
      </c>
      <c r="F305" s="2"/>
      <c r="G305" s="2"/>
      <c r="H305" s="16">
        <f t="shared" si="4"/>
        <v>0</v>
      </c>
    </row>
    <row r="306" spans="1:8" ht="13.5" x14ac:dyDescent="0.25">
      <c r="A306" s="11"/>
      <c r="B306" s="10">
        <v>42746</v>
      </c>
      <c r="C306" s="2">
        <v>138.6</v>
      </c>
      <c r="D306" s="2">
        <v>77.647400000000005</v>
      </c>
      <c r="E306" s="2">
        <v>0</v>
      </c>
      <c r="F306" s="2"/>
      <c r="G306" s="2"/>
      <c r="H306" s="16">
        <f t="shared" si="4"/>
        <v>0</v>
      </c>
    </row>
    <row r="307" spans="1:8" ht="13.5" x14ac:dyDescent="0.25">
      <c r="A307" s="11"/>
      <c r="B307" s="10">
        <v>42747</v>
      </c>
      <c r="C307" s="2">
        <v>138.6</v>
      </c>
      <c r="D307" s="2">
        <v>77.647400000000005</v>
      </c>
      <c r="E307" s="2">
        <v>0</v>
      </c>
      <c r="F307" s="2"/>
      <c r="G307" s="2"/>
      <c r="H307" s="16">
        <f t="shared" si="4"/>
        <v>0</v>
      </c>
    </row>
    <row r="308" spans="1:8" ht="13.5" x14ac:dyDescent="0.25">
      <c r="A308" s="11"/>
      <c r="B308" s="10">
        <v>42748</v>
      </c>
      <c r="C308" s="2">
        <v>138.6</v>
      </c>
      <c r="D308" s="2">
        <v>77.647400000000005</v>
      </c>
      <c r="E308" s="2">
        <v>0</v>
      </c>
      <c r="F308" s="2"/>
      <c r="G308" s="2"/>
      <c r="H308" s="16">
        <f t="shared" si="4"/>
        <v>0</v>
      </c>
    </row>
    <row r="309" spans="1:8" ht="13.5" x14ac:dyDescent="0.25">
      <c r="A309" s="11"/>
      <c r="B309" s="10">
        <v>42751</v>
      </c>
      <c r="C309" s="2">
        <v>138.6</v>
      </c>
      <c r="D309" s="2">
        <v>77.647400000000005</v>
      </c>
      <c r="E309" s="2">
        <v>0</v>
      </c>
      <c r="F309" s="2"/>
      <c r="G309" s="2"/>
      <c r="H309" s="16">
        <f t="shared" si="4"/>
        <v>0</v>
      </c>
    </row>
    <row r="310" spans="1:8" ht="13.5" x14ac:dyDescent="0.25">
      <c r="A310" s="11"/>
      <c r="B310" s="10">
        <v>42752</v>
      </c>
      <c r="C310" s="2">
        <v>134.44999999999999</v>
      </c>
      <c r="D310" s="2">
        <v>75.322400000000002</v>
      </c>
      <c r="E310" s="2">
        <v>10</v>
      </c>
      <c r="F310" s="2"/>
      <c r="G310" s="2"/>
      <c r="H310" s="16">
        <f t="shared" si="4"/>
        <v>-2.9943050250233784E-2</v>
      </c>
    </row>
    <row r="311" spans="1:8" ht="13.5" x14ac:dyDescent="0.25">
      <c r="A311" s="11"/>
      <c r="B311" s="10">
        <v>42753</v>
      </c>
      <c r="C311" s="2">
        <v>130.41</v>
      </c>
      <c r="D311" s="2">
        <v>73.059100000000001</v>
      </c>
      <c r="E311" s="2">
        <v>8</v>
      </c>
      <c r="F311" s="2"/>
      <c r="G311" s="2"/>
      <c r="H311" s="16">
        <f t="shared" si="4"/>
        <v>-3.0048166282540135E-2</v>
      </c>
    </row>
    <row r="312" spans="1:8" ht="13.5" x14ac:dyDescent="0.25">
      <c r="A312" s="11"/>
      <c r="B312" s="10">
        <v>42754</v>
      </c>
      <c r="C312" s="2">
        <v>130.41</v>
      </c>
      <c r="D312" s="2">
        <v>73.059100000000001</v>
      </c>
      <c r="E312" s="2">
        <v>0</v>
      </c>
      <c r="F312" s="2"/>
      <c r="G312" s="2"/>
      <c r="H312" s="16">
        <f t="shared" si="4"/>
        <v>0</v>
      </c>
    </row>
    <row r="313" spans="1:8" ht="13.5" x14ac:dyDescent="0.25">
      <c r="A313" s="11"/>
      <c r="B313" s="10">
        <v>42755</v>
      </c>
      <c r="C313" s="2">
        <v>130.41</v>
      </c>
      <c r="D313" s="2">
        <v>73.059100000000001</v>
      </c>
      <c r="E313" s="2">
        <v>0</v>
      </c>
      <c r="F313" s="2"/>
      <c r="G313" s="2"/>
      <c r="H313" s="16">
        <f t="shared" si="4"/>
        <v>0</v>
      </c>
    </row>
    <row r="314" spans="1:8" ht="13.5" x14ac:dyDescent="0.25">
      <c r="A314" s="11"/>
      <c r="B314" s="10">
        <v>42758</v>
      </c>
      <c r="C314" s="2">
        <v>130.41</v>
      </c>
      <c r="D314" s="2">
        <v>73.059100000000001</v>
      </c>
      <c r="E314" s="2">
        <v>0</v>
      </c>
      <c r="F314" s="2"/>
      <c r="G314" s="2"/>
      <c r="H314" s="16">
        <f t="shared" si="4"/>
        <v>0</v>
      </c>
    </row>
    <row r="315" spans="1:8" ht="13.5" x14ac:dyDescent="0.25">
      <c r="A315" s="11"/>
      <c r="B315" s="10">
        <v>42759</v>
      </c>
      <c r="C315" s="2">
        <v>130.41</v>
      </c>
      <c r="D315" s="2">
        <v>73.059100000000001</v>
      </c>
      <c r="E315" s="2">
        <v>0</v>
      </c>
      <c r="F315" s="2"/>
      <c r="G315" s="2"/>
      <c r="H315" s="16">
        <f t="shared" si="4"/>
        <v>0</v>
      </c>
    </row>
    <row r="316" spans="1:8" ht="13.5" x14ac:dyDescent="0.25">
      <c r="A316" s="11"/>
      <c r="B316" s="10">
        <v>42760</v>
      </c>
      <c r="C316" s="2">
        <v>130</v>
      </c>
      <c r="D316" s="2">
        <v>72.829400000000007</v>
      </c>
      <c r="E316" s="2">
        <v>9</v>
      </c>
      <c r="F316" s="2"/>
      <c r="G316" s="2"/>
      <c r="H316" s="16">
        <f t="shared" si="4"/>
        <v>-3.1440299702568744E-3</v>
      </c>
    </row>
    <row r="317" spans="1:8" ht="13.5" x14ac:dyDescent="0.25">
      <c r="A317" s="11"/>
      <c r="B317" s="10">
        <v>42761</v>
      </c>
      <c r="C317" s="2">
        <v>130</v>
      </c>
      <c r="D317" s="2">
        <v>72.829400000000007</v>
      </c>
      <c r="E317" s="2">
        <v>35</v>
      </c>
      <c r="F317" s="2"/>
      <c r="G317" s="2"/>
      <c r="H317" s="16">
        <f t="shared" si="4"/>
        <v>0</v>
      </c>
    </row>
    <row r="318" spans="1:8" ht="13.5" x14ac:dyDescent="0.25">
      <c r="A318" s="11"/>
      <c r="B318" s="10">
        <v>42762</v>
      </c>
      <c r="C318" s="2">
        <v>127.4</v>
      </c>
      <c r="D318" s="2">
        <v>71.372799999999998</v>
      </c>
      <c r="E318" s="2">
        <v>3</v>
      </c>
      <c r="F318" s="2"/>
      <c r="G318" s="2"/>
      <c r="H318" s="16">
        <f t="shared" si="4"/>
        <v>-2.000016476862378E-2</v>
      </c>
    </row>
    <row r="319" spans="1:8" ht="13.5" x14ac:dyDescent="0.25">
      <c r="A319" s="11"/>
      <c r="B319" s="10">
        <v>42765</v>
      </c>
      <c r="C319" s="2">
        <v>127.4</v>
      </c>
      <c r="D319" s="2">
        <v>71.372799999999998</v>
      </c>
      <c r="E319" s="2">
        <v>0</v>
      </c>
      <c r="F319" s="2"/>
      <c r="G319" s="2"/>
      <c r="H319" s="16">
        <f t="shared" si="4"/>
        <v>0</v>
      </c>
    </row>
    <row r="320" spans="1:8" ht="13.5" x14ac:dyDescent="0.25">
      <c r="A320" s="11"/>
      <c r="B320" s="10">
        <v>42766</v>
      </c>
      <c r="C320" s="2">
        <v>127.4</v>
      </c>
      <c r="D320" s="2">
        <v>71.372799999999998</v>
      </c>
      <c r="E320" s="2">
        <v>0</v>
      </c>
      <c r="F320" s="2"/>
      <c r="G320" s="2"/>
      <c r="H320" s="16">
        <f t="shared" si="4"/>
        <v>0</v>
      </c>
    </row>
    <row r="321" spans="1:8" ht="13.5" x14ac:dyDescent="0.25">
      <c r="A321" s="11"/>
      <c r="B321" s="10">
        <v>42767</v>
      </c>
      <c r="C321" s="2">
        <v>128</v>
      </c>
      <c r="D321" s="2">
        <v>71.709000000000003</v>
      </c>
      <c r="E321" s="2">
        <v>18</v>
      </c>
      <c r="F321" s="2"/>
      <c r="G321" s="2"/>
      <c r="H321" s="16">
        <f t="shared" si="4"/>
        <v>4.7104779411765432E-3</v>
      </c>
    </row>
    <row r="322" spans="1:8" ht="13.5" x14ac:dyDescent="0.25">
      <c r="A322" s="11"/>
      <c r="B322" s="10">
        <v>42768</v>
      </c>
      <c r="C322" s="2">
        <v>128</v>
      </c>
      <c r="D322" s="2">
        <v>71.709000000000003</v>
      </c>
      <c r="E322" s="2">
        <v>67</v>
      </c>
      <c r="F322" s="2"/>
      <c r="G322" s="2"/>
      <c r="H322" s="16">
        <f t="shared" si="4"/>
        <v>0</v>
      </c>
    </row>
    <row r="323" spans="1:8" ht="13.5" x14ac:dyDescent="0.25">
      <c r="A323" s="11"/>
      <c r="B323" s="10">
        <v>42769</v>
      </c>
      <c r="C323" s="2">
        <v>128</v>
      </c>
      <c r="D323" s="2">
        <v>71.709000000000003</v>
      </c>
      <c r="E323" s="2">
        <v>16</v>
      </c>
      <c r="F323" s="2"/>
      <c r="G323" s="2"/>
      <c r="H323" s="16">
        <f t="shared" si="4"/>
        <v>0</v>
      </c>
    </row>
    <row r="324" spans="1:8" ht="13.5" x14ac:dyDescent="0.25">
      <c r="A324" s="11"/>
      <c r="B324" s="10">
        <v>42772</v>
      </c>
      <c r="C324" s="2">
        <v>128</v>
      </c>
      <c r="D324" s="2">
        <v>71.709000000000003</v>
      </c>
      <c r="E324" s="2">
        <v>0</v>
      </c>
      <c r="F324" s="2"/>
      <c r="G324" s="2"/>
      <c r="H324" s="16">
        <f t="shared" si="4"/>
        <v>0</v>
      </c>
    </row>
    <row r="325" spans="1:8" ht="13.5" x14ac:dyDescent="0.25">
      <c r="A325" s="11"/>
      <c r="B325" s="10">
        <v>42773</v>
      </c>
      <c r="C325" s="2">
        <v>127.1</v>
      </c>
      <c r="D325" s="2">
        <v>71.204800000000006</v>
      </c>
      <c r="E325" s="2">
        <v>3</v>
      </c>
      <c r="F325" s="2"/>
      <c r="G325" s="2"/>
      <c r="H325" s="16">
        <f t="shared" si="4"/>
        <v>-7.0311955263634594E-3</v>
      </c>
    </row>
    <row r="326" spans="1:8" ht="13.5" x14ac:dyDescent="0.25">
      <c r="A326" s="11"/>
      <c r="B326" s="10">
        <v>42774</v>
      </c>
      <c r="C326" s="2">
        <v>127</v>
      </c>
      <c r="D326" s="2">
        <v>71.148700000000005</v>
      </c>
      <c r="E326" s="2">
        <v>2</v>
      </c>
      <c r="F326" s="2"/>
      <c r="G326" s="2"/>
      <c r="H326" s="16">
        <f t="shared" si="4"/>
        <v>-7.8786823360223884E-4</v>
      </c>
    </row>
    <row r="327" spans="1:8" ht="13.5" x14ac:dyDescent="0.25">
      <c r="A327" s="11"/>
      <c r="B327" s="10">
        <v>42775</v>
      </c>
      <c r="C327" s="2">
        <v>126.99</v>
      </c>
      <c r="D327" s="2">
        <v>71.143100000000004</v>
      </c>
      <c r="E327" s="2">
        <v>392</v>
      </c>
      <c r="F327" s="2"/>
      <c r="G327" s="2"/>
      <c r="H327" s="16">
        <f t="shared" ref="H327:H390" si="5">(D327-D326)/D326</f>
        <v>-7.870839523422296E-5</v>
      </c>
    </row>
    <row r="328" spans="1:8" ht="13.5" x14ac:dyDescent="0.25">
      <c r="A328" s="11"/>
      <c r="B328" s="10">
        <v>42776</v>
      </c>
      <c r="C328" s="2">
        <v>126.99</v>
      </c>
      <c r="D328" s="2">
        <v>71.143100000000004</v>
      </c>
      <c r="E328" s="2">
        <v>0</v>
      </c>
      <c r="F328" s="2"/>
      <c r="G328" s="2"/>
      <c r="H328" s="16">
        <f t="shared" si="5"/>
        <v>0</v>
      </c>
    </row>
    <row r="329" spans="1:8" ht="13.5" x14ac:dyDescent="0.25">
      <c r="A329" s="11"/>
      <c r="B329" s="10">
        <v>42779</v>
      </c>
      <c r="C329" s="2">
        <v>123.5</v>
      </c>
      <c r="D329" s="2">
        <v>69.188000000000002</v>
      </c>
      <c r="E329" s="2">
        <v>2</v>
      </c>
      <c r="F329" s="2"/>
      <c r="G329" s="2"/>
      <c r="H329" s="16">
        <f t="shared" si="5"/>
        <v>-2.7481231489772044E-2</v>
      </c>
    </row>
    <row r="330" spans="1:8" ht="13.5" x14ac:dyDescent="0.25">
      <c r="A330" s="11"/>
      <c r="B330" s="10">
        <v>42780</v>
      </c>
      <c r="C330" s="2">
        <v>123.5</v>
      </c>
      <c r="D330" s="2">
        <v>69.188000000000002</v>
      </c>
      <c r="E330" s="2">
        <v>2</v>
      </c>
      <c r="F330" s="2"/>
      <c r="G330" s="2"/>
      <c r="H330" s="16">
        <f t="shared" si="5"/>
        <v>0</v>
      </c>
    </row>
    <row r="331" spans="1:8" ht="13.5" x14ac:dyDescent="0.25">
      <c r="A331" s="11"/>
      <c r="B331" s="10">
        <v>42781</v>
      </c>
      <c r="C331" s="2">
        <v>123.5</v>
      </c>
      <c r="D331" s="2">
        <v>69.188000000000002</v>
      </c>
      <c r="E331" s="2">
        <v>76</v>
      </c>
      <c r="F331" s="2"/>
      <c r="G331" s="2"/>
      <c r="H331" s="16">
        <f t="shared" si="5"/>
        <v>0</v>
      </c>
    </row>
    <row r="332" spans="1:8" ht="13.5" x14ac:dyDescent="0.25">
      <c r="A332" s="11"/>
      <c r="B332" s="10">
        <v>42782</v>
      </c>
      <c r="C332" s="2">
        <v>123.5</v>
      </c>
      <c r="D332" s="2">
        <v>69.188000000000002</v>
      </c>
      <c r="E332" s="2">
        <v>10</v>
      </c>
      <c r="F332" s="2"/>
      <c r="G332" s="2"/>
      <c r="H332" s="16">
        <f t="shared" si="5"/>
        <v>0</v>
      </c>
    </row>
    <row r="333" spans="1:8" ht="13.5" x14ac:dyDescent="0.25">
      <c r="A333" s="11"/>
      <c r="B333" s="10">
        <v>42783</v>
      </c>
      <c r="C333" s="2">
        <v>123</v>
      </c>
      <c r="D333" s="2">
        <v>68.907799999999995</v>
      </c>
      <c r="E333" s="2">
        <v>22</v>
      </c>
      <c r="F333" s="2"/>
      <c r="G333" s="2"/>
      <c r="H333" s="16">
        <f t="shared" si="5"/>
        <v>-4.0498352315431543E-3</v>
      </c>
    </row>
    <row r="334" spans="1:8" ht="13.5" x14ac:dyDescent="0.25">
      <c r="A334" s="11"/>
      <c r="B334" s="10">
        <v>42786</v>
      </c>
      <c r="C334" s="2">
        <v>123</v>
      </c>
      <c r="D334" s="2">
        <v>68.907799999999995</v>
      </c>
      <c r="E334" s="2">
        <v>0</v>
      </c>
      <c r="F334" s="2"/>
      <c r="G334" s="2"/>
      <c r="H334" s="16">
        <f t="shared" si="5"/>
        <v>0</v>
      </c>
    </row>
    <row r="335" spans="1:8" ht="13.5" x14ac:dyDescent="0.25">
      <c r="A335" s="11"/>
      <c r="B335" s="10">
        <v>42787</v>
      </c>
      <c r="C335" s="2">
        <v>121</v>
      </c>
      <c r="D335" s="2">
        <v>67.787400000000005</v>
      </c>
      <c r="E335" s="2">
        <v>5</v>
      </c>
      <c r="F335" s="2"/>
      <c r="G335" s="2"/>
      <c r="H335" s="16">
        <f t="shared" si="5"/>
        <v>-1.6259407498135037E-2</v>
      </c>
    </row>
    <row r="336" spans="1:8" ht="13.5" x14ac:dyDescent="0.25">
      <c r="A336" s="11"/>
      <c r="B336" s="10">
        <v>42788</v>
      </c>
      <c r="C336" s="2">
        <v>121</v>
      </c>
      <c r="D336" s="2">
        <v>67.787400000000005</v>
      </c>
      <c r="E336" s="2">
        <v>25</v>
      </c>
      <c r="F336" s="2"/>
      <c r="G336" s="2"/>
      <c r="H336" s="16">
        <f t="shared" si="5"/>
        <v>0</v>
      </c>
    </row>
    <row r="337" spans="1:8" ht="13.5" x14ac:dyDescent="0.25">
      <c r="A337" s="11"/>
      <c r="B337" s="10">
        <v>42789</v>
      </c>
      <c r="C337" s="2">
        <v>121</v>
      </c>
      <c r="D337" s="2">
        <v>67.787400000000005</v>
      </c>
      <c r="E337" s="2">
        <v>3</v>
      </c>
      <c r="F337" s="2"/>
      <c r="G337" s="2"/>
      <c r="H337" s="16">
        <f t="shared" si="5"/>
        <v>0</v>
      </c>
    </row>
    <row r="338" spans="1:8" ht="13.5" x14ac:dyDescent="0.25">
      <c r="A338" s="11"/>
      <c r="B338" s="10">
        <v>42790</v>
      </c>
      <c r="C338" s="2">
        <v>120</v>
      </c>
      <c r="D338" s="2">
        <v>67.227199999999996</v>
      </c>
      <c r="E338" s="2">
        <v>106</v>
      </c>
      <c r="F338" s="2"/>
      <c r="G338" s="2"/>
      <c r="H338" s="16">
        <f t="shared" si="5"/>
        <v>-8.2640726742729317E-3</v>
      </c>
    </row>
    <row r="339" spans="1:8" ht="13.5" x14ac:dyDescent="0.25">
      <c r="A339" s="11"/>
      <c r="B339" s="10">
        <v>42793</v>
      </c>
      <c r="C339" s="2">
        <v>119.9</v>
      </c>
      <c r="D339" s="2">
        <v>67.171099999999996</v>
      </c>
      <c r="E339" s="2">
        <v>9</v>
      </c>
      <c r="F339" s="2"/>
      <c r="G339" s="2"/>
      <c r="H339" s="16">
        <f t="shared" si="5"/>
        <v>-8.3448366137516819E-4</v>
      </c>
    </row>
    <row r="340" spans="1:8" ht="13.5" x14ac:dyDescent="0.25">
      <c r="A340" s="11"/>
      <c r="B340" s="10">
        <v>42794</v>
      </c>
      <c r="C340" s="2">
        <v>120</v>
      </c>
      <c r="D340" s="2">
        <v>67.227199999999996</v>
      </c>
      <c r="E340" s="2">
        <v>25</v>
      </c>
      <c r="F340" s="2"/>
      <c r="G340" s="2"/>
      <c r="H340" s="16">
        <f t="shared" si="5"/>
        <v>8.3518060594512679E-4</v>
      </c>
    </row>
    <row r="341" spans="1:8" ht="13.5" x14ac:dyDescent="0.25">
      <c r="A341" s="11"/>
      <c r="B341" s="10">
        <v>42795</v>
      </c>
      <c r="C341" s="2">
        <v>120</v>
      </c>
      <c r="D341" s="2">
        <v>67.227199999999996</v>
      </c>
      <c r="E341" s="2">
        <v>0</v>
      </c>
      <c r="F341" s="2"/>
      <c r="G341" s="2"/>
      <c r="H341" s="16">
        <f t="shared" si="5"/>
        <v>0</v>
      </c>
    </row>
    <row r="342" spans="1:8" ht="13.5" x14ac:dyDescent="0.25">
      <c r="A342" s="11"/>
      <c r="B342" s="10">
        <v>42796</v>
      </c>
      <c r="C342" s="2">
        <v>120</v>
      </c>
      <c r="D342" s="2">
        <v>67.227199999999996</v>
      </c>
      <c r="E342" s="2">
        <v>18</v>
      </c>
      <c r="F342" s="2"/>
      <c r="G342" s="2"/>
      <c r="H342" s="16">
        <f t="shared" si="5"/>
        <v>0</v>
      </c>
    </row>
    <row r="343" spans="1:8" ht="13.5" x14ac:dyDescent="0.25">
      <c r="A343" s="11"/>
      <c r="B343" s="10">
        <v>42797</v>
      </c>
      <c r="C343" s="2">
        <v>120</v>
      </c>
      <c r="D343" s="2">
        <v>67.227199999999996</v>
      </c>
      <c r="E343" s="2">
        <v>0</v>
      </c>
      <c r="F343" s="2"/>
      <c r="G343" s="2"/>
      <c r="H343" s="16">
        <f t="shared" si="5"/>
        <v>0</v>
      </c>
    </row>
    <row r="344" spans="1:8" ht="13.5" x14ac:dyDescent="0.25">
      <c r="A344" s="11"/>
      <c r="B344" s="10">
        <v>42800</v>
      </c>
      <c r="C344" s="2">
        <v>120</v>
      </c>
      <c r="D344" s="2">
        <v>67.227199999999996</v>
      </c>
      <c r="E344" s="2">
        <v>85</v>
      </c>
      <c r="F344" s="2"/>
      <c r="G344" s="2"/>
      <c r="H344" s="16">
        <f t="shared" si="5"/>
        <v>0</v>
      </c>
    </row>
    <row r="345" spans="1:8" ht="13.5" x14ac:dyDescent="0.25">
      <c r="A345" s="11"/>
      <c r="B345" s="10">
        <v>42801</v>
      </c>
      <c r="C345" s="2">
        <v>120</v>
      </c>
      <c r="D345" s="2">
        <v>67.227199999999996</v>
      </c>
      <c r="E345" s="2">
        <v>15</v>
      </c>
      <c r="F345" s="2"/>
      <c r="G345" s="2"/>
      <c r="H345" s="16">
        <f t="shared" si="5"/>
        <v>0</v>
      </c>
    </row>
    <row r="346" spans="1:8" ht="13.5" x14ac:dyDescent="0.25">
      <c r="A346" s="11"/>
      <c r="B346" s="10">
        <v>42802</v>
      </c>
      <c r="C346" s="2">
        <v>120</v>
      </c>
      <c r="D346" s="2">
        <v>67.227199999999996</v>
      </c>
      <c r="E346" s="2">
        <v>15</v>
      </c>
      <c r="F346" s="2"/>
      <c r="G346" s="2"/>
      <c r="H346" s="16">
        <f t="shared" si="5"/>
        <v>0</v>
      </c>
    </row>
    <row r="347" spans="1:8" ht="13.5" x14ac:dyDescent="0.25">
      <c r="A347" s="11"/>
      <c r="B347" s="10">
        <v>42803</v>
      </c>
      <c r="C347" s="2">
        <v>120</v>
      </c>
      <c r="D347" s="2">
        <v>67.227199999999996</v>
      </c>
      <c r="E347" s="2">
        <v>0</v>
      </c>
      <c r="F347" s="2"/>
      <c r="G347" s="2"/>
      <c r="H347" s="16">
        <f t="shared" si="5"/>
        <v>0</v>
      </c>
    </row>
    <row r="348" spans="1:8" ht="13.5" x14ac:dyDescent="0.25">
      <c r="A348" s="11"/>
      <c r="B348" s="10">
        <v>42804</v>
      </c>
      <c r="C348" s="2">
        <v>120</v>
      </c>
      <c r="D348" s="2">
        <v>67.227199999999996</v>
      </c>
      <c r="E348" s="2">
        <v>0</v>
      </c>
      <c r="F348" s="2"/>
      <c r="G348" s="2"/>
      <c r="H348" s="16">
        <f t="shared" si="5"/>
        <v>0</v>
      </c>
    </row>
    <row r="349" spans="1:8" ht="13.5" x14ac:dyDescent="0.25">
      <c r="A349" s="11"/>
      <c r="B349" s="10">
        <v>42807</v>
      </c>
      <c r="C349" s="2">
        <v>119.6</v>
      </c>
      <c r="D349" s="2">
        <v>67.003100000000003</v>
      </c>
      <c r="E349" s="2">
        <v>7</v>
      </c>
      <c r="F349" s="2"/>
      <c r="G349" s="2"/>
      <c r="H349" s="16">
        <f t="shared" si="5"/>
        <v>-3.3334721660279302E-3</v>
      </c>
    </row>
    <row r="350" spans="1:8" ht="13.5" x14ac:dyDescent="0.25">
      <c r="A350" s="11"/>
      <c r="B350" s="10">
        <v>42808</v>
      </c>
      <c r="C350" s="2">
        <v>114.22</v>
      </c>
      <c r="D350" s="2">
        <v>63.988999999999997</v>
      </c>
      <c r="E350" s="2">
        <v>0</v>
      </c>
      <c r="F350" s="2"/>
      <c r="G350" s="2"/>
      <c r="H350" s="16">
        <f t="shared" si="5"/>
        <v>-4.49844857924485E-2</v>
      </c>
    </row>
    <row r="351" spans="1:8" ht="13.5" x14ac:dyDescent="0.25">
      <c r="A351" s="11"/>
      <c r="B351" s="10">
        <v>42809</v>
      </c>
      <c r="C351" s="2">
        <v>107.67</v>
      </c>
      <c r="D351" s="2">
        <v>60.319600000000001</v>
      </c>
      <c r="E351" s="2">
        <v>141</v>
      </c>
      <c r="F351" s="2"/>
      <c r="G351" s="2"/>
      <c r="H351" s="16">
        <f t="shared" si="5"/>
        <v>-5.7344231039709891E-2</v>
      </c>
    </row>
    <row r="352" spans="1:8" ht="13.5" x14ac:dyDescent="0.25">
      <c r="A352" s="11"/>
      <c r="B352" s="10">
        <v>42810</v>
      </c>
      <c r="C352" s="2">
        <v>108</v>
      </c>
      <c r="D352" s="2">
        <v>60.504399999999997</v>
      </c>
      <c r="E352" s="2">
        <v>20</v>
      </c>
      <c r="F352" s="2"/>
      <c r="G352" s="2"/>
      <c r="H352" s="16">
        <f t="shared" si="5"/>
        <v>3.0636807936391427E-3</v>
      </c>
    </row>
    <row r="353" spans="1:8" ht="13.5" x14ac:dyDescent="0.25">
      <c r="A353" s="11"/>
      <c r="B353" s="10">
        <v>42811</v>
      </c>
      <c r="C353" s="2">
        <v>103.14</v>
      </c>
      <c r="D353" s="2">
        <v>57.781700000000001</v>
      </c>
      <c r="E353" s="2">
        <v>100</v>
      </c>
      <c r="F353" s="2"/>
      <c r="G353" s="2"/>
      <c r="H353" s="16">
        <f t="shared" si="5"/>
        <v>-4.5000033055447149E-2</v>
      </c>
    </row>
    <row r="354" spans="1:8" ht="13.5" x14ac:dyDescent="0.25">
      <c r="A354" s="11"/>
      <c r="B354" s="10">
        <v>42815</v>
      </c>
      <c r="C354" s="2">
        <v>103.15</v>
      </c>
      <c r="D354" s="2">
        <v>57.787300000000002</v>
      </c>
      <c r="E354" s="2">
        <v>57</v>
      </c>
      <c r="F354" s="2"/>
      <c r="G354" s="2"/>
      <c r="H354" s="16">
        <f t="shared" si="5"/>
        <v>9.6916497783920507E-5</v>
      </c>
    </row>
    <row r="355" spans="1:8" ht="13.5" x14ac:dyDescent="0.25">
      <c r="A355" s="11"/>
      <c r="B355" s="10">
        <v>42816</v>
      </c>
      <c r="C355" s="2">
        <v>103</v>
      </c>
      <c r="D355" s="2">
        <v>57.703299999999999</v>
      </c>
      <c r="E355" s="2">
        <v>69</v>
      </c>
      <c r="F355" s="2"/>
      <c r="G355" s="2"/>
      <c r="H355" s="16">
        <f t="shared" si="5"/>
        <v>-1.453606588298868E-3</v>
      </c>
    </row>
    <row r="356" spans="1:8" ht="13.5" x14ac:dyDescent="0.25">
      <c r="A356" s="11"/>
      <c r="B356" s="10">
        <v>42817</v>
      </c>
      <c r="C356" s="2">
        <v>106.1</v>
      </c>
      <c r="D356" s="2">
        <v>59.44</v>
      </c>
      <c r="E356" s="2">
        <v>476</v>
      </c>
      <c r="F356" s="2"/>
      <c r="G356" s="2"/>
      <c r="H356" s="16">
        <f t="shared" si="5"/>
        <v>3.0097065505785614E-2</v>
      </c>
    </row>
    <row r="357" spans="1:8" ht="13.5" x14ac:dyDescent="0.25">
      <c r="A357" s="11"/>
      <c r="B357" s="10">
        <v>42818</v>
      </c>
      <c r="C357" s="2">
        <v>109</v>
      </c>
      <c r="D357" s="2">
        <v>61.064700000000002</v>
      </c>
      <c r="E357" s="2">
        <v>3</v>
      </c>
      <c r="F357" s="2"/>
      <c r="G357" s="2"/>
      <c r="H357" s="16">
        <f t="shared" si="5"/>
        <v>2.7333445491251756E-2</v>
      </c>
    </row>
    <row r="358" spans="1:8" ht="13.5" x14ac:dyDescent="0.25">
      <c r="A358" s="11"/>
      <c r="B358" s="10">
        <v>42821</v>
      </c>
      <c r="C358" s="2">
        <v>106.96</v>
      </c>
      <c r="D358" s="2">
        <v>59.921799999999998</v>
      </c>
      <c r="E358" s="2">
        <v>1</v>
      </c>
      <c r="F358" s="2"/>
      <c r="G358" s="2"/>
      <c r="H358" s="16">
        <f t="shared" si="5"/>
        <v>-1.8716214113882561E-2</v>
      </c>
    </row>
    <row r="359" spans="1:8" ht="13.5" x14ac:dyDescent="0.25">
      <c r="A359" s="11"/>
      <c r="B359" s="10">
        <v>42822</v>
      </c>
      <c r="C359" s="2">
        <v>111.77</v>
      </c>
      <c r="D359" s="2">
        <v>62.616500000000002</v>
      </c>
      <c r="E359" s="2">
        <v>1</v>
      </c>
      <c r="F359" s="2"/>
      <c r="G359" s="2"/>
      <c r="H359" s="16">
        <f t="shared" si="5"/>
        <v>4.4970277928900744E-2</v>
      </c>
    </row>
    <row r="360" spans="1:8" ht="13.5" x14ac:dyDescent="0.25">
      <c r="A360" s="11"/>
      <c r="B360" s="10">
        <v>42823</v>
      </c>
      <c r="C360" s="2">
        <v>111.77</v>
      </c>
      <c r="D360" s="2">
        <v>62.616500000000002</v>
      </c>
      <c r="E360" s="2">
        <v>0</v>
      </c>
      <c r="F360" s="2"/>
      <c r="G360" s="2"/>
      <c r="H360" s="16">
        <f t="shared" si="5"/>
        <v>0</v>
      </c>
    </row>
    <row r="361" spans="1:8" ht="13.5" x14ac:dyDescent="0.25">
      <c r="A361" s="11"/>
      <c r="B361" s="10">
        <v>42824</v>
      </c>
      <c r="C361" s="2">
        <v>111.77</v>
      </c>
      <c r="D361" s="2">
        <v>62.616500000000002</v>
      </c>
      <c r="E361" s="2">
        <v>0</v>
      </c>
      <c r="F361" s="2"/>
      <c r="G361" s="2"/>
      <c r="H361" s="16">
        <f t="shared" si="5"/>
        <v>0</v>
      </c>
    </row>
    <row r="362" spans="1:8" ht="13.5" x14ac:dyDescent="0.25">
      <c r="A362" s="11"/>
      <c r="B362" s="10">
        <v>42825</v>
      </c>
      <c r="C362" s="2">
        <v>110</v>
      </c>
      <c r="D362" s="2">
        <v>61.624899999999997</v>
      </c>
      <c r="E362" s="2">
        <v>20</v>
      </c>
      <c r="F362" s="2"/>
      <c r="G362" s="2"/>
      <c r="H362" s="16">
        <f t="shared" si="5"/>
        <v>-1.5836081544002064E-2</v>
      </c>
    </row>
    <row r="363" spans="1:8" ht="13.5" x14ac:dyDescent="0.25">
      <c r="A363" s="11"/>
      <c r="B363" s="10">
        <v>42828</v>
      </c>
      <c r="C363" s="2">
        <v>110</v>
      </c>
      <c r="D363" s="2">
        <v>61.624899999999997</v>
      </c>
      <c r="E363" s="2">
        <v>0</v>
      </c>
      <c r="F363" s="2"/>
      <c r="G363" s="2"/>
      <c r="H363" s="16">
        <f t="shared" si="5"/>
        <v>0</v>
      </c>
    </row>
    <row r="364" spans="1:8" ht="13.5" x14ac:dyDescent="0.25">
      <c r="A364" s="11"/>
      <c r="B364" s="10">
        <v>42829</v>
      </c>
      <c r="C364" s="2">
        <v>110</v>
      </c>
      <c r="D364" s="2">
        <v>61.624899999999997</v>
      </c>
      <c r="E364" s="2">
        <v>0</v>
      </c>
      <c r="F364" s="2"/>
      <c r="G364" s="2"/>
      <c r="H364" s="16">
        <f t="shared" si="5"/>
        <v>0</v>
      </c>
    </row>
    <row r="365" spans="1:8" ht="13.5" x14ac:dyDescent="0.25">
      <c r="A365" s="11"/>
      <c r="B365" s="10">
        <v>42830</v>
      </c>
      <c r="C365" s="2">
        <v>110</v>
      </c>
      <c r="D365" s="2">
        <v>61.624899999999997</v>
      </c>
      <c r="E365" s="2">
        <v>0</v>
      </c>
      <c r="F365" s="2"/>
      <c r="G365" s="2"/>
      <c r="H365" s="16">
        <f t="shared" si="5"/>
        <v>0</v>
      </c>
    </row>
    <row r="366" spans="1:8" ht="13.5" x14ac:dyDescent="0.25">
      <c r="A366" s="11"/>
      <c r="B366" s="10">
        <v>42831</v>
      </c>
      <c r="C366" s="2">
        <v>110</v>
      </c>
      <c r="D366" s="2">
        <v>61.624899999999997</v>
      </c>
      <c r="E366" s="2">
        <v>0</v>
      </c>
      <c r="F366" s="2"/>
      <c r="G366" s="2"/>
      <c r="H366" s="16">
        <f t="shared" si="5"/>
        <v>0</v>
      </c>
    </row>
    <row r="367" spans="1:8" ht="13.5" x14ac:dyDescent="0.25">
      <c r="A367" s="11"/>
      <c r="B367" s="10">
        <v>42832</v>
      </c>
      <c r="C367" s="2">
        <v>110</v>
      </c>
      <c r="D367" s="2">
        <v>61.624899999999997</v>
      </c>
      <c r="E367" s="2">
        <v>0</v>
      </c>
      <c r="F367" s="2"/>
      <c r="G367" s="2"/>
      <c r="H367" s="16">
        <f t="shared" si="5"/>
        <v>0</v>
      </c>
    </row>
    <row r="368" spans="1:8" ht="13.5" x14ac:dyDescent="0.25">
      <c r="A368" s="11"/>
      <c r="B368" s="10">
        <v>42835</v>
      </c>
      <c r="C368" s="2">
        <v>105.05</v>
      </c>
      <c r="D368" s="2">
        <v>58.851799999999997</v>
      </c>
      <c r="E368" s="2">
        <v>21</v>
      </c>
      <c r="F368" s="2"/>
      <c r="G368" s="2"/>
      <c r="H368" s="16">
        <f t="shared" si="5"/>
        <v>-4.4999667342259374E-2</v>
      </c>
    </row>
    <row r="369" spans="1:8" ht="13.5" x14ac:dyDescent="0.25">
      <c r="A369" s="11"/>
      <c r="B369" s="10">
        <v>42836</v>
      </c>
      <c r="C369" s="2">
        <v>105.05</v>
      </c>
      <c r="D369" s="2">
        <v>58.851799999999997</v>
      </c>
      <c r="E369" s="2">
        <v>0</v>
      </c>
      <c r="F369" s="2"/>
      <c r="G369" s="2"/>
      <c r="H369" s="16">
        <f t="shared" si="5"/>
        <v>0</v>
      </c>
    </row>
    <row r="370" spans="1:8" ht="13.5" x14ac:dyDescent="0.25">
      <c r="A370" s="11"/>
      <c r="B370" s="10">
        <v>42837</v>
      </c>
      <c r="C370" s="2">
        <v>105.05</v>
      </c>
      <c r="D370" s="2">
        <v>58.851799999999997</v>
      </c>
      <c r="E370" s="2">
        <v>0</v>
      </c>
      <c r="F370" s="2"/>
      <c r="G370" s="2"/>
      <c r="H370" s="16">
        <f t="shared" si="5"/>
        <v>0</v>
      </c>
    </row>
    <row r="371" spans="1:8" ht="13.5" x14ac:dyDescent="0.25">
      <c r="A371" s="11"/>
      <c r="B371" s="10">
        <v>42838</v>
      </c>
      <c r="C371" s="2">
        <v>105.05</v>
      </c>
      <c r="D371" s="2">
        <v>58.851799999999997</v>
      </c>
      <c r="E371" s="2">
        <v>0</v>
      </c>
      <c r="F371" s="2"/>
      <c r="G371" s="2"/>
      <c r="H371" s="16">
        <f t="shared" si="5"/>
        <v>0</v>
      </c>
    </row>
    <row r="372" spans="1:8" ht="13.5" x14ac:dyDescent="0.25">
      <c r="A372" s="11"/>
      <c r="B372" s="10">
        <v>42839</v>
      </c>
      <c r="C372" s="2">
        <v>108.1</v>
      </c>
      <c r="D372" s="2">
        <v>60.560499999999998</v>
      </c>
      <c r="E372" s="2">
        <v>124</v>
      </c>
      <c r="F372" s="2"/>
      <c r="G372" s="2"/>
      <c r="H372" s="16">
        <f t="shared" si="5"/>
        <v>2.9033946285415238E-2</v>
      </c>
    </row>
    <row r="373" spans="1:8" ht="13.5" x14ac:dyDescent="0.25">
      <c r="A373" s="11"/>
      <c r="B373" s="10">
        <v>42842</v>
      </c>
      <c r="C373" s="2">
        <v>108.1</v>
      </c>
      <c r="D373" s="2">
        <v>60.560499999999998</v>
      </c>
      <c r="E373" s="2">
        <v>0</v>
      </c>
      <c r="F373" s="2"/>
      <c r="G373" s="2"/>
      <c r="H373" s="16">
        <f t="shared" si="5"/>
        <v>0</v>
      </c>
    </row>
    <row r="374" spans="1:8" ht="13.5" x14ac:dyDescent="0.25">
      <c r="A374" s="11"/>
      <c r="B374" s="10">
        <v>42843</v>
      </c>
      <c r="C374" s="2">
        <v>108</v>
      </c>
      <c r="D374" s="2">
        <v>60.504399999999997</v>
      </c>
      <c r="E374" s="2">
        <v>2</v>
      </c>
      <c r="F374" s="2"/>
      <c r="G374" s="2"/>
      <c r="H374" s="16">
        <f t="shared" si="5"/>
        <v>-9.2634638089184713E-4</v>
      </c>
    </row>
    <row r="375" spans="1:8" ht="13.5" x14ac:dyDescent="0.25">
      <c r="A375" s="11"/>
      <c r="B375" s="10">
        <v>42844</v>
      </c>
      <c r="C375" s="2">
        <v>108</v>
      </c>
      <c r="D375" s="2">
        <v>60.504399999999997</v>
      </c>
      <c r="E375" s="2">
        <v>0</v>
      </c>
      <c r="F375" s="2"/>
      <c r="G375" s="2"/>
      <c r="H375" s="16">
        <f t="shared" si="5"/>
        <v>0</v>
      </c>
    </row>
    <row r="376" spans="1:8" ht="13.5" x14ac:dyDescent="0.25">
      <c r="A376" s="11"/>
      <c r="B376" s="10">
        <v>42845</v>
      </c>
      <c r="C376" s="2">
        <v>108</v>
      </c>
      <c r="D376" s="2">
        <v>60.504399999999997</v>
      </c>
      <c r="E376" s="2">
        <v>78</v>
      </c>
      <c r="F376" s="2"/>
      <c r="G376" s="2"/>
      <c r="H376" s="16">
        <f t="shared" si="5"/>
        <v>0</v>
      </c>
    </row>
    <row r="377" spans="1:8" ht="13.5" x14ac:dyDescent="0.25">
      <c r="A377" s="11"/>
      <c r="B377" s="10">
        <v>42846</v>
      </c>
      <c r="C377" s="2">
        <v>108</v>
      </c>
      <c r="D377" s="2">
        <v>60.504399999999997</v>
      </c>
      <c r="E377" s="2">
        <v>0</v>
      </c>
      <c r="F377" s="2"/>
      <c r="G377" s="2"/>
      <c r="H377" s="16">
        <f t="shared" si="5"/>
        <v>0</v>
      </c>
    </row>
    <row r="378" spans="1:8" ht="13.5" x14ac:dyDescent="0.25">
      <c r="A378" s="11"/>
      <c r="B378" s="10">
        <v>42849</v>
      </c>
      <c r="C378" s="2">
        <v>113.3</v>
      </c>
      <c r="D378" s="2">
        <v>63.473599999999998</v>
      </c>
      <c r="E378" s="2">
        <v>163</v>
      </c>
      <c r="F378" s="2"/>
      <c r="G378" s="2"/>
      <c r="H378" s="16">
        <f t="shared" si="5"/>
        <v>4.9074116923727873E-2</v>
      </c>
    </row>
    <row r="379" spans="1:8" ht="13.5" x14ac:dyDescent="0.25">
      <c r="A379" s="11"/>
      <c r="B379" s="10">
        <v>42850</v>
      </c>
      <c r="C379" s="2">
        <v>113</v>
      </c>
      <c r="D379" s="2">
        <v>63.305599999999998</v>
      </c>
      <c r="E379" s="2">
        <v>4</v>
      </c>
      <c r="F379" s="2"/>
      <c r="G379" s="2"/>
      <c r="H379" s="16">
        <f t="shared" si="5"/>
        <v>-2.6467696806231136E-3</v>
      </c>
    </row>
    <row r="380" spans="1:8" ht="13.5" x14ac:dyDescent="0.25">
      <c r="A380" s="11"/>
      <c r="B380" s="10">
        <v>42851</v>
      </c>
      <c r="C380" s="2">
        <v>113</v>
      </c>
      <c r="D380" s="2">
        <v>63.305599999999998</v>
      </c>
      <c r="E380" s="2">
        <v>1</v>
      </c>
      <c r="F380" s="2"/>
      <c r="G380" s="2"/>
      <c r="H380" s="16">
        <f t="shared" si="5"/>
        <v>0</v>
      </c>
    </row>
    <row r="381" spans="1:8" ht="13.5" x14ac:dyDescent="0.25">
      <c r="A381" s="11"/>
      <c r="B381" s="10">
        <v>42852</v>
      </c>
      <c r="C381" s="2">
        <v>112.95</v>
      </c>
      <c r="D381" s="2">
        <v>63.2776</v>
      </c>
      <c r="E381" s="2">
        <v>22</v>
      </c>
      <c r="F381" s="2"/>
      <c r="G381" s="2"/>
      <c r="H381" s="16">
        <f t="shared" si="5"/>
        <v>-4.4229894353735994E-4</v>
      </c>
    </row>
    <row r="382" spans="1:8" ht="13.5" x14ac:dyDescent="0.25">
      <c r="A382" s="11"/>
      <c r="B382" s="10">
        <v>42853</v>
      </c>
      <c r="C382" s="2">
        <v>112.94</v>
      </c>
      <c r="D382" s="2">
        <v>63.271999999999998</v>
      </c>
      <c r="E382" s="2">
        <v>1</v>
      </c>
      <c r="F382" s="2"/>
      <c r="G382" s="2"/>
      <c r="H382" s="16">
        <f t="shared" si="5"/>
        <v>-8.8498931691485767E-5</v>
      </c>
    </row>
    <row r="383" spans="1:8" ht="13.5" x14ac:dyDescent="0.25">
      <c r="A383" s="11"/>
      <c r="B383" s="10">
        <v>42857</v>
      </c>
      <c r="C383" s="2">
        <v>112.94</v>
      </c>
      <c r="D383" s="2">
        <v>63.271999999999998</v>
      </c>
      <c r="E383" s="2">
        <v>0</v>
      </c>
      <c r="F383" s="2"/>
      <c r="G383" s="2"/>
      <c r="H383" s="16">
        <f t="shared" si="5"/>
        <v>0</v>
      </c>
    </row>
    <row r="384" spans="1:8" ht="13.5" x14ac:dyDescent="0.25">
      <c r="A384" s="11"/>
      <c r="B384" s="10">
        <v>42858</v>
      </c>
      <c r="C384" s="2">
        <v>108</v>
      </c>
      <c r="D384" s="2">
        <v>60.504399999999997</v>
      </c>
      <c r="E384" s="2">
        <v>13</v>
      </c>
      <c r="F384" s="2"/>
      <c r="G384" s="2"/>
      <c r="H384" s="16">
        <f t="shared" si="5"/>
        <v>-4.3741307371349125E-2</v>
      </c>
    </row>
    <row r="385" spans="1:8" ht="13.5" x14ac:dyDescent="0.25">
      <c r="A385" s="11"/>
      <c r="B385" s="10">
        <v>42859</v>
      </c>
      <c r="C385" s="2">
        <v>108</v>
      </c>
      <c r="D385" s="2">
        <v>60.504399999999997</v>
      </c>
      <c r="E385" s="2">
        <v>0</v>
      </c>
      <c r="F385" s="2"/>
      <c r="G385" s="2"/>
      <c r="H385" s="16">
        <f t="shared" si="5"/>
        <v>0</v>
      </c>
    </row>
    <row r="386" spans="1:8" ht="13.5" x14ac:dyDescent="0.25">
      <c r="A386" s="11"/>
      <c r="B386" s="10">
        <v>42860</v>
      </c>
      <c r="C386" s="2">
        <v>110.99</v>
      </c>
      <c r="D386" s="2">
        <v>62.179499999999997</v>
      </c>
      <c r="E386" s="2">
        <v>2</v>
      </c>
      <c r="F386" s="2"/>
      <c r="G386" s="2"/>
      <c r="H386" s="16">
        <f t="shared" si="5"/>
        <v>2.7685589808344527E-2</v>
      </c>
    </row>
    <row r="387" spans="1:8" ht="13.5" x14ac:dyDescent="0.25">
      <c r="A387" s="11"/>
      <c r="B387" s="10">
        <v>42863</v>
      </c>
      <c r="C387" s="2">
        <v>107.67</v>
      </c>
      <c r="D387" s="2">
        <v>60.319600000000001</v>
      </c>
      <c r="E387" s="2">
        <v>0</v>
      </c>
      <c r="F387" s="2"/>
      <c r="G387" s="2"/>
      <c r="H387" s="16">
        <f t="shared" si="5"/>
        <v>-2.9911787647054031E-2</v>
      </c>
    </row>
    <row r="388" spans="1:8" ht="13.5" x14ac:dyDescent="0.25">
      <c r="A388" s="11"/>
      <c r="B388" s="10">
        <v>42864</v>
      </c>
      <c r="C388" s="2">
        <v>108</v>
      </c>
      <c r="D388" s="2">
        <v>60.504399999999997</v>
      </c>
      <c r="E388" s="2">
        <v>48</v>
      </c>
      <c r="F388" s="2"/>
      <c r="G388" s="2"/>
      <c r="H388" s="16">
        <f t="shared" si="5"/>
        <v>3.0636807936391427E-3</v>
      </c>
    </row>
    <row r="389" spans="1:8" ht="13.5" x14ac:dyDescent="0.25">
      <c r="A389" s="11"/>
      <c r="B389" s="10">
        <v>42865</v>
      </c>
      <c r="C389" s="2">
        <v>108</v>
      </c>
      <c r="D389" s="2">
        <v>60.504399999999997</v>
      </c>
      <c r="E389" s="2">
        <v>0</v>
      </c>
      <c r="F389" s="2"/>
      <c r="G389" s="2"/>
      <c r="H389" s="16">
        <f t="shared" si="5"/>
        <v>0</v>
      </c>
    </row>
    <row r="390" spans="1:8" ht="13.5" x14ac:dyDescent="0.25">
      <c r="A390" s="11"/>
      <c r="B390" s="10">
        <v>42866</v>
      </c>
      <c r="C390" s="2">
        <v>108</v>
      </c>
      <c r="D390" s="2">
        <v>60.504399999999997</v>
      </c>
      <c r="E390" s="2">
        <v>29</v>
      </c>
      <c r="F390" s="2"/>
      <c r="G390" s="2"/>
      <c r="H390" s="16">
        <f t="shared" si="5"/>
        <v>0</v>
      </c>
    </row>
    <row r="391" spans="1:8" ht="13.5" x14ac:dyDescent="0.25">
      <c r="A391" s="11"/>
      <c r="B391" s="10">
        <v>42867</v>
      </c>
      <c r="C391" s="2">
        <v>108</v>
      </c>
      <c r="D391" s="2">
        <v>60.504399999999997</v>
      </c>
      <c r="E391" s="2">
        <v>0</v>
      </c>
      <c r="F391" s="2"/>
      <c r="G391" s="2"/>
      <c r="H391" s="16">
        <f t="shared" ref="H391:H454" si="6">(D391-D390)/D390</f>
        <v>0</v>
      </c>
    </row>
    <row r="392" spans="1:8" ht="13.5" x14ac:dyDescent="0.25">
      <c r="A392" s="11"/>
      <c r="B392" s="10">
        <v>42870</v>
      </c>
      <c r="C392" s="2">
        <v>108</v>
      </c>
      <c r="D392" s="2">
        <v>60.504399999999997</v>
      </c>
      <c r="E392" s="2">
        <v>0</v>
      </c>
      <c r="F392" s="2"/>
      <c r="G392" s="2"/>
      <c r="H392" s="16">
        <f t="shared" si="6"/>
        <v>0</v>
      </c>
    </row>
    <row r="393" spans="1:8" ht="13.5" x14ac:dyDescent="0.25">
      <c r="A393" s="11"/>
      <c r="B393" s="10">
        <v>42871</v>
      </c>
      <c r="C393" s="2">
        <v>108</v>
      </c>
      <c r="D393" s="2">
        <v>60.504399999999997</v>
      </c>
      <c r="E393" s="2">
        <v>1</v>
      </c>
      <c r="F393" s="2"/>
      <c r="G393" s="2"/>
      <c r="H393" s="16">
        <f t="shared" si="6"/>
        <v>0</v>
      </c>
    </row>
    <row r="394" spans="1:8" ht="13.5" x14ac:dyDescent="0.25">
      <c r="A394" s="11"/>
      <c r="B394" s="10">
        <v>42872</v>
      </c>
      <c r="C394" s="2">
        <v>108</v>
      </c>
      <c r="D394" s="2">
        <v>60.504399999999997</v>
      </c>
      <c r="E394" s="2">
        <v>0</v>
      </c>
      <c r="F394" s="2"/>
      <c r="G394" s="2"/>
      <c r="H394" s="16">
        <f t="shared" si="6"/>
        <v>0</v>
      </c>
    </row>
    <row r="395" spans="1:8" ht="13.5" x14ac:dyDescent="0.25">
      <c r="A395" s="11"/>
      <c r="B395" s="10">
        <v>42873</v>
      </c>
      <c r="C395" s="2">
        <v>108</v>
      </c>
      <c r="D395" s="2">
        <v>60.504399999999997</v>
      </c>
      <c r="E395" s="2">
        <v>26</v>
      </c>
      <c r="F395" s="2"/>
      <c r="G395" s="2"/>
      <c r="H395" s="16">
        <f t="shared" si="6"/>
        <v>0</v>
      </c>
    </row>
    <row r="396" spans="1:8" ht="13.5" x14ac:dyDescent="0.25">
      <c r="A396" s="11"/>
      <c r="B396" s="10">
        <v>42874</v>
      </c>
      <c r="C396" s="2">
        <v>108</v>
      </c>
      <c r="D396" s="2">
        <v>60.504399999999997</v>
      </c>
      <c r="E396" s="2">
        <v>4</v>
      </c>
      <c r="F396" s="2"/>
      <c r="G396" s="2"/>
      <c r="H396" s="16">
        <f t="shared" si="6"/>
        <v>0</v>
      </c>
    </row>
    <row r="397" spans="1:8" ht="13.5" x14ac:dyDescent="0.25">
      <c r="A397" s="11"/>
      <c r="B397" s="10">
        <v>42877</v>
      </c>
      <c r="C397" s="2">
        <v>109</v>
      </c>
      <c r="D397" s="2">
        <v>61.064700000000002</v>
      </c>
      <c r="E397" s="2">
        <v>1</v>
      </c>
      <c r="F397" s="2"/>
      <c r="G397" s="2"/>
      <c r="H397" s="16">
        <f t="shared" si="6"/>
        <v>9.2604835350818312E-3</v>
      </c>
    </row>
    <row r="398" spans="1:8" ht="13.5" x14ac:dyDescent="0.25">
      <c r="A398" s="11"/>
      <c r="B398" s="10">
        <v>42878</v>
      </c>
      <c r="C398" s="2">
        <v>108</v>
      </c>
      <c r="D398" s="2">
        <v>60.504399999999997</v>
      </c>
      <c r="E398" s="2">
        <v>1</v>
      </c>
      <c r="F398" s="2"/>
      <c r="G398" s="2"/>
      <c r="H398" s="16">
        <f t="shared" si="6"/>
        <v>-9.175513840238389E-3</v>
      </c>
    </row>
    <row r="399" spans="1:8" ht="13.5" x14ac:dyDescent="0.25">
      <c r="A399" s="11"/>
      <c r="B399" s="10">
        <v>42879</v>
      </c>
      <c r="C399" s="2">
        <v>108.5</v>
      </c>
      <c r="D399" s="2">
        <v>60.784599999999998</v>
      </c>
      <c r="E399" s="2">
        <v>12</v>
      </c>
      <c r="F399" s="2"/>
      <c r="G399" s="2"/>
      <c r="H399" s="16">
        <f t="shared" si="6"/>
        <v>4.6310681537210631E-3</v>
      </c>
    </row>
    <row r="400" spans="1:8" ht="13.5" x14ac:dyDescent="0.25">
      <c r="A400" s="11"/>
      <c r="B400" s="10">
        <v>42880</v>
      </c>
      <c r="C400" s="2">
        <v>108.5</v>
      </c>
      <c r="D400" s="2">
        <v>60.784599999999998</v>
      </c>
      <c r="E400" s="2">
        <v>0</v>
      </c>
      <c r="F400" s="2"/>
      <c r="G400" s="2"/>
      <c r="H400" s="16">
        <f t="shared" si="6"/>
        <v>0</v>
      </c>
    </row>
    <row r="401" spans="1:8" ht="13.5" x14ac:dyDescent="0.25">
      <c r="A401" s="11"/>
      <c r="B401" s="10">
        <v>42881</v>
      </c>
      <c r="C401" s="2">
        <v>108.5</v>
      </c>
      <c r="D401" s="2">
        <v>60.784599999999998</v>
      </c>
      <c r="E401" s="2">
        <v>0</v>
      </c>
      <c r="F401" s="2"/>
      <c r="G401" s="2"/>
      <c r="H401" s="16">
        <f t="shared" si="6"/>
        <v>0</v>
      </c>
    </row>
    <row r="402" spans="1:8" ht="13.5" x14ac:dyDescent="0.25">
      <c r="A402" s="11"/>
      <c r="B402" s="10">
        <v>42884</v>
      </c>
      <c r="C402" s="2">
        <v>108.5</v>
      </c>
      <c r="D402" s="2">
        <v>60.784599999999998</v>
      </c>
      <c r="E402" s="2">
        <v>10</v>
      </c>
      <c r="F402" s="2"/>
      <c r="G402" s="2"/>
      <c r="H402" s="16">
        <f t="shared" si="6"/>
        <v>0</v>
      </c>
    </row>
    <row r="403" spans="1:8" ht="13.5" x14ac:dyDescent="0.25">
      <c r="A403" s="11"/>
      <c r="B403" s="10">
        <v>42885</v>
      </c>
      <c r="C403" s="2">
        <v>105.25</v>
      </c>
      <c r="D403" s="2">
        <v>58.963799999999999</v>
      </c>
      <c r="E403" s="2">
        <v>4</v>
      </c>
      <c r="F403" s="2"/>
      <c r="G403" s="2"/>
      <c r="H403" s="16">
        <f t="shared" si="6"/>
        <v>-2.9954955696015084E-2</v>
      </c>
    </row>
    <row r="404" spans="1:8" ht="13.5" x14ac:dyDescent="0.25">
      <c r="A404" s="11"/>
      <c r="B404" s="10">
        <v>42886</v>
      </c>
      <c r="C404" s="2">
        <v>105.25</v>
      </c>
      <c r="D404" s="2">
        <v>58.963799999999999</v>
      </c>
      <c r="E404" s="2">
        <v>0</v>
      </c>
      <c r="F404" s="2"/>
      <c r="G404" s="2"/>
      <c r="H404" s="16">
        <f t="shared" si="6"/>
        <v>0</v>
      </c>
    </row>
    <row r="405" spans="1:8" ht="13.5" x14ac:dyDescent="0.25">
      <c r="A405" s="11"/>
      <c r="B405" s="10">
        <v>42887</v>
      </c>
      <c r="C405" s="2">
        <v>105.25</v>
      </c>
      <c r="D405" s="2">
        <v>58.963799999999999</v>
      </c>
      <c r="E405" s="2">
        <v>0</v>
      </c>
      <c r="F405" s="2"/>
      <c r="G405" s="2"/>
      <c r="H405" s="16">
        <f t="shared" si="6"/>
        <v>0</v>
      </c>
    </row>
    <row r="406" spans="1:8" ht="13.5" x14ac:dyDescent="0.25">
      <c r="A406" s="11"/>
      <c r="B406" s="10">
        <v>42888</v>
      </c>
      <c r="C406" s="2">
        <v>108.4</v>
      </c>
      <c r="D406" s="2">
        <v>60.728499999999997</v>
      </c>
      <c r="E406" s="2">
        <v>0</v>
      </c>
      <c r="F406" s="2"/>
      <c r="G406" s="2"/>
      <c r="H406" s="16">
        <f t="shared" si="6"/>
        <v>2.9928532421587443E-2</v>
      </c>
    </row>
    <row r="407" spans="1:8" ht="13.5" x14ac:dyDescent="0.25">
      <c r="A407" s="11"/>
      <c r="B407" s="10">
        <v>42891</v>
      </c>
      <c r="C407" s="2">
        <v>108.5</v>
      </c>
      <c r="D407" s="2">
        <v>60.784599999999998</v>
      </c>
      <c r="E407" s="2">
        <v>9</v>
      </c>
      <c r="F407" s="2"/>
      <c r="G407" s="2"/>
      <c r="H407" s="16">
        <f t="shared" si="6"/>
        <v>9.2378372592770625E-4</v>
      </c>
    </row>
    <row r="408" spans="1:8" ht="13.5" x14ac:dyDescent="0.25">
      <c r="A408" s="11"/>
      <c r="B408" s="10">
        <v>42892</v>
      </c>
      <c r="C408" s="2">
        <v>108.5</v>
      </c>
      <c r="D408" s="2">
        <v>60.784599999999998</v>
      </c>
      <c r="E408" s="2">
        <v>10</v>
      </c>
      <c r="F408" s="2"/>
      <c r="G408" s="2"/>
      <c r="H408" s="16">
        <f t="shared" si="6"/>
        <v>0</v>
      </c>
    </row>
    <row r="409" spans="1:8" ht="13.5" x14ac:dyDescent="0.25">
      <c r="A409" s="11"/>
      <c r="B409" s="10">
        <v>42893</v>
      </c>
      <c r="C409" s="2">
        <v>108.5</v>
      </c>
      <c r="D409" s="2">
        <v>60.784599999999998</v>
      </c>
      <c r="E409" s="2">
        <v>43</v>
      </c>
      <c r="F409" s="2"/>
      <c r="G409" s="2"/>
      <c r="H409" s="16">
        <f t="shared" si="6"/>
        <v>0</v>
      </c>
    </row>
    <row r="410" spans="1:8" ht="13.5" x14ac:dyDescent="0.25">
      <c r="A410" s="11"/>
      <c r="B410" s="10">
        <v>42894</v>
      </c>
      <c r="C410" s="2">
        <v>106</v>
      </c>
      <c r="D410" s="2">
        <v>59.384</v>
      </c>
      <c r="E410" s="2">
        <v>19</v>
      </c>
      <c r="F410" s="2"/>
      <c r="G410" s="2"/>
      <c r="H410" s="16">
        <f t="shared" si="6"/>
        <v>-2.3042020511774317E-2</v>
      </c>
    </row>
    <row r="411" spans="1:8" ht="13.5" x14ac:dyDescent="0.25">
      <c r="A411" s="11"/>
      <c r="B411" s="10">
        <v>42895</v>
      </c>
      <c r="C411" s="2">
        <v>106</v>
      </c>
      <c r="D411" s="2">
        <v>59.384</v>
      </c>
      <c r="E411" s="2">
        <v>0</v>
      </c>
      <c r="F411" s="2"/>
      <c r="G411" s="2"/>
      <c r="H411" s="16">
        <f t="shared" si="6"/>
        <v>0</v>
      </c>
    </row>
    <row r="412" spans="1:8" ht="13.5" x14ac:dyDescent="0.25">
      <c r="A412" s="11"/>
      <c r="B412" s="10">
        <v>42898</v>
      </c>
      <c r="C412" s="2">
        <v>106</v>
      </c>
      <c r="D412" s="2">
        <v>59.384</v>
      </c>
      <c r="E412" s="2">
        <v>12</v>
      </c>
      <c r="F412" s="2"/>
      <c r="G412" s="2"/>
      <c r="H412" s="16">
        <f t="shared" si="6"/>
        <v>0</v>
      </c>
    </row>
    <row r="413" spans="1:8" ht="13.5" x14ac:dyDescent="0.25">
      <c r="A413" s="11"/>
      <c r="B413" s="10">
        <v>42899</v>
      </c>
      <c r="C413" s="2">
        <v>105</v>
      </c>
      <c r="D413" s="2">
        <v>58.823799999999999</v>
      </c>
      <c r="E413" s="2">
        <v>55</v>
      </c>
      <c r="F413" s="2"/>
      <c r="G413" s="2"/>
      <c r="H413" s="16">
        <f t="shared" si="6"/>
        <v>-9.4335174457766714E-3</v>
      </c>
    </row>
    <row r="414" spans="1:8" ht="13.5" x14ac:dyDescent="0.25">
      <c r="A414" s="11"/>
      <c r="B414" s="10">
        <v>42900</v>
      </c>
      <c r="C414" s="2">
        <v>104</v>
      </c>
      <c r="D414" s="2">
        <v>58.263500000000001</v>
      </c>
      <c r="E414" s="2">
        <v>10</v>
      </c>
      <c r="F414" s="2"/>
      <c r="G414" s="2"/>
      <c r="H414" s="16">
        <f t="shared" si="6"/>
        <v>-9.525056184741516E-3</v>
      </c>
    </row>
    <row r="415" spans="1:8" ht="13.5" x14ac:dyDescent="0.25">
      <c r="A415" s="11"/>
      <c r="B415" s="10">
        <v>42901</v>
      </c>
      <c r="C415" s="2">
        <v>104</v>
      </c>
      <c r="D415" s="2">
        <v>58.263500000000001</v>
      </c>
      <c r="E415" s="2">
        <v>0</v>
      </c>
      <c r="F415" s="2"/>
      <c r="G415" s="2"/>
      <c r="H415" s="16">
        <f t="shared" si="6"/>
        <v>0</v>
      </c>
    </row>
    <row r="416" spans="1:8" ht="13.5" x14ac:dyDescent="0.25">
      <c r="A416" s="11"/>
      <c r="B416" s="10">
        <v>42902</v>
      </c>
      <c r="C416" s="2">
        <v>104</v>
      </c>
      <c r="D416" s="2">
        <v>58.263500000000001</v>
      </c>
      <c r="E416" s="2">
        <v>36</v>
      </c>
      <c r="F416" s="2"/>
      <c r="G416" s="2"/>
      <c r="H416" s="16">
        <f t="shared" si="6"/>
        <v>0</v>
      </c>
    </row>
    <row r="417" spans="1:8" ht="13.5" x14ac:dyDescent="0.25">
      <c r="A417" s="11"/>
      <c r="B417" s="10">
        <v>42905</v>
      </c>
      <c r="C417" s="2">
        <v>104</v>
      </c>
      <c r="D417" s="2">
        <v>58.263500000000001</v>
      </c>
      <c r="E417" s="2">
        <v>0</v>
      </c>
      <c r="F417" s="2"/>
      <c r="G417" s="2"/>
      <c r="H417" s="16">
        <f t="shared" si="6"/>
        <v>0</v>
      </c>
    </row>
    <row r="418" spans="1:8" ht="13.5" x14ac:dyDescent="0.25">
      <c r="A418" s="11"/>
      <c r="B418" s="10">
        <v>42906</v>
      </c>
      <c r="C418" s="2">
        <v>104</v>
      </c>
      <c r="D418" s="2">
        <v>58.263500000000001</v>
      </c>
      <c r="E418" s="2">
        <v>9</v>
      </c>
      <c r="F418" s="2"/>
      <c r="G418" s="2"/>
      <c r="H418" s="16">
        <f t="shared" si="6"/>
        <v>0</v>
      </c>
    </row>
    <row r="419" spans="1:8" ht="13.5" x14ac:dyDescent="0.25">
      <c r="A419" s="11"/>
      <c r="B419" s="10">
        <v>42907</v>
      </c>
      <c r="C419" s="2">
        <v>104</v>
      </c>
      <c r="D419" s="2">
        <v>58.263500000000001</v>
      </c>
      <c r="E419" s="2">
        <v>5</v>
      </c>
      <c r="F419" s="2"/>
      <c r="G419" s="2"/>
      <c r="H419" s="16">
        <f t="shared" si="6"/>
        <v>0</v>
      </c>
    </row>
    <row r="420" spans="1:8" ht="13.5" x14ac:dyDescent="0.25">
      <c r="A420" s="11"/>
      <c r="B420" s="10">
        <v>42908</v>
      </c>
      <c r="C420" s="2">
        <v>104</v>
      </c>
      <c r="D420" s="2">
        <v>58.263500000000001</v>
      </c>
      <c r="E420" s="2">
        <v>91</v>
      </c>
      <c r="F420" s="2"/>
      <c r="G420" s="2"/>
      <c r="H420" s="16">
        <f t="shared" si="6"/>
        <v>0</v>
      </c>
    </row>
    <row r="421" spans="1:8" ht="13.5" x14ac:dyDescent="0.25">
      <c r="A421" s="11"/>
      <c r="B421" s="10">
        <v>42909</v>
      </c>
      <c r="C421" s="2">
        <v>104</v>
      </c>
      <c r="D421" s="2">
        <v>58.263500000000001</v>
      </c>
      <c r="E421" s="2">
        <v>19</v>
      </c>
      <c r="F421" s="2"/>
      <c r="G421" s="2"/>
      <c r="H421" s="16">
        <f t="shared" si="6"/>
        <v>0</v>
      </c>
    </row>
    <row r="422" spans="1:8" ht="13.5" x14ac:dyDescent="0.25">
      <c r="A422" s="11"/>
      <c r="B422" s="10">
        <v>42914</v>
      </c>
      <c r="C422" s="2">
        <v>104</v>
      </c>
      <c r="D422" s="2">
        <v>58.263500000000001</v>
      </c>
      <c r="E422" s="2">
        <v>21</v>
      </c>
      <c r="F422" s="2"/>
      <c r="G422" s="2"/>
      <c r="H422" s="16">
        <f t="shared" si="6"/>
        <v>0</v>
      </c>
    </row>
    <row r="423" spans="1:8" ht="13.5" x14ac:dyDescent="0.25">
      <c r="A423" s="11"/>
      <c r="B423" s="10">
        <v>42915</v>
      </c>
      <c r="C423" s="2">
        <v>104</v>
      </c>
      <c r="D423" s="2">
        <v>58.263500000000001</v>
      </c>
      <c r="E423" s="2">
        <v>0</v>
      </c>
      <c r="F423" s="2"/>
      <c r="G423" s="2"/>
      <c r="H423" s="16">
        <f t="shared" si="6"/>
        <v>0</v>
      </c>
    </row>
    <row r="424" spans="1:8" ht="13.5" x14ac:dyDescent="0.25">
      <c r="A424" s="11"/>
      <c r="B424" s="10">
        <v>42916</v>
      </c>
      <c r="C424" s="2">
        <v>104</v>
      </c>
      <c r="D424" s="2">
        <v>58.263500000000001</v>
      </c>
      <c r="E424" s="2">
        <v>0</v>
      </c>
      <c r="F424" s="2"/>
      <c r="G424" s="2"/>
      <c r="H424" s="16">
        <f t="shared" si="6"/>
        <v>0</v>
      </c>
    </row>
    <row r="425" spans="1:8" ht="13.5" x14ac:dyDescent="0.25">
      <c r="A425" s="11"/>
      <c r="B425" s="10">
        <v>42919</v>
      </c>
      <c r="C425" s="2">
        <v>100.3</v>
      </c>
      <c r="D425" s="2">
        <v>58.264899999999997</v>
      </c>
      <c r="E425" s="2">
        <v>0</v>
      </c>
      <c r="F425" s="2"/>
      <c r="G425" s="2"/>
      <c r="H425" s="16">
        <f t="shared" si="6"/>
        <v>2.4028765865365746E-5</v>
      </c>
    </row>
    <row r="426" spans="1:8" ht="13.5" x14ac:dyDescent="0.25">
      <c r="A426" s="11"/>
      <c r="B426" s="10">
        <v>42920</v>
      </c>
      <c r="C426" s="2">
        <v>100.3</v>
      </c>
      <c r="D426" s="2">
        <v>58.264899999999997</v>
      </c>
      <c r="E426" s="2">
        <v>0</v>
      </c>
      <c r="F426" s="2"/>
      <c r="G426" s="2"/>
      <c r="H426" s="16">
        <f t="shared" si="6"/>
        <v>0</v>
      </c>
    </row>
    <row r="427" spans="1:8" ht="13.5" x14ac:dyDescent="0.25">
      <c r="A427" s="11"/>
      <c r="B427" s="10">
        <v>42921</v>
      </c>
      <c r="C427" s="2">
        <v>100.3</v>
      </c>
      <c r="D427" s="2">
        <v>58.264899999999997</v>
      </c>
      <c r="E427" s="2">
        <v>0</v>
      </c>
      <c r="F427" s="2"/>
      <c r="G427" s="2"/>
      <c r="H427" s="16">
        <f t="shared" si="6"/>
        <v>0</v>
      </c>
    </row>
    <row r="428" spans="1:8" ht="13.5" x14ac:dyDescent="0.25">
      <c r="A428" s="11"/>
      <c r="B428" s="10">
        <v>42922</v>
      </c>
      <c r="C428" s="2">
        <v>100.3</v>
      </c>
      <c r="D428" s="2">
        <v>58.264899999999997</v>
      </c>
      <c r="E428" s="2">
        <v>4</v>
      </c>
      <c r="F428" s="2"/>
      <c r="G428" s="2"/>
      <c r="H428" s="16">
        <f t="shared" si="6"/>
        <v>0</v>
      </c>
    </row>
    <row r="429" spans="1:8" ht="13.5" x14ac:dyDescent="0.25">
      <c r="A429" s="11"/>
      <c r="B429" s="10">
        <v>42923</v>
      </c>
      <c r="C429" s="2">
        <v>100.3</v>
      </c>
      <c r="D429" s="2">
        <v>58.264899999999997</v>
      </c>
      <c r="E429" s="2">
        <v>0</v>
      </c>
      <c r="F429" s="2"/>
      <c r="G429" s="2"/>
      <c r="H429" s="16">
        <f t="shared" si="6"/>
        <v>0</v>
      </c>
    </row>
    <row r="430" spans="1:8" ht="13.5" x14ac:dyDescent="0.25">
      <c r="A430" s="11"/>
      <c r="B430" s="10">
        <v>42926</v>
      </c>
      <c r="C430" s="2">
        <v>100.01</v>
      </c>
      <c r="D430" s="2">
        <v>58.096499999999999</v>
      </c>
      <c r="E430" s="2">
        <v>10</v>
      </c>
      <c r="F430" s="2"/>
      <c r="G430" s="2"/>
      <c r="H430" s="16">
        <f t="shared" si="6"/>
        <v>-2.8902478164383417E-3</v>
      </c>
    </row>
    <row r="431" spans="1:8" ht="13.5" x14ac:dyDescent="0.25">
      <c r="A431" s="11"/>
      <c r="B431" s="10">
        <v>42927</v>
      </c>
      <c r="C431" s="2">
        <v>100.01</v>
      </c>
      <c r="D431" s="2">
        <v>58.096499999999999</v>
      </c>
      <c r="E431" s="2">
        <v>0</v>
      </c>
      <c r="F431" s="2"/>
      <c r="G431" s="2"/>
      <c r="H431" s="16">
        <f t="shared" si="6"/>
        <v>0</v>
      </c>
    </row>
    <row r="432" spans="1:8" ht="13.5" x14ac:dyDescent="0.25">
      <c r="A432" s="11"/>
      <c r="B432" s="10">
        <v>42928</v>
      </c>
      <c r="C432" s="2">
        <v>100.01</v>
      </c>
      <c r="D432" s="2">
        <v>58.096499999999999</v>
      </c>
      <c r="E432" s="2">
        <v>0</v>
      </c>
      <c r="F432" s="2"/>
      <c r="G432" s="2"/>
      <c r="H432" s="16">
        <f t="shared" si="6"/>
        <v>0</v>
      </c>
    </row>
    <row r="433" spans="1:8" ht="13.5" x14ac:dyDescent="0.25">
      <c r="A433" s="11"/>
      <c r="B433" s="10">
        <v>42929</v>
      </c>
      <c r="C433" s="2">
        <v>100.01</v>
      </c>
      <c r="D433" s="2">
        <v>58.096499999999999</v>
      </c>
      <c r="E433" s="2">
        <v>0</v>
      </c>
      <c r="F433" s="2"/>
      <c r="G433" s="2"/>
      <c r="H433" s="16">
        <f t="shared" si="6"/>
        <v>0</v>
      </c>
    </row>
    <row r="434" spans="1:8" ht="13.5" x14ac:dyDescent="0.25">
      <c r="A434" s="11"/>
      <c r="B434" s="10">
        <v>42930</v>
      </c>
      <c r="C434" s="2">
        <v>100</v>
      </c>
      <c r="D434" s="2">
        <v>58.090699999999998</v>
      </c>
      <c r="E434" s="2">
        <v>51</v>
      </c>
      <c r="F434" s="2"/>
      <c r="G434" s="2"/>
      <c r="H434" s="16">
        <f t="shared" si="6"/>
        <v>-9.9833897050608794E-5</v>
      </c>
    </row>
    <row r="435" spans="1:8" ht="13.5" x14ac:dyDescent="0.25">
      <c r="A435" s="11"/>
      <c r="B435" s="10">
        <v>42933</v>
      </c>
      <c r="C435" s="2">
        <v>100</v>
      </c>
      <c r="D435" s="2">
        <v>58.090699999999998</v>
      </c>
      <c r="E435" s="2">
        <v>0</v>
      </c>
      <c r="F435" s="2"/>
      <c r="G435" s="2"/>
      <c r="H435" s="16">
        <f t="shared" si="6"/>
        <v>0</v>
      </c>
    </row>
    <row r="436" spans="1:8" ht="13.5" x14ac:dyDescent="0.25">
      <c r="A436" s="11"/>
      <c r="B436" s="10">
        <v>42934</v>
      </c>
      <c r="C436" s="2">
        <v>100</v>
      </c>
      <c r="D436" s="2">
        <v>58.090699999999998</v>
      </c>
      <c r="E436" s="2">
        <v>20</v>
      </c>
      <c r="F436" s="2"/>
      <c r="G436" s="2"/>
      <c r="H436" s="16">
        <f t="shared" si="6"/>
        <v>0</v>
      </c>
    </row>
    <row r="437" spans="1:8" ht="13.5" x14ac:dyDescent="0.25">
      <c r="A437" s="11"/>
      <c r="B437" s="10">
        <v>42935</v>
      </c>
      <c r="C437" s="2">
        <v>100</v>
      </c>
      <c r="D437" s="2">
        <v>58.090699999999998</v>
      </c>
      <c r="E437" s="2">
        <v>0</v>
      </c>
      <c r="F437" s="2"/>
      <c r="G437" s="2"/>
      <c r="H437" s="16">
        <f t="shared" si="6"/>
        <v>0</v>
      </c>
    </row>
    <row r="438" spans="1:8" ht="13.5" x14ac:dyDescent="0.25">
      <c r="A438" s="11"/>
      <c r="B438" s="10">
        <v>42936</v>
      </c>
      <c r="C438" s="2">
        <v>100</v>
      </c>
      <c r="D438" s="2">
        <v>58.090699999999998</v>
      </c>
      <c r="E438" s="2">
        <v>0</v>
      </c>
      <c r="F438" s="2"/>
      <c r="G438" s="2"/>
      <c r="H438" s="16">
        <f t="shared" si="6"/>
        <v>0</v>
      </c>
    </row>
    <row r="439" spans="1:8" ht="13.5" x14ac:dyDescent="0.25">
      <c r="A439" s="11"/>
      <c r="B439" s="10">
        <v>42937</v>
      </c>
      <c r="C439" s="2">
        <v>100</v>
      </c>
      <c r="D439" s="2">
        <v>58.090699999999998</v>
      </c>
      <c r="E439" s="2">
        <v>59</v>
      </c>
      <c r="F439" s="2"/>
      <c r="G439" s="2"/>
      <c r="H439" s="16">
        <f t="shared" si="6"/>
        <v>0</v>
      </c>
    </row>
    <row r="440" spans="1:8" ht="13.5" x14ac:dyDescent="0.25">
      <c r="A440" s="11"/>
      <c r="B440" s="10">
        <v>42940</v>
      </c>
      <c r="C440" s="2">
        <v>100</v>
      </c>
      <c r="D440" s="2">
        <v>58.090699999999998</v>
      </c>
      <c r="E440" s="2">
        <v>11</v>
      </c>
      <c r="F440" s="2"/>
      <c r="G440" s="2"/>
      <c r="H440" s="16">
        <f t="shared" si="6"/>
        <v>0</v>
      </c>
    </row>
    <row r="441" spans="1:8" ht="13.5" x14ac:dyDescent="0.25">
      <c r="A441" s="11"/>
      <c r="B441" s="10">
        <v>42942</v>
      </c>
      <c r="C441" s="2">
        <v>100</v>
      </c>
      <c r="D441" s="2">
        <v>58.090699999999998</v>
      </c>
      <c r="E441" s="2">
        <v>44</v>
      </c>
      <c r="F441" s="2"/>
      <c r="G441" s="2"/>
      <c r="H441" s="16">
        <f t="shared" si="6"/>
        <v>0</v>
      </c>
    </row>
    <row r="442" spans="1:8" ht="13.5" x14ac:dyDescent="0.25">
      <c r="A442" s="11"/>
      <c r="B442" s="10">
        <v>42943</v>
      </c>
      <c r="C442" s="2">
        <v>100</v>
      </c>
      <c r="D442" s="2">
        <v>58.090699999999998</v>
      </c>
      <c r="E442" s="2">
        <v>66</v>
      </c>
      <c r="F442" s="2"/>
      <c r="G442" s="2"/>
      <c r="H442" s="16">
        <f t="shared" si="6"/>
        <v>0</v>
      </c>
    </row>
    <row r="443" spans="1:8" ht="13.5" x14ac:dyDescent="0.25">
      <c r="A443" s="11"/>
      <c r="B443" s="10">
        <v>42944</v>
      </c>
      <c r="C443" s="2">
        <v>100</v>
      </c>
      <c r="D443" s="2">
        <v>58.090699999999998</v>
      </c>
      <c r="E443" s="2">
        <v>0</v>
      </c>
      <c r="F443" s="2"/>
      <c r="G443" s="2"/>
      <c r="H443" s="16">
        <f t="shared" si="6"/>
        <v>0</v>
      </c>
    </row>
    <row r="444" spans="1:8" ht="13.5" x14ac:dyDescent="0.25">
      <c r="A444" s="11"/>
      <c r="B444" s="10">
        <v>42947</v>
      </c>
      <c r="C444" s="2">
        <v>100</v>
      </c>
      <c r="D444" s="2">
        <v>58.090699999999998</v>
      </c>
      <c r="E444" s="2">
        <v>0</v>
      </c>
      <c r="F444" s="2"/>
      <c r="G444" s="2"/>
      <c r="H444" s="16">
        <f t="shared" si="6"/>
        <v>0</v>
      </c>
    </row>
    <row r="445" spans="1:8" ht="13.5" x14ac:dyDescent="0.25">
      <c r="A445" s="11"/>
      <c r="B445" s="10">
        <v>42948</v>
      </c>
      <c r="C445" s="2">
        <v>102.99</v>
      </c>
      <c r="D445" s="2">
        <v>59.827599999999997</v>
      </c>
      <c r="E445" s="2">
        <v>2</v>
      </c>
      <c r="F445" s="2"/>
      <c r="G445" s="2"/>
      <c r="H445" s="16">
        <f t="shared" si="6"/>
        <v>2.9899794631498649E-2</v>
      </c>
    </row>
    <row r="446" spans="1:8" ht="13.5" x14ac:dyDescent="0.25">
      <c r="A446" s="11"/>
      <c r="B446" s="10">
        <v>42949</v>
      </c>
      <c r="C446" s="2">
        <v>98.5</v>
      </c>
      <c r="D446" s="2">
        <v>57.219299999999997</v>
      </c>
      <c r="E446" s="2">
        <v>11</v>
      </c>
      <c r="F446" s="2"/>
      <c r="G446" s="2"/>
      <c r="H446" s="16">
        <f t="shared" si="6"/>
        <v>-4.3596935193790154E-2</v>
      </c>
    </row>
    <row r="447" spans="1:8" ht="13.5" x14ac:dyDescent="0.25">
      <c r="A447" s="11"/>
      <c r="B447" s="10">
        <v>42950</v>
      </c>
      <c r="C447" s="2">
        <v>98.5</v>
      </c>
      <c r="D447" s="2">
        <v>57.219299999999997</v>
      </c>
      <c r="E447" s="2">
        <v>0</v>
      </c>
      <c r="F447" s="2"/>
      <c r="G447" s="2"/>
      <c r="H447" s="16">
        <f t="shared" si="6"/>
        <v>0</v>
      </c>
    </row>
    <row r="448" spans="1:8" ht="13.5" x14ac:dyDescent="0.25">
      <c r="A448" s="11"/>
      <c r="B448" s="10">
        <v>42951</v>
      </c>
      <c r="C448" s="2">
        <v>99</v>
      </c>
      <c r="D448" s="2">
        <v>57.509799999999998</v>
      </c>
      <c r="E448" s="2">
        <v>132</v>
      </c>
      <c r="F448" s="2"/>
      <c r="G448" s="2"/>
      <c r="H448" s="16">
        <f t="shared" si="6"/>
        <v>5.076958299035492E-3</v>
      </c>
    </row>
    <row r="449" spans="1:8" ht="13.5" x14ac:dyDescent="0.25">
      <c r="A449" s="11"/>
      <c r="B449" s="10">
        <v>42954</v>
      </c>
      <c r="C449" s="2">
        <v>99</v>
      </c>
      <c r="D449" s="2">
        <v>57.509799999999998</v>
      </c>
      <c r="E449" s="2">
        <v>0</v>
      </c>
      <c r="F449" s="2"/>
      <c r="G449" s="2"/>
      <c r="H449" s="16">
        <f t="shared" si="6"/>
        <v>0</v>
      </c>
    </row>
    <row r="450" spans="1:8" ht="13.5" x14ac:dyDescent="0.25">
      <c r="A450" s="11"/>
      <c r="B450" s="10">
        <v>42955</v>
      </c>
      <c r="C450" s="2">
        <v>100</v>
      </c>
      <c r="D450" s="2">
        <v>58.090699999999998</v>
      </c>
      <c r="E450" s="2">
        <v>7</v>
      </c>
      <c r="F450" s="2"/>
      <c r="G450" s="2"/>
      <c r="H450" s="16">
        <f t="shared" si="6"/>
        <v>1.0100887153146068E-2</v>
      </c>
    </row>
    <row r="451" spans="1:8" ht="13.5" x14ac:dyDescent="0.25">
      <c r="A451" s="11"/>
      <c r="B451" s="10">
        <v>42956</v>
      </c>
      <c r="C451" s="2">
        <v>100</v>
      </c>
      <c r="D451" s="2">
        <v>58.090699999999998</v>
      </c>
      <c r="E451" s="2">
        <v>32</v>
      </c>
      <c r="F451" s="2"/>
      <c r="G451" s="2"/>
      <c r="H451" s="16">
        <f t="shared" si="6"/>
        <v>0</v>
      </c>
    </row>
    <row r="452" spans="1:8" ht="13.5" x14ac:dyDescent="0.25">
      <c r="A452" s="11"/>
      <c r="B452" s="10">
        <v>42957</v>
      </c>
      <c r="C452" s="2">
        <v>100</v>
      </c>
      <c r="D452" s="2">
        <v>58.090699999999998</v>
      </c>
      <c r="E452" s="2">
        <v>0</v>
      </c>
      <c r="F452" s="2"/>
      <c r="G452" s="2"/>
      <c r="H452" s="16">
        <f t="shared" si="6"/>
        <v>0</v>
      </c>
    </row>
    <row r="453" spans="1:8" ht="13.5" x14ac:dyDescent="0.25">
      <c r="A453" s="11"/>
      <c r="B453" s="10">
        <v>42958</v>
      </c>
      <c r="C453" s="2">
        <v>103</v>
      </c>
      <c r="D453" s="2">
        <v>59.833399999999997</v>
      </c>
      <c r="E453" s="2">
        <v>1</v>
      </c>
      <c r="F453" s="2"/>
      <c r="G453" s="2"/>
      <c r="H453" s="16">
        <f t="shared" si="6"/>
        <v>2.9999638496351382E-2</v>
      </c>
    </row>
    <row r="454" spans="1:8" ht="13.5" x14ac:dyDescent="0.25">
      <c r="A454" s="11"/>
      <c r="B454" s="10">
        <v>42961</v>
      </c>
      <c r="C454" s="2">
        <v>103</v>
      </c>
      <c r="D454" s="2">
        <v>59.833399999999997</v>
      </c>
      <c r="E454" s="2">
        <v>0</v>
      </c>
      <c r="F454" s="2"/>
      <c r="G454" s="2"/>
      <c r="H454" s="16">
        <f t="shared" si="6"/>
        <v>0</v>
      </c>
    </row>
    <row r="455" spans="1:8" ht="13.5" x14ac:dyDescent="0.25">
      <c r="A455" s="11"/>
      <c r="B455" s="10">
        <v>42962</v>
      </c>
      <c r="C455" s="2">
        <v>103</v>
      </c>
      <c r="D455" s="2">
        <v>59.833399999999997</v>
      </c>
      <c r="E455" s="2">
        <v>0</v>
      </c>
      <c r="F455" s="2"/>
      <c r="G455" s="2"/>
      <c r="H455" s="16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103</v>
      </c>
      <c r="D456" s="2">
        <v>59.833399999999997</v>
      </c>
      <c r="E456" s="2">
        <v>0</v>
      </c>
      <c r="F456" s="2"/>
      <c r="G456" s="2"/>
      <c r="H456" s="16">
        <f t="shared" si="7"/>
        <v>0</v>
      </c>
    </row>
    <row r="457" spans="1:8" ht="13.5" x14ac:dyDescent="0.25">
      <c r="A457" s="11"/>
      <c r="B457" s="10">
        <v>42964</v>
      </c>
      <c r="C457" s="2">
        <v>103</v>
      </c>
      <c r="D457" s="2">
        <v>59.833399999999997</v>
      </c>
      <c r="E457" s="2">
        <v>0</v>
      </c>
      <c r="F457" s="2"/>
      <c r="G457" s="2"/>
      <c r="H457" s="16">
        <f t="shared" si="7"/>
        <v>0</v>
      </c>
    </row>
    <row r="458" spans="1:8" ht="13.5" x14ac:dyDescent="0.25">
      <c r="A458" s="11"/>
      <c r="B458" s="10">
        <v>42965</v>
      </c>
      <c r="C458" s="2">
        <v>103</v>
      </c>
      <c r="D458" s="2">
        <v>59.833399999999997</v>
      </c>
      <c r="E458" s="2">
        <v>0</v>
      </c>
      <c r="F458" s="2"/>
      <c r="G458" s="2"/>
      <c r="H458" s="16">
        <f t="shared" si="7"/>
        <v>0</v>
      </c>
    </row>
    <row r="459" spans="1:8" ht="13.5" x14ac:dyDescent="0.25">
      <c r="A459" s="11"/>
      <c r="B459" s="10">
        <v>42968</v>
      </c>
      <c r="C459" s="2">
        <v>103</v>
      </c>
      <c r="D459" s="2">
        <v>59.833399999999997</v>
      </c>
      <c r="E459" s="2">
        <v>0</v>
      </c>
      <c r="F459" s="2"/>
      <c r="G459" s="2"/>
      <c r="H459" s="16">
        <f t="shared" si="7"/>
        <v>0</v>
      </c>
    </row>
    <row r="460" spans="1:8" ht="13.5" x14ac:dyDescent="0.25">
      <c r="A460" s="11"/>
      <c r="B460" s="10">
        <v>42969</v>
      </c>
      <c r="C460" s="2">
        <v>103</v>
      </c>
      <c r="D460" s="2">
        <v>59.833399999999997</v>
      </c>
      <c r="E460" s="2">
        <v>0</v>
      </c>
      <c r="F460" s="2"/>
      <c r="G460" s="2"/>
      <c r="H460" s="16">
        <f t="shared" si="7"/>
        <v>0</v>
      </c>
    </row>
    <row r="461" spans="1:8" ht="13.5" x14ac:dyDescent="0.25">
      <c r="A461" s="11"/>
      <c r="B461" s="10">
        <v>42970</v>
      </c>
      <c r="C461" s="2">
        <v>102</v>
      </c>
      <c r="D461" s="2">
        <v>59.252499999999998</v>
      </c>
      <c r="E461" s="2">
        <v>55</v>
      </c>
      <c r="F461" s="2"/>
      <c r="G461" s="2"/>
      <c r="H461" s="16">
        <f t="shared" si="7"/>
        <v>-9.7086242800843645E-3</v>
      </c>
    </row>
    <row r="462" spans="1:8" ht="13.5" x14ac:dyDescent="0.25">
      <c r="A462" s="11"/>
      <c r="B462" s="10">
        <v>42971</v>
      </c>
      <c r="C462" s="2">
        <v>102</v>
      </c>
      <c r="D462" s="2">
        <v>59.252499999999998</v>
      </c>
      <c r="E462" s="2">
        <v>0</v>
      </c>
      <c r="F462" s="2"/>
      <c r="G462" s="2"/>
      <c r="H462" s="16">
        <f t="shared" si="7"/>
        <v>0</v>
      </c>
    </row>
    <row r="463" spans="1:8" ht="13.5" x14ac:dyDescent="0.25">
      <c r="A463" s="11"/>
      <c r="B463" s="10">
        <v>42972</v>
      </c>
      <c r="C463" s="2">
        <v>100</v>
      </c>
      <c r="D463" s="2">
        <v>58.090699999999998</v>
      </c>
      <c r="E463" s="2">
        <v>16</v>
      </c>
      <c r="F463" s="2"/>
      <c r="G463" s="2"/>
      <c r="H463" s="16">
        <f t="shared" si="7"/>
        <v>-1.9607611493185934E-2</v>
      </c>
    </row>
    <row r="464" spans="1:8" ht="13.5" x14ac:dyDescent="0.25">
      <c r="A464" s="11"/>
      <c r="B464" s="10">
        <v>42975</v>
      </c>
      <c r="C464" s="2">
        <v>100</v>
      </c>
      <c r="D464" s="2">
        <v>58.090699999999998</v>
      </c>
      <c r="E464" s="2">
        <v>4</v>
      </c>
      <c r="F464" s="2"/>
      <c r="G464" s="2"/>
      <c r="H464" s="16">
        <f t="shared" si="7"/>
        <v>0</v>
      </c>
    </row>
    <row r="465" spans="1:8" ht="13.5" x14ac:dyDescent="0.25">
      <c r="A465" s="11"/>
      <c r="B465" s="10">
        <v>42976</v>
      </c>
      <c r="C465" s="2">
        <v>100</v>
      </c>
      <c r="D465" s="2">
        <v>58.090699999999998</v>
      </c>
      <c r="E465" s="2">
        <v>20</v>
      </c>
      <c r="F465" s="2"/>
      <c r="G465" s="2"/>
      <c r="H465" s="16">
        <f t="shared" si="7"/>
        <v>0</v>
      </c>
    </row>
    <row r="466" spans="1:8" ht="13.5" x14ac:dyDescent="0.25">
      <c r="A466" s="11"/>
      <c r="B466" s="10">
        <v>42977</v>
      </c>
      <c r="C466" s="2">
        <v>100</v>
      </c>
      <c r="D466" s="2">
        <v>58.090699999999998</v>
      </c>
      <c r="E466" s="2">
        <v>15</v>
      </c>
      <c r="F466" s="2"/>
      <c r="G466" s="2"/>
      <c r="H466" s="16">
        <f t="shared" si="7"/>
        <v>0</v>
      </c>
    </row>
    <row r="467" spans="1:8" ht="13.5" x14ac:dyDescent="0.25">
      <c r="A467" s="11"/>
      <c r="B467" s="10">
        <v>42978</v>
      </c>
      <c r="C467" s="2">
        <v>102</v>
      </c>
      <c r="D467" s="2">
        <v>59.252499999999998</v>
      </c>
      <c r="E467" s="2">
        <v>10</v>
      </c>
      <c r="F467" s="2"/>
      <c r="G467" s="2"/>
      <c r="H467" s="16">
        <f t="shared" si="7"/>
        <v>1.999975899756759E-2</v>
      </c>
    </row>
    <row r="468" spans="1:8" ht="13.5" x14ac:dyDescent="0.25">
      <c r="A468" s="11"/>
      <c r="B468" s="10">
        <v>42982</v>
      </c>
      <c r="C468" s="2">
        <v>102</v>
      </c>
      <c r="D468" s="2">
        <v>59.252499999999998</v>
      </c>
      <c r="E468" s="2">
        <v>0</v>
      </c>
      <c r="F468" s="2"/>
      <c r="G468" s="2"/>
      <c r="H468" s="16">
        <f t="shared" si="7"/>
        <v>0</v>
      </c>
    </row>
    <row r="469" spans="1:8" ht="13.5" x14ac:dyDescent="0.25">
      <c r="A469" s="11"/>
      <c r="B469" s="10">
        <v>42983</v>
      </c>
      <c r="C469" s="2">
        <v>102</v>
      </c>
      <c r="D469" s="2">
        <v>59.252499999999998</v>
      </c>
      <c r="E469" s="2">
        <v>0</v>
      </c>
      <c r="F469" s="2"/>
      <c r="G469" s="2"/>
      <c r="H469" s="16">
        <f t="shared" si="7"/>
        <v>0</v>
      </c>
    </row>
    <row r="470" spans="1:8" ht="13.5" x14ac:dyDescent="0.25">
      <c r="A470" s="11"/>
      <c r="B470" s="10">
        <v>42984</v>
      </c>
      <c r="C470" s="2">
        <v>102</v>
      </c>
      <c r="D470" s="2">
        <v>59.252499999999998</v>
      </c>
      <c r="E470" s="2">
        <v>0</v>
      </c>
      <c r="F470" s="2"/>
      <c r="G470" s="2"/>
      <c r="H470" s="16">
        <f t="shared" si="7"/>
        <v>0</v>
      </c>
    </row>
    <row r="471" spans="1:8" ht="13.5" x14ac:dyDescent="0.25">
      <c r="A471" s="11"/>
      <c r="B471" s="10">
        <v>42985</v>
      </c>
      <c r="C471" s="2">
        <v>102</v>
      </c>
      <c r="D471" s="2">
        <v>59.252499999999998</v>
      </c>
      <c r="E471" s="2">
        <v>0</v>
      </c>
      <c r="F471" s="2"/>
      <c r="G471" s="2"/>
      <c r="H471" s="16">
        <f t="shared" si="7"/>
        <v>0</v>
      </c>
    </row>
    <row r="472" spans="1:8" ht="13.5" x14ac:dyDescent="0.25">
      <c r="A472" s="11"/>
      <c r="B472" s="10">
        <v>42986</v>
      </c>
      <c r="C472" s="2">
        <v>102</v>
      </c>
      <c r="D472" s="2">
        <v>59.252499999999998</v>
      </c>
      <c r="E472" s="2">
        <v>0</v>
      </c>
      <c r="F472" s="2"/>
      <c r="G472" s="2"/>
      <c r="H472" s="16">
        <f t="shared" si="7"/>
        <v>0</v>
      </c>
    </row>
    <row r="473" spans="1:8" ht="13.5" x14ac:dyDescent="0.25">
      <c r="A473" s="11"/>
      <c r="B473" s="10">
        <v>42989</v>
      </c>
      <c r="C473" s="2">
        <v>102</v>
      </c>
      <c r="D473" s="2">
        <v>59.252499999999998</v>
      </c>
      <c r="E473" s="2">
        <v>0</v>
      </c>
      <c r="F473" s="2"/>
      <c r="G473" s="2"/>
      <c r="H473" s="16">
        <f t="shared" si="7"/>
        <v>0</v>
      </c>
    </row>
    <row r="474" spans="1:8" ht="13.5" x14ac:dyDescent="0.25">
      <c r="A474" s="11"/>
      <c r="B474" s="10">
        <v>42990</v>
      </c>
      <c r="C474" s="2">
        <v>102</v>
      </c>
      <c r="D474" s="2">
        <v>59.252499999999998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1"/>
      <c r="B475" s="10">
        <v>42991</v>
      </c>
      <c r="C475" s="2">
        <v>98.94</v>
      </c>
      <c r="D475" s="2">
        <v>57.474899999999998</v>
      </c>
      <c r="E475" s="2">
        <v>0</v>
      </c>
      <c r="F475" s="2"/>
      <c r="G475" s="2"/>
      <c r="H475" s="16">
        <f t="shared" si="7"/>
        <v>-3.00004219231256E-2</v>
      </c>
    </row>
    <row r="476" spans="1:8" ht="13.5" x14ac:dyDescent="0.25">
      <c r="A476" s="11"/>
      <c r="B476" s="10">
        <v>42992</v>
      </c>
      <c r="C476" s="2">
        <v>101.99</v>
      </c>
      <c r="D476" s="2">
        <v>59.246699999999997</v>
      </c>
      <c r="E476" s="2">
        <v>1</v>
      </c>
      <c r="F476" s="2"/>
      <c r="G476" s="2"/>
      <c r="H476" s="16">
        <f t="shared" si="7"/>
        <v>3.0827369860582602E-2</v>
      </c>
    </row>
    <row r="477" spans="1:8" ht="13.5" x14ac:dyDescent="0.25">
      <c r="A477" s="11"/>
      <c r="B477" s="10">
        <v>42993</v>
      </c>
      <c r="C477" s="2">
        <v>101.99</v>
      </c>
      <c r="D477" s="2">
        <v>59.246699999999997</v>
      </c>
      <c r="E477" s="2">
        <v>0</v>
      </c>
      <c r="F477" s="2"/>
      <c r="G477" s="2"/>
      <c r="H477" s="16">
        <f t="shared" si="7"/>
        <v>0</v>
      </c>
    </row>
    <row r="478" spans="1:8" ht="13.5" x14ac:dyDescent="0.25">
      <c r="A478" s="11"/>
      <c r="B478" s="10">
        <v>42996</v>
      </c>
      <c r="C478" s="2">
        <v>101.99</v>
      </c>
      <c r="D478" s="2">
        <v>59.246699999999997</v>
      </c>
      <c r="E478" s="2">
        <v>0</v>
      </c>
      <c r="F478" s="2"/>
      <c r="G478" s="2"/>
      <c r="H478" s="16">
        <f t="shared" si="7"/>
        <v>0</v>
      </c>
    </row>
    <row r="479" spans="1:8" ht="13.5" x14ac:dyDescent="0.25">
      <c r="A479" s="11"/>
      <c r="B479" s="10">
        <v>42997</v>
      </c>
      <c r="C479" s="2">
        <v>102</v>
      </c>
      <c r="D479" s="2">
        <v>59.252499999999998</v>
      </c>
      <c r="E479" s="2">
        <v>16</v>
      </c>
      <c r="F479" s="2"/>
      <c r="G479" s="2"/>
      <c r="H479" s="16">
        <f t="shared" si="7"/>
        <v>9.789574778005684E-5</v>
      </c>
    </row>
    <row r="480" spans="1:8" ht="13.5" x14ac:dyDescent="0.25">
      <c r="A480" s="11"/>
      <c r="B480" s="10">
        <v>42998</v>
      </c>
      <c r="C480" s="2">
        <v>102</v>
      </c>
      <c r="D480" s="2">
        <v>59.252499999999998</v>
      </c>
      <c r="E480" s="2">
        <v>0</v>
      </c>
      <c r="F480" s="2"/>
      <c r="G480" s="2"/>
      <c r="H480" s="16">
        <f t="shared" si="7"/>
        <v>0</v>
      </c>
    </row>
    <row r="481" spans="1:8" ht="13.5" x14ac:dyDescent="0.25">
      <c r="A481" s="11"/>
      <c r="B481" s="10">
        <v>43000</v>
      </c>
      <c r="C481" s="2">
        <v>102</v>
      </c>
      <c r="D481" s="2">
        <v>59.252499999999998</v>
      </c>
      <c r="E481" s="2">
        <v>35</v>
      </c>
      <c r="F481" s="2"/>
      <c r="G481" s="2"/>
      <c r="H481" s="16">
        <f t="shared" si="7"/>
        <v>0</v>
      </c>
    </row>
    <row r="482" spans="1:8" ht="13.5" x14ac:dyDescent="0.25">
      <c r="A482" s="11"/>
      <c r="B482" s="10">
        <v>43003</v>
      </c>
      <c r="C482" s="2">
        <v>98.81</v>
      </c>
      <c r="D482" s="2">
        <v>57.3994</v>
      </c>
      <c r="E482" s="2">
        <v>0</v>
      </c>
      <c r="F482" s="2"/>
      <c r="G482" s="2"/>
      <c r="H482" s="16">
        <f t="shared" si="7"/>
        <v>-3.1274629762457241E-2</v>
      </c>
    </row>
    <row r="483" spans="1:8" ht="13.5" x14ac:dyDescent="0.25">
      <c r="A483" s="11"/>
      <c r="B483" s="10">
        <v>43004</v>
      </c>
      <c r="C483" s="2">
        <v>98.81</v>
      </c>
      <c r="D483" s="2">
        <v>59.253999999999998</v>
      </c>
      <c r="E483" s="2">
        <v>0</v>
      </c>
      <c r="F483" s="2"/>
      <c r="G483" s="2"/>
      <c r="H483" s="16">
        <f t="shared" si="7"/>
        <v>3.2310442269431347E-2</v>
      </c>
    </row>
    <row r="484" spans="1:8" ht="13.5" x14ac:dyDescent="0.25">
      <c r="A484" s="11"/>
      <c r="B484" s="10">
        <v>43005</v>
      </c>
      <c r="C484" s="2">
        <v>98.81</v>
      </c>
      <c r="D484" s="2">
        <v>59.253999999999998</v>
      </c>
      <c r="E484" s="2">
        <v>0</v>
      </c>
      <c r="F484" s="2"/>
      <c r="G484" s="2"/>
      <c r="H484" s="16">
        <f t="shared" si="7"/>
        <v>0</v>
      </c>
    </row>
    <row r="485" spans="1:8" ht="13.5" x14ac:dyDescent="0.25">
      <c r="A485" s="11"/>
      <c r="B485" s="10">
        <v>43006</v>
      </c>
      <c r="C485" s="2">
        <v>98.81</v>
      </c>
      <c r="D485" s="2">
        <v>59.253999999999998</v>
      </c>
      <c r="E485" s="2">
        <v>0</v>
      </c>
      <c r="F485" s="2"/>
      <c r="G485" s="2"/>
      <c r="H485" s="16">
        <f t="shared" si="7"/>
        <v>0</v>
      </c>
    </row>
    <row r="486" spans="1:8" ht="13.5" x14ac:dyDescent="0.25">
      <c r="A486" s="11"/>
      <c r="B486" s="10">
        <v>43007</v>
      </c>
      <c r="C486" s="2">
        <v>98.81</v>
      </c>
      <c r="D486" s="2">
        <v>59.253999999999998</v>
      </c>
      <c r="E486" s="2">
        <v>0</v>
      </c>
      <c r="F486" s="2"/>
      <c r="G486" s="2"/>
      <c r="H486" s="16">
        <f t="shared" si="7"/>
        <v>0</v>
      </c>
    </row>
    <row r="487" spans="1:8" ht="13.5" x14ac:dyDescent="0.25">
      <c r="A487" s="11"/>
      <c r="B487" s="10">
        <v>43010</v>
      </c>
      <c r="C487" s="2">
        <v>99.6</v>
      </c>
      <c r="D487" s="2">
        <v>59.727800000000002</v>
      </c>
      <c r="E487" s="2">
        <v>7</v>
      </c>
      <c r="F487" s="2"/>
      <c r="G487" s="2"/>
      <c r="H487" s="16">
        <f t="shared" si="7"/>
        <v>7.9960846525129817E-3</v>
      </c>
    </row>
    <row r="488" spans="1:8" ht="13.5" x14ac:dyDescent="0.25">
      <c r="A488" s="11"/>
      <c r="B488" s="10">
        <v>43011</v>
      </c>
      <c r="C488" s="2">
        <v>99.6</v>
      </c>
      <c r="D488" s="2">
        <v>59.727800000000002</v>
      </c>
      <c r="E488" s="2">
        <v>0</v>
      </c>
      <c r="F488" s="2"/>
      <c r="G488" s="2"/>
      <c r="H488" s="16">
        <f t="shared" si="7"/>
        <v>0</v>
      </c>
    </row>
    <row r="489" spans="1:8" ht="13.5" x14ac:dyDescent="0.25">
      <c r="A489" s="11"/>
      <c r="B489" s="10">
        <v>43012</v>
      </c>
      <c r="C489" s="2">
        <v>99.6</v>
      </c>
      <c r="D489" s="2">
        <v>59.727800000000002</v>
      </c>
      <c r="E489" s="2">
        <v>0</v>
      </c>
      <c r="F489" s="2"/>
      <c r="G489" s="2"/>
      <c r="H489" s="16">
        <f t="shared" si="7"/>
        <v>0</v>
      </c>
    </row>
    <row r="490" spans="1:8" ht="13.5" x14ac:dyDescent="0.25">
      <c r="A490" s="11"/>
      <c r="B490" s="10">
        <v>43013</v>
      </c>
      <c r="C490" s="2">
        <v>95.12</v>
      </c>
      <c r="D490" s="2">
        <v>57.041200000000003</v>
      </c>
      <c r="E490" s="2">
        <v>0</v>
      </c>
      <c r="F490" s="2"/>
      <c r="G490" s="2"/>
      <c r="H490" s="16">
        <f t="shared" si="7"/>
        <v>-4.4980729241659634E-2</v>
      </c>
    </row>
    <row r="491" spans="1:8" ht="13.5" x14ac:dyDescent="0.25">
      <c r="A491" s="11"/>
      <c r="B491" s="10">
        <v>43014</v>
      </c>
      <c r="C491" s="2">
        <v>90.84</v>
      </c>
      <c r="D491" s="2">
        <v>54.474600000000002</v>
      </c>
      <c r="E491" s="2">
        <v>70</v>
      </c>
      <c r="F491" s="2"/>
      <c r="G491" s="2"/>
      <c r="H491" s="16">
        <f t="shared" si="7"/>
        <v>-4.4995547078252228E-2</v>
      </c>
    </row>
    <row r="492" spans="1:8" ht="13.5" x14ac:dyDescent="0.25">
      <c r="A492" s="11"/>
      <c r="B492" s="10">
        <v>43017</v>
      </c>
      <c r="C492" s="2">
        <v>90.84</v>
      </c>
      <c r="D492" s="2">
        <v>54.474600000000002</v>
      </c>
      <c r="E492" s="2">
        <v>0</v>
      </c>
      <c r="F492" s="2"/>
      <c r="G492" s="2"/>
      <c r="H492" s="16">
        <f t="shared" si="7"/>
        <v>0</v>
      </c>
    </row>
    <row r="493" spans="1:8" ht="13.5" x14ac:dyDescent="0.25">
      <c r="A493" s="11"/>
      <c r="B493" s="10">
        <v>43018</v>
      </c>
      <c r="C493" s="2">
        <v>91</v>
      </c>
      <c r="D493" s="2">
        <v>54.570599999999999</v>
      </c>
      <c r="E493" s="2">
        <v>41</v>
      </c>
      <c r="F493" s="2"/>
      <c r="G493" s="2"/>
      <c r="H493" s="16">
        <f t="shared" si="7"/>
        <v>1.7622892136885178E-3</v>
      </c>
    </row>
    <row r="494" spans="1:8" ht="13.5" x14ac:dyDescent="0.25">
      <c r="A494" s="11"/>
      <c r="B494" s="10">
        <v>43019</v>
      </c>
      <c r="C494" s="2">
        <v>91</v>
      </c>
      <c r="D494" s="2">
        <v>54.570599999999999</v>
      </c>
      <c r="E494" s="2">
        <v>0</v>
      </c>
      <c r="F494" s="2"/>
      <c r="G494" s="2"/>
      <c r="H494" s="16">
        <f t="shared" si="7"/>
        <v>0</v>
      </c>
    </row>
    <row r="495" spans="1:8" ht="13.5" x14ac:dyDescent="0.25">
      <c r="A495" s="11"/>
      <c r="B495" s="10">
        <v>43020</v>
      </c>
      <c r="C495" s="2">
        <v>91</v>
      </c>
      <c r="D495" s="2">
        <v>54.570599999999999</v>
      </c>
      <c r="E495" s="2">
        <v>0</v>
      </c>
      <c r="F495" s="2"/>
      <c r="G495" s="2"/>
      <c r="H495" s="16">
        <f t="shared" si="7"/>
        <v>0</v>
      </c>
    </row>
    <row r="496" spans="1:8" ht="13.5" x14ac:dyDescent="0.25">
      <c r="A496" s="11"/>
      <c r="B496" s="10">
        <v>43021</v>
      </c>
      <c r="C496" s="2">
        <v>91</v>
      </c>
      <c r="D496" s="2">
        <v>54.570599999999999</v>
      </c>
      <c r="E496" s="2">
        <v>0</v>
      </c>
      <c r="F496" s="2"/>
      <c r="G496" s="2"/>
      <c r="H496" s="16">
        <f t="shared" si="7"/>
        <v>0</v>
      </c>
    </row>
    <row r="497" spans="1:8" ht="13.5" x14ac:dyDescent="0.25">
      <c r="A497" s="11"/>
      <c r="B497" s="10">
        <v>43024</v>
      </c>
      <c r="C497" s="2">
        <v>91</v>
      </c>
      <c r="D497" s="2">
        <v>54.570599999999999</v>
      </c>
      <c r="E497" s="2">
        <v>0</v>
      </c>
      <c r="F497" s="2"/>
      <c r="G497" s="2"/>
      <c r="H497" s="16">
        <f t="shared" si="7"/>
        <v>0</v>
      </c>
    </row>
    <row r="498" spans="1:8" ht="13.5" x14ac:dyDescent="0.25">
      <c r="A498" s="11"/>
      <c r="B498" s="10">
        <v>43025</v>
      </c>
      <c r="C498" s="2">
        <v>93.73</v>
      </c>
      <c r="D498" s="2">
        <v>56.207700000000003</v>
      </c>
      <c r="E498" s="2">
        <v>1</v>
      </c>
      <c r="F498" s="2"/>
      <c r="G498" s="2"/>
      <c r="H498" s="16">
        <f t="shared" si="7"/>
        <v>2.9999670152059971E-2</v>
      </c>
    </row>
    <row r="499" spans="1:8" ht="13.5" x14ac:dyDescent="0.25">
      <c r="A499" s="11"/>
      <c r="B499" s="10">
        <v>43026</v>
      </c>
      <c r="C499" s="2">
        <v>93.73</v>
      </c>
      <c r="D499" s="2">
        <v>56.207700000000003</v>
      </c>
      <c r="E499" s="2">
        <v>56</v>
      </c>
      <c r="F499" s="2"/>
      <c r="G499" s="2"/>
      <c r="H499" s="16">
        <f t="shared" si="7"/>
        <v>0</v>
      </c>
    </row>
    <row r="500" spans="1:8" ht="13.5" x14ac:dyDescent="0.25">
      <c r="A500" s="11"/>
      <c r="B500" s="10">
        <v>43027</v>
      </c>
      <c r="C500" s="2">
        <v>93.73</v>
      </c>
      <c r="D500" s="2">
        <v>56.207700000000003</v>
      </c>
      <c r="E500" s="2">
        <v>0</v>
      </c>
      <c r="F500" s="2"/>
      <c r="G500" s="2"/>
      <c r="H500" s="16">
        <f t="shared" si="7"/>
        <v>0</v>
      </c>
    </row>
    <row r="501" spans="1:8" ht="13.5" x14ac:dyDescent="0.25">
      <c r="A501" s="11"/>
      <c r="B501" s="10">
        <v>43028</v>
      </c>
      <c r="C501" s="2">
        <v>91</v>
      </c>
      <c r="D501" s="2">
        <v>54.570599999999999</v>
      </c>
      <c r="E501" s="2">
        <v>1</v>
      </c>
      <c r="F501" s="2"/>
      <c r="G501" s="2"/>
      <c r="H501" s="16">
        <f t="shared" si="7"/>
        <v>-2.9125902678814534E-2</v>
      </c>
    </row>
    <row r="502" spans="1:8" ht="13.5" x14ac:dyDescent="0.25">
      <c r="A502" s="11"/>
      <c r="B502" s="10">
        <v>43031</v>
      </c>
      <c r="C502" s="2">
        <v>91</v>
      </c>
      <c r="D502" s="2">
        <v>54.570599999999999</v>
      </c>
      <c r="E502" s="2">
        <v>0</v>
      </c>
      <c r="F502" s="2"/>
      <c r="G502" s="2"/>
      <c r="H502" s="16">
        <f t="shared" si="7"/>
        <v>0</v>
      </c>
    </row>
    <row r="503" spans="1:8" ht="13.5" x14ac:dyDescent="0.25">
      <c r="A503" s="11"/>
      <c r="B503" s="10">
        <v>43032</v>
      </c>
      <c r="C503" s="2">
        <v>93.7</v>
      </c>
      <c r="D503" s="2">
        <v>56.189700000000002</v>
      </c>
      <c r="E503" s="2">
        <v>1</v>
      </c>
      <c r="F503" s="2"/>
      <c r="G503" s="2"/>
      <c r="H503" s="16">
        <f t="shared" si="7"/>
        <v>2.9669822211960344E-2</v>
      </c>
    </row>
    <row r="504" spans="1:8" ht="13.5" x14ac:dyDescent="0.25">
      <c r="A504" s="11"/>
      <c r="B504" s="10">
        <v>43033</v>
      </c>
      <c r="C504" s="2">
        <v>93.7</v>
      </c>
      <c r="D504" s="2">
        <v>56.189700000000002</v>
      </c>
      <c r="E504" s="2">
        <v>0</v>
      </c>
      <c r="F504" s="2"/>
      <c r="G504" s="2"/>
      <c r="H504" s="16">
        <f t="shared" si="7"/>
        <v>0</v>
      </c>
    </row>
    <row r="505" spans="1:8" ht="13.5" x14ac:dyDescent="0.25">
      <c r="A505" s="11"/>
      <c r="B505" s="10">
        <v>43034</v>
      </c>
      <c r="C505" s="2">
        <v>93.7</v>
      </c>
      <c r="D505" s="2">
        <v>56.189700000000002</v>
      </c>
      <c r="E505" s="2">
        <v>0</v>
      </c>
      <c r="F505" s="2"/>
      <c r="G505" s="2"/>
      <c r="H505" s="16">
        <f t="shared" si="7"/>
        <v>0</v>
      </c>
    </row>
    <row r="506" spans="1:8" ht="13.5" x14ac:dyDescent="0.25">
      <c r="A506" s="11"/>
      <c r="B506" s="10">
        <v>43035</v>
      </c>
      <c r="C506" s="2">
        <v>93.7</v>
      </c>
      <c r="D506" s="2">
        <v>56.189700000000002</v>
      </c>
      <c r="E506" s="2">
        <v>0</v>
      </c>
      <c r="F506" s="2"/>
      <c r="G506" s="2"/>
      <c r="H506" s="16">
        <f t="shared" si="7"/>
        <v>0</v>
      </c>
    </row>
    <row r="507" spans="1:8" ht="13.5" x14ac:dyDescent="0.25">
      <c r="A507" s="11"/>
      <c r="B507" s="10">
        <v>43038</v>
      </c>
      <c r="C507" s="2">
        <v>93.7</v>
      </c>
      <c r="D507" s="2">
        <v>56.189700000000002</v>
      </c>
      <c r="E507" s="2">
        <v>0</v>
      </c>
      <c r="F507" s="2"/>
      <c r="G507" s="2"/>
      <c r="H507" s="16">
        <f t="shared" si="7"/>
        <v>0</v>
      </c>
    </row>
    <row r="508" spans="1:8" ht="13.5" x14ac:dyDescent="0.25">
      <c r="A508" s="11"/>
      <c r="B508" s="10">
        <v>43039</v>
      </c>
      <c r="C508" s="2">
        <v>93.7</v>
      </c>
      <c r="D508" s="2">
        <v>56.189700000000002</v>
      </c>
      <c r="E508" s="2">
        <v>0</v>
      </c>
      <c r="F508" s="2"/>
      <c r="G508" s="2"/>
      <c r="H508" s="16">
        <f t="shared" si="7"/>
        <v>0</v>
      </c>
    </row>
    <row r="509" spans="1:8" ht="13.5" x14ac:dyDescent="0.25">
      <c r="A509" s="11"/>
      <c r="B509" s="10">
        <v>43040</v>
      </c>
      <c r="C509" s="2">
        <v>93.7</v>
      </c>
      <c r="D509" s="2">
        <v>56.189700000000002</v>
      </c>
      <c r="E509" s="2">
        <v>0</v>
      </c>
      <c r="F509" s="2"/>
      <c r="G509" s="2"/>
      <c r="H509" s="16">
        <f t="shared" si="7"/>
        <v>0</v>
      </c>
    </row>
    <row r="510" spans="1:8" ht="13.5" x14ac:dyDescent="0.25">
      <c r="A510" s="11"/>
      <c r="B510" s="10">
        <v>43041</v>
      </c>
      <c r="C510" s="2">
        <v>93.7</v>
      </c>
      <c r="D510" s="2">
        <v>56.189700000000002</v>
      </c>
      <c r="E510" s="2">
        <v>0</v>
      </c>
      <c r="F510" s="2"/>
      <c r="G510" s="2"/>
      <c r="H510" s="16">
        <f t="shared" si="7"/>
        <v>0</v>
      </c>
    </row>
    <row r="511" spans="1:8" ht="13.5" x14ac:dyDescent="0.25">
      <c r="A511" s="11"/>
      <c r="B511" s="10">
        <v>43042</v>
      </c>
      <c r="C511" s="2">
        <v>93.7</v>
      </c>
      <c r="D511" s="2">
        <v>56.189700000000002</v>
      </c>
      <c r="E511" s="2">
        <v>23</v>
      </c>
      <c r="F511" s="2"/>
      <c r="G511" s="2"/>
      <c r="H511" s="16">
        <f t="shared" si="7"/>
        <v>0</v>
      </c>
    </row>
    <row r="512" spans="1:8" ht="13.5" x14ac:dyDescent="0.25">
      <c r="A512" s="11"/>
      <c r="B512" s="10">
        <v>43045</v>
      </c>
      <c r="C512" s="2">
        <v>93.7</v>
      </c>
      <c r="D512" s="2">
        <v>56.189700000000002</v>
      </c>
      <c r="E512" s="2">
        <v>0</v>
      </c>
      <c r="F512" s="2"/>
      <c r="G512" s="2"/>
      <c r="H512" s="16">
        <f t="shared" si="7"/>
        <v>0</v>
      </c>
    </row>
    <row r="513" spans="1:8" ht="13.5" x14ac:dyDescent="0.25">
      <c r="A513" s="11"/>
      <c r="B513" s="10">
        <v>43046</v>
      </c>
      <c r="C513" s="2">
        <v>93.7</v>
      </c>
      <c r="D513" s="2">
        <v>56.189700000000002</v>
      </c>
      <c r="E513" s="2">
        <v>0</v>
      </c>
      <c r="F513" s="2"/>
      <c r="G513" s="2"/>
      <c r="H513" s="16">
        <f t="shared" si="7"/>
        <v>0</v>
      </c>
    </row>
    <row r="514" spans="1:8" ht="13.5" x14ac:dyDescent="0.25">
      <c r="A514" s="11"/>
      <c r="B514" s="10">
        <v>43047</v>
      </c>
      <c r="C514" s="2">
        <v>93.7</v>
      </c>
      <c r="D514" s="2">
        <v>56.189700000000002</v>
      </c>
      <c r="E514" s="2">
        <v>0</v>
      </c>
      <c r="F514" s="2"/>
      <c r="G514" s="2"/>
      <c r="H514" s="16">
        <f t="shared" si="7"/>
        <v>0</v>
      </c>
    </row>
    <row r="515" spans="1:8" ht="13.5" x14ac:dyDescent="0.25">
      <c r="A515" s="11"/>
      <c r="B515" s="10">
        <v>43048</v>
      </c>
      <c r="C515" s="2">
        <v>93.7</v>
      </c>
      <c r="D515" s="2">
        <v>56.189700000000002</v>
      </c>
      <c r="E515" s="2">
        <v>2</v>
      </c>
      <c r="F515" s="2"/>
      <c r="G515" s="2"/>
      <c r="H515" s="16">
        <f t="shared" si="7"/>
        <v>0</v>
      </c>
    </row>
    <row r="516" spans="1:8" ht="13.5" x14ac:dyDescent="0.25">
      <c r="A516" s="11"/>
      <c r="B516" s="10">
        <v>43049</v>
      </c>
      <c r="C516" s="2">
        <v>93.7</v>
      </c>
      <c r="D516" s="2">
        <v>56.189700000000002</v>
      </c>
      <c r="E516" s="2">
        <v>0</v>
      </c>
      <c r="F516" s="2"/>
      <c r="G516" s="2"/>
      <c r="H516" s="16">
        <f t="shared" si="7"/>
        <v>0</v>
      </c>
    </row>
    <row r="517" spans="1:8" ht="13.5" x14ac:dyDescent="0.25">
      <c r="A517" s="11"/>
      <c r="B517" s="10">
        <v>43052</v>
      </c>
      <c r="C517" s="2">
        <v>93.7</v>
      </c>
      <c r="D517" s="2">
        <v>56.189700000000002</v>
      </c>
      <c r="E517" s="2">
        <v>0</v>
      </c>
      <c r="F517" s="2"/>
      <c r="G517" s="2"/>
      <c r="H517" s="16">
        <f t="shared" si="7"/>
        <v>0</v>
      </c>
    </row>
    <row r="518" spans="1:8" ht="13.5" x14ac:dyDescent="0.25">
      <c r="A518" s="11"/>
      <c r="B518" s="10">
        <v>43053</v>
      </c>
      <c r="C518" s="2">
        <v>93.7</v>
      </c>
      <c r="D518" s="2">
        <v>56.189700000000002</v>
      </c>
      <c r="E518" s="2">
        <v>0</v>
      </c>
      <c r="F518" s="2"/>
      <c r="G518" s="2"/>
      <c r="H518" s="16">
        <f t="shared" si="7"/>
        <v>0</v>
      </c>
    </row>
    <row r="519" spans="1:8" ht="13.5" x14ac:dyDescent="0.25">
      <c r="A519" s="11"/>
      <c r="B519" s="10">
        <v>43054</v>
      </c>
      <c r="C519" s="2">
        <v>93.69</v>
      </c>
      <c r="D519" s="2">
        <v>56.183700000000002</v>
      </c>
      <c r="E519" s="2">
        <v>4</v>
      </c>
      <c r="F519" s="2"/>
      <c r="G519" s="2"/>
      <c r="H519" s="16">
        <f t="shared" ref="H519:H582" si="8">(D519-D518)/D518</f>
        <v>-1.0678113604451042E-4</v>
      </c>
    </row>
    <row r="520" spans="1:8" ht="13.5" x14ac:dyDescent="0.25">
      <c r="A520" s="11"/>
      <c r="B520" s="10">
        <v>43055</v>
      </c>
      <c r="C520" s="2">
        <v>93.69</v>
      </c>
      <c r="D520" s="2">
        <v>56.183700000000002</v>
      </c>
      <c r="E520" s="2">
        <v>0</v>
      </c>
      <c r="F520" s="2"/>
      <c r="G520" s="2"/>
      <c r="H520" s="16">
        <f t="shared" si="8"/>
        <v>0</v>
      </c>
    </row>
    <row r="521" spans="1:8" ht="13.5" x14ac:dyDescent="0.25">
      <c r="A521" s="11"/>
      <c r="B521" s="10">
        <v>43056</v>
      </c>
      <c r="C521" s="2">
        <v>93.69</v>
      </c>
      <c r="D521" s="2">
        <v>56.183700000000002</v>
      </c>
      <c r="E521" s="2">
        <v>0</v>
      </c>
      <c r="F521" s="2"/>
      <c r="G521" s="2"/>
      <c r="H521" s="16">
        <f t="shared" si="8"/>
        <v>0</v>
      </c>
    </row>
    <row r="522" spans="1:8" ht="13.5" x14ac:dyDescent="0.25">
      <c r="A522" s="11"/>
      <c r="B522" s="10">
        <v>43059</v>
      </c>
      <c r="C522" s="2">
        <v>93.6</v>
      </c>
      <c r="D522" s="2">
        <v>56.1297</v>
      </c>
      <c r="E522" s="2">
        <v>2</v>
      </c>
      <c r="F522" s="2"/>
      <c r="G522" s="2"/>
      <c r="H522" s="16">
        <f t="shared" si="8"/>
        <v>-9.6113285525876806E-4</v>
      </c>
    </row>
    <row r="523" spans="1:8" ht="13.5" x14ac:dyDescent="0.25">
      <c r="A523" s="11"/>
      <c r="B523" s="10">
        <v>43060</v>
      </c>
      <c r="C523" s="2">
        <v>93.6</v>
      </c>
      <c r="D523" s="2">
        <v>56.1297</v>
      </c>
      <c r="E523" s="2">
        <v>0</v>
      </c>
      <c r="F523" s="2"/>
      <c r="G523" s="2"/>
      <c r="H523" s="16">
        <f t="shared" si="8"/>
        <v>0</v>
      </c>
    </row>
    <row r="524" spans="1:8" ht="13.5" x14ac:dyDescent="0.25">
      <c r="A524" s="11"/>
      <c r="B524" s="10">
        <v>43061</v>
      </c>
      <c r="C524" s="2">
        <v>93.6</v>
      </c>
      <c r="D524" s="2">
        <v>56.1297</v>
      </c>
      <c r="E524" s="2">
        <v>0</v>
      </c>
      <c r="F524" s="2"/>
      <c r="G524" s="2"/>
      <c r="H524" s="16">
        <f t="shared" si="8"/>
        <v>0</v>
      </c>
    </row>
    <row r="525" spans="1:8" ht="13.5" x14ac:dyDescent="0.25">
      <c r="A525" s="11"/>
      <c r="B525" s="10">
        <v>43062</v>
      </c>
      <c r="C525" s="2">
        <v>93.6</v>
      </c>
      <c r="D525" s="2">
        <v>56.1297</v>
      </c>
      <c r="E525" s="2">
        <v>0</v>
      </c>
      <c r="F525" s="2"/>
      <c r="G525" s="2"/>
      <c r="H525" s="16">
        <f t="shared" si="8"/>
        <v>0</v>
      </c>
    </row>
    <row r="526" spans="1:8" ht="13.5" x14ac:dyDescent="0.25">
      <c r="A526" s="11"/>
      <c r="B526" s="10">
        <v>43063</v>
      </c>
      <c r="C526" s="2">
        <v>93.6</v>
      </c>
      <c r="D526" s="2">
        <v>56.1297</v>
      </c>
      <c r="E526" s="2">
        <v>0</v>
      </c>
      <c r="F526" s="2"/>
      <c r="G526" s="2"/>
      <c r="H526" s="16">
        <f t="shared" si="8"/>
        <v>0</v>
      </c>
    </row>
    <row r="527" spans="1:8" ht="13.5" x14ac:dyDescent="0.25">
      <c r="A527" s="11"/>
      <c r="B527" s="10">
        <v>43066</v>
      </c>
      <c r="C527" s="2">
        <v>93.5</v>
      </c>
      <c r="D527" s="2">
        <v>56.069699999999997</v>
      </c>
      <c r="E527" s="2">
        <v>1065</v>
      </c>
      <c r="F527" s="2"/>
      <c r="G527" s="2"/>
      <c r="H527" s="16">
        <f t="shared" si="8"/>
        <v>-1.0689528003891393E-3</v>
      </c>
    </row>
    <row r="528" spans="1:8" ht="13.5" x14ac:dyDescent="0.25">
      <c r="A528" s="11"/>
      <c r="B528" s="10">
        <v>43067</v>
      </c>
      <c r="C528" s="2">
        <v>93.5</v>
      </c>
      <c r="D528" s="2">
        <v>56.069699999999997</v>
      </c>
      <c r="E528" s="2">
        <v>0</v>
      </c>
      <c r="F528" s="2"/>
      <c r="G528" s="2"/>
      <c r="H528" s="16">
        <f t="shared" si="8"/>
        <v>0</v>
      </c>
    </row>
    <row r="529" spans="1:8" ht="13.5" x14ac:dyDescent="0.25">
      <c r="A529" s="11"/>
      <c r="B529" s="10">
        <v>43068</v>
      </c>
      <c r="C529" s="2">
        <v>93</v>
      </c>
      <c r="D529" s="2">
        <v>55.7699</v>
      </c>
      <c r="E529" s="2">
        <v>10</v>
      </c>
      <c r="F529" s="2"/>
      <c r="G529" s="2"/>
      <c r="H529" s="16">
        <f t="shared" si="8"/>
        <v>-5.3469164272324917E-3</v>
      </c>
    </row>
    <row r="530" spans="1:8" ht="13.5" x14ac:dyDescent="0.25">
      <c r="A530" s="11"/>
      <c r="B530" s="10">
        <v>43069</v>
      </c>
      <c r="C530" s="2">
        <v>93</v>
      </c>
      <c r="D530" s="2">
        <v>55.7699</v>
      </c>
      <c r="E530" s="2">
        <v>0</v>
      </c>
      <c r="F530" s="2"/>
      <c r="G530" s="2"/>
      <c r="H530" s="16">
        <f t="shared" si="8"/>
        <v>0</v>
      </c>
    </row>
    <row r="531" spans="1:8" ht="13.5" x14ac:dyDescent="0.25">
      <c r="A531" s="11"/>
      <c r="B531" s="10">
        <v>43073</v>
      </c>
      <c r="C531" s="2">
        <v>93.49</v>
      </c>
      <c r="D531" s="2">
        <v>56.063800000000001</v>
      </c>
      <c r="E531" s="2">
        <v>5</v>
      </c>
      <c r="F531" s="2"/>
      <c r="G531" s="2"/>
      <c r="H531" s="16">
        <f t="shared" si="8"/>
        <v>5.2698677960692185E-3</v>
      </c>
    </row>
    <row r="532" spans="1:8" ht="13.5" x14ac:dyDescent="0.25">
      <c r="A532" s="11"/>
      <c r="B532" s="10">
        <v>43074</v>
      </c>
      <c r="C532" s="2">
        <v>90.99</v>
      </c>
      <c r="D532" s="2">
        <v>54.564599999999999</v>
      </c>
      <c r="E532" s="2">
        <v>120</v>
      </c>
      <c r="F532" s="2"/>
      <c r="G532" s="2"/>
      <c r="H532" s="16">
        <f t="shared" si="8"/>
        <v>-2.674096297432571E-2</v>
      </c>
    </row>
    <row r="533" spans="1:8" ht="13.5" x14ac:dyDescent="0.25">
      <c r="A533" s="11"/>
      <c r="B533" s="10">
        <v>43075</v>
      </c>
      <c r="C533" s="2">
        <v>91</v>
      </c>
      <c r="D533" s="2">
        <v>54.570599999999999</v>
      </c>
      <c r="E533" s="2">
        <v>5</v>
      </c>
      <c r="F533" s="2"/>
      <c r="G533" s="2"/>
      <c r="H533" s="16">
        <f t="shared" si="8"/>
        <v>1.0996140354735905E-4</v>
      </c>
    </row>
    <row r="534" spans="1:8" ht="13.5" x14ac:dyDescent="0.25">
      <c r="A534" s="11"/>
      <c r="B534" s="10">
        <v>43076</v>
      </c>
      <c r="C534" s="2">
        <v>91</v>
      </c>
      <c r="D534" s="2">
        <v>54.570599999999999</v>
      </c>
      <c r="E534" s="2">
        <v>6</v>
      </c>
      <c r="F534" s="2"/>
      <c r="G534" s="2"/>
      <c r="H534" s="16">
        <f t="shared" si="8"/>
        <v>0</v>
      </c>
    </row>
    <row r="535" spans="1:8" ht="13.5" x14ac:dyDescent="0.25">
      <c r="A535" s="11"/>
      <c r="B535" s="10">
        <v>43077</v>
      </c>
      <c r="C535" s="2">
        <v>91</v>
      </c>
      <c r="D535" s="2">
        <v>54.570599999999999</v>
      </c>
      <c r="E535" s="2">
        <v>0</v>
      </c>
      <c r="F535" s="2"/>
      <c r="G535" s="2"/>
      <c r="H535" s="16">
        <f t="shared" si="8"/>
        <v>0</v>
      </c>
    </row>
    <row r="536" spans="1:8" ht="13.5" x14ac:dyDescent="0.25">
      <c r="A536" s="11"/>
      <c r="B536" s="10">
        <v>43080</v>
      </c>
      <c r="C536" s="2">
        <v>90.98</v>
      </c>
      <c r="D536" s="2">
        <v>54.558599999999998</v>
      </c>
      <c r="E536" s="2">
        <v>1</v>
      </c>
      <c r="F536" s="2"/>
      <c r="G536" s="2"/>
      <c r="H536" s="16">
        <f t="shared" si="8"/>
        <v>-2.1989862673308438E-4</v>
      </c>
    </row>
    <row r="537" spans="1:8" ht="13.5" x14ac:dyDescent="0.25">
      <c r="A537" s="11"/>
      <c r="B537" s="10">
        <v>43081</v>
      </c>
      <c r="C537" s="2">
        <v>90.98</v>
      </c>
      <c r="D537" s="2">
        <v>54.558599999999998</v>
      </c>
      <c r="E537" s="2">
        <v>0</v>
      </c>
      <c r="F537" s="2"/>
      <c r="G537" s="2"/>
      <c r="H537" s="16">
        <f t="shared" si="8"/>
        <v>0</v>
      </c>
    </row>
    <row r="538" spans="1:8" ht="13.5" x14ac:dyDescent="0.25">
      <c r="A538" s="11"/>
      <c r="B538" s="10">
        <v>43082</v>
      </c>
      <c r="C538" s="2">
        <v>90.97</v>
      </c>
      <c r="D538" s="2">
        <v>54.552599999999998</v>
      </c>
      <c r="E538" s="2">
        <v>11</v>
      </c>
      <c r="F538" s="2"/>
      <c r="G538" s="2"/>
      <c r="H538" s="16">
        <f t="shared" si="8"/>
        <v>-1.0997349638737482E-4</v>
      </c>
    </row>
    <row r="539" spans="1:8" ht="13.5" x14ac:dyDescent="0.25">
      <c r="A539" s="11"/>
      <c r="B539" s="10">
        <v>43083</v>
      </c>
      <c r="C539" s="2">
        <v>90.97</v>
      </c>
      <c r="D539" s="2">
        <v>54.552599999999998</v>
      </c>
      <c r="E539" s="2">
        <v>0</v>
      </c>
      <c r="F539" s="2"/>
      <c r="G539" s="2"/>
      <c r="H539" s="16">
        <f t="shared" si="8"/>
        <v>0</v>
      </c>
    </row>
    <row r="540" spans="1:8" ht="13.5" x14ac:dyDescent="0.25">
      <c r="A540" s="11"/>
      <c r="B540" s="10">
        <v>43084</v>
      </c>
      <c r="C540" s="2">
        <v>90.98</v>
      </c>
      <c r="D540" s="2">
        <v>54.558599999999998</v>
      </c>
      <c r="E540" s="2">
        <v>2</v>
      </c>
      <c r="F540" s="2"/>
      <c r="G540" s="2"/>
      <c r="H540" s="16">
        <f t="shared" si="8"/>
        <v>1.0998559188746692E-4</v>
      </c>
    </row>
    <row r="541" spans="1:8" ht="13.5" x14ac:dyDescent="0.25">
      <c r="A541" s="11"/>
      <c r="B541" s="10">
        <v>43087</v>
      </c>
      <c r="C541" s="2">
        <v>90.96</v>
      </c>
      <c r="D541" s="2">
        <v>54.546599999999998</v>
      </c>
      <c r="E541" s="2">
        <v>55</v>
      </c>
      <c r="F541" s="2"/>
      <c r="G541" s="2"/>
      <c r="H541" s="16">
        <f t="shared" si="8"/>
        <v>-2.1994699277474964E-4</v>
      </c>
    </row>
    <row r="542" spans="1:8" ht="13.5" x14ac:dyDescent="0.25">
      <c r="A542" s="11"/>
      <c r="B542" s="10">
        <v>43088</v>
      </c>
      <c r="C542" s="2">
        <v>90.96</v>
      </c>
      <c r="D542" s="2">
        <v>54.546599999999998</v>
      </c>
      <c r="E542" s="2">
        <v>0</v>
      </c>
      <c r="F542" s="2"/>
      <c r="G542" s="2"/>
      <c r="H542" s="16">
        <f t="shared" si="8"/>
        <v>0</v>
      </c>
    </row>
    <row r="543" spans="1:8" ht="13.5" x14ac:dyDescent="0.25">
      <c r="A543" s="11"/>
      <c r="B543" s="10">
        <v>43089</v>
      </c>
      <c r="C543" s="2">
        <v>90.96</v>
      </c>
      <c r="D543" s="2">
        <v>54.546599999999998</v>
      </c>
      <c r="E543" s="2">
        <v>0</v>
      </c>
      <c r="F543" s="2"/>
      <c r="G543" s="2"/>
      <c r="H543" s="16">
        <f t="shared" si="8"/>
        <v>0</v>
      </c>
    </row>
    <row r="544" spans="1:8" ht="13.5" x14ac:dyDescent="0.25">
      <c r="A544" s="11"/>
      <c r="B544" s="10">
        <v>43090</v>
      </c>
      <c r="C544" s="2">
        <v>90</v>
      </c>
      <c r="D544" s="2">
        <v>53.9709</v>
      </c>
      <c r="E544" s="2">
        <v>86</v>
      </c>
      <c r="F544" s="2"/>
      <c r="G544" s="2"/>
      <c r="H544" s="16">
        <f t="shared" si="8"/>
        <v>-1.0554278360154394E-2</v>
      </c>
    </row>
    <row r="545" spans="1:8" ht="13.5" x14ac:dyDescent="0.25">
      <c r="A545" s="11"/>
      <c r="B545" s="10">
        <v>43091</v>
      </c>
      <c r="C545" s="2">
        <v>89.99</v>
      </c>
      <c r="D545" s="2">
        <v>53.9649</v>
      </c>
      <c r="E545" s="2">
        <v>14</v>
      </c>
      <c r="F545" s="2"/>
      <c r="G545" s="2"/>
      <c r="H545" s="16">
        <f t="shared" si="8"/>
        <v>-1.1117101993852664E-4</v>
      </c>
    </row>
    <row r="546" spans="1:8" ht="13.5" x14ac:dyDescent="0.25">
      <c r="A546" s="11"/>
      <c r="B546" s="10">
        <v>43094</v>
      </c>
      <c r="C546" s="2">
        <v>89</v>
      </c>
      <c r="D546" s="2">
        <v>53.371200000000002</v>
      </c>
      <c r="E546" s="2">
        <v>25</v>
      </c>
      <c r="F546" s="2"/>
      <c r="G546" s="2"/>
      <c r="H546" s="16">
        <f t="shared" si="8"/>
        <v>-1.1001595481507394E-2</v>
      </c>
    </row>
    <row r="547" spans="1:8" ht="13.5" x14ac:dyDescent="0.25">
      <c r="A547" s="11"/>
      <c r="B547" s="10">
        <v>43095</v>
      </c>
      <c r="C547" s="2">
        <v>89</v>
      </c>
      <c r="D547" s="2">
        <v>53.371200000000002</v>
      </c>
      <c r="E547" s="2">
        <v>30</v>
      </c>
      <c r="F547" s="2"/>
      <c r="G547" s="2"/>
      <c r="H547" s="16">
        <f t="shared" si="8"/>
        <v>0</v>
      </c>
    </row>
    <row r="548" spans="1:8" ht="13.5" x14ac:dyDescent="0.25">
      <c r="A548" s="11"/>
      <c r="B548" s="10">
        <v>43096</v>
      </c>
      <c r="C548" s="2">
        <v>89</v>
      </c>
      <c r="D548" s="2">
        <v>53.371200000000002</v>
      </c>
      <c r="E548" s="2">
        <v>4</v>
      </c>
      <c r="F548" s="2"/>
      <c r="G548" s="2"/>
      <c r="H548" s="16">
        <f t="shared" si="8"/>
        <v>0</v>
      </c>
    </row>
    <row r="549" spans="1:8" ht="13.5" x14ac:dyDescent="0.25">
      <c r="A549" s="11"/>
      <c r="B549" s="10">
        <v>43097</v>
      </c>
      <c r="C549" s="2">
        <v>89</v>
      </c>
      <c r="D549" s="2">
        <v>53.371200000000002</v>
      </c>
      <c r="E549" s="2">
        <v>2</v>
      </c>
      <c r="F549" s="2"/>
      <c r="G549" s="2"/>
      <c r="H549" s="16">
        <f t="shared" si="8"/>
        <v>0</v>
      </c>
    </row>
    <row r="550" spans="1:8" ht="13.5" x14ac:dyDescent="0.25">
      <c r="A550" s="11"/>
      <c r="B550" s="10">
        <v>43098</v>
      </c>
      <c r="C550" s="2">
        <v>89</v>
      </c>
      <c r="D550" s="2">
        <v>53.371200000000002</v>
      </c>
      <c r="E550" s="2">
        <v>0</v>
      </c>
      <c r="F550" s="2"/>
      <c r="G550" s="2"/>
      <c r="H550" s="16">
        <f t="shared" si="8"/>
        <v>0</v>
      </c>
    </row>
    <row r="551" spans="1:8" ht="13.5" x14ac:dyDescent="0.25">
      <c r="A551" s="11"/>
      <c r="B551" s="10">
        <v>43102</v>
      </c>
      <c r="C551" s="2">
        <v>89</v>
      </c>
      <c r="D551" s="2">
        <v>53.371200000000002</v>
      </c>
      <c r="E551" s="2">
        <v>0</v>
      </c>
      <c r="F551" s="2"/>
      <c r="G551" s="2"/>
      <c r="H551" s="16">
        <f t="shared" si="8"/>
        <v>0</v>
      </c>
    </row>
    <row r="552" spans="1:8" ht="13.5" x14ac:dyDescent="0.25">
      <c r="A552" s="11"/>
      <c r="B552" s="10">
        <v>43103</v>
      </c>
      <c r="C552" s="2">
        <v>89</v>
      </c>
      <c r="D552" s="2">
        <v>53.371200000000002</v>
      </c>
      <c r="E552" s="2">
        <v>31</v>
      </c>
      <c r="F552" s="2"/>
      <c r="G552" s="2"/>
      <c r="H552" s="16">
        <f t="shared" si="8"/>
        <v>0</v>
      </c>
    </row>
    <row r="553" spans="1:8" ht="13.5" x14ac:dyDescent="0.25">
      <c r="A553" s="11"/>
      <c r="B553" s="10">
        <v>43104</v>
      </c>
      <c r="C553" s="2">
        <v>88</v>
      </c>
      <c r="D553" s="2">
        <v>52.771500000000003</v>
      </c>
      <c r="E553" s="2">
        <v>44</v>
      </c>
      <c r="F553" s="2"/>
      <c r="G553" s="2"/>
      <c r="H553" s="16">
        <f t="shared" si="8"/>
        <v>-1.123639715801778E-2</v>
      </c>
    </row>
    <row r="554" spans="1:8" ht="13.5" x14ac:dyDescent="0.25">
      <c r="A554" s="11"/>
      <c r="B554" s="10">
        <v>43105</v>
      </c>
      <c r="C554" s="2">
        <v>88.2</v>
      </c>
      <c r="D554" s="2">
        <v>52.891500000000001</v>
      </c>
      <c r="E554" s="2">
        <v>10</v>
      </c>
      <c r="F554" s="2"/>
      <c r="G554" s="2"/>
      <c r="H554" s="16">
        <f t="shared" si="8"/>
        <v>2.2739546914527244E-3</v>
      </c>
    </row>
    <row r="555" spans="1:8" ht="13.5" x14ac:dyDescent="0.25">
      <c r="A555" s="11"/>
      <c r="B555" s="10">
        <v>43108</v>
      </c>
      <c r="C555" s="2">
        <v>88.2</v>
      </c>
      <c r="D555" s="2">
        <v>52.891500000000001</v>
      </c>
      <c r="E555" s="2">
        <v>0</v>
      </c>
      <c r="F555" s="2"/>
      <c r="G555" s="2"/>
      <c r="H555" s="16">
        <f t="shared" si="8"/>
        <v>0</v>
      </c>
    </row>
    <row r="556" spans="1:8" ht="13.5" x14ac:dyDescent="0.25">
      <c r="A556" s="11"/>
      <c r="B556" s="10">
        <v>43109</v>
      </c>
      <c r="C556" s="2">
        <v>88.2</v>
      </c>
      <c r="D556" s="2">
        <v>52.891500000000001</v>
      </c>
      <c r="E556" s="2">
        <v>3</v>
      </c>
      <c r="F556" s="2"/>
      <c r="G556" s="2"/>
      <c r="H556" s="16">
        <f t="shared" si="8"/>
        <v>0</v>
      </c>
    </row>
    <row r="557" spans="1:8" ht="13.5" x14ac:dyDescent="0.25">
      <c r="A557" s="11"/>
      <c r="B557" s="10">
        <v>43110</v>
      </c>
      <c r="C557" s="2">
        <v>85.56</v>
      </c>
      <c r="D557" s="2">
        <v>51.308300000000003</v>
      </c>
      <c r="E557" s="2">
        <v>4</v>
      </c>
      <c r="F557" s="2"/>
      <c r="G557" s="2"/>
      <c r="H557" s="16">
        <f t="shared" si="8"/>
        <v>-2.993297599803367E-2</v>
      </c>
    </row>
    <row r="558" spans="1:8" ht="13.5" x14ac:dyDescent="0.25">
      <c r="A558" s="11"/>
      <c r="B558" s="10">
        <v>43111</v>
      </c>
      <c r="C558" s="2">
        <v>85.56</v>
      </c>
      <c r="D558" s="2">
        <v>51.308300000000003</v>
      </c>
      <c r="E558" s="2">
        <v>0</v>
      </c>
      <c r="F558" s="2"/>
      <c r="G558" s="2"/>
      <c r="H558" s="16">
        <f t="shared" si="8"/>
        <v>0</v>
      </c>
    </row>
    <row r="559" spans="1:8" ht="13.5" x14ac:dyDescent="0.25">
      <c r="A559" s="11"/>
      <c r="B559" s="10">
        <v>43112</v>
      </c>
      <c r="C559" s="2">
        <v>85.56</v>
      </c>
      <c r="D559" s="2">
        <v>51.308300000000003</v>
      </c>
      <c r="E559" s="2">
        <v>0</v>
      </c>
      <c r="F559" s="2"/>
      <c r="G559" s="2"/>
      <c r="H559" s="16">
        <f t="shared" si="8"/>
        <v>0</v>
      </c>
    </row>
    <row r="560" spans="1:8" ht="13.5" x14ac:dyDescent="0.25">
      <c r="A560" s="11"/>
      <c r="B560" s="10">
        <v>43115</v>
      </c>
      <c r="C560" s="2">
        <v>87.01</v>
      </c>
      <c r="D560" s="2">
        <v>52.177799999999998</v>
      </c>
      <c r="E560" s="2">
        <v>27</v>
      </c>
      <c r="F560" s="2"/>
      <c r="G560" s="2"/>
      <c r="H560" s="16">
        <f t="shared" si="8"/>
        <v>1.6946575895127981E-2</v>
      </c>
    </row>
    <row r="561" spans="1:8" ht="13.5" x14ac:dyDescent="0.25">
      <c r="A561" s="11"/>
      <c r="B561" s="10">
        <v>43116</v>
      </c>
      <c r="C561" s="2">
        <v>88</v>
      </c>
      <c r="D561" s="2">
        <v>52.771500000000003</v>
      </c>
      <c r="E561" s="2">
        <v>33</v>
      </c>
      <c r="F561" s="2"/>
      <c r="G561" s="2"/>
      <c r="H561" s="16">
        <f t="shared" si="8"/>
        <v>1.1378402309028082E-2</v>
      </c>
    </row>
    <row r="562" spans="1:8" ht="13.5" x14ac:dyDescent="0.25">
      <c r="A562" s="11"/>
      <c r="B562" s="10">
        <v>43117</v>
      </c>
      <c r="C562" s="2">
        <v>88</v>
      </c>
      <c r="D562" s="2">
        <v>52.771500000000003</v>
      </c>
      <c r="E562" s="2">
        <v>133</v>
      </c>
      <c r="F562" s="2"/>
      <c r="G562" s="2"/>
      <c r="H562" s="16">
        <f t="shared" si="8"/>
        <v>0</v>
      </c>
    </row>
    <row r="563" spans="1:8" ht="13.5" x14ac:dyDescent="0.25">
      <c r="A563" s="11"/>
      <c r="B563" s="10">
        <v>43118</v>
      </c>
      <c r="C563" s="2">
        <v>87</v>
      </c>
      <c r="D563" s="2">
        <v>52.171900000000001</v>
      </c>
      <c r="E563" s="2">
        <v>25</v>
      </c>
      <c r="F563" s="2"/>
      <c r="G563" s="2"/>
      <c r="H563" s="16">
        <f t="shared" si="8"/>
        <v>-1.1362193608292399E-2</v>
      </c>
    </row>
    <row r="564" spans="1:8" ht="13.5" x14ac:dyDescent="0.25">
      <c r="A564" s="11"/>
      <c r="B564" s="10">
        <v>43119</v>
      </c>
      <c r="C564" s="2">
        <v>85.9</v>
      </c>
      <c r="D564" s="2">
        <v>51.5122</v>
      </c>
      <c r="E564" s="2">
        <v>49</v>
      </c>
      <c r="F564" s="2"/>
      <c r="G564" s="2"/>
      <c r="H564" s="16">
        <f t="shared" si="8"/>
        <v>-1.2644737876136403E-2</v>
      </c>
    </row>
    <row r="565" spans="1:8" ht="13.5" x14ac:dyDescent="0.25">
      <c r="A565" s="11"/>
      <c r="B565" s="10">
        <v>43122</v>
      </c>
      <c r="C565" s="2">
        <v>88</v>
      </c>
      <c r="D565" s="2">
        <v>52.771500000000003</v>
      </c>
      <c r="E565" s="2">
        <v>3</v>
      </c>
      <c r="F565" s="2"/>
      <c r="G565" s="2"/>
      <c r="H565" s="16">
        <f t="shared" si="8"/>
        <v>2.4446635942553478E-2</v>
      </c>
    </row>
    <row r="566" spans="1:8" ht="13.5" x14ac:dyDescent="0.25">
      <c r="A566" s="11"/>
      <c r="B566" s="10">
        <v>43123</v>
      </c>
      <c r="C566" s="2">
        <v>88</v>
      </c>
      <c r="D566" s="2">
        <v>52.771500000000003</v>
      </c>
      <c r="E566" s="2">
        <v>0</v>
      </c>
      <c r="F566" s="2"/>
      <c r="G566" s="2"/>
      <c r="H566" s="16">
        <f t="shared" si="8"/>
        <v>0</v>
      </c>
    </row>
    <row r="567" spans="1:8" ht="13.5" x14ac:dyDescent="0.25">
      <c r="A567" s="11"/>
      <c r="B567" s="10">
        <v>43124</v>
      </c>
      <c r="C567" s="2">
        <v>87</v>
      </c>
      <c r="D567" s="2">
        <v>52.171900000000001</v>
      </c>
      <c r="E567" s="2">
        <v>25</v>
      </c>
      <c r="F567" s="2"/>
      <c r="G567" s="2"/>
      <c r="H567" s="16">
        <f t="shared" si="8"/>
        <v>-1.1362193608292399E-2</v>
      </c>
    </row>
    <row r="568" spans="1:8" ht="13.5" x14ac:dyDescent="0.25">
      <c r="A568" s="11"/>
      <c r="B568" s="10">
        <v>43125</v>
      </c>
      <c r="C568" s="2">
        <v>84</v>
      </c>
      <c r="D568" s="2">
        <v>50.372799999999998</v>
      </c>
      <c r="E568" s="2">
        <v>40</v>
      </c>
      <c r="F568" s="2"/>
      <c r="G568" s="2"/>
      <c r="H568" s="16">
        <f t="shared" si="8"/>
        <v>-3.4484080510773091E-2</v>
      </c>
    </row>
    <row r="569" spans="1:8" ht="13.5" x14ac:dyDescent="0.25">
      <c r="A569" s="11"/>
      <c r="B569" s="10">
        <v>43126</v>
      </c>
      <c r="C569" s="2">
        <v>84</v>
      </c>
      <c r="D569" s="2">
        <v>50.372799999999998</v>
      </c>
      <c r="E569" s="2">
        <v>67</v>
      </c>
      <c r="F569" s="2"/>
      <c r="G569" s="2"/>
      <c r="H569" s="16">
        <f t="shared" si="8"/>
        <v>0</v>
      </c>
    </row>
    <row r="570" spans="1:8" ht="13.5" x14ac:dyDescent="0.25">
      <c r="A570" s="11"/>
      <c r="B570" s="10">
        <v>43129</v>
      </c>
      <c r="C570" s="2">
        <v>84</v>
      </c>
      <c r="D570" s="2">
        <v>50.372799999999998</v>
      </c>
      <c r="E570" s="2">
        <v>13</v>
      </c>
      <c r="F570" s="2"/>
      <c r="G570" s="2"/>
      <c r="H570" s="16">
        <f t="shared" si="8"/>
        <v>0</v>
      </c>
    </row>
    <row r="571" spans="1:8" ht="13.5" x14ac:dyDescent="0.25">
      <c r="A571" s="11"/>
      <c r="B571" s="10">
        <v>43130</v>
      </c>
      <c r="C571" s="2">
        <v>84</v>
      </c>
      <c r="D571" s="2">
        <v>50.372799999999998</v>
      </c>
      <c r="E571" s="2">
        <v>0</v>
      </c>
      <c r="F571" s="2"/>
      <c r="G571" s="2"/>
      <c r="H571" s="16">
        <f t="shared" si="8"/>
        <v>0</v>
      </c>
    </row>
    <row r="572" spans="1:8" ht="13.5" x14ac:dyDescent="0.25">
      <c r="A572" s="11"/>
      <c r="B572" s="10">
        <v>43131</v>
      </c>
      <c r="C572" s="2">
        <v>83.97</v>
      </c>
      <c r="D572" s="2">
        <v>50.354799999999997</v>
      </c>
      <c r="E572" s="2">
        <v>4</v>
      </c>
      <c r="F572" s="2"/>
      <c r="G572" s="2"/>
      <c r="H572" s="16">
        <f t="shared" si="8"/>
        <v>-3.5733570498365551E-4</v>
      </c>
    </row>
    <row r="573" spans="1:8" ht="13.5" x14ac:dyDescent="0.25">
      <c r="A573" s="11"/>
      <c r="B573" s="10">
        <v>43132</v>
      </c>
      <c r="C573" s="2">
        <v>83.97</v>
      </c>
      <c r="D573" s="2">
        <v>50.354799999999997</v>
      </c>
      <c r="E573" s="2">
        <v>7</v>
      </c>
      <c r="F573" s="2"/>
      <c r="G573" s="2"/>
      <c r="H573" s="16">
        <f t="shared" si="8"/>
        <v>0</v>
      </c>
    </row>
    <row r="574" spans="1:8" ht="13.5" x14ac:dyDescent="0.25">
      <c r="A574" s="11"/>
      <c r="B574" s="10">
        <v>43133</v>
      </c>
      <c r="C574" s="2">
        <v>83</v>
      </c>
      <c r="D574" s="2">
        <v>49.773099999999999</v>
      </c>
      <c r="E574" s="2">
        <v>20</v>
      </c>
      <c r="F574" s="2"/>
      <c r="G574" s="2"/>
      <c r="H574" s="16">
        <f t="shared" si="8"/>
        <v>-1.1552026817701549E-2</v>
      </c>
    </row>
    <row r="575" spans="1:8" ht="13.5" x14ac:dyDescent="0.25">
      <c r="A575" s="11"/>
      <c r="B575" s="10">
        <v>43136</v>
      </c>
      <c r="C575" s="2">
        <v>81.459999999999994</v>
      </c>
      <c r="D575" s="2">
        <v>48.849600000000002</v>
      </c>
      <c r="E575" s="2">
        <v>51</v>
      </c>
      <c r="F575" s="2"/>
      <c r="G575" s="2"/>
      <c r="H575" s="16">
        <f t="shared" si="8"/>
        <v>-1.8554198954857083E-2</v>
      </c>
    </row>
    <row r="576" spans="1:8" ht="13.5" x14ac:dyDescent="0.25">
      <c r="A576" s="11"/>
      <c r="B576" s="10">
        <v>43137</v>
      </c>
      <c r="C576" s="2">
        <v>81</v>
      </c>
      <c r="D576" s="2">
        <v>48.573799999999999</v>
      </c>
      <c r="E576" s="2">
        <v>64</v>
      </c>
      <c r="F576" s="2"/>
      <c r="G576" s="2"/>
      <c r="H576" s="16">
        <f t="shared" si="8"/>
        <v>-5.6459008876224943E-3</v>
      </c>
    </row>
    <row r="577" spans="1:8" ht="13.5" x14ac:dyDescent="0.25">
      <c r="A577" s="11"/>
      <c r="B577" s="10">
        <v>43138</v>
      </c>
      <c r="C577" s="2">
        <v>79.88</v>
      </c>
      <c r="D577" s="2">
        <v>47.902200000000001</v>
      </c>
      <c r="E577" s="2">
        <v>87</v>
      </c>
      <c r="F577" s="2"/>
      <c r="G577" s="2"/>
      <c r="H577" s="16">
        <f t="shared" si="8"/>
        <v>-1.3826383770674685E-2</v>
      </c>
    </row>
    <row r="578" spans="1:8" ht="13.5" x14ac:dyDescent="0.25">
      <c r="A578" s="11"/>
      <c r="B578" s="10">
        <v>43139</v>
      </c>
      <c r="C578" s="2">
        <v>82.1</v>
      </c>
      <c r="D578" s="2">
        <v>49.233400000000003</v>
      </c>
      <c r="E578" s="2">
        <v>95</v>
      </c>
      <c r="F578" s="2"/>
      <c r="G578" s="2"/>
      <c r="H578" s="16">
        <f t="shared" si="8"/>
        <v>2.7789955367394453E-2</v>
      </c>
    </row>
    <row r="579" spans="1:8" ht="13.5" x14ac:dyDescent="0.25">
      <c r="A579" s="11"/>
      <c r="B579" s="10">
        <v>43140</v>
      </c>
      <c r="C579" s="2">
        <v>82.12</v>
      </c>
      <c r="D579" s="2">
        <v>49.245399999999997</v>
      </c>
      <c r="E579" s="2">
        <v>115</v>
      </c>
      <c r="F579" s="2"/>
      <c r="G579" s="2"/>
      <c r="H579" s="16">
        <f t="shared" si="8"/>
        <v>2.4373697530524703E-4</v>
      </c>
    </row>
    <row r="580" spans="1:8" ht="13.5" x14ac:dyDescent="0.25">
      <c r="A580" s="11"/>
      <c r="B580" s="10">
        <v>43143</v>
      </c>
      <c r="C580" s="2">
        <v>84.5</v>
      </c>
      <c r="D580" s="2">
        <v>50.672699999999999</v>
      </c>
      <c r="E580" s="2">
        <v>584</v>
      </c>
      <c r="F580" s="2"/>
      <c r="G580" s="2"/>
      <c r="H580" s="16">
        <f t="shared" si="8"/>
        <v>2.8983417740540286E-2</v>
      </c>
    </row>
    <row r="581" spans="1:8" ht="13.5" x14ac:dyDescent="0.25">
      <c r="A581" s="11"/>
      <c r="B581" s="10">
        <v>43144</v>
      </c>
      <c r="C581" s="2">
        <v>84.5</v>
      </c>
      <c r="D581" s="2">
        <v>50.672699999999999</v>
      </c>
      <c r="E581" s="2">
        <v>0</v>
      </c>
      <c r="F581" s="2"/>
      <c r="G581" s="2"/>
      <c r="H581" s="16">
        <f t="shared" si="8"/>
        <v>0</v>
      </c>
    </row>
    <row r="582" spans="1:8" ht="13.5" x14ac:dyDescent="0.25">
      <c r="A582" s="11"/>
      <c r="B582" s="10">
        <v>43145</v>
      </c>
      <c r="C582" s="2">
        <v>81.97</v>
      </c>
      <c r="D582" s="2">
        <v>49.155500000000004</v>
      </c>
      <c r="E582" s="2">
        <v>0</v>
      </c>
      <c r="F582" s="2"/>
      <c r="G582" s="2"/>
      <c r="H582" s="16">
        <f t="shared" si="8"/>
        <v>-2.9941171478922488E-2</v>
      </c>
    </row>
    <row r="583" spans="1:8" ht="13.5" x14ac:dyDescent="0.25">
      <c r="A583" s="11"/>
      <c r="B583" s="10">
        <v>43146</v>
      </c>
      <c r="C583" s="2">
        <v>82</v>
      </c>
      <c r="D583" s="2">
        <v>49.173499999999997</v>
      </c>
      <c r="E583" s="2">
        <v>102</v>
      </c>
      <c r="F583" s="2"/>
      <c r="G583" s="2"/>
      <c r="H583" s="16">
        <f t="shared" ref="H583:H646" si="9">(D583-D582)/D582</f>
        <v>3.6618486232453288E-4</v>
      </c>
    </row>
    <row r="584" spans="1:8" ht="13.5" x14ac:dyDescent="0.25">
      <c r="A584" s="11"/>
      <c r="B584" s="10">
        <v>43147</v>
      </c>
      <c r="C584" s="2">
        <v>82</v>
      </c>
      <c r="D584" s="2">
        <v>49.173499999999997</v>
      </c>
      <c r="E584" s="2">
        <v>0</v>
      </c>
      <c r="F584" s="2"/>
      <c r="G584" s="2"/>
      <c r="H584" s="16">
        <f t="shared" si="9"/>
        <v>0</v>
      </c>
    </row>
    <row r="585" spans="1:8" ht="13.5" x14ac:dyDescent="0.25">
      <c r="A585" s="11"/>
      <c r="B585" s="10">
        <v>43150</v>
      </c>
      <c r="C585" s="2">
        <v>82</v>
      </c>
      <c r="D585" s="2">
        <v>49.173499999999997</v>
      </c>
      <c r="E585" s="2">
        <v>0</v>
      </c>
      <c r="F585" s="2"/>
      <c r="G585" s="2"/>
      <c r="H585" s="16">
        <f t="shared" si="9"/>
        <v>0</v>
      </c>
    </row>
    <row r="586" spans="1:8" ht="13.5" x14ac:dyDescent="0.25">
      <c r="A586" s="11"/>
      <c r="B586" s="10">
        <v>43151</v>
      </c>
      <c r="C586" s="2">
        <v>82</v>
      </c>
      <c r="D586" s="2">
        <v>49.173499999999997</v>
      </c>
      <c r="E586" s="2">
        <v>0</v>
      </c>
      <c r="F586" s="2"/>
      <c r="G586" s="2"/>
      <c r="H586" s="16">
        <f t="shared" si="9"/>
        <v>0</v>
      </c>
    </row>
    <row r="587" spans="1:8" ht="13.5" x14ac:dyDescent="0.25">
      <c r="A587" s="11"/>
      <c r="B587" s="10">
        <v>43152</v>
      </c>
      <c r="C587" s="2">
        <v>82</v>
      </c>
      <c r="D587" s="2">
        <v>49.173499999999997</v>
      </c>
      <c r="E587" s="2">
        <v>0</v>
      </c>
      <c r="F587" s="2"/>
      <c r="G587" s="2"/>
      <c r="H587" s="16">
        <f t="shared" si="9"/>
        <v>0</v>
      </c>
    </row>
    <row r="588" spans="1:8" ht="13.5" x14ac:dyDescent="0.25">
      <c r="A588" s="11"/>
      <c r="B588" s="10">
        <v>43153</v>
      </c>
      <c r="C588" s="2">
        <v>82</v>
      </c>
      <c r="D588" s="2">
        <v>49.173499999999997</v>
      </c>
      <c r="E588" s="2">
        <v>0</v>
      </c>
      <c r="F588" s="2"/>
      <c r="G588" s="2"/>
      <c r="H588" s="16">
        <f t="shared" si="9"/>
        <v>0</v>
      </c>
    </row>
    <row r="589" spans="1:8" ht="13.5" x14ac:dyDescent="0.25">
      <c r="A589" s="11"/>
      <c r="B589" s="10">
        <v>43154</v>
      </c>
      <c r="C589" s="2">
        <v>82</v>
      </c>
      <c r="D589" s="2">
        <v>49.173499999999997</v>
      </c>
      <c r="E589" s="2">
        <v>0</v>
      </c>
      <c r="F589" s="2"/>
      <c r="G589" s="2"/>
      <c r="H589" s="16">
        <f t="shared" si="9"/>
        <v>0</v>
      </c>
    </row>
    <row r="590" spans="1:8" ht="13.5" x14ac:dyDescent="0.25">
      <c r="A590" s="11"/>
      <c r="B590" s="10">
        <v>43157</v>
      </c>
      <c r="C590" s="2">
        <v>82</v>
      </c>
      <c r="D590" s="2">
        <v>49.173499999999997</v>
      </c>
      <c r="E590" s="2">
        <v>0</v>
      </c>
      <c r="F590" s="2"/>
      <c r="G590" s="2"/>
      <c r="H590" s="16">
        <f t="shared" si="9"/>
        <v>0</v>
      </c>
    </row>
    <row r="591" spans="1:8" ht="13.5" x14ac:dyDescent="0.25">
      <c r="A591" s="11"/>
      <c r="B591" s="10">
        <v>43158</v>
      </c>
      <c r="C591" s="2">
        <v>82</v>
      </c>
      <c r="D591" s="2">
        <v>49.173499999999997</v>
      </c>
      <c r="E591" s="2">
        <v>0</v>
      </c>
      <c r="F591" s="2"/>
      <c r="G591" s="2"/>
      <c r="H591" s="16">
        <f t="shared" si="9"/>
        <v>0</v>
      </c>
    </row>
    <row r="592" spans="1:8" ht="13.5" x14ac:dyDescent="0.25">
      <c r="A592" s="11"/>
      <c r="B592" s="10">
        <v>43159</v>
      </c>
      <c r="C592" s="2">
        <v>81</v>
      </c>
      <c r="D592" s="2">
        <v>48.573799999999999</v>
      </c>
      <c r="E592" s="2">
        <v>32</v>
      </c>
      <c r="F592" s="2"/>
      <c r="G592" s="2"/>
      <c r="H592" s="16">
        <f t="shared" si="9"/>
        <v>-1.2195593154849636E-2</v>
      </c>
    </row>
    <row r="593" spans="1:8" ht="13.5" x14ac:dyDescent="0.25">
      <c r="A593" s="11"/>
      <c r="B593" s="10">
        <v>43160</v>
      </c>
      <c r="C593" s="2">
        <v>81</v>
      </c>
      <c r="D593" s="2">
        <v>48.573799999999999</v>
      </c>
      <c r="E593" s="2">
        <v>0</v>
      </c>
      <c r="F593" s="2"/>
      <c r="G593" s="2"/>
      <c r="H593" s="16">
        <f t="shared" si="9"/>
        <v>0</v>
      </c>
    </row>
    <row r="594" spans="1:8" ht="13.5" x14ac:dyDescent="0.25">
      <c r="A594" s="11"/>
      <c r="B594" s="10">
        <v>43161</v>
      </c>
      <c r="C594" s="2">
        <v>81</v>
      </c>
      <c r="D594" s="2">
        <v>48.573799999999999</v>
      </c>
      <c r="E594" s="2">
        <v>4</v>
      </c>
      <c r="F594" s="2"/>
      <c r="G594" s="2"/>
      <c r="H594" s="16">
        <f t="shared" si="9"/>
        <v>0</v>
      </c>
    </row>
    <row r="595" spans="1:8" ht="13.5" x14ac:dyDescent="0.25">
      <c r="A595" s="11"/>
      <c r="B595" s="10">
        <v>43164</v>
      </c>
      <c r="C595" s="2">
        <v>80</v>
      </c>
      <c r="D595" s="2">
        <v>47.9741</v>
      </c>
      <c r="E595" s="2">
        <v>143</v>
      </c>
      <c r="F595" s="2"/>
      <c r="G595" s="2"/>
      <c r="H595" s="16">
        <f t="shared" si="9"/>
        <v>-1.2346161922682569E-2</v>
      </c>
    </row>
    <row r="596" spans="1:8" ht="13.5" x14ac:dyDescent="0.25">
      <c r="A596" s="11"/>
      <c r="B596" s="10">
        <v>43165</v>
      </c>
      <c r="C596" s="2">
        <v>80</v>
      </c>
      <c r="D596" s="2">
        <v>47.9741</v>
      </c>
      <c r="E596" s="2">
        <v>46</v>
      </c>
      <c r="F596" s="2"/>
      <c r="G596" s="2"/>
      <c r="H596" s="16">
        <f t="shared" si="9"/>
        <v>0</v>
      </c>
    </row>
    <row r="597" spans="1:8" ht="13.5" x14ac:dyDescent="0.25">
      <c r="A597" s="11"/>
      <c r="B597" s="10">
        <v>43166</v>
      </c>
      <c r="C597" s="2">
        <v>81.5</v>
      </c>
      <c r="D597" s="2">
        <v>48.873600000000003</v>
      </c>
      <c r="E597" s="2">
        <v>1</v>
      </c>
      <c r="F597" s="2"/>
      <c r="G597" s="2"/>
      <c r="H597" s="16">
        <f t="shared" si="9"/>
        <v>1.8749700359152195E-2</v>
      </c>
    </row>
    <row r="598" spans="1:8" ht="13.5" x14ac:dyDescent="0.25">
      <c r="A598" s="11"/>
      <c r="B598" s="10">
        <v>43167</v>
      </c>
      <c r="C598" s="2">
        <v>81.5</v>
      </c>
      <c r="D598" s="2">
        <v>48.873600000000003</v>
      </c>
      <c r="E598" s="2">
        <v>0</v>
      </c>
      <c r="F598" s="2"/>
      <c r="G598" s="2"/>
      <c r="H598" s="16">
        <f t="shared" si="9"/>
        <v>0</v>
      </c>
    </row>
    <row r="599" spans="1:8" ht="13.5" x14ac:dyDescent="0.25">
      <c r="A599" s="11"/>
      <c r="B599" s="10">
        <v>43168</v>
      </c>
      <c r="C599" s="2">
        <v>80.010000000000005</v>
      </c>
      <c r="D599" s="2">
        <v>47.9801</v>
      </c>
      <c r="E599" s="2">
        <v>241</v>
      </c>
      <c r="F599" s="2"/>
      <c r="G599" s="2"/>
      <c r="H599" s="16">
        <f t="shared" si="9"/>
        <v>-1.828185359785248E-2</v>
      </c>
    </row>
    <row r="600" spans="1:8" ht="13.5" x14ac:dyDescent="0.25">
      <c r="A600" s="11"/>
      <c r="B600" s="10">
        <v>43171</v>
      </c>
      <c r="C600" s="2">
        <v>80</v>
      </c>
      <c r="D600" s="2">
        <v>47.9741</v>
      </c>
      <c r="E600" s="2">
        <v>250</v>
      </c>
      <c r="F600" s="2"/>
      <c r="G600" s="2"/>
      <c r="H600" s="16">
        <f t="shared" si="9"/>
        <v>-1.2505184441049993E-4</v>
      </c>
    </row>
    <row r="601" spans="1:8" ht="13.5" x14ac:dyDescent="0.25">
      <c r="A601" s="11"/>
      <c r="B601" s="10">
        <v>43172</v>
      </c>
      <c r="C601" s="2">
        <v>80</v>
      </c>
      <c r="D601" s="2">
        <v>47.9741</v>
      </c>
      <c r="E601" s="2">
        <v>0</v>
      </c>
      <c r="F601" s="2"/>
      <c r="G601" s="2"/>
      <c r="H601" s="16">
        <f t="shared" si="9"/>
        <v>0</v>
      </c>
    </row>
    <row r="602" spans="1:8" ht="13.5" x14ac:dyDescent="0.25">
      <c r="A602" s="11"/>
      <c r="B602" s="10">
        <v>43173</v>
      </c>
      <c r="C602" s="2">
        <v>81.99</v>
      </c>
      <c r="D602" s="2">
        <v>49.167499999999997</v>
      </c>
      <c r="E602" s="2">
        <v>2</v>
      </c>
      <c r="F602" s="2"/>
      <c r="G602" s="2"/>
      <c r="H602" s="16">
        <f t="shared" si="9"/>
        <v>2.4875922633254128E-2</v>
      </c>
    </row>
    <row r="603" spans="1:8" ht="13.5" x14ac:dyDescent="0.25">
      <c r="A603" s="11"/>
      <c r="B603" s="10">
        <v>43174</v>
      </c>
      <c r="C603" s="2">
        <v>81.99</v>
      </c>
      <c r="D603" s="2">
        <v>49.167499999999997</v>
      </c>
      <c r="E603" s="2">
        <v>0</v>
      </c>
      <c r="F603" s="2"/>
      <c r="G603" s="2"/>
      <c r="H603" s="16">
        <f t="shared" si="9"/>
        <v>0</v>
      </c>
    </row>
    <row r="604" spans="1:8" ht="13.5" x14ac:dyDescent="0.25">
      <c r="A604" s="11"/>
      <c r="B604" s="10">
        <v>43175</v>
      </c>
      <c r="C604" s="2">
        <v>80</v>
      </c>
      <c r="D604" s="2">
        <v>47.9741</v>
      </c>
      <c r="E604" s="2">
        <v>1</v>
      </c>
      <c r="F604" s="2"/>
      <c r="G604" s="2"/>
      <c r="H604" s="16">
        <f t="shared" si="9"/>
        <v>-2.4272130980830774E-2</v>
      </c>
    </row>
    <row r="605" spans="1:8" ht="13.5" x14ac:dyDescent="0.25">
      <c r="A605" s="11"/>
      <c r="B605" s="10">
        <v>43178</v>
      </c>
      <c r="C605" s="2">
        <v>80</v>
      </c>
      <c r="D605" s="2">
        <v>47.9741</v>
      </c>
      <c r="E605" s="2">
        <v>0</v>
      </c>
      <c r="F605" s="2"/>
      <c r="G605" s="2"/>
      <c r="H605" s="16">
        <f t="shared" si="9"/>
        <v>0</v>
      </c>
    </row>
    <row r="606" spans="1:8" ht="13.5" x14ac:dyDescent="0.25">
      <c r="A606" s="11"/>
      <c r="B606" s="10">
        <v>43180</v>
      </c>
      <c r="C606" s="2">
        <v>80</v>
      </c>
      <c r="D606" s="2">
        <v>47.9741</v>
      </c>
      <c r="E606" s="2">
        <v>45</v>
      </c>
      <c r="F606" s="2"/>
      <c r="G606" s="2"/>
      <c r="H606" s="16">
        <f t="shared" si="9"/>
        <v>0</v>
      </c>
    </row>
    <row r="607" spans="1:8" ht="13.5" x14ac:dyDescent="0.25">
      <c r="A607" s="11"/>
      <c r="B607" s="10">
        <v>43181</v>
      </c>
      <c r="C607" s="2">
        <v>79.099999999999994</v>
      </c>
      <c r="D607" s="2">
        <v>47.434399999999997</v>
      </c>
      <c r="E607" s="2">
        <v>45</v>
      </c>
      <c r="F607" s="2"/>
      <c r="G607" s="2"/>
      <c r="H607" s="16">
        <f t="shared" si="9"/>
        <v>-1.1249820215491346E-2</v>
      </c>
    </row>
    <row r="608" spans="1:8" ht="13.5" x14ac:dyDescent="0.25">
      <c r="A608" s="11"/>
      <c r="B608" s="10">
        <v>43182</v>
      </c>
      <c r="C608" s="2">
        <v>79.099999999999994</v>
      </c>
      <c r="D608" s="2">
        <v>47.434399999999997</v>
      </c>
      <c r="E608" s="2">
        <v>0</v>
      </c>
      <c r="F608" s="2"/>
      <c r="G608" s="2"/>
      <c r="H608" s="16">
        <f t="shared" si="9"/>
        <v>0</v>
      </c>
    </row>
    <row r="609" spans="1:8" ht="13.5" x14ac:dyDescent="0.25">
      <c r="A609" s="11"/>
      <c r="B609" s="10">
        <v>43185</v>
      </c>
      <c r="C609" s="2">
        <v>80</v>
      </c>
      <c r="D609" s="2">
        <v>47.9741</v>
      </c>
      <c r="E609" s="2">
        <v>11</v>
      </c>
      <c r="F609" s="2"/>
      <c r="G609" s="2"/>
      <c r="H609" s="16">
        <f t="shared" si="9"/>
        <v>1.1377818629517891E-2</v>
      </c>
    </row>
    <row r="610" spans="1:8" ht="13.5" x14ac:dyDescent="0.25">
      <c r="A610" s="11"/>
      <c r="B610" s="10">
        <v>43186</v>
      </c>
      <c r="C610" s="2">
        <v>80</v>
      </c>
      <c r="D610" s="2">
        <v>47.9741</v>
      </c>
      <c r="E610" s="2">
        <v>0</v>
      </c>
      <c r="F610" s="2"/>
      <c r="G610" s="2"/>
      <c r="H610" s="16">
        <f t="shared" si="9"/>
        <v>0</v>
      </c>
    </row>
    <row r="611" spans="1:8" ht="13.5" x14ac:dyDescent="0.25">
      <c r="A611" s="11"/>
      <c r="B611" s="10">
        <v>43187</v>
      </c>
      <c r="C611" s="2">
        <v>80</v>
      </c>
      <c r="D611" s="2">
        <v>47.9741</v>
      </c>
      <c r="E611" s="2">
        <v>0</v>
      </c>
      <c r="F611" s="2"/>
      <c r="G611" s="2"/>
      <c r="H611" s="16">
        <f t="shared" si="9"/>
        <v>0</v>
      </c>
    </row>
    <row r="612" spans="1:8" ht="13.5" x14ac:dyDescent="0.25">
      <c r="A612" s="11"/>
      <c r="B612" s="10">
        <v>43188</v>
      </c>
      <c r="C612" s="2">
        <v>80</v>
      </c>
      <c r="D612" s="2">
        <v>47.9741</v>
      </c>
      <c r="E612" s="2">
        <v>0</v>
      </c>
      <c r="F612" s="2"/>
      <c r="G612" s="2"/>
      <c r="H612" s="16">
        <f t="shared" si="9"/>
        <v>0</v>
      </c>
    </row>
    <row r="613" spans="1:8" ht="13.5" x14ac:dyDescent="0.25">
      <c r="A613" s="11"/>
      <c r="B613" s="10">
        <v>43189</v>
      </c>
      <c r="C613" s="2">
        <v>80</v>
      </c>
      <c r="D613" s="2">
        <v>47.9741</v>
      </c>
      <c r="E613" s="2">
        <v>0</v>
      </c>
      <c r="F613" s="2"/>
      <c r="G613" s="2"/>
      <c r="H613" s="16">
        <f t="shared" si="9"/>
        <v>0</v>
      </c>
    </row>
    <row r="614" spans="1:8" ht="13.5" x14ac:dyDescent="0.25">
      <c r="A614" s="11"/>
      <c r="B614" s="10">
        <v>43192</v>
      </c>
      <c r="C614" s="2">
        <v>80</v>
      </c>
      <c r="D614" s="2">
        <v>47.9741</v>
      </c>
      <c r="E614" s="2">
        <v>2</v>
      </c>
      <c r="F614" s="2"/>
      <c r="G614" s="2"/>
      <c r="H614" s="16">
        <f t="shared" si="9"/>
        <v>0</v>
      </c>
    </row>
    <row r="615" spans="1:8" ht="13.5" x14ac:dyDescent="0.25">
      <c r="A615" s="11"/>
      <c r="B615" s="10">
        <v>43193</v>
      </c>
      <c r="C615" s="2">
        <v>82</v>
      </c>
      <c r="D615" s="2">
        <v>49.173499999999997</v>
      </c>
      <c r="E615" s="2">
        <v>479</v>
      </c>
      <c r="F615" s="2"/>
      <c r="G615" s="2"/>
      <c r="H615" s="16">
        <f t="shared" si="9"/>
        <v>2.5000990117584221E-2</v>
      </c>
    </row>
    <row r="616" spans="1:8" ht="13.5" x14ac:dyDescent="0.25">
      <c r="A616" s="11"/>
      <c r="B616" s="10">
        <v>43194</v>
      </c>
      <c r="C616" s="2">
        <v>80</v>
      </c>
      <c r="D616" s="2">
        <v>47.9741</v>
      </c>
      <c r="E616" s="2">
        <v>25</v>
      </c>
      <c r="F616" s="2"/>
      <c r="G616" s="2"/>
      <c r="H616" s="16">
        <f t="shared" si="9"/>
        <v>-2.4391186309699272E-2</v>
      </c>
    </row>
    <row r="617" spans="1:8" ht="13.5" x14ac:dyDescent="0.25">
      <c r="A617" s="11"/>
      <c r="B617" s="10">
        <v>43195</v>
      </c>
      <c r="C617" s="2">
        <v>80.099999999999994</v>
      </c>
      <c r="D617" s="2">
        <v>48.034100000000002</v>
      </c>
      <c r="E617" s="2">
        <v>5</v>
      </c>
      <c r="F617" s="2"/>
      <c r="G617" s="2"/>
      <c r="H617" s="16">
        <f t="shared" si="9"/>
        <v>1.2506748433009118E-3</v>
      </c>
    </row>
    <row r="618" spans="1:8" ht="13.5" x14ac:dyDescent="0.25">
      <c r="A618" s="11"/>
      <c r="B618" s="10">
        <v>43196</v>
      </c>
      <c r="C618" s="2">
        <v>80.099999999999994</v>
      </c>
      <c r="D618" s="2">
        <v>48.034100000000002</v>
      </c>
      <c r="E618" s="2">
        <v>0</v>
      </c>
      <c r="F618" s="2"/>
      <c r="G618" s="2"/>
      <c r="H618" s="16">
        <f t="shared" si="9"/>
        <v>0</v>
      </c>
    </row>
    <row r="619" spans="1:8" ht="13.5" x14ac:dyDescent="0.25">
      <c r="A619" s="11"/>
      <c r="B619" s="10">
        <v>43200</v>
      </c>
      <c r="C619" s="2">
        <v>80.099999999999994</v>
      </c>
      <c r="D619" s="2">
        <v>48.034100000000002</v>
      </c>
      <c r="E619" s="2">
        <v>0</v>
      </c>
      <c r="F619" s="2"/>
      <c r="G619" s="2"/>
      <c r="H619" s="16">
        <f t="shared" si="9"/>
        <v>0</v>
      </c>
    </row>
    <row r="620" spans="1:8" ht="13.5" x14ac:dyDescent="0.25">
      <c r="A620" s="11"/>
      <c r="B620" s="10">
        <v>43201</v>
      </c>
      <c r="C620" s="2">
        <v>80.099999999999994</v>
      </c>
      <c r="D620" s="2">
        <v>48.034100000000002</v>
      </c>
      <c r="E620" s="2">
        <v>0</v>
      </c>
      <c r="F620" s="2"/>
      <c r="G620" s="2"/>
      <c r="H620" s="16">
        <f t="shared" si="9"/>
        <v>0</v>
      </c>
    </row>
    <row r="621" spans="1:8" ht="13.5" x14ac:dyDescent="0.25">
      <c r="A621" s="11"/>
      <c r="B621" s="10">
        <v>43202</v>
      </c>
      <c r="C621" s="2">
        <v>80.099999999999994</v>
      </c>
      <c r="D621" s="2">
        <v>48.034100000000002</v>
      </c>
      <c r="E621" s="2">
        <v>0</v>
      </c>
      <c r="F621" s="2"/>
      <c r="G621" s="2"/>
      <c r="H621" s="16">
        <f t="shared" si="9"/>
        <v>0</v>
      </c>
    </row>
    <row r="622" spans="1:8" ht="13.5" x14ac:dyDescent="0.25">
      <c r="A622" s="11"/>
      <c r="B622" s="10">
        <v>43203</v>
      </c>
      <c r="C622" s="2">
        <v>80.099999999999994</v>
      </c>
      <c r="D622" s="2">
        <v>48.034100000000002</v>
      </c>
      <c r="E622" s="2">
        <v>0</v>
      </c>
      <c r="F622" s="2"/>
      <c r="G622" s="2"/>
      <c r="H622" s="16">
        <f t="shared" si="9"/>
        <v>0</v>
      </c>
    </row>
    <row r="623" spans="1:8" ht="13.5" x14ac:dyDescent="0.25">
      <c r="A623" s="11"/>
      <c r="B623" s="10">
        <v>43206</v>
      </c>
      <c r="C623" s="2">
        <v>80.099999999999994</v>
      </c>
      <c r="D623" s="2">
        <v>48.034100000000002</v>
      </c>
      <c r="E623" s="2">
        <v>0</v>
      </c>
      <c r="F623" s="2"/>
      <c r="G623" s="2"/>
      <c r="H623" s="16">
        <f t="shared" si="9"/>
        <v>0</v>
      </c>
    </row>
    <row r="624" spans="1:8" ht="13.5" x14ac:dyDescent="0.25">
      <c r="A624" s="11"/>
      <c r="B624" s="10">
        <v>43207</v>
      </c>
      <c r="C624" s="2">
        <v>80.099999999999994</v>
      </c>
      <c r="D624" s="2">
        <v>48.034100000000002</v>
      </c>
      <c r="E624" s="2">
        <v>0</v>
      </c>
      <c r="F624" s="2"/>
      <c r="G624" s="2"/>
      <c r="H624" s="16">
        <f t="shared" si="9"/>
        <v>0</v>
      </c>
    </row>
    <row r="625" spans="1:8" ht="13.5" x14ac:dyDescent="0.25">
      <c r="A625" s="11"/>
      <c r="B625" s="10">
        <v>43208</v>
      </c>
      <c r="C625" s="2">
        <v>80.099999999999994</v>
      </c>
      <c r="D625" s="2">
        <v>48.034100000000002</v>
      </c>
      <c r="E625" s="2">
        <v>0</v>
      </c>
      <c r="F625" s="2"/>
      <c r="G625" s="2"/>
      <c r="H625" s="16">
        <f t="shared" si="9"/>
        <v>0</v>
      </c>
    </row>
    <row r="626" spans="1:8" ht="13.5" x14ac:dyDescent="0.25">
      <c r="A626" s="11"/>
      <c r="B626" s="10">
        <v>43209</v>
      </c>
      <c r="C626" s="2">
        <v>84.47</v>
      </c>
      <c r="D626" s="2">
        <v>50.654699999999998</v>
      </c>
      <c r="E626" s="2">
        <v>6</v>
      </c>
      <c r="F626" s="2"/>
      <c r="G626" s="2"/>
      <c r="H626" s="16">
        <f t="shared" si="9"/>
        <v>5.4557075077913311E-2</v>
      </c>
    </row>
    <row r="627" spans="1:8" ht="13.5" x14ac:dyDescent="0.25">
      <c r="A627" s="11"/>
      <c r="B627" s="10">
        <v>43210</v>
      </c>
      <c r="C627" s="2">
        <v>86.75</v>
      </c>
      <c r="D627" s="2">
        <v>52.021900000000002</v>
      </c>
      <c r="E627" s="2">
        <v>7</v>
      </c>
      <c r="F627" s="2"/>
      <c r="G627" s="2"/>
      <c r="H627" s="16">
        <f t="shared" si="9"/>
        <v>2.6990585276391015E-2</v>
      </c>
    </row>
    <row r="628" spans="1:8" ht="13.5" x14ac:dyDescent="0.25">
      <c r="A628" s="11"/>
      <c r="B628" s="10">
        <v>43213</v>
      </c>
      <c r="C628" s="2">
        <v>89</v>
      </c>
      <c r="D628" s="2">
        <v>53.371200000000002</v>
      </c>
      <c r="E628" s="2">
        <v>6</v>
      </c>
      <c r="F628" s="2"/>
      <c r="G628" s="2"/>
      <c r="H628" s="16">
        <f t="shared" si="9"/>
        <v>2.5937153391167939E-2</v>
      </c>
    </row>
    <row r="629" spans="1:8" ht="13.5" x14ac:dyDescent="0.25">
      <c r="A629" s="11"/>
      <c r="B629" s="10">
        <v>43214</v>
      </c>
      <c r="C629" s="2">
        <v>93</v>
      </c>
      <c r="D629" s="2">
        <v>55.7699</v>
      </c>
      <c r="E629" s="2">
        <v>53</v>
      </c>
      <c r="F629" s="2"/>
      <c r="G629" s="2"/>
      <c r="H629" s="16">
        <f t="shared" si="9"/>
        <v>4.4943714962376674E-2</v>
      </c>
    </row>
    <row r="630" spans="1:8" ht="13.5" x14ac:dyDescent="0.25">
      <c r="A630" s="11"/>
      <c r="B630" s="10">
        <v>43215</v>
      </c>
      <c r="C630" s="2">
        <v>94.02</v>
      </c>
      <c r="D630" s="2">
        <v>56.381599999999999</v>
      </c>
      <c r="E630" s="2">
        <v>53</v>
      </c>
      <c r="F630" s="2"/>
      <c r="G630" s="2"/>
      <c r="H630" s="16">
        <f t="shared" si="9"/>
        <v>1.0968282173717345E-2</v>
      </c>
    </row>
    <row r="631" spans="1:8" ht="13.5" x14ac:dyDescent="0.25">
      <c r="A631" s="11"/>
      <c r="B631" s="10">
        <v>43216</v>
      </c>
      <c r="C631" s="2">
        <v>94.02</v>
      </c>
      <c r="D631" s="2">
        <v>56.381599999999999</v>
      </c>
      <c r="E631" s="2">
        <v>0</v>
      </c>
      <c r="F631" s="2"/>
      <c r="G631" s="2"/>
      <c r="H631" s="16">
        <f t="shared" si="9"/>
        <v>0</v>
      </c>
    </row>
    <row r="632" spans="1:8" ht="13.5" x14ac:dyDescent="0.25">
      <c r="A632" s="11"/>
      <c r="B632" s="10">
        <v>43217</v>
      </c>
      <c r="C632" s="2">
        <v>94.03</v>
      </c>
      <c r="D632" s="2">
        <v>56.387599999999999</v>
      </c>
      <c r="E632" s="2">
        <v>89</v>
      </c>
      <c r="F632" s="2"/>
      <c r="G632" s="2"/>
      <c r="H632" s="16">
        <f t="shared" si="9"/>
        <v>1.0641769655348956E-4</v>
      </c>
    </row>
    <row r="633" spans="1:8" ht="13.5" x14ac:dyDescent="0.25">
      <c r="A633" s="11"/>
      <c r="B633" s="10">
        <v>43220</v>
      </c>
      <c r="C633" s="2">
        <v>94.03</v>
      </c>
      <c r="D633" s="2">
        <v>56.387599999999999</v>
      </c>
      <c r="E633" s="2">
        <v>0</v>
      </c>
      <c r="F633" s="2"/>
      <c r="G633" s="2"/>
      <c r="H633" s="16">
        <f t="shared" si="9"/>
        <v>0</v>
      </c>
    </row>
    <row r="634" spans="1:8" ht="13.5" x14ac:dyDescent="0.25">
      <c r="A634" s="11"/>
      <c r="B634" s="10">
        <v>43222</v>
      </c>
      <c r="C634" s="2">
        <v>94.03</v>
      </c>
      <c r="D634" s="2">
        <v>56.387599999999999</v>
      </c>
      <c r="E634" s="2">
        <v>119</v>
      </c>
      <c r="F634" s="2"/>
      <c r="G634" s="2"/>
      <c r="H634" s="16">
        <f t="shared" si="9"/>
        <v>0</v>
      </c>
    </row>
    <row r="635" spans="1:8" ht="13.5" x14ac:dyDescent="0.25">
      <c r="A635" s="11"/>
      <c r="B635" s="10">
        <v>43223</v>
      </c>
      <c r="C635" s="2">
        <v>94.03</v>
      </c>
      <c r="D635" s="2">
        <v>56.387599999999999</v>
      </c>
      <c r="E635" s="2">
        <v>14</v>
      </c>
      <c r="F635" s="2"/>
      <c r="G635" s="2"/>
      <c r="H635" s="16">
        <f t="shared" si="9"/>
        <v>0</v>
      </c>
    </row>
    <row r="636" spans="1:8" ht="13.5" x14ac:dyDescent="0.25">
      <c r="A636" s="11"/>
      <c r="B636" s="10">
        <v>43224</v>
      </c>
      <c r="C636" s="2">
        <v>94</v>
      </c>
      <c r="D636" s="2">
        <v>56.369599999999998</v>
      </c>
      <c r="E636" s="2">
        <v>9</v>
      </c>
      <c r="F636" s="2"/>
      <c r="G636" s="2"/>
      <c r="H636" s="16">
        <f t="shared" si="9"/>
        <v>-3.1921911909711854E-4</v>
      </c>
    </row>
    <row r="637" spans="1:8" ht="13.5" x14ac:dyDescent="0.25">
      <c r="A637" s="11"/>
      <c r="B637" s="10">
        <v>43227</v>
      </c>
      <c r="C637" s="2">
        <v>94</v>
      </c>
      <c r="D637" s="2">
        <v>56.369599999999998</v>
      </c>
      <c r="E637" s="2">
        <v>0</v>
      </c>
      <c r="F637" s="2"/>
      <c r="G637" s="2"/>
      <c r="H637" s="16">
        <f t="shared" si="9"/>
        <v>0</v>
      </c>
    </row>
    <row r="638" spans="1:8" ht="13.5" x14ac:dyDescent="0.25">
      <c r="A638" s="11"/>
      <c r="B638" s="10">
        <v>43228</v>
      </c>
      <c r="C638" s="2">
        <v>94</v>
      </c>
      <c r="D638" s="2">
        <v>56.369599999999998</v>
      </c>
      <c r="E638" s="2">
        <v>0</v>
      </c>
      <c r="F638" s="2"/>
      <c r="G638" s="2"/>
      <c r="H638" s="16">
        <f t="shared" si="9"/>
        <v>0</v>
      </c>
    </row>
    <row r="639" spans="1:8" ht="13.5" x14ac:dyDescent="0.25">
      <c r="A639" s="11"/>
      <c r="B639" s="10">
        <v>43229</v>
      </c>
      <c r="C639" s="2">
        <v>94</v>
      </c>
      <c r="D639" s="2">
        <v>56.369599999999998</v>
      </c>
      <c r="E639" s="2">
        <v>0</v>
      </c>
      <c r="F639" s="2"/>
      <c r="G639" s="2"/>
      <c r="H639" s="16">
        <f t="shared" si="9"/>
        <v>0</v>
      </c>
    </row>
    <row r="640" spans="1:8" ht="13.5" x14ac:dyDescent="0.25">
      <c r="A640" s="11"/>
      <c r="B640" s="10">
        <v>43230</v>
      </c>
      <c r="C640" s="2">
        <v>96.5</v>
      </c>
      <c r="D640" s="2">
        <v>57.8688</v>
      </c>
      <c r="E640" s="2">
        <v>61</v>
      </c>
      <c r="F640" s="2"/>
      <c r="G640" s="2"/>
      <c r="H640" s="16">
        <f t="shared" si="9"/>
        <v>2.659589566007213E-2</v>
      </c>
    </row>
    <row r="641" spans="1:8" ht="13.5" x14ac:dyDescent="0.25">
      <c r="A641" s="11"/>
      <c r="B641" s="10">
        <v>43231</v>
      </c>
      <c r="C641" s="2">
        <v>96.5</v>
      </c>
      <c r="D641" s="2">
        <v>57.8688</v>
      </c>
      <c r="E641" s="2">
        <v>48</v>
      </c>
      <c r="F641" s="2"/>
      <c r="G641" s="2"/>
      <c r="H641" s="16">
        <f t="shared" si="9"/>
        <v>0</v>
      </c>
    </row>
    <row r="642" spans="1:8" ht="13.5" x14ac:dyDescent="0.25">
      <c r="A642" s="11"/>
      <c r="B642" s="10">
        <v>43234</v>
      </c>
      <c r="C642" s="2">
        <v>96.5</v>
      </c>
      <c r="D642" s="2">
        <v>57.8688</v>
      </c>
      <c r="E642" s="2">
        <v>1</v>
      </c>
      <c r="F642" s="2"/>
      <c r="G642" s="2"/>
      <c r="H642" s="16">
        <f t="shared" si="9"/>
        <v>0</v>
      </c>
    </row>
    <row r="643" spans="1:8" ht="13.5" x14ac:dyDescent="0.25">
      <c r="A643" s="11"/>
      <c r="B643" s="10">
        <v>43235</v>
      </c>
      <c r="C643" s="2">
        <v>96.5</v>
      </c>
      <c r="D643" s="2">
        <v>57.8688</v>
      </c>
      <c r="E643" s="2">
        <v>0</v>
      </c>
      <c r="F643" s="2"/>
      <c r="G643" s="2"/>
      <c r="H643" s="16">
        <f t="shared" si="9"/>
        <v>0</v>
      </c>
    </row>
    <row r="644" spans="1:8" ht="13.5" x14ac:dyDescent="0.25">
      <c r="A644" s="11"/>
      <c r="B644" s="10">
        <v>43236</v>
      </c>
      <c r="C644" s="2">
        <v>96.5</v>
      </c>
      <c r="D644" s="2">
        <v>57.8688</v>
      </c>
      <c r="E644" s="2">
        <v>153</v>
      </c>
      <c r="F644" s="2"/>
      <c r="G644" s="2"/>
      <c r="H644" s="16">
        <f t="shared" si="9"/>
        <v>0</v>
      </c>
    </row>
    <row r="645" spans="1:8" ht="13.5" x14ac:dyDescent="0.25">
      <c r="A645" s="11"/>
      <c r="B645" s="10">
        <v>43237</v>
      </c>
      <c r="C645" s="2">
        <v>96.5</v>
      </c>
      <c r="D645" s="2">
        <v>57.8688</v>
      </c>
      <c r="E645" s="2">
        <v>65</v>
      </c>
      <c r="F645" s="2"/>
      <c r="G645" s="2"/>
      <c r="H645" s="16">
        <f t="shared" si="9"/>
        <v>0</v>
      </c>
    </row>
    <row r="646" spans="1:8" ht="13.5" x14ac:dyDescent="0.25">
      <c r="A646" s="11"/>
      <c r="B646" s="10">
        <v>43238</v>
      </c>
      <c r="C646" s="2">
        <v>95</v>
      </c>
      <c r="D646" s="2">
        <v>56.969299999999997</v>
      </c>
      <c r="E646" s="2">
        <v>52</v>
      </c>
      <c r="F646" s="2"/>
      <c r="G646" s="2"/>
      <c r="H646" s="16">
        <f t="shared" si="9"/>
        <v>-1.5543781796062875E-2</v>
      </c>
    </row>
    <row r="647" spans="1:8" ht="13.5" x14ac:dyDescent="0.25">
      <c r="A647" s="11"/>
      <c r="B647" s="10">
        <v>43241</v>
      </c>
      <c r="C647" s="2">
        <v>95</v>
      </c>
      <c r="D647" s="2">
        <v>56.969299999999997</v>
      </c>
      <c r="E647" s="2">
        <v>0</v>
      </c>
      <c r="F647" s="2"/>
      <c r="G647" s="2"/>
      <c r="H647" s="16">
        <f t="shared" ref="H647:H710" si="10">(D647-D646)/D646</f>
        <v>0</v>
      </c>
    </row>
    <row r="648" spans="1:8" ht="13.5" x14ac:dyDescent="0.25">
      <c r="A648" s="11"/>
      <c r="B648" s="10">
        <v>43242</v>
      </c>
      <c r="C648" s="2">
        <v>95</v>
      </c>
      <c r="D648" s="2">
        <v>56.969299999999997</v>
      </c>
      <c r="E648" s="2">
        <v>0</v>
      </c>
      <c r="F648" s="2"/>
      <c r="G648" s="2"/>
      <c r="H648" s="16">
        <f t="shared" si="10"/>
        <v>0</v>
      </c>
    </row>
    <row r="649" spans="1:8" ht="13.5" x14ac:dyDescent="0.25">
      <c r="A649" s="11"/>
      <c r="B649" s="10">
        <v>43243</v>
      </c>
      <c r="C649" s="2">
        <v>95</v>
      </c>
      <c r="D649" s="2">
        <v>56.969299999999997</v>
      </c>
      <c r="E649" s="2">
        <v>75</v>
      </c>
      <c r="F649" s="2"/>
      <c r="G649" s="2"/>
      <c r="H649" s="16">
        <f t="shared" si="10"/>
        <v>0</v>
      </c>
    </row>
    <row r="650" spans="1:8" ht="13.5" x14ac:dyDescent="0.25">
      <c r="A650" s="11"/>
      <c r="B650" s="10">
        <v>43244</v>
      </c>
      <c r="C650" s="2">
        <v>92.21</v>
      </c>
      <c r="D650" s="2">
        <v>55.296199999999999</v>
      </c>
      <c r="E650" s="2">
        <v>64</v>
      </c>
      <c r="F650" s="2"/>
      <c r="G650" s="2"/>
      <c r="H650" s="16">
        <f t="shared" si="10"/>
        <v>-2.9368449322705353E-2</v>
      </c>
    </row>
    <row r="651" spans="1:8" ht="13.5" x14ac:dyDescent="0.25">
      <c r="A651" s="11"/>
      <c r="B651" s="10">
        <v>43245</v>
      </c>
      <c r="C651" s="2">
        <v>92.21</v>
      </c>
      <c r="D651" s="2">
        <v>55.296199999999999</v>
      </c>
      <c r="E651" s="2">
        <v>0</v>
      </c>
      <c r="F651" s="2"/>
      <c r="G651" s="2"/>
      <c r="H651" s="16">
        <f t="shared" si="10"/>
        <v>0</v>
      </c>
    </row>
    <row r="652" spans="1:8" ht="13.5" x14ac:dyDescent="0.25">
      <c r="A652" s="11"/>
      <c r="B652" s="10">
        <v>43248</v>
      </c>
      <c r="C652" s="2">
        <v>94.96</v>
      </c>
      <c r="D652" s="2">
        <v>56.945300000000003</v>
      </c>
      <c r="E652" s="2">
        <v>34</v>
      </c>
      <c r="F652" s="2"/>
      <c r="G652" s="2"/>
      <c r="H652" s="16">
        <f t="shared" si="10"/>
        <v>2.9823025813708794E-2</v>
      </c>
    </row>
    <row r="653" spans="1:8" ht="13.5" x14ac:dyDescent="0.25">
      <c r="A653" s="11"/>
      <c r="B653" s="10">
        <v>43249</v>
      </c>
      <c r="C653" s="2">
        <v>94.96</v>
      </c>
      <c r="D653" s="2">
        <v>56.945300000000003</v>
      </c>
      <c r="E653" s="2">
        <v>0</v>
      </c>
      <c r="F653" s="2"/>
      <c r="G653" s="2"/>
      <c r="H653" s="16">
        <f t="shared" si="10"/>
        <v>0</v>
      </c>
    </row>
    <row r="654" spans="1:8" ht="13.5" x14ac:dyDescent="0.25">
      <c r="A654" s="11"/>
      <c r="B654" s="10">
        <v>43250</v>
      </c>
      <c r="C654" s="2">
        <v>97</v>
      </c>
      <c r="D654" s="2">
        <v>58.168599999999998</v>
      </c>
      <c r="E654" s="2">
        <v>1</v>
      </c>
      <c r="F654" s="2"/>
      <c r="G654" s="2"/>
      <c r="H654" s="16">
        <f t="shared" si="10"/>
        <v>2.1482018709182225E-2</v>
      </c>
    </row>
    <row r="655" spans="1:8" ht="13.5" x14ac:dyDescent="0.25">
      <c r="A655" s="11"/>
      <c r="B655" s="10">
        <v>43251</v>
      </c>
      <c r="C655" s="2">
        <v>97.12</v>
      </c>
      <c r="D655" s="2">
        <v>58.240600000000001</v>
      </c>
      <c r="E655" s="2">
        <v>124</v>
      </c>
      <c r="F655" s="2"/>
      <c r="G655" s="2"/>
      <c r="H655" s="16">
        <f t="shared" si="10"/>
        <v>1.2377812084183345E-3</v>
      </c>
    </row>
    <row r="656" spans="1:8" ht="13.5" x14ac:dyDescent="0.25">
      <c r="A656" s="11"/>
      <c r="B656" s="10">
        <v>43252</v>
      </c>
      <c r="C656" s="2">
        <v>97.2</v>
      </c>
      <c r="D656" s="2">
        <v>58.288600000000002</v>
      </c>
      <c r="E656" s="2">
        <v>70</v>
      </c>
      <c r="F656" s="2"/>
      <c r="G656" s="2"/>
      <c r="H656" s="16">
        <f t="shared" si="10"/>
        <v>8.2416733344096418E-4</v>
      </c>
    </row>
    <row r="657" spans="1:8" ht="13.5" x14ac:dyDescent="0.25">
      <c r="A657" s="11"/>
      <c r="B657" s="10">
        <v>43255</v>
      </c>
      <c r="C657" s="2">
        <v>97.2</v>
      </c>
      <c r="D657" s="2">
        <v>58.288600000000002</v>
      </c>
      <c r="E657" s="2">
        <v>0</v>
      </c>
      <c r="F657" s="2"/>
      <c r="G657" s="2"/>
      <c r="H657" s="16">
        <f t="shared" si="10"/>
        <v>0</v>
      </c>
    </row>
    <row r="658" spans="1:8" ht="13.5" x14ac:dyDescent="0.25">
      <c r="A658" s="11"/>
      <c r="B658" s="10">
        <v>43256</v>
      </c>
      <c r="C658" s="2">
        <v>97.2</v>
      </c>
      <c r="D658" s="2">
        <v>58.288600000000002</v>
      </c>
      <c r="E658" s="2">
        <v>122</v>
      </c>
      <c r="F658" s="2"/>
      <c r="G658" s="2"/>
      <c r="H658" s="16">
        <f t="shared" si="10"/>
        <v>0</v>
      </c>
    </row>
    <row r="659" spans="1:8" ht="13.5" x14ac:dyDescent="0.25">
      <c r="A659" s="11"/>
      <c r="B659" s="10">
        <v>43257</v>
      </c>
      <c r="C659" s="2">
        <v>97.2</v>
      </c>
      <c r="D659" s="2">
        <v>58.288600000000002</v>
      </c>
      <c r="E659" s="2">
        <v>38</v>
      </c>
      <c r="F659" s="2"/>
      <c r="G659" s="2"/>
      <c r="H659" s="16">
        <f t="shared" si="10"/>
        <v>0</v>
      </c>
    </row>
    <row r="660" spans="1:8" ht="13.5" x14ac:dyDescent="0.25">
      <c r="A660" s="11"/>
      <c r="B660" s="10">
        <v>43258</v>
      </c>
      <c r="C660" s="2">
        <v>97.2</v>
      </c>
      <c r="D660" s="2">
        <v>58.288600000000002</v>
      </c>
      <c r="E660" s="2">
        <v>155</v>
      </c>
      <c r="F660" s="2"/>
      <c r="G660" s="2"/>
      <c r="H660" s="16">
        <f t="shared" si="10"/>
        <v>0</v>
      </c>
    </row>
    <row r="661" spans="1:8" ht="13.5" x14ac:dyDescent="0.25">
      <c r="A661" s="11"/>
      <c r="B661" s="10">
        <v>43259</v>
      </c>
      <c r="C661" s="2">
        <v>97.2</v>
      </c>
      <c r="D661" s="2">
        <v>58.288600000000002</v>
      </c>
      <c r="E661" s="2">
        <v>0</v>
      </c>
      <c r="F661" s="2"/>
      <c r="G661" s="2"/>
      <c r="H661" s="16">
        <f t="shared" si="10"/>
        <v>0</v>
      </c>
    </row>
    <row r="662" spans="1:8" ht="13.5" x14ac:dyDescent="0.25">
      <c r="A662" s="11"/>
      <c r="B662" s="10">
        <v>43262</v>
      </c>
      <c r="C662" s="2">
        <v>97.2</v>
      </c>
      <c r="D662" s="2">
        <v>58.288600000000002</v>
      </c>
      <c r="E662" s="2">
        <v>0</v>
      </c>
      <c r="F662" s="2"/>
      <c r="G662" s="2"/>
      <c r="H662" s="16">
        <f t="shared" si="10"/>
        <v>0</v>
      </c>
    </row>
    <row r="663" spans="1:8" ht="13.5" x14ac:dyDescent="0.25">
      <c r="A663" s="11"/>
      <c r="B663" s="10">
        <v>43263</v>
      </c>
      <c r="C663" s="2">
        <v>97.2</v>
      </c>
      <c r="D663" s="2">
        <v>58.288600000000002</v>
      </c>
      <c r="E663" s="2">
        <v>0</v>
      </c>
      <c r="F663" s="2"/>
      <c r="G663" s="2"/>
      <c r="H663" s="16">
        <f t="shared" si="10"/>
        <v>0</v>
      </c>
    </row>
    <row r="664" spans="1:8" ht="13.5" x14ac:dyDescent="0.25">
      <c r="A664" s="11"/>
      <c r="B664" s="10">
        <v>43264</v>
      </c>
      <c r="C664" s="2">
        <v>94.5</v>
      </c>
      <c r="D664" s="2">
        <v>56.669400000000003</v>
      </c>
      <c r="E664" s="2">
        <v>120</v>
      </c>
      <c r="F664" s="2"/>
      <c r="G664" s="2"/>
      <c r="H664" s="16">
        <f t="shared" si="10"/>
        <v>-2.7779016823186682E-2</v>
      </c>
    </row>
    <row r="665" spans="1:8" ht="13.5" x14ac:dyDescent="0.25">
      <c r="A665" s="11"/>
      <c r="B665" s="10">
        <v>43265</v>
      </c>
      <c r="C665" s="2">
        <v>91.67</v>
      </c>
      <c r="D665" s="2">
        <v>54.972299999999997</v>
      </c>
      <c r="E665" s="2">
        <v>1</v>
      </c>
      <c r="F665" s="2"/>
      <c r="G665" s="2"/>
      <c r="H665" s="16">
        <f t="shared" si="10"/>
        <v>-2.9947379008777329E-2</v>
      </c>
    </row>
    <row r="666" spans="1:8" ht="13.5" x14ac:dyDescent="0.25">
      <c r="A666" s="11"/>
      <c r="B666" s="10">
        <v>43269</v>
      </c>
      <c r="C666" s="2">
        <v>84.95</v>
      </c>
      <c r="D666" s="2">
        <v>53.253700000000002</v>
      </c>
      <c r="E666" s="2">
        <v>120</v>
      </c>
      <c r="F666" s="2"/>
      <c r="G666" s="2"/>
      <c r="H666" s="16">
        <f t="shared" si="10"/>
        <v>-3.1263017919934133E-2</v>
      </c>
    </row>
    <row r="667" spans="1:8" ht="13.5" x14ac:dyDescent="0.25">
      <c r="A667" s="11"/>
      <c r="B667" s="10">
        <v>43270</v>
      </c>
      <c r="C667" s="2">
        <v>84.94</v>
      </c>
      <c r="D667" s="2">
        <v>53.247500000000002</v>
      </c>
      <c r="E667" s="2">
        <v>32</v>
      </c>
      <c r="F667" s="2"/>
      <c r="G667" s="2"/>
      <c r="H667" s="16">
        <f t="shared" si="10"/>
        <v>-1.1642383533913626E-4</v>
      </c>
    </row>
    <row r="668" spans="1:8" ht="13.5" x14ac:dyDescent="0.25">
      <c r="A668" s="11"/>
      <c r="B668" s="10">
        <v>43271</v>
      </c>
      <c r="C668" s="2">
        <v>84.95</v>
      </c>
      <c r="D668" s="2">
        <v>53.253700000000002</v>
      </c>
      <c r="E668" s="2">
        <v>71</v>
      </c>
      <c r="F668" s="2"/>
      <c r="G668" s="2"/>
      <c r="H668" s="16">
        <f t="shared" si="10"/>
        <v>1.1643739142682307E-4</v>
      </c>
    </row>
    <row r="669" spans="1:8" ht="13.5" x14ac:dyDescent="0.25">
      <c r="A669" s="11"/>
      <c r="B669" s="10">
        <v>43272</v>
      </c>
      <c r="C669" s="2">
        <v>84.95</v>
      </c>
      <c r="D669" s="2">
        <v>53.253700000000002</v>
      </c>
      <c r="E669" s="2">
        <v>0</v>
      </c>
      <c r="F669" s="2"/>
      <c r="G669" s="2"/>
      <c r="H669" s="16">
        <f t="shared" si="10"/>
        <v>0</v>
      </c>
    </row>
    <row r="670" spans="1:8" ht="13.5" x14ac:dyDescent="0.25">
      <c r="A670" s="11"/>
      <c r="B670" s="10">
        <v>43273</v>
      </c>
      <c r="C670" s="2">
        <v>84.95</v>
      </c>
      <c r="D670" s="2">
        <v>53.253700000000002</v>
      </c>
      <c r="E670" s="2">
        <v>0</v>
      </c>
      <c r="F670" s="2"/>
      <c r="G670" s="2"/>
      <c r="H670" s="16">
        <f t="shared" si="10"/>
        <v>0</v>
      </c>
    </row>
    <row r="671" spans="1:8" ht="13.5" x14ac:dyDescent="0.25">
      <c r="A671" s="11"/>
      <c r="B671" s="10">
        <v>43276</v>
      </c>
      <c r="C671" s="2">
        <v>84.95</v>
      </c>
      <c r="D671" s="2">
        <v>53.253700000000002</v>
      </c>
      <c r="E671" s="2">
        <v>0</v>
      </c>
      <c r="F671" s="2"/>
      <c r="G671" s="2"/>
      <c r="H671" s="16">
        <f t="shared" si="10"/>
        <v>0</v>
      </c>
    </row>
    <row r="672" spans="1:8" ht="13.5" x14ac:dyDescent="0.25">
      <c r="A672" s="11"/>
      <c r="B672" s="10">
        <v>43277</v>
      </c>
      <c r="C672" s="2">
        <v>85</v>
      </c>
      <c r="D672" s="2">
        <v>53.2851</v>
      </c>
      <c r="E672" s="2">
        <v>50</v>
      </c>
      <c r="F672" s="2"/>
      <c r="G672" s="2"/>
      <c r="H672" s="16">
        <f t="shared" si="10"/>
        <v>5.8963039187883424E-4</v>
      </c>
    </row>
    <row r="673" spans="1:8" ht="13.5" x14ac:dyDescent="0.25">
      <c r="A673" s="11"/>
      <c r="B673" s="10">
        <v>43278</v>
      </c>
      <c r="C673" s="2">
        <v>87.49</v>
      </c>
      <c r="D673" s="2">
        <v>54.845999999999997</v>
      </c>
      <c r="E673" s="2">
        <v>2</v>
      </c>
      <c r="F673" s="2"/>
      <c r="G673" s="2"/>
      <c r="H673" s="16">
        <f t="shared" si="10"/>
        <v>2.9293367188951445E-2</v>
      </c>
    </row>
    <row r="674" spans="1:8" ht="13.5" x14ac:dyDescent="0.25">
      <c r="A674" s="11"/>
      <c r="B674" s="10">
        <v>43279</v>
      </c>
      <c r="C674" s="2">
        <v>87.49</v>
      </c>
      <c r="D674" s="2">
        <v>54.845999999999997</v>
      </c>
      <c r="E674" s="2">
        <v>98</v>
      </c>
      <c r="F674" s="2"/>
      <c r="G674" s="2"/>
      <c r="H674" s="16">
        <f t="shared" si="10"/>
        <v>0</v>
      </c>
    </row>
    <row r="675" spans="1:8" ht="13.5" x14ac:dyDescent="0.25">
      <c r="A675" s="11"/>
      <c r="B675" s="10">
        <v>43280</v>
      </c>
      <c r="C675" s="2">
        <v>87.49</v>
      </c>
      <c r="D675" s="2">
        <v>54.845999999999997</v>
      </c>
      <c r="E675" s="2">
        <v>0</v>
      </c>
      <c r="F675" s="2"/>
      <c r="G675" s="2"/>
      <c r="H675" s="16">
        <f t="shared" si="10"/>
        <v>0</v>
      </c>
    </row>
    <row r="676" spans="1:8" ht="13.5" x14ac:dyDescent="0.25">
      <c r="A676" s="11"/>
      <c r="B676" s="10">
        <v>43283</v>
      </c>
      <c r="C676" s="2">
        <v>87.49</v>
      </c>
      <c r="D676" s="2">
        <v>54.845999999999997</v>
      </c>
      <c r="E676" s="2">
        <v>0</v>
      </c>
      <c r="F676" s="2"/>
      <c r="G676" s="2"/>
      <c r="H676" s="16">
        <f t="shared" si="10"/>
        <v>0</v>
      </c>
    </row>
    <row r="677" spans="1:8" ht="13.5" x14ac:dyDescent="0.25">
      <c r="A677" s="11"/>
      <c r="B677" s="10">
        <v>43284</v>
      </c>
      <c r="C677" s="2">
        <v>87.49</v>
      </c>
      <c r="D677" s="2">
        <v>54.845999999999997</v>
      </c>
      <c r="E677" s="2">
        <v>0</v>
      </c>
      <c r="F677" s="2"/>
      <c r="G677" s="2"/>
      <c r="H677" s="16">
        <f t="shared" si="10"/>
        <v>0</v>
      </c>
    </row>
    <row r="678" spans="1:8" ht="13.5" x14ac:dyDescent="0.25">
      <c r="A678" s="11"/>
      <c r="B678" s="10">
        <v>43285</v>
      </c>
      <c r="C678" s="2">
        <v>87.49</v>
      </c>
      <c r="D678" s="2">
        <v>54.845999999999997</v>
      </c>
      <c r="E678" s="2">
        <v>0</v>
      </c>
      <c r="F678" s="2"/>
      <c r="G678" s="2"/>
      <c r="H678" s="16">
        <f t="shared" si="10"/>
        <v>0</v>
      </c>
    </row>
    <row r="679" spans="1:8" ht="13.5" x14ac:dyDescent="0.25">
      <c r="A679" s="11"/>
      <c r="B679" s="10">
        <v>43286</v>
      </c>
      <c r="C679" s="2">
        <v>87.49</v>
      </c>
      <c r="D679" s="2">
        <v>54.845999999999997</v>
      </c>
      <c r="E679" s="2">
        <v>0</v>
      </c>
      <c r="F679" s="2"/>
      <c r="G679" s="2"/>
      <c r="H679" s="16">
        <f t="shared" si="10"/>
        <v>0</v>
      </c>
    </row>
    <row r="680" spans="1:8" ht="13.5" x14ac:dyDescent="0.25">
      <c r="A680" s="11"/>
      <c r="B680" s="10">
        <v>43287</v>
      </c>
      <c r="C680" s="2">
        <v>87.49</v>
      </c>
      <c r="D680" s="2">
        <v>54.845999999999997</v>
      </c>
      <c r="E680" s="2">
        <v>0</v>
      </c>
      <c r="F680" s="2"/>
      <c r="G680" s="2"/>
      <c r="H680" s="16">
        <f t="shared" si="10"/>
        <v>0</v>
      </c>
    </row>
    <row r="681" spans="1:8" ht="13.5" x14ac:dyDescent="0.25">
      <c r="A681" s="11"/>
      <c r="B681" s="10">
        <v>43290</v>
      </c>
      <c r="C681" s="2">
        <v>87.49</v>
      </c>
      <c r="D681" s="2">
        <v>54.845999999999997</v>
      </c>
      <c r="E681" s="2">
        <v>0</v>
      </c>
      <c r="F681" s="2"/>
      <c r="G681" s="2"/>
      <c r="H681" s="16">
        <f t="shared" si="10"/>
        <v>0</v>
      </c>
    </row>
    <row r="682" spans="1:8" ht="13.5" x14ac:dyDescent="0.25">
      <c r="A682" s="11"/>
      <c r="B682" s="10">
        <v>43291</v>
      </c>
      <c r="C682" s="2">
        <v>87.49</v>
      </c>
      <c r="D682" s="2">
        <v>54.845999999999997</v>
      </c>
      <c r="E682" s="2">
        <v>0</v>
      </c>
      <c r="F682" s="2"/>
      <c r="G682" s="2"/>
      <c r="H682" s="16">
        <f t="shared" si="10"/>
        <v>0</v>
      </c>
    </row>
    <row r="683" spans="1:8" ht="13.5" x14ac:dyDescent="0.25">
      <c r="A683" s="11"/>
      <c r="B683" s="10">
        <v>43292</v>
      </c>
      <c r="C683" s="2">
        <v>87.49</v>
      </c>
      <c r="D683" s="2">
        <v>54.845999999999997</v>
      </c>
      <c r="E683" s="2">
        <v>0</v>
      </c>
      <c r="F683" s="2"/>
      <c r="G683" s="2"/>
      <c r="H683" s="16">
        <f t="shared" si="10"/>
        <v>0</v>
      </c>
    </row>
    <row r="684" spans="1:8" ht="13.5" x14ac:dyDescent="0.25">
      <c r="A684" s="11"/>
      <c r="B684" s="10">
        <v>43293</v>
      </c>
      <c r="C684" s="2">
        <v>87</v>
      </c>
      <c r="D684" s="2">
        <v>54.538800000000002</v>
      </c>
      <c r="E684" s="2">
        <v>92</v>
      </c>
      <c r="F684" s="2"/>
      <c r="G684" s="2"/>
      <c r="H684" s="16">
        <f t="shared" si="10"/>
        <v>-5.6011377311015317E-3</v>
      </c>
    </row>
    <row r="685" spans="1:8" ht="13.5" x14ac:dyDescent="0.25">
      <c r="A685" s="11"/>
      <c r="B685" s="10">
        <v>43294</v>
      </c>
      <c r="C685" s="2">
        <v>86</v>
      </c>
      <c r="D685" s="2">
        <v>53.911999999999999</v>
      </c>
      <c r="E685" s="2">
        <v>76</v>
      </c>
      <c r="F685" s="2"/>
      <c r="G685" s="2"/>
      <c r="H685" s="16">
        <f t="shared" si="10"/>
        <v>-1.1492735447057928E-2</v>
      </c>
    </row>
    <row r="686" spans="1:8" ht="13.5" x14ac:dyDescent="0.25">
      <c r="A686" s="11"/>
      <c r="B686" s="10">
        <v>43297</v>
      </c>
      <c r="C686" s="2">
        <v>86</v>
      </c>
      <c r="D686" s="2">
        <v>53.911999999999999</v>
      </c>
      <c r="E686" s="2">
        <v>0</v>
      </c>
      <c r="F686" s="2"/>
      <c r="G686" s="2"/>
      <c r="H686" s="16">
        <f t="shared" si="10"/>
        <v>0</v>
      </c>
    </row>
    <row r="687" spans="1:8" ht="13.5" x14ac:dyDescent="0.25">
      <c r="A687" s="11"/>
      <c r="B687" s="10">
        <v>43298</v>
      </c>
      <c r="C687" s="2">
        <v>86</v>
      </c>
      <c r="D687" s="2">
        <v>53.911999999999999</v>
      </c>
      <c r="E687" s="2">
        <v>0</v>
      </c>
      <c r="F687" s="2"/>
      <c r="G687" s="2"/>
      <c r="H687" s="16">
        <f t="shared" si="10"/>
        <v>0</v>
      </c>
    </row>
    <row r="688" spans="1:8" ht="13.5" x14ac:dyDescent="0.25">
      <c r="A688" s="11"/>
      <c r="B688" s="10">
        <v>43299</v>
      </c>
      <c r="C688" s="2">
        <v>86</v>
      </c>
      <c r="D688" s="2">
        <v>53.911999999999999</v>
      </c>
      <c r="E688" s="2">
        <v>0</v>
      </c>
      <c r="F688" s="2"/>
      <c r="G688" s="2"/>
      <c r="H688" s="16">
        <f t="shared" si="10"/>
        <v>0</v>
      </c>
    </row>
    <row r="689" spans="1:8" ht="13.5" x14ac:dyDescent="0.25">
      <c r="A689" s="11"/>
      <c r="B689" s="10">
        <v>43300</v>
      </c>
      <c r="C689" s="2">
        <v>87</v>
      </c>
      <c r="D689" s="2">
        <v>54.538800000000002</v>
      </c>
      <c r="E689" s="2">
        <v>71</v>
      </c>
      <c r="F689" s="2"/>
      <c r="G689" s="2"/>
      <c r="H689" s="16">
        <f t="shared" si="10"/>
        <v>1.1626354058465701E-2</v>
      </c>
    </row>
    <row r="690" spans="1:8" ht="13.5" x14ac:dyDescent="0.25">
      <c r="A690" s="11"/>
      <c r="B690" s="10">
        <v>43301</v>
      </c>
      <c r="C690" s="2">
        <v>86.1</v>
      </c>
      <c r="D690" s="2">
        <v>53.974600000000002</v>
      </c>
      <c r="E690" s="2">
        <v>35</v>
      </c>
      <c r="F690" s="2"/>
      <c r="G690" s="2"/>
      <c r="H690" s="16">
        <f t="shared" si="10"/>
        <v>-1.0344928747973912E-2</v>
      </c>
    </row>
    <row r="691" spans="1:8" ht="13.5" x14ac:dyDescent="0.25">
      <c r="A691" s="11"/>
      <c r="B691" s="10">
        <v>43304</v>
      </c>
      <c r="C691" s="2">
        <v>86.1</v>
      </c>
      <c r="D691" s="2">
        <v>53.974600000000002</v>
      </c>
      <c r="E691" s="2">
        <v>0</v>
      </c>
      <c r="F691" s="2"/>
      <c r="G691" s="2"/>
      <c r="H691" s="16">
        <f t="shared" si="10"/>
        <v>0</v>
      </c>
    </row>
    <row r="692" spans="1:8" ht="13.5" x14ac:dyDescent="0.25">
      <c r="A692" s="11"/>
      <c r="B692" s="10">
        <v>43305</v>
      </c>
      <c r="C692" s="2">
        <v>87</v>
      </c>
      <c r="D692" s="2">
        <v>54.538800000000002</v>
      </c>
      <c r="E692" s="2">
        <v>100</v>
      </c>
      <c r="F692" s="2"/>
      <c r="G692" s="2"/>
      <c r="H692" s="16">
        <f t="shared" si="10"/>
        <v>1.0453064960184968E-2</v>
      </c>
    </row>
    <row r="693" spans="1:8" ht="13.5" x14ac:dyDescent="0.25">
      <c r="A693" s="11"/>
      <c r="B693" s="10">
        <v>43307</v>
      </c>
      <c r="C693" s="2">
        <v>87</v>
      </c>
      <c r="D693" s="2">
        <v>54.538800000000002</v>
      </c>
      <c r="E693" s="2">
        <v>5</v>
      </c>
      <c r="F693" s="2"/>
      <c r="G693" s="2"/>
      <c r="H693" s="16">
        <f t="shared" si="10"/>
        <v>0</v>
      </c>
    </row>
    <row r="694" spans="1:8" ht="13.5" x14ac:dyDescent="0.25">
      <c r="A694" s="11"/>
      <c r="B694" s="10">
        <v>43308</v>
      </c>
      <c r="C694" s="2">
        <v>87</v>
      </c>
      <c r="D694" s="2">
        <v>54.538800000000002</v>
      </c>
      <c r="E694" s="2">
        <v>5</v>
      </c>
      <c r="F694" s="2"/>
      <c r="G694" s="2"/>
      <c r="H694" s="16">
        <f t="shared" si="10"/>
        <v>0</v>
      </c>
    </row>
    <row r="695" spans="1:8" ht="13.5" x14ac:dyDescent="0.25">
      <c r="A695" s="11"/>
      <c r="B695" s="10">
        <v>43311</v>
      </c>
      <c r="C695" s="2">
        <v>87</v>
      </c>
      <c r="D695" s="2">
        <v>54.538800000000002</v>
      </c>
      <c r="E695" s="2">
        <v>13</v>
      </c>
      <c r="F695" s="2"/>
      <c r="G695" s="2"/>
      <c r="H695" s="16">
        <f t="shared" si="10"/>
        <v>0</v>
      </c>
    </row>
    <row r="696" spans="1:8" ht="13.5" x14ac:dyDescent="0.25">
      <c r="A696" s="11"/>
      <c r="B696" s="10">
        <v>43312</v>
      </c>
      <c r="C696" s="2">
        <v>87</v>
      </c>
      <c r="D696" s="2">
        <v>54.538800000000002</v>
      </c>
      <c r="E696" s="2">
        <v>0</v>
      </c>
      <c r="F696" s="2"/>
      <c r="G696" s="2"/>
      <c r="H696" s="16">
        <f t="shared" si="10"/>
        <v>0</v>
      </c>
    </row>
    <row r="697" spans="1:8" ht="13.5" x14ac:dyDescent="0.25">
      <c r="A697" s="11"/>
      <c r="B697" s="10">
        <v>43313</v>
      </c>
      <c r="C697" s="2">
        <v>87</v>
      </c>
      <c r="D697" s="2">
        <v>54.538800000000002</v>
      </c>
      <c r="E697" s="2">
        <v>0</v>
      </c>
      <c r="F697" s="2"/>
      <c r="G697" s="2"/>
      <c r="H697" s="16">
        <f t="shared" si="10"/>
        <v>0</v>
      </c>
    </row>
    <row r="698" spans="1:8" ht="13.5" x14ac:dyDescent="0.25">
      <c r="A698" s="11"/>
      <c r="B698" s="10">
        <v>43314</v>
      </c>
      <c r="C698" s="2">
        <v>87</v>
      </c>
      <c r="D698" s="2">
        <v>54.538800000000002</v>
      </c>
      <c r="E698" s="2">
        <v>0</v>
      </c>
      <c r="F698" s="2"/>
      <c r="G698" s="2"/>
      <c r="H698" s="16">
        <f t="shared" si="10"/>
        <v>0</v>
      </c>
    </row>
    <row r="699" spans="1:8" ht="13.5" x14ac:dyDescent="0.25">
      <c r="A699" s="11"/>
      <c r="B699" s="10">
        <v>43315</v>
      </c>
      <c r="C699" s="2">
        <v>87</v>
      </c>
      <c r="D699" s="2">
        <v>54.538800000000002</v>
      </c>
      <c r="E699" s="2">
        <v>0</v>
      </c>
      <c r="F699" s="2"/>
      <c r="G699" s="2"/>
      <c r="H699" s="16">
        <f t="shared" si="10"/>
        <v>0</v>
      </c>
    </row>
    <row r="700" spans="1:8" ht="13.5" x14ac:dyDescent="0.25">
      <c r="A700" s="11"/>
      <c r="B700" s="10">
        <v>43318</v>
      </c>
      <c r="C700" s="2">
        <v>85</v>
      </c>
      <c r="D700" s="2">
        <v>53.2851</v>
      </c>
      <c r="E700" s="2">
        <v>53</v>
      </c>
      <c r="F700" s="2"/>
      <c r="G700" s="2"/>
      <c r="H700" s="16">
        <f t="shared" si="10"/>
        <v>-2.2987304451143074E-2</v>
      </c>
    </row>
    <row r="701" spans="1:8" ht="13.5" x14ac:dyDescent="0.25">
      <c r="A701" s="11"/>
      <c r="B701" s="10">
        <v>43319</v>
      </c>
      <c r="C701" s="2">
        <v>85</v>
      </c>
      <c r="D701" s="2">
        <v>53.2851</v>
      </c>
      <c r="E701" s="2">
        <v>0</v>
      </c>
      <c r="F701" s="2"/>
      <c r="G701" s="2"/>
      <c r="H701" s="16">
        <f t="shared" si="10"/>
        <v>0</v>
      </c>
    </row>
    <row r="702" spans="1:8" ht="13.5" x14ac:dyDescent="0.25">
      <c r="A702" s="11"/>
      <c r="B702" s="10">
        <v>43320</v>
      </c>
      <c r="C702" s="2">
        <v>85</v>
      </c>
      <c r="D702" s="2">
        <v>53.2851</v>
      </c>
      <c r="E702" s="2">
        <v>0</v>
      </c>
      <c r="F702" s="2"/>
      <c r="G702" s="2"/>
      <c r="H702" s="16">
        <f t="shared" si="10"/>
        <v>0</v>
      </c>
    </row>
    <row r="703" spans="1:8" ht="13.5" x14ac:dyDescent="0.25">
      <c r="A703" s="11"/>
      <c r="B703" s="10">
        <v>43321</v>
      </c>
      <c r="C703" s="2">
        <v>85</v>
      </c>
      <c r="D703" s="2">
        <v>53.2851</v>
      </c>
      <c r="E703" s="2">
        <v>0</v>
      </c>
      <c r="F703" s="2"/>
      <c r="G703" s="2"/>
      <c r="H703" s="16">
        <f t="shared" si="10"/>
        <v>0</v>
      </c>
    </row>
    <row r="704" spans="1:8" ht="13.5" x14ac:dyDescent="0.25">
      <c r="A704" s="11"/>
      <c r="B704" s="10">
        <v>43322</v>
      </c>
      <c r="C704" s="2">
        <v>85</v>
      </c>
      <c r="D704" s="2">
        <v>53.2851</v>
      </c>
      <c r="E704" s="2">
        <v>37</v>
      </c>
      <c r="F704" s="2"/>
      <c r="G704" s="2"/>
      <c r="H704" s="16">
        <f t="shared" si="10"/>
        <v>0</v>
      </c>
    </row>
    <row r="705" spans="1:8" ht="13.5" x14ac:dyDescent="0.25">
      <c r="A705" s="11"/>
      <c r="B705" s="10">
        <v>43326</v>
      </c>
      <c r="C705" s="2">
        <v>85</v>
      </c>
      <c r="D705" s="2">
        <v>53.2851</v>
      </c>
      <c r="E705" s="2">
        <v>26</v>
      </c>
      <c r="F705" s="2"/>
      <c r="G705" s="2"/>
      <c r="H705" s="16">
        <f t="shared" si="10"/>
        <v>0</v>
      </c>
    </row>
    <row r="706" spans="1:8" ht="13.5" x14ac:dyDescent="0.25">
      <c r="A706" s="11"/>
      <c r="B706" s="10">
        <v>43327</v>
      </c>
      <c r="C706" s="2">
        <v>85</v>
      </c>
      <c r="D706" s="2">
        <v>53.2851</v>
      </c>
      <c r="E706" s="2">
        <v>0</v>
      </c>
      <c r="F706" s="2"/>
      <c r="G706" s="2"/>
      <c r="H706" s="16">
        <f t="shared" si="10"/>
        <v>0</v>
      </c>
    </row>
    <row r="707" spans="1:8" ht="13.5" x14ac:dyDescent="0.25">
      <c r="A707" s="11"/>
      <c r="B707" s="10">
        <v>43328</v>
      </c>
      <c r="C707" s="2">
        <v>85</v>
      </c>
      <c r="D707" s="2">
        <v>53.2851</v>
      </c>
      <c r="E707" s="2">
        <v>210</v>
      </c>
      <c r="F707" s="2"/>
      <c r="G707" s="2"/>
      <c r="H707" s="16">
        <f t="shared" si="10"/>
        <v>0</v>
      </c>
    </row>
    <row r="708" spans="1:8" ht="13.5" x14ac:dyDescent="0.25">
      <c r="A708" s="11"/>
      <c r="B708" s="10">
        <v>43329</v>
      </c>
      <c r="C708" s="2">
        <v>85</v>
      </c>
      <c r="D708" s="2">
        <v>53.2851</v>
      </c>
      <c r="E708" s="2">
        <v>0</v>
      </c>
      <c r="F708" s="2"/>
      <c r="G708" s="2"/>
      <c r="H708" s="16">
        <f t="shared" si="10"/>
        <v>0</v>
      </c>
    </row>
    <row r="709" spans="1:8" ht="13.5" x14ac:dyDescent="0.25">
      <c r="A709" s="11"/>
      <c r="B709" s="10">
        <v>43332</v>
      </c>
      <c r="C709" s="2">
        <v>84</v>
      </c>
      <c r="D709" s="2">
        <v>52.658200000000001</v>
      </c>
      <c r="E709" s="2">
        <v>5</v>
      </c>
      <c r="F709" s="2"/>
      <c r="G709" s="2"/>
      <c r="H709" s="16">
        <f t="shared" si="10"/>
        <v>-1.176501498542743E-2</v>
      </c>
    </row>
    <row r="710" spans="1:8" ht="13.5" x14ac:dyDescent="0.25">
      <c r="A710" s="11"/>
      <c r="B710" s="10">
        <v>43335</v>
      </c>
      <c r="C710" s="2">
        <v>84</v>
      </c>
      <c r="D710" s="2">
        <v>52.658200000000001</v>
      </c>
      <c r="E710" s="2">
        <v>0</v>
      </c>
      <c r="F710" s="2"/>
      <c r="G710" s="2"/>
      <c r="H710" s="16">
        <f t="shared" si="10"/>
        <v>0</v>
      </c>
    </row>
    <row r="711" spans="1:8" ht="13.5" x14ac:dyDescent="0.25">
      <c r="A711" s="11"/>
      <c r="B711" s="10">
        <v>43336</v>
      </c>
      <c r="C711" s="2">
        <v>84</v>
      </c>
      <c r="D711" s="2">
        <v>52.658200000000001</v>
      </c>
      <c r="E711" s="2">
        <v>0</v>
      </c>
      <c r="F711" s="2"/>
      <c r="G711" s="2"/>
      <c r="H711" s="16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84</v>
      </c>
      <c r="D712" s="2">
        <v>52.658200000000001</v>
      </c>
      <c r="E712" s="2">
        <v>28</v>
      </c>
      <c r="F712" s="2"/>
      <c r="G712" s="2"/>
      <c r="H712" s="16">
        <f t="shared" si="11"/>
        <v>0</v>
      </c>
    </row>
    <row r="713" spans="1:8" ht="13.5" x14ac:dyDescent="0.25">
      <c r="A713" s="11"/>
      <c r="B713" s="10">
        <v>43340</v>
      </c>
      <c r="C713" s="2">
        <v>84</v>
      </c>
      <c r="D713" s="2">
        <v>52.658200000000001</v>
      </c>
      <c r="E713" s="2">
        <v>0</v>
      </c>
      <c r="F713" s="2"/>
      <c r="G713" s="2"/>
      <c r="H713" s="16">
        <f t="shared" si="11"/>
        <v>0</v>
      </c>
    </row>
    <row r="714" spans="1:8" ht="13.5" x14ac:dyDescent="0.25">
      <c r="A714" s="11"/>
      <c r="B714" s="10">
        <v>43341</v>
      </c>
      <c r="C714" s="2">
        <v>85</v>
      </c>
      <c r="D714" s="2">
        <v>53.2851</v>
      </c>
      <c r="E714" s="2">
        <v>48</v>
      </c>
      <c r="F714" s="2"/>
      <c r="G714" s="2"/>
      <c r="H714" s="16">
        <f t="shared" si="11"/>
        <v>1.1905078411339528E-2</v>
      </c>
    </row>
    <row r="715" spans="1:8" ht="13.5" x14ac:dyDescent="0.25">
      <c r="A715" s="11"/>
      <c r="B715" s="10">
        <v>43342</v>
      </c>
      <c r="C715" s="2">
        <v>85</v>
      </c>
      <c r="D715" s="2">
        <v>53.2851</v>
      </c>
      <c r="E715" s="2">
        <v>0</v>
      </c>
      <c r="F715" s="2"/>
      <c r="G715" s="2"/>
      <c r="H715" s="16">
        <f t="shared" si="11"/>
        <v>0</v>
      </c>
    </row>
    <row r="716" spans="1:8" ht="13.5" x14ac:dyDescent="0.25">
      <c r="A716" s="11"/>
      <c r="B716" s="10">
        <v>43343</v>
      </c>
      <c r="C716" s="2">
        <v>86</v>
      </c>
      <c r="D716" s="2">
        <v>53.911999999999999</v>
      </c>
      <c r="E716" s="2">
        <v>28</v>
      </c>
      <c r="F716" s="2"/>
      <c r="G716" s="2"/>
      <c r="H716" s="16">
        <f t="shared" si="11"/>
        <v>1.176501498542743E-2</v>
      </c>
    </row>
    <row r="717" spans="1:8" ht="13.5" x14ac:dyDescent="0.25">
      <c r="A717" s="11"/>
      <c r="B717" s="10">
        <v>43346</v>
      </c>
      <c r="C717" s="2">
        <v>88</v>
      </c>
      <c r="D717" s="2">
        <v>55.165700000000001</v>
      </c>
      <c r="E717" s="2">
        <v>24</v>
      </c>
      <c r="F717" s="2"/>
      <c r="G717" s="2"/>
      <c r="H717" s="16">
        <f t="shared" si="11"/>
        <v>2.325456299154181E-2</v>
      </c>
    </row>
    <row r="718" spans="1:8" ht="13.5" x14ac:dyDescent="0.25">
      <c r="A718" s="11"/>
      <c r="B718" s="10">
        <v>43347</v>
      </c>
      <c r="C718" s="2">
        <v>88</v>
      </c>
      <c r="D718" s="2">
        <v>55.165700000000001</v>
      </c>
      <c r="E718" s="2">
        <v>0</v>
      </c>
      <c r="F718" s="2"/>
      <c r="G718" s="2"/>
      <c r="H718" s="16">
        <f t="shared" si="11"/>
        <v>0</v>
      </c>
    </row>
    <row r="719" spans="1:8" ht="13.5" x14ac:dyDescent="0.25">
      <c r="A719" s="11"/>
      <c r="B719" s="10">
        <v>43348</v>
      </c>
      <c r="C719" s="2">
        <v>88</v>
      </c>
      <c r="D719" s="2">
        <v>55.165700000000001</v>
      </c>
      <c r="E719" s="2">
        <v>19</v>
      </c>
      <c r="F719" s="2"/>
      <c r="G719" s="2"/>
      <c r="H719" s="16">
        <f t="shared" si="11"/>
        <v>0</v>
      </c>
    </row>
    <row r="720" spans="1:8" ht="13.5" x14ac:dyDescent="0.25">
      <c r="A720" s="11"/>
      <c r="B720" s="10">
        <v>43349</v>
      </c>
      <c r="C720" s="2">
        <v>88</v>
      </c>
      <c r="D720" s="2">
        <v>55.165700000000001</v>
      </c>
      <c r="E720" s="2">
        <v>24</v>
      </c>
      <c r="F720" s="2"/>
      <c r="G720" s="2"/>
      <c r="H720" s="16">
        <f t="shared" si="11"/>
        <v>0</v>
      </c>
    </row>
    <row r="721" spans="1:8" ht="13.5" x14ac:dyDescent="0.25">
      <c r="A721" s="11"/>
      <c r="B721" s="10">
        <v>43350</v>
      </c>
      <c r="C721" s="2">
        <v>88</v>
      </c>
      <c r="D721" s="2">
        <v>55.165700000000001</v>
      </c>
      <c r="E721" s="2">
        <v>285</v>
      </c>
      <c r="F721" s="2"/>
      <c r="G721" s="2"/>
      <c r="H721" s="16">
        <f t="shared" si="11"/>
        <v>0</v>
      </c>
    </row>
    <row r="722" spans="1:8" ht="13.5" x14ac:dyDescent="0.25">
      <c r="A722" s="11"/>
      <c r="B722" s="10">
        <v>43353</v>
      </c>
      <c r="C722" s="2">
        <v>88</v>
      </c>
      <c r="D722" s="2">
        <v>55.165700000000001</v>
      </c>
      <c r="E722" s="2">
        <v>0</v>
      </c>
      <c r="F722" s="2"/>
      <c r="G722" s="2"/>
      <c r="H722" s="16">
        <f t="shared" si="11"/>
        <v>0</v>
      </c>
    </row>
    <row r="723" spans="1:8" ht="13.5" x14ac:dyDescent="0.25">
      <c r="A723" s="11"/>
      <c r="B723" s="10">
        <v>43355</v>
      </c>
      <c r="C723" s="2">
        <v>88</v>
      </c>
      <c r="D723" s="2">
        <v>55.165700000000001</v>
      </c>
      <c r="E723" s="2">
        <v>115</v>
      </c>
      <c r="F723" s="2"/>
      <c r="G723" s="2"/>
      <c r="H723" s="16">
        <f t="shared" si="11"/>
        <v>0</v>
      </c>
    </row>
    <row r="724" spans="1:8" ht="13.5" x14ac:dyDescent="0.25">
      <c r="A724" s="11"/>
      <c r="B724" s="10">
        <v>43356</v>
      </c>
      <c r="C724" s="2">
        <v>88</v>
      </c>
      <c r="D724" s="2">
        <v>55.165700000000001</v>
      </c>
      <c r="E724" s="2">
        <v>10</v>
      </c>
      <c r="F724" s="2"/>
      <c r="G724" s="2"/>
      <c r="H724" s="16">
        <f t="shared" si="11"/>
        <v>0</v>
      </c>
    </row>
    <row r="725" spans="1:8" ht="13.5" x14ac:dyDescent="0.25">
      <c r="A725" s="11"/>
      <c r="B725" s="10">
        <v>43357</v>
      </c>
      <c r="C725" s="2">
        <v>88</v>
      </c>
      <c r="D725" s="2">
        <v>55.165700000000001</v>
      </c>
      <c r="E725" s="2">
        <v>0</v>
      </c>
      <c r="F725" s="2"/>
      <c r="G725" s="2"/>
      <c r="H725" s="16">
        <f t="shared" si="11"/>
        <v>0</v>
      </c>
    </row>
    <row r="726" spans="1:8" ht="13.5" x14ac:dyDescent="0.25">
      <c r="A726" s="11"/>
      <c r="B726" s="10">
        <v>43360</v>
      </c>
      <c r="C726" s="2">
        <v>86</v>
      </c>
      <c r="D726" s="2">
        <v>53.911999999999999</v>
      </c>
      <c r="E726" s="2">
        <v>97</v>
      </c>
      <c r="F726" s="2"/>
      <c r="G726" s="2"/>
      <c r="H726" s="16">
        <f t="shared" si="11"/>
        <v>-2.2726077979614182E-2</v>
      </c>
    </row>
    <row r="727" spans="1:8" ht="13.5" x14ac:dyDescent="0.25">
      <c r="A727" s="11"/>
      <c r="B727" s="10">
        <v>43361</v>
      </c>
      <c r="C727" s="2">
        <v>86</v>
      </c>
      <c r="D727" s="2">
        <v>53.911999999999999</v>
      </c>
      <c r="E727" s="2">
        <v>17</v>
      </c>
      <c r="F727" s="2"/>
      <c r="G727" s="2"/>
      <c r="H727" s="16">
        <f t="shared" si="11"/>
        <v>0</v>
      </c>
    </row>
    <row r="728" spans="1:8" ht="13.5" x14ac:dyDescent="0.25">
      <c r="A728" s="11"/>
      <c r="B728" s="10">
        <v>43362</v>
      </c>
      <c r="C728" s="2">
        <v>86</v>
      </c>
      <c r="D728" s="2">
        <v>53.911999999999999</v>
      </c>
      <c r="E728" s="2">
        <v>30</v>
      </c>
      <c r="F728" s="2"/>
      <c r="G728" s="2"/>
      <c r="H728" s="16">
        <f t="shared" si="11"/>
        <v>0</v>
      </c>
    </row>
    <row r="729" spans="1:8" ht="13.5" x14ac:dyDescent="0.25">
      <c r="A729" s="11"/>
      <c r="B729" s="10">
        <v>43363</v>
      </c>
      <c r="C729" s="2">
        <v>85.85</v>
      </c>
      <c r="D729" s="2">
        <v>53.817900000000002</v>
      </c>
      <c r="E729" s="2">
        <v>1</v>
      </c>
      <c r="F729" s="2"/>
      <c r="G729" s="2"/>
      <c r="H729" s="16">
        <f t="shared" si="11"/>
        <v>-1.7454370084581802E-3</v>
      </c>
    </row>
    <row r="730" spans="1:8" ht="13.5" x14ac:dyDescent="0.25">
      <c r="A730" s="11"/>
      <c r="B730" s="10">
        <v>43364</v>
      </c>
      <c r="C730" s="2">
        <v>85.85</v>
      </c>
      <c r="D730" s="2">
        <v>53.817900000000002</v>
      </c>
      <c r="E730" s="2">
        <v>0</v>
      </c>
      <c r="F730" s="2"/>
      <c r="G730" s="2"/>
      <c r="H730" s="16">
        <f t="shared" si="11"/>
        <v>0</v>
      </c>
    </row>
    <row r="731" spans="1:8" ht="13.5" x14ac:dyDescent="0.25">
      <c r="A731" s="11"/>
      <c r="B731" s="10">
        <v>43367</v>
      </c>
      <c r="C731" s="2">
        <v>85.85</v>
      </c>
      <c r="D731" s="2">
        <v>53.817900000000002</v>
      </c>
      <c r="E731" s="2">
        <v>0</v>
      </c>
      <c r="F731" s="2"/>
      <c r="G731" s="2"/>
      <c r="H731" s="16">
        <f t="shared" si="11"/>
        <v>0</v>
      </c>
    </row>
    <row r="732" spans="1:8" ht="13.5" x14ac:dyDescent="0.25">
      <c r="A732" s="11"/>
      <c r="B732" s="10">
        <v>43368</v>
      </c>
      <c r="C732" s="2">
        <v>85.83</v>
      </c>
      <c r="D732" s="2">
        <v>53.805399999999999</v>
      </c>
      <c r="E732" s="2">
        <v>25</v>
      </c>
      <c r="F732" s="2"/>
      <c r="G732" s="2"/>
      <c r="H732" s="16">
        <f t="shared" si="11"/>
        <v>-2.3226472976468503E-4</v>
      </c>
    </row>
    <row r="733" spans="1:8" ht="13.5" x14ac:dyDescent="0.25">
      <c r="A733" s="11"/>
      <c r="B733" s="10">
        <v>43369</v>
      </c>
      <c r="C733" s="2">
        <v>88</v>
      </c>
      <c r="D733" s="2">
        <v>55.165700000000001</v>
      </c>
      <c r="E733" s="2">
        <v>117</v>
      </c>
      <c r="F733" s="2"/>
      <c r="G733" s="2"/>
      <c r="H733" s="16">
        <f t="shared" si="11"/>
        <v>2.5281849033740152E-2</v>
      </c>
    </row>
    <row r="734" spans="1:8" ht="13.5" x14ac:dyDescent="0.25">
      <c r="A734" s="11"/>
      <c r="B734" s="10">
        <v>43370</v>
      </c>
      <c r="C734" s="2">
        <v>88</v>
      </c>
      <c r="D734" s="2">
        <v>55.165700000000001</v>
      </c>
      <c r="E734" s="2">
        <v>54</v>
      </c>
      <c r="F734" s="2"/>
      <c r="G734" s="2"/>
      <c r="H734" s="16">
        <f t="shared" si="11"/>
        <v>0</v>
      </c>
    </row>
    <row r="735" spans="1:8" ht="13.5" x14ac:dyDescent="0.25">
      <c r="A735" s="11"/>
      <c r="B735" s="10">
        <v>43371</v>
      </c>
      <c r="C735" s="2">
        <v>87</v>
      </c>
      <c r="D735" s="2">
        <v>54.538800000000002</v>
      </c>
      <c r="E735" s="2">
        <v>200</v>
      </c>
      <c r="F735" s="2"/>
      <c r="G735" s="2"/>
      <c r="H735" s="16">
        <f t="shared" si="11"/>
        <v>-1.1363945350099774E-2</v>
      </c>
    </row>
    <row r="736" spans="1:8" ht="13.5" x14ac:dyDescent="0.25">
      <c r="A736" s="11"/>
      <c r="B736" s="10">
        <v>43374</v>
      </c>
      <c r="C736" s="2">
        <v>86</v>
      </c>
      <c r="D736" s="2">
        <v>53.911999999999999</v>
      </c>
      <c r="E736" s="2">
        <v>29</v>
      </c>
      <c r="F736" s="2"/>
      <c r="G736" s="2"/>
      <c r="H736" s="16">
        <f t="shared" si="11"/>
        <v>-1.1492735447057928E-2</v>
      </c>
    </row>
    <row r="737" spans="1:8" ht="13.5" x14ac:dyDescent="0.25">
      <c r="A737" s="11"/>
      <c r="B737" s="10">
        <v>43375</v>
      </c>
      <c r="C737" s="2">
        <v>85.8</v>
      </c>
      <c r="D737" s="2">
        <v>53.7866</v>
      </c>
      <c r="E737" s="2">
        <v>100</v>
      </c>
      <c r="F737" s="2"/>
      <c r="G737" s="2"/>
      <c r="H737" s="16">
        <f t="shared" si="11"/>
        <v>-2.326012761537303E-3</v>
      </c>
    </row>
    <row r="738" spans="1:8" ht="13.5" x14ac:dyDescent="0.25">
      <c r="A738" s="11"/>
      <c r="B738" s="10">
        <v>43376</v>
      </c>
      <c r="C738" s="2">
        <v>87.5</v>
      </c>
      <c r="D738" s="2">
        <v>54.8523</v>
      </c>
      <c r="E738" s="2">
        <v>100</v>
      </c>
      <c r="F738" s="2"/>
      <c r="G738" s="2"/>
      <c r="H738" s="16">
        <f t="shared" si="11"/>
        <v>1.9813485143139735E-2</v>
      </c>
    </row>
    <row r="739" spans="1:8" ht="13.5" x14ac:dyDescent="0.25">
      <c r="A739" s="11"/>
      <c r="B739" s="10">
        <v>43377</v>
      </c>
      <c r="C739" s="2">
        <v>87.5</v>
      </c>
      <c r="D739" s="2">
        <v>54.8523</v>
      </c>
      <c r="E739" s="2">
        <v>0</v>
      </c>
      <c r="F739" s="2"/>
      <c r="G739" s="2"/>
      <c r="H739" s="16">
        <f t="shared" si="11"/>
        <v>0</v>
      </c>
    </row>
    <row r="740" spans="1:8" ht="13.5" x14ac:dyDescent="0.25">
      <c r="A740" s="11"/>
      <c r="B740" s="10">
        <v>43378</v>
      </c>
      <c r="C740" s="2">
        <v>87.5</v>
      </c>
      <c r="D740" s="2">
        <v>54.8523</v>
      </c>
      <c r="E740" s="2">
        <v>32</v>
      </c>
      <c r="F740" s="2"/>
      <c r="G740" s="2"/>
      <c r="H740" s="16">
        <f t="shared" si="11"/>
        <v>0</v>
      </c>
    </row>
    <row r="741" spans="1:8" ht="13.5" x14ac:dyDescent="0.25">
      <c r="A741" s="11"/>
      <c r="B741" s="10">
        <v>43381</v>
      </c>
      <c r="C741" s="2">
        <v>87.5</v>
      </c>
      <c r="D741" s="2">
        <v>54.8523</v>
      </c>
      <c r="E741" s="2">
        <v>40</v>
      </c>
      <c r="F741" s="2"/>
      <c r="G741" s="2"/>
      <c r="H741" s="16">
        <f t="shared" si="11"/>
        <v>0</v>
      </c>
    </row>
    <row r="742" spans="1:8" ht="13.5" x14ac:dyDescent="0.25">
      <c r="A742" s="11"/>
      <c r="B742" s="10">
        <v>43382</v>
      </c>
      <c r="C742" s="2">
        <v>86</v>
      </c>
      <c r="D742" s="2">
        <v>53.911999999999999</v>
      </c>
      <c r="E742" s="2">
        <v>407</v>
      </c>
      <c r="F742" s="2"/>
      <c r="G742" s="2"/>
      <c r="H742" s="16">
        <f t="shared" si="11"/>
        <v>-1.7142398769058008E-2</v>
      </c>
    </row>
    <row r="743" spans="1:8" ht="13.5" x14ac:dyDescent="0.25">
      <c r="A743" s="11"/>
      <c r="B743" s="10">
        <v>43383</v>
      </c>
      <c r="C743" s="2">
        <v>86</v>
      </c>
      <c r="D743" s="2">
        <v>53.911999999999999</v>
      </c>
      <c r="E743" s="2">
        <v>704</v>
      </c>
      <c r="F743" s="2"/>
      <c r="G743" s="2"/>
      <c r="H743" s="16">
        <f t="shared" si="11"/>
        <v>0</v>
      </c>
    </row>
    <row r="744" spans="1:8" ht="13.5" x14ac:dyDescent="0.25">
      <c r="A744" s="11"/>
      <c r="B744" s="10">
        <v>43384</v>
      </c>
      <c r="C744" s="2">
        <v>86</v>
      </c>
      <c r="D744" s="2">
        <v>53.911999999999999</v>
      </c>
      <c r="E744" s="2">
        <v>133</v>
      </c>
      <c r="F744" s="2"/>
      <c r="G744" s="2"/>
      <c r="H744" s="16">
        <f t="shared" si="11"/>
        <v>0</v>
      </c>
    </row>
    <row r="745" spans="1:8" ht="13.5" x14ac:dyDescent="0.25">
      <c r="A745" s="11"/>
      <c r="B745" s="10">
        <v>43385</v>
      </c>
      <c r="C745" s="2">
        <v>86</v>
      </c>
      <c r="D745" s="2">
        <v>53.911999999999999</v>
      </c>
      <c r="E745" s="2">
        <v>239</v>
      </c>
      <c r="F745" s="2"/>
      <c r="G745" s="2"/>
      <c r="H745" s="16">
        <f t="shared" si="11"/>
        <v>0</v>
      </c>
    </row>
    <row r="746" spans="1:8" ht="13.5" x14ac:dyDescent="0.25">
      <c r="A746" s="11"/>
      <c r="B746" s="10">
        <v>43389</v>
      </c>
      <c r="C746" s="2">
        <v>83.22</v>
      </c>
      <c r="D746" s="2">
        <v>52.169199999999996</v>
      </c>
      <c r="E746" s="2">
        <v>0</v>
      </c>
      <c r="F746" s="2"/>
      <c r="G746" s="2"/>
      <c r="H746" s="16">
        <f t="shared" si="11"/>
        <v>-3.2326754711381557E-2</v>
      </c>
    </row>
    <row r="747" spans="1:8" ht="13.5" x14ac:dyDescent="0.25">
      <c r="A747" s="11"/>
      <c r="B747" s="10">
        <v>43390</v>
      </c>
      <c r="C747" s="2">
        <v>85</v>
      </c>
      <c r="D747" s="2">
        <v>55.069299999999998</v>
      </c>
      <c r="E747" s="2">
        <v>26</v>
      </c>
      <c r="F747" s="2"/>
      <c r="G747" s="2"/>
      <c r="H747" s="16">
        <f t="shared" si="11"/>
        <v>5.5590271654539503E-2</v>
      </c>
    </row>
    <row r="748" spans="1:8" ht="13.5" x14ac:dyDescent="0.25">
      <c r="A748" s="11"/>
      <c r="B748" s="10">
        <v>43391</v>
      </c>
      <c r="C748" s="2">
        <v>87.56</v>
      </c>
      <c r="D748" s="2">
        <v>56.727899999999998</v>
      </c>
      <c r="E748" s="2">
        <v>16</v>
      </c>
      <c r="F748" s="2"/>
      <c r="G748" s="2"/>
      <c r="H748" s="16">
        <f t="shared" si="11"/>
        <v>3.0118414434176573E-2</v>
      </c>
    </row>
    <row r="749" spans="1:8" ht="13.5" x14ac:dyDescent="0.25">
      <c r="A749" s="11"/>
      <c r="B749" s="10">
        <v>43392</v>
      </c>
      <c r="C749" s="2">
        <v>87.56</v>
      </c>
      <c r="D749" s="2">
        <v>56.727899999999998</v>
      </c>
      <c r="E749" s="2">
        <v>3</v>
      </c>
      <c r="F749" s="2"/>
      <c r="G749" s="2"/>
      <c r="H749" s="16">
        <f t="shared" si="11"/>
        <v>0</v>
      </c>
    </row>
    <row r="750" spans="1:8" ht="13.5" x14ac:dyDescent="0.25">
      <c r="A750" s="11"/>
      <c r="B750" s="10">
        <v>43395</v>
      </c>
      <c r="C750" s="2">
        <v>89.9</v>
      </c>
      <c r="D750" s="2">
        <v>58.243899999999996</v>
      </c>
      <c r="E750" s="2">
        <v>5</v>
      </c>
      <c r="F750" s="2"/>
      <c r="G750" s="2"/>
      <c r="H750" s="16">
        <f t="shared" si="11"/>
        <v>2.6724063467887905E-2</v>
      </c>
    </row>
    <row r="751" spans="1:8" ht="13.5" x14ac:dyDescent="0.25">
      <c r="A751" s="11"/>
      <c r="B751" s="10">
        <v>43396</v>
      </c>
      <c r="C751" s="2">
        <v>89.9</v>
      </c>
      <c r="D751" s="2">
        <v>58.243899999999996</v>
      </c>
      <c r="E751" s="2">
        <v>0</v>
      </c>
      <c r="F751" s="2"/>
      <c r="G751" s="2"/>
      <c r="H751" s="16">
        <f t="shared" si="11"/>
        <v>0</v>
      </c>
    </row>
    <row r="752" spans="1:8" ht="13.5" x14ac:dyDescent="0.25">
      <c r="A752" s="11"/>
      <c r="B752" s="10">
        <v>43397</v>
      </c>
      <c r="C752" s="2">
        <v>89.9</v>
      </c>
      <c r="D752" s="2">
        <v>58.243899999999996</v>
      </c>
      <c r="E752" s="2">
        <v>0</v>
      </c>
      <c r="F752" s="2"/>
      <c r="G752" s="2"/>
      <c r="H752" s="16">
        <f t="shared" si="11"/>
        <v>0</v>
      </c>
    </row>
    <row r="753" spans="1:8" ht="13.5" x14ac:dyDescent="0.25">
      <c r="A753" s="11"/>
      <c r="B753" s="10">
        <v>43398</v>
      </c>
      <c r="C753" s="2">
        <v>89.9</v>
      </c>
      <c r="D753" s="2">
        <v>58.243899999999996</v>
      </c>
      <c r="E753" s="2">
        <v>0</v>
      </c>
      <c r="F753" s="2"/>
      <c r="G753" s="2"/>
      <c r="H753" s="16">
        <f t="shared" si="11"/>
        <v>0</v>
      </c>
    </row>
    <row r="754" spans="1:8" ht="13.5" x14ac:dyDescent="0.25">
      <c r="A754" s="11"/>
      <c r="B754" s="10">
        <v>43399</v>
      </c>
      <c r="C754" s="2">
        <v>89.49</v>
      </c>
      <c r="D754" s="2">
        <v>57.978299999999997</v>
      </c>
      <c r="E754" s="2">
        <v>18</v>
      </c>
      <c r="F754" s="2"/>
      <c r="G754" s="2"/>
      <c r="H754" s="16">
        <f t="shared" si="11"/>
        <v>-4.5601341943104631E-3</v>
      </c>
    </row>
    <row r="755" spans="1:8" ht="13.5" x14ac:dyDescent="0.25">
      <c r="A755" s="11"/>
      <c r="B755" s="10">
        <v>43402</v>
      </c>
      <c r="C755" s="2">
        <v>86.81</v>
      </c>
      <c r="D755" s="2">
        <v>56.241999999999997</v>
      </c>
      <c r="E755" s="2">
        <v>75</v>
      </c>
      <c r="F755" s="2"/>
      <c r="G755" s="2"/>
      <c r="H755" s="16">
        <f t="shared" si="11"/>
        <v>-2.9947411359077449E-2</v>
      </c>
    </row>
    <row r="756" spans="1:8" ht="13.5" x14ac:dyDescent="0.25">
      <c r="A756" s="11"/>
      <c r="B756" s="10">
        <v>43403</v>
      </c>
      <c r="C756" s="2">
        <v>86.81</v>
      </c>
      <c r="D756" s="2">
        <v>56.241999999999997</v>
      </c>
      <c r="E756" s="2">
        <v>0</v>
      </c>
      <c r="F756" s="2"/>
      <c r="G756" s="2"/>
      <c r="H756" s="16">
        <f t="shared" si="11"/>
        <v>0</v>
      </c>
    </row>
    <row r="757" spans="1:8" ht="13.5" x14ac:dyDescent="0.25">
      <c r="A757" s="11"/>
      <c r="B757" s="10">
        <v>43404</v>
      </c>
      <c r="C757" s="2">
        <v>86.61</v>
      </c>
      <c r="D757" s="2">
        <v>56.112400000000001</v>
      </c>
      <c r="E757" s="2">
        <v>26</v>
      </c>
      <c r="F757" s="2"/>
      <c r="G757" s="2"/>
      <c r="H757" s="16">
        <f t="shared" si="11"/>
        <v>-2.3043277266099425E-3</v>
      </c>
    </row>
    <row r="758" spans="1:8" ht="13.5" x14ac:dyDescent="0.25">
      <c r="A758" s="11"/>
      <c r="B758" s="10">
        <v>43405</v>
      </c>
      <c r="C758" s="2">
        <v>86.1</v>
      </c>
      <c r="D758" s="2">
        <v>55.781999999999996</v>
      </c>
      <c r="E758" s="2">
        <v>20</v>
      </c>
      <c r="F758" s="2"/>
      <c r="G758" s="2"/>
      <c r="H758" s="16">
        <f t="shared" si="11"/>
        <v>-5.8881815784034269E-3</v>
      </c>
    </row>
    <row r="759" spans="1:8" ht="13.5" x14ac:dyDescent="0.25">
      <c r="A759" s="11"/>
      <c r="B759" s="10">
        <v>43406</v>
      </c>
      <c r="C759" s="2">
        <v>83.52</v>
      </c>
      <c r="D759" s="2">
        <v>54.110500000000002</v>
      </c>
      <c r="E759" s="2">
        <v>18</v>
      </c>
      <c r="F759" s="2"/>
      <c r="G759" s="2"/>
      <c r="H759" s="16">
        <f t="shared" si="11"/>
        <v>-2.9964863217525273E-2</v>
      </c>
    </row>
    <row r="760" spans="1:8" ht="13.5" x14ac:dyDescent="0.25">
      <c r="A760" s="11"/>
      <c r="B760" s="10">
        <v>43409</v>
      </c>
      <c r="C760" s="2">
        <v>81.02</v>
      </c>
      <c r="D760" s="2">
        <v>52.4908</v>
      </c>
      <c r="E760" s="2">
        <v>217</v>
      </c>
      <c r="F760" s="2"/>
      <c r="G760" s="2"/>
      <c r="H760" s="16">
        <f t="shared" si="11"/>
        <v>-2.9933192263978371E-2</v>
      </c>
    </row>
    <row r="761" spans="1:8" ht="13.5" x14ac:dyDescent="0.25">
      <c r="A761" s="11"/>
      <c r="B761" s="10">
        <v>43410</v>
      </c>
      <c r="C761" s="2">
        <v>81.02</v>
      </c>
      <c r="D761" s="2">
        <v>52.4908</v>
      </c>
      <c r="E761" s="2">
        <v>39</v>
      </c>
      <c r="F761" s="2"/>
      <c r="G761" s="2"/>
      <c r="H761" s="16">
        <f t="shared" si="11"/>
        <v>0</v>
      </c>
    </row>
    <row r="762" spans="1:8" ht="13.5" x14ac:dyDescent="0.25">
      <c r="A762" s="11"/>
      <c r="B762" s="10">
        <v>43411</v>
      </c>
      <c r="C762" s="2">
        <v>81.02</v>
      </c>
      <c r="D762" s="2">
        <v>52.4908</v>
      </c>
      <c r="E762" s="2">
        <v>5</v>
      </c>
      <c r="F762" s="2"/>
      <c r="G762" s="2"/>
      <c r="H762" s="16">
        <f t="shared" si="11"/>
        <v>0</v>
      </c>
    </row>
    <row r="763" spans="1:8" ht="13.5" x14ac:dyDescent="0.25">
      <c r="A763" s="11"/>
      <c r="B763" s="10">
        <v>43412</v>
      </c>
      <c r="C763" s="2">
        <v>81.02</v>
      </c>
      <c r="D763" s="2">
        <v>52.4908</v>
      </c>
      <c r="E763" s="2">
        <v>0</v>
      </c>
      <c r="F763" s="2"/>
      <c r="G763" s="2"/>
      <c r="H763" s="16">
        <f t="shared" si="11"/>
        <v>0</v>
      </c>
    </row>
    <row r="764" spans="1:8" ht="13.5" x14ac:dyDescent="0.25">
      <c r="A764" s="11"/>
      <c r="B764" s="10">
        <v>43413</v>
      </c>
      <c r="C764" s="2">
        <v>81.02</v>
      </c>
      <c r="D764" s="2">
        <v>52.4908</v>
      </c>
      <c r="E764" s="2">
        <v>30</v>
      </c>
      <c r="F764" s="2"/>
      <c r="G764" s="2"/>
      <c r="H764" s="16">
        <f t="shared" si="11"/>
        <v>0</v>
      </c>
    </row>
    <row r="765" spans="1:8" ht="13.5" x14ac:dyDescent="0.25">
      <c r="A765" s="11"/>
      <c r="B765" s="10">
        <v>43416</v>
      </c>
      <c r="C765" s="2">
        <v>81.02</v>
      </c>
      <c r="D765" s="2">
        <v>52.4908</v>
      </c>
      <c r="E765" s="2">
        <v>11</v>
      </c>
      <c r="F765" s="2"/>
      <c r="G765" s="2"/>
      <c r="H765" s="16">
        <f t="shared" si="11"/>
        <v>0</v>
      </c>
    </row>
    <row r="766" spans="1:8" ht="13.5" x14ac:dyDescent="0.25">
      <c r="A766" s="11"/>
      <c r="B766" s="10">
        <v>43417</v>
      </c>
      <c r="C766" s="2">
        <v>81.02</v>
      </c>
      <c r="D766" s="2">
        <v>52.4908</v>
      </c>
      <c r="E766" s="2">
        <v>45</v>
      </c>
      <c r="F766" s="2"/>
      <c r="G766" s="2"/>
      <c r="H766" s="16">
        <f t="shared" si="11"/>
        <v>0</v>
      </c>
    </row>
    <row r="767" spans="1:8" ht="13.5" x14ac:dyDescent="0.25">
      <c r="A767" s="11"/>
      <c r="B767" s="10">
        <v>43418</v>
      </c>
      <c r="C767" s="2">
        <v>81</v>
      </c>
      <c r="D767" s="2">
        <v>52.477800000000002</v>
      </c>
      <c r="E767" s="2">
        <v>32</v>
      </c>
      <c r="F767" s="2"/>
      <c r="G767" s="2"/>
      <c r="H767" s="16">
        <f t="shared" si="11"/>
        <v>-2.4766244751457634E-4</v>
      </c>
    </row>
    <row r="768" spans="1:8" ht="13.5" x14ac:dyDescent="0.25">
      <c r="A768" s="11"/>
      <c r="B768" s="10">
        <v>43419</v>
      </c>
      <c r="C768" s="2">
        <v>80.489999999999995</v>
      </c>
      <c r="D768" s="2">
        <v>52.147399999999998</v>
      </c>
      <c r="E768" s="2">
        <v>102</v>
      </c>
      <c r="F768" s="2"/>
      <c r="G768" s="2"/>
      <c r="H768" s="16">
        <f t="shared" si="11"/>
        <v>-6.2959956400612154E-3</v>
      </c>
    </row>
    <row r="769" spans="1:8" ht="13.5" x14ac:dyDescent="0.25">
      <c r="A769" s="11"/>
      <c r="B769" s="10">
        <v>43420</v>
      </c>
      <c r="C769" s="2">
        <v>80.489999999999995</v>
      </c>
      <c r="D769" s="2">
        <v>52.147399999999998</v>
      </c>
      <c r="E769" s="2">
        <v>66</v>
      </c>
      <c r="F769" s="2"/>
      <c r="G769" s="2"/>
      <c r="H769" s="16">
        <f t="shared" si="11"/>
        <v>0</v>
      </c>
    </row>
    <row r="770" spans="1:8" ht="13.5" x14ac:dyDescent="0.25">
      <c r="A770" s="11"/>
      <c r="B770" s="10">
        <v>43423</v>
      </c>
      <c r="C770" s="2">
        <v>80.489999999999995</v>
      </c>
      <c r="D770" s="2">
        <v>52.147399999999998</v>
      </c>
      <c r="E770" s="2">
        <v>0</v>
      </c>
      <c r="F770" s="2"/>
      <c r="G770" s="2"/>
      <c r="H770" s="16">
        <f t="shared" si="11"/>
        <v>0</v>
      </c>
    </row>
    <row r="771" spans="1:8" ht="13.5" x14ac:dyDescent="0.25">
      <c r="A771" s="11"/>
      <c r="B771" s="10">
        <v>43425</v>
      </c>
      <c r="C771" s="2">
        <v>80.489999999999995</v>
      </c>
      <c r="D771" s="2">
        <v>52.147399999999998</v>
      </c>
      <c r="E771" s="2">
        <v>5</v>
      </c>
      <c r="F771" s="2"/>
      <c r="G771" s="2"/>
      <c r="H771" s="16">
        <f t="shared" si="11"/>
        <v>0</v>
      </c>
    </row>
    <row r="772" spans="1:8" ht="13.5" x14ac:dyDescent="0.25">
      <c r="A772" s="11"/>
      <c r="B772" s="10">
        <v>43426</v>
      </c>
      <c r="C772" s="2">
        <v>80</v>
      </c>
      <c r="D772" s="2">
        <v>51.829900000000002</v>
      </c>
      <c r="E772" s="2">
        <v>87</v>
      </c>
      <c r="F772" s="2"/>
      <c r="G772" s="2"/>
      <c r="H772" s="16">
        <f t="shared" si="11"/>
        <v>-6.0885106448259254E-3</v>
      </c>
    </row>
    <row r="773" spans="1:8" ht="13.5" x14ac:dyDescent="0.25">
      <c r="A773" s="11"/>
      <c r="B773" s="10">
        <v>43427</v>
      </c>
      <c r="C773" s="2">
        <v>79.5</v>
      </c>
      <c r="D773" s="2">
        <v>51.506</v>
      </c>
      <c r="E773" s="2">
        <v>43</v>
      </c>
      <c r="F773" s="2"/>
      <c r="G773" s="2"/>
      <c r="H773" s="16">
        <f t="shared" si="11"/>
        <v>-6.2492885380832659E-3</v>
      </c>
    </row>
    <row r="774" spans="1:8" ht="13.5" x14ac:dyDescent="0.25">
      <c r="A774" s="11"/>
      <c r="B774" s="10">
        <v>43430</v>
      </c>
      <c r="C774" s="2">
        <v>79.209999999999994</v>
      </c>
      <c r="D774" s="2">
        <v>51.318100000000001</v>
      </c>
      <c r="E774" s="2">
        <v>106</v>
      </c>
      <c r="F774" s="2"/>
      <c r="G774" s="2"/>
      <c r="H774" s="16">
        <f t="shared" si="11"/>
        <v>-3.648118665786492E-3</v>
      </c>
    </row>
    <row r="775" spans="1:8" ht="13.5" x14ac:dyDescent="0.25">
      <c r="A775" s="11"/>
      <c r="B775" s="10">
        <v>43431</v>
      </c>
      <c r="C775" s="2">
        <v>79.489999999999995</v>
      </c>
      <c r="D775" s="2">
        <v>51.499499999999998</v>
      </c>
      <c r="E775" s="2">
        <v>100</v>
      </c>
      <c r="F775" s="2"/>
      <c r="G775" s="2"/>
      <c r="H775" s="16">
        <f t="shared" ref="H775:H838" si="12">(D775-D774)/D774</f>
        <v>3.5348152016539281E-3</v>
      </c>
    </row>
    <row r="776" spans="1:8" ht="13.5" x14ac:dyDescent="0.25">
      <c r="A776" s="11"/>
      <c r="B776" s="10">
        <v>43432</v>
      </c>
      <c r="C776" s="2">
        <v>79.45</v>
      </c>
      <c r="D776" s="2">
        <v>51.473599999999998</v>
      </c>
      <c r="E776" s="2">
        <v>129</v>
      </c>
      <c r="F776" s="2"/>
      <c r="G776" s="2"/>
      <c r="H776" s="16">
        <f t="shared" si="12"/>
        <v>-5.0291750405343806E-4</v>
      </c>
    </row>
    <row r="777" spans="1:8" ht="13.5" x14ac:dyDescent="0.25">
      <c r="A777" s="11"/>
      <c r="B777" s="10">
        <v>43433</v>
      </c>
      <c r="C777" s="2">
        <v>79.2</v>
      </c>
      <c r="D777" s="2">
        <v>51.311599999999999</v>
      </c>
      <c r="E777" s="2">
        <v>10</v>
      </c>
      <c r="F777" s="2"/>
      <c r="G777" s="2"/>
      <c r="H777" s="16">
        <f t="shared" si="12"/>
        <v>-3.1472444126697773E-3</v>
      </c>
    </row>
    <row r="778" spans="1:8" ht="13.5" x14ac:dyDescent="0.25">
      <c r="A778" s="11"/>
      <c r="B778" s="10">
        <v>43434</v>
      </c>
      <c r="C778" s="2">
        <v>79.5</v>
      </c>
      <c r="D778" s="2">
        <v>51.506</v>
      </c>
      <c r="E778" s="2">
        <v>33</v>
      </c>
      <c r="F778" s="2"/>
      <c r="G778" s="2"/>
      <c r="H778" s="16">
        <f t="shared" si="12"/>
        <v>3.7886169988852751E-3</v>
      </c>
    </row>
    <row r="779" spans="1:8" ht="13.5" x14ac:dyDescent="0.25">
      <c r="A779" s="11"/>
      <c r="B779" s="10">
        <v>43437</v>
      </c>
      <c r="C779" s="2">
        <v>81.88</v>
      </c>
      <c r="D779" s="2">
        <v>53.047899999999998</v>
      </c>
      <c r="E779" s="2">
        <v>1</v>
      </c>
      <c r="F779" s="2"/>
      <c r="G779" s="2"/>
      <c r="H779" s="16">
        <f t="shared" si="12"/>
        <v>2.9936318098862234E-2</v>
      </c>
    </row>
    <row r="780" spans="1:8" ht="13.5" x14ac:dyDescent="0.25">
      <c r="A780" s="11"/>
      <c r="B780" s="10">
        <v>43438</v>
      </c>
      <c r="C780" s="2">
        <v>84.09</v>
      </c>
      <c r="D780" s="2">
        <v>54.479799999999997</v>
      </c>
      <c r="E780" s="2">
        <v>1</v>
      </c>
      <c r="F780" s="2"/>
      <c r="G780" s="2"/>
      <c r="H780" s="16">
        <f t="shared" si="12"/>
        <v>2.6992585945909243E-2</v>
      </c>
    </row>
    <row r="781" spans="1:8" ht="13.5" x14ac:dyDescent="0.25">
      <c r="A781" s="11"/>
      <c r="B781" s="10">
        <v>43439</v>
      </c>
      <c r="C781" s="2">
        <v>81.569999999999993</v>
      </c>
      <c r="D781" s="2">
        <v>52.847099999999998</v>
      </c>
      <c r="E781" s="2">
        <v>0</v>
      </c>
      <c r="F781" s="2"/>
      <c r="G781" s="2"/>
      <c r="H781" s="16">
        <f t="shared" si="12"/>
        <v>-2.9968905906409347E-2</v>
      </c>
    </row>
    <row r="782" spans="1:8" ht="13.5" x14ac:dyDescent="0.25">
      <c r="A782" s="11"/>
      <c r="B782" s="10">
        <v>43440</v>
      </c>
      <c r="C782" s="2">
        <v>80</v>
      </c>
      <c r="D782" s="2">
        <v>51.829900000000002</v>
      </c>
      <c r="E782" s="2">
        <v>2</v>
      </c>
      <c r="F782" s="2"/>
      <c r="G782" s="2"/>
      <c r="H782" s="16">
        <f t="shared" si="12"/>
        <v>-1.9247981440797989E-2</v>
      </c>
    </row>
    <row r="783" spans="1:8" ht="13.5" x14ac:dyDescent="0.25">
      <c r="A783" s="11"/>
      <c r="B783" s="10">
        <v>43441</v>
      </c>
      <c r="C783" s="2">
        <v>80</v>
      </c>
      <c r="D783" s="2">
        <v>51.829900000000002</v>
      </c>
      <c r="E783" s="2">
        <v>0</v>
      </c>
      <c r="F783" s="2"/>
      <c r="G783" s="2"/>
      <c r="H783" s="16">
        <f t="shared" si="12"/>
        <v>0</v>
      </c>
    </row>
    <row r="784" spans="1:8" ht="13.5" x14ac:dyDescent="0.25">
      <c r="A784" s="11"/>
      <c r="B784" s="10">
        <v>43444</v>
      </c>
      <c r="C784" s="2">
        <v>81.98</v>
      </c>
      <c r="D784" s="2">
        <v>53.112699999999997</v>
      </c>
      <c r="E784" s="2">
        <v>2</v>
      </c>
      <c r="F784" s="2"/>
      <c r="G784" s="2"/>
      <c r="H784" s="16">
        <f t="shared" si="12"/>
        <v>2.4750192456477721E-2</v>
      </c>
    </row>
    <row r="785" spans="1:8" ht="13.5" x14ac:dyDescent="0.25">
      <c r="A785" s="11"/>
      <c r="B785" s="10">
        <v>43445</v>
      </c>
      <c r="C785" s="2">
        <v>84.2</v>
      </c>
      <c r="D785" s="2">
        <v>54.551000000000002</v>
      </c>
      <c r="E785" s="2">
        <v>11</v>
      </c>
      <c r="F785" s="2"/>
      <c r="G785" s="2"/>
      <c r="H785" s="16">
        <f t="shared" si="12"/>
        <v>2.7080152204651719E-2</v>
      </c>
    </row>
    <row r="786" spans="1:8" ht="13.5" x14ac:dyDescent="0.25">
      <c r="A786" s="11"/>
      <c r="B786" s="10">
        <v>43446</v>
      </c>
      <c r="C786" s="2">
        <v>84.49</v>
      </c>
      <c r="D786" s="2">
        <v>54.738900000000001</v>
      </c>
      <c r="E786" s="2">
        <v>1</v>
      </c>
      <c r="F786" s="2"/>
      <c r="G786" s="2"/>
      <c r="H786" s="16">
        <f t="shared" si="12"/>
        <v>3.4444831442136544E-3</v>
      </c>
    </row>
    <row r="787" spans="1:8" ht="13.5" x14ac:dyDescent="0.25">
      <c r="A787" s="11"/>
      <c r="B787" s="10">
        <v>43447</v>
      </c>
      <c r="C787" s="2">
        <v>87.97</v>
      </c>
      <c r="D787" s="2">
        <v>56.993499999999997</v>
      </c>
      <c r="E787" s="2">
        <v>1</v>
      </c>
      <c r="F787" s="2"/>
      <c r="G787" s="2"/>
      <c r="H787" s="16">
        <f t="shared" si="12"/>
        <v>4.118825917217913E-2</v>
      </c>
    </row>
    <row r="788" spans="1:8" ht="13.5" x14ac:dyDescent="0.25">
      <c r="A788" s="11"/>
      <c r="B788" s="10">
        <v>43448</v>
      </c>
      <c r="C788" s="2">
        <v>89.87</v>
      </c>
      <c r="D788" s="2">
        <v>58.224499999999999</v>
      </c>
      <c r="E788" s="2">
        <v>2</v>
      </c>
      <c r="F788" s="2"/>
      <c r="G788" s="2"/>
      <c r="H788" s="16">
        <f t="shared" si="12"/>
        <v>2.1598954266714654E-2</v>
      </c>
    </row>
    <row r="789" spans="1:8" ht="13.5" x14ac:dyDescent="0.25">
      <c r="A789" s="11"/>
      <c r="B789" s="10">
        <v>43451</v>
      </c>
      <c r="C789" s="2">
        <v>89</v>
      </c>
      <c r="D789" s="2">
        <v>57.660800000000002</v>
      </c>
      <c r="E789" s="2">
        <v>21</v>
      </c>
      <c r="F789" s="2"/>
      <c r="G789" s="2"/>
      <c r="H789" s="16">
        <f t="shared" si="12"/>
        <v>-9.6814914683680791E-3</v>
      </c>
    </row>
    <row r="790" spans="1:8" ht="13.5" x14ac:dyDescent="0.25">
      <c r="A790" s="11"/>
      <c r="B790" s="10">
        <v>43452</v>
      </c>
      <c r="C790" s="2">
        <v>88</v>
      </c>
      <c r="D790" s="2">
        <v>57.012900000000002</v>
      </c>
      <c r="E790" s="2">
        <v>10</v>
      </c>
      <c r="F790" s="2"/>
      <c r="G790" s="2"/>
      <c r="H790" s="16">
        <f t="shared" si="12"/>
        <v>-1.1236403241023362E-2</v>
      </c>
    </row>
    <row r="791" spans="1:8" ht="13.5" x14ac:dyDescent="0.25">
      <c r="A791" s="11"/>
      <c r="B791" s="10">
        <v>43453</v>
      </c>
      <c r="C791" s="2">
        <v>90</v>
      </c>
      <c r="D791" s="2">
        <v>58.308700000000002</v>
      </c>
      <c r="E791" s="2">
        <v>1</v>
      </c>
      <c r="F791" s="2"/>
      <c r="G791" s="2"/>
      <c r="H791" s="16">
        <f t="shared" si="12"/>
        <v>2.2728189585164055E-2</v>
      </c>
    </row>
    <row r="792" spans="1:8" ht="13.5" x14ac:dyDescent="0.25">
      <c r="A792" s="11"/>
      <c r="B792" s="10">
        <v>43454</v>
      </c>
      <c r="C792" s="2">
        <v>90</v>
      </c>
      <c r="D792" s="2">
        <v>58.308700000000002</v>
      </c>
      <c r="E792" s="2">
        <v>0</v>
      </c>
      <c r="F792" s="2"/>
      <c r="G792" s="2"/>
      <c r="H792" s="16">
        <f t="shared" si="12"/>
        <v>0</v>
      </c>
    </row>
    <row r="793" spans="1:8" ht="13.5" x14ac:dyDescent="0.25">
      <c r="A793" s="11"/>
      <c r="B793" s="10">
        <v>43455</v>
      </c>
      <c r="C793" s="2">
        <v>90</v>
      </c>
      <c r="D793" s="2">
        <v>58.308700000000002</v>
      </c>
      <c r="E793" s="2">
        <v>0</v>
      </c>
      <c r="F793" s="2"/>
      <c r="G793" s="2"/>
      <c r="H793" s="16">
        <f t="shared" si="12"/>
        <v>0</v>
      </c>
    </row>
    <row r="794" spans="1:8" ht="13.5" x14ac:dyDescent="0.25">
      <c r="A794" s="11"/>
      <c r="B794" s="10">
        <v>43458</v>
      </c>
      <c r="C794" s="2">
        <v>90</v>
      </c>
      <c r="D794" s="2">
        <v>58.308700000000002</v>
      </c>
      <c r="E794" s="2">
        <v>0</v>
      </c>
      <c r="F794" s="2"/>
      <c r="G794" s="2"/>
      <c r="H794" s="16">
        <f t="shared" si="12"/>
        <v>0</v>
      </c>
    </row>
    <row r="795" spans="1:8" ht="13.5" x14ac:dyDescent="0.25">
      <c r="A795" s="11"/>
      <c r="B795" s="10">
        <v>43459</v>
      </c>
      <c r="C795" s="2">
        <v>87.09</v>
      </c>
      <c r="D795" s="2">
        <v>56.423400000000001</v>
      </c>
      <c r="E795" s="2">
        <v>10</v>
      </c>
      <c r="F795" s="2"/>
      <c r="G795" s="2"/>
      <c r="H795" s="16">
        <f t="shared" si="12"/>
        <v>-3.2333082370212346E-2</v>
      </c>
    </row>
    <row r="796" spans="1:8" ht="13.5" x14ac:dyDescent="0.25">
      <c r="A796" s="11"/>
      <c r="B796" s="10">
        <v>43460</v>
      </c>
      <c r="C796" s="2">
        <v>87.09</v>
      </c>
      <c r="D796" s="2">
        <v>56.423400000000001</v>
      </c>
      <c r="E796" s="2">
        <v>0</v>
      </c>
      <c r="F796" s="2"/>
      <c r="G796" s="2"/>
      <c r="H796" s="16">
        <f t="shared" si="12"/>
        <v>0</v>
      </c>
    </row>
    <row r="797" spans="1:8" ht="13.5" x14ac:dyDescent="0.25">
      <c r="A797" s="11"/>
      <c r="B797" s="10">
        <v>43461</v>
      </c>
      <c r="C797" s="2">
        <v>84.09</v>
      </c>
      <c r="D797" s="2">
        <v>54.479799999999997</v>
      </c>
      <c r="E797" s="2">
        <v>58</v>
      </c>
      <c r="F797" s="2"/>
      <c r="G797" s="2"/>
      <c r="H797" s="16">
        <f t="shared" si="12"/>
        <v>-3.4446701191349752E-2</v>
      </c>
    </row>
    <row r="798" spans="1:8" ht="13.5" x14ac:dyDescent="0.25">
      <c r="A798" s="11"/>
      <c r="B798" s="10">
        <v>43462</v>
      </c>
      <c r="C798" s="2">
        <v>84.09</v>
      </c>
      <c r="D798" s="2">
        <v>54.479799999999997</v>
      </c>
      <c r="E798" s="2">
        <v>38</v>
      </c>
      <c r="F798" s="2"/>
      <c r="G798" s="2"/>
      <c r="H798" s="16">
        <f t="shared" si="12"/>
        <v>0</v>
      </c>
    </row>
    <row r="799" spans="1:8" ht="13.5" x14ac:dyDescent="0.25">
      <c r="A799" s="11"/>
      <c r="B799" s="10">
        <v>43465</v>
      </c>
      <c r="C799" s="2">
        <v>84.99</v>
      </c>
      <c r="D799" s="2">
        <v>55.062800000000003</v>
      </c>
      <c r="E799" s="2">
        <v>1</v>
      </c>
      <c r="F799" s="2"/>
      <c r="G799" s="2"/>
      <c r="H799" s="16">
        <f t="shared" si="12"/>
        <v>1.0701214027951746E-2</v>
      </c>
    </row>
    <row r="800" spans="1:8" ht="13.5" x14ac:dyDescent="0.25">
      <c r="A800" s="11"/>
      <c r="B800" s="10">
        <v>43467</v>
      </c>
      <c r="C800" s="2">
        <v>87.52</v>
      </c>
      <c r="D800" s="2">
        <v>56.701999999999998</v>
      </c>
      <c r="E800" s="2">
        <v>1</v>
      </c>
      <c r="F800" s="2"/>
      <c r="G800" s="2"/>
      <c r="H800" s="16">
        <f t="shared" si="12"/>
        <v>2.9769644841889539E-2</v>
      </c>
    </row>
    <row r="801" spans="1:8" ht="13.5" x14ac:dyDescent="0.25">
      <c r="A801" s="11"/>
      <c r="B801" s="10">
        <v>43468</v>
      </c>
      <c r="C801" s="2">
        <v>87.52</v>
      </c>
      <c r="D801" s="2">
        <v>56.701999999999998</v>
      </c>
      <c r="E801" s="2">
        <v>0</v>
      </c>
      <c r="F801" s="2"/>
      <c r="G801" s="2"/>
      <c r="H801" s="16">
        <f t="shared" si="12"/>
        <v>0</v>
      </c>
    </row>
    <row r="802" spans="1:8" ht="13.5" x14ac:dyDescent="0.25">
      <c r="A802" s="11"/>
      <c r="B802" s="10">
        <v>43469</v>
      </c>
      <c r="C802" s="2">
        <v>83.59</v>
      </c>
      <c r="D802" s="2">
        <v>54.155799999999999</v>
      </c>
      <c r="E802" s="2">
        <v>0</v>
      </c>
      <c r="F802" s="2"/>
      <c r="G802" s="2"/>
      <c r="H802" s="16">
        <f t="shared" si="12"/>
        <v>-4.4904941624634036E-2</v>
      </c>
    </row>
    <row r="803" spans="1:8" ht="13.5" x14ac:dyDescent="0.25">
      <c r="A803" s="11"/>
      <c r="B803" s="10">
        <v>43472</v>
      </c>
      <c r="C803" s="2">
        <v>81.14</v>
      </c>
      <c r="D803" s="2">
        <v>52.5685</v>
      </c>
      <c r="E803" s="2">
        <v>7</v>
      </c>
      <c r="F803" s="2"/>
      <c r="G803" s="2"/>
      <c r="H803" s="16">
        <f t="shared" si="12"/>
        <v>-2.9309880012851793E-2</v>
      </c>
    </row>
    <row r="804" spans="1:8" ht="13.5" x14ac:dyDescent="0.25">
      <c r="A804" s="11"/>
      <c r="B804" s="10">
        <v>43473</v>
      </c>
      <c r="C804" s="2">
        <v>83</v>
      </c>
      <c r="D804" s="2">
        <v>53.773600000000002</v>
      </c>
      <c r="E804" s="2">
        <v>2</v>
      </c>
      <c r="F804" s="2"/>
      <c r="G804" s="2"/>
      <c r="H804" s="16">
        <f t="shared" si="12"/>
        <v>2.2924374863273665E-2</v>
      </c>
    </row>
    <row r="805" spans="1:8" ht="13.5" x14ac:dyDescent="0.25">
      <c r="A805" s="11"/>
      <c r="B805" s="10">
        <v>43474</v>
      </c>
      <c r="C805" s="2">
        <v>86.5</v>
      </c>
      <c r="D805" s="2">
        <v>56.0411</v>
      </c>
      <c r="E805" s="2">
        <v>84</v>
      </c>
      <c r="F805" s="2"/>
      <c r="G805" s="2"/>
      <c r="H805" s="16">
        <f t="shared" si="12"/>
        <v>4.2167532023148872E-2</v>
      </c>
    </row>
    <row r="806" spans="1:8" ht="13.5" x14ac:dyDescent="0.25">
      <c r="A806" s="11"/>
      <c r="B806" s="10">
        <v>43475</v>
      </c>
      <c r="C806" s="2">
        <v>86.3</v>
      </c>
      <c r="D806" s="2">
        <v>55.9116</v>
      </c>
      <c r="E806" s="2">
        <v>76</v>
      </c>
      <c r="F806" s="2"/>
      <c r="G806" s="2"/>
      <c r="H806" s="16">
        <f t="shared" si="12"/>
        <v>-2.3108040348958207E-3</v>
      </c>
    </row>
    <row r="807" spans="1:8" ht="13.5" x14ac:dyDescent="0.25">
      <c r="A807" s="11"/>
      <c r="B807" s="10">
        <v>43476</v>
      </c>
      <c r="C807" s="2">
        <v>86.3</v>
      </c>
      <c r="D807" s="2">
        <v>55.9116</v>
      </c>
      <c r="E807" s="2">
        <v>0</v>
      </c>
      <c r="F807" s="2"/>
      <c r="G807" s="2"/>
      <c r="H807" s="16">
        <f t="shared" si="12"/>
        <v>0</v>
      </c>
    </row>
    <row r="808" spans="1:8" ht="13.5" x14ac:dyDescent="0.25">
      <c r="A808" s="11"/>
      <c r="B808" s="10">
        <v>43480</v>
      </c>
      <c r="C808" s="2">
        <v>82.43</v>
      </c>
      <c r="D808" s="2">
        <v>53.404299999999999</v>
      </c>
      <c r="E808" s="2">
        <v>20</v>
      </c>
      <c r="F808" s="2"/>
      <c r="G808" s="2"/>
      <c r="H808" s="16">
        <f t="shared" si="12"/>
        <v>-4.4844003748774862E-2</v>
      </c>
    </row>
    <row r="809" spans="1:8" ht="13.5" x14ac:dyDescent="0.25">
      <c r="A809" s="11"/>
      <c r="B809" s="10">
        <v>43481</v>
      </c>
      <c r="C809" s="2">
        <v>84.9</v>
      </c>
      <c r="D809" s="2">
        <v>55.0045</v>
      </c>
      <c r="E809" s="2">
        <v>1</v>
      </c>
      <c r="F809" s="2"/>
      <c r="G809" s="2"/>
      <c r="H809" s="16">
        <f t="shared" si="12"/>
        <v>2.996387931308904E-2</v>
      </c>
    </row>
    <row r="810" spans="1:8" ht="13.5" x14ac:dyDescent="0.25">
      <c r="A810" s="11"/>
      <c r="B810" s="10">
        <v>43482</v>
      </c>
      <c r="C810" s="2">
        <v>81.08</v>
      </c>
      <c r="D810" s="2">
        <v>52.529699999999998</v>
      </c>
      <c r="E810" s="2">
        <v>0</v>
      </c>
      <c r="F810" s="2"/>
      <c r="G810" s="2"/>
      <c r="H810" s="16">
        <f t="shared" si="12"/>
        <v>-4.49926824168932E-2</v>
      </c>
    </row>
    <row r="811" spans="1:8" ht="13.5" x14ac:dyDescent="0.25">
      <c r="A811" s="11"/>
      <c r="B811" s="10">
        <v>43483</v>
      </c>
      <c r="C811" s="2">
        <v>80.209999999999994</v>
      </c>
      <c r="D811" s="2">
        <v>51.966000000000001</v>
      </c>
      <c r="E811" s="2">
        <v>87</v>
      </c>
      <c r="F811" s="2"/>
      <c r="G811" s="2"/>
      <c r="H811" s="16">
        <f t="shared" si="12"/>
        <v>-1.0731072136334249E-2</v>
      </c>
    </row>
    <row r="812" spans="1:8" ht="13.5" x14ac:dyDescent="0.25">
      <c r="A812" s="11"/>
      <c r="B812" s="10">
        <v>43486</v>
      </c>
      <c r="C812" s="2">
        <v>81.99</v>
      </c>
      <c r="D812" s="2">
        <v>53.119199999999999</v>
      </c>
      <c r="E812" s="2">
        <v>301</v>
      </c>
      <c r="F812" s="2"/>
      <c r="G812" s="2"/>
      <c r="H812" s="16">
        <f t="shared" si="12"/>
        <v>2.2191432859946854E-2</v>
      </c>
    </row>
    <row r="813" spans="1:8" ht="13.5" x14ac:dyDescent="0.25">
      <c r="A813" s="11"/>
      <c r="B813" s="10">
        <v>43487</v>
      </c>
      <c r="C813" s="2">
        <v>81.02</v>
      </c>
      <c r="D813" s="2">
        <v>52.4908</v>
      </c>
      <c r="E813" s="2">
        <v>36</v>
      </c>
      <c r="F813" s="2"/>
      <c r="G813" s="2"/>
      <c r="H813" s="16">
        <f t="shared" si="12"/>
        <v>-1.1829997439720463E-2</v>
      </c>
    </row>
    <row r="814" spans="1:8" ht="13.5" x14ac:dyDescent="0.25">
      <c r="A814" s="11"/>
      <c r="B814" s="10">
        <v>43488</v>
      </c>
      <c r="C814" s="2">
        <v>82</v>
      </c>
      <c r="D814" s="2">
        <v>53.125700000000002</v>
      </c>
      <c r="E814" s="2">
        <v>84</v>
      </c>
      <c r="F814" s="2"/>
      <c r="G814" s="2"/>
      <c r="H814" s="16">
        <f t="shared" si="12"/>
        <v>1.2095452917463665E-2</v>
      </c>
    </row>
    <row r="815" spans="1:8" ht="13.5" x14ac:dyDescent="0.25">
      <c r="A815" s="11"/>
      <c r="B815" s="10">
        <v>43489</v>
      </c>
      <c r="C815" s="2">
        <v>85.69</v>
      </c>
      <c r="D815" s="2">
        <v>55.516399999999997</v>
      </c>
      <c r="E815" s="2">
        <v>22</v>
      </c>
      <c r="F815" s="2"/>
      <c r="G815" s="2"/>
      <c r="H815" s="16">
        <f t="shared" si="12"/>
        <v>4.5000818812740262E-2</v>
      </c>
    </row>
    <row r="816" spans="1:8" ht="13.5" x14ac:dyDescent="0.25">
      <c r="A816" s="11"/>
      <c r="B816" s="10">
        <v>43490</v>
      </c>
      <c r="C816" s="2">
        <v>88</v>
      </c>
      <c r="D816" s="2">
        <v>57.012900000000002</v>
      </c>
      <c r="E816" s="2">
        <v>9</v>
      </c>
      <c r="F816" s="2"/>
      <c r="G816" s="2"/>
      <c r="H816" s="16">
        <f t="shared" si="12"/>
        <v>2.6955998587804769E-2</v>
      </c>
    </row>
    <row r="817" spans="1:8" ht="13.5" x14ac:dyDescent="0.25">
      <c r="A817" s="11"/>
      <c r="B817" s="10">
        <v>43493</v>
      </c>
      <c r="C817" s="2">
        <v>88</v>
      </c>
      <c r="D817" s="2">
        <v>57.012900000000002</v>
      </c>
      <c r="E817" s="2">
        <v>20</v>
      </c>
      <c r="F817" s="2"/>
      <c r="G817" s="2"/>
      <c r="H817" s="16">
        <f t="shared" si="12"/>
        <v>0</v>
      </c>
    </row>
    <row r="818" spans="1:8" ht="13.5" x14ac:dyDescent="0.25">
      <c r="A818" s="11"/>
      <c r="B818" s="10">
        <v>43494</v>
      </c>
      <c r="C818" s="2">
        <v>85.36</v>
      </c>
      <c r="D818" s="2">
        <v>55.302599999999998</v>
      </c>
      <c r="E818" s="2">
        <v>91</v>
      </c>
      <c r="F818" s="2"/>
      <c r="G818" s="2"/>
      <c r="H818" s="16">
        <f t="shared" si="12"/>
        <v>-2.9998474029561795E-2</v>
      </c>
    </row>
    <row r="819" spans="1:8" ht="13.5" x14ac:dyDescent="0.25">
      <c r="A819" s="11"/>
      <c r="B819" s="10">
        <v>43495</v>
      </c>
      <c r="C819" s="2">
        <v>84</v>
      </c>
      <c r="D819" s="2">
        <v>54.421399999999998</v>
      </c>
      <c r="E819" s="2">
        <v>39</v>
      </c>
      <c r="F819" s="2"/>
      <c r="G819" s="2"/>
      <c r="H819" s="16">
        <f t="shared" si="12"/>
        <v>-1.5934151378054554E-2</v>
      </c>
    </row>
    <row r="820" spans="1:8" ht="13.5" x14ac:dyDescent="0.25">
      <c r="A820" s="11"/>
      <c r="B820" s="10">
        <v>43496</v>
      </c>
      <c r="C820" s="2">
        <v>84.2</v>
      </c>
      <c r="D820" s="2">
        <v>54.551000000000002</v>
      </c>
      <c r="E820" s="2">
        <v>56</v>
      </c>
      <c r="F820" s="2"/>
      <c r="G820" s="2"/>
      <c r="H820" s="16">
        <f t="shared" si="12"/>
        <v>2.3814161340943727E-3</v>
      </c>
    </row>
    <row r="821" spans="1:8" ht="13.5" x14ac:dyDescent="0.25">
      <c r="A821" s="11"/>
      <c r="B821" s="10">
        <v>43497</v>
      </c>
      <c r="C821" s="2">
        <v>86</v>
      </c>
      <c r="D821" s="2">
        <v>55.717199999999998</v>
      </c>
      <c r="E821" s="2">
        <v>10</v>
      </c>
      <c r="F821" s="2"/>
      <c r="G821" s="2"/>
      <c r="H821" s="16">
        <f t="shared" si="12"/>
        <v>2.1378159887078078E-2</v>
      </c>
    </row>
    <row r="822" spans="1:8" ht="13.5" x14ac:dyDescent="0.25">
      <c r="A822" s="11"/>
      <c r="B822" s="10">
        <v>43500</v>
      </c>
      <c r="C822" s="2">
        <v>88.1</v>
      </c>
      <c r="D822" s="2">
        <v>57.0777</v>
      </c>
      <c r="E822" s="2">
        <v>22</v>
      </c>
      <c r="F822" s="2"/>
      <c r="G822" s="2"/>
      <c r="H822" s="16">
        <f t="shared" si="12"/>
        <v>2.4417953522431167E-2</v>
      </c>
    </row>
    <row r="823" spans="1:8" ht="13.5" x14ac:dyDescent="0.25">
      <c r="A823" s="11"/>
      <c r="B823" s="10">
        <v>43501</v>
      </c>
      <c r="C823" s="2">
        <v>88.1</v>
      </c>
      <c r="D823" s="2">
        <v>57.0777</v>
      </c>
      <c r="E823" s="2">
        <v>719</v>
      </c>
      <c r="F823" s="2"/>
      <c r="G823" s="2"/>
      <c r="H823" s="16">
        <f t="shared" si="12"/>
        <v>0</v>
      </c>
    </row>
    <row r="824" spans="1:8" ht="13.5" x14ac:dyDescent="0.25">
      <c r="A824" s="11"/>
      <c r="B824" s="10">
        <v>43502</v>
      </c>
      <c r="C824" s="2">
        <v>88.1</v>
      </c>
      <c r="D824" s="2">
        <v>57.0777</v>
      </c>
      <c r="E824" s="2">
        <v>0</v>
      </c>
      <c r="F824" s="2"/>
      <c r="G824" s="2"/>
      <c r="H824" s="16">
        <f t="shared" si="12"/>
        <v>0</v>
      </c>
    </row>
    <row r="825" spans="1:8" ht="13.5" x14ac:dyDescent="0.25">
      <c r="A825" s="11"/>
      <c r="B825" s="10">
        <v>43503</v>
      </c>
      <c r="C825" s="2">
        <v>88.1</v>
      </c>
      <c r="D825" s="2">
        <v>57.0777</v>
      </c>
      <c r="E825" s="2">
        <v>53</v>
      </c>
      <c r="F825" s="2"/>
      <c r="G825" s="2"/>
      <c r="H825" s="16">
        <f t="shared" si="12"/>
        <v>0</v>
      </c>
    </row>
    <row r="826" spans="1:8" ht="13.5" x14ac:dyDescent="0.25">
      <c r="A826" s="11"/>
      <c r="B826" s="10">
        <v>43504</v>
      </c>
      <c r="C826" s="2">
        <v>93</v>
      </c>
      <c r="D826" s="2">
        <v>60.252299999999998</v>
      </c>
      <c r="E826" s="2">
        <v>2</v>
      </c>
      <c r="F826" s="2"/>
      <c r="G826" s="2"/>
      <c r="H826" s="16">
        <f t="shared" si="12"/>
        <v>5.5618919472928977E-2</v>
      </c>
    </row>
    <row r="827" spans="1:8" ht="13.5" x14ac:dyDescent="0.25">
      <c r="A827" s="11"/>
      <c r="B827" s="10">
        <v>43507</v>
      </c>
      <c r="C827" s="2">
        <v>92.99</v>
      </c>
      <c r="D827" s="2">
        <v>60.245800000000003</v>
      </c>
      <c r="E827" s="2">
        <v>4</v>
      </c>
      <c r="F827" s="2"/>
      <c r="G827" s="2"/>
      <c r="H827" s="16">
        <f t="shared" si="12"/>
        <v>-1.0787969919813036E-4</v>
      </c>
    </row>
    <row r="828" spans="1:8" ht="13.5" x14ac:dyDescent="0.25">
      <c r="A828" s="11"/>
      <c r="B828" s="10">
        <v>43508</v>
      </c>
      <c r="C828" s="2">
        <v>88.81</v>
      </c>
      <c r="D828" s="2">
        <v>57.537700000000001</v>
      </c>
      <c r="E828" s="2">
        <v>0</v>
      </c>
      <c r="F828" s="2"/>
      <c r="G828" s="2"/>
      <c r="H828" s="16">
        <f t="shared" si="12"/>
        <v>-4.4950851345653998E-2</v>
      </c>
    </row>
    <row r="829" spans="1:8" ht="13.5" x14ac:dyDescent="0.25">
      <c r="A829" s="11"/>
      <c r="B829" s="10">
        <v>43509</v>
      </c>
      <c r="C829" s="2">
        <v>84.82</v>
      </c>
      <c r="D829" s="2">
        <v>54.9527</v>
      </c>
      <c r="E829" s="2">
        <v>0</v>
      </c>
      <c r="F829" s="2"/>
      <c r="G829" s="2"/>
      <c r="H829" s="16">
        <f t="shared" si="12"/>
        <v>-4.4927065211157219E-2</v>
      </c>
    </row>
    <row r="830" spans="1:8" ht="13.5" x14ac:dyDescent="0.25">
      <c r="A830" s="11"/>
      <c r="B830" s="10">
        <v>43510</v>
      </c>
      <c r="C830" s="2">
        <v>84.12</v>
      </c>
      <c r="D830" s="2">
        <v>54.499200000000002</v>
      </c>
      <c r="E830" s="2">
        <v>50</v>
      </c>
      <c r="F830" s="2"/>
      <c r="G830" s="2"/>
      <c r="H830" s="16">
        <f t="shared" si="12"/>
        <v>-8.2525517399508717E-3</v>
      </c>
    </row>
    <row r="831" spans="1:8" ht="13.5" x14ac:dyDescent="0.25">
      <c r="A831" s="11"/>
      <c r="B831" s="10">
        <v>43511</v>
      </c>
      <c r="C831" s="2">
        <v>84</v>
      </c>
      <c r="D831" s="2">
        <v>54.421399999999998</v>
      </c>
      <c r="E831" s="2">
        <v>8</v>
      </c>
      <c r="F831" s="2"/>
      <c r="G831" s="2"/>
      <c r="H831" s="16">
        <f t="shared" si="12"/>
        <v>-1.4275438905525847E-3</v>
      </c>
    </row>
    <row r="832" spans="1:8" ht="13.5" x14ac:dyDescent="0.25">
      <c r="A832" s="11"/>
      <c r="B832" s="10">
        <v>43514</v>
      </c>
      <c r="C832" s="2">
        <v>84</v>
      </c>
      <c r="D832" s="2">
        <v>54.421399999999998</v>
      </c>
      <c r="E832" s="2">
        <v>31</v>
      </c>
      <c r="F832" s="2"/>
      <c r="G832" s="2"/>
      <c r="H832" s="16">
        <f t="shared" si="12"/>
        <v>0</v>
      </c>
    </row>
    <row r="833" spans="1:8" ht="13.5" x14ac:dyDescent="0.25">
      <c r="A833" s="11"/>
      <c r="B833" s="10">
        <v>43515</v>
      </c>
      <c r="C833" s="2">
        <v>82</v>
      </c>
      <c r="D833" s="2">
        <v>53.125700000000002</v>
      </c>
      <c r="E833" s="2">
        <v>31</v>
      </c>
      <c r="F833" s="2"/>
      <c r="G833" s="2"/>
      <c r="H833" s="16">
        <f t="shared" si="12"/>
        <v>-2.3808648803595581E-2</v>
      </c>
    </row>
    <row r="834" spans="1:8" ht="13.5" x14ac:dyDescent="0.25">
      <c r="A834" s="11"/>
      <c r="B834" s="10">
        <v>43516</v>
      </c>
      <c r="C834" s="2">
        <v>84</v>
      </c>
      <c r="D834" s="2">
        <v>54.421399999999998</v>
      </c>
      <c r="E834" s="2">
        <v>16</v>
      </c>
      <c r="F834" s="2"/>
      <c r="G834" s="2"/>
      <c r="H834" s="16">
        <f t="shared" si="12"/>
        <v>2.4389325693590796E-2</v>
      </c>
    </row>
    <row r="835" spans="1:8" ht="13.5" x14ac:dyDescent="0.25">
      <c r="A835" s="11"/>
      <c r="B835" s="10">
        <v>43517</v>
      </c>
      <c r="C835" s="2">
        <v>84</v>
      </c>
      <c r="D835" s="2">
        <v>54.421399999999998</v>
      </c>
      <c r="E835" s="2">
        <v>61</v>
      </c>
      <c r="F835" s="2"/>
      <c r="G835" s="2"/>
      <c r="H835" s="16">
        <f t="shared" si="12"/>
        <v>0</v>
      </c>
    </row>
    <row r="836" spans="1:8" ht="13.5" x14ac:dyDescent="0.25">
      <c r="A836" s="11"/>
      <c r="B836" s="10">
        <v>43518</v>
      </c>
      <c r="C836" s="2">
        <v>86.52</v>
      </c>
      <c r="D836" s="2">
        <v>56.054099999999998</v>
      </c>
      <c r="E836" s="2">
        <v>32</v>
      </c>
      <c r="F836" s="2"/>
      <c r="G836" s="2"/>
      <c r="H836" s="16">
        <f t="shared" si="12"/>
        <v>3.0001065757220502E-2</v>
      </c>
    </row>
    <row r="837" spans="1:8" ht="13.5" x14ac:dyDescent="0.25">
      <c r="A837" s="11"/>
      <c r="B837" s="10">
        <v>43521</v>
      </c>
      <c r="C837" s="2">
        <v>86.52</v>
      </c>
      <c r="D837" s="2">
        <v>56.054099999999998</v>
      </c>
      <c r="E837" s="2">
        <v>0</v>
      </c>
      <c r="F837" s="2"/>
      <c r="G837" s="2"/>
      <c r="H837" s="16">
        <f t="shared" si="12"/>
        <v>0</v>
      </c>
    </row>
    <row r="838" spans="1:8" ht="13.5" x14ac:dyDescent="0.25">
      <c r="A838" s="11"/>
      <c r="B838" s="10">
        <v>43522</v>
      </c>
      <c r="C838" s="2">
        <v>86.52</v>
      </c>
      <c r="D838" s="2">
        <v>56.054099999999998</v>
      </c>
      <c r="E838" s="2">
        <v>5</v>
      </c>
      <c r="F838" s="2"/>
      <c r="G838" s="2"/>
      <c r="H838" s="16">
        <f t="shared" si="12"/>
        <v>0</v>
      </c>
    </row>
    <row r="839" spans="1:8" ht="13.5" x14ac:dyDescent="0.25">
      <c r="A839" s="11"/>
      <c r="B839" s="10">
        <v>43523</v>
      </c>
      <c r="C839" s="2">
        <v>90.41</v>
      </c>
      <c r="D839" s="2">
        <v>58.574300000000001</v>
      </c>
      <c r="E839" s="2">
        <v>21</v>
      </c>
      <c r="F839" s="2"/>
      <c r="G839" s="2"/>
      <c r="H839" s="16">
        <f t="shared" ref="H839:H902" si="13">(D839-D838)/D838</f>
        <v>4.4960136725056735E-2</v>
      </c>
    </row>
    <row r="840" spans="1:8" ht="13.5" x14ac:dyDescent="0.25">
      <c r="A840" s="11"/>
      <c r="B840" s="10">
        <v>43524</v>
      </c>
      <c r="C840" s="2">
        <v>86.35</v>
      </c>
      <c r="D840" s="2">
        <v>55.943899999999999</v>
      </c>
      <c r="E840" s="2">
        <v>25</v>
      </c>
      <c r="F840" s="2"/>
      <c r="G840" s="2"/>
      <c r="H840" s="16">
        <f t="shared" si="13"/>
        <v>-4.4907066751117837E-2</v>
      </c>
    </row>
    <row r="841" spans="1:8" ht="13.5" x14ac:dyDescent="0.25">
      <c r="A841" s="11"/>
      <c r="B841" s="10">
        <v>43525</v>
      </c>
      <c r="C841" s="2">
        <v>86.35</v>
      </c>
      <c r="D841" s="2">
        <v>55.943899999999999</v>
      </c>
      <c r="E841" s="2">
        <v>0</v>
      </c>
      <c r="F841" s="2"/>
      <c r="G841" s="2"/>
      <c r="H841" s="16">
        <f t="shared" si="13"/>
        <v>0</v>
      </c>
    </row>
    <row r="842" spans="1:8" ht="13.5" x14ac:dyDescent="0.25">
      <c r="A842" s="11"/>
      <c r="B842" s="10">
        <v>43528</v>
      </c>
      <c r="C842" s="2">
        <v>86.35</v>
      </c>
      <c r="D842" s="2">
        <v>55.943899999999999</v>
      </c>
      <c r="E842" s="2">
        <v>0</v>
      </c>
      <c r="F842" s="2"/>
      <c r="G842" s="2"/>
      <c r="H842" s="16">
        <f t="shared" si="13"/>
        <v>0</v>
      </c>
    </row>
    <row r="843" spans="1:8" ht="13.5" x14ac:dyDescent="0.25">
      <c r="A843" s="11"/>
      <c r="B843" s="10">
        <v>43529</v>
      </c>
      <c r="C843" s="2">
        <v>86.3</v>
      </c>
      <c r="D843" s="2">
        <v>55.9116</v>
      </c>
      <c r="E843" s="2">
        <v>23</v>
      </c>
      <c r="F843" s="2">
        <v>86.328299999999999</v>
      </c>
      <c r="G843" s="2">
        <v>1985.5509</v>
      </c>
      <c r="H843" s="16">
        <f t="shared" si="13"/>
        <v>-5.7736410940244297E-4</v>
      </c>
    </row>
    <row r="844" spans="1:8" ht="13.5" x14ac:dyDescent="0.25">
      <c r="A844" s="11"/>
      <c r="B844" s="10">
        <v>43530</v>
      </c>
      <c r="C844" s="2">
        <v>86.3</v>
      </c>
      <c r="D844" s="2">
        <v>55.9116</v>
      </c>
      <c r="E844" s="2">
        <v>28</v>
      </c>
      <c r="F844" s="2">
        <v>86.3</v>
      </c>
      <c r="G844" s="2">
        <v>2416.4</v>
      </c>
      <c r="H844" s="16">
        <f t="shared" si="13"/>
        <v>0</v>
      </c>
    </row>
    <row r="845" spans="1:8" ht="13.5" x14ac:dyDescent="0.25">
      <c r="A845" s="11"/>
      <c r="B845" s="10">
        <v>43531</v>
      </c>
      <c r="C845" s="2">
        <v>86.3</v>
      </c>
      <c r="D845" s="2">
        <v>55.9116</v>
      </c>
      <c r="E845" s="2">
        <v>0</v>
      </c>
      <c r="F845" s="2">
        <v>0</v>
      </c>
      <c r="G845" s="2">
        <v>0</v>
      </c>
      <c r="H845" s="16">
        <f t="shared" si="13"/>
        <v>0</v>
      </c>
    </row>
    <row r="846" spans="1:8" ht="13.5" x14ac:dyDescent="0.25">
      <c r="A846" s="11"/>
      <c r="B846" s="10">
        <v>43532</v>
      </c>
      <c r="C846" s="2">
        <v>84.02</v>
      </c>
      <c r="D846" s="2">
        <v>54.434399999999997</v>
      </c>
      <c r="E846" s="2">
        <v>5</v>
      </c>
      <c r="F846" s="2">
        <v>84.02</v>
      </c>
      <c r="G846" s="2">
        <v>420.1</v>
      </c>
      <c r="H846" s="16">
        <f t="shared" si="13"/>
        <v>-2.6420277724121709E-2</v>
      </c>
    </row>
    <row r="847" spans="1:8" ht="13.5" x14ac:dyDescent="0.25">
      <c r="A847" s="11"/>
      <c r="B847" s="10">
        <v>43535</v>
      </c>
      <c r="C847" s="2">
        <v>84</v>
      </c>
      <c r="D847" s="2">
        <v>54.421399999999998</v>
      </c>
      <c r="E847" s="2">
        <v>20</v>
      </c>
      <c r="F847" s="2">
        <v>84</v>
      </c>
      <c r="G847" s="2">
        <v>1680</v>
      </c>
      <c r="H847" s="16">
        <f t="shared" si="13"/>
        <v>-2.388195699777737E-4</v>
      </c>
    </row>
    <row r="848" spans="1:8" ht="13.5" x14ac:dyDescent="0.25">
      <c r="A848" s="11"/>
      <c r="B848" s="10">
        <v>43536</v>
      </c>
      <c r="C848" s="2">
        <v>84</v>
      </c>
      <c r="D848" s="2">
        <v>54.421399999999998</v>
      </c>
      <c r="E848" s="2">
        <v>87</v>
      </c>
      <c r="F848" s="2">
        <v>84</v>
      </c>
      <c r="G848" s="2">
        <v>7308</v>
      </c>
      <c r="H848" s="16">
        <f t="shared" si="13"/>
        <v>0</v>
      </c>
    </row>
    <row r="849" spans="1:8" ht="13.5" x14ac:dyDescent="0.25">
      <c r="A849" s="11"/>
      <c r="B849" s="10">
        <v>43537</v>
      </c>
      <c r="C849" s="2">
        <v>82.6</v>
      </c>
      <c r="D849" s="2">
        <v>53.514400000000002</v>
      </c>
      <c r="E849" s="2">
        <v>106</v>
      </c>
      <c r="F849" s="2">
        <v>82.6</v>
      </c>
      <c r="G849" s="2">
        <v>8755.6</v>
      </c>
      <c r="H849" s="16">
        <f t="shared" si="13"/>
        <v>-1.6666237913761803E-2</v>
      </c>
    </row>
    <row r="850" spans="1:8" ht="13.5" x14ac:dyDescent="0.25">
      <c r="A850" s="11"/>
      <c r="B850" s="10">
        <v>43538</v>
      </c>
      <c r="C850" s="2">
        <v>82.6</v>
      </c>
      <c r="D850" s="2">
        <v>53.514400000000002</v>
      </c>
      <c r="E850" s="2">
        <v>0</v>
      </c>
      <c r="F850" s="2">
        <v>0</v>
      </c>
      <c r="G850" s="2">
        <v>0</v>
      </c>
      <c r="H850" s="16">
        <f t="shared" si="13"/>
        <v>0</v>
      </c>
    </row>
    <row r="851" spans="1:8" ht="13.5" x14ac:dyDescent="0.25">
      <c r="A851" s="11"/>
      <c r="B851" s="10">
        <v>43539</v>
      </c>
      <c r="C851" s="2">
        <v>84</v>
      </c>
      <c r="D851" s="2">
        <v>54.421399999999998</v>
      </c>
      <c r="E851" s="2">
        <v>6</v>
      </c>
      <c r="F851" s="2">
        <v>84</v>
      </c>
      <c r="G851" s="2">
        <v>504</v>
      </c>
      <c r="H851" s="16">
        <f t="shared" si="13"/>
        <v>1.6948709132495111E-2</v>
      </c>
    </row>
    <row r="852" spans="1:8" ht="13.5" x14ac:dyDescent="0.25">
      <c r="A852" s="11"/>
      <c r="B852" s="10">
        <v>43542</v>
      </c>
      <c r="C852" s="2">
        <v>83.9</v>
      </c>
      <c r="D852" s="2">
        <v>54.356699999999996</v>
      </c>
      <c r="E852" s="2">
        <v>6</v>
      </c>
      <c r="F852" s="2">
        <v>83.9</v>
      </c>
      <c r="G852" s="2">
        <v>503.4</v>
      </c>
      <c r="H852" s="16">
        <f t="shared" si="13"/>
        <v>-1.1888705545980438E-3</v>
      </c>
    </row>
    <row r="853" spans="1:8" ht="13.5" x14ac:dyDescent="0.25">
      <c r="A853" s="11"/>
      <c r="B853" s="10">
        <v>43543</v>
      </c>
      <c r="C853" s="2">
        <v>83.9</v>
      </c>
      <c r="D853" s="2">
        <v>54.356699999999996</v>
      </c>
      <c r="E853" s="2">
        <v>16</v>
      </c>
      <c r="F853" s="2">
        <v>83.974999999999994</v>
      </c>
      <c r="G853" s="2">
        <v>1343.6</v>
      </c>
      <c r="H853" s="16">
        <f t="shared" si="13"/>
        <v>0</v>
      </c>
    </row>
    <row r="854" spans="1:8" ht="13.5" x14ac:dyDescent="0.25">
      <c r="A854" s="11"/>
      <c r="B854" s="10">
        <v>43545</v>
      </c>
      <c r="C854" s="2">
        <v>83.9</v>
      </c>
      <c r="D854" s="2">
        <v>54.356699999999996</v>
      </c>
      <c r="E854" s="2">
        <v>14</v>
      </c>
      <c r="F854" s="2">
        <v>83.9</v>
      </c>
      <c r="G854" s="2">
        <v>1174.5999999999999</v>
      </c>
      <c r="H854" s="16">
        <f t="shared" si="13"/>
        <v>0</v>
      </c>
    </row>
    <row r="855" spans="1:8" ht="13.5" x14ac:dyDescent="0.25">
      <c r="A855" s="11"/>
      <c r="B855" s="10">
        <v>43546</v>
      </c>
      <c r="C855" s="2">
        <v>83.9</v>
      </c>
      <c r="D855" s="2">
        <v>54.356699999999996</v>
      </c>
      <c r="E855" s="2">
        <v>16</v>
      </c>
      <c r="F855" s="2">
        <v>83.9</v>
      </c>
      <c r="G855" s="2">
        <v>1342.4</v>
      </c>
      <c r="H855" s="16">
        <f t="shared" si="13"/>
        <v>0</v>
      </c>
    </row>
    <row r="856" spans="1:8" ht="13.5" x14ac:dyDescent="0.25">
      <c r="A856" s="11"/>
      <c r="B856" s="10">
        <v>43549</v>
      </c>
      <c r="C856" s="2">
        <v>84</v>
      </c>
      <c r="D856" s="2">
        <v>54.421399999999998</v>
      </c>
      <c r="E856" s="2">
        <v>47</v>
      </c>
      <c r="F856" s="2">
        <v>84</v>
      </c>
      <c r="G856" s="2">
        <v>3948</v>
      </c>
      <c r="H856" s="16">
        <f t="shared" si="13"/>
        <v>1.1902856501590784E-3</v>
      </c>
    </row>
    <row r="857" spans="1:8" ht="13.5" x14ac:dyDescent="0.25">
      <c r="A857" s="11"/>
      <c r="B857" s="10">
        <v>43550</v>
      </c>
      <c r="C857" s="2">
        <v>83.99</v>
      </c>
      <c r="D857" s="2">
        <v>54.414999999999999</v>
      </c>
      <c r="E857" s="2">
        <v>69</v>
      </c>
      <c r="F857" s="2">
        <v>83.997100000000003</v>
      </c>
      <c r="G857" s="2">
        <v>5795.7999</v>
      </c>
      <c r="H857" s="16">
        <f t="shared" si="13"/>
        <v>-1.17600796745385E-4</v>
      </c>
    </row>
    <row r="858" spans="1:8" ht="13.5" x14ac:dyDescent="0.25">
      <c r="A858" s="11"/>
      <c r="B858" s="10">
        <v>43551</v>
      </c>
      <c r="C858" s="2">
        <v>84</v>
      </c>
      <c r="D858" s="2">
        <v>54.421399999999998</v>
      </c>
      <c r="E858" s="2">
        <v>9</v>
      </c>
      <c r="F858" s="2">
        <v>84</v>
      </c>
      <c r="G858" s="2">
        <v>756</v>
      </c>
      <c r="H858" s="16">
        <f t="shared" si="13"/>
        <v>1.1761462831938428E-4</v>
      </c>
    </row>
    <row r="859" spans="1:8" ht="13.5" x14ac:dyDescent="0.25">
      <c r="A859" s="11"/>
      <c r="B859" s="10">
        <v>43552</v>
      </c>
      <c r="C859" s="2">
        <v>84.01</v>
      </c>
      <c r="D859" s="2">
        <v>54.427900000000001</v>
      </c>
      <c r="E859" s="2">
        <v>35</v>
      </c>
      <c r="F859" s="2">
        <v>83.992900000000006</v>
      </c>
      <c r="G859" s="2">
        <v>2939.7514999999999</v>
      </c>
      <c r="H859" s="16">
        <f t="shared" si="13"/>
        <v>1.1943830919459284E-4</v>
      </c>
    </row>
    <row r="860" spans="1:8" ht="13.5" x14ac:dyDescent="0.25">
      <c r="A860" s="11"/>
      <c r="B860" s="10">
        <v>43553</v>
      </c>
      <c r="C860" s="2">
        <v>84.01</v>
      </c>
      <c r="D860" s="2">
        <v>54.427900000000001</v>
      </c>
      <c r="E860" s="2">
        <v>0</v>
      </c>
      <c r="F860" s="2">
        <v>0</v>
      </c>
      <c r="G860" s="2">
        <v>0</v>
      </c>
      <c r="H860" s="16">
        <f t="shared" si="13"/>
        <v>0</v>
      </c>
    </row>
    <row r="861" spans="1:8" ht="13.5" x14ac:dyDescent="0.25">
      <c r="A861" s="11"/>
      <c r="B861" s="10">
        <v>43556</v>
      </c>
      <c r="C861" s="2">
        <v>81.5</v>
      </c>
      <c r="D861" s="2">
        <v>52.8018</v>
      </c>
      <c r="E861" s="2">
        <v>3</v>
      </c>
      <c r="F861" s="2">
        <v>81.5</v>
      </c>
      <c r="G861" s="2">
        <v>244.5</v>
      </c>
      <c r="H861" s="16">
        <f t="shared" si="13"/>
        <v>-2.9876221570187367E-2</v>
      </c>
    </row>
    <row r="862" spans="1:8" ht="13.5" x14ac:dyDescent="0.25">
      <c r="A862" s="11"/>
      <c r="B862" s="10">
        <v>43557</v>
      </c>
      <c r="C862" s="2">
        <v>83.94</v>
      </c>
      <c r="D862" s="2">
        <v>54.382599999999996</v>
      </c>
      <c r="E862" s="2">
        <v>41</v>
      </c>
      <c r="F862" s="2">
        <v>83.94</v>
      </c>
      <c r="G862" s="2">
        <v>3441.54</v>
      </c>
      <c r="H862" s="16">
        <f t="shared" si="13"/>
        <v>2.9938373313030928E-2</v>
      </c>
    </row>
    <row r="863" spans="1:8" ht="13.5" x14ac:dyDescent="0.25">
      <c r="A863" s="11"/>
      <c r="B863" s="10">
        <v>43558</v>
      </c>
      <c r="C863" s="2">
        <v>83.94</v>
      </c>
      <c r="D863" s="2">
        <v>54.382599999999996</v>
      </c>
      <c r="E863" s="2">
        <v>69</v>
      </c>
      <c r="F863" s="2">
        <v>83.94</v>
      </c>
      <c r="G863" s="2">
        <v>5791.86</v>
      </c>
      <c r="H863" s="16">
        <f t="shared" si="13"/>
        <v>0</v>
      </c>
    </row>
    <row r="864" spans="1:8" ht="13.5" x14ac:dyDescent="0.25">
      <c r="A864" s="11"/>
      <c r="B864" s="10">
        <v>43559</v>
      </c>
      <c r="C864" s="2">
        <v>83.94</v>
      </c>
      <c r="D864" s="2">
        <v>54.382599999999996</v>
      </c>
      <c r="E864" s="2">
        <v>0</v>
      </c>
      <c r="F864" s="2">
        <v>0</v>
      </c>
      <c r="G864" s="2">
        <v>0</v>
      </c>
      <c r="H864" s="16">
        <f t="shared" si="13"/>
        <v>0</v>
      </c>
    </row>
    <row r="865" spans="1:8" ht="13.5" x14ac:dyDescent="0.25">
      <c r="A865" s="11"/>
      <c r="B865" s="10">
        <v>43560</v>
      </c>
      <c r="C865" s="2">
        <v>86.45</v>
      </c>
      <c r="D865" s="2">
        <v>56.008699999999997</v>
      </c>
      <c r="E865" s="2">
        <v>0</v>
      </c>
      <c r="F865" s="2">
        <v>0</v>
      </c>
      <c r="G865" s="2">
        <v>0</v>
      </c>
      <c r="H865" s="16">
        <f t="shared" si="13"/>
        <v>2.9901108075009307E-2</v>
      </c>
    </row>
    <row r="866" spans="1:8" ht="13.5" x14ac:dyDescent="0.25">
      <c r="A866" s="11"/>
      <c r="B866" s="10">
        <v>43563</v>
      </c>
      <c r="C866" s="2">
        <v>89</v>
      </c>
      <c r="D866" s="2">
        <v>57.660800000000002</v>
      </c>
      <c r="E866" s="2">
        <v>2</v>
      </c>
      <c r="F866" s="2">
        <v>89</v>
      </c>
      <c r="G866" s="2">
        <v>178</v>
      </c>
      <c r="H866" s="16">
        <f t="shared" si="13"/>
        <v>2.9497203113087869E-2</v>
      </c>
    </row>
    <row r="867" spans="1:8" ht="13.5" x14ac:dyDescent="0.25">
      <c r="A867" s="11"/>
      <c r="B867" s="10">
        <v>43565</v>
      </c>
      <c r="C867" s="2">
        <v>89</v>
      </c>
      <c r="D867" s="2">
        <v>57.660800000000002</v>
      </c>
      <c r="E867" s="2">
        <v>0</v>
      </c>
      <c r="F867" s="2">
        <v>0</v>
      </c>
      <c r="G867" s="2">
        <v>0</v>
      </c>
      <c r="H867" s="16">
        <f t="shared" si="13"/>
        <v>0</v>
      </c>
    </row>
    <row r="868" spans="1:8" ht="13.5" x14ac:dyDescent="0.25">
      <c r="A868" s="11"/>
      <c r="B868" s="10">
        <v>43566</v>
      </c>
      <c r="C868" s="2">
        <v>89.99</v>
      </c>
      <c r="D868" s="2">
        <v>58.302199999999999</v>
      </c>
      <c r="E868" s="2">
        <v>9</v>
      </c>
      <c r="F868" s="2">
        <v>89.991100000000003</v>
      </c>
      <c r="G868" s="2">
        <v>809.91989999999998</v>
      </c>
      <c r="H868" s="16">
        <f t="shared" si="13"/>
        <v>1.1123675009711924E-2</v>
      </c>
    </row>
    <row r="869" spans="1:8" ht="13.5" x14ac:dyDescent="0.25">
      <c r="A869" s="11"/>
      <c r="B869" s="10">
        <v>43567</v>
      </c>
      <c r="C869" s="2">
        <v>89.99</v>
      </c>
      <c r="D869" s="2">
        <v>58.302199999999999</v>
      </c>
      <c r="E869" s="2">
        <v>0</v>
      </c>
      <c r="F869" s="2">
        <v>0</v>
      </c>
      <c r="G869" s="2">
        <v>0</v>
      </c>
      <c r="H869" s="16">
        <f t="shared" si="13"/>
        <v>0</v>
      </c>
    </row>
    <row r="870" spans="1:8" ht="13.5" x14ac:dyDescent="0.25">
      <c r="A870" s="11"/>
      <c r="B870" s="10">
        <v>43570</v>
      </c>
      <c r="C870" s="2">
        <v>90.99</v>
      </c>
      <c r="D870" s="2">
        <v>58.950099999999999</v>
      </c>
      <c r="E870" s="2">
        <v>3</v>
      </c>
      <c r="F870" s="2">
        <v>90.99</v>
      </c>
      <c r="G870" s="2">
        <v>272.97000000000003</v>
      </c>
      <c r="H870" s="16">
        <f t="shared" si="13"/>
        <v>1.1112788196671823E-2</v>
      </c>
    </row>
    <row r="871" spans="1:8" ht="13.5" x14ac:dyDescent="0.25">
      <c r="A871" s="11"/>
      <c r="B871" s="10">
        <v>43571</v>
      </c>
      <c r="C871" s="2">
        <v>88.3</v>
      </c>
      <c r="D871" s="2">
        <v>57.207299999999996</v>
      </c>
      <c r="E871" s="2">
        <v>26</v>
      </c>
      <c r="F871" s="2">
        <v>88.3</v>
      </c>
      <c r="G871" s="2">
        <v>2295.8000000000002</v>
      </c>
      <c r="H871" s="16">
        <f t="shared" si="13"/>
        <v>-2.9563987168808918E-2</v>
      </c>
    </row>
    <row r="872" spans="1:8" ht="13.5" x14ac:dyDescent="0.25">
      <c r="A872" s="11"/>
      <c r="B872" s="10">
        <v>43572</v>
      </c>
      <c r="C872" s="2">
        <v>85.66</v>
      </c>
      <c r="D872" s="2">
        <v>55.496899999999997</v>
      </c>
      <c r="E872" s="2">
        <v>16</v>
      </c>
      <c r="F872" s="2">
        <v>85.66</v>
      </c>
      <c r="G872" s="2">
        <v>1370.56</v>
      </c>
      <c r="H872" s="16">
        <f t="shared" si="13"/>
        <v>-2.9898282212235151E-2</v>
      </c>
    </row>
    <row r="873" spans="1:8" ht="13.5" x14ac:dyDescent="0.25">
      <c r="A873" s="11"/>
      <c r="B873" s="10">
        <v>43573</v>
      </c>
      <c r="C873" s="2">
        <v>89.99</v>
      </c>
      <c r="D873" s="2">
        <v>58.302199999999999</v>
      </c>
      <c r="E873" s="2">
        <v>8</v>
      </c>
      <c r="F873" s="2">
        <v>89.105000000000004</v>
      </c>
      <c r="G873" s="2">
        <v>712.84</v>
      </c>
      <c r="H873" s="16">
        <f t="shared" si="13"/>
        <v>5.0548769390722774E-2</v>
      </c>
    </row>
    <row r="874" spans="1:8" ht="13.5" x14ac:dyDescent="0.25">
      <c r="A874" s="11"/>
      <c r="B874" s="10">
        <v>43574</v>
      </c>
      <c r="C874" s="2">
        <v>89.99</v>
      </c>
      <c r="D874" s="2">
        <v>58.302199999999999</v>
      </c>
      <c r="E874" s="2">
        <v>37</v>
      </c>
      <c r="F874" s="2">
        <v>89.99</v>
      </c>
      <c r="G874" s="2">
        <v>3329.63</v>
      </c>
      <c r="H874" s="16">
        <f t="shared" si="13"/>
        <v>0</v>
      </c>
    </row>
    <row r="875" spans="1:8" ht="13.5" x14ac:dyDescent="0.25">
      <c r="A875" s="11"/>
      <c r="B875" s="10">
        <v>43577</v>
      </c>
      <c r="C875" s="2">
        <v>88.11</v>
      </c>
      <c r="D875" s="2">
        <v>57.084200000000003</v>
      </c>
      <c r="E875" s="2">
        <v>10</v>
      </c>
      <c r="F875" s="2">
        <v>88.106999999999999</v>
      </c>
      <c r="G875" s="2">
        <v>881.07</v>
      </c>
      <c r="H875" s="16">
        <f t="shared" si="13"/>
        <v>-2.0891149905149314E-2</v>
      </c>
    </row>
    <row r="876" spans="1:8" ht="13.5" x14ac:dyDescent="0.25">
      <c r="A876" s="11"/>
      <c r="B876" s="10">
        <v>43578</v>
      </c>
      <c r="C876" s="2">
        <v>90.2</v>
      </c>
      <c r="D876" s="2">
        <v>58.438299999999998</v>
      </c>
      <c r="E876" s="2">
        <v>1</v>
      </c>
      <c r="F876" s="2">
        <v>90.2</v>
      </c>
      <c r="G876" s="2">
        <v>90.2</v>
      </c>
      <c r="H876" s="16">
        <f t="shared" si="13"/>
        <v>2.3721099708851053E-2</v>
      </c>
    </row>
    <row r="877" spans="1:8" ht="13.5" x14ac:dyDescent="0.25">
      <c r="A877" s="11"/>
      <c r="B877" s="10">
        <v>43579</v>
      </c>
      <c r="C877" s="2">
        <v>92.49</v>
      </c>
      <c r="D877" s="2">
        <v>59.921900000000001</v>
      </c>
      <c r="E877" s="2">
        <v>1</v>
      </c>
      <c r="F877" s="2">
        <v>92.49</v>
      </c>
      <c r="G877" s="2">
        <v>92.49</v>
      </c>
      <c r="H877" s="16">
        <f t="shared" si="13"/>
        <v>2.538745993637739E-2</v>
      </c>
    </row>
    <row r="878" spans="1:8" ht="13.5" x14ac:dyDescent="0.25">
      <c r="A878" s="11"/>
      <c r="B878" s="10">
        <v>43580</v>
      </c>
      <c r="C878" s="2">
        <v>92.49</v>
      </c>
      <c r="D878" s="2">
        <v>59.921900000000001</v>
      </c>
      <c r="E878" s="2">
        <v>0</v>
      </c>
      <c r="F878" s="2">
        <v>0</v>
      </c>
      <c r="G878" s="2">
        <v>0</v>
      </c>
      <c r="H878" s="16">
        <f t="shared" si="13"/>
        <v>0</v>
      </c>
    </row>
    <row r="879" spans="1:8" ht="13.5" x14ac:dyDescent="0.25">
      <c r="A879" s="11"/>
      <c r="B879" s="10">
        <v>43581</v>
      </c>
      <c r="C879" s="2">
        <v>92.49</v>
      </c>
      <c r="D879" s="2">
        <v>59.921900000000001</v>
      </c>
      <c r="E879" s="2">
        <v>0</v>
      </c>
      <c r="F879" s="2">
        <v>0</v>
      </c>
      <c r="G879" s="2">
        <v>0</v>
      </c>
      <c r="H879" s="16">
        <f t="shared" si="13"/>
        <v>0</v>
      </c>
    </row>
    <row r="880" spans="1:8" ht="13.5" x14ac:dyDescent="0.25">
      <c r="A880" s="11"/>
      <c r="B880" s="10">
        <v>43584</v>
      </c>
      <c r="C880" s="2">
        <v>92.39</v>
      </c>
      <c r="D880" s="2">
        <v>59.857100000000003</v>
      </c>
      <c r="E880" s="2">
        <v>3</v>
      </c>
      <c r="F880" s="2">
        <v>92.39</v>
      </c>
      <c r="G880" s="2">
        <v>277.17</v>
      </c>
      <c r="H880" s="16">
        <f t="shared" si="13"/>
        <v>-1.0814076322679721E-3</v>
      </c>
    </row>
    <row r="881" spans="1:8" ht="13.5" x14ac:dyDescent="0.25">
      <c r="A881" s="11"/>
      <c r="B881" s="10">
        <v>43585</v>
      </c>
      <c r="C881" s="2">
        <v>92.35</v>
      </c>
      <c r="D881" s="2">
        <v>59.831200000000003</v>
      </c>
      <c r="E881" s="2">
        <v>13</v>
      </c>
      <c r="F881" s="2">
        <v>92.35</v>
      </c>
      <c r="G881" s="2">
        <v>1200.55</v>
      </c>
      <c r="H881" s="16">
        <f t="shared" si="13"/>
        <v>-4.326972071817718E-4</v>
      </c>
    </row>
    <row r="882" spans="1:8" ht="13.5" x14ac:dyDescent="0.25">
      <c r="A882" s="11"/>
      <c r="B882" s="10">
        <v>43587</v>
      </c>
      <c r="C882" s="2">
        <v>92.35</v>
      </c>
      <c r="D882" s="2">
        <v>59.831200000000003</v>
      </c>
      <c r="E882" s="2">
        <v>0</v>
      </c>
      <c r="F882" s="2">
        <v>0</v>
      </c>
      <c r="G882" s="2">
        <v>0</v>
      </c>
      <c r="H882" s="16">
        <f t="shared" si="13"/>
        <v>0</v>
      </c>
    </row>
    <row r="883" spans="1:8" ht="13.5" x14ac:dyDescent="0.25">
      <c r="A883" s="11"/>
      <c r="B883" s="10">
        <v>43588</v>
      </c>
      <c r="C883" s="2">
        <v>90</v>
      </c>
      <c r="D883" s="2">
        <v>58.308700000000002</v>
      </c>
      <c r="E883" s="2">
        <v>5</v>
      </c>
      <c r="F883" s="2">
        <v>90</v>
      </c>
      <c r="G883" s="2">
        <v>450</v>
      </c>
      <c r="H883" s="16">
        <f t="shared" si="13"/>
        <v>-2.5446589739132774E-2</v>
      </c>
    </row>
    <row r="884" spans="1:8" ht="13.5" x14ac:dyDescent="0.25">
      <c r="A884" s="11"/>
      <c r="B884" s="10">
        <v>43591</v>
      </c>
      <c r="C884" s="2">
        <v>87.3</v>
      </c>
      <c r="D884" s="2">
        <v>56.559399999999997</v>
      </c>
      <c r="E884" s="2">
        <v>10</v>
      </c>
      <c r="F884" s="2">
        <v>87.3</v>
      </c>
      <c r="G884" s="2">
        <v>873</v>
      </c>
      <c r="H884" s="16">
        <f t="shared" si="13"/>
        <v>-3.0000668853876096E-2</v>
      </c>
    </row>
    <row r="885" spans="1:8" ht="13.5" x14ac:dyDescent="0.25">
      <c r="A885" s="11"/>
      <c r="B885" s="10">
        <v>43592</v>
      </c>
      <c r="C885" s="2">
        <v>87.3</v>
      </c>
      <c r="D885" s="2">
        <v>56.559399999999997</v>
      </c>
      <c r="E885" s="2">
        <v>0</v>
      </c>
      <c r="F885" s="2">
        <v>0</v>
      </c>
      <c r="G885" s="2">
        <v>0</v>
      </c>
      <c r="H885" s="16">
        <f t="shared" si="13"/>
        <v>0</v>
      </c>
    </row>
    <row r="886" spans="1:8" ht="13.5" x14ac:dyDescent="0.25">
      <c r="A886" s="11"/>
      <c r="B886" s="10">
        <v>43593</v>
      </c>
      <c r="C886" s="2">
        <v>87.3</v>
      </c>
      <c r="D886" s="2">
        <v>56.559399999999997</v>
      </c>
      <c r="E886" s="2">
        <v>5</v>
      </c>
      <c r="F886" s="2">
        <v>87.3</v>
      </c>
      <c r="G886" s="2">
        <v>436.5</v>
      </c>
      <c r="H886" s="16">
        <f t="shared" si="13"/>
        <v>0</v>
      </c>
    </row>
    <row r="887" spans="1:8" ht="13.5" x14ac:dyDescent="0.25">
      <c r="A887" s="11"/>
      <c r="B887" s="10">
        <v>43594</v>
      </c>
      <c r="C887" s="2">
        <v>87.3</v>
      </c>
      <c r="D887" s="2">
        <v>56.559399999999997</v>
      </c>
      <c r="E887" s="2">
        <v>394</v>
      </c>
      <c r="F887" s="2">
        <v>87.3</v>
      </c>
      <c r="G887" s="2">
        <v>34396.199999999997</v>
      </c>
      <c r="H887" s="16">
        <f t="shared" si="13"/>
        <v>0</v>
      </c>
    </row>
    <row r="888" spans="1:8" ht="13.5" x14ac:dyDescent="0.25">
      <c r="A888" s="11"/>
      <c r="B888" s="10">
        <v>43595</v>
      </c>
      <c r="C888" s="2">
        <v>87.3</v>
      </c>
      <c r="D888" s="2">
        <v>56.559399999999997</v>
      </c>
      <c r="E888" s="2">
        <v>15</v>
      </c>
      <c r="F888" s="2">
        <v>87.3</v>
      </c>
      <c r="G888" s="2">
        <v>1309.5</v>
      </c>
      <c r="H888" s="16">
        <f t="shared" si="13"/>
        <v>0</v>
      </c>
    </row>
    <row r="889" spans="1:8" ht="13.5" x14ac:dyDescent="0.25">
      <c r="A889" s="11"/>
      <c r="B889" s="10">
        <v>43598</v>
      </c>
      <c r="C889" s="2">
        <v>87.3</v>
      </c>
      <c r="D889" s="2">
        <v>56.559399999999997</v>
      </c>
      <c r="E889" s="2">
        <v>45</v>
      </c>
      <c r="F889" s="2">
        <v>87.3</v>
      </c>
      <c r="G889" s="2">
        <v>3928.5</v>
      </c>
      <c r="H889" s="16">
        <f t="shared" si="13"/>
        <v>0</v>
      </c>
    </row>
    <row r="890" spans="1:8" ht="13.5" x14ac:dyDescent="0.25">
      <c r="A890" s="11"/>
      <c r="B890" s="10">
        <v>43599</v>
      </c>
      <c r="C890" s="2">
        <v>87.3</v>
      </c>
      <c r="D890" s="2">
        <v>56.559399999999997</v>
      </c>
      <c r="E890" s="2">
        <v>59</v>
      </c>
      <c r="F890" s="2">
        <v>87.3</v>
      </c>
      <c r="G890" s="2">
        <v>5150.7</v>
      </c>
      <c r="H890" s="16">
        <f t="shared" si="13"/>
        <v>0</v>
      </c>
    </row>
    <row r="891" spans="1:8" ht="13.5" x14ac:dyDescent="0.25">
      <c r="A891" s="11"/>
      <c r="B891" s="10">
        <v>43600</v>
      </c>
      <c r="C891" s="2">
        <v>87</v>
      </c>
      <c r="D891" s="2">
        <v>56.365099999999998</v>
      </c>
      <c r="E891" s="2">
        <v>20</v>
      </c>
      <c r="F891" s="2">
        <v>87</v>
      </c>
      <c r="G891" s="2">
        <v>1740</v>
      </c>
      <c r="H891" s="16">
        <f t="shared" si="13"/>
        <v>-3.4353264002093087E-3</v>
      </c>
    </row>
    <row r="892" spans="1:8" ht="13.5" x14ac:dyDescent="0.25">
      <c r="A892" s="11"/>
      <c r="B892" s="10">
        <v>43601</v>
      </c>
      <c r="C892" s="2">
        <v>87</v>
      </c>
      <c r="D892" s="2">
        <v>56.365099999999998</v>
      </c>
      <c r="E892" s="2">
        <v>0</v>
      </c>
      <c r="F892" s="2">
        <v>0</v>
      </c>
      <c r="G892" s="2">
        <v>0</v>
      </c>
      <c r="H892" s="16">
        <f t="shared" si="13"/>
        <v>0</v>
      </c>
    </row>
    <row r="893" spans="1:8" ht="13.5" x14ac:dyDescent="0.25">
      <c r="A893" s="11"/>
      <c r="B893" s="10">
        <v>43602</v>
      </c>
      <c r="C893" s="2">
        <v>87</v>
      </c>
      <c r="D893" s="2">
        <v>56.365099999999998</v>
      </c>
      <c r="E893" s="2">
        <v>3</v>
      </c>
      <c r="F893" s="2">
        <v>87</v>
      </c>
      <c r="G893" s="2">
        <v>261</v>
      </c>
      <c r="H893" s="16">
        <f t="shared" si="13"/>
        <v>0</v>
      </c>
    </row>
    <row r="894" spans="1:8" ht="13.5" x14ac:dyDescent="0.25">
      <c r="A894" s="11"/>
      <c r="B894" s="10">
        <v>43605</v>
      </c>
      <c r="C894" s="2">
        <v>87</v>
      </c>
      <c r="D894" s="2">
        <v>56.365099999999998</v>
      </c>
      <c r="E894" s="2">
        <v>0</v>
      </c>
      <c r="F894" s="2">
        <v>0</v>
      </c>
      <c r="G894" s="2">
        <v>0</v>
      </c>
      <c r="H894" s="16">
        <f t="shared" si="13"/>
        <v>0</v>
      </c>
    </row>
    <row r="895" spans="1:8" ht="13.5" x14ac:dyDescent="0.25">
      <c r="A895" s="11"/>
      <c r="B895" s="10">
        <v>43606</v>
      </c>
      <c r="C895" s="2">
        <v>87.3</v>
      </c>
      <c r="D895" s="2">
        <v>56.559399999999997</v>
      </c>
      <c r="E895" s="2">
        <v>31</v>
      </c>
      <c r="F895" s="2">
        <v>87.3</v>
      </c>
      <c r="G895" s="2">
        <v>2706.3</v>
      </c>
      <c r="H895" s="16">
        <f t="shared" si="13"/>
        <v>3.4471685493328028E-3</v>
      </c>
    </row>
    <row r="896" spans="1:8" ht="13.5" x14ac:dyDescent="0.25">
      <c r="A896" s="11"/>
      <c r="B896" s="10">
        <v>43607</v>
      </c>
      <c r="C896" s="2">
        <v>87.3</v>
      </c>
      <c r="D896" s="2">
        <v>56.559399999999997</v>
      </c>
      <c r="E896" s="2">
        <v>14</v>
      </c>
      <c r="F896" s="2">
        <v>87.3</v>
      </c>
      <c r="G896" s="2">
        <v>1222.2</v>
      </c>
      <c r="H896" s="16">
        <f t="shared" si="13"/>
        <v>0</v>
      </c>
    </row>
    <row r="897" spans="1:8" ht="13.5" x14ac:dyDescent="0.25">
      <c r="A897" s="11"/>
      <c r="B897" s="10">
        <v>43608</v>
      </c>
      <c r="C897" s="2">
        <v>85</v>
      </c>
      <c r="D897" s="2">
        <v>55.069299999999998</v>
      </c>
      <c r="E897" s="2">
        <v>187</v>
      </c>
      <c r="F897" s="2">
        <v>85</v>
      </c>
      <c r="G897" s="2">
        <v>15895</v>
      </c>
      <c r="H897" s="16">
        <f t="shared" si="13"/>
        <v>-2.6345753314214761E-2</v>
      </c>
    </row>
    <row r="898" spans="1:8" ht="13.5" x14ac:dyDescent="0.25">
      <c r="A898" s="11"/>
      <c r="B898" s="10">
        <v>43609</v>
      </c>
      <c r="C898" s="2">
        <v>87.29</v>
      </c>
      <c r="D898" s="2">
        <v>56.552900000000001</v>
      </c>
      <c r="E898" s="2">
        <v>5</v>
      </c>
      <c r="F898" s="2">
        <v>87.29</v>
      </c>
      <c r="G898" s="2">
        <v>436.45</v>
      </c>
      <c r="H898" s="16">
        <f t="shared" si="13"/>
        <v>2.694060029816981E-2</v>
      </c>
    </row>
    <row r="899" spans="1:8" ht="13.5" x14ac:dyDescent="0.25">
      <c r="A899" s="11"/>
      <c r="B899" s="10">
        <v>43612</v>
      </c>
      <c r="C899" s="2">
        <v>87.29</v>
      </c>
      <c r="D899" s="2">
        <v>56.552900000000001</v>
      </c>
      <c r="E899" s="2">
        <v>0</v>
      </c>
      <c r="F899" s="2">
        <v>0</v>
      </c>
      <c r="G899" s="2">
        <v>0</v>
      </c>
      <c r="H899" s="16">
        <f t="shared" si="13"/>
        <v>0</v>
      </c>
    </row>
    <row r="900" spans="1:8" ht="13.5" x14ac:dyDescent="0.25">
      <c r="A900" s="11"/>
      <c r="B900" s="10">
        <v>43613</v>
      </c>
      <c r="C900" s="2">
        <v>89.8</v>
      </c>
      <c r="D900" s="2">
        <v>58.179099999999998</v>
      </c>
      <c r="E900" s="2">
        <v>15</v>
      </c>
      <c r="F900" s="2">
        <v>89.8</v>
      </c>
      <c r="G900" s="2">
        <v>1347</v>
      </c>
      <c r="H900" s="16">
        <f t="shared" si="13"/>
        <v>2.8755377708304917E-2</v>
      </c>
    </row>
    <row r="901" spans="1:8" ht="13.5" x14ac:dyDescent="0.25">
      <c r="A901" s="11"/>
      <c r="B901" s="10">
        <v>43614</v>
      </c>
      <c r="C901" s="2">
        <v>89.8</v>
      </c>
      <c r="D901" s="2">
        <v>58.179099999999998</v>
      </c>
      <c r="E901" s="2">
        <v>4</v>
      </c>
      <c r="F901" s="2">
        <v>89.8</v>
      </c>
      <c r="G901" s="2">
        <v>359.2</v>
      </c>
      <c r="H901" s="16">
        <f t="shared" si="13"/>
        <v>0</v>
      </c>
    </row>
    <row r="902" spans="1:8" ht="13.5" x14ac:dyDescent="0.25">
      <c r="A902" s="11"/>
      <c r="B902" s="10">
        <v>43615</v>
      </c>
      <c r="C902" s="2">
        <v>87.22</v>
      </c>
      <c r="D902" s="2">
        <v>56.507599999999996</v>
      </c>
      <c r="E902" s="2">
        <v>7</v>
      </c>
      <c r="F902" s="2">
        <v>87.22</v>
      </c>
      <c r="G902" s="2">
        <v>610.54</v>
      </c>
      <c r="H902" s="16">
        <f t="shared" si="13"/>
        <v>-2.8730248491296732E-2</v>
      </c>
    </row>
    <row r="903" spans="1:8" ht="13.5" x14ac:dyDescent="0.25">
      <c r="A903" s="11"/>
      <c r="B903" s="10">
        <v>43616</v>
      </c>
      <c r="C903" s="2">
        <v>89.8</v>
      </c>
      <c r="D903" s="2">
        <v>58.179099999999998</v>
      </c>
      <c r="E903" s="2">
        <v>108</v>
      </c>
      <c r="F903" s="2">
        <v>89.8</v>
      </c>
      <c r="G903" s="2">
        <v>9698.4</v>
      </c>
      <c r="H903" s="16">
        <f t="shared" ref="H903:H966" si="14">(D903-D902)/D902</f>
        <v>2.9580091881446068E-2</v>
      </c>
    </row>
    <row r="904" spans="1:8" ht="13.5" x14ac:dyDescent="0.25">
      <c r="A904" s="11"/>
      <c r="B904" s="10">
        <v>43619</v>
      </c>
      <c r="C904" s="2">
        <v>89.8</v>
      </c>
      <c r="D904" s="2">
        <v>58.179099999999998</v>
      </c>
      <c r="E904" s="2">
        <v>137</v>
      </c>
      <c r="F904" s="2">
        <v>89.8</v>
      </c>
      <c r="G904" s="2">
        <v>12302.6</v>
      </c>
      <c r="H904" s="16">
        <f t="shared" si="14"/>
        <v>0</v>
      </c>
    </row>
    <row r="905" spans="1:8" ht="13.5" x14ac:dyDescent="0.25">
      <c r="A905" s="11"/>
      <c r="B905" s="10">
        <v>43623</v>
      </c>
      <c r="C905" s="2">
        <v>89.8</v>
      </c>
      <c r="D905" s="2">
        <v>58.179099999999998</v>
      </c>
      <c r="E905" s="2">
        <v>0</v>
      </c>
      <c r="F905" s="2">
        <v>0</v>
      </c>
      <c r="G905" s="2">
        <v>0</v>
      </c>
      <c r="H905" s="16">
        <f t="shared" si="14"/>
        <v>0</v>
      </c>
    </row>
    <row r="906" spans="1:8" ht="13.5" x14ac:dyDescent="0.25">
      <c r="A906" s="11"/>
      <c r="B906" s="10">
        <v>43626</v>
      </c>
      <c r="C906" s="2">
        <v>89.99</v>
      </c>
      <c r="D906" s="2">
        <v>58.302199999999999</v>
      </c>
      <c r="E906" s="2">
        <v>37</v>
      </c>
      <c r="F906" s="2">
        <v>89.99</v>
      </c>
      <c r="G906" s="2">
        <v>3329.63</v>
      </c>
      <c r="H906" s="16">
        <f t="shared" si="14"/>
        <v>2.1158801012734966E-3</v>
      </c>
    </row>
    <row r="907" spans="1:8" ht="13.5" x14ac:dyDescent="0.25">
      <c r="A907" s="11"/>
      <c r="B907" s="10">
        <v>43627</v>
      </c>
      <c r="C907" s="2">
        <v>89</v>
      </c>
      <c r="D907" s="2">
        <v>57.660800000000002</v>
      </c>
      <c r="E907" s="2">
        <v>20</v>
      </c>
      <c r="F907" s="2">
        <v>89</v>
      </c>
      <c r="G907" s="2">
        <v>1780</v>
      </c>
      <c r="H907" s="16">
        <f t="shared" si="14"/>
        <v>-1.1001300122465316E-2</v>
      </c>
    </row>
    <row r="908" spans="1:8" ht="13.5" x14ac:dyDescent="0.25">
      <c r="A908" s="11"/>
      <c r="B908" s="10">
        <v>43628</v>
      </c>
      <c r="C908" s="2">
        <v>89</v>
      </c>
      <c r="D908" s="2">
        <v>57.660800000000002</v>
      </c>
      <c r="E908" s="2">
        <v>7</v>
      </c>
      <c r="F908" s="2">
        <v>89</v>
      </c>
      <c r="G908" s="2">
        <v>623</v>
      </c>
      <c r="H908" s="16">
        <f t="shared" si="14"/>
        <v>0</v>
      </c>
    </row>
    <row r="909" spans="1:8" ht="13.5" x14ac:dyDescent="0.25">
      <c r="A909" s="11"/>
      <c r="B909" s="10">
        <v>43629</v>
      </c>
      <c r="C909" s="2">
        <v>87</v>
      </c>
      <c r="D909" s="2">
        <v>56.365099999999998</v>
      </c>
      <c r="E909" s="2">
        <v>123</v>
      </c>
      <c r="F909" s="2">
        <v>87</v>
      </c>
      <c r="G909" s="2">
        <v>10701</v>
      </c>
      <c r="H909" s="16">
        <f t="shared" si="14"/>
        <v>-2.2471072201565075E-2</v>
      </c>
    </row>
    <row r="910" spans="1:8" ht="13.5" x14ac:dyDescent="0.25">
      <c r="A910" s="11"/>
      <c r="B910" s="10">
        <v>43630</v>
      </c>
      <c r="C910" s="2">
        <v>82.5</v>
      </c>
      <c r="D910" s="2">
        <v>56.298299999999998</v>
      </c>
      <c r="E910" s="2">
        <v>0</v>
      </c>
      <c r="F910" s="2">
        <v>0</v>
      </c>
      <c r="G910" s="2">
        <v>0</v>
      </c>
      <c r="H910" s="16">
        <f t="shared" si="14"/>
        <v>-1.1851305151592145E-3</v>
      </c>
    </row>
    <row r="911" spans="1:8" ht="13.5" x14ac:dyDescent="0.25">
      <c r="A911" s="11"/>
      <c r="B911" s="10">
        <v>43633</v>
      </c>
      <c r="C911" s="2">
        <v>82.5</v>
      </c>
      <c r="D911" s="2">
        <v>56.298299999999998</v>
      </c>
      <c r="E911" s="2">
        <v>0</v>
      </c>
      <c r="F911" s="2">
        <v>0</v>
      </c>
      <c r="G911" s="2">
        <v>0</v>
      </c>
      <c r="H911" s="16">
        <f t="shared" si="14"/>
        <v>0</v>
      </c>
    </row>
    <row r="912" spans="1:8" ht="13.5" x14ac:dyDescent="0.25">
      <c r="A912" s="11"/>
      <c r="B912" s="10">
        <v>43634</v>
      </c>
      <c r="C912" s="2">
        <v>82.5</v>
      </c>
      <c r="D912" s="2">
        <v>56.298299999999998</v>
      </c>
      <c r="E912" s="2">
        <v>0</v>
      </c>
      <c r="F912" s="2">
        <v>0</v>
      </c>
      <c r="G912" s="2">
        <v>0</v>
      </c>
      <c r="H912" s="16">
        <f t="shared" si="14"/>
        <v>0</v>
      </c>
    </row>
    <row r="913" spans="1:8" ht="13.5" x14ac:dyDescent="0.25">
      <c r="A913" s="11"/>
      <c r="B913" s="10">
        <v>43635</v>
      </c>
      <c r="C913" s="2">
        <v>82.5</v>
      </c>
      <c r="D913" s="2">
        <v>56.298299999999998</v>
      </c>
      <c r="E913" s="2">
        <v>0</v>
      </c>
      <c r="F913" s="2">
        <v>0</v>
      </c>
      <c r="G913" s="2">
        <v>0</v>
      </c>
      <c r="H913" s="16">
        <f t="shared" si="14"/>
        <v>0</v>
      </c>
    </row>
    <row r="914" spans="1:8" ht="13.5" x14ac:dyDescent="0.25">
      <c r="A914" s="11"/>
      <c r="B914" s="10">
        <v>43636</v>
      </c>
      <c r="C914" s="2">
        <v>82.5</v>
      </c>
      <c r="D914" s="2">
        <v>56.298299999999998</v>
      </c>
      <c r="E914" s="2">
        <v>83</v>
      </c>
      <c r="F914" s="2">
        <v>82.5</v>
      </c>
      <c r="G914" s="2">
        <v>6847.5</v>
      </c>
      <c r="H914" s="16">
        <f t="shared" si="14"/>
        <v>0</v>
      </c>
    </row>
    <row r="915" spans="1:8" ht="13.5" x14ac:dyDescent="0.25">
      <c r="A915" s="11"/>
      <c r="B915" s="10">
        <v>43637</v>
      </c>
      <c r="C915" s="2">
        <v>82.5</v>
      </c>
      <c r="D915" s="2">
        <v>56.298299999999998</v>
      </c>
      <c r="E915" s="2">
        <v>16</v>
      </c>
      <c r="F915" s="2">
        <v>82.5</v>
      </c>
      <c r="G915" s="2">
        <v>1320</v>
      </c>
      <c r="H915" s="16">
        <f t="shared" si="14"/>
        <v>0</v>
      </c>
    </row>
    <row r="916" spans="1:8" ht="13.5" x14ac:dyDescent="0.25">
      <c r="A916" s="11"/>
      <c r="B916" s="10">
        <v>43640</v>
      </c>
      <c r="C916" s="2">
        <v>82.5</v>
      </c>
      <c r="D916" s="2">
        <v>56.298299999999998</v>
      </c>
      <c r="E916" s="2">
        <v>0</v>
      </c>
      <c r="F916" s="2">
        <v>0</v>
      </c>
      <c r="G916" s="2">
        <v>0</v>
      </c>
      <c r="H916" s="16">
        <f t="shared" si="14"/>
        <v>0</v>
      </c>
    </row>
    <row r="917" spans="1:8" ht="13.5" x14ac:dyDescent="0.25">
      <c r="A917" s="11"/>
      <c r="B917" s="10">
        <v>43641</v>
      </c>
      <c r="C917" s="2">
        <v>82.6</v>
      </c>
      <c r="D917" s="2">
        <v>56.366599999999998</v>
      </c>
      <c r="E917" s="2">
        <v>1</v>
      </c>
      <c r="F917" s="2">
        <v>82.6</v>
      </c>
      <c r="G917" s="2">
        <v>82.6</v>
      </c>
      <c r="H917" s="16">
        <f t="shared" si="14"/>
        <v>1.2131805045623172E-3</v>
      </c>
    </row>
    <row r="918" spans="1:8" ht="13.5" x14ac:dyDescent="0.25">
      <c r="A918" s="11"/>
      <c r="B918" s="10">
        <v>43642</v>
      </c>
      <c r="C918" s="2">
        <v>85</v>
      </c>
      <c r="D918" s="2">
        <v>58.004300000000001</v>
      </c>
      <c r="E918" s="2">
        <v>4</v>
      </c>
      <c r="F918" s="2">
        <v>85</v>
      </c>
      <c r="G918" s="2">
        <v>340</v>
      </c>
      <c r="H918" s="16">
        <f t="shared" si="14"/>
        <v>2.9054440040733386E-2</v>
      </c>
    </row>
    <row r="919" spans="1:8" ht="13.5" x14ac:dyDescent="0.25">
      <c r="A919" s="11"/>
      <c r="B919" s="10">
        <v>43643</v>
      </c>
      <c r="C919" s="2">
        <v>85</v>
      </c>
      <c r="D919" s="2">
        <v>58.004300000000001</v>
      </c>
      <c r="E919" s="2">
        <v>10</v>
      </c>
      <c r="F919" s="2">
        <v>85</v>
      </c>
      <c r="G919" s="2">
        <v>850</v>
      </c>
      <c r="H919" s="16">
        <f t="shared" si="14"/>
        <v>0</v>
      </c>
    </row>
    <row r="920" spans="1:8" ht="13.5" x14ac:dyDescent="0.25">
      <c r="A920" s="11"/>
      <c r="B920" s="10">
        <v>43644</v>
      </c>
      <c r="C920" s="2">
        <v>82.7</v>
      </c>
      <c r="D920" s="2">
        <v>56.434800000000003</v>
      </c>
      <c r="E920" s="2">
        <v>5</v>
      </c>
      <c r="F920" s="2">
        <v>82.7</v>
      </c>
      <c r="G920" s="2">
        <v>413.5</v>
      </c>
      <c r="H920" s="16">
        <f t="shared" si="14"/>
        <v>-2.7058338778331914E-2</v>
      </c>
    </row>
    <row r="921" spans="1:8" ht="13.5" x14ac:dyDescent="0.25">
      <c r="A921" s="11"/>
      <c r="B921" s="10">
        <v>43647</v>
      </c>
      <c r="C921" s="2">
        <v>85</v>
      </c>
      <c r="D921" s="2">
        <v>58.004300000000001</v>
      </c>
      <c r="E921" s="2">
        <v>39</v>
      </c>
      <c r="F921" s="2">
        <v>85</v>
      </c>
      <c r="G921" s="2">
        <v>3315</v>
      </c>
      <c r="H921" s="16">
        <f t="shared" si="14"/>
        <v>2.7810854295576448E-2</v>
      </c>
    </row>
    <row r="922" spans="1:8" ht="13.5" x14ac:dyDescent="0.25">
      <c r="A922" s="11"/>
      <c r="B922" s="10">
        <v>43648</v>
      </c>
      <c r="C922" s="2">
        <v>84.99</v>
      </c>
      <c r="D922" s="2">
        <v>57.997500000000002</v>
      </c>
      <c r="E922" s="2">
        <v>160</v>
      </c>
      <c r="F922" s="2">
        <v>84.99</v>
      </c>
      <c r="G922" s="2">
        <v>13598.4</v>
      </c>
      <c r="H922" s="16">
        <f t="shared" si="14"/>
        <v>-1.1723268792138449E-4</v>
      </c>
    </row>
    <row r="923" spans="1:8" ht="13.5" x14ac:dyDescent="0.25">
      <c r="A923" s="11"/>
      <c r="B923" s="10">
        <v>43649</v>
      </c>
      <c r="C923" s="2">
        <v>84.98</v>
      </c>
      <c r="D923" s="2">
        <v>57.990699999999997</v>
      </c>
      <c r="E923" s="2">
        <v>23</v>
      </c>
      <c r="F923" s="2">
        <v>84.984300000000005</v>
      </c>
      <c r="G923" s="2">
        <v>1954.6388999999999</v>
      </c>
      <c r="H923" s="16">
        <f t="shared" si="14"/>
        <v>-1.17246433036001E-4</v>
      </c>
    </row>
    <row r="924" spans="1:8" ht="13.5" x14ac:dyDescent="0.25">
      <c r="A924" s="11"/>
      <c r="B924" s="10">
        <v>43650</v>
      </c>
      <c r="C924" s="2">
        <v>84.93</v>
      </c>
      <c r="D924" s="2">
        <v>57.956600000000002</v>
      </c>
      <c r="E924" s="2">
        <v>15</v>
      </c>
      <c r="F924" s="2">
        <v>84.93</v>
      </c>
      <c r="G924" s="2">
        <v>1273.95</v>
      </c>
      <c r="H924" s="16">
        <f t="shared" si="14"/>
        <v>-5.8802532130143516E-4</v>
      </c>
    </row>
    <row r="925" spans="1:8" ht="13.5" x14ac:dyDescent="0.25">
      <c r="A925" s="11"/>
      <c r="B925" s="10">
        <v>43651</v>
      </c>
      <c r="C925" s="2">
        <v>84.93</v>
      </c>
      <c r="D925" s="2">
        <v>57.956600000000002</v>
      </c>
      <c r="E925" s="2">
        <v>0</v>
      </c>
      <c r="F925" s="2">
        <v>0</v>
      </c>
      <c r="G925" s="2">
        <v>0</v>
      </c>
      <c r="H925" s="16">
        <f t="shared" si="14"/>
        <v>0</v>
      </c>
    </row>
    <row r="926" spans="1:8" ht="13.5" x14ac:dyDescent="0.25">
      <c r="A926" s="11"/>
      <c r="B926" s="10">
        <v>43654</v>
      </c>
      <c r="C926" s="2">
        <v>84.9</v>
      </c>
      <c r="D926" s="2">
        <v>57.936100000000003</v>
      </c>
      <c r="E926" s="2">
        <v>25</v>
      </c>
      <c r="F926" s="2">
        <v>84.9</v>
      </c>
      <c r="G926" s="2">
        <v>2122.5</v>
      </c>
      <c r="H926" s="16">
        <f t="shared" si="14"/>
        <v>-3.5371295072517036E-4</v>
      </c>
    </row>
    <row r="927" spans="1:8" ht="13.5" x14ac:dyDescent="0.25">
      <c r="A927" s="11"/>
      <c r="B927" s="10">
        <v>43655</v>
      </c>
      <c r="C927" s="2">
        <v>84.9</v>
      </c>
      <c r="D927" s="2">
        <v>57.936100000000003</v>
      </c>
      <c r="E927" s="2">
        <v>20</v>
      </c>
      <c r="F927" s="2">
        <v>84.9</v>
      </c>
      <c r="G927" s="2">
        <v>1698</v>
      </c>
      <c r="H927" s="16">
        <f t="shared" si="14"/>
        <v>0</v>
      </c>
    </row>
    <row r="928" spans="1:8" ht="13.5" x14ac:dyDescent="0.25">
      <c r="A928" s="11"/>
      <c r="B928" s="10">
        <v>43656</v>
      </c>
      <c r="C928" s="2">
        <v>84.9</v>
      </c>
      <c r="D928" s="2">
        <v>57.936100000000003</v>
      </c>
      <c r="E928" s="2">
        <v>0</v>
      </c>
      <c r="F928" s="2">
        <v>0</v>
      </c>
      <c r="G928" s="2">
        <v>0</v>
      </c>
      <c r="H928" s="16">
        <f t="shared" si="14"/>
        <v>0</v>
      </c>
    </row>
    <row r="929" spans="1:8" ht="13.5" x14ac:dyDescent="0.25">
      <c r="A929" s="11"/>
      <c r="B929" s="10">
        <v>43657</v>
      </c>
      <c r="C929" s="2">
        <v>84.9</v>
      </c>
      <c r="D929" s="2">
        <v>57.936100000000003</v>
      </c>
      <c r="E929" s="2">
        <v>0</v>
      </c>
      <c r="F929" s="2">
        <v>0</v>
      </c>
      <c r="G929" s="2">
        <v>0</v>
      </c>
      <c r="H929" s="16">
        <f t="shared" si="14"/>
        <v>0</v>
      </c>
    </row>
    <row r="930" spans="1:8" ht="13.5" x14ac:dyDescent="0.25">
      <c r="A930" s="11"/>
      <c r="B930" s="10">
        <v>43658</v>
      </c>
      <c r="C930" s="2">
        <v>84.89</v>
      </c>
      <c r="D930" s="2">
        <v>57.929299999999998</v>
      </c>
      <c r="E930" s="2">
        <v>26</v>
      </c>
      <c r="F930" s="2">
        <v>84.89</v>
      </c>
      <c r="G930" s="2">
        <v>2207.14</v>
      </c>
      <c r="H930" s="16">
        <f t="shared" si="14"/>
        <v>-1.1737068943207203E-4</v>
      </c>
    </row>
    <row r="931" spans="1:8" ht="13.5" x14ac:dyDescent="0.25">
      <c r="A931" s="11"/>
      <c r="B931" s="10">
        <v>43661</v>
      </c>
      <c r="C931" s="2">
        <v>84.88</v>
      </c>
      <c r="D931" s="2">
        <v>57.922400000000003</v>
      </c>
      <c r="E931" s="2">
        <v>53</v>
      </c>
      <c r="F931" s="2">
        <v>84.88</v>
      </c>
      <c r="G931" s="2">
        <v>4498.6400000000003</v>
      </c>
      <c r="H931" s="16">
        <f t="shared" si="14"/>
        <v>-1.1911070908839875E-4</v>
      </c>
    </row>
    <row r="932" spans="1:8" ht="13.5" x14ac:dyDescent="0.25">
      <c r="A932" s="11"/>
      <c r="B932" s="10">
        <v>43662</v>
      </c>
      <c r="C932" s="2">
        <v>84.87</v>
      </c>
      <c r="D932" s="2">
        <v>57.915599999999998</v>
      </c>
      <c r="E932" s="2">
        <v>29</v>
      </c>
      <c r="F932" s="2">
        <v>84.87</v>
      </c>
      <c r="G932" s="2">
        <v>2461.23</v>
      </c>
      <c r="H932" s="16">
        <f t="shared" si="14"/>
        <v>-1.173984503405499E-4</v>
      </c>
    </row>
    <row r="933" spans="1:8" ht="13.5" x14ac:dyDescent="0.25">
      <c r="A933" s="11"/>
      <c r="B933" s="10">
        <v>43663</v>
      </c>
      <c r="C933" s="2">
        <v>84.88</v>
      </c>
      <c r="D933" s="2">
        <v>57.922400000000003</v>
      </c>
      <c r="E933" s="2">
        <v>21</v>
      </c>
      <c r="F933" s="2">
        <v>84.877099999999999</v>
      </c>
      <c r="G933" s="2">
        <v>1782.4191000000001</v>
      </c>
      <c r="H933" s="16">
        <f t="shared" si="14"/>
        <v>1.174122343549142E-4</v>
      </c>
    </row>
    <row r="934" spans="1:8" ht="13.5" x14ac:dyDescent="0.25">
      <c r="A934" s="11"/>
      <c r="B934" s="10">
        <v>43664</v>
      </c>
      <c r="C934" s="2">
        <v>84.87</v>
      </c>
      <c r="D934" s="2">
        <v>57.915599999999998</v>
      </c>
      <c r="E934" s="2">
        <v>24</v>
      </c>
      <c r="F934" s="2">
        <v>84.87</v>
      </c>
      <c r="G934" s="2">
        <v>2036.88</v>
      </c>
      <c r="H934" s="16">
        <f t="shared" si="14"/>
        <v>-1.173984503405499E-4</v>
      </c>
    </row>
    <row r="935" spans="1:8" ht="13.5" x14ac:dyDescent="0.25">
      <c r="A935" s="11"/>
      <c r="B935" s="10">
        <v>43665</v>
      </c>
      <c r="C935" s="2">
        <v>83.9</v>
      </c>
      <c r="D935" s="2">
        <v>57.253700000000002</v>
      </c>
      <c r="E935" s="2">
        <v>71</v>
      </c>
      <c r="F935" s="2">
        <v>83.9</v>
      </c>
      <c r="G935" s="2">
        <v>5956.9</v>
      </c>
      <c r="H935" s="16">
        <f t="shared" si="14"/>
        <v>-1.1428699694037456E-2</v>
      </c>
    </row>
    <row r="936" spans="1:8" ht="13.5" x14ac:dyDescent="0.25">
      <c r="A936" s="11"/>
      <c r="B936" s="10">
        <v>43668</v>
      </c>
      <c r="C936" s="2">
        <v>82.4</v>
      </c>
      <c r="D936" s="2">
        <v>56.2301</v>
      </c>
      <c r="E936" s="2">
        <v>130</v>
      </c>
      <c r="F936" s="2">
        <v>82.464600000000004</v>
      </c>
      <c r="G936" s="2">
        <v>10720.397999999999</v>
      </c>
      <c r="H936" s="16">
        <f t="shared" si="14"/>
        <v>-1.7878320527756317E-2</v>
      </c>
    </row>
    <row r="937" spans="1:8" ht="13.5" x14ac:dyDescent="0.25">
      <c r="A937" s="11"/>
      <c r="B937" s="10">
        <v>43669</v>
      </c>
      <c r="C937" s="2">
        <v>82.4</v>
      </c>
      <c r="D937" s="2">
        <v>56.2301</v>
      </c>
      <c r="E937" s="2">
        <v>108</v>
      </c>
      <c r="F937" s="2">
        <v>82.4</v>
      </c>
      <c r="G937" s="2">
        <v>8899.2000000000007</v>
      </c>
      <c r="H937" s="16">
        <f t="shared" si="14"/>
        <v>0</v>
      </c>
    </row>
    <row r="938" spans="1:8" ht="13.5" x14ac:dyDescent="0.25">
      <c r="A938" s="11"/>
      <c r="B938" s="10">
        <v>43670</v>
      </c>
      <c r="C938" s="2">
        <v>82.4</v>
      </c>
      <c r="D938" s="2">
        <v>56.2301</v>
      </c>
      <c r="E938" s="2">
        <v>0</v>
      </c>
      <c r="F938" s="2">
        <v>0</v>
      </c>
      <c r="G938" s="2">
        <v>0</v>
      </c>
      <c r="H938" s="16">
        <f t="shared" si="14"/>
        <v>0</v>
      </c>
    </row>
    <row r="939" spans="1:8" ht="13.5" x14ac:dyDescent="0.25">
      <c r="A939" s="11"/>
      <c r="B939" s="10">
        <v>43672</v>
      </c>
      <c r="C939" s="2">
        <v>82.4</v>
      </c>
      <c r="D939" s="2">
        <v>56.2301</v>
      </c>
      <c r="E939" s="2">
        <v>21</v>
      </c>
      <c r="F939" s="2">
        <v>82.4</v>
      </c>
      <c r="G939" s="2">
        <v>1730.4</v>
      </c>
      <c r="H939" s="16">
        <f t="shared" si="14"/>
        <v>0</v>
      </c>
    </row>
    <row r="940" spans="1:8" ht="13.5" x14ac:dyDescent="0.25">
      <c r="A940" s="11"/>
      <c r="B940" s="10">
        <v>43675</v>
      </c>
      <c r="C940" s="2">
        <v>82.5</v>
      </c>
      <c r="D940" s="2">
        <v>56.298299999999998</v>
      </c>
      <c r="E940" s="2">
        <v>11</v>
      </c>
      <c r="F940" s="2">
        <v>82.5</v>
      </c>
      <c r="G940" s="2">
        <v>907.5</v>
      </c>
      <c r="H940" s="16">
        <f t="shared" si="14"/>
        <v>1.2128735321473264E-3</v>
      </c>
    </row>
    <row r="941" spans="1:8" ht="13.5" x14ac:dyDescent="0.25">
      <c r="A941" s="11"/>
      <c r="B941" s="10">
        <v>43676</v>
      </c>
      <c r="C941" s="2">
        <v>82.5</v>
      </c>
      <c r="D941" s="2">
        <v>56.298299999999998</v>
      </c>
      <c r="E941" s="2">
        <v>14</v>
      </c>
      <c r="F941" s="2">
        <v>82.5</v>
      </c>
      <c r="G941" s="2">
        <v>1155</v>
      </c>
      <c r="H941" s="16">
        <f t="shared" si="14"/>
        <v>0</v>
      </c>
    </row>
    <row r="942" spans="1:8" ht="13.5" x14ac:dyDescent="0.25">
      <c r="A942" s="11"/>
      <c r="B942" s="10">
        <v>43677</v>
      </c>
      <c r="C942" s="2">
        <v>82.5</v>
      </c>
      <c r="D942" s="2">
        <v>56.298299999999998</v>
      </c>
      <c r="E942" s="2">
        <v>0</v>
      </c>
      <c r="F942" s="2">
        <v>0</v>
      </c>
      <c r="G942" s="2">
        <v>0</v>
      </c>
      <c r="H942" s="16">
        <f t="shared" si="14"/>
        <v>0</v>
      </c>
    </row>
    <row r="943" spans="1:8" ht="13.5" x14ac:dyDescent="0.25">
      <c r="A943" s="11"/>
      <c r="B943" s="10">
        <v>43678</v>
      </c>
      <c r="C943" s="2">
        <v>82.5</v>
      </c>
      <c r="D943" s="2">
        <v>56.298299999999998</v>
      </c>
      <c r="E943" s="2">
        <v>0</v>
      </c>
      <c r="F943" s="2">
        <v>0</v>
      </c>
      <c r="G943" s="2">
        <v>0</v>
      </c>
      <c r="H943" s="16">
        <f t="shared" si="14"/>
        <v>0</v>
      </c>
    </row>
    <row r="944" spans="1:8" ht="13.5" x14ac:dyDescent="0.25">
      <c r="A944" s="11"/>
      <c r="B944" s="10">
        <v>43679</v>
      </c>
      <c r="C944" s="2">
        <v>82.5</v>
      </c>
      <c r="D944" s="2">
        <v>56.298299999999998</v>
      </c>
      <c r="E944" s="2">
        <v>0</v>
      </c>
      <c r="F944" s="2">
        <v>0</v>
      </c>
      <c r="G944" s="2">
        <v>0</v>
      </c>
      <c r="H944" s="16">
        <f t="shared" si="14"/>
        <v>0</v>
      </c>
    </row>
    <row r="945" spans="1:8" ht="13.5" x14ac:dyDescent="0.25">
      <c r="A945" s="11"/>
      <c r="B945" s="10">
        <v>43682</v>
      </c>
      <c r="C945" s="2">
        <v>82.5</v>
      </c>
      <c r="D945" s="2">
        <v>56.298299999999998</v>
      </c>
      <c r="E945" s="2">
        <v>98</v>
      </c>
      <c r="F945" s="2">
        <v>82.5</v>
      </c>
      <c r="G945" s="2">
        <v>8085</v>
      </c>
      <c r="H945" s="16">
        <f t="shared" si="14"/>
        <v>0</v>
      </c>
    </row>
    <row r="946" spans="1:8" ht="13.5" x14ac:dyDescent="0.25">
      <c r="A946" s="11"/>
      <c r="B946" s="10">
        <v>43683</v>
      </c>
      <c r="C946" s="2">
        <v>82.5</v>
      </c>
      <c r="D946" s="2">
        <v>56.298299999999998</v>
      </c>
      <c r="E946" s="2">
        <v>0</v>
      </c>
      <c r="F946" s="2">
        <v>0</v>
      </c>
      <c r="G946" s="2">
        <v>0</v>
      </c>
      <c r="H946" s="16">
        <f t="shared" si="14"/>
        <v>0</v>
      </c>
    </row>
    <row r="947" spans="1:8" ht="13.5" x14ac:dyDescent="0.25">
      <c r="A947" s="11"/>
      <c r="B947" s="10">
        <v>43684</v>
      </c>
      <c r="C947" s="2">
        <v>82</v>
      </c>
      <c r="D947" s="2">
        <v>55.957099999999997</v>
      </c>
      <c r="E947" s="2">
        <v>39</v>
      </c>
      <c r="F947" s="2">
        <v>82</v>
      </c>
      <c r="G947" s="2">
        <v>3198</v>
      </c>
      <c r="H947" s="16">
        <f t="shared" si="14"/>
        <v>-6.0605737651048186E-3</v>
      </c>
    </row>
    <row r="948" spans="1:8" ht="13.5" x14ac:dyDescent="0.25">
      <c r="A948" s="11"/>
      <c r="B948" s="10">
        <v>43685</v>
      </c>
      <c r="C948" s="2">
        <v>81.5</v>
      </c>
      <c r="D948" s="2">
        <v>55.615900000000003</v>
      </c>
      <c r="E948" s="2">
        <v>130</v>
      </c>
      <c r="F948" s="2">
        <v>81.5</v>
      </c>
      <c r="G948" s="2">
        <v>10595</v>
      </c>
      <c r="H948" s="16">
        <f t="shared" si="14"/>
        <v>-6.0975282850611184E-3</v>
      </c>
    </row>
    <row r="949" spans="1:8" ht="13.5" x14ac:dyDescent="0.25">
      <c r="A949" s="11"/>
      <c r="B949" s="10">
        <v>43686</v>
      </c>
      <c r="C949" s="2">
        <v>82</v>
      </c>
      <c r="D949" s="2">
        <v>55.957099999999997</v>
      </c>
      <c r="E949" s="2">
        <v>28</v>
      </c>
      <c r="F949" s="2">
        <v>82</v>
      </c>
      <c r="G949" s="2">
        <v>2296</v>
      </c>
      <c r="H949" s="16">
        <f t="shared" si="14"/>
        <v>6.1349362322643975E-3</v>
      </c>
    </row>
    <row r="950" spans="1:8" ht="13.5" x14ac:dyDescent="0.25">
      <c r="A950" s="11"/>
      <c r="B950" s="10">
        <v>43691</v>
      </c>
      <c r="C950" s="2">
        <v>82</v>
      </c>
      <c r="D950" s="2">
        <v>55.957099999999997</v>
      </c>
      <c r="E950" s="2">
        <v>37</v>
      </c>
      <c r="F950" s="2">
        <v>82</v>
      </c>
      <c r="G950" s="2">
        <v>3034</v>
      </c>
      <c r="H950" s="16">
        <f t="shared" si="14"/>
        <v>0</v>
      </c>
    </row>
    <row r="951" spans="1:8" ht="13.5" x14ac:dyDescent="0.25">
      <c r="A951" s="11"/>
      <c r="B951" s="10">
        <v>43692</v>
      </c>
      <c r="C951" s="2">
        <v>82</v>
      </c>
      <c r="D951" s="2">
        <v>55.957099999999997</v>
      </c>
      <c r="E951" s="2">
        <v>18</v>
      </c>
      <c r="F951" s="2">
        <v>82</v>
      </c>
      <c r="G951" s="2">
        <v>1476</v>
      </c>
      <c r="H951" s="16">
        <f t="shared" si="14"/>
        <v>0</v>
      </c>
    </row>
    <row r="952" spans="1:8" ht="13.5" x14ac:dyDescent="0.25">
      <c r="A952" s="11"/>
      <c r="B952" s="10">
        <v>43693</v>
      </c>
      <c r="C952" s="2">
        <v>82</v>
      </c>
      <c r="D952" s="2">
        <v>55.957099999999997</v>
      </c>
      <c r="E952" s="2">
        <v>10</v>
      </c>
      <c r="F952" s="2">
        <v>82</v>
      </c>
      <c r="G952" s="2">
        <v>820</v>
      </c>
      <c r="H952" s="16">
        <f t="shared" si="14"/>
        <v>0</v>
      </c>
    </row>
    <row r="953" spans="1:8" ht="13.5" x14ac:dyDescent="0.25">
      <c r="A953" s="11"/>
      <c r="B953" s="10">
        <v>43696</v>
      </c>
      <c r="C953" s="2">
        <v>82</v>
      </c>
      <c r="D953" s="2">
        <v>55.957099999999997</v>
      </c>
      <c r="E953" s="2">
        <v>0</v>
      </c>
      <c r="F953" s="2">
        <v>0</v>
      </c>
      <c r="G953" s="2">
        <v>0</v>
      </c>
      <c r="H953" s="16">
        <f t="shared" si="14"/>
        <v>0</v>
      </c>
    </row>
    <row r="954" spans="1:8" ht="13.5" x14ac:dyDescent="0.25">
      <c r="A954" s="11"/>
      <c r="B954" s="10">
        <v>43697</v>
      </c>
      <c r="C954" s="2">
        <v>82</v>
      </c>
      <c r="D954" s="2">
        <v>55.957099999999997</v>
      </c>
      <c r="E954" s="2">
        <v>0</v>
      </c>
      <c r="F954" s="2">
        <v>0</v>
      </c>
      <c r="G954" s="2">
        <v>0</v>
      </c>
      <c r="H954" s="16">
        <f t="shared" si="14"/>
        <v>0</v>
      </c>
    </row>
    <row r="955" spans="1:8" ht="13.5" x14ac:dyDescent="0.25">
      <c r="A955" s="11"/>
      <c r="B955" s="10">
        <v>43698</v>
      </c>
      <c r="C955" s="2">
        <v>81.5</v>
      </c>
      <c r="D955" s="2">
        <v>55.615900000000003</v>
      </c>
      <c r="E955" s="2">
        <v>2</v>
      </c>
      <c r="F955" s="2">
        <v>81.5</v>
      </c>
      <c r="G955" s="2">
        <v>163</v>
      </c>
      <c r="H955" s="16">
        <f t="shared" si="14"/>
        <v>-6.0975282850611184E-3</v>
      </c>
    </row>
    <row r="956" spans="1:8" ht="13.5" x14ac:dyDescent="0.25">
      <c r="A956" s="11"/>
      <c r="B956" s="10">
        <v>43699</v>
      </c>
      <c r="C956" s="2">
        <v>81</v>
      </c>
      <c r="D956" s="2">
        <v>55.274700000000003</v>
      </c>
      <c r="E956" s="2">
        <v>489</v>
      </c>
      <c r="F956" s="2">
        <v>81</v>
      </c>
      <c r="G956" s="2">
        <v>39609</v>
      </c>
      <c r="H956" s="16">
        <f t="shared" si="14"/>
        <v>-6.134936232264525E-3</v>
      </c>
    </row>
    <row r="957" spans="1:8" ht="13.5" x14ac:dyDescent="0.25">
      <c r="A957" s="11"/>
      <c r="B957" s="10">
        <v>43700</v>
      </c>
      <c r="C957" s="2">
        <v>80.02</v>
      </c>
      <c r="D957" s="2">
        <v>54.606000000000002</v>
      </c>
      <c r="E957" s="2">
        <v>107</v>
      </c>
      <c r="F957" s="2">
        <v>80.02</v>
      </c>
      <c r="G957" s="2">
        <v>8562.14</v>
      </c>
      <c r="H957" s="16">
        <f t="shared" si="14"/>
        <v>-1.2097759010903743E-2</v>
      </c>
    </row>
    <row r="958" spans="1:8" ht="13.5" x14ac:dyDescent="0.25">
      <c r="A958" s="11"/>
      <c r="B958" s="10">
        <v>43703</v>
      </c>
      <c r="C958" s="2">
        <v>80.02</v>
      </c>
      <c r="D958" s="2">
        <v>54.606000000000002</v>
      </c>
      <c r="E958" s="2">
        <v>5</v>
      </c>
      <c r="F958" s="2">
        <v>80.02</v>
      </c>
      <c r="G958" s="2">
        <v>400.1</v>
      </c>
      <c r="H958" s="16">
        <f t="shared" si="14"/>
        <v>0</v>
      </c>
    </row>
    <row r="959" spans="1:8" ht="13.5" x14ac:dyDescent="0.25">
      <c r="A959" s="11"/>
      <c r="B959" s="10">
        <v>43704</v>
      </c>
      <c r="C959" s="2">
        <v>80</v>
      </c>
      <c r="D959" s="2">
        <v>54.592300000000002</v>
      </c>
      <c r="E959" s="2">
        <v>87</v>
      </c>
      <c r="F959" s="2">
        <v>80</v>
      </c>
      <c r="G959" s="2">
        <v>6960</v>
      </c>
      <c r="H959" s="16">
        <f t="shared" si="14"/>
        <v>-2.5088818078599506E-4</v>
      </c>
    </row>
    <row r="960" spans="1:8" ht="13.5" x14ac:dyDescent="0.25">
      <c r="A960" s="11"/>
      <c r="B960" s="10">
        <v>43705</v>
      </c>
      <c r="C960" s="2">
        <v>80</v>
      </c>
      <c r="D960" s="2">
        <v>54.592300000000002</v>
      </c>
      <c r="E960" s="2">
        <v>130</v>
      </c>
      <c r="F960" s="2">
        <v>80</v>
      </c>
      <c r="G960" s="2">
        <v>10400</v>
      </c>
      <c r="H960" s="16">
        <f t="shared" si="14"/>
        <v>0</v>
      </c>
    </row>
    <row r="961" spans="1:8" ht="13.5" x14ac:dyDescent="0.25">
      <c r="A961" s="11"/>
      <c r="B961" s="10">
        <v>43706</v>
      </c>
      <c r="C961" s="2">
        <v>80</v>
      </c>
      <c r="D961" s="2">
        <v>54.592300000000002</v>
      </c>
      <c r="E961" s="2">
        <v>0</v>
      </c>
      <c r="F961" s="2">
        <v>0</v>
      </c>
      <c r="G961" s="2">
        <v>0</v>
      </c>
      <c r="H961" s="16">
        <f t="shared" si="14"/>
        <v>0</v>
      </c>
    </row>
    <row r="962" spans="1:8" ht="13.5" x14ac:dyDescent="0.25">
      <c r="A962" s="11"/>
      <c r="B962" s="10">
        <v>43707</v>
      </c>
      <c r="C962" s="2">
        <v>80</v>
      </c>
      <c r="D962" s="2">
        <v>54.592300000000002</v>
      </c>
      <c r="E962" s="2">
        <v>0</v>
      </c>
      <c r="F962" s="2">
        <v>0</v>
      </c>
      <c r="G962" s="2">
        <v>0</v>
      </c>
      <c r="H962" s="16">
        <f t="shared" si="14"/>
        <v>0</v>
      </c>
    </row>
    <row r="963" spans="1:8" ht="13.5" x14ac:dyDescent="0.25">
      <c r="A963" s="11"/>
      <c r="B963" s="10">
        <v>43710</v>
      </c>
      <c r="C963" s="2">
        <v>80</v>
      </c>
      <c r="D963" s="2">
        <v>54.592300000000002</v>
      </c>
      <c r="E963" s="2">
        <v>0</v>
      </c>
      <c r="F963" s="2">
        <v>0</v>
      </c>
      <c r="G963" s="2">
        <v>0</v>
      </c>
      <c r="H963" s="16">
        <f t="shared" si="14"/>
        <v>0</v>
      </c>
    </row>
    <row r="964" spans="1:8" ht="13.5" x14ac:dyDescent="0.25">
      <c r="A964" s="11"/>
      <c r="B964" s="10">
        <v>43711</v>
      </c>
      <c r="C964" s="2">
        <v>80</v>
      </c>
      <c r="D964" s="2">
        <v>54.592300000000002</v>
      </c>
      <c r="E964" s="2">
        <v>0</v>
      </c>
      <c r="F964" s="2">
        <v>0</v>
      </c>
      <c r="G964" s="2">
        <v>0</v>
      </c>
      <c r="H964" s="16">
        <f t="shared" si="14"/>
        <v>0</v>
      </c>
    </row>
    <row r="965" spans="1:8" ht="13.5" x14ac:dyDescent="0.25">
      <c r="A965" s="11"/>
      <c r="B965" s="10">
        <v>43712</v>
      </c>
      <c r="C965" s="2">
        <v>81</v>
      </c>
      <c r="D965" s="2">
        <v>55.274700000000003</v>
      </c>
      <c r="E965" s="2">
        <v>108</v>
      </c>
      <c r="F965" s="2">
        <v>81.0017</v>
      </c>
      <c r="G965" s="2">
        <v>8748.1836000000003</v>
      </c>
      <c r="H965" s="16">
        <f t="shared" si="14"/>
        <v>1.2499931308994147E-2</v>
      </c>
    </row>
    <row r="966" spans="1:8" ht="13.5" x14ac:dyDescent="0.25">
      <c r="A966" s="11"/>
      <c r="B966" s="10">
        <v>43713</v>
      </c>
      <c r="C966" s="2">
        <v>81</v>
      </c>
      <c r="D966" s="2">
        <v>55.274700000000003</v>
      </c>
      <c r="E966" s="2">
        <v>43</v>
      </c>
      <c r="F966" s="2">
        <v>81</v>
      </c>
      <c r="G966" s="2">
        <v>3483</v>
      </c>
      <c r="H966" s="16">
        <f t="shared" si="14"/>
        <v>0</v>
      </c>
    </row>
    <row r="967" spans="1:8" ht="13.5" x14ac:dyDescent="0.25">
      <c r="A967" s="11"/>
      <c r="B967" s="10">
        <v>43714</v>
      </c>
      <c r="C967" s="2">
        <v>81</v>
      </c>
      <c r="D967" s="2">
        <v>55.274700000000003</v>
      </c>
      <c r="E967" s="2">
        <v>8</v>
      </c>
      <c r="F967" s="2">
        <v>81</v>
      </c>
      <c r="G967" s="2">
        <v>648</v>
      </c>
      <c r="H967" s="16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81</v>
      </c>
      <c r="D968" s="2">
        <v>55.274700000000003</v>
      </c>
      <c r="E968" s="2">
        <v>39</v>
      </c>
      <c r="F968" s="2">
        <v>81</v>
      </c>
      <c r="G968" s="2">
        <v>3159</v>
      </c>
      <c r="H968" s="16">
        <f t="shared" si="15"/>
        <v>0</v>
      </c>
    </row>
    <row r="969" spans="1:8" ht="13.5" x14ac:dyDescent="0.25">
      <c r="A969" s="11"/>
      <c r="B969" s="10">
        <v>43718</v>
      </c>
      <c r="C969" s="2">
        <v>82</v>
      </c>
      <c r="D969" s="2">
        <v>55.957099999999997</v>
      </c>
      <c r="E969" s="2">
        <v>6</v>
      </c>
      <c r="F969" s="2">
        <v>82</v>
      </c>
      <c r="G969" s="2">
        <v>492</v>
      </c>
      <c r="H969" s="16">
        <f t="shared" si="15"/>
        <v>1.2345612006939777E-2</v>
      </c>
    </row>
    <row r="970" spans="1:8" ht="13.5" x14ac:dyDescent="0.25">
      <c r="A970" s="11"/>
      <c r="B970" s="10">
        <v>43719</v>
      </c>
      <c r="C970" s="2">
        <v>82</v>
      </c>
      <c r="D970" s="2">
        <v>55.957099999999997</v>
      </c>
      <c r="E970" s="2">
        <v>0</v>
      </c>
      <c r="F970" s="2">
        <v>0</v>
      </c>
      <c r="G970" s="2">
        <v>0</v>
      </c>
      <c r="H970" s="16">
        <f t="shared" si="15"/>
        <v>0</v>
      </c>
    </row>
    <row r="971" spans="1:8" ht="13.5" x14ac:dyDescent="0.25">
      <c r="A971" s="11"/>
      <c r="B971" s="10">
        <v>43720</v>
      </c>
      <c r="C971" s="2">
        <v>82</v>
      </c>
      <c r="D971" s="2">
        <v>55.957099999999997</v>
      </c>
      <c r="E971" s="2">
        <v>0</v>
      </c>
      <c r="F971" s="2">
        <v>0</v>
      </c>
      <c r="G971" s="2">
        <v>0</v>
      </c>
      <c r="H971" s="16">
        <f t="shared" si="15"/>
        <v>0</v>
      </c>
    </row>
    <row r="972" spans="1:8" ht="13.5" x14ac:dyDescent="0.25">
      <c r="A972" s="11"/>
      <c r="B972" s="10">
        <v>43721</v>
      </c>
      <c r="C972" s="2">
        <v>82</v>
      </c>
      <c r="D972" s="2">
        <v>55.957099999999997</v>
      </c>
      <c r="E972" s="2">
        <v>50</v>
      </c>
      <c r="F972" s="2">
        <v>82</v>
      </c>
      <c r="G972" s="2">
        <v>4100</v>
      </c>
      <c r="H972" s="16">
        <f t="shared" si="15"/>
        <v>0</v>
      </c>
    </row>
    <row r="973" spans="1:8" ht="13.5" x14ac:dyDescent="0.25">
      <c r="A973" s="11"/>
      <c r="B973" s="10">
        <v>43724</v>
      </c>
      <c r="C973" s="2">
        <v>74</v>
      </c>
      <c r="D973" s="2">
        <v>53.664099999999998</v>
      </c>
      <c r="E973" s="2">
        <v>1</v>
      </c>
      <c r="F973" s="2">
        <v>74</v>
      </c>
      <c r="G973" s="2">
        <v>74</v>
      </c>
      <c r="H973" s="16">
        <f t="shared" si="15"/>
        <v>-4.0977820508925573E-2</v>
      </c>
    </row>
    <row r="974" spans="1:8" ht="13.5" x14ac:dyDescent="0.25">
      <c r="A974" s="11"/>
      <c r="B974" s="10">
        <v>43725</v>
      </c>
      <c r="C974" s="2">
        <v>74</v>
      </c>
      <c r="D974" s="2">
        <v>53.664099999999998</v>
      </c>
      <c r="E974" s="2">
        <v>0</v>
      </c>
      <c r="F974" s="2">
        <v>0</v>
      </c>
      <c r="G974" s="2">
        <v>0</v>
      </c>
      <c r="H974" s="16">
        <f t="shared" si="15"/>
        <v>0</v>
      </c>
    </row>
    <row r="975" spans="1:8" ht="13.5" x14ac:dyDescent="0.25">
      <c r="A975" s="11"/>
      <c r="B975" s="10">
        <v>43726</v>
      </c>
      <c r="C975" s="2">
        <v>74</v>
      </c>
      <c r="D975" s="2">
        <v>53.664099999999998</v>
      </c>
      <c r="E975" s="2">
        <v>46</v>
      </c>
      <c r="F975" s="2">
        <v>74</v>
      </c>
      <c r="G975" s="2">
        <v>3404</v>
      </c>
      <c r="H975" s="16">
        <f t="shared" si="15"/>
        <v>0</v>
      </c>
    </row>
    <row r="976" spans="1:8" ht="13.5" x14ac:dyDescent="0.25">
      <c r="A976" s="11"/>
      <c r="B976" s="10">
        <v>43727</v>
      </c>
      <c r="C976" s="2">
        <v>74</v>
      </c>
      <c r="D976" s="2">
        <v>53.664099999999998</v>
      </c>
      <c r="E976" s="2">
        <v>0</v>
      </c>
      <c r="F976" s="2">
        <v>0</v>
      </c>
      <c r="G976" s="2">
        <v>0</v>
      </c>
      <c r="H976" s="16">
        <f t="shared" si="15"/>
        <v>0</v>
      </c>
    </row>
    <row r="977" spans="1:8" ht="13.5" x14ac:dyDescent="0.25">
      <c r="A977" s="11"/>
      <c r="B977" s="10">
        <v>43728</v>
      </c>
      <c r="C977" s="2">
        <v>74</v>
      </c>
      <c r="D977" s="2">
        <v>53.664099999999998</v>
      </c>
      <c r="E977" s="2">
        <v>0</v>
      </c>
      <c r="F977" s="2">
        <v>0</v>
      </c>
      <c r="G977" s="2">
        <v>0</v>
      </c>
      <c r="H977" s="16">
        <f t="shared" si="15"/>
        <v>0</v>
      </c>
    </row>
    <row r="978" spans="1:8" ht="13.5" x14ac:dyDescent="0.25">
      <c r="A978" s="11"/>
      <c r="B978" s="10">
        <v>43731</v>
      </c>
      <c r="C978" s="2">
        <v>74</v>
      </c>
      <c r="D978" s="2">
        <v>53.664099999999998</v>
      </c>
      <c r="E978" s="2">
        <v>0</v>
      </c>
      <c r="F978" s="2">
        <v>0</v>
      </c>
      <c r="G978" s="2">
        <v>0</v>
      </c>
      <c r="H978" s="16">
        <f t="shared" si="15"/>
        <v>0</v>
      </c>
    </row>
    <row r="979" spans="1:8" ht="13.5" x14ac:dyDescent="0.25">
      <c r="A979" s="11"/>
      <c r="B979" s="10">
        <v>43732</v>
      </c>
      <c r="C979" s="2">
        <v>74</v>
      </c>
      <c r="D979" s="2">
        <v>53.664099999999998</v>
      </c>
      <c r="E979" s="2">
        <v>0</v>
      </c>
      <c r="F979" s="2">
        <v>0</v>
      </c>
      <c r="G979" s="2">
        <v>0</v>
      </c>
      <c r="H979" s="16">
        <f t="shared" si="15"/>
        <v>0</v>
      </c>
    </row>
    <row r="980" spans="1:8" ht="13.5" x14ac:dyDescent="0.25">
      <c r="A980" s="11"/>
      <c r="B980" s="10">
        <v>43733</v>
      </c>
      <c r="C980" s="2">
        <v>74</v>
      </c>
      <c r="D980" s="2">
        <v>53.664099999999998</v>
      </c>
      <c r="E980" s="2">
        <v>0</v>
      </c>
      <c r="F980" s="2">
        <v>0</v>
      </c>
      <c r="G980" s="2">
        <v>0</v>
      </c>
      <c r="H980" s="16">
        <f t="shared" si="15"/>
        <v>0</v>
      </c>
    </row>
    <row r="981" spans="1:8" ht="13.5" x14ac:dyDescent="0.25">
      <c r="A981" s="11"/>
      <c r="B981" s="10">
        <v>43734</v>
      </c>
      <c r="C981" s="2">
        <v>74</v>
      </c>
      <c r="D981" s="2">
        <v>53.664099999999998</v>
      </c>
      <c r="E981" s="2">
        <v>0</v>
      </c>
      <c r="F981" s="2">
        <v>0</v>
      </c>
      <c r="G981" s="2">
        <v>0</v>
      </c>
      <c r="H981" s="16">
        <f t="shared" si="15"/>
        <v>0</v>
      </c>
    </row>
    <row r="982" spans="1:8" ht="13.5" x14ac:dyDescent="0.25">
      <c r="A982" s="11"/>
      <c r="B982" s="10">
        <v>43735</v>
      </c>
      <c r="C982" s="2">
        <v>74</v>
      </c>
      <c r="D982" s="2">
        <v>53.664099999999998</v>
      </c>
      <c r="E982" s="2">
        <v>0</v>
      </c>
      <c r="F982" s="2">
        <v>0</v>
      </c>
      <c r="G982" s="2">
        <v>0</v>
      </c>
      <c r="H982" s="16">
        <f t="shared" si="15"/>
        <v>0</v>
      </c>
    </row>
    <row r="983" spans="1:8" ht="13.5" x14ac:dyDescent="0.25">
      <c r="A983" s="11"/>
      <c r="B983" s="10">
        <v>43738</v>
      </c>
      <c r="C983" s="2">
        <v>75</v>
      </c>
      <c r="D983" s="2">
        <v>54.389299999999999</v>
      </c>
      <c r="E983" s="2">
        <v>64</v>
      </c>
      <c r="F983" s="2">
        <v>75</v>
      </c>
      <c r="G983" s="2">
        <v>4800</v>
      </c>
      <c r="H983" s="16">
        <f t="shared" si="15"/>
        <v>1.3513689785163657E-2</v>
      </c>
    </row>
    <row r="984" spans="1:8" ht="13.5" x14ac:dyDescent="0.25">
      <c r="A984" s="11"/>
      <c r="B984" s="10">
        <v>43739</v>
      </c>
      <c r="C984" s="2">
        <v>75</v>
      </c>
      <c r="D984" s="2">
        <v>54.389299999999999</v>
      </c>
      <c r="E984" s="2">
        <v>0</v>
      </c>
      <c r="F984" s="2">
        <v>0</v>
      </c>
      <c r="G984" s="2">
        <v>0</v>
      </c>
      <c r="H984" s="16">
        <f t="shared" si="15"/>
        <v>0</v>
      </c>
    </row>
    <row r="985" spans="1:8" ht="13.5" x14ac:dyDescent="0.25">
      <c r="A985" s="11"/>
      <c r="B985" s="10">
        <v>43740</v>
      </c>
      <c r="C985" s="2">
        <v>75</v>
      </c>
      <c r="D985" s="2">
        <v>54.389299999999999</v>
      </c>
      <c r="E985" s="2">
        <v>10</v>
      </c>
      <c r="F985" s="2">
        <v>75</v>
      </c>
      <c r="G985" s="2">
        <v>750</v>
      </c>
      <c r="H985" s="16">
        <f t="shared" si="15"/>
        <v>0</v>
      </c>
    </row>
    <row r="986" spans="1:8" ht="13.5" x14ac:dyDescent="0.25">
      <c r="A986" s="11"/>
      <c r="B986" s="10">
        <v>43741</v>
      </c>
      <c r="C986" s="2">
        <v>75</v>
      </c>
      <c r="D986" s="2">
        <v>54.389299999999999</v>
      </c>
      <c r="E986" s="2">
        <v>0</v>
      </c>
      <c r="F986" s="2">
        <v>0</v>
      </c>
      <c r="G986" s="2">
        <v>0</v>
      </c>
      <c r="H986" s="16">
        <f t="shared" si="15"/>
        <v>0</v>
      </c>
    </row>
    <row r="987" spans="1:8" ht="13.5" x14ac:dyDescent="0.25">
      <c r="A987" s="11"/>
      <c r="B987" s="10">
        <v>43742</v>
      </c>
      <c r="C987" s="2">
        <v>75</v>
      </c>
      <c r="D987" s="2">
        <v>54.389299999999999</v>
      </c>
      <c r="E987" s="2">
        <v>0</v>
      </c>
      <c r="F987" s="2">
        <v>0</v>
      </c>
      <c r="G987" s="2">
        <v>0</v>
      </c>
      <c r="H987" s="16">
        <f t="shared" si="15"/>
        <v>0</v>
      </c>
    </row>
    <row r="988" spans="1:8" ht="13.5" x14ac:dyDescent="0.25">
      <c r="A988" s="11"/>
      <c r="B988" s="10">
        <v>43745</v>
      </c>
      <c r="C988" s="2">
        <v>76.5</v>
      </c>
      <c r="D988" s="2">
        <v>55.476999999999997</v>
      </c>
      <c r="E988" s="2">
        <v>20</v>
      </c>
      <c r="F988" s="2">
        <v>76.5</v>
      </c>
      <c r="G988" s="2">
        <v>1530</v>
      </c>
      <c r="H988" s="16">
        <f t="shared" si="15"/>
        <v>1.9998418806640241E-2</v>
      </c>
    </row>
    <row r="989" spans="1:8" ht="13.5" x14ac:dyDescent="0.25">
      <c r="A989" s="11"/>
      <c r="B989" s="10">
        <v>43746</v>
      </c>
      <c r="C989" s="2">
        <v>78.5</v>
      </c>
      <c r="D989" s="2">
        <v>56.927399999999999</v>
      </c>
      <c r="E989" s="2">
        <v>5</v>
      </c>
      <c r="F989" s="2">
        <v>78.5</v>
      </c>
      <c r="G989" s="2">
        <v>392.5</v>
      </c>
      <c r="H989" s="16">
        <f t="shared" si="15"/>
        <v>2.6144167853344665E-2</v>
      </c>
    </row>
    <row r="990" spans="1:8" ht="13.5" x14ac:dyDescent="0.25">
      <c r="A990" s="11"/>
      <c r="B990" s="10">
        <v>43747</v>
      </c>
      <c r="C990" s="2">
        <v>75</v>
      </c>
      <c r="D990" s="2">
        <v>54.389299999999999</v>
      </c>
      <c r="E990" s="2">
        <v>58</v>
      </c>
      <c r="F990" s="2">
        <v>75.256</v>
      </c>
      <c r="G990" s="2">
        <v>4364.848</v>
      </c>
      <c r="H990" s="16">
        <f t="shared" si="15"/>
        <v>-4.4584857204088016E-2</v>
      </c>
    </row>
    <row r="991" spans="1:8" ht="13.5" x14ac:dyDescent="0.25">
      <c r="A991" s="11"/>
      <c r="B991" s="10">
        <v>43748</v>
      </c>
      <c r="C991" s="2">
        <v>75</v>
      </c>
      <c r="D991" s="2">
        <v>54.389299999999999</v>
      </c>
      <c r="E991" s="2">
        <v>0</v>
      </c>
      <c r="F991" s="2">
        <v>0</v>
      </c>
      <c r="G991" s="2">
        <v>0</v>
      </c>
      <c r="H991" s="16">
        <f t="shared" si="15"/>
        <v>0</v>
      </c>
    </row>
    <row r="992" spans="1:8" ht="13.5" x14ac:dyDescent="0.25">
      <c r="A992" s="11"/>
      <c r="B992" s="10">
        <v>43749</v>
      </c>
      <c r="C992" s="2">
        <v>75</v>
      </c>
      <c r="D992" s="2">
        <v>54.389299999999999</v>
      </c>
      <c r="E992" s="2">
        <v>86</v>
      </c>
      <c r="F992" s="2">
        <v>74.999799999999993</v>
      </c>
      <c r="G992" s="2">
        <v>6449.9827999999998</v>
      </c>
      <c r="H992" s="16">
        <f t="shared" si="15"/>
        <v>0</v>
      </c>
    </row>
    <row r="993" spans="1:8" ht="13.5" x14ac:dyDescent="0.25">
      <c r="A993" s="11"/>
      <c r="B993" s="10">
        <v>43752</v>
      </c>
      <c r="C993" s="2">
        <v>75</v>
      </c>
      <c r="D993" s="2">
        <v>54.389299999999999</v>
      </c>
      <c r="E993" s="2">
        <v>2</v>
      </c>
      <c r="F993" s="2">
        <v>75</v>
      </c>
      <c r="G993" s="2">
        <v>150</v>
      </c>
      <c r="H993" s="16">
        <f t="shared" si="15"/>
        <v>0</v>
      </c>
    </row>
    <row r="994" spans="1:8" ht="13.5" x14ac:dyDescent="0.25">
      <c r="A994" s="11"/>
      <c r="B994" s="10">
        <v>43754</v>
      </c>
      <c r="C994" s="2">
        <v>75</v>
      </c>
      <c r="D994" s="2">
        <v>54.389299999999999</v>
      </c>
      <c r="E994" s="2">
        <v>37</v>
      </c>
      <c r="F994" s="2">
        <v>75</v>
      </c>
      <c r="G994" s="2">
        <v>2775</v>
      </c>
      <c r="H994" s="16">
        <f t="shared" si="15"/>
        <v>0</v>
      </c>
    </row>
    <row r="995" spans="1:8" ht="13.5" x14ac:dyDescent="0.25">
      <c r="A995" s="11"/>
      <c r="B995" s="10">
        <v>43755</v>
      </c>
      <c r="C995" s="2">
        <v>75</v>
      </c>
      <c r="D995" s="2">
        <v>54.389299999999999</v>
      </c>
      <c r="E995" s="2">
        <v>5</v>
      </c>
      <c r="F995" s="2">
        <v>75</v>
      </c>
      <c r="G995" s="2">
        <v>375</v>
      </c>
      <c r="H995" s="16">
        <f t="shared" si="15"/>
        <v>0</v>
      </c>
    </row>
    <row r="996" spans="1:8" ht="13.5" x14ac:dyDescent="0.25">
      <c r="A996" s="11"/>
      <c r="B996" s="10">
        <v>43756</v>
      </c>
      <c r="C996" s="2">
        <v>75</v>
      </c>
      <c r="D996" s="2">
        <v>54.389299999999999</v>
      </c>
      <c r="E996" s="2">
        <v>3</v>
      </c>
      <c r="F996" s="2">
        <v>75</v>
      </c>
      <c r="G996" s="2">
        <v>225</v>
      </c>
      <c r="H996" s="16">
        <f t="shared" si="15"/>
        <v>0</v>
      </c>
    </row>
    <row r="997" spans="1:8" ht="13.5" x14ac:dyDescent="0.25">
      <c r="A997" s="11"/>
      <c r="B997" s="10">
        <v>43759</v>
      </c>
      <c r="C997" s="2">
        <v>75</v>
      </c>
      <c r="D997" s="2">
        <v>54.389299999999999</v>
      </c>
      <c r="E997" s="2">
        <v>0</v>
      </c>
      <c r="F997" s="2">
        <v>0</v>
      </c>
      <c r="G997" s="2">
        <v>0</v>
      </c>
      <c r="H997" s="16">
        <f t="shared" si="15"/>
        <v>0</v>
      </c>
    </row>
    <row r="998" spans="1:8" ht="13.5" x14ac:dyDescent="0.25">
      <c r="A998" s="11"/>
      <c r="B998" s="10">
        <v>43760</v>
      </c>
      <c r="C998" s="2">
        <v>75</v>
      </c>
      <c r="D998" s="2">
        <v>54.389299999999999</v>
      </c>
      <c r="E998" s="2">
        <v>0</v>
      </c>
      <c r="F998" s="2">
        <v>0</v>
      </c>
      <c r="G998" s="2">
        <v>0</v>
      </c>
      <c r="H998" s="16">
        <f t="shared" si="15"/>
        <v>0</v>
      </c>
    </row>
    <row r="999" spans="1:8" ht="13.5" x14ac:dyDescent="0.25">
      <c r="A999" s="11"/>
      <c r="B999" s="10">
        <v>43761</v>
      </c>
      <c r="C999" s="2">
        <v>75</v>
      </c>
      <c r="D999" s="2">
        <v>54.389299999999999</v>
      </c>
      <c r="E999" s="2">
        <v>140</v>
      </c>
      <c r="F999" s="2">
        <v>75</v>
      </c>
      <c r="G999" s="2">
        <v>10500</v>
      </c>
      <c r="H999" s="16">
        <f t="shared" si="15"/>
        <v>0</v>
      </c>
    </row>
    <row r="1000" spans="1:8" ht="13.5" x14ac:dyDescent="0.25">
      <c r="A1000" s="11"/>
      <c r="B1000" s="10">
        <v>43762</v>
      </c>
      <c r="C1000" s="2">
        <v>75</v>
      </c>
      <c r="D1000" s="2">
        <v>54.389299999999999</v>
      </c>
      <c r="E1000" s="2">
        <v>35</v>
      </c>
      <c r="F1000" s="2">
        <v>75</v>
      </c>
      <c r="G1000" s="2">
        <v>2625</v>
      </c>
      <c r="H1000" s="16">
        <f t="shared" si="15"/>
        <v>0</v>
      </c>
    </row>
    <row r="1001" spans="1:8" ht="13.5" x14ac:dyDescent="0.25">
      <c r="A1001" s="11"/>
      <c r="B1001" s="10">
        <v>43763</v>
      </c>
      <c r="C1001" s="2">
        <v>75</v>
      </c>
      <c r="D1001" s="2">
        <v>54.389299999999999</v>
      </c>
      <c r="E1001" s="2">
        <v>15</v>
      </c>
      <c r="F1001" s="2">
        <v>75</v>
      </c>
      <c r="G1001" s="2">
        <v>1125</v>
      </c>
      <c r="H1001" s="16">
        <f t="shared" si="15"/>
        <v>0</v>
      </c>
    </row>
    <row r="1002" spans="1:8" ht="13.5" x14ac:dyDescent="0.25">
      <c r="A1002" s="11"/>
      <c r="B1002" s="10">
        <v>43766</v>
      </c>
      <c r="C1002" s="2">
        <v>74</v>
      </c>
      <c r="D1002" s="2">
        <v>53.664099999999998</v>
      </c>
      <c r="E1002" s="2">
        <v>6</v>
      </c>
      <c r="F1002" s="2">
        <v>74</v>
      </c>
      <c r="G1002" s="2">
        <v>444</v>
      </c>
      <c r="H1002" s="16">
        <f t="shared" si="15"/>
        <v>-1.3333504935713477E-2</v>
      </c>
    </row>
    <row r="1003" spans="1:8" ht="13.5" x14ac:dyDescent="0.25">
      <c r="A1003" s="11"/>
      <c r="B1003" s="10">
        <v>43767</v>
      </c>
      <c r="C1003" s="2">
        <v>74</v>
      </c>
      <c r="D1003" s="2">
        <v>53.664099999999998</v>
      </c>
      <c r="E1003" s="2">
        <v>31</v>
      </c>
      <c r="F1003" s="2">
        <v>74</v>
      </c>
      <c r="G1003" s="2">
        <v>2294</v>
      </c>
      <c r="H1003" s="16">
        <f t="shared" si="15"/>
        <v>0</v>
      </c>
    </row>
    <row r="1004" spans="1:8" ht="13.5" x14ac:dyDescent="0.25">
      <c r="A1004" s="11"/>
      <c r="B1004" s="10">
        <v>43768</v>
      </c>
      <c r="C1004" s="2">
        <v>74</v>
      </c>
      <c r="D1004" s="2">
        <v>53.664099999999998</v>
      </c>
      <c r="E1004" s="2">
        <v>11</v>
      </c>
      <c r="F1004" s="2">
        <v>74</v>
      </c>
      <c r="G1004" s="2">
        <v>814</v>
      </c>
      <c r="H1004" s="16">
        <f t="shared" si="15"/>
        <v>0</v>
      </c>
    </row>
    <row r="1005" spans="1:8" ht="13.5" x14ac:dyDescent="0.25">
      <c r="A1005" s="11"/>
      <c r="B1005" s="10">
        <v>43769</v>
      </c>
      <c r="C1005" s="2">
        <v>74</v>
      </c>
      <c r="D1005" s="2">
        <v>53.664099999999998</v>
      </c>
      <c r="E1005" s="2">
        <v>2</v>
      </c>
      <c r="F1005" s="2">
        <v>74</v>
      </c>
      <c r="G1005" s="2">
        <v>148</v>
      </c>
      <c r="H1005" s="16">
        <f t="shared" si="15"/>
        <v>0</v>
      </c>
    </row>
    <row r="1006" spans="1:8" ht="13.5" x14ac:dyDescent="0.25">
      <c r="A1006" s="11"/>
      <c r="B1006" s="10">
        <v>43770</v>
      </c>
      <c r="C1006" s="2">
        <v>74.3</v>
      </c>
      <c r="D1006" s="2">
        <v>53.881599999999999</v>
      </c>
      <c r="E1006" s="2">
        <v>67</v>
      </c>
      <c r="F1006" s="2">
        <v>74.3</v>
      </c>
      <c r="G1006" s="2">
        <v>4978.1000000000004</v>
      </c>
      <c r="H1006" s="16">
        <f t="shared" si="15"/>
        <v>4.0529888696540358E-3</v>
      </c>
    </row>
    <row r="1007" spans="1:8" ht="13.5" x14ac:dyDescent="0.25">
      <c r="A1007" s="11"/>
      <c r="B1007" s="10">
        <v>43773</v>
      </c>
      <c r="C1007" s="2">
        <v>74.3</v>
      </c>
      <c r="D1007" s="2">
        <v>53.881599999999999</v>
      </c>
      <c r="E1007" s="2">
        <v>0</v>
      </c>
      <c r="F1007" s="2">
        <v>0</v>
      </c>
      <c r="G1007" s="2">
        <v>0</v>
      </c>
      <c r="H1007" s="16">
        <f t="shared" si="15"/>
        <v>0</v>
      </c>
    </row>
    <row r="1008" spans="1:8" ht="13.5" x14ac:dyDescent="0.25">
      <c r="A1008" s="11"/>
      <c r="B1008" s="10">
        <v>43774</v>
      </c>
      <c r="C1008" s="2">
        <v>72.08</v>
      </c>
      <c r="D1008" s="2">
        <v>52.271700000000003</v>
      </c>
      <c r="E1008" s="2">
        <v>50</v>
      </c>
      <c r="F1008" s="2">
        <v>72.08</v>
      </c>
      <c r="G1008" s="2">
        <v>3604</v>
      </c>
      <c r="H1008" s="16">
        <f t="shared" si="15"/>
        <v>-2.9878474284356742E-2</v>
      </c>
    </row>
    <row r="1009" spans="1:8" ht="13.5" x14ac:dyDescent="0.25">
      <c r="A1009" s="11"/>
      <c r="B1009" s="10">
        <v>43775</v>
      </c>
      <c r="C1009" s="2">
        <v>72.08</v>
      </c>
      <c r="D1009" s="2">
        <v>52.271700000000003</v>
      </c>
      <c r="E1009" s="2">
        <v>65</v>
      </c>
      <c r="F1009" s="2">
        <v>72.08</v>
      </c>
      <c r="G1009" s="2">
        <v>4685.2</v>
      </c>
      <c r="H1009" s="16">
        <f t="shared" si="15"/>
        <v>0</v>
      </c>
    </row>
    <row r="1010" spans="1:8" ht="13.5" x14ac:dyDescent="0.25">
      <c r="A1010" s="11"/>
      <c r="B1010" s="10">
        <v>43776</v>
      </c>
      <c r="C1010" s="2">
        <v>72.08</v>
      </c>
      <c r="D1010" s="2">
        <v>52.271700000000003</v>
      </c>
      <c r="E1010" s="2">
        <v>50</v>
      </c>
      <c r="F1010" s="2">
        <v>72.08</v>
      </c>
      <c r="G1010" s="2">
        <v>3604</v>
      </c>
      <c r="H1010" s="16">
        <f t="shared" si="15"/>
        <v>0</v>
      </c>
    </row>
    <row r="1011" spans="1:8" ht="13.5" x14ac:dyDescent="0.25">
      <c r="A1011" s="11"/>
      <c r="B1011" s="10">
        <v>43777</v>
      </c>
      <c r="C1011" s="2">
        <v>72.08</v>
      </c>
      <c r="D1011" s="2">
        <v>52.271700000000003</v>
      </c>
      <c r="E1011" s="2">
        <v>34</v>
      </c>
      <c r="F1011" s="2">
        <v>72.08</v>
      </c>
      <c r="G1011" s="2">
        <v>2450.7199999999998</v>
      </c>
      <c r="H1011" s="16">
        <f t="shared" si="15"/>
        <v>0</v>
      </c>
    </row>
    <row r="1012" spans="1:8" ht="13.5" x14ac:dyDescent="0.25">
      <c r="A1012" s="11"/>
      <c r="B1012" s="10">
        <v>43780</v>
      </c>
      <c r="C1012" s="2">
        <v>70.5</v>
      </c>
      <c r="D1012" s="2">
        <v>51.125900000000001</v>
      </c>
      <c r="E1012" s="2">
        <v>4</v>
      </c>
      <c r="F1012" s="2">
        <v>70.5</v>
      </c>
      <c r="G1012" s="2">
        <v>282</v>
      </c>
      <c r="H1012" s="16">
        <f t="shared" si="15"/>
        <v>-2.1920082951195411E-2</v>
      </c>
    </row>
    <row r="1013" spans="1:8" ht="13.5" x14ac:dyDescent="0.25">
      <c r="A1013" s="11"/>
      <c r="B1013" s="10">
        <v>43781</v>
      </c>
      <c r="C1013" s="2">
        <v>72.08</v>
      </c>
      <c r="D1013" s="2">
        <v>52.271700000000003</v>
      </c>
      <c r="E1013" s="2">
        <v>2</v>
      </c>
      <c r="F1013" s="2">
        <v>72.08</v>
      </c>
      <c r="G1013" s="2">
        <v>144.16</v>
      </c>
      <c r="H1013" s="16">
        <f t="shared" si="15"/>
        <v>2.24113414140387E-2</v>
      </c>
    </row>
    <row r="1014" spans="1:8" ht="13.5" x14ac:dyDescent="0.25">
      <c r="A1014" s="11"/>
      <c r="B1014" s="10">
        <v>43782</v>
      </c>
      <c r="C1014" s="2">
        <v>72.08</v>
      </c>
      <c r="D1014" s="2">
        <v>52.271700000000003</v>
      </c>
      <c r="E1014" s="2">
        <v>0</v>
      </c>
      <c r="F1014" s="2">
        <v>0</v>
      </c>
      <c r="G1014" s="2">
        <v>0</v>
      </c>
      <c r="H1014" s="16">
        <f t="shared" si="15"/>
        <v>0</v>
      </c>
    </row>
    <row r="1015" spans="1:8" ht="13.5" x14ac:dyDescent="0.25">
      <c r="A1015" s="11"/>
      <c r="B1015" s="10">
        <v>43783</v>
      </c>
      <c r="C1015" s="2">
        <v>72.08</v>
      </c>
      <c r="D1015" s="2">
        <v>52.271700000000003</v>
      </c>
      <c r="E1015" s="2">
        <v>4</v>
      </c>
      <c r="F1015" s="2">
        <v>72.08</v>
      </c>
      <c r="G1015" s="2">
        <v>288.32</v>
      </c>
      <c r="H1015" s="16">
        <f t="shared" si="15"/>
        <v>0</v>
      </c>
    </row>
    <row r="1016" spans="1:8" ht="13.5" x14ac:dyDescent="0.25">
      <c r="A1016" s="11"/>
      <c r="B1016" s="10">
        <v>43784</v>
      </c>
      <c r="C1016" s="2">
        <v>72.069999999999993</v>
      </c>
      <c r="D1016" s="2">
        <v>52.264499999999998</v>
      </c>
      <c r="E1016" s="2">
        <v>16</v>
      </c>
      <c r="F1016" s="2">
        <v>72.069999999999993</v>
      </c>
      <c r="G1016" s="2">
        <v>1153.1199999999999</v>
      </c>
      <c r="H1016" s="16">
        <f t="shared" si="15"/>
        <v>-1.3774183736141231E-4</v>
      </c>
    </row>
    <row r="1017" spans="1:8" ht="13.5" x14ac:dyDescent="0.25">
      <c r="A1017" s="11"/>
      <c r="B1017" s="10">
        <v>43787</v>
      </c>
      <c r="C1017" s="2">
        <v>72.08</v>
      </c>
      <c r="D1017" s="2">
        <v>52.271700000000003</v>
      </c>
      <c r="E1017" s="2">
        <v>1</v>
      </c>
      <c r="F1017" s="2">
        <v>72.08</v>
      </c>
      <c r="G1017" s="2">
        <v>72.08</v>
      </c>
      <c r="H1017" s="16">
        <f t="shared" si="15"/>
        <v>1.3776081278888224E-4</v>
      </c>
    </row>
    <row r="1018" spans="1:8" ht="13.5" x14ac:dyDescent="0.25">
      <c r="A1018" s="11"/>
      <c r="B1018" s="10">
        <v>43788</v>
      </c>
      <c r="C1018" s="2">
        <v>71.5</v>
      </c>
      <c r="D1018" s="2">
        <v>51.851100000000002</v>
      </c>
      <c r="E1018" s="2">
        <v>15</v>
      </c>
      <c r="F1018" s="2">
        <v>71.652000000000001</v>
      </c>
      <c r="G1018" s="2">
        <v>1074.78</v>
      </c>
      <c r="H1018" s="16">
        <f t="shared" si="15"/>
        <v>-8.0464189991907714E-3</v>
      </c>
    </row>
    <row r="1019" spans="1:8" ht="13.5" x14ac:dyDescent="0.25">
      <c r="A1019" s="11"/>
      <c r="B1019" s="10">
        <v>43789</v>
      </c>
      <c r="C1019" s="2">
        <v>72.08</v>
      </c>
      <c r="D1019" s="2">
        <v>52.271700000000003</v>
      </c>
      <c r="E1019" s="2">
        <v>121</v>
      </c>
      <c r="F1019" s="2">
        <v>71.044600000000003</v>
      </c>
      <c r="G1019" s="2">
        <v>8596.3966</v>
      </c>
      <c r="H1019" s="16">
        <f t="shared" si="15"/>
        <v>8.1116890480626303E-3</v>
      </c>
    </row>
    <row r="1020" spans="1:8" ht="13.5" x14ac:dyDescent="0.25">
      <c r="A1020" s="11"/>
      <c r="B1020" s="10">
        <v>43790</v>
      </c>
      <c r="C1020" s="2">
        <v>71</v>
      </c>
      <c r="D1020" s="2">
        <v>51.488500000000002</v>
      </c>
      <c r="E1020" s="2">
        <v>69</v>
      </c>
      <c r="F1020" s="2">
        <v>71.266099999999994</v>
      </c>
      <c r="G1020" s="2">
        <v>4917.3608999999997</v>
      </c>
      <c r="H1020" s="16">
        <f t="shared" si="15"/>
        <v>-1.4983250975193091E-2</v>
      </c>
    </row>
    <row r="1021" spans="1:8" ht="13.5" x14ac:dyDescent="0.25">
      <c r="A1021" s="11"/>
      <c r="B1021" s="10">
        <v>43791</v>
      </c>
      <c r="C1021" s="2">
        <v>71</v>
      </c>
      <c r="D1021" s="2">
        <v>51.488500000000002</v>
      </c>
      <c r="E1021" s="2">
        <v>106</v>
      </c>
      <c r="F1021" s="2">
        <v>71</v>
      </c>
      <c r="G1021" s="2">
        <v>7526</v>
      </c>
      <c r="H1021" s="16">
        <f t="shared" si="15"/>
        <v>0</v>
      </c>
    </row>
    <row r="1022" spans="1:8" ht="13.5" x14ac:dyDescent="0.25">
      <c r="A1022" s="11"/>
      <c r="B1022" s="10">
        <v>43794</v>
      </c>
      <c r="C1022" s="2">
        <v>71</v>
      </c>
      <c r="D1022" s="2">
        <v>51.488500000000002</v>
      </c>
      <c r="E1022" s="2">
        <v>4</v>
      </c>
      <c r="F1022" s="2">
        <v>71</v>
      </c>
      <c r="G1022" s="2">
        <v>284</v>
      </c>
      <c r="H1022" s="16">
        <f t="shared" si="15"/>
        <v>0</v>
      </c>
    </row>
    <row r="1023" spans="1:8" ht="13.5" x14ac:dyDescent="0.25">
      <c r="A1023" s="11"/>
      <c r="B1023" s="10">
        <v>43795</v>
      </c>
      <c r="C1023" s="2">
        <v>71</v>
      </c>
      <c r="D1023" s="2">
        <v>51.488500000000002</v>
      </c>
      <c r="E1023" s="2">
        <v>10</v>
      </c>
      <c r="F1023" s="2">
        <v>71</v>
      </c>
      <c r="G1023" s="2">
        <v>710</v>
      </c>
      <c r="H1023" s="16">
        <f t="shared" si="15"/>
        <v>0</v>
      </c>
    </row>
    <row r="1024" spans="1:8" ht="13.5" x14ac:dyDescent="0.25">
      <c r="A1024" s="11"/>
      <c r="B1024" s="10">
        <v>43796</v>
      </c>
      <c r="C1024" s="2">
        <v>71</v>
      </c>
      <c r="D1024" s="2">
        <v>51.488500000000002</v>
      </c>
      <c r="E1024" s="2">
        <v>0</v>
      </c>
      <c r="F1024" s="2">
        <v>0</v>
      </c>
      <c r="G1024" s="2">
        <v>0</v>
      </c>
      <c r="H1024" s="16">
        <f t="shared" si="15"/>
        <v>0</v>
      </c>
    </row>
    <row r="1025" spans="1:8" ht="13.5" x14ac:dyDescent="0.25">
      <c r="A1025" s="11"/>
      <c r="B1025" s="10">
        <v>43797</v>
      </c>
      <c r="C1025" s="2">
        <v>72.08</v>
      </c>
      <c r="D1025" s="2">
        <v>52.271700000000003</v>
      </c>
      <c r="E1025" s="2">
        <v>126</v>
      </c>
      <c r="F1025" s="2">
        <v>71.814300000000003</v>
      </c>
      <c r="G1025" s="2">
        <v>9048.6018000000004</v>
      </c>
      <c r="H1025" s="16">
        <f t="shared" si="15"/>
        <v>1.5211163657904207E-2</v>
      </c>
    </row>
    <row r="1026" spans="1:8" ht="13.5" x14ac:dyDescent="0.25">
      <c r="A1026" s="11"/>
      <c r="B1026" s="10">
        <v>43798</v>
      </c>
      <c r="C1026" s="2">
        <v>72.08</v>
      </c>
      <c r="D1026" s="2">
        <v>52.271700000000003</v>
      </c>
      <c r="E1026" s="2">
        <v>5</v>
      </c>
      <c r="F1026" s="2">
        <v>72.08</v>
      </c>
      <c r="G1026" s="2">
        <v>360.4</v>
      </c>
      <c r="H1026" s="16">
        <f t="shared" si="15"/>
        <v>0</v>
      </c>
    </row>
    <row r="1027" spans="1:8" ht="13.5" x14ac:dyDescent="0.25">
      <c r="A1027" s="11"/>
      <c r="B1027" s="10">
        <v>43801</v>
      </c>
      <c r="C1027" s="2">
        <v>72</v>
      </c>
      <c r="D1027" s="2">
        <v>52.213700000000003</v>
      </c>
      <c r="E1027" s="2">
        <v>4</v>
      </c>
      <c r="F1027" s="2">
        <v>72</v>
      </c>
      <c r="G1027" s="2">
        <v>288</v>
      </c>
      <c r="H1027" s="16">
        <f t="shared" si="15"/>
        <v>-1.1095870231884524E-3</v>
      </c>
    </row>
    <row r="1028" spans="1:8" ht="13.5" x14ac:dyDescent="0.25">
      <c r="A1028" s="11"/>
      <c r="B1028" s="10">
        <v>43802</v>
      </c>
      <c r="C1028" s="2">
        <v>72</v>
      </c>
      <c r="D1028" s="2">
        <v>52.213700000000003</v>
      </c>
      <c r="E1028" s="2">
        <v>32</v>
      </c>
      <c r="F1028" s="2">
        <v>72</v>
      </c>
      <c r="G1028" s="2">
        <v>2304</v>
      </c>
      <c r="H1028" s="16">
        <f t="shared" si="15"/>
        <v>0</v>
      </c>
    </row>
    <row r="1029" spans="1:8" ht="13.5" x14ac:dyDescent="0.25">
      <c r="A1029" s="11"/>
      <c r="B1029" s="10">
        <v>43803</v>
      </c>
      <c r="C1029" s="2">
        <v>72</v>
      </c>
      <c r="D1029" s="2">
        <v>52.213700000000003</v>
      </c>
      <c r="E1029" s="2">
        <v>0</v>
      </c>
      <c r="F1029" s="2">
        <v>0</v>
      </c>
      <c r="G1029" s="2">
        <v>0</v>
      </c>
      <c r="H1029" s="16">
        <f t="shared" si="15"/>
        <v>0</v>
      </c>
    </row>
    <row r="1030" spans="1:8" ht="13.5" x14ac:dyDescent="0.25">
      <c r="A1030" s="11"/>
      <c r="B1030" s="10">
        <v>43804</v>
      </c>
      <c r="C1030" s="2">
        <v>72</v>
      </c>
      <c r="D1030" s="2">
        <v>52.213700000000003</v>
      </c>
      <c r="E1030" s="2">
        <v>0</v>
      </c>
      <c r="F1030" s="2">
        <v>0</v>
      </c>
      <c r="G1030" s="2">
        <v>0</v>
      </c>
      <c r="H1030" s="16">
        <f t="shared" si="15"/>
        <v>0</v>
      </c>
    </row>
    <row r="1031" spans="1:8" ht="13.5" x14ac:dyDescent="0.25">
      <c r="A1031" s="11"/>
      <c r="B1031" s="10">
        <v>43805</v>
      </c>
      <c r="C1031" s="2">
        <v>72</v>
      </c>
      <c r="D1031" s="2">
        <v>52.213700000000003</v>
      </c>
      <c r="E1031" s="2">
        <v>54</v>
      </c>
      <c r="F1031" s="2">
        <v>72</v>
      </c>
      <c r="G1031" s="2">
        <v>3888</v>
      </c>
      <c r="H1031" s="16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72</v>
      </c>
      <c r="D1032" s="2">
        <v>52.213700000000003</v>
      </c>
      <c r="E1032" s="2">
        <v>0</v>
      </c>
      <c r="F1032" s="2">
        <v>0</v>
      </c>
      <c r="G1032" s="2">
        <v>0</v>
      </c>
      <c r="H1032" s="16">
        <f t="shared" si="16"/>
        <v>0</v>
      </c>
    </row>
    <row r="1033" spans="1:8" ht="13.5" x14ac:dyDescent="0.25">
      <c r="A1033" s="11"/>
      <c r="B1033" s="10">
        <v>43809</v>
      </c>
      <c r="C1033" s="2">
        <v>72</v>
      </c>
      <c r="D1033" s="2">
        <v>52.213700000000003</v>
      </c>
      <c r="E1033" s="2">
        <v>48</v>
      </c>
      <c r="F1033" s="2">
        <v>72</v>
      </c>
      <c r="G1033" s="2">
        <v>3456</v>
      </c>
      <c r="H1033" s="16">
        <f t="shared" si="16"/>
        <v>0</v>
      </c>
    </row>
    <row r="1034" spans="1:8" ht="13.5" x14ac:dyDescent="0.25">
      <c r="A1034" s="11"/>
      <c r="B1034" s="10">
        <v>43810</v>
      </c>
      <c r="C1034" s="2">
        <v>72</v>
      </c>
      <c r="D1034" s="2">
        <v>52.213700000000003</v>
      </c>
      <c r="E1034" s="2">
        <v>149</v>
      </c>
      <c r="F1034" s="2">
        <v>72</v>
      </c>
      <c r="G1034" s="2">
        <v>10728</v>
      </c>
      <c r="H1034" s="16">
        <f t="shared" si="16"/>
        <v>0</v>
      </c>
    </row>
    <row r="1035" spans="1:8" ht="13.5" x14ac:dyDescent="0.25">
      <c r="A1035" s="11"/>
      <c r="B1035" s="10">
        <v>43811</v>
      </c>
      <c r="C1035" s="2">
        <v>72</v>
      </c>
      <c r="D1035" s="2">
        <v>52.213700000000003</v>
      </c>
      <c r="E1035" s="2">
        <v>251</v>
      </c>
      <c r="F1035" s="2">
        <v>72</v>
      </c>
      <c r="G1035" s="2">
        <v>18072</v>
      </c>
      <c r="H1035" s="16">
        <f t="shared" si="16"/>
        <v>0</v>
      </c>
    </row>
    <row r="1036" spans="1:8" ht="13.5" x14ac:dyDescent="0.25">
      <c r="A1036" s="11"/>
      <c r="B1036" s="10">
        <v>43812</v>
      </c>
      <c r="C1036" s="2">
        <v>72</v>
      </c>
      <c r="D1036" s="2">
        <v>52.213700000000003</v>
      </c>
      <c r="E1036" s="2">
        <v>94</v>
      </c>
      <c r="F1036" s="2">
        <v>72</v>
      </c>
      <c r="G1036" s="2">
        <v>6768</v>
      </c>
      <c r="H1036" s="16">
        <f t="shared" si="16"/>
        <v>0</v>
      </c>
    </row>
    <row r="1037" spans="1:8" ht="13.5" x14ac:dyDescent="0.25">
      <c r="A1037" s="11"/>
      <c r="B1037" s="10">
        <v>43815</v>
      </c>
      <c r="C1037" s="2">
        <v>72</v>
      </c>
      <c r="D1037" s="2">
        <v>52.213700000000003</v>
      </c>
      <c r="E1037" s="2">
        <v>0</v>
      </c>
      <c r="F1037" s="2">
        <v>0</v>
      </c>
      <c r="G1037" s="2">
        <v>0</v>
      </c>
      <c r="H1037" s="16">
        <f t="shared" si="16"/>
        <v>0</v>
      </c>
    </row>
    <row r="1038" spans="1:8" ht="13.5" x14ac:dyDescent="0.25">
      <c r="A1038" s="11"/>
      <c r="B1038" s="10">
        <v>43816</v>
      </c>
      <c r="C1038" s="2">
        <v>71</v>
      </c>
      <c r="D1038" s="2">
        <v>51.488500000000002</v>
      </c>
      <c r="E1038" s="2">
        <v>20</v>
      </c>
      <c r="F1038" s="2">
        <v>71</v>
      </c>
      <c r="G1038" s="2">
        <v>1420</v>
      </c>
      <c r="H1038" s="16">
        <f t="shared" si="16"/>
        <v>-1.3889075089488025E-2</v>
      </c>
    </row>
    <row r="1039" spans="1:8" ht="13.5" x14ac:dyDescent="0.25">
      <c r="A1039" s="11"/>
      <c r="B1039" s="10">
        <v>43817</v>
      </c>
      <c r="C1039" s="2">
        <v>71</v>
      </c>
      <c r="D1039" s="2">
        <v>51.488500000000002</v>
      </c>
      <c r="E1039" s="2">
        <v>219</v>
      </c>
      <c r="F1039" s="2">
        <v>71</v>
      </c>
      <c r="G1039" s="2">
        <v>15549</v>
      </c>
      <c r="H1039" s="16">
        <f t="shared" si="16"/>
        <v>0</v>
      </c>
    </row>
    <row r="1040" spans="1:8" ht="13.5" x14ac:dyDescent="0.25">
      <c r="A1040" s="11"/>
      <c r="B1040" s="10">
        <v>43818</v>
      </c>
      <c r="C1040" s="2">
        <v>71</v>
      </c>
      <c r="D1040" s="2">
        <v>51.488500000000002</v>
      </c>
      <c r="E1040" s="2">
        <v>27</v>
      </c>
      <c r="F1040" s="2">
        <v>71</v>
      </c>
      <c r="G1040" s="2">
        <v>1917</v>
      </c>
      <c r="H1040" s="16">
        <f t="shared" si="16"/>
        <v>0</v>
      </c>
    </row>
    <row r="1041" spans="1:8" ht="13.5" x14ac:dyDescent="0.25">
      <c r="A1041" s="11"/>
      <c r="B1041" s="10">
        <v>43819</v>
      </c>
      <c r="C1041" s="2">
        <v>71</v>
      </c>
      <c r="D1041" s="2">
        <v>51.488500000000002</v>
      </c>
      <c r="E1041" s="2">
        <v>10</v>
      </c>
      <c r="F1041" s="2">
        <v>71</v>
      </c>
      <c r="G1041" s="2">
        <v>710</v>
      </c>
      <c r="H1041" s="16">
        <f t="shared" si="16"/>
        <v>0</v>
      </c>
    </row>
    <row r="1042" spans="1:8" ht="13.5" x14ac:dyDescent="0.25">
      <c r="A1042" s="11"/>
      <c r="B1042" s="10">
        <v>43822</v>
      </c>
      <c r="C1042" s="2">
        <v>71</v>
      </c>
      <c r="D1042" s="2">
        <v>51.488500000000002</v>
      </c>
      <c r="E1042" s="2">
        <v>64</v>
      </c>
      <c r="F1042" s="2">
        <v>71</v>
      </c>
      <c r="G1042" s="2">
        <v>4544</v>
      </c>
      <c r="H1042" s="16">
        <f t="shared" si="16"/>
        <v>0</v>
      </c>
    </row>
    <row r="1043" spans="1:8" ht="13.5" x14ac:dyDescent="0.25">
      <c r="A1043" s="11"/>
      <c r="B1043" s="10">
        <v>43823</v>
      </c>
      <c r="C1043" s="2">
        <v>70</v>
      </c>
      <c r="D1043" s="2">
        <v>50.763300000000001</v>
      </c>
      <c r="E1043" s="2">
        <v>137</v>
      </c>
      <c r="F1043" s="2">
        <v>70.292000000000002</v>
      </c>
      <c r="G1043" s="2">
        <v>9630.0040000000008</v>
      </c>
      <c r="H1043" s="16">
        <f t="shared" si="16"/>
        <v>-1.4084698524913349E-2</v>
      </c>
    </row>
    <row r="1044" spans="1:8" ht="13.5" x14ac:dyDescent="0.25">
      <c r="A1044" s="11"/>
      <c r="B1044" s="10">
        <v>43824</v>
      </c>
      <c r="C1044" s="2">
        <v>70</v>
      </c>
      <c r="D1044" s="2">
        <v>50.763300000000001</v>
      </c>
      <c r="E1044" s="2">
        <v>80</v>
      </c>
      <c r="F1044" s="2">
        <v>70</v>
      </c>
      <c r="G1044" s="2">
        <v>5600</v>
      </c>
      <c r="H1044" s="16">
        <f t="shared" si="16"/>
        <v>0</v>
      </c>
    </row>
    <row r="1045" spans="1:8" ht="13.5" x14ac:dyDescent="0.25">
      <c r="A1045" s="11"/>
      <c r="B1045" s="10">
        <v>43825</v>
      </c>
      <c r="C1045" s="2">
        <v>70</v>
      </c>
      <c r="D1045" s="2">
        <v>50.763300000000001</v>
      </c>
      <c r="E1045" s="2">
        <v>28</v>
      </c>
      <c r="F1045" s="2">
        <v>70</v>
      </c>
      <c r="G1045" s="2">
        <v>1960</v>
      </c>
      <c r="H1045" s="16">
        <f t="shared" si="16"/>
        <v>0</v>
      </c>
    </row>
    <row r="1046" spans="1:8" ht="13.5" x14ac:dyDescent="0.25">
      <c r="A1046" s="11"/>
      <c r="B1046" s="10">
        <v>43826</v>
      </c>
      <c r="C1046" s="2">
        <v>70</v>
      </c>
      <c r="D1046" s="2">
        <v>50.763300000000001</v>
      </c>
      <c r="E1046" s="2">
        <v>13</v>
      </c>
      <c r="F1046" s="2">
        <v>70</v>
      </c>
      <c r="G1046" s="2">
        <v>910</v>
      </c>
      <c r="H1046" s="16">
        <f t="shared" si="16"/>
        <v>0</v>
      </c>
    </row>
    <row r="1047" spans="1:8" ht="13.5" x14ac:dyDescent="0.25">
      <c r="A1047" s="11"/>
      <c r="B1047" s="10">
        <v>43829</v>
      </c>
      <c r="C1047" s="2">
        <v>70</v>
      </c>
      <c r="D1047" s="2">
        <v>50.763300000000001</v>
      </c>
      <c r="E1047" s="2">
        <v>73</v>
      </c>
      <c r="F1047" s="2">
        <v>70</v>
      </c>
      <c r="G1047" s="2">
        <v>5110</v>
      </c>
      <c r="H1047" s="16">
        <f t="shared" si="16"/>
        <v>0</v>
      </c>
    </row>
    <row r="1048" spans="1:8" ht="13.5" x14ac:dyDescent="0.25">
      <c r="A1048" s="11"/>
      <c r="B1048" s="10">
        <v>43830</v>
      </c>
      <c r="C1048" s="2">
        <v>70</v>
      </c>
      <c r="D1048" s="2">
        <v>50.763300000000001</v>
      </c>
      <c r="E1048" s="2">
        <v>28</v>
      </c>
      <c r="F1048" s="2">
        <v>70</v>
      </c>
      <c r="G1048" s="2">
        <v>1960</v>
      </c>
      <c r="H1048" s="16">
        <f t="shared" si="16"/>
        <v>0</v>
      </c>
    </row>
    <row r="1049" spans="1:8" ht="13.5" x14ac:dyDescent="0.25">
      <c r="A1049" s="11"/>
      <c r="B1049" s="10">
        <v>43832</v>
      </c>
      <c r="C1049" s="2">
        <v>70</v>
      </c>
      <c r="D1049" s="2">
        <v>50.763300000000001</v>
      </c>
      <c r="E1049" s="2">
        <v>0</v>
      </c>
      <c r="F1049" s="2">
        <v>0</v>
      </c>
      <c r="G1049" s="2">
        <v>0</v>
      </c>
      <c r="H1049" s="16">
        <f t="shared" si="16"/>
        <v>0</v>
      </c>
    </row>
    <row r="1050" spans="1:8" ht="13.5" x14ac:dyDescent="0.25">
      <c r="A1050" s="11"/>
      <c r="B1050" s="10">
        <v>43833</v>
      </c>
      <c r="C1050" s="2">
        <v>70.010000000000005</v>
      </c>
      <c r="D1050" s="2">
        <v>50.770600000000002</v>
      </c>
      <c r="E1050" s="2">
        <v>38</v>
      </c>
      <c r="F1050" s="2">
        <v>70.010000000000005</v>
      </c>
      <c r="G1050" s="2">
        <v>2660.38</v>
      </c>
      <c r="H1050" s="16">
        <f t="shared" si="16"/>
        <v>1.438046777888898E-4</v>
      </c>
    </row>
    <row r="1051" spans="1:8" ht="13.5" x14ac:dyDescent="0.25">
      <c r="A1051" s="11"/>
      <c r="B1051" s="10">
        <v>43836</v>
      </c>
      <c r="C1051" s="2">
        <v>70.010000000000005</v>
      </c>
      <c r="D1051" s="2">
        <v>50.770600000000002</v>
      </c>
      <c r="E1051" s="2">
        <v>11</v>
      </c>
      <c r="F1051" s="2">
        <v>70.010000000000005</v>
      </c>
      <c r="G1051" s="2">
        <v>770.11</v>
      </c>
      <c r="H1051" s="16">
        <f t="shared" si="16"/>
        <v>0</v>
      </c>
    </row>
    <row r="1052" spans="1:8" ht="13.5" x14ac:dyDescent="0.25">
      <c r="A1052" s="11"/>
      <c r="B1052" s="10">
        <v>43837</v>
      </c>
      <c r="C1052" s="2">
        <v>70.010000000000005</v>
      </c>
      <c r="D1052" s="2">
        <v>50.770600000000002</v>
      </c>
      <c r="E1052" s="2">
        <v>0</v>
      </c>
      <c r="F1052" s="2">
        <v>0</v>
      </c>
      <c r="G1052" s="2">
        <v>0</v>
      </c>
      <c r="H1052" s="16">
        <f t="shared" si="16"/>
        <v>0</v>
      </c>
    </row>
    <row r="1053" spans="1:8" ht="13.5" x14ac:dyDescent="0.25">
      <c r="A1053" s="11"/>
      <c r="B1053" s="10">
        <v>43838</v>
      </c>
      <c r="C1053" s="2">
        <v>70</v>
      </c>
      <c r="D1053" s="2">
        <v>50.763300000000001</v>
      </c>
      <c r="E1053" s="2">
        <v>396</v>
      </c>
      <c r="F1053" s="2">
        <v>70</v>
      </c>
      <c r="G1053" s="2">
        <v>27720</v>
      </c>
      <c r="H1053" s="16">
        <f t="shared" si="16"/>
        <v>-1.4378400097695812E-4</v>
      </c>
    </row>
    <row r="1054" spans="1:8" ht="13.5" x14ac:dyDescent="0.25">
      <c r="A1054" s="11"/>
      <c r="B1054" s="10">
        <v>43839</v>
      </c>
      <c r="C1054" s="2">
        <v>72.099999999999994</v>
      </c>
      <c r="D1054" s="2">
        <v>52.286200000000001</v>
      </c>
      <c r="E1054" s="2">
        <v>0</v>
      </c>
      <c r="F1054" s="2">
        <v>0</v>
      </c>
      <c r="G1054" s="2">
        <v>0</v>
      </c>
      <c r="H1054" s="16">
        <f t="shared" si="16"/>
        <v>3.0000019699270929E-2</v>
      </c>
    </row>
    <row r="1055" spans="1:8" ht="13.5" x14ac:dyDescent="0.25">
      <c r="A1055" s="11"/>
      <c r="B1055" s="10">
        <v>43840</v>
      </c>
      <c r="C1055" s="2">
        <v>70</v>
      </c>
      <c r="D1055" s="2">
        <v>50.763300000000001</v>
      </c>
      <c r="E1055" s="2">
        <v>23</v>
      </c>
      <c r="F1055" s="2">
        <v>70</v>
      </c>
      <c r="G1055" s="2">
        <v>1610</v>
      </c>
      <c r="H1055" s="16">
        <f t="shared" si="16"/>
        <v>-2.9126232160684846E-2</v>
      </c>
    </row>
    <row r="1056" spans="1:8" ht="13.5" x14ac:dyDescent="0.25">
      <c r="A1056" s="11"/>
      <c r="B1056" s="10">
        <v>43843</v>
      </c>
      <c r="C1056" s="2">
        <v>70</v>
      </c>
      <c r="D1056" s="2">
        <v>50.763300000000001</v>
      </c>
      <c r="E1056" s="2">
        <v>33</v>
      </c>
      <c r="F1056" s="2">
        <v>70</v>
      </c>
      <c r="G1056" s="2">
        <v>2310</v>
      </c>
      <c r="H1056" s="16">
        <f t="shared" si="16"/>
        <v>0</v>
      </c>
    </row>
    <row r="1057" spans="1:8" ht="13.5" x14ac:dyDescent="0.25">
      <c r="A1057" s="11"/>
      <c r="B1057" s="10">
        <v>43845</v>
      </c>
      <c r="C1057" s="2">
        <v>70</v>
      </c>
      <c r="D1057" s="2">
        <v>50.763300000000001</v>
      </c>
      <c r="E1057" s="2">
        <v>0</v>
      </c>
      <c r="F1057" s="2">
        <v>0</v>
      </c>
      <c r="G1057" s="2">
        <v>0</v>
      </c>
      <c r="H1057" s="16">
        <f t="shared" si="16"/>
        <v>0</v>
      </c>
    </row>
    <row r="1058" spans="1:8" ht="13.5" x14ac:dyDescent="0.25">
      <c r="A1058" s="11"/>
      <c r="B1058" s="10">
        <v>43846</v>
      </c>
      <c r="C1058" s="2">
        <v>70</v>
      </c>
      <c r="D1058" s="2">
        <v>50.763300000000001</v>
      </c>
      <c r="E1058" s="2">
        <v>0</v>
      </c>
      <c r="F1058" s="2">
        <v>0</v>
      </c>
      <c r="G1058" s="2">
        <v>0</v>
      </c>
      <c r="H1058" s="16">
        <f t="shared" si="16"/>
        <v>0</v>
      </c>
    </row>
    <row r="1059" spans="1:8" ht="13.5" x14ac:dyDescent="0.25">
      <c r="A1059" s="11"/>
      <c r="B1059" s="10">
        <v>43847</v>
      </c>
      <c r="C1059" s="2">
        <v>72.989999999999995</v>
      </c>
      <c r="D1059" s="2">
        <v>52.931600000000003</v>
      </c>
      <c r="E1059" s="2">
        <v>1</v>
      </c>
      <c r="F1059" s="2">
        <v>72.989999999999995</v>
      </c>
      <c r="G1059" s="2">
        <v>72.989999999999995</v>
      </c>
      <c r="H1059" s="16">
        <f t="shared" si="16"/>
        <v>4.2713929157481921E-2</v>
      </c>
    </row>
    <row r="1060" spans="1:8" ht="13.5" x14ac:dyDescent="0.25">
      <c r="A1060" s="11"/>
      <c r="B1060" s="10">
        <v>43850</v>
      </c>
      <c r="C1060" s="2">
        <v>73</v>
      </c>
      <c r="D1060" s="2">
        <v>52.938899999999997</v>
      </c>
      <c r="E1060" s="2">
        <v>303</v>
      </c>
      <c r="F1060" s="2">
        <v>73</v>
      </c>
      <c r="G1060" s="2">
        <v>22119</v>
      </c>
      <c r="H1060" s="16">
        <f t="shared" si="16"/>
        <v>1.3791383596931973E-4</v>
      </c>
    </row>
    <row r="1061" spans="1:8" ht="13.5" x14ac:dyDescent="0.25">
      <c r="A1061" s="11"/>
      <c r="B1061" s="10">
        <v>43851</v>
      </c>
      <c r="C1061" s="2">
        <v>74.900000000000006</v>
      </c>
      <c r="D1061" s="2">
        <v>54.316699999999997</v>
      </c>
      <c r="E1061" s="2">
        <v>120</v>
      </c>
      <c r="F1061" s="2">
        <v>74.900000000000006</v>
      </c>
      <c r="G1061" s="2">
        <v>8988</v>
      </c>
      <c r="H1061" s="16">
        <f t="shared" si="16"/>
        <v>2.6026230239011402E-2</v>
      </c>
    </row>
    <row r="1062" spans="1:8" ht="13.5" x14ac:dyDescent="0.25">
      <c r="A1062" s="11"/>
      <c r="B1062" s="10">
        <v>43852</v>
      </c>
      <c r="C1062" s="2">
        <v>73</v>
      </c>
      <c r="D1062" s="2">
        <v>52.938899999999997</v>
      </c>
      <c r="E1062" s="2">
        <v>50</v>
      </c>
      <c r="F1062" s="2">
        <v>73</v>
      </c>
      <c r="G1062" s="2">
        <v>3650</v>
      </c>
      <c r="H1062" s="16">
        <f t="shared" si="16"/>
        <v>-2.5366047642805999E-2</v>
      </c>
    </row>
    <row r="1063" spans="1:8" ht="13.5" x14ac:dyDescent="0.25">
      <c r="A1063" s="11"/>
      <c r="B1063" s="10">
        <v>43853</v>
      </c>
      <c r="C1063" s="2">
        <v>73</v>
      </c>
      <c r="D1063" s="2">
        <v>52.938899999999997</v>
      </c>
      <c r="E1063" s="2">
        <v>56</v>
      </c>
      <c r="F1063" s="2">
        <v>73</v>
      </c>
      <c r="G1063" s="2">
        <v>4088</v>
      </c>
      <c r="H1063" s="16">
        <f t="shared" si="16"/>
        <v>0</v>
      </c>
    </row>
    <row r="1064" spans="1:8" ht="13.5" x14ac:dyDescent="0.25">
      <c r="A1064" s="11"/>
      <c r="B1064" s="10">
        <v>43854</v>
      </c>
      <c r="C1064" s="2">
        <v>73</v>
      </c>
      <c r="D1064" s="2">
        <v>52.938899999999997</v>
      </c>
      <c r="E1064" s="2">
        <v>0</v>
      </c>
      <c r="F1064" s="2">
        <v>0</v>
      </c>
      <c r="G1064" s="2">
        <v>0</v>
      </c>
      <c r="H1064" s="16">
        <f t="shared" si="16"/>
        <v>0</v>
      </c>
    </row>
    <row r="1065" spans="1:8" ht="13.5" x14ac:dyDescent="0.25">
      <c r="A1065" s="11"/>
      <c r="B1065" s="10">
        <v>43857</v>
      </c>
      <c r="C1065" s="2">
        <v>73.5</v>
      </c>
      <c r="D1065" s="2">
        <v>53.301499999999997</v>
      </c>
      <c r="E1065" s="2">
        <v>71</v>
      </c>
      <c r="F1065" s="2">
        <v>73.359200000000001</v>
      </c>
      <c r="G1065" s="2">
        <v>5208.5032000000001</v>
      </c>
      <c r="H1065" s="16">
        <f t="shared" si="16"/>
        <v>6.8494056355534495E-3</v>
      </c>
    </row>
    <row r="1066" spans="1:8" ht="13.5" x14ac:dyDescent="0.25">
      <c r="A1066" s="11"/>
      <c r="B1066" s="10">
        <v>43858</v>
      </c>
      <c r="C1066" s="2">
        <v>73.599999999999994</v>
      </c>
      <c r="D1066" s="2">
        <v>53.374000000000002</v>
      </c>
      <c r="E1066" s="2">
        <v>144</v>
      </c>
      <c r="F1066" s="2">
        <v>73.569400000000002</v>
      </c>
      <c r="G1066" s="2">
        <v>10593.9936</v>
      </c>
      <c r="H1066" s="16">
        <f t="shared" si="16"/>
        <v>1.3601868615330736E-3</v>
      </c>
    </row>
    <row r="1067" spans="1:8" ht="13.5" x14ac:dyDescent="0.25">
      <c r="A1067" s="11"/>
      <c r="B1067" s="10">
        <v>43859</v>
      </c>
      <c r="C1067" s="2">
        <v>73.5</v>
      </c>
      <c r="D1067" s="2">
        <v>53.301499999999997</v>
      </c>
      <c r="E1067" s="2">
        <v>40</v>
      </c>
      <c r="F1067" s="2">
        <v>73.5</v>
      </c>
      <c r="G1067" s="2">
        <v>2940</v>
      </c>
      <c r="H1067" s="16">
        <f t="shared" si="16"/>
        <v>-1.3583392663095348E-3</v>
      </c>
    </row>
    <row r="1068" spans="1:8" ht="13.5" x14ac:dyDescent="0.25">
      <c r="A1068" s="11"/>
      <c r="B1068" s="10">
        <v>43860</v>
      </c>
      <c r="C1068" s="2">
        <v>73.5</v>
      </c>
      <c r="D1068" s="2">
        <v>53.301499999999997</v>
      </c>
      <c r="E1068" s="2">
        <v>102</v>
      </c>
      <c r="F1068" s="2">
        <v>73.5</v>
      </c>
      <c r="G1068" s="2">
        <v>7497</v>
      </c>
      <c r="H1068" s="16">
        <f t="shared" si="16"/>
        <v>0</v>
      </c>
    </row>
    <row r="1069" spans="1:8" ht="13.5" x14ac:dyDescent="0.25">
      <c r="A1069" s="11"/>
      <c r="B1069" s="10">
        <v>43861</v>
      </c>
      <c r="C1069" s="2">
        <v>73.5</v>
      </c>
      <c r="D1069" s="2">
        <v>53.301499999999997</v>
      </c>
      <c r="E1069" s="2">
        <v>30</v>
      </c>
      <c r="F1069" s="2">
        <v>73.5</v>
      </c>
      <c r="G1069" s="2">
        <v>2205</v>
      </c>
      <c r="H1069" s="16">
        <f t="shared" si="16"/>
        <v>0</v>
      </c>
    </row>
    <row r="1070" spans="1:8" ht="13.5" x14ac:dyDescent="0.25">
      <c r="A1070" s="11"/>
      <c r="B1070" s="10">
        <v>43864</v>
      </c>
      <c r="C1070" s="2">
        <v>72.5</v>
      </c>
      <c r="D1070" s="2">
        <v>52.576300000000003</v>
      </c>
      <c r="E1070" s="2">
        <v>250</v>
      </c>
      <c r="F1070" s="2">
        <v>73.099999999999994</v>
      </c>
      <c r="G1070" s="2">
        <v>18275</v>
      </c>
      <c r="H1070" s="16">
        <f t="shared" si="16"/>
        <v>-1.3605620854947683E-2</v>
      </c>
    </row>
    <row r="1071" spans="1:8" ht="13.5" x14ac:dyDescent="0.25">
      <c r="A1071" s="11"/>
      <c r="B1071" s="10">
        <v>43865</v>
      </c>
      <c r="C1071" s="2">
        <v>72.5</v>
      </c>
      <c r="D1071" s="2">
        <v>52.576300000000003</v>
      </c>
      <c r="E1071" s="2">
        <v>165</v>
      </c>
      <c r="F1071" s="2">
        <v>72.5</v>
      </c>
      <c r="G1071" s="2">
        <v>11962.5</v>
      </c>
      <c r="H1071" s="16">
        <f t="shared" si="16"/>
        <v>0</v>
      </c>
    </row>
    <row r="1072" spans="1:8" ht="13.5" x14ac:dyDescent="0.25">
      <c r="A1072" s="11"/>
      <c r="B1072" s="10">
        <v>43866</v>
      </c>
      <c r="C1072" s="2">
        <v>72.5</v>
      </c>
      <c r="D1072" s="2">
        <v>52.576300000000003</v>
      </c>
      <c r="E1072" s="2">
        <v>0</v>
      </c>
      <c r="F1072" s="2">
        <v>0</v>
      </c>
      <c r="G1072" s="2">
        <v>0</v>
      </c>
      <c r="H1072" s="16">
        <f t="shared" si="16"/>
        <v>0</v>
      </c>
    </row>
    <row r="1073" spans="1:8" ht="13.5" x14ac:dyDescent="0.25">
      <c r="A1073" s="11"/>
      <c r="B1073" s="10">
        <v>43867</v>
      </c>
      <c r="C1073" s="2">
        <v>72.489999999999995</v>
      </c>
      <c r="D1073" s="2">
        <v>52.569000000000003</v>
      </c>
      <c r="E1073" s="2">
        <v>32</v>
      </c>
      <c r="F1073" s="2">
        <v>72.218100000000007</v>
      </c>
      <c r="G1073" s="2">
        <v>2310.9792000000002</v>
      </c>
      <c r="H1073" s="16">
        <f t="shared" si="16"/>
        <v>-1.3884582977502694E-4</v>
      </c>
    </row>
    <row r="1074" spans="1:8" ht="13.5" x14ac:dyDescent="0.25">
      <c r="A1074" s="11"/>
      <c r="B1074" s="10">
        <v>43868</v>
      </c>
      <c r="C1074" s="2">
        <v>72.099999999999994</v>
      </c>
      <c r="D1074" s="2">
        <v>52.286200000000001</v>
      </c>
      <c r="E1074" s="2">
        <v>10</v>
      </c>
      <c r="F1074" s="2">
        <v>72.099999999999994</v>
      </c>
      <c r="G1074" s="2">
        <v>721</v>
      </c>
      <c r="H1074" s="16">
        <f t="shared" si="16"/>
        <v>-5.3795963400483501E-3</v>
      </c>
    </row>
    <row r="1075" spans="1:8" ht="13.5" x14ac:dyDescent="0.25">
      <c r="A1075" s="11"/>
      <c r="B1075" s="10">
        <v>43871</v>
      </c>
      <c r="C1075" s="2">
        <v>72.099999999999994</v>
      </c>
      <c r="D1075" s="2">
        <v>52.286200000000001</v>
      </c>
      <c r="E1075" s="2">
        <v>0</v>
      </c>
      <c r="F1075" s="2">
        <v>0</v>
      </c>
      <c r="G1075" s="2">
        <v>0</v>
      </c>
      <c r="H1075" s="16">
        <f t="shared" si="16"/>
        <v>0</v>
      </c>
    </row>
    <row r="1076" spans="1:8" ht="13.5" x14ac:dyDescent="0.25">
      <c r="A1076" s="11"/>
      <c r="B1076" s="10">
        <v>43872</v>
      </c>
      <c r="C1076" s="2">
        <v>72.5</v>
      </c>
      <c r="D1076" s="2">
        <v>52.576300000000003</v>
      </c>
      <c r="E1076" s="2">
        <v>53</v>
      </c>
      <c r="F1076" s="2">
        <v>72.5</v>
      </c>
      <c r="G1076" s="2">
        <v>3842.5</v>
      </c>
      <c r="H1076" s="16">
        <f t="shared" si="16"/>
        <v>5.5483091140683862E-3</v>
      </c>
    </row>
    <row r="1077" spans="1:8" ht="13.5" x14ac:dyDescent="0.25">
      <c r="A1077" s="11"/>
      <c r="B1077" s="10">
        <v>43873</v>
      </c>
      <c r="C1077" s="2">
        <v>72.5</v>
      </c>
      <c r="D1077" s="2">
        <v>52.576300000000003</v>
      </c>
      <c r="E1077" s="2">
        <v>77</v>
      </c>
      <c r="F1077" s="2">
        <v>72.5</v>
      </c>
      <c r="G1077" s="2">
        <v>5582.5</v>
      </c>
      <c r="H1077" s="16">
        <f t="shared" si="16"/>
        <v>0</v>
      </c>
    </row>
    <row r="1078" spans="1:8" ht="13.5" x14ac:dyDescent="0.25">
      <c r="A1078" s="11"/>
      <c r="B1078" s="10">
        <v>43874</v>
      </c>
      <c r="C1078" s="2">
        <v>72.5</v>
      </c>
      <c r="D1078" s="2">
        <v>52.576300000000003</v>
      </c>
      <c r="E1078" s="2">
        <v>0</v>
      </c>
      <c r="F1078" s="2">
        <v>0</v>
      </c>
      <c r="G1078" s="2">
        <v>0</v>
      </c>
      <c r="H1078" s="16">
        <f t="shared" si="16"/>
        <v>0</v>
      </c>
    </row>
    <row r="1079" spans="1:8" ht="13.5" x14ac:dyDescent="0.25">
      <c r="A1079" s="11"/>
      <c r="B1079" s="10">
        <v>43875</v>
      </c>
      <c r="C1079" s="2">
        <v>71</v>
      </c>
      <c r="D1079" s="2">
        <v>51.488500000000002</v>
      </c>
      <c r="E1079" s="2">
        <v>77</v>
      </c>
      <c r="F1079" s="2">
        <v>71</v>
      </c>
      <c r="G1079" s="2">
        <v>5467</v>
      </c>
      <c r="H1079" s="16">
        <f t="shared" si="16"/>
        <v>-2.0689930634145069E-2</v>
      </c>
    </row>
    <row r="1080" spans="1:8" ht="13.5" x14ac:dyDescent="0.25">
      <c r="A1080" s="11"/>
      <c r="B1080" s="10">
        <v>43878</v>
      </c>
      <c r="C1080" s="2">
        <v>70.900000000000006</v>
      </c>
      <c r="D1080" s="2">
        <v>51.415999999999997</v>
      </c>
      <c r="E1080" s="2">
        <v>63</v>
      </c>
      <c r="F1080" s="2">
        <v>70.900000000000006</v>
      </c>
      <c r="G1080" s="2">
        <v>4466.7</v>
      </c>
      <c r="H1080" s="16">
        <f t="shared" si="16"/>
        <v>-1.4080814162386768E-3</v>
      </c>
    </row>
    <row r="1081" spans="1:8" ht="13.5" x14ac:dyDescent="0.25">
      <c r="A1081" s="11"/>
      <c r="B1081" s="10">
        <v>43879</v>
      </c>
      <c r="C1081" s="2">
        <v>70.900000000000006</v>
      </c>
      <c r="D1081" s="2">
        <v>51.415999999999997</v>
      </c>
      <c r="E1081" s="2">
        <v>0</v>
      </c>
      <c r="F1081" s="2">
        <v>0</v>
      </c>
      <c r="G1081" s="2">
        <v>0</v>
      </c>
      <c r="H1081" s="16">
        <f t="shared" si="16"/>
        <v>0</v>
      </c>
    </row>
    <row r="1082" spans="1:8" ht="13.5" x14ac:dyDescent="0.25">
      <c r="A1082" s="11"/>
      <c r="B1082" s="10">
        <v>43880</v>
      </c>
      <c r="C1082" s="2">
        <v>71</v>
      </c>
      <c r="D1082" s="2">
        <v>51.488500000000002</v>
      </c>
      <c r="E1082" s="2">
        <v>70</v>
      </c>
      <c r="F1082" s="2">
        <v>71</v>
      </c>
      <c r="G1082" s="2">
        <v>4970</v>
      </c>
      <c r="H1082" s="16">
        <f t="shared" si="16"/>
        <v>1.4100669052436036E-3</v>
      </c>
    </row>
    <row r="1083" spans="1:8" ht="13.5" x14ac:dyDescent="0.25">
      <c r="A1083" s="11"/>
      <c r="B1083" s="10">
        <v>43881</v>
      </c>
      <c r="C1083" s="2">
        <v>71</v>
      </c>
      <c r="D1083" s="2">
        <v>51.488500000000002</v>
      </c>
      <c r="E1083" s="2">
        <v>274</v>
      </c>
      <c r="F1083" s="2">
        <v>71</v>
      </c>
      <c r="G1083" s="2">
        <v>19454</v>
      </c>
      <c r="H1083" s="16">
        <f t="shared" si="16"/>
        <v>0</v>
      </c>
    </row>
    <row r="1084" spans="1:8" ht="13.5" x14ac:dyDescent="0.25">
      <c r="A1084" s="11"/>
      <c r="B1084" s="10">
        <v>43882</v>
      </c>
      <c r="C1084" s="2">
        <v>71</v>
      </c>
      <c r="D1084" s="2">
        <v>51.488500000000002</v>
      </c>
      <c r="E1084" s="2">
        <v>0</v>
      </c>
      <c r="F1084" s="2">
        <v>0</v>
      </c>
      <c r="G1084" s="2">
        <v>0</v>
      </c>
      <c r="H1084" s="16">
        <f t="shared" si="16"/>
        <v>0</v>
      </c>
    </row>
    <row r="1085" spans="1:8" ht="13.5" x14ac:dyDescent="0.25">
      <c r="A1085" s="11"/>
      <c r="B1085" s="10">
        <v>43885</v>
      </c>
      <c r="C1085" s="2">
        <v>71</v>
      </c>
      <c r="D1085" s="2">
        <v>51.488500000000002</v>
      </c>
      <c r="E1085" s="2">
        <v>0</v>
      </c>
      <c r="F1085" s="2">
        <v>0</v>
      </c>
      <c r="G1085" s="2">
        <v>0</v>
      </c>
      <c r="H1085" s="16">
        <f t="shared" si="16"/>
        <v>0</v>
      </c>
    </row>
    <row r="1086" spans="1:8" ht="13.5" x14ac:dyDescent="0.25">
      <c r="A1086" s="11"/>
      <c r="B1086" s="10">
        <v>43886</v>
      </c>
      <c r="C1086" s="2">
        <v>71</v>
      </c>
      <c r="D1086" s="2">
        <v>51.488500000000002</v>
      </c>
      <c r="E1086" s="2">
        <v>0</v>
      </c>
      <c r="F1086" s="2">
        <v>0</v>
      </c>
      <c r="G1086" s="2">
        <v>0</v>
      </c>
      <c r="H1086" s="16">
        <f t="shared" si="16"/>
        <v>0</v>
      </c>
    </row>
    <row r="1087" spans="1:8" ht="13.5" x14ac:dyDescent="0.25">
      <c r="A1087" s="11"/>
      <c r="B1087" s="10">
        <v>43887</v>
      </c>
      <c r="C1087" s="2">
        <v>71</v>
      </c>
      <c r="D1087" s="2">
        <v>51.488500000000002</v>
      </c>
      <c r="E1087" s="2">
        <v>116</v>
      </c>
      <c r="F1087" s="2">
        <v>71</v>
      </c>
      <c r="G1087" s="2">
        <v>8236</v>
      </c>
      <c r="H1087" s="16">
        <f t="shared" si="16"/>
        <v>0</v>
      </c>
    </row>
    <row r="1088" spans="1:8" ht="13.5" x14ac:dyDescent="0.25">
      <c r="A1088" s="11"/>
      <c r="B1088" s="10">
        <v>43888</v>
      </c>
      <c r="C1088" s="2">
        <v>72</v>
      </c>
      <c r="D1088" s="2">
        <v>52.213700000000003</v>
      </c>
      <c r="E1088" s="2">
        <v>9</v>
      </c>
      <c r="F1088" s="2">
        <v>72</v>
      </c>
      <c r="G1088" s="2">
        <v>648</v>
      </c>
      <c r="H1088" s="16">
        <f t="shared" si="16"/>
        <v>1.4084698524913349E-2</v>
      </c>
    </row>
    <row r="1089" spans="1:8" ht="13.5" x14ac:dyDescent="0.25">
      <c r="A1089" s="11"/>
      <c r="B1089" s="10">
        <v>43889</v>
      </c>
      <c r="C1089" s="2">
        <v>72</v>
      </c>
      <c r="D1089" s="2">
        <v>52.213700000000003</v>
      </c>
      <c r="E1089" s="2">
        <v>75</v>
      </c>
      <c r="F1089" s="2">
        <v>72</v>
      </c>
      <c r="G1089" s="2">
        <v>5400</v>
      </c>
      <c r="H1089" s="16">
        <f t="shared" si="16"/>
        <v>0</v>
      </c>
    </row>
    <row r="1090" spans="1:8" ht="13.5" x14ac:dyDescent="0.25">
      <c r="A1090" s="11"/>
      <c r="B1090" s="10">
        <v>43892</v>
      </c>
      <c r="C1090" s="2">
        <v>71.900000000000006</v>
      </c>
      <c r="D1090" s="2">
        <v>52.141199999999998</v>
      </c>
      <c r="E1090" s="2">
        <v>78</v>
      </c>
      <c r="F1090" s="2">
        <v>72.45</v>
      </c>
      <c r="G1090" s="2">
        <v>5651.1</v>
      </c>
      <c r="H1090" s="16">
        <f t="shared" si="16"/>
        <v>-1.3885244677164252E-3</v>
      </c>
    </row>
    <row r="1091" spans="1:8" ht="13.5" x14ac:dyDescent="0.25">
      <c r="A1091" s="11"/>
      <c r="B1091" s="10">
        <v>43893</v>
      </c>
      <c r="C1091" s="2">
        <v>71</v>
      </c>
      <c r="D1091" s="2">
        <v>51.488500000000002</v>
      </c>
      <c r="E1091" s="2">
        <v>6259</v>
      </c>
      <c r="F1091" s="2">
        <v>71.009399999999999</v>
      </c>
      <c r="G1091" s="2">
        <v>444447.8346</v>
      </c>
      <c r="H1091" s="16">
        <f t="shared" si="16"/>
        <v>-1.2517932076745373E-2</v>
      </c>
    </row>
    <row r="1092" spans="1:8" ht="13.5" x14ac:dyDescent="0.25">
      <c r="A1092" s="11"/>
      <c r="B1092" s="10">
        <v>43894</v>
      </c>
      <c r="C1092" s="2">
        <v>72.989999999999995</v>
      </c>
      <c r="D1092" s="2">
        <v>52.931600000000003</v>
      </c>
      <c r="E1092" s="2">
        <v>26</v>
      </c>
      <c r="F1092" s="2">
        <v>72.989999999999995</v>
      </c>
      <c r="G1092" s="2">
        <v>1897.74</v>
      </c>
      <c r="H1092" s="16">
        <f t="shared" si="16"/>
        <v>2.8027617817570936E-2</v>
      </c>
    </row>
    <row r="1093" spans="1:8" ht="13.5" x14ac:dyDescent="0.25">
      <c r="A1093" s="11"/>
      <c r="B1093" s="10">
        <v>43895</v>
      </c>
      <c r="C1093" s="2">
        <v>73.010000000000005</v>
      </c>
      <c r="D1093" s="2">
        <v>52.946100000000001</v>
      </c>
      <c r="E1093" s="2">
        <v>53</v>
      </c>
      <c r="F1093" s="2">
        <v>73.010000000000005</v>
      </c>
      <c r="G1093" s="2">
        <v>3869.53</v>
      </c>
      <c r="H1093" s="16">
        <f t="shared" si="16"/>
        <v>2.7393844130912687E-4</v>
      </c>
    </row>
    <row r="1094" spans="1:8" ht="13.5" x14ac:dyDescent="0.25">
      <c r="A1094" s="11"/>
      <c r="B1094" s="10">
        <v>43896</v>
      </c>
      <c r="C1094" s="2">
        <v>73.010000000000005</v>
      </c>
      <c r="D1094" s="2">
        <v>52.946100000000001</v>
      </c>
      <c r="E1094" s="2">
        <v>0</v>
      </c>
      <c r="F1094" s="2">
        <v>0</v>
      </c>
      <c r="G1094" s="2">
        <v>0</v>
      </c>
      <c r="H1094" s="16">
        <f t="shared" si="16"/>
        <v>0</v>
      </c>
    </row>
    <row r="1095" spans="1:8" ht="13.5" x14ac:dyDescent="0.25">
      <c r="A1095" s="11"/>
      <c r="B1095" s="10">
        <v>43899</v>
      </c>
      <c r="C1095" s="2">
        <v>71.010000000000005</v>
      </c>
      <c r="D1095" s="2">
        <v>51.495800000000003</v>
      </c>
      <c r="E1095" s="2">
        <v>41</v>
      </c>
      <c r="F1095" s="2">
        <v>71.010000000000005</v>
      </c>
      <c r="G1095" s="2">
        <v>2911.41</v>
      </c>
      <c r="H1095" s="16">
        <f t="shared" ref="H1095:H1158" si="17">(D1095-D1094)/D1094</f>
        <v>-2.739200809880234E-2</v>
      </c>
    </row>
    <row r="1096" spans="1:8" ht="13.5" x14ac:dyDescent="0.25">
      <c r="A1096" s="11"/>
      <c r="B1096" s="10">
        <v>43900</v>
      </c>
      <c r="C1096" s="2">
        <v>71</v>
      </c>
      <c r="D1096" s="2">
        <v>51.488500000000002</v>
      </c>
      <c r="E1096" s="2">
        <v>127</v>
      </c>
      <c r="F1096" s="2">
        <v>71.007900000000006</v>
      </c>
      <c r="G1096" s="2">
        <v>9018.0033000000003</v>
      </c>
      <c r="H1096" s="16">
        <f t="shared" si="17"/>
        <v>-1.4175913375461202E-4</v>
      </c>
    </row>
    <row r="1097" spans="1:8" ht="13.5" x14ac:dyDescent="0.25">
      <c r="A1097" s="11"/>
      <c r="B1097" s="10">
        <v>43901</v>
      </c>
      <c r="C1097" s="2">
        <v>70.98</v>
      </c>
      <c r="D1097" s="2">
        <v>51.473999999999997</v>
      </c>
      <c r="E1097" s="2">
        <v>30</v>
      </c>
      <c r="F1097" s="2">
        <v>70.98</v>
      </c>
      <c r="G1097" s="2">
        <v>2129.4</v>
      </c>
      <c r="H1097" s="16">
        <f t="shared" si="17"/>
        <v>-2.8161628324781815E-4</v>
      </c>
    </row>
    <row r="1098" spans="1:8" ht="13.5" x14ac:dyDescent="0.25">
      <c r="A1098" s="11"/>
      <c r="B1098" s="10">
        <v>43902</v>
      </c>
      <c r="C1098" s="2">
        <v>71</v>
      </c>
      <c r="D1098" s="2">
        <v>51.488500000000002</v>
      </c>
      <c r="E1098" s="2">
        <v>30</v>
      </c>
      <c r="F1098" s="2">
        <v>71</v>
      </c>
      <c r="G1098" s="2">
        <v>2130</v>
      </c>
      <c r="H1098" s="16">
        <f t="shared" si="17"/>
        <v>2.8169561331944839E-4</v>
      </c>
    </row>
    <row r="1099" spans="1:8" ht="13.5" x14ac:dyDescent="0.25">
      <c r="A1099" s="11"/>
      <c r="B1099" s="10">
        <v>43903</v>
      </c>
      <c r="C1099" s="2">
        <v>71</v>
      </c>
      <c r="D1099" s="2">
        <v>51.488500000000002</v>
      </c>
      <c r="E1099" s="2">
        <v>0</v>
      </c>
      <c r="F1099" s="2">
        <v>0</v>
      </c>
      <c r="G1099" s="2">
        <v>0</v>
      </c>
      <c r="H1099" s="16">
        <f t="shared" si="17"/>
        <v>0</v>
      </c>
    </row>
    <row r="1100" spans="1:8" ht="13.5" x14ac:dyDescent="0.25">
      <c r="A1100" s="11"/>
      <c r="B1100" s="10">
        <v>43906</v>
      </c>
      <c r="C1100" s="2">
        <v>70</v>
      </c>
      <c r="D1100" s="2">
        <v>50.763300000000001</v>
      </c>
      <c r="E1100" s="2">
        <v>70</v>
      </c>
      <c r="F1100" s="2">
        <v>70</v>
      </c>
      <c r="G1100" s="2">
        <v>4900</v>
      </c>
      <c r="H1100" s="16">
        <f t="shared" si="17"/>
        <v>-1.4084698524913349E-2</v>
      </c>
    </row>
    <row r="1101" spans="1:8" ht="13.5" x14ac:dyDescent="0.25">
      <c r="A1101" s="11"/>
      <c r="B1101" s="10">
        <v>43907</v>
      </c>
      <c r="C1101" s="2">
        <v>68</v>
      </c>
      <c r="D1101" s="2">
        <v>49.312899999999999</v>
      </c>
      <c r="E1101" s="2">
        <v>147</v>
      </c>
      <c r="F1101" s="2">
        <v>68.952399999999997</v>
      </c>
      <c r="G1101" s="2">
        <v>10136.0028</v>
      </c>
      <c r="H1101" s="16">
        <f t="shared" si="17"/>
        <v>-2.8571822556847207E-2</v>
      </c>
    </row>
    <row r="1102" spans="1:8" ht="13.5" x14ac:dyDescent="0.25">
      <c r="A1102" s="11"/>
      <c r="B1102" s="10">
        <v>43908</v>
      </c>
      <c r="C1102" s="2">
        <v>65.959999999999994</v>
      </c>
      <c r="D1102" s="2">
        <v>47.833500000000001</v>
      </c>
      <c r="E1102" s="2">
        <v>4</v>
      </c>
      <c r="F1102" s="2">
        <v>65.959999999999994</v>
      </c>
      <c r="G1102" s="2">
        <v>263.83999999999997</v>
      </c>
      <c r="H1102" s="16">
        <f t="shared" si="17"/>
        <v>-3.0000263622703152E-2</v>
      </c>
    </row>
    <row r="1103" spans="1:8" ht="13.5" x14ac:dyDescent="0.25">
      <c r="A1103" s="11"/>
      <c r="B1103" s="10">
        <v>43909</v>
      </c>
      <c r="C1103" s="2">
        <v>67.930000000000007</v>
      </c>
      <c r="D1103" s="2">
        <v>49.2622</v>
      </c>
      <c r="E1103" s="2">
        <v>18</v>
      </c>
      <c r="F1103" s="2">
        <v>67.930000000000007</v>
      </c>
      <c r="G1103" s="2">
        <v>1222.74</v>
      </c>
      <c r="H1103" s="16">
        <f t="shared" si="17"/>
        <v>2.9868188612583214E-2</v>
      </c>
    </row>
    <row r="1104" spans="1:8" ht="13.5" x14ac:dyDescent="0.25">
      <c r="A1104" s="11"/>
      <c r="B1104" s="10">
        <v>43913</v>
      </c>
      <c r="C1104" s="2">
        <v>65.900000000000006</v>
      </c>
      <c r="D1104" s="2">
        <v>47.79</v>
      </c>
      <c r="E1104" s="2">
        <v>3</v>
      </c>
      <c r="F1104" s="2">
        <v>65.900000000000006</v>
      </c>
      <c r="G1104" s="2">
        <v>197.7</v>
      </c>
      <c r="H1104" s="16">
        <f t="shared" si="17"/>
        <v>-2.9884982806289626E-2</v>
      </c>
    </row>
    <row r="1105" spans="1:8" ht="13.5" x14ac:dyDescent="0.25">
      <c r="A1105" s="11"/>
      <c r="B1105" s="10">
        <v>43914</v>
      </c>
      <c r="C1105" s="2">
        <v>67.87</v>
      </c>
      <c r="D1105" s="2">
        <v>49.218699999999998</v>
      </c>
      <c r="E1105" s="2">
        <v>0</v>
      </c>
      <c r="F1105" s="2">
        <v>0</v>
      </c>
      <c r="G1105" s="2">
        <v>0</v>
      </c>
      <c r="H1105" s="16">
        <f t="shared" si="17"/>
        <v>2.9895375601590276E-2</v>
      </c>
    </row>
    <row r="1106" spans="1:8" ht="13.5" x14ac:dyDescent="0.25">
      <c r="A1106" s="11"/>
      <c r="B1106" s="10">
        <v>43915</v>
      </c>
      <c r="C1106" s="2">
        <v>67.87</v>
      </c>
      <c r="D1106" s="2">
        <v>49.218699999999998</v>
      </c>
      <c r="E1106" s="2">
        <v>0</v>
      </c>
      <c r="F1106" s="2">
        <v>0</v>
      </c>
      <c r="G1106" s="2">
        <v>0</v>
      </c>
      <c r="H1106" s="16">
        <f t="shared" si="17"/>
        <v>0</v>
      </c>
    </row>
    <row r="1107" spans="1:8" ht="13.5" x14ac:dyDescent="0.25">
      <c r="A1107" s="11"/>
      <c r="B1107" s="10">
        <v>43916</v>
      </c>
      <c r="C1107" s="2">
        <v>68</v>
      </c>
      <c r="D1107" s="2">
        <v>49.312899999999999</v>
      </c>
      <c r="E1107" s="2">
        <v>48</v>
      </c>
      <c r="F1107" s="2">
        <v>68</v>
      </c>
      <c r="G1107" s="2">
        <v>3264</v>
      </c>
      <c r="H1107" s="16">
        <f t="shared" si="17"/>
        <v>1.9139067061909544E-3</v>
      </c>
    </row>
    <row r="1108" spans="1:8" ht="13.5" x14ac:dyDescent="0.25">
      <c r="A1108" s="11"/>
      <c r="B1108" s="10">
        <v>43917</v>
      </c>
      <c r="C1108" s="2">
        <v>68</v>
      </c>
      <c r="D1108" s="2">
        <v>49.312899999999999</v>
      </c>
      <c r="E1108" s="2">
        <v>0</v>
      </c>
      <c r="F1108" s="2">
        <v>0</v>
      </c>
      <c r="G1108" s="2">
        <v>0</v>
      </c>
      <c r="H1108" s="16">
        <f t="shared" si="17"/>
        <v>0</v>
      </c>
    </row>
    <row r="1109" spans="1:8" ht="13.5" x14ac:dyDescent="0.25">
      <c r="A1109" s="11"/>
      <c r="B1109" s="10">
        <v>43920</v>
      </c>
      <c r="C1109" s="2">
        <v>68</v>
      </c>
      <c r="D1109" s="2">
        <v>49.312899999999999</v>
      </c>
      <c r="E1109" s="2">
        <v>0</v>
      </c>
      <c r="F1109" s="2">
        <v>0</v>
      </c>
      <c r="G1109" s="2">
        <v>0</v>
      </c>
      <c r="H1109" s="16">
        <f t="shared" si="17"/>
        <v>0</v>
      </c>
    </row>
    <row r="1110" spans="1:8" ht="13.5" x14ac:dyDescent="0.25">
      <c r="A1110" s="11"/>
      <c r="B1110" s="10">
        <v>43921</v>
      </c>
      <c r="C1110" s="2">
        <v>68</v>
      </c>
      <c r="D1110" s="2">
        <v>49.312899999999999</v>
      </c>
      <c r="E1110" s="2">
        <v>0</v>
      </c>
      <c r="F1110" s="2">
        <v>0</v>
      </c>
      <c r="G1110" s="2">
        <v>0</v>
      </c>
      <c r="H1110" s="16">
        <f t="shared" si="17"/>
        <v>0</v>
      </c>
    </row>
    <row r="1111" spans="1:8" ht="13.5" x14ac:dyDescent="0.25">
      <c r="A1111" s="11"/>
      <c r="B1111" s="10">
        <v>43922</v>
      </c>
      <c r="C1111" s="2">
        <v>68</v>
      </c>
      <c r="D1111" s="2">
        <v>49.312899999999999</v>
      </c>
      <c r="E1111" s="2">
        <v>0</v>
      </c>
      <c r="F1111" s="2">
        <v>0</v>
      </c>
      <c r="G1111" s="2">
        <v>0</v>
      </c>
      <c r="H1111" s="16">
        <f t="shared" si="17"/>
        <v>0</v>
      </c>
    </row>
    <row r="1112" spans="1:8" ht="13.5" x14ac:dyDescent="0.25">
      <c r="A1112" s="11"/>
      <c r="B1112" s="10">
        <v>43923</v>
      </c>
      <c r="C1112" s="2">
        <v>70.010000000000005</v>
      </c>
      <c r="D1112" s="2">
        <v>50.770600000000002</v>
      </c>
      <c r="E1112" s="2">
        <v>180</v>
      </c>
      <c r="F1112" s="2">
        <v>70.008300000000006</v>
      </c>
      <c r="G1112" s="2">
        <v>12601.494000000001</v>
      </c>
      <c r="H1112" s="16">
        <f t="shared" si="17"/>
        <v>2.956021649507538E-2</v>
      </c>
    </row>
    <row r="1113" spans="1:8" ht="13.5" x14ac:dyDescent="0.25">
      <c r="A1113" s="11"/>
      <c r="B1113" s="10">
        <v>43924</v>
      </c>
      <c r="C1113" s="2">
        <v>72.099999999999994</v>
      </c>
      <c r="D1113" s="2">
        <v>52.286200000000001</v>
      </c>
      <c r="E1113" s="2">
        <v>189</v>
      </c>
      <c r="F1113" s="2">
        <v>72.101600000000005</v>
      </c>
      <c r="G1113" s="2">
        <v>13627.2024</v>
      </c>
      <c r="H1113" s="16">
        <f t="shared" si="17"/>
        <v>2.985192217543222E-2</v>
      </c>
    </row>
    <row r="1114" spans="1:8" ht="13.5" x14ac:dyDescent="0.25">
      <c r="A1114" s="11"/>
      <c r="B1114" s="10">
        <v>43927</v>
      </c>
      <c r="C1114" s="2">
        <v>74.260000000000005</v>
      </c>
      <c r="D1114" s="2">
        <v>53.852600000000002</v>
      </c>
      <c r="E1114" s="2">
        <v>22</v>
      </c>
      <c r="F1114" s="2">
        <v>74.260000000000005</v>
      </c>
      <c r="G1114" s="2">
        <v>1633.72</v>
      </c>
      <c r="H1114" s="16">
        <f t="shared" si="17"/>
        <v>2.9958191645214256E-2</v>
      </c>
    </row>
    <row r="1115" spans="1:8" ht="13.5" x14ac:dyDescent="0.25">
      <c r="A1115" s="11"/>
      <c r="B1115" s="10">
        <v>43928</v>
      </c>
      <c r="C1115" s="2">
        <v>76.45</v>
      </c>
      <c r="D1115" s="2">
        <v>55.440800000000003</v>
      </c>
      <c r="E1115" s="2">
        <v>166</v>
      </c>
      <c r="F1115" s="2">
        <v>76.45</v>
      </c>
      <c r="G1115" s="2">
        <v>12690.7</v>
      </c>
      <c r="H1115" s="16">
        <f t="shared" si="17"/>
        <v>2.9491612289843025E-2</v>
      </c>
    </row>
    <row r="1116" spans="1:8" ht="13.5" x14ac:dyDescent="0.25">
      <c r="A1116" s="11"/>
      <c r="B1116" s="10">
        <v>43929</v>
      </c>
      <c r="C1116" s="2">
        <v>78.739999999999995</v>
      </c>
      <c r="D1116" s="2">
        <v>57.101500000000001</v>
      </c>
      <c r="E1116" s="2">
        <v>15</v>
      </c>
      <c r="F1116" s="2">
        <v>78.739999999999995</v>
      </c>
      <c r="G1116" s="2">
        <v>1181.0999999999999</v>
      </c>
      <c r="H1116" s="16">
        <f t="shared" si="17"/>
        <v>2.9954473961414669E-2</v>
      </c>
    </row>
    <row r="1117" spans="1:8" ht="13.5" x14ac:dyDescent="0.25">
      <c r="A1117" s="11"/>
      <c r="B1117" s="10">
        <v>43934</v>
      </c>
      <c r="C1117" s="2">
        <v>81.099999999999994</v>
      </c>
      <c r="D1117" s="2">
        <v>58.812899999999999</v>
      </c>
      <c r="E1117" s="2">
        <v>17</v>
      </c>
      <c r="F1117" s="2">
        <v>81.052899999999994</v>
      </c>
      <c r="G1117" s="2">
        <v>1377.8993</v>
      </c>
      <c r="H1117" s="16">
        <f t="shared" si="17"/>
        <v>2.9971191649956614E-2</v>
      </c>
    </row>
    <row r="1118" spans="1:8" ht="13.5" x14ac:dyDescent="0.25">
      <c r="A1118" s="11"/>
      <c r="B1118" s="10">
        <v>43935</v>
      </c>
      <c r="C1118" s="2">
        <v>83.5</v>
      </c>
      <c r="D1118" s="2">
        <v>60.553400000000003</v>
      </c>
      <c r="E1118" s="2">
        <v>135</v>
      </c>
      <c r="F1118" s="2">
        <v>83.5</v>
      </c>
      <c r="G1118" s="2">
        <v>11272.5</v>
      </c>
      <c r="H1118" s="16">
        <f t="shared" si="17"/>
        <v>2.9593847608262887E-2</v>
      </c>
    </row>
    <row r="1119" spans="1:8" ht="13.5" x14ac:dyDescent="0.25">
      <c r="A1119" s="11"/>
      <c r="B1119" s="10">
        <v>43936</v>
      </c>
      <c r="C1119" s="2">
        <v>86</v>
      </c>
      <c r="D1119" s="2">
        <v>62.366399999999999</v>
      </c>
      <c r="E1119" s="2">
        <v>60</v>
      </c>
      <c r="F1119" s="2">
        <v>86</v>
      </c>
      <c r="G1119" s="2">
        <v>5160</v>
      </c>
      <c r="H1119" s="16">
        <f t="shared" si="17"/>
        <v>2.9940515313756043E-2</v>
      </c>
    </row>
    <row r="1120" spans="1:8" ht="13.5" x14ac:dyDescent="0.25">
      <c r="A1120" s="11"/>
      <c r="B1120" s="10">
        <v>43937</v>
      </c>
      <c r="C1120" s="2">
        <v>88.58</v>
      </c>
      <c r="D1120" s="2">
        <v>64.237300000000005</v>
      </c>
      <c r="E1120" s="2">
        <v>464</v>
      </c>
      <c r="F1120" s="2">
        <v>88.58</v>
      </c>
      <c r="G1120" s="2">
        <v>41101.120000000003</v>
      </c>
      <c r="H1120" s="16">
        <f t="shared" si="17"/>
        <v>2.9998524846712428E-2</v>
      </c>
    </row>
    <row r="1121" spans="1:8" ht="13.5" x14ac:dyDescent="0.25">
      <c r="A1121" s="11"/>
      <c r="B1121" s="10">
        <v>43938</v>
      </c>
      <c r="C1121" s="2">
        <v>91.23</v>
      </c>
      <c r="D1121" s="2">
        <v>66.159099999999995</v>
      </c>
      <c r="E1121" s="2">
        <v>323</v>
      </c>
      <c r="F1121" s="2">
        <v>91.23</v>
      </c>
      <c r="G1121" s="2">
        <v>29467.29</v>
      </c>
      <c r="H1121" s="16">
        <f t="shared" si="17"/>
        <v>2.9917197640622974E-2</v>
      </c>
    </row>
    <row r="1122" spans="1:8" ht="13.5" x14ac:dyDescent="0.25">
      <c r="A1122" s="11"/>
      <c r="B1122" s="10">
        <v>43941</v>
      </c>
      <c r="C1122" s="2">
        <v>89</v>
      </c>
      <c r="D1122" s="2">
        <v>64.541899999999998</v>
      </c>
      <c r="E1122" s="2">
        <v>161</v>
      </c>
      <c r="F1122" s="2">
        <v>88.844700000000003</v>
      </c>
      <c r="G1122" s="2">
        <v>14303.9967</v>
      </c>
      <c r="H1122" s="16">
        <f t="shared" si="17"/>
        <v>-2.4444105194901335E-2</v>
      </c>
    </row>
    <row r="1123" spans="1:8" ht="13.5" x14ac:dyDescent="0.25">
      <c r="A1123" s="11"/>
      <c r="B1123" s="10">
        <v>43942</v>
      </c>
      <c r="C1123" s="2">
        <v>91.2</v>
      </c>
      <c r="D1123" s="2">
        <v>66.137299999999996</v>
      </c>
      <c r="E1123" s="2">
        <v>71</v>
      </c>
      <c r="F1123" s="2">
        <v>91.2</v>
      </c>
      <c r="G1123" s="2">
        <v>6475.2</v>
      </c>
      <c r="H1123" s="16">
        <f t="shared" si="17"/>
        <v>2.4718826064928333E-2</v>
      </c>
    </row>
    <row r="1124" spans="1:8" ht="13.5" x14ac:dyDescent="0.25">
      <c r="A1124" s="11"/>
      <c r="B1124" s="10">
        <v>43943</v>
      </c>
      <c r="C1124" s="2">
        <v>91.5</v>
      </c>
      <c r="D1124" s="2">
        <v>66.354900000000001</v>
      </c>
      <c r="E1124" s="2">
        <v>10</v>
      </c>
      <c r="F1124" s="2">
        <v>91.5</v>
      </c>
      <c r="G1124" s="2">
        <v>915</v>
      </c>
      <c r="H1124" s="16">
        <f t="shared" si="17"/>
        <v>3.2901252394640312E-3</v>
      </c>
    </row>
    <row r="1125" spans="1:8" ht="13.5" x14ac:dyDescent="0.25">
      <c r="A1125" s="11"/>
      <c r="B1125" s="10">
        <v>43944</v>
      </c>
      <c r="C1125" s="2">
        <v>90</v>
      </c>
      <c r="D1125" s="2">
        <v>65.267099999999999</v>
      </c>
      <c r="E1125" s="2">
        <v>109</v>
      </c>
      <c r="F1125" s="2">
        <v>90</v>
      </c>
      <c r="G1125" s="2">
        <v>9810</v>
      </c>
      <c r="H1125" s="16">
        <f t="shared" si="17"/>
        <v>-1.6393664974252112E-2</v>
      </c>
    </row>
    <row r="1126" spans="1:8" ht="13.5" x14ac:dyDescent="0.25">
      <c r="A1126" s="11"/>
      <c r="B1126" s="10">
        <v>43945</v>
      </c>
      <c r="C1126" s="2">
        <v>92</v>
      </c>
      <c r="D1126" s="2">
        <v>66.717500000000001</v>
      </c>
      <c r="E1126" s="2">
        <v>10</v>
      </c>
      <c r="F1126" s="2">
        <v>92</v>
      </c>
      <c r="G1126" s="2">
        <v>920</v>
      </c>
      <c r="H1126" s="16">
        <f t="shared" si="17"/>
        <v>2.2222528655325608E-2</v>
      </c>
    </row>
    <row r="1127" spans="1:8" ht="13.5" x14ac:dyDescent="0.25">
      <c r="A1127" s="11"/>
      <c r="B1127" s="10">
        <v>43948</v>
      </c>
      <c r="C1127" s="2">
        <v>89.5</v>
      </c>
      <c r="D1127" s="2">
        <v>64.904499999999999</v>
      </c>
      <c r="E1127" s="2">
        <v>17</v>
      </c>
      <c r="F1127" s="2">
        <v>89.5</v>
      </c>
      <c r="G1127" s="2">
        <v>1521.5</v>
      </c>
      <c r="H1127" s="16">
        <f t="shared" si="17"/>
        <v>-2.717427961179604E-2</v>
      </c>
    </row>
    <row r="1128" spans="1:8" ht="13.5" x14ac:dyDescent="0.25">
      <c r="A1128" s="11"/>
      <c r="B1128" s="10">
        <v>43949</v>
      </c>
      <c r="C1128" s="2">
        <v>86.83</v>
      </c>
      <c r="D1128" s="2">
        <v>62.968299999999999</v>
      </c>
      <c r="E1128" s="2">
        <v>25</v>
      </c>
      <c r="F1128" s="2">
        <v>86.83</v>
      </c>
      <c r="G1128" s="2">
        <v>2170.75</v>
      </c>
      <c r="H1128" s="16">
        <f t="shared" si="17"/>
        <v>-2.9831521697262893E-2</v>
      </c>
    </row>
    <row r="1129" spans="1:8" ht="13.5" x14ac:dyDescent="0.25">
      <c r="A1129" s="11"/>
      <c r="B1129" s="10">
        <v>43950</v>
      </c>
      <c r="C1129" s="2">
        <v>88</v>
      </c>
      <c r="D1129" s="2">
        <v>63.816699999999997</v>
      </c>
      <c r="E1129" s="2">
        <v>10</v>
      </c>
      <c r="F1129" s="2">
        <v>88</v>
      </c>
      <c r="G1129" s="2">
        <v>880</v>
      </c>
      <c r="H1129" s="16">
        <f t="shared" si="17"/>
        <v>1.3473446162592892E-2</v>
      </c>
    </row>
    <row r="1130" spans="1:8" ht="13.5" x14ac:dyDescent="0.25">
      <c r="A1130" s="11"/>
      <c r="B1130" s="10">
        <v>43951</v>
      </c>
      <c r="C1130" s="2">
        <v>89.96</v>
      </c>
      <c r="D1130" s="2">
        <v>65.238100000000003</v>
      </c>
      <c r="E1130" s="2">
        <v>20</v>
      </c>
      <c r="F1130" s="2">
        <v>89.98</v>
      </c>
      <c r="G1130" s="2">
        <v>1799.6</v>
      </c>
      <c r="H1130" s="16">
        <f t="shared" si="17"/>
        <v>2.2273166741621012E-2</v>
      </c>
    </row>
    <row r="1131" spans="1:8" ht="13.5" x14ac:dyDescent="0.25">
      <c r="A1131" s="11"/>
      <c r="B1131" s="10">
        <v>43955</v>
      </c>
      <c r="C1131" s="2">
        <v>89.96</v>
      </c>
      <c r="D1131" s="2">
        <v>65.238100000000003</v>
      </c>
      <c r="E1131" s="2">
        <v>0</v>
      </c>
      <c r="F1131" s="2">
        <v>0</v>
      </c>
      <c r="G1131" s="2">
        <v>0</v>
      </c>
      <c r="H1131" s="16">
        <f t="shared" si="17"/>
        <v>0</v>
      </c>
    </row>
    <row r="1132" spans="1:8" ht="13.5" x14ac:dyDescent="0.25">
      <c r="A1132" s="11"/>
      <c r="B1132" s="10">
        <v>43956</v>
      </c>
      <c r="C1132" s="2">
        <v>89.96</v>
      </c>
      <c r="D1132" s="2">
        <v>65.238100000000003</v>
      </c>
      <c r="E1132" s="2">
        <v>0</v>
      </c>
      <c r="F1132" s="2">
        <v>0</v>
      </c>
      <c r="G1132" s="2">
        <v>0</v>
      </c>
      <c r="H1132" s="16">
        <f t="shared" si="17"/>
        <v>0</v>
      </c>
    </row>
    <row r="1133" spans="1:8" ht="13.5" x14ac:dyDescent="0.25">
      <c r="A1133" s="11"/>
      <c r="B1133" s="10">
        <v>43957</v>
      </c>
      <c r="C1133" s="2">
        <v>87.27</v>
      </c>
      <c r="D1133" s="2">
        <v>63.287300000000002</v>
      </c>
      <c r="E1133" s="2">
        <v>5</v>
      </c>
      <c r="F1133" s="2">
        <v>87.27</v>
      </c>
      <c r="G1133" s="2">
        <v>436.35</v>
      </c>
      <c r="H1133" s="16">
        <f t="shared" si="17"/>
        <v>-2.9902771539943696E-2</v>
      </c>
    </row>
    <row r="1134" spans="1:8" ht="13.5" x14ac:dyDescent="0.25">
      <c r="A1134" s="11"/>
      <c r="B1134" s="10">
        <v>43958</v>
      </c>
      <c r="C1134" s="2">
        <v>89.88</v>
      </c>
      <c r="D1134" s="2">
        <v>65.180099999999996</v>
      </c>
      <c r="E1134" s="2">
        <v>10</v>
      </c>
      <c r="F1134" s="2">
        <v>89.88</v>
      </c>
      <c r="G1134" s="2">
        <v>898.8</v>
      </c>
      <c r="H1134" s="16">
        <f t="shared" si="17"/>
        <v>2.9908054222569046E-2</v>
      </c>
    </row>
    <row r="1135" spans="1:8" ht="13.5" x14ac:dyDescent="0.25">
      <c r="A1135" s="11"/>
      <c r="B1135" s="10">
        <v>43959</v>
      </c>
      <c r="C1135" s="2">
        <v>87.3</v>
      </c>
      <c r="D1135" s="2">
        <v>63.309100000000001</v>
      </c>
      <c r="E1135" s="2">
        <v>8</v>
      </c>
      <c r="F1135" s="2">
        <v>87.3</v>
      </c>
      <c r="G1135" s="2">
        <v>698.4</v>
      </c>
      <c r="H1135" s="16">
        <f t="shared" si="17"/>
        <v>-2.8705080231542991E-2</v>
      </c>
    </row>
    <row r="1136" spans="1:8" ht="13.5" x14ac:dyDescent="0.25">
      <c r="A1136" s="11"/>
      <c r="B1136" s="10">
        <v>43962</v>
      </c>
      <c r="C1136" s="2">
        <v>85.79</v>
      </c>
      <c r="D1136" s="2">
        <v>62.214100000000002</v>
      </c>
      <c r="E1136" s="2">
        <v>12</v>
      </c>
      <c r="F1136" s="2">
        <v>85.79</v>
      </c>
      <c r="G1136" s="2">
        <v>1029.48</v>
      </c>
      <c r="H1136" s="16">
        <f t="shared" si="17"/>
        <v>-1.7296091715093071E-2</v>
      </c>
    </row>
    <row r="1137" spans="1:8" ht="13.5" x14ac:dyDescent="0.25">
      <c r="A1137" s="11"/>
      <c r="B1137" s="10">
        <v>43963</v>
      </c>
      <c r="C1137" s="2">
        <v>83.22</v>
      </c>
      <c r="D1137" s="2">
        <v>60.350299999999997</v>
      </c>
      <c r="E1137" s="2">
        <v>24</v>
      </c>
      <c r="F1137" s="2">
        <v>83.22</v>
      </c>
      <c r="G1137" s="2">
        <v>1997.28</v>
      </c>
      <c r="H1137" s="16">
        <f t="shared" si="17"/>
        <v>-2.995783913935916E-2</v>
      </c>
    </row>
    <row r="1138" spans="1:8" ht="13.5" x14ac:dyDescent="0.25">
      <c r="A1138" s="11"/>
      <c r="B1138" s="10">
        <v>43964</v>
      </c>
      <c r="C1138" s="2">
        <v>80.73</v>
      </c>
      <c r="D1138" s="2">
        <v>58.544600000000003</v>
      </c>
      <c r="E1138" s="2">
        <v>106</v>
      </c>
      <c r="F1138" s="2">
        <v>80.75</v>
      </c>
      <c r="G1138" s="2">
        <v>8559.5</v>
      </c>
      <c r="H1138" s="16">
        <f t="shared" si="17"/>
        <v>-2.9920315226270533E-2</v>
      </c>
    </row>
    <row r="1139" spans="1:8" ht="13.5" x14ac:dyDescent="0.25">
      <c r="A1139" s="11"/>
      <c r="B1139" s="10">
        <v>43965</v>
      </c>
      <c r="C1139" s="2">
        <v>78.31</v>
      </c>
      <c r="D1139" s="2">
        <v>56.7896</v>
      </c>
      <c r="E1139" s="2">
        <v>48</v>
      </c>
      <c r="F1139" s="2">
        <v>78.31</v>
      </c>
      <c r="G1139" s="2">
        <v>3758.88</v>
      </c>
      <c r="H1139" s="16">
        <f t="shared" si="17"/>
        <v>-2.997714562914432E-2</v>
      </c>
    </row>
    <row r="1140" spans="1:8" ht="13.5" x14ac:dyDescent="0.25">
      <c r="A1140" s="11"/>
      <c r="B1140" s="10">
        <v>43966</v>
      </c>
      <c r="C1140" s="2">
        <v>76.8</v>
      </c>
      <c r="D1140" s="2">
        <v>55.694600000000001</v>
      </c>
      <c r="E1140" s="2">
        <v>51</v>
      </c>
      <c r="F1140" s="2">
        <v>77.976500000000001</v>
      </c>
      <c r="G1140" s="2">
        <v>3976.8015</v>
      </c>
      <c r="H1140" s="16">
        <f t="shared" si="17"/>
        <v>-1.9281699466099405E-2</v>
      </c>
    </row>
    <row r="1141" spans="1:8" ht="13.5" x14ac:dyDescent="0.25">
      <c r="A1141" s="11"/>
      <c r="B1141" s="10">
        <v>43969</v>
      </c>
      <c r="C1141" s="2">
        <v>76.8</v>
      </c>
      <c r="D1141" s="2">
        <v>55.694600000000001</v>
      </c>
      <c r="E1141" s="2">
        <v>50</v>
      </c>
      <c r="F1141" s="2">
        <v>76.8</v>
      </c>
      <c r="G1141" s="2">
        <v>3840</v>
      </c>
      <c r="H1141" s="16">
        <f t="shared" si="17"/>
        <v>0</v>
      </c>
    </row>
    <row r="1142" spans="1:8" ht="13.5" x14ac:dyDescent="0.25">
      <c r="A1142" s="11"/>
      <c r="B1142" s="10">
        <v>43970</v>
      </c>
      <c r="C1142" s="2">
        <v>74.5</v>
      </c>
      <c r="D1142" s="2">
        <v>54.026699999999998</v>
      </c>
      <c r="E1142" s="2">
        <v>133</v>
      </c>
      <c r="F1142" s="2">
        <v>74.5</v>
      </c>
      <c r="G1142" s="2">
        <v>9908.5</v>
      </c>
      <c r="H1142" s="16">
        <f t="shared" si="17"/>
        <v>-2.9947248027636486E-2</v>
      </c>
    </row>
    <row r="1143" spans="1:8" ht="13.5" x14ac:dyDescent="0.25">
      <c r="A1143" s="11"/>
      <c r="B1143" s="10">
        <v>43971</v>
      </c>
      <c r="C1143" s="2">
        <v>72.27</v>
      </c>
      <c r="D1143" s="2">
        <v>52.409500000000001</v>
      </c>
      <c r="E1143" s="2">
        <v>96</v>
      </c>
      <c r="F1143" s="2">
        <v>72.305899999999994</v>
      </c>
      <c r="G1143" s="2">
        <v>6941.3663999999999</v>
      </c>
      <c r="H1143" s="16">
        <f t="shared" si="17"/>
        <v>-2.9933347770639274E-2</v>
      </c>
    </row>
    <row r="1144" spans="1:8" ht="13.5" x14ac:dyDescent="0.25">
      <c r="A1144" s="11"/>
      <c r="B1144" s="10">
        <v>43972</v>
      </c>
      <c r="C1144" s="2">
        <v>74</v>
      </c>
      <c r="D1144" s="2">
        <v>53.664099999999998</v>
      </c>
      <c r="E1144" s="2">
        <v>10</v>
      </c>
      <c r="F1144" s="2">
        <v>74</v>
      </c>
      <c r="G1144" s="2">
        <v>740</v>
      </c>
      <c r="H1144" s="16">
        <f t="shared" si="17"/>
        <v>2.3938408113032873E-2</v>
      </c>
    </row>
    <row r="1145" spans="1:8" ht="13.5" x14ac:dyDescent="0.25">
      <c r="A1145" s="11"/>
      <c r="B1145" s="10">
        <v>43973</v>
      </c>
      <c r="C1145" s="2">
        <v>74.510000000000005</v>
      </c>
      <c r="D1145" s="2">
        <v>54.033900000000003</v>
      </c>
      <c r="E1145" s="2">
        <v>7</v>
      </c>
      <c r="F1145" s="2">
        <v>74.510000000000005</v>
      </c>
      <c r="G1145" s="2">
        <v>521.57000000000005</v>
      </c>
      <c r="H1145" s="16">
        <f t="shared" si="17"/>
        <v>6.891012799991149E-3</v>
      </c>
    </row>
    <row r="1146" spans="1:8" ht="13.5" x14ac:dyDescent="0.25">
      <c r="A1146" s="11"/>
      <c r="B1146" s="10">
        <v>43977</v>
      </c>
      <c r="C1146" s="2">
        <v>76</v>
      </c>
      <c r="D1146" s="2">
        <v>55.1145</v>
      </c>
      <c r="E1146" s="2">
        <v>213</v>
      </c>
      <c r="F1146" s="2">
        <v>76</v>
      </c>
      <c r="G1146" s="2">
        <v>16188</v>
      </c>
      <c r="H1146" s="16">
        <f t="shared" si="17"/>
        <v>1.9998556461776715E-2</v>
      </c>
    </row>
    <row r="1147" spans="1:8" ht="13.5" x14ac:dyDescent="0.25">
      <c r="A1147" s="11"/>
      <c r="B1147" s="10">
        <v>43978</v>
      </c>
      <c r="C1147" s="2">
        <v>77.8</v>
      </c>
      <c r="D1147" s="2">
        <v>56.419800000000002</v>
      </c>
      <c r="E1147" s="2">
        <v>10</v>
      </c>
      <c r="F1147" s="2">
        <v>77.8</v>
      </c>
      <c r="G1147" s="2">
        <v>778</v>
      </c>
      <c r="H1147" s="16">
        <f t="shared" si="17"/>
        <v>2.368342269275785E-2</v>
      </c>
    </row>
    <row r="1148" spans="1:8" ht="13.5" x14ac:dyDescent="0.25">
      <c r="A1148" s="11"/>
      <c r="B1148" s="10">
        <v>43979</v>
      </c>
      <c r="C1148" s="2">
        <v>77.8</v>
      </c>
      <c r="D1148" s="2">
        <v>56.419800000000002</v>
      </c>
      <c r="E1148" s="2">
        <v>0</v>
      </c>
      <c r="F1148" s="2">
        <v>0</v>
      </c>
      <c r="G1148" s="2">
        <v>0</v>
      </c>
      <c r="H1148" s="16">
        <f t="shared" si="17"/>
        <v>0</v>
      </c>
    </row>
    <row r="1149" spans="1:8" ht="13.5" x14ac:dyDescent="0.25">
      <c r="A1149" s="11"/>
      <c r="B1149" s="10">
        <v>43980</v>
      </c>
      <c r="C1149" s="2">
        <v>77.8</v>
      </c>
      <c r="D1149" s="2">
        <v>56.419800000000002</v>
      </c>
      <c r="E1149" s="2">
        <v>0</v>
      </c>
      <c r="F1149" s="2">
        <v>0</v>
      </c>
      <c r="G1149" s="2">
        <v>0</v>
      </c>
      <c r="H1149" s="16">
        <f t="shared" si="17"/>
        <v>0</v>
      </c>
    </row>
    <row r="1150" spans="1:8" ht="13.5" x14ac:dyDescent="0.25">
      <c r="A1150" s="11"/>
      <c r="B1150" s="10">
        <v>43983</v>
      </c>
      <c r="C1150" s="2">
        <v>80.13</v>
      </c>
      <c r="D1150" s="2">
        <v>58.109499999999997</v>
      </c>
      <c r="E1150" s="2">
        <v>10</v>
      </c>
      <c r="F1150" s="2">
        <v>80.13</v>
      </c>
      <c r="G1150" s="2">
        <v>801.3</v>
      </c>
      <c r="H1150" s="16">
        <f t="shared" si="17"/>
        <v>2.9948705950747695E-2</v>
      </c>
    </row>
    <row r="1151" spans="1:8" ht="13.5" x14ac:dyDescent="0.25">
      <c r="A1151" s="11"/>
      <c r="B1151" s="10">
        <v>43984</v>
      </c>
      <c r="C1151" s="2">
        <v>80.13</v>
      </c>
      <c r="D1151" s="2">
        <v>58.109499999999997</v>
      </c>
      <c r="E1151" s="2">
        <v>0</v>
      </c>
      <c r="F1151" s="2">
        <v>0</v>
      </c>
      <c r="G1151" s="2">
        <v>0</v>
      </c>
      <c r="H1151" s="16">
        <f t="shared" si="17"/>
        <v>0</v>
      </c>
    </row>
    <row r="1152" spans="1:8" ht="13.5" x14ac:dyDescent="0.25">
      <c r="A1152" s="11"/>
      <c r="B1152" s="10">
        <v>43985</v>
      </c>
      <c r="C1152" s="2">
        <v>80.13</v>
      </c>
      <c r="D1152" s="2">
        <v>58.109499999999997</v>
      </c>
      <c r="E1152" s="2">
        <v>2</v>
      </c>
      <c r="F1152" s="2">
        <v>80.13</v>
      </c>
      <c r="G1152" s="2">
        <v>160.26</v>
      </c>
      <c r="H1152" s="16">
        <f t="shared" si="17"/>
        <v>0</v>
      </c>
    </row>
    <row r="1153" spans="1:8" ht="13.5" x14ac:dyDescent="0.25">
      <c r="A1153" s="11"/>
      <c r="B1153" s="10">
        <v>43986</v>
      </c>
      <c r="C1153" s="2">
        <v>82.5</v>
      </c>
      <c r="D1153" s="2">
        <v>59.828200000000002</v>
      </c>
      <c r="E1153" s="2">
        <v>10</v>
      </c>
      <c r="F1153" s="2">
        <v>82.5</v>
      </c>
      <c r="G1153" s="2">
        <v>825</v>
      </c>
      <c r="H1153" s="16">
        <f t="shared" si="17"/>
        <v>2.9576919436581032E-2</v>
      </c>
    </row>
    <row r="1154" spans="1:8" ht="13.5" x14ac:dyDescent="0.25">
      <c r="A1154" s="11"/>
      <c r="B1154" s="10">
        <v>43987</v>
      </c>
      <c r="C1154" s="2">
        <v>84.89</v>
      </c>
      <c r="D1154" s="2">
        <v>61.561399999999999</v>
      </c>
      <c r="E1154" s="2">
        <v>548</v>
      </c>
      <c r="F1154" s="2">
        <v>84.890199999999993</v>
      </c>
      <c r="G1154" s="2">
        <v>46519.829599999997</v>
      </c>
      <c r="H1154" s="16">
        <f t="shared" si="17"/>
        <v>2.8969616334771839E-2</v>
      </c>
    </row>
    <row r="1155" spans="1:8" ht="13.5" x14ac:dyDescent="0.25">
      <c r="A1155" s="11"/>
      <c r="B1155" s="10">
        <v>43990</v>
      </c>
      <c r="C1155" s="2">
        <v>84.89</v>
      </c>
      <c r="D1155" s="2">
        <v>61.561399999999999</v>
      </c>
      <c r="E1155" s="2">
        <v>2</v>
      </c>
      <c r="F1155" s="2">
        <v>84.89</v>
      </c>
      <c r="G1155" s="2">
        <v>169.78</v>
      </c>
      <c r="H1155" s="16">
        <f t="shared" si="17"/>
        <v>0</v>
      </c>
    </row>
    <row r="1156" spans="1:8" ht="13.5" x14ac:dyDescent="0.25">
      <c r="A1156" s="11"/>
      <c r="B1156" s="10">
        <v>43991</v>
      </c>
      <c r="C1156" s="2">
        <v>84.89</v>
      </c>
      <c r="D1156" s="2">
        <v>61.561399999999999</v>
      </c>
      <c r="E1156" s="2">
        <v>0</v>
      </c>
      <c r="F1156" s="2">
        <v>0</v>
      </c>
      <c r="G1156" s="2">
        <v>0</v>
      </c>
      <c r="H1156" s="16">
        <f t="shared" si="17"/>
        <v>0</v>
      </c>
    </row>
    <row r="1157" spans="1:8" ht="13.5" x14ac:dyDescent="0.25">
      <c r="A1157" s="11"/>
      <c r="B1157" s="10">
        <v>43992</v>
      </c>
      <c r="C1157" s="2">
        <v>84.89</v>
      </c>
      <c r="D1157" s="2">
        <v>61.561399999999999</v>
      </c>
      <c r="E1157" s="2">
        <v>0</v>
      </c>
      <c r="F1157" s="2">
        <v>0</v>
      </c>
      <c r="G1157" s="2">
        <v>0</v>
      </c>
      <c r="H1157" s="16">
        <f t="shared" si="17"/>
        <v>0</v>
      </c>
    </row>
    <row r="1158" spans="1:8" ht="13.5" x14ac:dyDescent="0.25">
      <c r="A1158" s="11"/>
      <c r="B1158" s="10">
        <v>43993</v>
      </c>
      <c r="C1158" s="2">
        <v>83</v>
      </c>
      <c r="D1158" s="2">
        <v>60.190800000000003</v>
      </c>
      <c r="E1158" s="2">
        <v>50</v>
      </c>
      <c r="F1158" s="2">
        <v>83</v>
      </c>
      <c r="G1158" s="2">
        <v>4150</v>
      </c>
      <c r="H1158" s="16">
        <f t="shared" si="17"/>
        <v>-2.2263951112222857E-2</v>
      </c>
    </row>
    <row r="1159" spans="1:8" ht="13.5" x14ac:dyDescent="0.25">
      <c r="A1159" s="11"/>
      <c r="B1159" s="10">
        <v>43994</v>
      </c>
      <c r="C1159" s="2">
        <v>82.33</v>
      </c>
      <c r="D1159" s="2">
        <v>59.704900000000002</v>
      </c>
      <c r="E1159" s="2">
        <v>52</v>
      </c>
      <c r="F1159" s="2">
        <v>82.346900000000005</v>
      </c>
      <c r="G1159" s="2">
        <v>4282.0388000000003</v>
      </c>
      <c r="H1159" s="16">
        <f t="shared" ref="H1159:H1222" si="18">(D1159-D1158)/D1158</f>
        <v>-8.0726622673232603E-3</v>
      </c>
    </row>
    <row r="1160" spans="1:8" ht="13.5" x14ac:dyDescent="0.25">
      <c r="A1160" s="11"/>
      <c r="B1160" s="10">
        <v>43997</v>
      </c>
      <c r="C1160" s="2">
        <v>82.33</v>
      </c>
      <c r="D1160" s="2">
        <v>59.704900000000002</v>
      </c>
      <c r="E1160" s="2">
        <v>0</v>
      </c>
      <c r="F1160" s="2">
        <v>0</v>
      </c>
      <c r="G1160" s="2">
        <v>0</v>
      </c>
      <c r="H1160" s="16">
        <f t="shared" si="18"/>
        <v>0</v>
      </c>
    </row>
    <row r="1161" spans="1:8" ht="13.5" x14ac:dyDescent="0.25">
      <c r="A1161" s="11"/>
      <c r="B1161" s="10">
        <v>43998</v>
      </c>
      <c r="C1161" s="2">
        <v>80</v>
      </c>
      <c r="D1161" s="2">
        <v>58.0152</v>
      </c>
      <c r="E1161" s="2">
        <v>50</v>
      </c>
      <c r="F1161" s="2">
        <v>80</v>
      </c>
      <c r="G1161" s="2">
        <v>4000</v>
      </c>
      <c r="H1161" s="16">
        <f t="shared" si="18"/>
        <v>-2.8300859728431032E-2</v>
      </c>
    </row>
    <row r="1162" spans="1:8" ht="13.5" x14ac:dyDescent="0.25">
      <c r="A1162" s="11"/>
      <c r="B1162" s="10">
        <v>43999</v>
      </c>
      <c r="C1162" s="2">
        <v>77.599999999999994</v>
      </c>
      <c r="D1162" s="2">
        <v>56.274799999999999</v>
      </c>
      <c r="E1162" s="2">
        <v>202</v>
      </c>
      <c r="F1162" s="2">
        <v>77.599999999999994</v>
      </c>
      <c r="G1162" s="2">
        <v>15675.2</v>
      </c>
      <c r="H1162" s="16">
        <f t="shared" si="18"/>
        <v>-2.9999034735724447E-2</v>
      </c>
    </row>
    <row r="1163" spans="1:8" ht="13.5" x14ac:dyDescent="0.25">
      <c r="A1163" s="11"/>
      <c r="B1163" s="10">
        <v>44000</v>
      </c>
      <c r="C1163" s="2">
        <v>75.28</v>
      </c>
      <c r="D1163" s="2">
        <v>54.592300000000002</v>
      </c>
      <c r="E1163" s="2">
        <v>281</v>
      </c>
      <c r="F1163" s="2">
        <v>75.28</v>
      </c>
      <c r="G1163" s="2">
        <v>21153.68</v>
      </c>
      <c r="H1163" s="16">
        <f t="shared" si="18"/>
        <v>-2.9897929446217445E-2</v>
      </c>
    </row>
    <row r="1164" spans="1:8" ht="13.5" x14ac:dyDescent="0.25">
      <c r="A1164" s="11"/>
      <c r="B1164" s="10">
        <v>44001</v>
      </c>
      <c r="C1164" s="2">
        <v>75</v>
      </c>
      <c r="D1164" s="2">
        <v>54.389299999999999</v>
      </c>
      <c r="E1164" s="2">
        <v>200</v>
      </c>
      <c r="F1164" s="2">
        <v>75</v>
      </c>
      <c r="G1164" s="2">
        <v>15000</v>
      </c>
      <c r="H1164" s="16">
        <f t="shared" si="18"/>
        <v>-3.7184731180038753E-3</v>
      </c>
    </row>
    <row r="1165" spans="1:8" ht="13.5" x14ac:dyDescent="0.25">
      <c r="A1165" s="11"/>
      <c r="B1165" s="10">
        <v>44004</v>
      </c>
      <c r="C1165" s="2">
        <v>72.760000000000005</v>
      </c>
      <c r="D1165" s="2">
        <v>52.764800000000001</v>
      </c>
      <c r="E1165" s="2">
        <v>3</v>
      </c>
      <c r="F1165" s="2">
        <v>72.760000000000005</v>
      </c>
      <c r="G1165" s="2">
        <v>218.28</v>
      </c>
      <c r="H1165" s="16">
        <f t="shared" si="18"/>
        <v>-2.9868007126401658E-2</v>
      </c>
    </row>
    <row r="1166" spans="1:8" ht="13.5" x14ac:dyDescent="0.25">
      <c r="A1166" s="11"/>
      <c r="B1166" s="10">
        <v>44005</v>
      </c>
      <c r="C1166" s="2">
        <v>73</v>
      </c>
      <c r="D1166" s="2">
        <v>52.938899999999997</v>
      </c>
      <c r="E1166" s="2">
        <v>1</v>
      </c>
      <c r="F1166" s="2">
        <v>73</v>
      </c>
      <c r="G1166" s="2">
        <v>73</v>
      </c>
      <c r="H1166" s="16">
        <f t="shared" si="18"/>
        <v>3.2995481836374952E-3</v>
      </c>
    </row>
    <row r="1167" spans="1:8" ht="13.5" x14ac:dyDescent="0.25">
      <c r="A1167" s="11"/>
      <c r="B1167" s="10">
        <v>44006</v>
      </c>
      <c r="C1167" s="2">
        <v>75.19</v>
      </c>
      <c r="D1167" s="2">
        <v>54.527099999999997</v>
      </c>
      <c r="E1167" s="2">
        <v>1</v>
      </c>
      <c r="F1167" s="2">
        <v>75.19</v>
      </c>
      <c r="G1167" s="2">
        <v>75.19</v>
      </c>
      <c r="H1167" s="16">
        <f t="shared" si="18"/>
        <v>3.000062336013783E-2</v>
      </c>
    </row>
    <row r="1168" spans="1:8" ht="13.5" x14ac:dyDescent="0.25">
      <c r="A1168" s="11"/>
      <c r="B1168" s="10">
        <v>44007</v>
      </c>
      <c r="C1168" s="2">
        <v>75.19</v>
      </c>
      <c r="D1168" s="2">
        <v>54.527099999999997</v>
      </c>
      <c r="E1168" s="2">
        <v>0</v>
      </c>
      <c r="F1168" s="2">
        <v>0</v>
      </c>
      <c r="G1168" s="2">
        <v>0</v>
      </c>
      <c r="H1168" s="16">
        <f t="shared" si="18"/>
        <v>0</v>
      </c>
    </row>
    <row r="1169" spans="1:8" ht="13.5" x14ac:dyDescent="0.25">
      <c r="A1169" s="11"/>
      <c r="B1169" s="10">
        <v>44008</v>
      </c>
      <c r="C1169" s="2">
        <v>75.19</v>
      </c>
      <c r="D1169" s="2">
        <v>54.527099999999997</v>
      </c>
      <c r="E1169" s="2">
        <v>0</v>
      </c>
      <c r="F1169" s="2">
        <v>0</v>
      </c>
      <c r="G1169" s="2">
        <v>0</v>
      </c>
      <c r="H1169" s="16">
        <f t="shared" si="18"/>
        <v>0</v>
      </c>
    </row>
    <row r="1170" spans="1:8" ht="13.5" x14ac:dyDescent="0.25">
      <c r="A1170" s="11"/>
      <c r="B1170" s="10">
        <v>44011</v>
      </c>
      <c r="C1170" s="2">
        <v>73.5</v>
      </c>
      <c r="D1170" s="2">
        <v>53.301499999999997</v>
      </c>
      <c r="E1170" s="2">
        <v>58</v>
      </c>
      <c r="F1170" s="2">
        <v>73.290000000000006</v>
      </c>
      <c r="G1170" s="2">
        <v>4250.82</v>
      </c>
      <c r="H1170" s="16">
        <f t="shared" si="18"/>
        <v>-2.2476896809109602E-2</v>
      </c>
    </row>
    <row r="1171" spans="1:8" ht="13.5" x14ac:dyDescent="0.25">
      <c r="A1171" s="11"/>
      <c r="B1171" s="10">
        <v>44012</v>
      </c>
      <c r="C1171" s="2">
        <v>73.2</v>
      </c>
      <c r="D1171" s="2">
        <v>53.0839</v>
      </c>
      <c r="E1171" s="2">
        <v>37</v>
      </c>
      <c r="F1171" s="2">
        <v>73.248599999999996</v>
      </c>
      <c r="G1171" s="2">
        <v>2710.1981999999998</v>
      </c>
      <c r="H1171" s="16">
        <f t="shared" si="18"/>
        <v>-4.082436704407894E-3</v>
      </c>
    </row>
    <row r="1172" spans="1:8" ht="13.5" x14ac:dyDescent="0.25">
      <c r="A1172" s="11"/>
      <c r="B1172" s="10">
        <v>44013</v>
      </c>
      <c r="C1172" s="2">
        <v>72.790000000000006</v>
      </c>
      <c r="D1172" s="2">
        <v>52.7866</v>
      </c>
      <c r="E1172" s="2">
        <v>43</v>
      </c>
      <c r="F1172" s="2">
        <v>72.960899999999995</v>
      </c>
      <c r="G1172" s="2">
        <v>3137.3186999999998</v>
      </c>
      <c r="H1172" s="16">
        <f t="shared" si="18"/>
        <v>-5.6005681572002036E-3</v>
      </c>
    </row>
    <row r="1173" spans="1:8" ht="13.5" x14ac:dyDescent="0.25">
      <c r="A1173" s="11"/>
      <c r="B1173" s="10">
        <v>44014</v>
      </c>
      <c r="C1173" s="2">
        <v>71.989999999999995</v>
      </c>
      <c r="D1173" s="2">
        <v>52.206400000000002</v>
      </c>
      <c r="E1173" s="2">
        <v>9</v>
      </c>
      <c r="F1173" s="2">
        <v>71.936700000000002</v>
      </c>
      <c r="G1173" s="2">
        <v>647.43029999999999</v>
      </c>
      <c r="H1173" s="16">
        <f t="shared" si="18"/>
        <v>-1.0991425854288736E-2</v>
      </c>
    </row>
    <row r="1174" spans="1:8" ht="13.5" x14ac:dyDescent="0.25">
      <c r="A1174" s="11"/>
      <c r="B1174" s="10">
        <v>44015</v>
      </c>
      <c r="C1174" s="2">
        <v>71.510000000000005</v>
      </c>
      <c r="D1174" s="2">
        <v>51.858400000000003</v>
      </c>
      <c r="E1174" s="2">
        <v>12</v>
      </c>
      <c r="F1174" s="2">
        <v>71.510000000000005</v>
      </c>
      <c r="G1174" s="2">
        <v>858.12</v>
      </c>
      <c r="H1174" s="16">
        <f t="shared" si="18"/>
        <v>-6.6658493977749655E-3</v>
      </c>
    </row>
    <row r="1175" spans="1:8" ht="13.5" x14ac:dyDescent="0.25">
      <c r="A1175" s="11"/>
      <c r="B1175" s="10">
        <v>44018</v>
      </c>
      <c r="C1175" s="2">
        <v>72.489999999999995</v>
      </c>
      <c r="D1175" s="2">
        <v>52.569000000000003</v>
      </c>
      <c r="E1175" s="2">
        <v>20</v>
      </c>
      <c r="F1175" s="2">
        <v>72.490499999999997</v>
      </c>
      <c r="G1175" s="2">
        <v>1449.81</v>
      </c>
      <c r="H1175" s="16">
        <f t="shared" si="18"/>
        <v>1.3702698116409288E-2</v>
      </c>
    </row>
    <row r="1176" spans="1:8" ht="13.5" x14ac:dyDescent="0.25">
      <c r="A1176" s="11"/>
      <c r="B1176" s="10">
        <v>44019</v>
      </c>
      <c r="C1176" s="2">
        <v>70</v>
      </c>
      <c r="D1176" s="2">
        <v>50.763300000000001</v>
      </c>
      <c r="E1176" s="2">
        <v>221</v>
      </c>
      <c r="F1176" s="2">
        <v>70.007199999999997</v>
      </c>
      <c r="G1176" s="2">
        <v>15471.591200000001</v>
      </c>
      <c r="H1176" s="16">
        <f t="shared" si="18"/>
        <v>-3.4349141128802177E-2</v>
      </c>
    </row>
    <row r="1177" spans="1:8" ht="13.5" x14ac:dyDescent="0.25">
      <c r="A1177" s="11"/>
      <c r="B1177" s="10">
        <v>44020</v>
      </c>
      <c r="C1177" s="2">
        <v>72.099999999999994</v>
      </c>
      <c r="D1177" s="2">
        <v>52.286200000000001</v>
      </c>
      <c r="E1177" s="2">
        <v>83</v>
      </c>
      <c r="F1177" s="2">
        <v>70.075900000000004</v>
      </c>
      <c r="G1177" s="2">
        <v>5816.2996999999996</v>
      </c>
      <c r="H1177" s="16">
        <f t="shared" si="18"/>
        <v>3.0000019699270929E-2</v>
      </c>
    </row>
    <row r="1178" spans="1:8" ht="13.5" x14ac:dyDescent="0.25">
      <c r="A1178" s="11"/>
      <c r="B1178" s="10">
        <v>44021</v>
      </c>
      <c r="C1178" s="2">
        <v>70</v>
      </c>
      <c r="D1178" s="2">
        <v>50.763300000000001</v>
      </c>
      <c r="E1178" s="2">
        <v>203</v>
      </c>
      <c r="F1178" s="2">
        <v>70</v>
      </c>
      <c r="G1178" s="2">
        <v>14210</v>
      </c>
      <c r="H1178" s="16">
        <f t="shared" si="18"/>
        <v>-2.9126232160684846E-2</v>
      </c>
    </row>
    <row r="1179" spans="1:8" ht="13.5" x14ac:dyDescent="0.25">
      <c r="A1179" s="11"/>
      <c r="B1179" s="10">
        <v>44022</v>
      </c>
      <c r="C1179" s="2">
        <v>70</v>
      </c>
      <c r="D1179" s="2">
        <v>50.763300000000001</v>
      </c>
      <c r="E1179" s="2">
        <v>253</v>
      </c>
      <c r="F1179" s="2">
        <v>70</v>
      </c>
      <c r="G1179" s="2">
        <v>17710</v>
      </c>
      <c r="H1179" s="16">
        <f t="shared" si="18"/>
        <v>0</v>
      </c>
    </row>
    <row r="1180" spans="1:8" ht="13.5" x14ac:dyDescent="0.25">
      <c r="A1180" s="11"/>
      <c r="B1180" s="10">
        <v>44025</v>
      </c>
      <c r="C1180" s="2">
        <v>70</v>
      </c>
      <c r="D1180" s="2">
        <v>50.763300000000001</v>
      </c>
      <c r="E1180" s="2">
        <v>66</v>
      </c>
      <c r="F1180" s="2">
        <v>70</v>
      </c>
      <c r="G1180" s="2">
        <v>4620</v>
      </c>
      <c r="H1180" s="16">
        <f t="shared" si="18"/>
        <v>0</v>
      </c>
    </row>
    <row r="1181" spans="1:8" ht="13.5" x14ac:dyDescent="0.25">
      <c r="A1181" s="11"/>
      <c r="B1181" s="10">
        <v>44026</v>
      </c>
      <c r="C1181" s="2">
        <v>70</v>
      </c>
      <c r="D1181" s="2">
        <v>50.763300000000001</v>
      </c>
      <c r="E1181" s="2">
        <v>0</v>
      </c>
      <c r="F1181" s="2">
        <v>0</v>
      </c>
      <c r="G1181" s="2">
        <v>0</v>
      </c>
      <c r="H1181" s="16">
        <f t="shared" si="18"/>
        <v>0</v>
      </c>
    </row>
    <row r="1182" spans="1:8" ht="13.5" x14ac:dyDescent="0.25">
      <c r="A1182" s="11"/>
      <c r="B1182" s="10">
        <v>44027</v>
      </c>
      <c r="C1182" s="2">
        <v>72</v>
      </c>
      <c r="D1182" s="2">
        <v>52.213700000000003</v>
      </c>
      <c r="E1182" s="2">
        <v>204</v>
      </c>
      <c r="F1182" s="2">
        <v>72</v>
      </c>
      <c r="G1182" s="2">
        <v>14688</v>
      </c>
      <c r="H1182" s="16">
        <f t="shared" si="18"/>
        <v>2.8571822556847207E-2</v>
      </c>
    </row>
    <row r="1183" spans="1:8" ht="13.5" x14ac:dyDescent="0.25">
      <c r="A1183" s="11"/>
      <c r="B1183" s="10">
        <v>44028</v>
      </c>
      <c r="C1183" s="2">
        <v>74.16</v>
      </c>
      <c r="D1183" s="2">
        <v>53.780099999999997</v>
      </c>
      <c r="E1183" s="2">
        <v>1</v>
      </c>
      <c r="F1183" s="2">
        <v>74.16</v>
      </c>
      <c r="G1183" s="2">
        <v>74.16</v>
      </c>
      <c r="H1183" s="16">
        <f t="shared" si="18"/>
        <v>2.9999789327322033E-2</v>
      </c>
    </row>
    <row r="1184" spans="1:8" ht="13.5" x14ac:dyDescent="0.25">
      <c r="A1184" s="11"/>
      <c r="B1184" s="10">
        <v>44029</v>
      </c>
      <c r="C1184" s="2">
        <v>75.98</v>
      </c>
      <c r="D1184" s="2">
        <v>55.1</v>
      </c>
      <c r="E1184" s="2">
        <v>2</v>
      </c>
      <c r="F1184" s="2">
        <v>75.489999999999995</v>
      </c>
      <c r="G1184" s="2">
        <v>150.97999999999999</v>
      </c>
      <c r="H1184" s="16">
        <f t="shared" si="18"/>
        <v>2.4542535250027503E-2</v>
      </c>
    </row>
    <row r="1185" spans="1:8" ht="13.5" x14ac:dyDescent="0.25">
      <c r="A1185" s="11"/>
      <c r="B1185" s="10">
        <v>44032</v>
      </c>
      <c r="C1185" s="2">
        <v>75.98</v>
      </c>
      <c r="D1185" s="2">
        <v>55.1</v>
      </c>
      <c r="E1185" s="2">
        <v>0</v>
      </c>
      <c r="F1185" s="2">
        <v>0</v>
      </c>
      <c r="G1185" s="2">
        <v>0</v>
      </c>
      <c r="H1185" s="16">
        <f t="shared" si="18"/>
        <v>0</v>
      </c>
    </row>
    <row r="1186" spans="1:8" ht="13.5" x14ac:dyDescent="0.25">
      <c r="A1186" s="11"/>
      <c r="B1186" s="10">
        <v>44033</v>
      </c>
      <c r="C1186" s="2">
        <v>75.98</v>
      </c>
      <c r="D1186" s="2">
        <v>55.1</v>
      </c>
      <c r="E1186" s="2">
        <v>0</v>
      </c>
      <c r="F1186" s="2">
        <v>0</v>
      </c>
      <c r="G1186" s="2">
        <v>0</v>
      </c>
      <c r="H1186" s="16">
        <f t="shared" si="18"/>
        <v>0</v>
      </c>
    </row>
    <row r="1187" spans="1:8" ht="13.5" x14ac:dyDescent="0.25">
      <c r="A1187" s="11"/>
      <c r="B1187" s="10">
        <v>44034</v>
      </c>
      <c r="C1187" s="2">
        <v>75.489999999999995</v>
      </c>
      <c r="D1187" s="2">
        <v>54.744599999999998</v>
      </c>
      <c r="E1187" s="2">
        <v>3</v>
      </c>
      <c r="F1187" s="2">
        <v>75.489999999999995</v>
      </c>
      <c r="G1187" s="2">
        <v>226.47</v>
      </c>
      <c r="H1187" s="16">
        <f t="shared" si="18"/>
        <v>-6.4500907441016886E-3</v>
      </c>
    </row>
    <row r="1188" spans="1:8" ht="13.5" x14ac:dyDescent="0.25">
      <c r="A1188" s="11"/>
      <c r="B1188" s="10">
        <v>44035</v>
      </c>
      <c r="C1188" s="2">
        <v>75.489999999999995</v>
      </c>
      <c r="D1188" s="2">
        <v>54.744599999999998</v>
      </c>
      <c r="E1188" s="2">
        <v>0</v>
      </c>
      <c r="F1188" s="2">
        <v>0</v>
      </c>
      <c r="G1188" s="2">
        <v>0</v>
      </c>
      <c r="H1188" s="16">
        <f t="shared" si="18"/>
        <v>0</v>
      </c>
    </row>
    <row r="1189" spans="1:8" ht="13.5" x14ac:dyDescent="0.25">
      <c r="A1189" s="11"/>
      <c r="B1189" s="10">
        <v>44036</v>
      </c>
      <c r="C1189" s="2">
        <v>73.989999999999995</v>
      </c>
      <c r="D1189" s="2">
        <v>53.656799999999997</v>
      </c>
      <c r="E1189" s="2">
        <v>11</v>
      </c>
      <c r="F1189" s="2">
        <v>73.989999999999995</v>
      </c>
      <c r="G1189" s="2">
        <v>813.89</v>
      </c>
      <c r="H1189" s="16">
        <f t="shared" si="18"/>
        <v>-1.9870452976183978E-2</v>
      </c>
    </row>
    <row r="1190" spans="1:8" ht="13.5" x14ac:dyDescent="0.25">
      <c r="A1190" s="11"/>
      <c r="B1190" s="10">
        <v>44039</v>
      </c>
      <c r="C1190" s="2">
        <v>73.989999999999995</v>
      </c>
      <c r="D1190" s="2">
        <v>53.656799999999997</v>
      </c>
      <c r="E1190" s="2">
        <v>0</v>
      </c>
      <c r="F1190" s="2">
        <v>0</v>
      </c>
      <c r="G1190" s="2">
        <v>0</v>
      </c>
      <c r="H1190" s="16">
        <f t="shared" si="18"/>
        <v>0</v>
      </c>
    </row>
    <row r="1191" spans="1:8" ht="13.5" x14ac:dyDescent="0.25">
      <c r="A1191" s="11"/>
      <c r="B1191" s="10">
        <v>44040</v>
      </c>
      <c r="C1191" s="2">
        <v>71.78</v>
      </c>
      <c r="D1191" s="2">
        <v>52.054200000000002</v>
      </c>
      <c r="E1191" s="2">
        <v>8</v>
      </c>
      <c r="F1191" s="2">
        <v>71.78</v>
      </c>
      <c r="G1191" s="2">
        <v>574.24</v>
      </c>
      <c r="H1191" s="16">
        <f t="shared" si="18"/>
        <v>-2.9867602987878432E-2</v>
      </c>
    </row>
    <row r="1192" spans="1:8" ht="13.5" x14ac:dyDescent="0.25">
      <c r="A1192" s="11"/>
      <c r="B1192" s="10">
        <v>44041</v>
      </c>
      <c r="C1192" s="2">
        <v>71.78</v>
      </c>
      <c r="D1192" s="2">
        <v>52.054200000000002</v>
      </c>
      <c r="E1192" s="2">
        <v>0</v>
      </c>
      <c r="F1192" s="2">
        <v>0</v>
      </c>
      <c r="G1192" s="2">
        <v>0</v>
      </c>
      <c r="H1192" s="16">
        <f t="shared" si="18"/>
        <v>0</v>
      </c>
    </row>
    <row r="1193" spans="1:8" ht="13.5" x14ac:dyDescent="0.25">
      <c r="A1193" s="11"/>
      <c r="B1193" s="10">
        <v>44042</v>
      </c>
      <c r="C1193" s="2">
        <v>71.78</v>
      </c>
      <c r="D1193" s="2">
        <v>52.054200000000002</v>
      </c>
      <c r="E1193" s="2">
        <v>0</v>
      </c>
      <c r="F1193" s="2">
        <v>0</v>
      </c>
      <c r="G1193" s="2">
        <v>0</v>
      </c>
      <c r="H1193" s="16">
        <f t="shared" si="18"/>
        <v>0</v>
      </c>
    </row>
    <row r="1194" spans="1:8" ht="13.5" x14ac:dyDescent="0.25">
      <c r="A1194" s="11"/>
      <c r="B1194" s="10">
        <v>44046</v>
      </c>
      <c r="C1194" s="2">
        <v>71.78</v>
      </c>
      <c r="D1194" s="2">
        <v>52.054200000000002</v>
      </c>
      <c r="E1194" s="2">
        <v>0</v>
      </c>
      <c r="F1194" s="2">
        <v>0</v>
      </c>
      <c r="G1194" s="2">
        <v>0</v>
      </c>
      <c r="H1194" s="16">
        <f t="shared" si="18"/>
        <v>0</v>
      </c>
    </row>
    <row r="1195" spans="1:8" ht="13.5" x14ac:dyDescent="0.25">
      <c r="A1195" s="11"/>
      <c r="B1195" s="10">
        <v>44047</v>
      </c>
      <c r="C1195" s="2">
        <v>73.930000000000007</v>
      </c>
      <c r="D1195" s="2">
        <v>53.613300000000002</v>
      </c>
      <c r="E1195" s="2">
        <v>7</v>
      </c>
      <c r="F1195" s="2">
        <v>73.930000000000007</v>
      </c>
      <c r="G1195" s="2">
        <v>517.51</v>
      </c>
      <c r="H1195" s="16">
        <f t="shared" si="18"/>
        <v>2.9951473656304406E-2</v>
      </c>
    </row>
    <row r="1196" spans="1:8" ht="13.5" x14ac:dyDescent="0.25">
      <c r="A1196" s="11"/>
      <c r="B1196" s="10">
        <v>44048</v>
      </c>
      <c r="C1196" s="2">
        <v>73.930000000000007</v>
      </c>
      <c r="D1196" s="2">
        <v>53.613300000000002</v>
      </c>
      <c r="E1196" s="2">
        <v>0</v>
      </c>
      <c r="F1196" s="2">
        <v>0</v>
      </c>
      <c r="G1196" s="2">
        <v>0</v>
      </c>
      <c r="H1196" s="16">
        <f t="shared" si="18"/>
        <v>0</v>
      </c>
    </row>
    <row r="1197" spans="1:8" ht="13.5" x14ac:dyDescent="0.25">
      <c r="A1197" s="11"/>
      <c r="B1197" s="10">
        <v>44049</v>
      </c>
      <c r="C1197" s="2">
        <v>73.010000000000005</v>
      </c>
      <c r="D1197" s="2">
        <v>52.946100000000001</v>
      </c>
      <c r="E1197" s="2">
        <v>41</v>
      </c>
      <c r="F1197" s="2">
        <v>73.010000000000005</v>
      </c>
      <c r="G1197" s="2">
        <v>2993.41</v>
      </c>
      <c r="H1197" s="16">
        <f t="shared" si="18"/>
        <v>-1.2444673243392984E-2</v>
      </c>
    </row>
    <row r="1198" spans="1:8" ht="13.5" x14ac:dyDescent="0.25">
      <c r="A1198" s="11"/>
      <c r="B1198" s="10">
        <v>44050</v>
      </c>
      <c r="C1198" s="2">
        <v>73.010000000000005</v>
      </c>
      <c r="D1198" s="2">
        <v>52.946100000000001</v>
      </c>
      <c r="E1198" s="2">
        <v>0</v>
      </c>
      <c r="F1198" s="2">
        <v>0</v>
      </c>
      <c r="G1198" s="2">
        <v>0</v>
      </c>
      <c r="H1198" s="16">
        <f t="shared" si="18"/>
        <v>0</v>
      </c>
    </row>
    <row r="1199" spans="1:8" ht="13.5" x14ac:dyDescent="0.25">
      <c r="A1199" s="11"/>
      <c r="B1199" s="10">
        <v>44053</v>
      </c>
      <c r="C1199" s="2">
        <v>73.010000000000005</v>
      </c>
      <c r="D1199" s="2">
        <v>52.946100000000001</v>
      </c>
      <c r="E1199" s="2">
        <v>0</v>
      </c>
      <c r="F1199" s="2">
        <v>0</v>
      </c>
      <c r="G1199" s="2">
        <v>0</v>
      </c>
      <c r="H1199" s="16">
        <f t="shared" si="18"/>
        <v>0</v>
      </c>
    </row>
    <row r="1200" spans="1:8" ht="13.5" x14ac:dyDescent="0.25">
      <c r="A1200" s="11"/>
      <c r="B1200" s="10">
        <v>44054</v>
      </c>
      <c r="C1200" s="2">
        <v>73.010000000000005</v>
      </c>
      <c r="D1200" s="2">
        <v>52.946100000000001</v>
      </c>
      <c r="E1200" s="2">
        <v>0</v>
      </c>
      <c r="F1200" s="2">
        <v>0</v>
      </c>
      <c r="G1200" s="2">
        <v>0</v>
      </c>
      <c r="H1200" s="16">
        <f t="shared" si="18"/>
        <v>0</v>
      </c>
    </row>
    <row r="1201" spans="1:8" ht="13.5" x14ac:dyDescent="0.25">
      <c r="A1201" s="11"/>
      <c r="B1201" s="10">
        <v>44055</v>
      </c>
      <c r="C1201" s="2">
        <v>73.010000000000005</v>
      </c>
      <c r="D1201" s="2">
        <v>52.946100000000001</v>
      </c>
      <c r="E1201" s="2">
        <v>0</v>
      </c>
      <c r="F1201" s="2">
        <v>0</v>
      </c>
      <c r="G1201" s="2">
        <v>0</v>
      </c>
      <c r="H1201" s="16">
        <f t="shared" si="18"/>
        <v>0</v>
      </c>
    </row>
    <row r="1202" spans="1:8" ht="13.5" x14ac:dyDescent="0.25">
      <c r="A1202" s="11"/>
      <c r="B1202" s="10">
        <v>44057</v>
      </c>
      <c r="C1202" s="2">
        <v>73</v>
      </c>
      <c r="D1202" s="2">
        <v>52.938899999999997</v>
      </c>
      <c r="E1202" s="2">
        <v>41</v>
      </c>
      <c r="F1202" s="2">
        <v>73</v>
      </c>
      <c r="G1202" s="2">
        <v>2993</v>
      </c>
      <c r="H1202" s="16">
        <f t="shared" si="18"/>
        <v>-1.359873531762403E-4</v>
      </c>
    </row>
    <row r="1203" spans="1:8" ht="13.5" x14ac:dyDescent="0.25">
      <c r="A1203" s="11"/>
      <c r="B1203" s="10">
        <v>44060</v>
      </c>
      <c r="C1203" s="2">
        <v>71</v>
      </c>
      <c r="D1203" s="2">
        <v>51.488500000000002</v>
      </c>
      <c r="E1203" s="2">
        <v>72</v>
      </c>
      <c r="F1203" s="2">
        <v>71</v>
      </c>
      <c r="G1203" s="2">
        <v>5112</v>
      </c>
      <c r="H1203" s="16">
        <f t="shared" si="18"/>
        <v>-2.7397622542213663E-2</v>
      </c>
    </row>
    <row r="1204" spans="1:8" ht="13.5" x14ac:dyDescent="0.25">
      <c r="A1204" s="11"/>
      <c r="B1204" s="10">
        <v>44061</v>
      </c>
      <c r="C1204" s="2">
        <v>71</v>
      </c>
      <c r="D1204" s="2">
        <v>51.488500000000002</v>
      </c>
      <c r="E1204" s="2">
        <v>32</v>
      </c>
      <c r="F1204" s="2">
        <v>71</v>
      </c>
      <c r="G1204" s="2">
        <v>2272</v>
      </c>
      <c r="H1204" s="16">
        <f t="shared" si="18"/>
        <v>0</v>
      </c>
    </row>
    <row r="1205" spans="1:8" ht="13.5" x14ac:dyDescent="0.25">
      <c r="A1205" s="11"/>
      <c r="B1205" s="10">
        <v>44062</v>
      </c>
      <c r="C1205" s="2">
        <v>71</v>
      </c>
      <c r="D1205" s="2">
        <v>51.488500000000002</v>
      </c>
      <c r="E1205" s="2">
        <v>0</v>
      </c>
      <c r="F1205" s="2">
        <v>0</v>
      </c>
      <c r="G1205" s="2">
        <v>0</v>
      </c>
      <c r="H1205" s="16">
        <f t="shared" si="18"/>
        <v>0</v>
      </c>
    </row>
    <row r="1206" spans="1:8" ht="13.5" x14ac:dyDescent="0.25">
      <c r="A1206" s="11"/>
      <c r="B1206" s="10">
        <v>44064</v>
      </c>
      <c r="C1206" s="2">
        <v>71</v>
      </c>
      <c r="D1206" s="2">
        <v>51.488500000000002</v>
      </c>
      <c r="E1206" s="2">
        <v>5</v>
      </c>
      <c r="F1206" s="2">
        <v>71</v>
      </c>
      <c r="G1206" s="2">
        <v>355</v>
      </c>
      <c r="H1206" s="16">
        <f t="shared" si="18"/>
        <v>0</v>
      </c>
    </row>
    <row r="1207" spans="1:8" ht="13.5" x14ac:dyDescent="0.25">
      <c r="A1207" s="11"/>
      <c r="B1207" s="10">
        <v>44067</v>
      </c>
      <c r="C1207" s="2">
        <v>71</v>
      </c>
      <c r="D1207" s="2">
        <v>51.488500000000002</v>
      </c>
      <c r="E1207" s="2">
        <v>0</v>
      </c>
      <c r="F1207" s="2">
        <v>0</v>
      </c>
      <c r="G1207" s="2">
        <v>0</v>
      </c>
      <c r="H1207" s="16">
        <f t="shared" si="18"/>
        <v>0</v>
      </c>
    </row>
    <row r="1208" spans="1:8" ht="13.5" x14ac:dyDescent="0.25">
      <c r="A1208" s="11"/>
      <c r="B1208" s="10">
        <v>44068</v>
      </c>
      <c r="C1208" s="2">
        <v>69.02</v>
      </c>
      <c r="D1208" s="2">
        <v>50.052599999999998</v>
      </c>
      <c r="E1208" s="2">
        <v>3</v>
      </c>
      <c r="F1208" s="2">
        <v>69.02</v>
      </c>
      <c r="G1208" s="2">
        <v>207.06</v>
      </c>
      <c r="H1208" s="16">
        <f t="shared" si="18"/>
        <v>-2.7887780766579016E-2</v>
      </c>
    </row>
    <row r="1209" spans="1:8" ht="13.5" x14ac:dyDescent="0.25">
      <c r="A1209" s="11"/>
      <c r="B1209" s="10">
        <v>44069</v>
      </c>
      <c r="C1209" s="2">
        <v>69</v>
      </c>
      <c r="D1209" s="2">
        <v>50.0381</v>
      </c>
      <c r="E1209" s="2">
        <v>5</v>
      </c>
      <c r="F1209" s="2">
        <v>69</v>
      </c>
      <c r="G1209" s="2">
        <v>345</v>
      </c>
      <c r="H1209" s="16">
        <f t="shared" si="18"/>
        <v>-2.8969524060684524E-4</v>
      </c>
    </row>
    <row r="1210" spans="1:8" ht="13.5" x14ac:dyDescent="0.25">
      <c r="A1210" s="11"/>
      <c r="B1210" s="10">
        <v>44070</v>
      </c>
      <c r="C1210" s="2">
        <v>70</v>
      </c>
      <c r="D1210" s="2">
        <v>50.763300000000001</v>
      </c>
      <c r="E1210" s="2">
        <v>75</v>
      </c>
      <c r="F1210" s="2">
        <v>70</v>
      </c>
      <c r="G1210" s="2">
        <v>5250</v>
      </c>
      <c r="H1210" s="16">
        <f t="shared" si="18"/>
        <v>1.4492956367248176E-2</v>
      </c>
    </row>
    <row r="1211" spans="1:8" ht="13.5" x14ac:dyDescent="0.25">
      <c r="A1211" s="11"/>
      <c r="B1211" s="10">
        <v>44071</v>
      </c>
      <c r="C1211" s="2">
        <v>70</v>
      </c>
      <c r="D1211" s="2">
        <v>50.763300000000001</v>
      </c>
      <c r="E1211" s="2">
        <v>0</v>
      </c>
      <c r="F1211" s="2">
        <v>0</v>
      </c>
      <c r="G1211" s="2">
        <v>0</v>
      </c>
      <c r="H1211" s="16">
        <f t="shared" si="18"/>
        <v>0</v>
      </c>
    </row>
    <row r="1212" spans="1:8" ht="13.5" x14ac:dyDescent="0.25">
      <c r="A1212" s="11"/>
      <c r="B1212" s="10">
        <v>44074</v>
      </c>
      <c r="C1212" s="2">
        <v>70</v>
      </c>
      <c r="D1212" s="2">
        <v>50.763300000000001</v>
      </c>
      <c r="E1212" s="2">
        <v>50</v>
      </c>
      <c r="F1212" s="2">
        <v>70</v>
      </c>
      <c r="G1212" s="2">
        <v>3500</v>
      </c>
      <c r="H1212" s="16">
        <f t="shared" si="18"/>
        <v>0</v>
      </c>
    </row>
    <row r="1213" spans="1:8" ht="13.5" x14ac:dyDescent="0.25">
      <c r="A1213" s="11"/>
      <c r="B1213" s="10">
        <v>44075</v>
      </c>
      <c r="C1213" s="2">
        <v>70</v>
      </c>
      <c r="D1213" s="2">
        <v>50.763300000000001</v>
      </c>
      <c r="E1213" s="2">
        <v>50</v>
      </c>
      <c r="F1213" s="2">
        <v>70</v>
      </c>
      <c r="G1213" s="2">
        <v>3500</v>
      </c>
      <c r="H1213" s="16">
        <f t="shared" si="18"/>
        <v>0</v>
      </c>
    </row>
    <row r="1214" spans="1:8" ht="13.5" x14ac:dyDescent="0.25">
      <c r="A1214" s="11"/>
      <c r="B1214" s="10">
        <v>44076</v>
      </c>
      <c r="C1214" s="2">
        <v>70</v>
      </c>
      <c r="D1214" s="2">
        <v>50.763300000000001</v>
      </c>
      <c r="E1214" s="2">
        <v>18</v>
      </c>
      <c r="F1214" s="2">
        <v>70</v>
      </c>
      <c r="G1214" s="2">
        <v>1260</v>
      </c>
      <c r="H1214" s="16">
        <f t="shared" si="18"/>
        <v>0</v>
      </c>
    </row>
    <row r="1215" spans="1:8" ht="13.5" x14ac:dyDescent="0.25">
      <c r="A1215" s="11"/>
      <c r="B1215" s="10">
        <v>44077</v>
      </c>
      <c r="C1215" s="2">
        <v>68.03</v>
      </c>
      <c r="D1215" s="2">
        <v>49.334699999999998</v>
      </c>
      <c r="E1215" s="2">
        <v>126</v>
      </c>
      <c r="F1215" s="2">
        <v>68.025899999999993</v>
      </c>
      <c r="G1215" s="2">
        <v>8571.2633999999998</v>
      </c>
      <c r="H1215" s="16">
        <f t="shared" si="18"/>
        <v>-2.8142378450573602E-2</v>
      </c>
    </row>
    <row r="1216" spans="1:8" ht="13.5" x14ac:dyDescent="0.25">
      <c r="A1216" s="11"/>
      <c r="B1216" s="10">
        <v>44078</v>
      </c>
      <c r="C1216" s="2">
        <v>66.5</v>
      </c>
      <c r="D1216" s="2">
        <v>48.225099999999998</v>
      </c>
      <c r="E1216" s="2">
        <v>98</v>
      </c>
      <c r="F1216" s="2">
        <v>66.5</v>
      </c>
      <c r="G1216" s="2">
        <v>6517</v>
      </c>
      <c r="H1216" s="16">
        <f t="shared" si="18"/>
        <v>-2.249126882295829E-2</v>
      </c>
    </row>
    <row r="1217" spans="1:8" ht="13.5" x14ac:dyDescent="0.25">
      <c r="A1217" s="11"/>
      <c r="B1217" s="10">
        <v>44081</v>
      </c>
      <c r="C1217" s="2">
        <v>66.5</v>
      </c>
      <c r="D1217" s="2">
        <v>48.225099999999998</v>
      </c>
      <c r="E1217" s="2">
        <v>0</v>
      </c>
      <c r="F1217" s="2">
        <v>0</v>
      </c>
      <c r="G1217" s="2">
        <v>0</v>
      </c>
      <c r="H1217" s="16">
        <f t="shared" si="18"/>
        <v>0</v>
      </c>
    </row>
    <row r="1218" spans="1:8" ht="13.5" x14ac:dyDescent="0.25">
      <c r="A1218" s="11"/>
      <c r="B1218" s="10">
        <v>44082</v>
      </c>
      <c r="C1218" s="2">
        <v>69.489999999999995</v>
      </c>
      <c r="D1218" s="2">
        <v>50.393500000000003</v>
      </c>
      <c r="E1218" s="2">
        <v>0</v>
      </c>
      <c r="F1218" s="2">
        <v>0</v>
      </c>
      <c r="G1218" s="2">
        <v>0</v>
      </c>
      <c r="H1218" s="16">
        <f t="shared" si="18"/>
        <v>4.4964136932842139E-2</v>
      </c>
    </row>
    <row r="1219" spans="1:8" ht="13.5" x14ac:dyDescent="0.25">
      <c r="A1219" s="11"/>
      <c r="B1219" s="10">
        <v>44083</v>
      </c>
      <c r="C1219" s="2">
        <v>72.61</v>
      </c>
      <c r="D1219" s="2">
        <v>52.656100000000002</v>
      </c>
      <c r="E1219" s="2">
        <v>5</v>
      </c>
      <c r="F1219" s="2">
        <v>72.585999999999999</v>
      </c>
      <c r="G1219" s="2">
        <v>362.93</v>
      </c>
      <c r="H1219" s="16">
        <f t="shared" si="18"/>
        <v>4.4898647643049183E-2</v>
      </c>
    </row>
    <row r="1220" spans="1:8" ht="13.5" x14ac:dyDescent="0.25">
      <c r="A1220" s="11"/>
      <c r="B1220" s="10">
        <v>44084</v>
      </c>
      <c r="C1220" s="2">
        <v>72.61</v>
      </c>
      <c r="D1220" s="2">
        <v>52.656100000000002</v>
      </c>
      <c r="E1220" s="2">
        <v>0</v>
      </c>
      <c r="F1220" s="2">
        <v>0</v>
      </c>
      <c r="G1220" s="2">
        <v>0</v>
      </c>
      <c r="H1220" s="16">
        <f t="shared" si="18"/>
        <v>0</v>
      </c>
    </row>
    <row r="1221" spans="1:8" ht="13.5" x14ac:dyDescent="0.25">
      <c r="A1221" s="11"/>
      <c r="B1221" s="10">
        <v>44085</v>
      </c>
      <c r="C1221" s="2">
        <v>72.61</v>
      </c>
      <c r="D1221" s="2">
        <v>52.656100000000002</v>
      </c>
      <c r="E1221" s="2">
        <v>0</v>
      </c>
      <c r="F1221" s="2">
        <v>0</v>
      </c>
      <c r="G1221" s="2">
        <v>0</v>
      </c>
      <c r="H1221" s="16">
        <f t="shared" si="18"/>
        <v>0</v>
      </c>
    </row>
    <row r="1222" spans="1:8" ht="13.5" x14ac:dyDescent="0.25">
      <c r="A1222" s="11"/>
      <c r="B1222" s="10">
        <v>44088</v>
      </c>
      <c r="C1222" s="2">
        <v>72.61</v>
      </c>
      <c r="D1222" s="2">
        <v>52.656100000000002</v>
      </c>
      <c r="E1222" s="2">
        <v>0</v>
      </c>
      <c r="F1222" s="2">
        <v>0</v>
      </c>
      <c r="G1222" s="2">
        <v>0</v>
      </c>
      <c r="H1222" s="16">
        <f t="shared" si="18"/>
        <v>0</v>
      </c>
    </row>
    <row r="1223" spans="1:8" ht="13.5" x14ac:dyDescent="0.25">
      <c r="A1223" s="11"/>
      <c r="B1223" s="10">
        <v>44089</v>
      </c>
      <c r="C1223" s="2">
        <v>72.61</v>
      </c>
      <c r="D1223" s="2">
        <v>52.656100000000002</v>
      </c>
      <c r="E1223" s="2">
        <v>0</v>
      </c>
      <c r="F1223" s="2">
        <v>0</v>
      </c>
      <c r="G1223" s="2">
        <v>0</v>
      </c>
      <c r="H1223" s="16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72.489999999999995</v>
      </c>
      <c r="D1224" s="2">
        <v>52.569000000000003</v>
      </c>
      <c r="E1224" s="2">
        <v>1</v>
      </c>
      <c r="F1224" s="2">
        <v>74.73</v>
      </c>
      <c r="G1224" s="2">
        <v>74.73</v>
      </c>
      <c r="H1224" s="16">
        <f t="shared" si="19"/>
        <v>-1.6541293411399536E-3</v>
      </c>
    </row>
    <row r="1225" spans="1:8" ht="13.5" x14ac:dyDescent="0.25">
      <c r="A1225" s="11"/>
      <c r="B1225" s="10">
        <v>44091</v>
      </c>
      <c r="C1225" s="2">
        <v>72.489999999999995</v>
      </c>
      <c r="D1225" s="2">
        <v>52.569000000000003</v>
      </c>
      <c r="E1225" s="2">
        <v>9</v>
      </c>
      <c r="F1225" s="2">
        <v>72.489999999999995</v>
      </c>
      <c r="G1225" s="2">
        <v>652.41</v>
      </c>
      <c r="H1225" s="16">
        <f t="shared" si="19"/>
        <v>0</v>
      </c>
    </row>
    <row r="1226" spans="1:8" ht="13.5" x14ac:dyDescent="0.25">
      <c r="A1226" s="11"/>
      <c r="B1226" s="10">
        <v>44092</v>
      </c>
      <c r="C1226" s="2">
        <v>72.489999999999995</v>
      </c>
      <c r="D1226" s="2">
        <v>52.569000000000003</v>
      </c>
      <c r="E1226" s="2">
        <v>0</v>
      </c>
      <c r="F1226" s="2">
        <v>0</v>
      </c>
      <c r="G1226" s="2">
        <v>0</v>
      </c>
      <c r="H1226" s="16">
        <f t="shared" si="19"/>
        <v>0</v>
      </c>
    </row>
    <row r="1227" spans="1:8" ht="13.5" x14ac:dyDescent="0.25">
      <c r="A1227" s="11"/>
      <c r="B1227" s="10">
        <v>44095</v>
      </c>
      <c r="C1227" s="2">
        <v>72.489999999999995</v>
      </c>
      <c r="D1227" s="2">
        <v>52.569000000000003</v>
      </c>
      <c r="E1227" s="2">
        <v>0</v>
      </c>
      <c r="F1227" s="2">
        <v>0</v>
      </c>
      <c r="G1227" s="2">
        <v>0</v>
      </c>
      <c r="H1227" s="16">
        <f t="shared" si="19"/>
        <v>0</v>
      </c>
    </row>
    <row r="1228" spans="1:8" ht="13.5" x14ac:dyDescent="0.25">
      <c r="A1228" s="11"/>
      <c r="B1228" s="10">
        <v>44096</v>
      </c>
      <c r="C1228" s="2">
        <v>72.989999999999995</v>
      </c>
      <c r="D1228" s="2">
        <v>52.931600000000003</v>
      </c>
      <c r="E1228" s="2">
        <v>3</v>
      </c>
      <c r="F1228" s="2">
        <v>72.989999999999995</v>
      </c>
      <c r="G1228" s="2">
        <v>218.97</v>
      </c>
      <c r="H1228" s="16">
        <f t="shared" si="19"/>
        <v>6.8976012478837428E-3</v>
      </c>
    </row>
    <row r="1229" spans="1:8" ht="13.5" x14ac:dyDescent="0.25">
      <c r="A1229" s="11"/>
      <c r="B1229" s="10">
        <v>44097</v>
      </c>
      <c r="C1229" s="2">
        <v>72.989999999999995</v>
      </c>
      <c r="D1229" s="2">
        <v>52.931600000000003</v>
      </c>
      <c r="E1229" s="2">
        <v>0</v>
      </c>
      <c r="F1229" s="2">
        <v>0</v>
      </c>
      <c r="G1229" s="2">
        <v>0</v>
      </c>
      <c r="H1229" s="16">
        <f t="shared" si="19"/>
        <v>0</v>
      </c>
    </row>
    <row r="1230" spans="1:8" ht="13.5" x14ac:dyDescent="0.25">
      <c r="A1230" s="11"/>
      <c r="B1230" s="10">
        <v>44098</v>
      </c>
      <c r="C1230" s="2">
        <v>72.5</v>
      </c>
      <c r="D1230" s="2">
        <v>52.576300000000003</v>
      </c>
      <c r="E1230" s="2">
        <v>199</v>
      </c>
      <c r="F1230" s="2">
        <v>72.5</v>
      </c>
      <c r="G1230" s="2">
        <v>14427.5</v>
      </c>
      <c r="H1230" s="16">
        <f t="shared" si="19"/>
        <v>-6.7124364273893041E-3</v>
      </c>
    </row>
    <row r="1231" spans="1:8" ht="13.5" x14ac:dyDescent="0.25">
      <c r="A1231" s="11"/>
      <c r="B1231" s="10">
        <v>44099</v>
      </c>
      <c r="C1231" s="2">
        <v>73</v>
      </c>
      <c r="D1231" s="2">
        <v>52.938899999999997</v>
      </c>
      <c r="E1231" s="2">
        <v>141</v>
      </c>
      <c r="F1231" s="2">
        <v>73</v>
      </c>
      <c r="G1231" s="2">
        <v>10293</v>
      </c>
      <c r="H1231" s="16">
        <f t="shared" si="19"/>
        <v>6.8966435447148878E-3</v>
      </c>
    </row>
    <row r="1232" spans="1:8" ht="13.5" x14ac:dyDescent="0.25">
      <c r="A1232" s="11"/>
      <c r="B1232" s="10">
        <v>44102</v>
      </c>
      <c r="C1232" s="2">
        <v>73</v>
      </c>
      <c r="D1232" s="2">
        <v>52.938899999999997</v>
      </c>
      <c r="E1232" s="2">
        <v>38</v>
      </c>
      <c r="F1232" s="2">
        <v>73</v>
      </c>
      <c r="G1232" s="2">
        <v>2774</v>
      </c>
      <c r="H1232" s="16">
        <f t="shared" si="19"/>
        <v>0</v>
      </c>
    </row>
    <row r="1233" spans="1:8" ht="13.5" x14ac:dyDescent="0.25">
      <c r="A1233" s="11"/>
      <c r="B1233" s="10">
        <v>44103</v>
      </c>
      <c r="C1233" s="2">
        <v>73</v>
      </c>
      <c r="D1233" s="2">
        <v>52.938899999999997</v>
      </c>
      <c r="E1233" s="2">
        <v>1</v>
      </c>
      <c r="F1233" s="2">
        <v>73</v>
      </c>
      <c r="G1233" s="2">
        <v>73</v>
      </c>
      <c r="H1233" s="16">
        <f t="shared" si="19"/>
        <v>0</v>
      </c>
    </row>
    <row r="1234" spans="1:8" ht="13.5" x14ac:dyDescent="0.25">
      <c r="A1234" s="11"/>
      <c r="B1234" s="10">
        <v>44104</v>
      </c>
      <c r="C1234" s="2">
        <v>72.5</v>
      </c>
      <c r="D1234" s="2">
        <v>52.576300000000003</v>
      </c>
      <c r="E1234" s="2">
        <v>228</v>
      </c>
      <c r="F1234" s="2">
        <v>72.875</v>
      </c>
      <c r="G1234" s="2">
        <v>16615.5</v>
      </c>
      <c r="H1234" s="16">
        <f t="shared" si="19"/>
        <v>-6.8494056355533151E-3</v>
      </c>
    </row>
    <row r="1235" spans="1:8" ht="13.5" x14ac:dyDescent="0.25">
      <c r="A1235" s="11"/>
      <c r="B1235" s="10">
        <v>44105</v>
      </c>
      <c r="C1235" s="2">
        <v>72.5</v>
      </c>
      <c r="D1235" s="2">
        <v>52.576300000000003</v>
      </c>
      <c r="E1235" s="2">
        <v>0</v>
      </c>
      <c r="F1235" s="2">
        <v>0</v>
      </c>
      <c r="G1235" s="2">
        <v>0</v>
      </c>
      <c r="H1235" s="16">
        <f t="shared" si="19"/>
        <v>0</v>
      </c>
    </row>
    <row r="1236" spans="1:8" ht="13.5" x14ac:dyDescent="0.25">
      <c r="A1236" s="11"/>
      <c r="B1236" s="10">
        <v>44106</v>
      </c>
      <c r="C1236" s="2">
        <v>72.5</v>
      </c>
      <c r="D1236" s="2">
        <v>52.576300000000003</v>
      </c>
      <c r="E1236" s="2">
        <v>0</v>
      </c>
      <c r="F1236" s="2">
        <v>0</v>
      </c>
      <c r="G1236" s="2">
        <v>0</v>
      </c>
      <c r="H1236" s="16">
        <f t="shared" si="19"/>
        <v>0</v>
      </c>
    </row>
    <row r="1237" spans="1:8" ht="13.5" x14ac:dyDescent="0.25">
      <c r="A1237" s="11"/>
      <c r="B1237" s="10">
        <v>44109</v>
      </c>
      <c r="C1237" s="2">
        <v>72.5</v>
      </c>
      <c r="D1237" s="2">
        <v>52.576300000000003</v>
      </c>
      <c r="E1237" s="2">
        <v>0</v>
      </c>
      <c r="F1237" s="2">
        <v>0</v>
      </c>
      <c r="G1237" s="2">
        <v>0</v>
      </c>
      <c r="H1237" s="16">
        <f t="shared" si="19"/>
        <v>0</v>
      </c>
    </row>
    <row r="1238" spans="1:8" ht="13.5" x14ac:dyDescent="0.25">
      <c r="A1238" s="11"/>
      <c r="B1238" s="10">
        <v>44110</v>
      </c>
      <c r="C1238" s="2">
        <v>73</v>
      </c>
      <c r="D1238" s="2">
        <v>52.938899999999997</v>
      </c>
      <c r="E1238" s="2">
        <v>59</v>
      </c>
      <c r="F1238" s="2">
        <v>73</v>
      </c>
      <c r="G1238" s="2">
        <v>4307</v>
      </c>
      <c r="H1238" s="16">
        <f t="shared" si="19"/>
        <v>6.8966435447148878E-3</v>
      </c>
    </row>
    <row r="1239" spans="1:8" ht="13.5" x14ac:dyDescent="0.25">
      <c r="A1239" s="11"/>
      <c r="B1239" s="10">
        <v>44111</v>
      </c>
      <c r="C1239" s="2">
        <v>73</v>
      </c>
      <c r="D1239" s="2">
        <v>52.938899999999997</v>
      </c>
      <c r="E1239" s="2">
        <v>45</v>
      </c>
      <c r="F1239" s="2">
        <v>73</v>
      </c>
      <c r="G1239" s="2">
        <v>3285</v>
      </c>
      <c r="H1239" s="16">
        <f t="shared" si="19"/>
        <v>0</v>
      </c>
    </row>
    <row r="1240" spans="1:8" ht="13.5" x14ac:dyDescent="0.25">
      <c r="A1240" s="11"/>
      <c r="B1240" s="10">
        <v>44112</v>
      </c>
      <c r="C1240" s="2">
        <v>73</v>
      </c>
      <c r="D1240" s="2">
        <v>52.938899999999997</v>
      </c>
      <c r="E1240" s="2">
        <v>41</v>
      </c>
      <c r="F1240" s="2">
        <v>73</v>
      </c>
      <c r="G1240" s="2">
        <v>2993</v>
      </c>
      <c r="H1240" s="16">
        <f t="shared" si="19"/>
        <v>0</v>
      </c>
    </row>
    <row r="1241" spans="1:8" ht="13.5" x14ac:dyDescent="0.25">
      <c r="A1241" s="11"/>
      <c r="B1241" s="10">
        <v>44113</v>
      </c>
      <c r="C1241" s="2">
        <v>73</v>
      </c>
      <c r="D1241" s="2">
        <v>52.938899999999997</v>
      </c>
      <c r="E1241" s="2">
        <v>2</v>
      </c>
      <c r="F1241" s="2">
        <v>73</v>
      </c>
      <c r="G1241" s="2">
        <v>146</v>
      </c>
      <c r="H1241" s="16">
        <f t="shared" si="19"/>
        <v>0</v>
      </c>
    </row>
    <row r="1242" spans="1:8" ht="13.5" x14ac:dyDescent="0.25">
      <c r="A1242" s="11"/>
      <c r="B1242" s="10">
        <v>44116</v>
      </c>
      <c r="C1242" s="2">
        <v>73</v>
      </c>
      <c r="D1242" s="2">
        <v>52.938899999999997</v>
      </c>
      <c r="E1242" s="2">
        <v>24</v>
      </c>
      <c r="F1242" s="2">
        <v>73</v>
      </c>
      <c r="G1242" s="2">
        <v>1752</v>
      </c>
      <c r="H1242" s="16">
        <f t="shared" si="19"/>
        <v>0</v>
      </c>
    </row>
    <row r="1243" spans="1:8" ht="13.5" x14ac:dyDescent="0.25">
      <c r="A1243" s="11"/>
      <c r="B1243" s="10">
        <v>44117</v>
      </c>
      <c r="C1243" s="2">
        <v>73</v>
      </c>
      <c r="D1243" s="2">
        <v>52.938899999999997</v>
      </c>
      <c r="E1243" s="2">
        <v>12</v>
      </c>
      <c r="F1243" s="2">
        <v>73</v>
      </c>
      <c r="G1243" s="2">
        <v>876</v>
      </c>
      <c r="H1243" s="16">
        <f t="shared" si="19"/>
        <v>0</v>
      </c>
    </row>
    <row r="1244" spans="1:8" ht="13.5" x14ac:dyDescent="0.25">
      <c r="A1244" s="11"/>
      <c r="B1244" s="10">
        <v>44118</v>
      </c>
      <c r="C1244" s="2">
        <v>73</v>
      </c>
      <c r="D1244" s="2">
        <v>52.938899999999997</v>
      </c>
      <c r="E1244" s="2">
        <v>22</v>
      </c>
      <c r="F1244" s="2">
        <v>73</v>
      </c>
      <c r="G1244" s="2">
        <v>1606</v>
      </c>
      <c r="H1244" s="16">
        <f t="shared" si="19"/>
        <v>0</v>
      </c>
    </row>
    <row r="1245" spans="1:8" ht="13.5" x14ac:dyDescent="0.25">
      <c r="A1245" s="11"/>
      <c r="B1245" s="10">
        <v>44120</v>
      </c>
      <c r="C1245" s="2">
        <v>73</v>
      </c>
      <c r="D1245" s="2">
        <v>52.938899999999997</v>
      </c>
      <c r="E1245" s="2">
        <v>21</v>
      </c>
      <c r="F1245" s="2">
        <v>73</v>
      </c>
      <c r="G1245" s="2">
        <v>1533</v>
      </c>
      <c r="H1245" s="16">
        <f t="shared" si="19"/>
        <v>0</v>
      </c>
    </row>
    <row r="1246" spans="1:8" ht="13.5" x14ac:dyDescent="0.25">
      <c r="A1246" s="11"/>
      <c r="B1246" s="10">
        <v>44123</v>
      </c>
      <c r="C1246" s="2">
        <v>73</v>
      </c>
      <c r="D1246" s="2">
        <v>52.938899999999997</v>
      </c>
      <c r="E1246" s="2">
        <v>0</v>
      </c>
      <c r="F1246" s="2">
        <v>0</v>
      </c>
      <c r="G1246" s="2">
        <v>0</v>
      </c>
      <c r="H1246" s="16">
        <f t="shared" si="19"/>
        <v>0</v>
      </c>
    </row>
    <row r="1247" spans="1:8" ht="13.5" x14ac:dyDescent="0.25">
      <c r="A1247" s="11"/>
      <c r="B1247" s="10">
        <v>44124</v>
      </c>
      <c r="C1247" s="2">
        <v>73</v>
      </c>
      <c r="D1247" s="2">
        <v>52.938899999999997</v>
      </c>
      <c r="E1247" s="2">
        <v>25</v>
      </c>
      <c r="F1247" s="2">
        <v>73</v>
      </c>
      <c r="G1247" s="2">
        <v>1825</v>
      </c>
      <c r="H1247" s="16">
        <f t="shared" si="19"/>
        <v>0</v>
      </c>
    </row>
    <row r="1248" spans="1:8" ht="13.5" x14ac:dyDescent="0.25">
      <c r="A1248" s="11"/>
      <c r="B1248" s="10">
        <v>44125</v>
      </c>
      <c r="C1248" s="2">
        <v>73</v>
      </c>
      <c r="D1248" s="2">
        <v>52.938899999999997</v>
      </c>
      <c r="E1248" s="2">
        <v>4</v>
      </c>
      <c r="F1248" s="2">
        <v>73</v>
      </c>
      <c r="G1248" s="2">
        <v>292</v>
      </c>
      <c r="H1248" s="16">
        <f t="shared" si="19"/>
        <v>0</v>
      </c>
    </row>
    <row r="1249" spans="1:8" ht="13.5" x14ac:dyDescent="0.25">
      <c r="A1249" s="11"/>
      <c r="B1249" s="10">
        <v>44126</v>
      </c>
      <c r="C1249" s="2">
        <v>72.25</v>
      </c>
      <c r="D1249" s="2">
        <v>52.395000000000003</v>
      </c>
      <c r="E1249" s="2">
        <v>34</v>
      </c>
      <c r="F1249" s="2">
        <v>72.338200000000001</v>
      </c>
      <c r="G1249" s="2">
        <v>2459.4987999999998</v>
      </c>
      <c r="H1249" s="16">
        <f t="shared" si="19"/>
        <v>-1.0274108453330039E-2</v>
      </c>
    </row>
    <row r="1250" spans="1:8" ht="13.5" x14ac:dyDescent="0.25">
      <c r="A1250" s="11"/>
      <c r="B1250" s="10">
        <v>44127</v>
      </c>
      <c r="C1250" s="2">
        <v>72.25</v>
      </c>
      <c r="D1250" s="2">
        <v>52.395000000000003</v>
      </c>
      <c r="E1250" s="2">
        <v>0</v>
      </c>
      <c r="F1250" s="2">
        <v>0</v>
      </c>
      <c r="G1250" s="2">
        <v>0</v>
      </c>
      <c r="H1250" s="16">
        <f t="shared" si="19"/>
        <v>0</v>
      </c>
    </row>
    <row r="1251" spans="1:8" ht="13.5" x14ac:dyDescent="0.25">
      <c r="A1251" s="11"/>
      <c r="B1251" s="10">
        <v>44130</v>
      </c>
      <c r="C1251" s="2">
        <v>72.25</v>
      </c>
      <c r="D1251" s="2">
        <v>52.395000000000003</v>
      </c>
      <c r="E1251" s="2">
        <v>0</v>
      </c>
      <c r="F1251" s="2">
        <v>0</v>
      </c>
      <c r="G1251" s="2">
        <v>0</v>
      </c>
      <c r="H1251" s="16">
        <f t="shared" si="19"/>
        <v>0</v>
      </c>
    </row>
    <row r="1252" spans="1:8" ht="13.5" x14ac:dyDescent="0.25">
      <c r="A1252" s="11"/>
      <c r="B1252" s="10">
        <v>44131</v>
      </c>
      <c r="C1252" s="2">
        <v>72.25</v>
      </c>
      <c r="D1252" s="2">
        <v>52.395000000000003</v>
      </c>
      <c r="E1252" s="2">
        <v>60</v>
      </c>
      <c r="F1252" s="2">
        <v>72.125</v>
      </c>
      <c r="G1252" s="2">
        <v>4327.5</v>
      </c>
      <c r="H1252" s="16">
        <f t="shared" si="19"/>
        <v>0</v>
      </c>
    </row>
    <row r="1253" spans="1:8" ht="13.5" x14ac:dyDescent="0.25">
      <c r="A1253" s="11"/>
      <c r="B1253" s="10">
        <v>44132</v>
      </c>
      <c r="C1253" s="2">
        <v>72</v>
      </c>
      <c r="D1253" s="2">
        <v>52.213700000000003</v>
      </c>
      <c r="E1253" s="2">
        <v>13</v>
      </c>
      <c r="F1253" s="2">
        <v>72</v>
      </c>
      <c r="G1253" s="2">
        <v>936</v>
      </c>
      <c r="H1253" s="16">
        <f t="shared" si="19"/>
        <v>-3.4602538410153684E-3</v>
      </c>
    </row>
    <row r="1254" spans="1:8" ht="13.5" x14ac:dyDescent="0.25">
      <c r="A1254" s="11"/>
      <c r="B1254" s="10">
        <v>44134</v>
      </c>
      <c r="C1254" s="2">
        <v>72</v>
      </c>
      <c r="D1254" s="2">
        <v>52.213700000000003</v>
      </c>
      <c r="E1254" s="2">
        <v>0</v>
      </c>
      <c r="F1254" s="2">
        <v>0</v>
      </c>
      <c r="G1254" s="2">
        <v>0</v>
      </c>
      <c r="H1254" s="16">
        <f t="shared" si="19"/>
        <v>0</v>
      </c>
    </row>
    <row r="1255" spans="1:8" ht="13.5" x14ac:dyDescent="0.25">
      <c r="A1255" s="11"/>
      <c r="B1255" s="10">
        <v>44137</v>
      </c>
      <c r="C1255" s="2">
        <v>72</v>
      </c>
      <c r="D1255" s="2">
        <v>52.213700000000003</v>
      </c>
      <c r="E1255" s="2">
        <v>0</v>
      </c>
      <c r="F1255" s="2">
        <v>0</v>
      </c>
      <c r="G1255" s="2">
        <v>0</v>
      </c>
      <c r="H1255" s="16">
        <f t="shared" si="19"/>
        <v>0</v>
      </c>
    </row>
    <row r="1256" spans="1:8" ht="13.5" x14ac:dyDescent="0.25">
      <c r="A1256" s="11"/>
      <c r="B1256" s="10">
        <v>44138</v>
      </c>
      <c r="C1256" s="2">
        <v>72</v>
      </c>
      <c r="D1256" s="2">
        <v>52.213700000000003</v>
      </c>
      <c r="E1256" s="2">
        <v>10</v>
      </c>
      <c r="F1256" s="2">
        <v>72</v>
      </c>
      <c r="G1256" s="2">
        <v>720</v>
      </c>
      <c r="H1256" s="16">
        <f t="shared" si="19"/>
        <v>0</v>
      </c>
    </row>
    <row r="1257" spans="1:8" ht="13.5" x14ac:dyDescent="0.25">
      <c r="A1257" s="11"/>
      <c r="B1257" s="10">
        <v>44139</v>
      </c>
      <c r="C1257" s="2">
        <v>72</v>
      </c>
      <c r="D1257" s="2">
        <v>52.213700000000003</v>
      </c>
      <c r="E1257" s="2">
        <v>0</v>
      </c>
      <c r="F1257" s="2">
        <v>0</v>
      </c>
      <c r="G1257" s="2">
        <v>0</v>
      </c>
      <c r="H1257" s="16">
        <f t="shared" si="19"/>
        <v>0</v>
      </c>
    </row>
    <row r="1258" spans="1:8" ht="13.5" x14ac:dyDescent="0.25">
      <c r="A1258" s="11"/>
      <c r="B1258" s="10">
        <v>44140</v>
      </c>
      <c r="C1258" s="2">
        <v>76</v>
      </c>
      <c r="D1258" s="2">
        <v>55.1145</v>
      </c>
      <c r="E1258" s="2">
        <v>20</v>
      </c>
      <c r="F1258" s="2">
        <v>75.900000000000006</v>
      </c>
      <c r="G1258" s="2">
        <v>1518</v>
      </c>
      <c r="H1258" s="16">
        <f t="shared" si="19"/>
        <v>5.5556300357951963E-2</v>
      </c>
    </row>
    <row r="1259" spans="1:8" ht="13.5" x14ac:dyDescent="0.25">
      <c r="A1259" s="11"/>
      <c r="B1259" s="10">
        <v>44141</v>
      </c>
      <c r="C1259" s="2">
        <v>76.5</v>
      </c>
      <c r="D1259" s="2">
        <v>55.476999999999997</v>
      </c>
      <c r="E1259" s="2">
        <v>94</v>
      </c>
      <c r="F1259" s="2">
        <v>76.441500000000005</v>
      </c>
      <c r="G1259" s="2">
        <v>7185.5010000000002</v>
      </c>
      <c r="H1259" s="16">
        <f t="shared" si="19"/>
        <v>6.5772165219678521E-3</v>
      </c>
    </row>
    <row r="1260" spans="1:8" ht="13.5" x14ac:dyDescent="0.25">
      <c r="A1260" s="11"/>
      <c r="B1260" s="10">
        <v>44144</v>
      </c>
      <c r="C1260" s="2">
        <v>76</v>
      </c>
      <c r="D1260" s="2">
        <v>55.1145</v>
      </c>
      <c r="E1260" s="2">
        <v>15</v>
      </c>
      <c r="F1260" s="2">
        <v>76</v>
      </c>
      <c r="G1260" s="2">
        <v>1140</v>
      </c>
      <c r="H1260" s="16">
        <f t="shared" si="19"/>
        <v>-6.5342394145320977E-3</v>
      </c>
    </row>
    <row r="1261" spans="1:8" ht="13.5" x14ac:dyDescent="0.25">
      <c r="A1261" s="11"/>
      <c r="B1261" s="10">
        <v>44145</v>
      </c>
      <c r="C1261" s="2">
        <v>76.099999999999994</v>
      </c>
      <c r="D1261" s="2">
        <v>55.186999999999998</v>
      </c>
      <c r="E1261" s="2">
        <v>45</v>
      </c>
      <c r="F1261" s="2">
        <v>76.099999999999994</v>
      </c>
      <c r="G1261" s="2">
        <v>3424.5</v>
      </c>
      <c r="H1261" s="16">
        <f t="shared" si="19"/>
        <v>1.3154433043935446E-3</v>
      </c>
    </row>
    <row r="1262" spans="1:8" ht="13.5" x14ac:dyDescent="0.25">
      <c r="A1262" s="11"/>
      <c r="B1262" s="10">
        <v>44146</v>
      </c>
      <c r="C1262" s="2">
        <v>77</v>
      </c>
      <c r="D1262" s="2">
        <v>55.839599999999997</v>
      </c>
      <c r="E1262" s="2">
        <v>621</v>
      </c>
      <c r="F1262" s="2">
        <v>76.762500000000003</v>
      </c>
      <c r="G1262" s="2">
        <v>47669.512499999997</v>
      </c>
      <c r="H1262" s="16">
        <f t="shared" si="19"/>
        <v>1.1825248699874964E-2</v>
      </c>
    </row>
    <row r="1263" spans="1:8" ht="13.5" x14ac:dyDescent="0.25">
      <c r="A1263" s="11"/>
      <c r="B1263" s="10">
        <v>44147</v>
      </c>
      <c r="C1263" s="2">
        <v>77.5</v>
      </c>
      <c r="D1263" s="2">
        <v>56.202199999999998</v>
      </c>
      <c r="E1263" s="2">
        <v>61</v>
      </c>
      <c r="F1263" s="2">
        <v>77.508200000000002</v>
      </c>
      <c r="G1263" s="2">
        <v>4728.0002000000004</v>
      </c>
      <c r="H1263" s="16">
        <f t="shared" si="19"/>
        <v>6.4935995243519022E-3</v>
      </c>
    </row>
    <row r="1264" spans="1:8" ht="13.5" x14ac:dyDescent="0.25">
      <c r="A1264" s="11"/>
      <c r="B1264" s="10">
        <v>44148</v>
      </c>
      <c r="C1264" s="2">
        <v>77.11</v>
      </c>
      <c r="D1264" s="2">
        <v>55.919400000000003</v>
      </c>
      <c r="E1264" s="2">
        <v>194</v>
      </c>
      <c r="F1264" s="2">
        <v>77.11</v>
      </c>
      <c r="G1264" s="2">
        <v>14959.34</v>
      </c>
      <c r="H1264" s="16">
        <f t="shared" si="19"/>
        <v>-5.0318314941407028E-3</v>
      </c>
    </row>
    <row r="1265" spans="1:8" ht="13.5" x14ac:dyDescent="0.25">
      <c r="A1265" s="11"/>
      <c r="B1265" s="10">
        <v>44151</v>
      </c>
      <c r="C1265" s="2">
        <v>76.790000000000006</v>
      </c>
      <c r="D1265" s="2">
        <v>55.687399999999997</v>
      </c>
      <c r="E1265" s="2">
        <v>256</v>
      </c>
      <c r="F1265" s="2">
        <v>76.900499999999994</v>
      </c>
      <c r="G1265" s="2">
        <v>19686.527999999998</v>
      </c>
      <c r="H1265" s="16">
        <f t="shared" si="19"/>
        <v>-4.1488284924374444E-3</v>
      </c>
    </row>
    <row r="1266" spans="1:8" ht="13.5" x14ac:dyDescent="0.25">
      <c r="A1266" s="11"/>
      <c r="B1266" s="10">
        <v>44152</v>
      </c>
      <c r="C1266" s="2">
        <v>76.5</v>
      </c>
      <c r="D1266" s="2">
        <v>55.476999999999997</v>
      </c>
      <c r="E1266" s="2">
        <v>107</v>
      </c>
      <c r="F1266" s="2">
        <v>76.502700000000004</v>
      </c>
      <c r="G1266" s="2">
        <v>8185.7888999999996</v>
      </c>
      <c r="H1266" s="16">
        <f t="shared" si="19"/>
        <v>-3.7782334962666586E-3</v>
      </c>
    </row>
    <row r="1267" spans="1:8" ht="13.5" x14ac:dyDescent="0.25">
      <c r="A1267" s="11"/>
      <c r="B1267" s="10">
        <v>44153</v>
      </c>
      <c r="C1267" s="2">
        <v>76</v>
      </c>
      <c r="D1267" s="2">
        <v>55.1145</v>
      </c>
      <c r="E1267" s="2">
        <v>61</v>
      </c>
      <c r="F1267" s="2">
        <v>76.491799999999998</v>
      </c>
      <c r="G1267" s="2">
        <v>4665.9997999999996</v>
      </c>
      <c r="H1267" s="16">
        <f t="shared" si="19"/>
        <v>-6.5342394145320977E-3</v>
      </c>
    </row>
    <row r="1268" spans="1:8" ht="13.5" x14ac:dyDescent="0.25">
      <c r="A1268" s="11"/>
      <c r="B1268" s="10">
        <v>44154</v>
      </c>
      <c r="C1268" s="2">
        <v>76.5</v>
      </c>
      <c r="D1268" s="2">
        <v>55.476999999999997</v>
      </c>
      <c r="E1268" s="2">
        <v>131</v>
      </c>
      <c r="F1268" s="2">
        <v>76.496200000000002</v>
      </c>
      <c r="G1268" s="2">
        <v>10021.002200000001</v>
      </c>
      <c r="H1268" s="16">
        <f t="shared" si="19"/>
        <v>6.5772165219678521E-3</v>
      </c>
    </row>
    <row r="1269" spans="1:8" ht="13.5" x14ac:dyDescent="0.25">
      <c r="A1269" s="11"/>
      <c r="B1269" s="10">
        <v>44155</v>
      </c>
      <c r="C1269" s="2">
        <v>76.400000000000006</v>
      </c>
      <c r="D1269" s="2">
        <v>56.650799999999997</v>
      </c>
      <c r="E1269" s="2">
        <v>102</v>
      </c>
      <c r="F1269" s="2">
        <v>76.400000000000006</v>
      </c>
      <c r="G1269" s="2">
        <v>7792.8</v>
      </c>
      <c r="H1269" s="16">
        <f t="shared" si="19"/>
        <v>2.11583178614561E-2</v>
      </c>
    </row>
    <row r="1270" spans="1:8" ht="13.5" x14ac:dyDescent="0.25">
      <c r="A1270" s="11"/>
      <c r="B1270" s="10">
        <v>44158</v>
      </c>
      <c r="C1270" s="2">
        <v>76.150000000000006</v>
      </c>
      <c r="D1270" s="2">
        <v>56.465499999999999</v>
      </c>
      <c r="E1270" s="2">
        <v>1</v>
      </c>
      <c r="F1270" s="2">
        <v>76.150000000000006</v>
      </c>
      <c r="G1270" s="2">
        <v>76.150000000000006</v>
      </c>
      <c r="H1270" s="16">
        <f t="shared" si="19"/>
        <v>-3.2709158564397686E-3</v>
      </c>
    </row>
    <row r="1271" spans="1:8" ht="13.5" x14ac:dyDescent="0.25">
      <c r="A1271" s="11"/>
      <c r="B1271" s="10">
        <v>44159</v>
      </c>
      <c r="C1271" s="2">
        <v>77.69</v>
      </c>
      <c r="D1271" s="2">
        <v>57.607399999999998</v>
      </c>
      <c r="E1271" s="2">
        <v>38</v>
      </c>
      <c r="F1271" s="2">
        <v>77.722899999999996</v>
      </c>
      <c r="G1271" s="2">
        <v>2953.4702000000002</v>
      </c>
      <c r="H1271" s="16">
        <f t="shared" si="19"/>
        <v>2.0222968007013127E-2</v>
      </c>
    </row>
    <row r="1272" spans="1:8" ht="13.5" x14ac:dyDescent="0.25">
      <c r="A1272" s="11"/>
      <c r="B1272" s="10">
        <v>44160</v>
      </c>
      <c r="C1272" s="2">
        <v>77.69</v>
      </c>
      <c r="D1272" s="2">
        <v>57.607399999999998</v>
      </c>
      <c r="E1272" s="2">
        <v>88</v>
      </c>
      <c r="F1272" s="2">
        <v>77.69</v>
      </c>
      <c r="G1272" s="2">
        <v>6836.72</v>
      </c>
      <c r="H1272" s="16">
        <f t="shared" si="19"/>
        <v>0</v>
      </c>
    </row>
    <row r="1273" spans="1:8" ht="13.5" x14ac:dyDescent="0.25">
      <c r="A1273" s="11"/>
      <c r="B1273" s="10">
        <v>44161</v>
      </c>
      <c r="C1273" s="2">
        <v>79</v>
      </c>
      <c r="D1273" s="2">
        <v>58.578800000000001</v>
      </c>
      <c r="E1273" s="2">
        <v>147</v>
      </c>
      <c r="F1273" s="2">
        <v>78.605400000000003</v>
      </c>
      <c r="G1273" s="2">
        <v>11554.9938</v>
      </c>
      <c r="H1273" s="16">
        <f t="shared" si="19"/>
        <v>1.6862416981151776E-2</v>
      </c>
    </row>
    <row r="1274" spans="1:8" ht="13.5" x14ac:dyDescent="0.25">
      <c r="A1274" s="11"/>
      <c r="B1274" s="10">
        <v>44162</v>
      </c>
      <c r="C1274" s="2">
        <v>79.010000000000005</v>
      </c>
      <c r="D1274" s="2">
        <v>58.586199999999998</v>
      </c>
      <c r="E1274" s="2">
        <v>49</v>
      </c>
      <c r="F1274" s="2">
        <v>79.010000000000005</v>
      </c>
      <c r="G1274" s="2">
        <v>3871.49</v>
      </c>
      <c r="H1274" s="16">
        <f t="shared" si="19"/>
        <v>1.2632556488007546E-4</v>
      </c>
    </row>
    <row r="1275" spans="1:8" ht="13.5" x14ac:dyDescent="0.25">
      <c r="A1275" s="11"/>
      <c r="B1275" s="10">
        <v>44165</v>
      </c>
      <c r="C1275" s="2">
        <v>82.5</v>
      </c>
      <c r="D1275" s="2">
        <v>61.173999999999999</v>
      </c>
      <c r="E1275" s="2">
        <v>1</v>
      </c>
      <c r="F1275" s="2">
        <v>82.5</v>
      </c>
      <c r="G1275" s="2">
        <v>82.5</v>
      </c>
      <c r="H1275" s="16">
        <f t="shared" si="19"/>
        <v>4.4170811556305097E-2</v>
      </c>
    </row>
    <row r="1276" spans="1:8" ht="13.5" x14ac:dyDescent="0.25">
      <c r="A1276" s="11"/>
      <c r="B1276" s="10">
        <v>44166</v>
      </c>
      <c r="C1276" s="2">
        <v>82.4</v>
      </c>
      <c r="D1276" s="2">
        <v>61.099899999999998</v>
      </c>
      <c r="E1276" s="2">
        <v>24</v>
      </c>
      <c r="F1276" s="2">
        <v>81.058300000000003</v>
      </c>
      <c r="G1276" s="2">
        <v>1945.3992000000001</v>
      </c>
      <c r="H1276" s="16">
        <f t="shared" si="19"/>
        <v>-1.2112989178409354E-3</v>
      </c>
    </row>
    <row r="1277" spans="1:8" ht="13.5" x14ac:dyDescent="0.25">
      <c r="A1277" s="11"/>
      <c r="B1277" s="10">
        <v>44167</v>
      </c>
      <c r="C1277" s="2">
        <v>82.4</v>
      </c>
      <c r="D1277" s="2">
        <v>61.099899999999998</v>
      </c>
      <c r="E1277" s="2">
        <v>0</v>
      </c>
      <c r="F1277" s="2">
        <v>0</v>
      </c>
      <c r="G1277" s="2">
        <v>0</v>
      </c>
      <c r="H1277" s="16">
        <f t="shared" si="19"/>
        <v>0</v>
      </c>
    </row>
    <row r="1278" spans="1:8" ht="13.5" x14ac:dyDescent="0.25">
      <c r="A1278" s="11"/>
      <c r="B1278" s="10">
        <v>44168</v>
      </c>
      <c r="C1278" s="2">
        <v>82.39</v>
      </c>
      <c r="D1278" s="2">
        <v>61.092500000000001</v>
      </c>
      <c r="E1278" s="2">
        <v>1</v>
      </c>
      <c r="F1278" s="2">
        <v>82.39</v>
      </c>
      <c r="G1278" s="2">
        <v>82.39</v>
      </c>
      <c r="H1278" s="16">
        <f t="shared" si="19"/>
        <v>-1.2111312784467674E-4</v>
      </c>
    </row>
    <row r="1279" spans="1:8" ht="13.5" x14ac:dyDescent="0.25">
      <c r="A1279" s="11"/>
      <c r="B1279" s="10">
        <v>44169</v>
      </c>
      <c r="C1279" s="2">
        <v>82.39</v>
      </c>
      <c r="D1279" s="2">
        <v>61.092500000000001</v>
      </c>
      <c r="E1279" s="2">
        <v>2</v>
      </c>
      <c r="F1279" s="2">
        <v>82.39</v>
      </c>
      <c r="G1279" s="2">
        <v>164.78</v>
      </c>
      <c r="H1279" s="16">
        <f t="shared" si="19"/>
        <v>0</v>
      </c>
    </row>
    <row r="1280" spans="1:8" ht="13.5" x14ac:dyDescent="0.25">
      <c r="A1280" s="11"/>
      <c r="B1280" s="10">
        <v>44172</v>
      </c>
      <c r="C1280" s="2">
        <v>84</v>
      </c>
      <c r="D1280" s="2">
        <v>62.286299999999997</v>
      </c>
      <c r="E1280" s="2">
        <v>10</v>
      </c>
      <c r="F1280" s="2">
        <v>84</v>
      </c>
      <c r="G1280" s="2">
        <v>840</v>
      </c>
      <c r="H1280" s="16">
        <f t="shared" si="19"/>
        <v>1.9540860171052027E-2</v>
      </c>
    </row>
    <row r="1281" spans="1:8" ht="13.5" x14ac:dyDescent="0.25">
      <c r="A1281" s="11"/>
      <c r="B1281" s="10">
        <v>44173</v>
      </c>
      <c r="C1281" s="2">
        <v>84</v>
      </c>
      <c r="D1281" s="2">
        <v>62.286299999999997</v>
      </c>
      <c r="E1281" s="2">
        <v>0</v>
      </c>
      <c r="F1281" s="2">
        <v>0</v>
      </c>
      <c r="G1281" s="2">
        <v>0</v>
      </c>
      <c r="H1281" s="16">
        <f t="shared" si="19"/>
        <v>0</v>
      </c>
    </row>
    <row r="1282" spans="1:8" ht="13.5" x14ac:dyDescent="0.25">
      <c r="A1282" s="11"/>
      <c r="B1282" s="10">
        <v>44174</v>
      </c>
      <c r="C1282" s="2">
        <v>84</v>
      </c>
      <c r="D1282" s="2">
        <v>62.286299999999997</v>
      </c>
      <c r="E1282" s="2">
        <v>0</v>
      </c>
      <c r="F1282" s="2">
        <v>0</v>
      </c>
      <c r="G1282" s="2">
        <v>0</v>
      </c>
      <c r="H1282" s="16">
        <f t="shared" si="19"/>
        <v>0</v>
      </c>
    </row>
    <row r="1283" spans="1:8" ht="13.5" x14ac:dyDescent="0.25">
      <c r="A1283" s="11"/>
      <c r="B1283" s="10">
        <v>44175</v>
      </c>
      <c r="C1283" s="2">
        <v>80.22</v>
      </c>
      <c r="D1283" s="2">
        <v>59.483400000000003</v>
      </c>
      <c r="E1283" s="2">
        <v>0</v>
      </c>
      <c r="F1283" s="2">
        <v>0</v>
      </c>
      <c r="G1283" s="2">
        <v>0</v>
      </c>
      <c r="H1283" s="16">
        <f t="shared" si="19"/>
        <v>-4.5000264905765697E-2</v>
      </c>
    </row>
    <row r="1284" spans="1:8" ht="13.5" x14ac:dyDescent="0.25">
      <c r="A1284" s="11"/>
      <c r="B1284" s="10">
        <v>44176</v>
      </c>
      <c r="C1284" s="2">
        <v>80</v>
      </c>
      <c r="D1284" s="2">
        <v>59.320300000000003</v>
      </c>
      <c r="E1284" s="2">
        <v>20</v>
      </c>
      <c r="F1284" s="2">
        <v>80</v>
      </c>
      <c r="G1284" s="2">
        <v>1600</v>
      </c>
      <c r="H1284" s="16">
        <f t="shared" si="19"/>
        <v>-2.7419414492110407E-3</v>
      </c>
    </row>
    <row r="1285" spans="1:8" ht="13.5" x14ac:dyDescent="0.25">
      <c r="A1285" s="11"/>
      <c r="B1285" s="10">
        <v>44179</v>
      </c>
      <c r="C1285" s="2">
        <v>78</v>
      </c>
      <c r="D1285" s="2">
        <v>57.837299999999999</v>
      </c>
      <c r="E1285" s="2">
        <v>120</v>
      </c>
      <c r="F1285" s="2">
        <v>78</v>
      </c>
      <c r="G1285" s="2">
        <v>9360</v>
      </c>
      <c r="H1285" s="16">
        <f t="shared" si="19"/>
        <v>-2.4999873567733203E-2</v>
      </c>
    </row>
    <row r="1286" spans="1:8" ht="13.5" x14ac:dyDescent="0.25">
      <c r="A1286" s="11"/>
      <c r="B1286" s="10">
        <v>44180</v>
      </c>
      <c r="C1286" s="2">
        <v>78</v>
      </c>
      <c r="D1286" s="2">
        <v>57.837299999999999</v>
      </c>
      <c r="E1286" s="2">
        <v>8</v>
      </c>
      <c r="F1286" s="2">
        <v>78</v>
      </c>
      <c r="G1286" s="2">
        <v>624</v>
      </c>
      <c r="H1286" s="16">
        <f t="shared" si="19"/>
        <v>0</v>
      </c>
    </row>
    <row r="1287" spans="1:8" ht="13.5" x14ac:dyDescent="0.25">
      <c r="A1287" s="11"/>
      <c r="B1287" s="10">
        <v>44181</v>
      </c>
      <c r="C1287" s="2">
        <v>78</v>
      </c>
      <c r="D1287" s="2">
        <v>57.837299999999999</v>
      </c>
      <c r="E1287" s="2">
        <v>162</v>
      </c>
      <c r="F1287" s="2">
        <v>78</v>
      </c>
      <c r="G1287" s="2">
        <v>12636</v>
      </c>
      <c r="H1287" s="16">
        <f t="shared" ref="H1287:H1350" si="20">(D1287-D1286)/D1286</f>
        <v>0</v>
      </c>
    </row>
    <row r="1288" spans="1:8" ht="13.5" x14ac:dyDescent="0.25">
      <c r="A1288" s="11"/>
      <c r="B1288" s="10">
        <v>44182</v>
      </c>
      <c r="C1288" s="2">
        <v>78.03</v>
      </c>
      <c r="D1288" s="2">
        <v>57.859499999999997</v>
      </c>
      <c r="E1288" s="2">
        <v>101</v>
      </c>
      <c r="F1288" s="2">
        <v>78.0261</v>
      </c>
      <c r="G1288" s="2">
        <v>7880.6360999999997</v>
      </c>
      <c r="H1288" s="16">
        <f t="shared" si="20"/>
        <v>3.8383534501088397E-4</v>
      </c>
    </row>
    <row r="1289" spans="1:8" ht="13.5" x14ac:dyDescent="0.25">
      <c r="A1289" s="11"/>
      <c r="B1289" s="10">
        <v>44183</v>
      </c>
      <c r="C1289" s="2">
        <v>78.03</v>
      </c>
      <c r="D1289" s="2">
        <v>57.859499999999997</v>
      </c>
      <c r="E1289" s="2">
        <v>0</v>
      </c>
      <c r="F1289" s="2">
        <v>0</v>
      </c>
      <c r="G1289" s="2">
        <v>0</v>
      </c>
      <c r="H1289" s="16">
        <f t="shared" si="20"/>
        <v>0</v>
      </c>
    </row>
    <row r="1290" spans="1:8" ht="13.5" x14ac:dyDescent="0.25">
      <c r="A1290" s="11"/>
      <c r="B1290" s="10">
        <v>44186</v>
      </c>
      <c r="C1290" s="2">
        <v>78</v>
      </c>
      <c r="D1290" s="2">
        <v>57.837299999999999</v>
      </c>
      <c r="E1290" s="2">
        <v>51</v>
      </c>
      <c r="F1290" s="2">
        <v>77.964699999999993</v>
      </c>
      <c r="G1290" s="2">
        <v>3976.1997000000001</v>
      </c>
      <c r="H1290" s="16">
        <f t="shared" si="20"/>
        <v>-3.836880719674038E-4</v>
      </c>
    </row>
    <row r="1291" spans="1:8" ht="13.5" x14ac:dyDescent="0.25">
      <c r="A1291" s="11"/>
      <c r="B1291" s="10">
        <v>44187</v>
      </c>
      <c r="C1291" s="2">
        <v>78</v>
      </c>
      <c r="D1291" s="2">
        <v>57.837299999999999</v>
      </c>
      <c r="E1291" s="2">
        <v>34</v>
      </c>
      <c r="F1291" s="2">
        <v>78</v>
      </c>
      <c r="G1291" s="2">
        <v>2652</v>
      </c>
      <c r="H1291" s="16">
        <f t="shared" si="20"/>
        <v>0</v>
      </c>
    </row>
    <row r="1292" spans="1:8" ht="13.5" x14ac:dyDescent="0.25">
      <c r="A1292" s="11"/>
      <c r="B1292" s="10">
        <v>44188</v>
      </c>
      <c r="C1292" s="2">
        <v>77.900000000000006</v>
      </c>
      <c r="D1292" s="2">
        <v>57.763100000000001</v>
      </c>
      <c r="E1292" s="2">
        <v>20</v>
      </c>
      <c r="F1292" s="2">
        <v>77.900000000000006</v>
      </c>
      <c r="G1292" s="2">
        <v>1558</v>
      </c>
      <c r="H1292" s="16">
        <f t="shared" si="20"/>
        <v>-1.2829091261175331E-3</v>
      </c>
    </row>
    <row r="1293" spans="1:8" ht="13.5" x14ac:dyDescent="0.25">
      <c r="A1293" s="11"/>
      <c r="B1293" s="10">
        <v>44189</v>
      </c>
      <c r="C1293" s="2">
        <v>77.819999999999993</v>
      </c>
      <c r="D1293" s="2">
        <v>57.703800000000001</v>
      </c>
      <c r="E1293" s="2">
        <v>82</v>
      </c>
      <c r="F1293" s="2">
        <v>77.819999999999993</v>
      </c>
      <c r="G1293" s="2">
        <v>6381.24</v>
      </c>
      <c r="H1293" s="16">
        <f t="shared" si="20"/>
        <v>-1.0266069514967228E-3</v>
      </c>
    </row>
    <row r="1294" spans="1:8" ht="13.5" x14ac:dyDescent="0.25">
      <c r="A1294" s="11"/>
      <c r="B1294" s="10">
        <v>44190</v>
      </c>
      <c r="C1294" s="2">
        <v>80</v>
      </c>
      <c r="D1294" s="2">
        <v>59.320300000000003</v>
      </c>
      <c r="E1294" s="2">
        <v>17</v>
      </c>
      <c r="F1294" s="2">
        <v>78.155900000000003</v>
      </c>
      <c r="G1294" s="2">
        <v>1328.6503</v>
      </c>
      <c r="H1294" s="16">
        <f t="shared" si="20"/>
        <v>2.8013752993737016E-2</v>
      </c>
    </row>
    <row r="1295" spans="1:8" ht="13.5" x14ac:dyDescent="0.25">
      <c r="A1295" s="11"/>
      <c r="B1295" s="10">
        <v>44193</v>
      </c>
      <c r="C1295" s="2">
        <v>80</v>
      </c>
      <c r="D1295" s="2">
        <v>59.320300000000003</v>
      </c>
      <c r="E1295" s="2">
        <v>0</v>
      </c>
      <c r="F1295" s="2">
        <v>0</v>
      </c>
      <c r="G1295" s="2">
        <v>0</v>
      </c>
      <c r="H1295" s="16">
        <f t="shared" si="20"/>
        <v>0</v>
      </c>
    </row>
    <row r="1296" spans="1:8" ht="13.5" x14ac:dyDescent="0.25">
      <c r="A1296" s="11"/>
      <c r="B1296" s="10">
        <v>44194</v>
      </c>
      <c r="C1296" s="2">
        <v>80</v>
      </c>
      <c r="D1296" s="2">
        <v>59.320300000000003</v>
      </c>
      <c r="E1296" s="2">
        <v>0</v>
      </c>
      <c r="F1296" s="2">
        <v>0</v>
      </c>
      <c r="G1296" s="2">
        <v>0</v>
      </c>
      <c r="H1296" s="16">
        <f t="shared" si="20"/>
        <v>0</v>
      </c>
    </row>
    <row r="1297" spans="1:8" ht="13.5" x14ac:dyDescent="0.25">
      <c r="A1297" s="11"/>
      <c r="B1297" s="10">
        <v>44195</v>
      </c>
      <c r="C1297" s="2">
        <v>77.849999999999994</v>
      </c>
      <c r="D1297" s="2">
        <v>57.725999999999999</v>
      </c>
      <c r="E1297" s="2">
        <v>69</v>
      </c>
      <c r="F1297" s="2">
        <v>77.823499999999996</v>
      </c>
      <c r="G1297" s="2">
        <v>5369.8215</v>
      </c>
      <c r="H1297" s="16">
        <f t="shared" si="20"/>
        <v>-2.6876128407981821E-2</v>
      </c>
    </row>
    <row r="1298" spans="1:8" ht="13.5" x14ac:dyDescent="0.25">
      <c r="A1298" s="11"/>
      <c r="B1298" s="10">
        <v>44196</v>
      </c>
      <c r="C1298" s="2">
        <v>77.849999999999994</v>
      </c>
      <c r="D1298" s="2">
        <v>57.725999999999999</v>
      </c>
      <c r="E1298" s="2">
        <v>47</v>
      </c>
      <c r="F1298" s="2">
        <v>77.835300000000004</v>
      </c>
      <c r="G1298" s="2">
        <v>3658.2591000000002</v>
      </c>
      <c r="H1298" s="16">
        <f t="shared" si="20"/>
        <v>0</v>
      </c>
    </row>
    <row r="1299" spans="1:8" ht="13.5" x14ac:dyDescent="0.25">
      <c r="A1299" s="11"/>
      <c r="B1299" s="10">
        <v>44200</v>
      </c>
      <c r="C1299" s="2">
        <v>77.819999999999993</v>
      </c>
      <c r="D1299" s="2">
        <v>57.703800000000001</v>
      </c>
      <c r="E1299" s="2">
        <v>76</v>
      </c>
      <c r="F1299" s="2">
        <v>77.841700000000003</v>
      </c>
      <c r="G1299" s="2">
        <v>5915.9691999999995</v>
      </c>
      <c r="H1299" s="16">
        <f t="shared" si="20"/>
        <v>-3.8457540796171569E-4</v>
      </c>
    </row>
    <row r="1300" spans="1:8" ht="13.5" x14ac:dyDescent="0.25">
      <c r="A1300" s="11"/>
      <c r="B1300" s="10">
        <v>44201</v>
      </c>
      <c r="C1300" s="2">
        <v>77.81</v>
      </c>
      <c r="D1300" s="2">
        <v>57.696399999999997</v>
      </c>
      <c r="E1300" s="2">
        <v>90</v>
      </c>
      <c r="F1300" s="2">
        <v>77.81</v>
      </c>
      <c r="G1300" s="2">
        <v>7002.9</v>
      </c>
      <c r="H1300" s="16">
        <f t="shared" si="20"/>
        <v>-1.2824112103542696E-4</v>
      </c>
    </row>
    <row r="1301" spans="1:8" ht="13.5" x14ac:dyDescent="0.25">
      <c r="A1301" s="11"/>
      <c r="B1301" s="10">
        <v>44202</v>
      </c>
      <c r="C1301" s="2">
        <v>77.849999999999994</v>
      </c>
      <c r="D1301" s="2">
        <v>57.725999999999999</v>
      </c>
      <c r="E1301" s="2">
        <v>411</v>
      </c>
      <c r="F1301" s="2">
        <v>77.849999999999994</v>
      </c>
      <c r="G1301" s="2">
        <v>31996.35</v>
      </c>
      <c r="H1301" s="16">
        <f t="shared" si="20"/>
        <v>5.1303027571914493E-4</v>
      </c>
    </row>
    <row r="1302" spans="1:8" ht="13.5" x14ac:dyDescent="0.25">
      <c r="A1302" s="11"/>
      <c r="B1302" s="10">
        <v>44203</v>
      </c>
      <c r="C1302" s="2">
        <v>77</v>
      </c>
      <c r="D1302" s="2">
        <v>57.095799999999997</v>
      </c>
      <c r="E1302" s="2">
        <v>72</v>
      </c>
      <c r="F1302" s="2">
        <v>77</v>
      </c>
      <c r="G1302" s="2">
        <v>5544</v>
      </c>
      <c r="H1302" s="16">
        <f t="shared" si="20"/>
        <v>-1.0917091085472787E-2</v>
      </c>
    </row>
    <row r="1303" spans="1:8" ht="13.5" x14ac:dyDescent="0.25">
      <c r="A1303" s="11"/>
      <c r="B1303" s="10">
        <v>44204</v>
      </c>
      <c r="C1303" s="2">
        <v>77</v>
      </c>
      <c r="D1303" s="2">
        <v>57.095799999999997</v>
      </c>
      <c r="E1303" s="2">
        <v>0</v>
      </c>
      <c r="F1303" s="2">
        <v>0</v>
      </c>
      <c r="G1303" s="2">
        <v>0</v>
      </c>
      <c r="H1303" s="16">
        <f t="shared" si="20"/>
        <v>0</v>
      </c>
    </row>
    <row r="1304" spans="1:8" ht="13.5" x14ac:dyDescent="0.25">
      <c r="A1304" s="11"/>
      <c r="B1304" s="10">
        <v>44207</v>
      </c>
      <c r="C1304" s="2">
        <v>77.849999999999994</v>
      </c>
      <c r="D1304" s="2">
        <v>57.725999999999999</v>
      </c>
      <c r="E1304" s="2">
        <v>40</v>
      </c>
      <c r="F1304" s="2">
        <v>77.849999999999994</v>
      </c>
      <c r="G1304" s="2">
        <v>3114</v>
      </c>
      <c r="H1304" s="16">
        <f t="shared" si="20"/>
        <v>1.1037589454916161E-2</v>
      </c>
    </row>
    <row r="1305" spans="1:8" ht="13.5" x14ac:dyDescent="0.25">
      <c r="A1305" s="11"/>
      <c r="B1305" s="10">
        <v>44208</v>
      </c>
      <c r="C1305" s="2">
        <v>77</v>
      </c>
      <c r="D1305" s="2">
        <v>57.095799999999997</v>
      </c>
      <c r="E1305" s="2">
        <v>25</v>
      </c>
      <c r="F1305" s="2">
        <v>77</v>
      </c>
      <c r="G1305" s="2">
        <v>1925</v>
      </c>
      <c r="H1305" s="16">
        <f t="shared" si="20"/>
        <v>-1.0917091085472787E-2</v>
      </c>
    </row>
    <row r="1306" spans="1:8" ht="13.5" x14ac:dyDescent="0.25">
      <c r="A1306" s="11"/>
      <c r="B1306" s="10">
        <v>44209</v>
      </c>
      <c r="C1306" s="2">
        <v>79.31</v>
      </c>
      <c r="D1306" s="2">
        <v>58.808599999999998</v>
      </c>
      <c r="E1306" s="2">
        <v>54</v>
      </c>
      <c r="F1306" s="2">
        <v>79.31</v>
      </c>
      <c r="G1306" s="2">
        <v>4282.74</v>
      </c>
      <c r="H1306" s="16">
        <f t="shared" si="20"/>
        <v>2.9998703932688595E-2</v>
      </c>
    </row>
    <row r="1307" spans="1:8" ht="13.5" x14ac:dyDescent="0.25">
      <c r="A1307" s="11"/>
      <c r="B1307" s="10">
        <v>44211</v>
      </c>
      <c r="C1307" s="2">
        <v>79.31</v>
      </c>
      <c r="D1307" s="2">
        <v>58.808599999999998</v>
      </c>
      <c r="E1307" s="2">
        <v>51</v>
      </c>
      <c r="F1307" s="2">
        <v>79.31</v>
      </c>
      <c r="G1307" s="2">
        <v>4044.81</v>
      </c>
      <c r="H1307" s="16">
        <f t="shared" si="20"/>
        <v>0</v>
      </c>
    </row>
    <row r="1308" spans="1:8" ht="13.5" x14ac:dyDescent="0.25">
      <c r="A1308" s="11"/>
      <c r="B1308" s="10">
        <v>44214</v>
      </c>
      <c r="C1308" s="2">
        <v>80.010000000000005</v>
      </c>
      <c r="D1308" s="2">
        <v>59.3277</v>
      </c>
      <c r="E1308" s="2">
        <v>107</v>
      </c>
      <c r="F1308" s="2">
        <v>80.001800000000003</v>
      </c>
      <c r="G1308" s="2">
        <v>8560.1926000000003</v>
      </c>
      <c r="H1308" s="16">
        <f t="shared" si="20"/>
        <v>8.8269402774424442E-3</v>
      </c>
    </row>
    <row r="1309" spans="1:8" ht="13.5" x14ac:dyDescent="0.25">
      <c r="A1309" s="11"/>
      <c r="B1309" s="10">
        <v>44215</v>
      </c>
      <c r="C1309" s="2">
        <v>81</v>
      </c>
      <c r="D1309" s="2">
        <v>60.061799999999998</v>
      </c>
      <c r="E1309" s="2">
        <v>8</v>
      </c>
      <c r="F1309" s="2">
        <v>81</v>
      </c>
      <c r="G1309" s="2">
        <v>648</v>
      </c>
      <c r="H1309" s="16">
        <f t="shared" si="20"/>
        <v>1.2373646711401218E-2</v>
      </c>
    </row>
    <row r="1310" spans="1:8" ht="13.5" x14ac:dyDescent="0.25">
      <c r="A1310" s="11"/>
      <c r="B1310" s="10">
        <v>44216</v>
      </c>
      <c r="C1310" s="2">
        <v>84</v>
      </c>
      <c r="D1310" s="2">
        <v>62.286299999999997</v>
      </c>
      <c r="E1310" s="2">
        <v>101</v>
      </c>
      <c r="F1310" s="2">
        <v>83.645899999999997</v>
      </c>
      <c r="G1310" s="2">
        <v>8448.2358999999997</v>
      </c>
      <c r="H1310" s="16">
        <f t="shared" si="20"/>
        <v>3.7036852042396318E-2</v>
      </c>
    </row>
    <row r="1311" spans="1:8" ht="13.5" x14ac:dyDescent="0.25">
      <c r="A1311" s="11"/>
      <c r="B1311" s="10">
        <v>44217</v>
      </c>
      <c r="C1311" s="2">
        <v>89.11</v>
      </c>
      <c r="D1311" s="2">
        <v>66.075400000000002</v>
      </c>
      <c r="E1311" s="2">
        <v>51</v>
      </c>
      <c r="F1311" s="2">
        <v>87.789599999999993</v>
      </c>
      <c r="G1311" s="2">
        <v>4477.2695999999996</v>
      </c>
      <c r="H1311" s="16">
        <f t="shared" si="20"/>
        <v>6.083360225282293E-2</v>
      </c>
    </row>
    <row r="1312" spans="1:8" ht="13.5" x14ac:dyDescent="0.25">
      <c r="A1312" s="11"/>
      <c r="B1312" s="10">
        <v>44218</v>
      </c>
      <c r="C1312" s="2">
        <v>93.11</v>
      </c>
      <c r="D1312" s="2">
        <v>69.041399999999996</v>
      </c>
      <c r="E1312" s="2">
        <v>0</v>
      </c>
      <c r="F1312" s="2">
        <v>0</v>
      </c>
      <c r="G1312" s="2">
        <v>0</v>
      </c>
      <c r="H1312" s="16">
        <f t="shared" si="20"/>
        <v>4.4888112671281503E-2</v>
      </c>
    </row>
    <row r="1313" spans="1:8" ht="13.5" x14ac:dyDescent="0.25">
      <c r="A1313" s="11"/>
      <c r="B1313" s="10">
        <v>44221</v>
      </c>
      <c r="C1313" s="2">
        <v>93.5</v>
      </c>
      <c r="D1313" s="2">
        <v>69.330600000000004</v>
      </c>
      <c r="E1313" s="2">
        <v>97</v>
      </c>
      <c r="F1313" s="2">
        <v>93.355699999999999</v>
      </c>
      <c r="G1313" s="2">
        <v>9055.5028999999995</v>
      </c>
      <c r="H1313" s="16">
        <f t="shared" si="20"/>
        <v>4.1887910731822952E-3</v>
      </c>
    </row>
    <row r="1314" spans="1:8" ht="13.5" x14ac:dyDescent="0.25">
      <c r="A1314" s="11"/>
      <c r="B1314" s="10">
        <v>44222</v>
      </c>
      <c r="C1314" s="2">
        <v>95</v>
      </c>
      <c r="D1314" s="2">
        <v>70.442800000000005</v>
      </c>
      <c r="E1314" s="2">
        <v>189</v>
      </c>
      <c r="F1314" s="2">
        <v>94.990700000000004</v>
      </c>
      <c r="G1314" s="2">
        <v>17953.242300000002</v>
      </c>
      <c r="H1314" s="16">
        <f t="shared" si="20"/>
        <v>1.6041978578001652E-2</v>
      </c>
    </row>
    <row r="1315" spans="1:8" ht="13.5" x14ac:dyDescent="0.25">
      <c r="A1315" s="11"/>
      <c r="B1315" s="10">
        <v>44223</v>
      </c>
      <c r="C1315" s="2">
        <v>96.5</v>
      </c>
      <c r="D1315" s="2">
        <v>71.555099999999996</v>
      </c>
      <c r="E1315" s="2">
        <v>137</v>
      </c>
      <c r="F1315" s="2">
        <v>96.156899999999993</v>
      </c>
      <c r="G1315" s="2">
        <v>13173.4953</v>
      </c>
      <c r="H1315" s="16">
        <f t="shared" si="20"/>
        <v>1.5790116236151751E-2</v>
      </c>
    </row>
    <row r="1316" spans="1:8" ht="13.5" x14ac:dyDescent="0.25">
      <c r="A1316" s="11"/>
      <c r="B1316" s="10">
        <v>44224</v>
      </c>
      <c r="C1316" s="2">
        <v>100</v>
      </c>
      <c r="D1316" s="2">
        <v>74.150300000000001</v>
      </c>
      <c r="E1316" s="2">
        <v>180</v>
      </c>
      <c r="F1316" s="2">
        <v>99.804100000000005</v>
      </c>
      <c r="G1316" s="2">
        <v>17964.738000000001</v>
      </c>
      <c r="H1316" s="16">
        <f t="shared" si="20"/>
        <v>3.6268553883650578E-2</v>
      </c>
    </row>
    <row r="1317" spans="1:8" ht="13.5" x14ac:dyDescent="0.25">
      <c r="A1317" s="11"/>
      <c r="B1317" s="10">
        <v>44225</v>
      </c>
      <c r="C1317" s="2">
        <v>104.5</v>
      </c>
      <c r="D1317" s="2">
        <v>77.487099999999998</v>
      </c>
      <c r="E1317" s="2">
        <v>0</v>
      </c>
      <c r="F1317" s="2">
        <v>0</v>
      </c>
      <c r="G1317" s="2">
        <v>0</v>
      </c>
      <c r="H1317" s="16">
        <f t="shared" si="20"/>
        <v>4.5000492243456827E-2</v>
      </c>
    </row>
    <row r="1318" spans="1:8" ht="13.5" x14ac:dyDescent="0.25">
      <c r="A1318" s="11"/>
      <c r="B1318" s="10">
        <v>44228</v>
      </c>
      <c r="C1318" s="2">
        <v>110.7</v>
      </c>
      <c r="D1318" s="2">
        <v>82.084400000000002</v>
      </c>
      <c r="E1318" s="2">
        <v>162</v>
      </c>
      <c r="F1318" s="2">
        <v>109.39239999999999</v>
      </c>
      <c r="G1318" s="2">
        <v>17721.568800000001</v>
      </c>
      <c r="H1318" s="16">
        <f t="shared" si="20"/>
        <v>5.932987555347928E-2</v>
      </c>
    </row>
    <row r="1319" spans="1:8" ht="13.5" x14ac:dyDescent="0.25">
      <c r="A1319" s="11"/>
      <c r="B1319" s="10">
        <v>44229</v>
      </c>
      <c r="C1319" s="2">
        <v>113</v>
      </c>
      <c r="D1319" s="2">
        <v>83.789900000000003</v>
      </c>
      <c r="E1319" s="2">
        <v>464</v>
      </c>
      <c r="F1319" s="2">
        <v>112.8985</v>
      </c>
      <c r="G1319" s="2">
        <v>52384.904000000002</v>
      </c>
      <c r="H1319" s="16">
        <f t="shared" si="20"/>
        <v>2.0777394973953645E-2</v>
      </c>
    </row>
    <row r="1320" spans="1:8" ht="13.5" x14ac:dyDescent="0.25">
      <c r="A1320" s="11"/>
      <c r="B1320" s="10">
        <v>44230</v>
      </c>
      <c r="C1320" s="2">
        <v>110</v>
      </c>
      <c r="D1320" s="2">
        <v>81.565399999999997</v>
      </c>
      <c r="E1320" s="2">
        <v>375</v>
      </c>
      <c r="F1320" s="2">
        <v>110</v>
      </c>
      <c r="G1320" s="2">
        <v>41250</v>
      </c>
      <c r="H1320" s="16">
        <f t="shared" si="20"/>
        <v>-2.6548545827122433E-2</v>
      </c>
    </row>
    <row r="1321" spans="1:8" ht="13.5" x14ac:dyDescent="0.25">
      <c r="A1321" s="11"/>
      <c r="B1321" s="10">
        <v>44231</v>
      </c>
      <c r="C1321" s="2">
        <v>106.5</v>
      </c>
      <c r="D1321" s="2">
        <v>78.970100000000002</v>
      </c>
      <c r="E1321" s="2">
        <v>72</v>
      </c>
      <c r="F1321" s="2">
        <v>106.5</v>
      </c>
      <c r="G1321" s="2">
        <v>7668</v>
      </c>
      <c r="H1321" s="16">
        <f t="shared" si="20"/>
        <v>-3.1818638785563423E-2</v>
      </c>
    </row>
    <row r="1322" spans="1:8" ht="13.5" x14ac:dyDescent="0.25">
      <c r="A1322" s="11"/>
      <c r="B1322" s="10">
        <v>44232</v>
      </c>
      <c r="C1322" s="2">
        <v>100.22</v>
      </c>
      <c r="D1322" s="2">
        <v>74.313500000000005</v>
      </c>
      <c r="E1322" s="2">
        <v>129</v>
      </c>
      <c r="F1322" s="2">
        <v>102.9877</v>
      </c>
      <c r="G1322" s="2">
        <v>13285.4133</v>
      </c>
      <c r="H1322" s="16">
        <f t="shared" si="20"/>
        <v>-5.8966621544103363E-2</v>
      </c>
    </row>
    <row r="1323" spans="1:8" ht="13.5" x14ac:dyDescent="0.25">
      <c r="A1323" s="11"/>
      <c r="B1323" s="10">
        <v>44235</v>
      </c>
      <c r="C1323" s="2">
        <v>100.22</v>
      </c>
      <c r="D1323" s="2">
        <v>74.313500000000005</v>
      </c>
      <c r="E1323" s="2">
        <v>686</v>
      </c>
      <c r="F1323" s="2">
        <v>100.22</v>
      </c>
      <c r="G1323" s="2">
        <v>68750.92</v>
      </c>
      <c r="H1323" s="16">
        <f t="shared" si="20"/>
        <v>0</v>
      </c>
    </row>
    <row r="1324" spans="1:8" ht="13.5" x14ac:dyDescent="0.25">
      <c r="A1324" s="11"/>
      <c r="B1324" s="10">
        <v>44236</v>
      </c>
      <c r="C1324" s="2">
        <v>97.25</v>
      </c>
      <c r="D1324" s="2">
        <v>72.111199999999997</v>
      </c>
      <c r="E1324" s="2">
        <v>130</v>
      </c>
      <c r="F1324" s="2">
        <v>97.244900000000001</v>
      </c>
      <c r="G1324" s="2">
        <v>12641.837</v>
      </c>
      <c r="H1324" s="16">
        <f t="shared" si="20"/>
        <v>-2.9635261426255093E-2</v>
      </c>
    </row>
    <row r="1325" spans="1:8" ht="13.5" x14ac:dyDescent="0.25">
      <c r="A1325" s="11"/>
      <c r="B1325" s="10">
        <v>44237</v>
      </c>
      <c r="C1325" s="2">
        <v>95</v>
      </c>
      <c r="D1325" s="2">
        <v>70.442800000000005</v>
      </c>
      <c r="E1325" s="2">
        <v>21</v>
      </c>
      <c r="F1325" s="2">
        <v>96.066699999999997</v>
      </c>
      <c r="G1325" s="2">
        <v>2017.4006999999999</v>
      </c>
      <c r="H1325" s="16">
        <f t="shared" si="20"/>
        <v>-2.3136489200013193E-2</v>
      </c>
    </row>
    <row r="1326" spans="1:8" ht="13.5" x14ac:dyDescent="0.25">
      <c r="A1326" s="11"/>
      <c r="B1326" s="10">
        <v>44238</v>
      </c>
      <c r="C1326" s="2">
        <v>94.34</v>
      </c>
      <c r="D1326" s="2">
        <v>69.953400000000002</v>
      </c>
      <c r="E1326" s="2">
        <v>2</v>
      </c>
      <c r="F1326" s="2">
        <v>94.34</v>
      </c>
      <c r="G1326" s="2">
        <v>188.68</v>
      </c>
      <c r="H1326" s="16">
        <f t="shared" si="20"/>
        <v>-6.9474807929270745E-3</v>
      </c>
    </row>
    <row r="1327" spans="1:8" ht="13.5" x14ac:dyDescent="0.25">
      <c r="A1327" s="11"/>
      <c r="B1327" s="10">
        <v>44239</v>
      </c>
      <c r="C1327" s="2">
        <v>97.3</v>
      </c>
      <c r="D1327" s="2">
        <v>72.148300000000006</v>
      </c>
      <c r="E1327" s="2">
        <v>97</v>
      </c>
      <c r="F1327" s="2">
        <v>97.321299999999994</v>
      </c>
      <c r="G1327" s="2">
        <v>9440.1661000000004</v>
      </c>
      <c r="H1327" s="16">
        <f t="shared" si="20"/>
        <v>3.1376602137994779E-2</v>
      </c>
    </row>
    <row r="1328" spans="1:8" ht="13.5" x14ac:dyDescent="0.25">
      <c r="A1328" s="11"/>
      <c r="B1328" s="10">
        <v>44242</v>
      </c>
      <c r="C1328" s="2">
        <v>97.3</v>
      </c>
      <c r="D1328" s="2">
        <v>72.148300000000006</v>
      </c>
      <c r="E1328" s="2">
        <v>0</v>
      </c>
      <c r="F1328" s="2">
        <v>0</v>
      </c>
      <c r="G1328" s="2">
        <v>0</v>
      </c>
      <c r="H1328" s="16">
        <f t="shared" si="20"/>
        <v>0</v>
      </c>
    </row>
    <row r="1329" spans="1:8" ht="13.5" x14ac:dyDescent="0.25">
      <c r="A1329" s="11"/>
      <c r="B1329" s="10">
        <v>44243</v>
      </c>
      <c r="C1329" s="2">
        <v>97.3</v>
      </c>
      <c r="D1329" s="2">
        <v>72.148300000000006</v>
      </c>
      <c r="E1329" s="2">
        <v>0</v>
      </c>
      <c r="F1329" s="2">
        <v>0</v>
      </c>
      <c r="G1329" s="2">
        <v>0</v>
      </c>
      <c r="H1329" s="16">
        <f t="shared" si="20"/>
        <v>0</v>
      </c>
    </row>
    <row r="1330" spans="1:8" ht="13.5" x14ac:dyDescent="0.25">
      <c r="A1330" s="11"/>
      <c r="B1330" s="10">
        <v>44244</v>
      </c>
      <c r="C1330" s="2">
        <v>97.3</v>
      </c>
      <c r="D1330" s="2">
        <v>72.148300000000006</v>
      </c>
      <c r="E1330" s="2">
        <v>0</v>
      </c>
      <c r="F1330" s="2">
        <v>0</v>
      </c>
      <c r="G1330" s="2">
        <v>0</v>
      </c>
      <c r="H1330" s="16">
        <f t="shared" si="20"/>
        <v>0</v>
      </c>
    </row>
    <row r="1331" spans="1:8" ht="13.5" x14ac:dyDescent="0.25">
      <c r="A1331" s="11"/>
      <c r="B1331" s="10">
        <v>44245</v>
      </c>
      <c r="C1331" s="2">
        <v>100</v>
      </c>
      <c r="D1331" s="2">
        <v>74.150300000000001</v>
      </c>
      <c r="E1331" s="2">
        <v>6</v>
      </c>
      <c r="F1331" s="2">
        <v>99.9983</v>
      </c>
      <c r="G1331" s="2">
        <v>599.98979999999995</v>
      </c>
      <c r="H1331" s="16">
        <f t="shared" si="20"/>
        <v>2.7748401556238957E-2</v>
      </c>
    </row>
    <row r="1332" spans="1:8" ht="13.5" x14ac:dyDescent="0.25">
      <c r="A1332" s="11"/>
      <c r="B1332" s="10">
        <v>44246</v>
      </c>
      <c r="C1332" s="2">
        <v>100</v>
      </c>
      <c r="D1332" s="2">
        <v>74.150300000000001</v>
      </c>
      <c r="E1332" s="2">
        <v>3</v>
      </c>
      <c r="F1332" s="2">
        <v>100</v>
      </c>
      <c r="G1332" s="2">
        <v>300</v>
      </c>
      <c r="H1332" s="16">
        <f t="shared" si="20"/>
        <v>0</v>
      </c>
    </row>
    <row r="1333" spans="1:8" ht="13.5" x14ac:dyDescent="0.25">
      <c r="A1333" s="11"/>
      <c r="B1333" s="10">
        <v>44249</v>
      </c>
      <c r="C1333" s="2">
        <v>100</v>
      </c>
      <c r="D1333" s="2">
        <v>74.150300000000001</v>
      </c>
      <c r="E1333" s="2">
        <v>0</v>
      </c>
      <c r="F1333" s="2">
        <v>0</v>
      </c>
      <c r="G1333" s="2">
        <v>0</v>
      </c>
      <c r="H1333" s="16">
        <f t="shared" si="20"/>
        <v>0</v>
      </c>
    </row>
    <row r="1334" spans="1:8" ht="13.5" x14ac:dyDescent="0.25">
      <c r="A1334" s="11"/>
      <c r="B1334" s="10">
        <v>44250</v>
      </c>
      <c r="C1334" s="2">
        <v>100</v>
      </c>
      <c r="D1334" s="2">
        <v>74.150300000000001</v>
      </c>
      <c r="E1334" s="2">
        <v>0</v>
      </c>
      <c r="F1334" s="2">
        <v>0</v>
      </c>
      <c r="G1334" s="2">
        <v>0</v>
      </c>
      <c r="H1334" s="16">
        <f t="shared" si="20"/>
        <v>0</v>
      </c>
    </row>
    <row r="1335" spans="1:8" ht="13.5" x14ac:dyDescent="0.25">
      <c r="A1335" s="11"/>
      <c r="B1335" s="10">
        <v>44251</v>
      </c>
      <c r="C1335" s="2">
        <v>100</v>
      </c>
      <c r="D1335" s="2">
        <v>74.150300000000001</v>
      </c>
      <c r="E1335" s="2">
        <v>100</v>
      </c>
      <c r="F1335" s="2">
        <v>100</v>
      </c>
      <c r="G1335" s="2">
        <v>10000</v>
      </c>
      <c r="H1335" s="16">
        <f t="shared" si="20"/>
        <v>0</v>
      </c>
    </row>
    <row r="1336" spans="1:8" ht="13.5" x14ac:dyDescent="0.25">
      <c r="A1336" s="11"/>
      <c r="B1336" s="10">
        <v>44252</v>
      </c>
      <c r="C1336" s="2">
        <v>100.2</v>
      </c>
      <c r="D1336" s="2">
        <v>74.298599999999993</v>
      </c>
      <c r="E1336" s="2">
        <v>11</v>
      </c>
      <c r="F1336" s="2">
        <v>100.2</v>
      </c>
      <c r="G1336" s="2">
        <v>1102.2</v>
      </c>
      <c r="H1336" s="16">
        <f t="shared" si="20"/>
        <v>1.999991908326627E-3</v>
      </c>
    </row>
    <row r="1337" spans="1:8" ht="13.5" x14ac:dyDescent="0.25">
      <c r="A1337" s="11"/>
      <c r="B1337" s="10">
        <v>44253</v>
      </c>
      <c r="C1337" s="2">
        <v>103</v>
      </c>
      <c r="D1337" s="2">
        <v>76.374799999999993</v>
      </c>
      <c r="E1337" s="2">
        <v>18</v>
      </c>
      <c r="F1337" s="2">
        <v>103</v>
      </c>
      <c r="G1337" s="2">
        <v>1854</v>
      </c>
      <c r="H1337" s="16">
        <f t="shared" si="20"/>
        <v>2.7943998944798425E-2</v>
      </c>
    </row>
    <row r="1338" spans="1:8" ht="13.5" x14ac:dyDescent="0.25">
      <c r="A1338" s="11"/>
      <c r="B1338" s="10">
        <v>44256</v>
      </c>
      <c r="C1338" s="2">
        <v>103</v>
      </c>
      <c r="D1338" s="2">
        <v>76.374799999999993</v>
      </c>
      <c r="E1338" s="2">
        <v>147</v>
      </c>
      <c r="F1338" s="2">
        <v>103</v>
      </c>
      <c r="G1338" s="2">
        <v>15141</v>
      </c>
      <c r="H1338" s="16">
        <f t="shared" si="20"/>
        <v>0</v>
      </c>
    </row>
    <row r="1339" spans="1:8" ht="13.5" x14ac:dyDescent="0.25">
      <c r="A1339" s="11"/>
      <c r="B1339" s="10">
        <v>44257</v>
      </c>
      <c r="C1339" s="2">
        <v>106</v>
      </c>
      <c r="D1339" s="2">
        <v>78.599299999999999</v>
      </c>
      <c r="E1339" s="2">
        <v>181</v>
      </c>
      <c r="F1339" s="2">
        <v>106.00149999999999</v>
      </c>
      <c r="G1339" s="2">
        <v>19186.271499999999</v>
      </c>
      <c r="H1339" s="16">
        <f t="shared" si="20"/>
        <v>2.9126099184547866E-2</v>
      </c>
    </row>
    <row r="1340" spans="1:8" ht="13.5" x14ac:dyDescent="0.25">
      <c r="A1340" s="11"/>
      <c r="B1340" s="10">
        <v>44258</v>
      </c>
      <c r="C1340" s="2">
        <v>106</v>
      </c>
      <c r="D1340" s="2">
        <v>78.599299999999999</v>
      </c>
      <c r="E1340" s="2">
        <v>0</v>
      </c>
      <c r="F1340" s="2">
        <v>0</v>
      </c>
      <c r="G1340" s="2">
        <v>0</v>
      </c>
      <c r="H1340" s="16">
        <f t="shared" si="20"/>
        <v>0</v>
      </c>
    </row>
    <row r="1341" spans="1:8" ht="13.5" x14ac:dyDescent="0.25">
      <c r="A1341" s="11"/>
      <c r="B1341" s="10">
        <v>44259</v>
      </c>
      <c r="C1341" s="2">
        <v>106</v>
      </c>
      <c r="D1341" s="2">
        <v>78.599299999999999</v>
      </c>
      <c r="E1341" s="2">
        <v>2</v>
      </c>
      <c r="F1341" s="2">
        <v>106</v>
      </c>
      <c r="G1341" s="2">
        <v>212</v>
      </c>
      <c r="H1341" s="16">
        <f t="shared" si="20"/>
        <v>0</v>
      </c>
    </row>
    <row r="1342" spans="1:8" ht="13.5" x14ac:dyDescent="0.25">
      <c r="A1342" s="11"/>
      <c r="B1342" s="10">
        <v>44260</v>
      </c>
      <c r="C1342" s="2">
        <v>101.23</v>
      </c>
      <c r="D1342" s="2">
        <v>75.062399999999997</v>
      </c>
      <c r="E1342" s="2">
        <v>26</v>
      </c>
      <c r="F1342" s="2">
        <v>101.23</v>
      </c>
      <c r="G1342" s="2">
        <v>2631.98</v>
      </c>
      <c r="H1342" s="16">
        <f t="shared" si="20"/>
        <v>-4.4999128490966239E-2</v>
      </c>
    </row>
    <row r="1343" spans="1:8" ht="13.5" x14ac:dyDescent="0.25">
      <c r="A1343" s="11"/>
      <c r="B1343" s="10">
        <v>44263</v>
      </c>
      <c r="C1343" s="2">
        <v>96.68</v>
      </c>
      <c r="D1343" s="2">
        <v>71.688500000000005</v>
      </c>
      <c r="E1343" s="2">
        <v>54</v>
      </c>
      <c r="F1343" s="2">
        <v>96.68</v>
      </c>
      <c r="G1343" s="2">
        <v>5220.72</v>
      </c>
      <c r="H1343" s="16">
        <f t="shared" si="20"/>
        <v>-4.494793665004039E-2</v>
      </c>
    </row>
    <row r="1344" spans="1:8" ht="13.5" x14ac:dyDescent="0.25">
      <c r="A1344" s="11"/>
      <c r="B1344" s="10">
        <v>44264</v>
      </c>
      <c r="C1344" s="2">
        <v>98</v>
      </c>
      <c r="D1344" s="2">
        <v>72.667299999999997</v>
      </c>
      <c r="E1344" s="2">
        <v>1</v>
      </c>
      <c r="F1344" s="2">
        <v>98</v>
      </c>
      <c r="G1344" s="2">
        <v>98</v>
      </c>
      <c r="H1344" s="16">
        <f t="shared" si="20"/>
        <v>1.3653514859426442E-2</v>
      </c>
    </row>
    <row r="1345" spans="1:8" ht="13.5" x14ac:dyDescent="0.25">
      <c r="A1345" s="11"/>
      <c r="B1345" s="10">
        <v>44265</v>
      </c>
      <c r="C1345" s="2">
        <v>98</v>
      </c>
      <c r="D1345" s="2">
        <v>72.667299999999997</v>
      </c>
      <c r="E1345" s="2">
        <v>0</v>
      </c>
      <c r="F1345" s="2">
        <v>0</v>
      </c>
      <c r="G1345" s="2">
        <v>0</v>
      </c>
      <c r="H1345" s="16">
        <f t="shared" si="20"/>
        <v>0</v>
      </c>
    </row>
    <row r="1346" spans="1:8" ht="13.5" x14ac:dyDescent="0.25">
      <c r="A1346" s="11"/>
      <c r="B1346" s="10">
        <v>44266</v>
      </c>
      <c r="C1346" s="2">
        <v>100.94</v>
      </c>
      <c r="D1346" s="2">
        <v>74.847300000000004</v>
      </c>
      <c r="E1346" s="2">
        <v>2</v>
      </c>
      <c r="F1346" s="2">
        <v>100.94</v>
      </c>
      <c r="G1346" s="2">
        <v>201.88</v>
      </c>
      <c r="H1346" s="16">
        <f t="shared" si="20"/>
        <v>2.9999738534389017E-2</v>
      </c>
    </row>
    <row r="1347" spans="1:8" ht="13.5" x14ac:dyDescent="0.25">
      <c r="A1347" s="11"/>
      <c r="B1347" s="10">
        <v>44267</v>
      </c>
      <c r="C1347" s="2">
        <v>100.94</v>
      </c>
      <c r="D1347" s="2">
        <v>74.847300000000004</v>
      </c>
      <c r="E1347" s="2">
        <v>0</v>
      </c>
      <c r="F1347" s="2">
        <v>0</v>
      </c>
      <c r="G1347" s="2">
        <v>0</v>
      </c>
      <c r="H1347" s="16">
        <f t="shared" si="20"/>
        <v>0</v>
      </c>
    </row>
    <row r="1348" spans="1:8" ht="13.5" x14ac:dyDescent="0.25">
      <c r="A1348" s="11"/>
      <c r="B1348" s="10">
        <v>44270</v>
      </c>
      <c r="C1348" s="2">
        <v>100.94</v>
      </c>
      <c r="D1348" s="2">
        <v>74.847300000000004</v>
      </c>
      <c r="E1348" s="2">
        <v>0</v>
      </c>
      <c r="F1348" s="2">
        <v>0</v>
      </c>
      <c r="G1348" s="2">
        <v>0</v>
      </c>
      <c r="H1348" s="16">
        <f t="shared" si="20"/>
        <v>0</v>
      </c>
    </row>
    <row r="1349" spans="1:8" ht="13.5" x14ac:dyDescent="0.25">
      <c r="A1349" s="11"/>
      <c r="B1349" s="10">
        <v>44271</v>
      </c>
      <c r="C1349" s="2">
        <v>100.94</v>
      </c>
      <c r="D1349" s="2">
        <v>74.847300000000004</v>
      </c>
      <c r="E1349" s="2">
        <v>0</v>
      </c>
      <c r="F1349" s="2">
        <v>0</v>
      </c>
      <c r="G1349" s="2">
        <v>0</v>
      </c>
      <c r="H1349" s="16">
        <f t="shared" si="20"/>
        <v>0</v>
      </c>
    </row>
    <row r="1350" spans="1:8" ht="13.5" x14ac:dyDescent="0.25">
      <c r="A1350" s="11"/>
      <c r="B1350" s="10">
        <v>44272</v>
      </c>
      <c r="C1350" s="2">
        <v>103.9</v>
      </c>
      <c r="D1350" s="2">
        <v>77.042199999999994</v>
      </c>
      <c r="E1350" s="2">
        <v>3</v>
      </c>
      <c r="F1350" s="2">
        <v>103.9</v>
      </c>
      <c r="G1350" s="2">
        <v>311.7</v>
      </c>
      <c r="H1350" s="16">
        <f t="shared" si="20"/>
        <v>2.9325039112967199E-2</v>
      </c>
    </row>
    <row r="1351" spans="1:8" ht="13.5" x14ac:dyDescent="0.25">
      <c r="A1351" s="11"/>
      <c r="B1351" s="10">
        <v>44273</v>
      </c>
      <c r="C1351" s="2">
        <v>103.9</v>
      </c>
      <c r="D1351" s="2">
        <v>77.042199999999994</v>
      </c>
      <c r="E1351" s="2">
        <v>0</v>
      </c>
      <c r="F1351" s="2">
        <v>0</v>
      </c>
      <c r="G1351" s="2">
        <v>0</v>
      </c>
      <c r="H1351" s="16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103.9</v>
      </c>
      <c r="D1352" s="2">
        <v>77.042199999999994</v>
      </c>
      <c r="E1352" s="2">
        <v>23</v>
      </c>
      <c r="F1352" s="2">
        <v>103.9</v>
      </c>
      <c r="G1352" s="2">
        <v>2389.6999999999998</v>
      </c>
      <c r="H1352" s="16">
        <f t="shared" si="21"/>
        <v>0</v>
      </c>
    </row>
    <row r="1353" spans="1:8" ht="13.5" x14ac:dyDescent="0.25">
      <c r="A1353" s="11"/>
      <c r="B1353" s="10">
        <v>44277</v>
      </c>
      <c r="C1353" s="2">
        <v>103.9</v>
      </c>
      <c r="D1353" s="2">
        <v>77.042199999999994</v>
      </c>
      <c r="E1353" s="2">
        <v>5</v>
      </c>
      <c r="F1353" s="2">
        <v>103.9</v>
      </c>
      <c r="G1353" s="2">
        <v>519.5</v>
      </c>
      <c r="H1353" s="16">
        <f t="shared" si="21"/>
        <v>0</v>
      </c>
    </row>
    <row r="1354" spans="1:8" ht="13.5" x14ac:dyDescent="0.25">
      <c r="A1354" s="11"/>
      <c r="B1354" s="10">
        <v>44278</v>
      </c>
      <c r="C1354" s="2">
        <v>103.9</v>
      </c>
      <c r="D1354" s="2">
        <v>77.042199999999994</v>
      </c>
      <c r="E1354" s="2">
        <v>0</v>
      </c>
      <c r="F1354" s="2">
        <v>0</v>
      </c>
      <c r="G1354" s="2">
        <v>0</v>
      </c>
      <c r="H1354" s="16">
        <f t="shared" si="21"/>
        <v>0</v>
      </c>
    </row>
    <row r="1355" spans="1:8" ht="13.5" x14ac:dyDescent="0.25">
      <c r="A1355" s="11"/>
      <c r="B1355" s="10">
        <v>44279</v>
      </c>
      <c r="C1355" s="2">
        <v>103.9</v>
      </c>
      <c r="D1355" s="2">
        <v>77.042199999999994</v>
      </c>
      <c r="E1355" s="2">
        <v>0</v>
      </c>
      <c r="F1355" s="2">
        <v>0</v>
      </c>
      <c r="G1355" s="2">
        <v>0</v>
      </c>
      <c r="H1355" s="16">
        <f t="shared" si="21"/>
        <v>0</v>
      </c>
    </row>
    <row r="1356" spans="1:8" ht="13.5" x14ac:dyDescent="0.25">
      <c r="A1356" s="11"/>
      <c r="B1356" s="10">
        <v>44280</v>
      </c>
      <c r="C1356" s="2">
        <v>103.9</v>
      </c>
      <c r="D1356" s="2">
        <v>77.042199999999994</v>
      </c>
      <c r="E1356" s="2">
        <v>0</v>
      </c>
      <c r="F1356" s="2">
        <v>0</v>
      </c>
      <c r="G1356" s="2">
        <v>0</v>
      </c>
      <c r="H1356" s="16">
        <f t="shared" si="21"/>
        <v>0</v>
      </c>
    </row>
    <row r="1357" spans="1:8" ht="13.5" x14ac:dyDescent="0.25">
      <c r="A1357" s="11"/>
      <c r="B1357" s="10">
        <v>44281</v>
      </c>
      <c r="C1357" s="2">
        <v>100.79</v>
      </c>
      <c r="D1357" s="2">
        <v>74.736099999999993</v>
      </c>
      <c r="E1357" s="2">
        <v>800</v>
      </c>
      <c r="F1357" s="2">
        <v>100.79</v>
      </c>
      <c r="G1357" s="2">
        <v>80632</v>
      </c>
      <c r="H1357" s="16">
        <f t="shared" si="21"/>
        <v>-2.9932945840072077E-2</v>
      </c>
    </row>
    <row r="1358" spans="1:8" ht="13.5" x14ac:dyDescent="0.25">
      <c r="A1358" s="11"/>
      <c r="B1358" s="10">
        <v>44284</v>
      </c>
      <c r="C1358" s="2">
        <v>100.79</v>
      </c>
      <c r="D1358" s="2">
        <v>74.736099999999993</v>
      </c>
      <c r="E1358" s="2">
        <v>0</v>
      </c>
      <c r="F1358" s="2">
        <v>0</v>
      </c>
      <c r="G1358" s="2">
        <v>0</v>
      </c>
      <c r="H1358" s="16">
        <f t="shared" si="21"/>
        <v>0</v>
      </c>
    </row>
    <row r="1359" spans="1:8" ht="13.5" x14ac:dyDescent="0.25">
      <c r="A1359" s="11"/>
      <c r="B1359" s="10">
        <v>44285</v>
      </c>
      <c r="C1359" s="2">
        <v>100.79</v>
      </c>
      <c r="D1359" s="2">
        <v>74.736099999999993</v>
      </c>
      <c r="E1359" s="2">
        <v>0</v>
      </c>
      <c r="F1359" s="2">
        <v>0</v>
      </c>
      <c r="G1359" s="2">
        <v>0</v>
      </c>
      <c r="H1359" s="16">
        <f t="shared" si="21"/>
        <v>0</v>
      </c>
    </row>
    <row r="1360" spans="1:8" ht="13.5" x14ac:dyDescent="0.25">
      <c r="A1360" s="11"/>
      <c r="B1360" s="10">
        <v>44286</v>
      </c>
      <c r="C1360" s="2">
        <v>103.81</v>
      </c>
      <c r="D1360" s="2">
        <v>76.975499999999997</v>
      </c>
      <c r="E1360" s="2">
        <v>10</v>
      </c>
      <c r="F1360" s="2">
        <v>103.81</v>
      </c>
      <c r="G1360" s="2">
        <v>1038.0999999999999</v>
      </c>
      <c r="H1360" s="16">
        <f t="shared" si="21"/>
        <v>2.9964100347757022E-2</v>
      </c>
    </row>
    <row r="1361" spans="1:8" ht="13.5" x14ac:dyDescent="0.25">
      <c r="A1361" s="11"/>
      <c r="B1361" s="10">
        <v>44287</v>
      </c>
      <c r="C1361" s="2">
        <v>103.81</v>
      </c>
      <c r="D1361" s="2">
        <v>76.975499999999997</v>
      </c>
      <c r="E1361" s="2">
        <v>3</v>
      </c>
      <c r="F1361" s="2">
        <v>103.81</v>
      </c>
      <c r="G1361" s="2">
        <v>311.43</v>
      </c>
      <c r="H1361" s="16">
        <f t="shared" si="21"/>
        <v>0</v>
      </c>
    </row>
    <row r="1362" spans="1:8" ht="13.5" x14ac:dyDescent="0.25">
      <c r="A1362" s="11"/>
      <c r="B1362" s="10">
        <v>44288</v>
      </c>
      <c r="C1362" s="2">
        <v>103.81</v>
      </c>
      <c r="D1362" s="2">
        <v>76.975499999999997</v>
      </c>
      <c r="E1362" s="2">
        <v>61</v>
      </c>
      <c r="F1362" s="2">
        <v>103.81</v>
      </c>
      <c r="G1362" s="2">
        <v>6332.41</v>
      </c>
      <c r="H1362" s="16">
        <f t="shared" si="21"/>
        <v>0</v>
      </c>
    </row>
    <row r="1363" spans="1:8" ht="13.5" x14ac:dyDescent="0.25">
      <c r="A1363" s="11"/>
      <c r="B1363" s="10">
        <v>44291</v>
      </c>
      <c r="C1363" s="2">
        <v>103.81</v>
      </c>
      <c r="D1363" s="2">
        <v>76.975499999999997</v>
      </c>
      <c r="E1363" s="2">
        <v>0</v>
      </c>
      <c r="F1363" s="2">
        <v>0</v>
      </c>
      <c r="G1363" s="2">
        <v>0</v>
      </c>
      <c r="H1363" s="16">
        <f t="shared" si="21"/>
        <v>0</v>
      </c>
    </row>
    <row r="1364" spans="1:8" ht="13.5" x14ac:dyDescent="0.25">
      <c r="A1364" s="11"/>
      <c r="B1364" s="10">
        <v>44292</v>
      </c>
      <c r="C1364" s="2">
        <v>103.81</v>
      </c>
      <c r="D1364" s="2">
        <v>76.975499999999997</v>
      </c>
      <c r="E1364" s="2">
        <v>0</v>
      </c>
      <c r="F1364" s="2">
        <v>0</v>
      </c>
      <c r="G1364" s="2">
        <v>0</v>
      </c>
      <c r="H1364" s="16">
        <f t="shared" si="21"/>
        <v>0</v>
      </c>
    </row>
    <row r="1365" spans="1:8" ht="13.5" x14ac:dyDescent="0.25">
      <c r="A1365" s="11"/>
      <c r="B1365" s="10">
        <v>44293</v>
      </c>
      <c r="C1365" s="2">
        <v>103.81</v>
      </c>
      <c r="D1365" s="2">
        <v>76.975499999999997</v>
      </c>
      <c r="E1365" s="2">
        <v>2</v>
      </c>
      <c r="F1365" s="2">
        <v>103.81</v>
      </c>
      <c r="G1365" s="2">
        <v>207.62</v>
      </c>
      <c r="H1365" s="16">
        <f t="shared" si="21"/>
        <v>0</v>
      </c>
    </row>
    <row r="1366" spans="1:8" ht="13.5" x14ac:dyDescent="0.25">
      <c r="A1366" s="11"/>
      <c r="B1366" s="10">
        <v>44294</v>
      </c>
      <c r="C1366" s="2">
        <v>100</v>
      </c>
      <c r="D1366" s="2">
        <v>74.150300000000001</v>
      </c>
      <c r="E1366" s="2">
        <v>12</v>
      </c>
      <c r="F1366" s="2">
        <v>100</v>
      </c>
      <c r="G1366" s="2">
        <v>1200</v>
      </c>
      <c r="H1366" s="16">
        <f t="shared" si="21"/>
        <v>-3.6702587186832114E-2</v>
      </c>
    </row>
    <row r="1367" spans="1:8" ht="13.5" x14ac:dyDescent="0.25">
      <c r="A1367" s="11"/>
      <c r="B1367" s="10">
        <v>44298</v>
      </c>
      <c r="C1367" s="2">
        <v>100</v>
      </c>
      <c r="D1367" s="2">
        <v>74.150300000000001</v>
      </c>
      <c r="E1367" s="2">
        <v>0</v>
      </c>
      <c r="F1367" s="2">
        <v>0</v>
      </c>
      <c r="G1367" s="2">
        <v>0</v>
      </c>
      <c r="H1367" s="16">
        <f t="shared" si="21"/>
        <v>0</v>
      </c>
    </row>
    <row r="1368" spans="1:8" ht="13.5" x14ac:dyDescent="0.25">
      <c r="A1368" s="11"/>
      <c r="B1368" s="10">
        <v>44299</v>
      </c>
      <c r="C1368" s="2">
        <v>100</v>
      </c>
      <c r="D1368" s="2">
        <v>74.150300000000001</v>
      </c>
      <c r="E1368" s="2">
        <v>2</v>
      </c>
      <c r="F1368" s="2">
        <v>100</v>
      </c>
      <c r="G1368" s="2">
        <v>200</v>
      </c>
      <c r="H1368" s="16">
        <f t="shared" si="21"/>
        <v>0</v>
      </c>
    </row>
    <row r="1369" spans="1:8" ht="13.5" x14ac:dyDescent="0.25">
      <c r="A1369" s="11"/>
      <c r="B1369" s="10">
        <v>44300</v>
      </c>
      <c r="C1369" s="2">
        <v>100</v>
      </c>
      <c r="D1369" s="2">
        <v>74.150300000000001</v>
      </c>
      <c r="E1369" s="2">
        <v>4</v>
      </c>
      <c r="F1369" s="2">
        <v>100</v>
      </c>
      <c r="G1369" s="2">
        <v>400</v>
      </c>
      <c r="H1369" s="16">
        <f t="shared" si="21"/>
        <v>0</v>
      </c>
    </row>
    <row r="1370" spans="1:8" ht="13.5" x14ac:dyDescent="0.25">
      <c r="A1370" s="11"/>
      <c r="B1370" s="10">
        <v>44301</v>
      </c>
      <c r="C1370" s="2">
        <v>100</v>
      </c>
      <c r="D1370" s="2">
        <v>74.150300000000001</v>
      </c>
      <c r="E1370" s="2">
        <v>0</v>
      </c>
      <c r="F1370" s="2">
        <v>0</v>
      </c>
      <c r="G1370" s="2">
        <v>0</v>
      </c>
      <c r="H1370" s="16">
        <f t="shared" si="21"/>
        <v>0</v>
      </c>
    </row>
    <row r="1371" spans="1:8" ht="13.5" x14ac:dyDescent="0.25">
      <c r="A1371" s="11"/>
      <c r="B1371" s="10">
        <v>44302</v>
      </c>
      <c r="C1371" s="2">
        <v>103</v>
      </c>
      <c r="D1371" s="2">
        <v>76.374799999999993</v>
      </c>
      <c r="E1371" s="2">
        <v>5</v>
      </c>
      <c r="F1371" s="2">
        <v>103</v>
      </c>
      <c r="G1371" s="2">
        <v>515</v>
      </c>
      <c r="H1371" s="16">
        <f t="shared" si="21"/>
        <v>2.9999878624900937E-2</v>
      </c>
    </row>
    <row r="1372" spans="1:8" ht="13.5" x14ac:dyDescent="0.25">
      <c r="A1372" s="11"/>
      <c r="B1372" s="10">
        <v>44305</v>
      </c>
      <c r="C1372" s="2">
        <v>103</v>
      </c>
      <c r="D1372" s="2">
        <v>76.374799999999993</v>
      </c>
      <c r="E1372" s="2">
        <v>0</v>
      </c>
      <c r="F1372" s="2">
        <v>0</v>
      </c>
      <c r="G1372" s="2">
        <v>0</v>
      </c>
      <c r="H1372" s="16">
        <f t="shared" si="21"/>
        <v>0</v>
      </c>
    </row>
    <row r="1373" spans="1:8" ht="13.5" x14ac:dyDescent="0.25">
      <c r="A1373" s="11"/>
      <c r="B1373" s="10">
        <v>44306</v>
      </c>
      <c r="C1373" s="2">
        <v>106</v>
      </c>
      <c r="D1373" s="2">
        <v>78.599299999999999</v>
      </c>
      <c r="E1373" s="2">
        <v>2</v>
      </c>
      <c r="F1373" s="2">
        <v>106</v>
      </c>
      <c r="G1373" s="2">
        <v>212</v>
      </c>
      <c r="H1373" s="16">
        <f t="shared" si="21"/>
        <v>2.9126099184547866E-2</v>
      </c>
    </row>
    <row r="1374" spans="1:8" ht="13.5" x14ac:dyDescent="0.25">
      <c r="A1374" s="11"/>
      <c r="B1374" s="10">
        <v>44307</v>
      </c>
      <c r="C1374" s="2">
        <v>106</v>
      </c>
      <c r="D1374" s="2">
        <v>78.599299999999999</v>
      </c>
      <c r="E1374" s="2">
        <v>8</v>
      </c>
      <c r="F1374" s="2">
        <v>106</v>
      </c>
      <c r="G1374" s="2">
        <v>848</v>
      </c>
      <c r="H1374" s="16">
        <f t="shared" si="21"/>
        <v>0</v>
      </c>
    </row>
    <row r="1375" spans="1:8" ht="13.5" x14ac:dyDescent="0.25">
      <c r="A1375" s="11"/>
      <c r="B1375" s="10">
        <v>44308</v>
      </c>
      <c r="C1375" s="2">
        <v>106</v>
      </c>
      <c r="D1375" s="2">
        <v>78.599299999999999</v>
      </c>
      <c r="E1375" s="2">
        <v>0</v>
      </c>
      <c r="F1375" s="2">
        <v>0</v>
      </c>
      <c r="G1375" s="2">
        <v>0</v>
      </c>
      <c r="H1375" s="16">
        <f t="shared" si="21"/>
        <v>0</v>
      </c>
    </row>
    <row r="1376" spans="1:8" ht="13.5" x14ac:dyDescent="0.25">
      <c r="A1376" s="11"/>
      <c r="B1376" s="10">
        <v>44309</v>
      </c>
      <c r="C1376" s="2">
        <v>106</v>
      </c>
      <c r="D1376" s="2">
        <v>78.599299999999999</v>
      </c>
      <c r="E1376" s="2">
        <v>15</v>
      </c>
      <c r="F1376" s="2">
        <v>106</v>
      </c>
      <c r="G1376" s="2">
        <v>1590</v>
      </c>
      <c r="H1376" s="16">
        <f t="shared" si="21"/>
        <v>0</v>
      </c>
    </row>
    <row r="1377" spans="1:8" ht="13.5" x14ac:dyDescent="0.25">
      <c r="A1377" s="11"/>
      <c r="B1377" s="10">
        <v>44312</v>
      </c>
      <c r="C1377" s="2">
        <v>106</v>
      </c>
      <c r="D1377" s="2">
        <v>78.599299999999999</v>
      </c>
      <c r="E1377" s="2">
        <v>0</v>
      </c>
      <c r="F1377" s="2">
        <v>0</v>
      </c>
      <c r="G1377" s="2">
        <v>0</v>
      </c>
      <c r="H1377" s="16">
        <f t="shared" si="21"/>
        <v>0</v>
      </c>
    </row>
    <row r="1378" spans="1:8" ht="13.5" x14ac:dyDescent="0.25">
      <c r="A1378" s="11"/>
      <c r="B1378" s="10">
        <v>44313</v>
      </c>
      <c r="C1378" s="2">
        <v>103.01</v>
      </c>
      <c r="D1378" s="2">
        <v>76.382300000000001</v>
      </c>
      <c r="E1378" s="2">
        <v>100</v>
      </c>
      <c r="F1378" s="2">
        <v>103.01</v>
      </c>
      <c r="G1378" s="2">
        <v>10301</v>
      </c>
      <c r="H1378" s="16">
        <f t="shared" si="21"/>
        <v>-2.8206358071891209E-2</v>
      </c>
    </row>
    <row r="1379" spans="1:8" ht="13.5" x14ac:dyDescent="0.25">
      <c r="A1379" s="11"/>
      <c r="B1379" s="10">
        <v>44314</v>
      </c>
      <c r="C1379" s="2">
        <v>103</v>
      </c>
      <c r="D1379" s="2">
        <v>76.374799999999993</v>
      </c>
      <c r="E1379" s="2">
        <v>12</v>
      </c>
      <c r="F1379" s="2">
        <v>103</v>
      </c>
      <c r="G1379" s="2">
        <v>1236</v>
      </c>
      <c r="H1379" s="16">
        <f t="shared" si="21"/>
        <v>-9.8190287540534779E-5</v>
      </c>
    </row>
    <row r="1380" spans="1:8" ht="13.5" x14ac:dyDescent="0.25">
      <c r="A1380" s="11"/>
      <c r="B1380" s="10">
        <v>44315</v>
      </c>
      <c r="C1380" s="2">
        <v>100.01</v>
      </c>
      <c r="D1380" s="2">
        <v>74.157700000000006</v>
      </c>
      <c r="E1380" s="2">
        <v>46</v>
      </c>
      <c r="F1380" s="2">
        <v>100.01</v>
      </c>
      <c r="G1380" s="2">
        <v>4600.46</v>
      </c>
      <c r="H1380" s="16">
        <f t="shared" si="21"/>
        <v>-2.9029208587125439E-2</v>
      </c>
    </row>
    <row r="1381" spans="1:8" ht="13.5" x14ac:dyDescent="0.25">
      <c r="A1381" s="11"/>
      <c r="B1381" s="10">
        <v>44316</v>
      </c>
      <c r="C1381" s="2">
        <v>103.05</v>
      </c>
      <c r="D1381" s="2">
        <v>76.411900000000003</v>
      </c>
      <c r="E1381" s="2">
        <v>28</v>
      </c>
      <c r="F1381" s="2">
        <v>103.01430000000001</v>
      </c>
      <c r="G1381" s="2">
        <v>2884.4004</v>
      </c>
      <c r="H1381" s="16">
        <f t="shared" si="21"/>
        <v>3.0397382874603678E-2</v>
      </c>
    </row>
    <row r="1382" spans="1:8" ht="13.5" x14ac:dyDescent="0.25">
      <c r="A1382" s="11"/>
      <c r="B1382" s="10">
        <v>44319</v>
      </c>
      <c r="C1382" s="2">
        <v>106.15</v>
      </c>
      <c r="D1382" s="2">
        <v>78.710599999999999</v>
      </c>
      <c r="E1382" s="2">
        <v>63</v>
      </c>
      <c r="F1382" s="2">
        <v>106.14919999999999</v>
      </c>
      <c r="G1382" s="2">
        <v>6687.3995999999997</v>
      </c>
      <c r="H1382" s="16">
        <f t="shared" si="21"/>
        <v>3.0083010630543104E-2</v>
      </c>
    </row>
    <row r="1383" spans="1:8" ht="13.5" x14ac:dyDescent="0.25">
      <c r="A1383" s="11"/>
      <c r="B1383" s="10">
        <v>44320</v>
      </c>
      <c r="C1383" s="2">
        <v>109.33</v>
      </c>
      <c r="D1383" s="2">
        <v>81.068600000000004</v>
      </c>
      <c r="E1383" s="2">
        <v>90</v>
      </c>
      <c r="F1383" s="2">
        <v>109.33</v>
      </c>
      <c r="G1383" s="2">
        <v>9839.7000000000007</v>
      </c>
      <c r="H1383" s="16">
        <f t="shared" si="21"/>
        <v>2.9957845576072398E-2</v>
      </c>
    </row>
    <row r="1384" spans="1:8" ht="13.5" x14ac:dyDescent="0.25">
      <c r="A1384" s="11"/>
      <c r="B1384" s="10">
        <v>44321</v>
      </c>
      <c r="C1384" s="2">
        <v>115</v>
      </c>
      <c r="D1384" s="2">
        <v>85.272900000000007</v>
      </c>
      <c r="E1384" s="2">
        <v>306</v>
      </c>
      <c r="F1384" s="2">
        <v>114.96850000000001</v>
      </c>
      <c r="G1384" s="2">
        <v>35180.360999999997</v>
      </c>
      <c r="H1384" s="16">
        <f t="shared" si="21"/>
        <v>5.1861016472469039E-2</v>
      </c>
    </row>
    <row r="1385" spans="1:8" ht="13.5" x14ac:dyDescent="0.25">
      <c r="A1385" s="11"/>
      <c r="B1385" s="10">
        <v>44322</v>
      </c>
      <c r="C1385" s="2">
        <v>118.4</v>
      </c>
      <c r="D1385" s="2">
        <v>87.793999999999997</v>
      </c>
      <c r="E1385" s="2">
        <v>321</v>
      </c>
      <c r="F1385" s="2">
        <v>118.18819999999999</v>
      </c>
      <c r="G1385" s="2">
        <v>37938.412199999999</v>
      </c>
      <c r="H1385" s="16">
        <f t="shared" si="21"/>
        <v>2.9565078706130433E-2</v>
      </c>
    </row>
    <row r="1386" spans="1:8" ht="13.5" x14ac:dyDescent="0.25">
      <c r="A1386" s="11"/>
      <c r="B1386" s="10">
        <v>44323</v>
      </c>
      <c r="C1386" s="2">
        <v>118.4</v>
      </c>
      <c r="D1386" s="2">
        <v>87.793999999999997</v>
      </c>
      <c r="E1386" s="2">
        <v>50</v>
      </c>
      <c r="F1386" s="2">
        <v>118.4</v>
      </c>
      <c r="G1386" s="2">
        <v>5920</v>
      </c>
      <c r="H1386" s="16">
        <f t="shared" si="21"/>
        <v>0</v>
      </c>
    </row>
    <row r="1387" spans="1:8" ht="13.5" x14ac:dyDescent="0.25">
      <c r="A1387" s="11"/>
      <c r="B1387" s="10">
        <v>44326</v>
      </c>
      <c r="C1387" s="2">
        <v>118</v>
      </c>
      <c r="D1387" s="2">
        <v>87.497399999999999</v>
      </c>
      <c r="E1387" s="2">
        <v>205</v>
      </c>
      <c r="F1387" s="2">
        <v>118</v>
      </c>
      <c r="G1387" s="2">
        <v>24190</v>
      </c>
      <c r="H1387" s="16">
        <f t="shared" si="21"/>
        <v>-3.3783629860810304E-3</v>
      </c>
    </row>
    <row r="1388" spans="1:8" ht="13.5" x14ac:dyDescent="0.25">
      <c r="A1388" s="11"/>
      <c r="B1388" s="10">
        <v>44327</v>
      </c>
      <c r="C1388" s="2">
        <v>115.7</v>
      </c>
      <c r="D1388" s="2">
        <v>85.791899999999998</v>
      </c>
      <c r="E1388" s="2">
        <v>81</v>
      </c>
      <c r="F1388" s="2">
        <v>115.7</v>
      </c>
      <c r="G1388" s="2">
        <v>9371.7000000000007</v>
      </c>
      <c r="H1388" s="16">
        <f t="shared" si="21"/>
        <v>-1.9492007762516379E-2</v>
      </c>
    </row>
    <row r="1389" spans="1:8" ht="13.5" x14ac:dyDescent="0.25">
      <c r="A1389" s="11"/>
      <c r="B1389" s="10">
        <v>44333</v>
      </c>
      <c r="C1389" s="2">
        <v>119.17</v>
      </c>
      <c r="D1389" s="2">
        <v>88.364900000000006</v>
      </c>
      <c r="E1389" s="2">
        <v>5</v>
      </c>
      <c r="F1389" s="2">
        <v>119.17</v>
      </c>
      <c r="G1389" s="2">
        <v>595.85</v>
      </c>
      <c r="H1389" s="16">
        <f t="shared" si="21"/>
        <v>2.9991176323172788E-2</v>
      </c>
    </row>
    <row r="1390" spans="1:8" ht="13.5" x14ac:dyDescent="0.25">
      <c r="A1390" s="11"/>
      <c r="B1390" s="10">
        <v>44334</v>
      </c>
      <c r="C1390" s="2">
        <v>119</v>
      </c>
      <c r="D1390" s="2">
        <v>88.238900000000001</v>
      </c>
      <c r="E1390" s="2">
        <v>2</v>
      </c>
      <c r="F1390" s="2">
        <v>119</v>
      </c>
      <c r="G1390" s="2">
        <v>238</v>
      </c>
      <c r="H1390" s="16">
        <f t="shared" si="21"/>
        <v>-1.4259055348900386E-3</v>
      </c>
    </row>
    <row r="1391" spans="1:8" ht="13.5" x14ac:dyDescent="0.25">
      <c r="A1391" s="11"/>
      <c r="B1391" s="10">
        <v>44335</v>
      </c>
      <c r="C1391" s="2">
        <v>115.82</v>
      </c>
      <c r="D1391" s="2">
        <v>85.880899999999997</v>
      </c>
      <c r="E1391" s="2">
        <v>71</v>
      </c>
      <c r="F1391" s="2">
        <v>115.86199999999999</v>
      </c>
      <c r="G1391" s="2">
        <v>8226.2019999999993</v>
      </c>
      <c r="H1391" s="16">
        <f t="shared" si="21"/>
        <v>-2.6722907923829559E-2</v>
      </c>
    </row>
    <row r="1392" spans="1:8" ht="13.5" x14ac:dyDescent="0.25">
      <c r="A1392" s="11"/>
      <c r="B1392" s="10">
        <v>44336</v>
      </c>
      <c r="C1392" s="2">
        <v>111</v>
      </c>
      <c r="D1392" s="2">
        <v>82.306899999999999</v>
      </c>
      <c r="E1392" s="2">
        <v>212</v>
      </c>
      <c r="F1392" s="2">
        <v>112.34139999999999</v>
      </c>
      <c r="G1392" s="2">
        <v>23816.376799999998</v>
      </c>
      <c r="H1392" s="16">
        <f t="shared" si="21"/>
        <v>-4.16157725408094E-2</v>
      </c>
    </row>
    <row r="1393" spans="1:8" ht="13.5" x14ac:dyDescent="0.25">
      <c r="A1393" s="11"/>
      <c r="B1393" s="10">
        <v>44337</v>
      </c>
      <c r="C1393" s="2">
        <v>115.8</v>
      </c>
      <c r="D1393" s="2">
        <v>85.866100000000003</v>
      </c>
      <c r="E1393" s="2">
        <v>6</v>
      </c>
      <c r="F1393" s="2">
        <v>115.8</v>
      </c>
      <c r="G1393" s="2">
        <v>694.8</v>
      </c>
      <c r="H1393" s="16">
        <f t="shared" si="21"/>
        <v>4.3243033087140982E-2</v>
      </c>
    </row>
    <row r="1394" spans="1:8" ht="13.5" x14ac:dyDescent="0.25">
      <c r="A1394" s="11"/>
      <c r="B1394" s="10">
        <v>44340</v>
      </c>
      <c r="C1394" s="2">
        <v>114</v>
      </c>
      <c r="D1394" s="2">
        <v>84.531400000000005</v>
      </c>
      <c r="E1394" s="2">
        <v>16</v>
      </c>
      <c r="F1394" s="2">
        <v>114</v>
      </c>
      <c r="G1394" s="2">
        <v>1824</v>
      </c>
      <c r="H1394" s="16">
        <f t="shared" si="21"/>
        <v>-1.5543969040168332E-2</v>
      </c>
    </row>
    <row r="1395" spans="1:8" ht="13.5" x14ac:dyDescent="0.25">
      <c r="A1395" s="11"/>
      <c r="B1395" s="10">
        <v>44341</v>
      </c>
      <c r="C1395" s="2">
        <v>115</v>
      </c>
      <c r="D1395" s="2">
        <v>85.272900000000007</v>
      </c>
      <c r="E1395" s="2">
        <v>22</v>
      </c>
      <c r="F1395" s="2">
        <v>115</v>
      </c>
      <c r="G1395" s="2">
        <v>2530</v>
      </c>
      <c r="H1395" s="16">
        <f t="shared" si="21"/>
        <v>8.7718883160577254E-3</v>
      </c>
    </row>
    <row r="1396" spans="1:8" ht="13.5" x14ac:dyDescent="0.25">
      <c r="A1396" s="11"/>
      <c r="B1396" s="10">
        <v>44342</v>
      </c>
      <c r="C1396" s="2">
        <v>118.45</v>
      </c>
      <c r="D1396" s="2">
        <v>87.831100000000006</v>
      </c>
      <c r="E1396" s="2">
        <v>114</v>
      </c>
      <c r="F1396" s="2">
        <v>118.2316</v>
      </c>
      <c r="G1396" s="2">
        <v>13478.402400000001</v>
      </c>
      <c r="H1396" s="16">
        <f t="shared" si="21"/>
        <v>3.0000152451716774E-2</v>
      </c>
    </row>
    <row r="1397" spans="1:8" ht="13.5" x14ac:dyDescent="0.25">
      <c r="A1397" s="11"/>
      <c r="B1397" s="10">
        <v>44343</v>
      </c>
      <c r="C1397" s="2">
        <v>119.97</v>
      </c>
      <c r="D1397" s="2">
        <v>88.958100000000002</v>
      </c>
      <c r="E1397" s="2">
        <v>6</v>
      </c>
      <c r="F1397" s="2">
        <v>119.97329999999999</v>
      </c>
      <c r="G1397" s="2">
        <v>719.83979999999997</v>
      </c>
      <c r="H1397" s="16">
        <f t="shared" si="21"/>
        <v>1.2831445809058468E-2</v>
      </c>
    </row>
    <row r="1398" spans="1:8" ht="13.5" x14ac:dyDescent="0.25">
      <c r="A1398" s="11"/>
      <c r="B1398" s="10">
        <v>44344</v>
      </c>
      <c r="C1398" s="2">
        <v>119.96</v>
      </c>
      <c r="D1398" s="2">
        <v>88.950699999999998</v>
      </c>
      <c r="E1398" s="2">
        <v>8</v>
      </c>
      <c r="F1398" s="2">
        <v>119.96</v>
      </c>
      <c r="G1398" s="2">
        <v>959.68</v>
      </c>
      <c r="H1398" s="16">
        <f t="shared" si="21"/>
        <v>-8.318522990041458E-5</v>
      </c>
    </row>
    <row r="1399" spans="1:8" ht="13.5" x14ac:dyDescent="0.25">
      <c r="A1399" s="11"/>
      <c r="B1399" s="10">
        <v>44347</v>
      </c>
      <c r="C1399" s="2">
        <v>116.51</v>
      </c>
      <c r="D1399" s="2">
        <v>86.392499999999998</v>
      </c>
      <c r="E1399" s="2">
        <v>51</v>
      </c>
      <c r="F1399" s="2">
        <v>116.5051</v>
      </c>
      <c r="G1399" s="2">
        <v>5941.7601000000004</v>
      </c>
      <c r="H1399" s="16">
        <f t="shared" si="21"/>
        <v>-2.8759751188017626E-2</v>
      </c>
    </row>
    <row r="1400" spans="1:8" ht="13.5" x14ac:dyDescent="0.25">
      <c r="A1400" s="11"/>
      <c r="B1400" s="10">
        <v>44348</v>
      </c>
      <c r="C1400" s="2">
        <v>119.97</v>
      </c>
      <c r="D1400" s="2">
        <v>88.958100000000002</v>
      </c>
      <c r="E1400" s="2">
        <v>26</v>
      </c>
      <c r="F1400" s="2">
        <v>116.6431</v>
      </c>
      <c r="G1400" s="2">
        <v>3032.7206000000001</v>
      </c>
      <c r="H1400" s="16">
        <f t="shared" si="21"/>
        <v>2.9697022310964535E-2</v>
      </c>
    </row>
    <row r="1401" spans="1:8" ht="13.5" x14ac:dyDescent="0.25">
      <c r="A1401" s="11"/>
      <c r="B1401" s="10">
        <v>44349</v>
      </c>
      <c r="C1401" s="2">
        <v>116.52</v>
      </c>
      <c r="D1401" s="2">
        <v>86.4</v>
      </c>
      <c r="E1401" s="2">
        <v>73</v>
      </c>
      <c r="F1401" s="2">
        <v>116.5673</v>
      </c>
      <c r="G1401" s="2">
        <v>8509.4128999999994</v>
      </c>
      <c r="H1401" s="16">
        <f t="shared" si="21"/>
        <v>-2.8756234676774753E-2</v>
      </c>
    </row>
    <row r="1402" spans="1:8" ht="13.5" x14ac:dyDescent="0.25">
      <c r="A1402" s="11"/>
      <c r="B1402" s="10">
        <v>44350</v>
      </c>
      <c r="C1402" s="2">
        <v>116.8</v>
      </c>
      <c r="D1402" s="2">
        <v>86.607600000000005</v>
      </c>
      <c r="E1402" s="2">
        <v>110</v>
      </c>
      <c r="F1402" s="2">
        <v>116.81910000000001</v>
      </c>
      <c r="G1402" s="2">
        <v>12850.101000000001</v>
      </c>
      <c r="H1402" s="16">
        <f t="shared" si="21"/>
        <v>2.4027777777777702E-3</v>
      </c>
    </row>
    <row r="1403" spans="1:8" ht="13.5" x14ac:dyDescent="0.25">
      <c r="A1403" s="11"/>
      <c r="B1403" s="10">
        <v>44351</v>
      </c>
      <c r="C1403" s="2">
        <v>117.8</v>
      </c>
      <c r="D1403" s="2">
        <v>87.349100000000007</v>
      </c>
      <c r="E1403" s="2">
        <v>60</v>
      </c>
      <c r="F1403" s="2">
        <v>117.7993</v>
      </c>
      <c r="G1403" s="2">
        <v>7067.9579999999996</v>
      </c>
      <c r="H1403" s="16">
        <f t="shared" si="21"/>
        <v>8.5616042933876705E-3</v>
      </c>
    </row>
    <row r="1404" spans="1:8" ht="13.5" x14ac:dyDescent="0.25">
      <c r="A1404" s="11"/>
      <c r="B1404" s="10">
        <v>44354</v>
      </c>
      <c r="C1404" s="2">
        <v>116.51</v>
      </c>
      <c r="D1404" s="2">
        <v>86.392499999999998</v>
      </c>
      <c r="E1404" s="2">
        <v>26</v>
      </c>
      <c r="F1404" s="2">
        <v>116.9038</v>
      </c>
      <c r="G1404" s="2">
        <v>3039.4987999999998</v>
      </c>
      <c r="H1404" s="16">
        <f t="shared" si="21"/>
        <v>-1.0951458000139769E-2</v>
      </c>
    </row>
    <row r="1405" spans="1:8" ht="13.5" x14ac:dyDescent="0.25">
      <c r="A1405" s="11"/>
      <c r="B1405" s="10">
        <v>44355</v>
      </c>
      <c r="C1405" s="2">
        <v>116.1</v>
      </c>
      <c r="D1405" s="2">
        <v>86.088499999999996</v>
      </c>
      <c r="E1405" s="2">
        <v>1</v>
      </c>
      <c r="F1405" s="2">
        <v>116.1</v>
      </c>
      <c r="G1405" s="2">
        <v>116.1</v>
      </c>
      <c r="H1405" s="16">
        <f t="shared" si="21"/>
        <v>-3.5188239719883331E-3</v>
      </c>
    </row>
    <row r="1406" spans="1:8" ht="13.5" x14ac:dyDescent="0.25">
      <c r="A1406" s="11"/>
      <c r="B1406" s="10">
        <v>44356</v>
      </c>
      <c r="C1406" s="2">
        <v>116</v>
      </c>
      <c r="D1406" s="2">
        <v>86.014399999999995</v>
      </c>
      <c r="E1406" s="2">
        <v>82</v>
      </c>
      <c r="F1406" s="2">
        <v>115.3659</v>
      </c>
      <c r="G1406" s="2">
        <v>9460.0038000000004</v>
      </c>
      <c r="H1406" s="16">
        <f t="shared" si="21"/>
        <v>-8.6074214325956877E-4</v>
      </c>
    </row>
    <row r="1407" spans="1:8" ht="13.5" x14ac:dyDescent="0.25">
      <c r="A1407" s="11"/>
      <c r="B1407" s="10">
        <v>44357</v>
      </c>
      <c r="C1407" s="2">
        <v>116</v>
      </c>
      <c r="D1407" s="2">
        <v>86.014399999999995</v>
      </c>
      <c r="E1407" s="2">
        <v>230</v>
      </c>
      <c r="F1407" s="2">
        <v>116</v>
      </c>
      <c r="G1407" s="2">
        <v>26680</v>
      </c>
      <c r="H1407" s="16">
        <f t="shared" si="21"/>
        <v>0</v>
      </c>
    </row>
    <row r="1408" spans="1:8" ht="13.5" x14ac:dyDescent="0.25">
      <c r="A1408" s="11"/>
      <c r="B1408" s="10">
        <v>44358</v>
      </c>
      <c r="C1408" s="2">
        <v>115.95</v>
      </c>
      <c r="D1408" s="2">
        <v>85.9773</v>
      </c>
      <c r="E1408" s="2">
        <v>30</v>
      </c>
      <c r="F1408" s="2">
        <v>115.95</v>
      </c>
      <c r="G1408" s="2">
        <v>3478.5</v>
      </c>
      <c r="H1408" s="16">
        <f t="shared" si="21"/>
        <v>-4.3132312729025896E-4</v>
      </c>
    </row>
    <row r="1409" spans="1:8" ht="13.5" x14ac:dyDescent="0.25">
      <c r="A1409" s="11"/>
      <c r="B1409" s="10">
        <v>44361</v>
      </c>
      <c r="C1409" s="2">
        <v>115</v>
      </c>
      <c r="D1409" s="2">
        <v>85.272900000000007</v>
      </c>
      <c r="E1409" s="2">
        <v>85</v>
      </c>
      <c r="F1409" s="2">
        <v>115.76</v>
      </c>
      <c r="G1409" s="2">
        <v>9839.6</v>
      </c>
      <c r="H1409" s="16">
        <f t="shared" si="21"/>
        <v>-8.1928602084502845E-3</v>
      </c>
    </row>
    <row r="1410" spans="1:8" ht="13.5" x14ac:dyDescent="0.25">
      <c r="A1410" s="11"/>
      <c r="B1410" s="10">
        <v>44362</v>
      </c>
      <c r="C1410" s="2">
        <v>115.2</v>
      </c>
      <c r="D1410" s="2">
        <v>85.421199999999999</v>
      </c>
      <c r="E1410" s="2">
        <v>8</v>
      </c>
      <c r="F1410" s="2">
        <v>115.2</v>
      </c>
      <c r="G1410" s="2">
        <v>921.6</v>
      </c>
      <c r="H1410" s="16">
        <f t="shared" si="21"/>
        <v>1.7391222768311137E-3</v>
      </c>
    </row>
    <row r="1411" spans="1:8" ht="13.5" x14ac:dyDescent="0.25">
      <c r="A1411" s="11"/>
      <c r="B1411" s="10">
        <v>44363</v>
      </c>
      <c r="C1411" s="2">
        <v>115.1</v>
      </c>
      <c r="D1411" s="2">
        <v>85.346999999999994</v>
      </c>
      <c r="E1411" s="2">
        <v>58</v>
      </c>
      <c r="F1411" s="2">
        <v>115.1</v>
      </c>
      <c r="G1411" s="2">
        <v>6675.8</v>
      </c>
      <c r="H1411" s="16">
        <f t="shared" si="21"/>
        <v>-8.6863682551877877E-4</v>
      </c>
    </row>
    <row r="1412" spans="1:8" ht="13.5" x14ac:dyDescent="0.25">
      <c r="A1412" s="11"/>
      <c r="B1412" s="10">
        <v>44364</v>
      </c>
      <c r="C1412" s="2">
        <v>115.1</v>
      </c>
      <c r="D1412" s="2">
        <v>85.346999999999994</v>
      </c>
      <c r="E1412" s="2">
        <v>10</v>
      </c>
      <c r="F1412" s="2">
        <v>115.1</v>
      </c>
      <c r="G1412" s="2">
        <v>1151</v>
      </c>
      <c r="H1412" s="16">
        <f t="shared" si="21"/>
        <v>0</v>
      </c>
    </row>
    <row r="1413" spans="1:8" ht="13.5" x14ac:dyDescent="0.25">
      <c r="A1413" s="11"/>
      <c r="B1413" s="10">
        <v>44365</v>
      </c>
      <c r="C1413" s="2">
        <v>115.1</v>
      </c>
      <c r="D1413" s="2">
        <v>85.346999999999994</v>
      </c>
      <c r="E1413" s="2">
        <v>179</v>
      </c>
      <c r="F1413" s="2">
        <v>115.1223</v>
      </c>
      <c r="G1413" s="2">
        <v>20606.8917</v>
      </c>
      <c r="H1413" s="16">
        <f t="shared" si="21"/>
        <v>0</v>
      </c>
    </row>
    <row r="1414" spans="1:8" ht="13.5" x14ac:dyDescent="0.25">
      <c r="A1414" s="11"/>
      <c r="B1414" s="10">
        <v>44368</v>
      </c>
      <c r="C1414" s="2">
        <v>115.09</v>
      </c>
      <c r="D1414" s="2">
        <v>85.339600000000004</v>
      </c>
      <c r="E1414" s="2">
        <v>41</v>
      </c>
      <c r="F1414" s="2">
        <v>115.0954</v>
      </c>
      <c r="G1414" s="2">
        <v>4718.9114</v>
      </c>
      <c r="H1414" s="16">
        <f t="shared" si="21"/>
        <v>-8.6704863674058366E-5</v>
      </c>
    </row>
    <row r="1415" spans="1:8" ht="13.5" x14ac:dyDescent="0.25">
      <c r="A1415" s="11"/>
      <c r="B1415" s="10">
        <v>44369</v>
      </c>
      <c r="C1415" s="2">
        <v>115.09</v>
      </c>
      <c r="D1415" s="2">
        <v>85.339600000000004</v>
      </c>
      <c r="E1415" s="2">
        <v>1</v>
      </c>
      <c r="F1415" s="2">
        <v>115.09</v>
      </c>
      <c r="G1415" s="2">
        <v>115.09</v>
      </c>
      <c r="H1415" s="16">
        <f t="shared" ref="H1415:H1478" si="22">(D1415-D1414)/D1414</f>
        <v>0</v>
      </c>
    </row>
    <row r="1416" spans="1:8" ht="13.5" x14ac:dyDescent="0.25">
      <c r="A1416" s="11"/>
      <c r="B1416" s="10">
        <v>44370</v>
      </c>
      <c r="C1416" s="2">
        <v>115.09</v>
      </c>
      <c r="D1416" s="2">
        <v>85.339600000000004</v>
      </c>
      <c r="E1416" s="2">
        <v>2</v>
      </c>
      <c r="F1416" s="2">
        <v>115.09</v>
      </c>
      <c r="G1416" s="2">
        <v>230.18</v>
      </c>
      <c r="H1416" s="16">
        <f t="shared" si="22"/>
        <v>0</v>
      </c>
    </row>
    <row r="1417" spans="1:8" ht="13.5" x14ac:dyDescent="0.25">
      <c r="A1417" s="11"/>
      <c r="B1417" s="10">
        <v>44371</v>
      </c>
      <c r="C1417" s="2">
        <v>115.09</v>
      </c>
      <c r="D1417" s="2">
        <v>85.339600000000004</v>
      </c>
      <c r="E1417" s="2">
        <v>2</v>
      </c>
      <c r="F1417" s="2">
        <v>115.09</v>
      </c>
      <c r="G1417" s="2">
        <v>230.18</v>
      </c>
      <c r="H1417" s="16">
        <f t="shared" si="22"/>
        <v>0</v>
      </c>
    </row>
    <row r="1418" spans="1:8" ht="13.5" x14ac:dyDescent="0.25">
      <c r="A1418" s="11"/>
      <c r="B1418" s="10">
        <v>44372</v>
      </c>
      <c r="C1418" s="2">
        <v>114.5</v>
      </c>
      <c r="D1418" s="2">
        <v>84.902100000000004</v>
      </c>
      <c r="E1418" s="2">
        <v>186</v>
      </c>
      <c r="F1418" s="2">
        <v>114.59520000000001</v>
      </c>
      <c r="G1418" s="2">
        <v>21314.707200000001</v>
      </c>
      <c r="H1418" s="16">
        <f t="shared" si="22"/>
        <v>-5.1265766420278509E-3</v>
      </c>
    </row>
    <row r="1419" spans="1:8" ht="13.5" x14ac:dyDescent="0.25">
      <c r="A1419" s="11"/>
      <c r="B1419" s="10">
        <v>44375</v>
      </c>
      <c r="C1419" s="2">
        <v>114.5</v>
      </c>
      <c r="D1419" s="2">
        <v>84.902100000000004</v>
      </c>
      <c r="E1419" s="2">
        <v>94</v>
      </c>
      <c r="F1419" s="2">
        <v>114.5</v>
      </c>
      <c r="G1419" s="2">
        <v>10763</v>
      </c>
      <c r="H1419" s="16">
        <f t="shared" si="22"/>
        <v>0</v>
      </c>
    </row>
    <row r="1420" spans="1:8" ht="13.5" x14ac:dyDescent="0.25">
      <c r="A1420" s="11"/>
      <c r="B1420" s="10">
        <v>44376</v>
      </c>
      <c r="C1420" s="2">
        <v>113.5</v>
      </c>
      <c r="D1420" s="2">
        <v>84.160600000000002</v>
      </c>
      <c r="E1420" s="2">
        <v>199</v>
      </c>
      <c r="F1420" s="2">
        <v>113.5</v>
      </c>
      <c r="G1420" s="2">
        <v>22586.5</v>
      </c>
      <c r="H1420" s="16">
        <f t="shared" si="22"/>
        <v>-8.7335884506979447E-3</v>
      </c>
    </row>
    <row r="1421" spans="1:8" ht="13.5" x14ac:dyDescent="0.25">
      <c r="A1421" s="11"/>
      <c r="B1421" s="10">
        <v>44377</v>
      </c>
      <c r="C1421" s="2">
        <v>114</v>
      </c>
      <c r="D1421" s="2">
        <v>84.531400000000005</v>
      </c>
      <c r="E1421" s="2">
        <v>311</v>
      </c>
      <c r="F1421" s="2">
        <v>113.77970000000001</v>
      </c>
      <c r="G1421" s="2">
        <v>35385.486700000001</v>
      </c>
      <c r="H1421" s="16">
        <f t="shared" si="22"/>
        <v>4.4058621255076919E-3</v>
      </c>
    </row>
    <row r="1422" spans="1:8" ht="13.5" x14ac:dyDescent="0.25">
      <c r="A1422" s="11"/>
      <c r="B1422" s="10">
        <v>44378</v>
      </c>
      <c r="C1422" s="2">
        <v>114</v>
      </c>
      <c r="D1422" s="2">
        <v>84.531400000000005</v>
      </c>
      <c r="E1422" s="2">
        <v>0</v>
      </c>
      <c r="F1422" s="2">
        <v>0</v>
      </c>
      <c r="G1422" s="2">
        <v>0</v>
      </c>
      <c r="H1422" s="16">
        <f t="shared" si="22"/>
        <v>0</v>
      </c>
    </row>
    <row r="1423" spans="1:8" ht="13.5" x14ac:dyDescent="0.25">
      <c r="A1423" s="11"/>
      <c r="B1423" s="10">
        <v>44379</v>
      </c>
      <c r="C1423" s="2">
        <v>117</v>
      </c>
      <c r="D1423" s="2">
        <v>86.755899999999997</v>
      </c>
      <c r="E1423" s="2">
        <v>5</v>
      </c>
      <c r="F1423" s="2">
        <v>117</v>
      </c>
      <c r="G1423" s="2">
        <v>585</v>
      </c>
      <c r="H1423" s="16">
        <f t="shared" si="22"/>
        <v>2.6315664948173008E-2</v>
      </c>
    </row>
    <row r="1424" spans="1:8" ht="13.5" x14ac:dyDescent="0.25">
      <c r="A1424" s="11"/>
      <c r="B1424" s="10">
        <v>44382</v>
      </c>
      <c r="C1424" s="2">
        <v>117</v>
      </c>
      <c r="D1424" s="2">
        <v>86.755899999999997</v>
      </c>
      <c r="E1424" s="2">
        <v>0</v>
      </c>
      <c r="F1424" s="2">
        <v>0</v>
      </c>
      <c r="G1424" s="2">
        <v>0</v>
      </c>
      <c r="H1424" s="16">
        <f t="shared" si="22"/>
        <v>0</v>
      </c>
    </row>
    <row r="1425" spans="1:8" ht="13.5" x14ac:dyDescent="0.25">
      <c r="A1425" s="11"/>
      <c r="B1425" s="10">
        <v>44383</v>
      </c>
      <c r="C1425" s="2">
        <v>117</v>
      </c>
      <c r="D1425" s="2">
        <v>86.755899999999997</v>
      </c>
      <c r="E1425" s="2">
        <v>0</v>
      </c>
      <c r="F1425" s="2">
        <v>0</v>
      </c>
      <c r="G1425" s="2">
        <v>0</v>
      </c>
      <c r="H1425" s="16">
        <f t="shared" si="22"/>
        <v>0</v>
      </c>
    </row>
    <row r="1426" spans="1:8" ht="13.5" x14ac:dyDescent="0.25">
      <c r="A1426" s="11"/>
      <c r="B1426" s="10">
        <v>44384</v>
      </c>
      <c r="C1426" s="2">
        <v>116.8</v>
      </c>
      <c r="D1426" s="2">
        <v>86.607600000000005</v>
      </c>
      <c r="E1426" s="2">
        <v>3</v>
      </c>
      <c r="F1426" s="2">
        <v>116.8</v>
      </c>
      <c r="G1426" s="2">
        <v>350.4</v>
      </c>
      <c r="H1426" s="16">
        <f t="shared" si="22"/>
        <v>-1.7093938279701079E-3</v>
      </c>
    </row>
    <row r="1427" spans="1:8" ht="13.5" x14ac:dyDescent="0.25">
      <c r="A1427" s="11"/>
      <c r="B1427" s="10">
        <v>44385</v>
      </c>
      <c r="C1427" s="2">
        <v>116.8</v>
      </c>
      <c r="D1427" s="2">
        <v>86.607600000000005</v>
      </c>
      <c r="E1427" s="2">
        <v>5</v>
      </c>
      <c r="F1427" s="2">
        <v>116.8</v>
      </c>
      <c r="G1427" s="2">
        <v>584</v>
      </c>
      <c r="H1427" s="16">
        <f t="shared" si="22"/>
        <v>0</v>
      </c>
    </row>
    <row r="1428" spans="1:8" ht="13.5" x14ac:dyDescent="0.25">
      <c r="A1428" s="11"/>
      <c r="B1428" s="10">
        <v>44386</v>
      </c>
      <c r="C1428" s="2">
        <v>117</v>
      </c>
      <c r="D1428" s="2">
        <v>86.755899999999997</v>
      </c>
      <c r="E1428" s="2">
        <v>172</v>
      </c>
      <c r="F1428" s="2">
        <v>117</v>
      </c>
      <c r="G1428" s="2">
        <v>20124</v>
      </c>
      <c r="H1428" s="16">
        <f t="shared" si="22"/>
        <v>1.7123208586774356E-3</v>
      </c>
    </row>
    <row r="1429" spans="1:8" ht="13.5" x14ac:dyDescent="0.25">
      <c r="A1429" s="11"/>
      <c r="B1429" s="10">
        <v>44389</v>
      </c>
      <c r="C1429" s="2">
        <v>117</v>
      </c>
      <c r="D1429" s="2">
        <v>86.755899999999997</v>
      </c>
      <c r="E1429" s="2">
        <v>60</v>
      </c>
      <c r="F1429" s="2">
        <v>117</v>
      </c>
      <c r="G1429" s="2">
        <v>7020</v>
      </c>
      <c r="H1429" s="16">
        <f t="shared" si="22"/>
        <v>0</v>
      </c>
    </row>
    <row r="1430" spans="1:8" ht="13.5" x14ac:dyDescent="0.25">
      <c r="A1430" s="11"/>
      <c r="B1430" s="10">
        <v>44390</v>
      </c>
      <c r="C1430" s="2">
        <v>117</v>
      </c>
      <c r="D1430" s="2">
        <v>86.755899999999997</v>
      </c>
      <c r="E1430" s="2">
        <v>1</v>
      </c>
      <c r="F1430" s="2">
        <v>117</v>
      </c>
      <c r="G1430" s="2">
        <v>117</v>
      </c>
      <c r="H1430" s="16">
        <f t="shared" si="22"/>
        <v>0</v>
      </c>
    </row>
    <row r="1431" spans="1:8" ht="13.5" x14ac:dyDescent="0.25">
      <c r="A1431" s="11"/>
      <c r="B1431" s="10">
        <v>44391</v>
      </c>
      <c r="C1431" s="2">
        <v>114.5</v>
      </c>
      <c r="D1431" s="2">
        <v>84.902100000000004</v>
      </c>
      <c r="E1431" s="2">
        <v>1</v>
      </c>
      <c r="F1431" s="2">
        <v>114.5</v>
      </c>
      <c r="G1431" s="2">
        <v>114.5</v>
      </c>
      <c r="H1431" s="16">
        <f t="shared" si="22"/>
        <v>-2.1367999179306454E-2</v>
      </c>
    </row>
    <row r="1432" spans="1:8" ht="13.5" x14ac:dyDescent="0.25">
      <c r="A1432" s="11"/>
      <c r="B1432" s="10">
        <v>44392</v>
      </c>
      <c r="C1432" s="2">
        <v>113.1</v>
      </c>
      <c r="D1432" s="2">
        <v>87.222099999999998</v>
      </c>
      <c r="E1432" s="2">
        <v>18</v>
      </c>
      <c r="F1432" s="2">
        <v>113.1</v>
      </c>
      <c r="G1432" s="2">
        <v>2035.8</v>
      </c>
      <c r="H1432" s="16">
        <f t="shared" si="22"/>
        <v>2.7325590297530841E-2</v>
      </c>
    </row>
    <row r="1433" spans="1:8" ht="13.5" x14ac:dyDescent="0.25">
      <c r="A1433" s="11"/>
      <c r="B1433" s="10">
        <v>44393</v>
      </c>
      <c r="C1433" s="2">
        <v>115.8</v>
      </c>
      <c r="D1433" s="2">
        <v>89.304299999999998</v>
      </c>
      <c r="E1433" s="2">
        <v>59</v>
      </c>
      <c r="F1433" s="2">
        <v>113.7864</v>
      </c>
      <c r="G1433" s="2">
        <v>6713.3976000000002</v>
      </c>
      <c r="H1433" s="16">
        <f t="shared" si="22"/>
        <v>2.3872390139654975E-2</v>
      </c>
    </row>
    <row r="1434" spans="1:8" ht="13.5" x14ac:dyDescent="0.25">
      <c r="A1434" s="11"/>
      <c r="B1434" s="10">
        <v>44396</v>
      </c>
      <c r="C1434" s="2">
        <v>115.7</v>
      </c>
      <c r="D1434" s="2">
        <v>89.227199999999996</v>
      </c>
      <c r="E1434" s="2">
        <v>51</v>
      </c>
      <c r="F1434" s="2">
        <v>115.7</v>
      </c>
      <c r="G1434" s="2">
        <v>5900.7</v>
      </c>
      <c r="H1434" s="16">
        <f t="shared" si="22"/>
        <v>-8.6334028708585702E-4</v>
      </c>
    </row>
    <row r="1435" spans="1:8" ht="13.5" x14ac:dyDescent="0.25">
      <c r="A1435" s="11"/>
      <c r="B1435" s="10">
        <v>44399</v>
      </c>
      <c r="C1435" s="2">
        <v>119</v>
      </c>
      <c r="D1435" s="2">
        <v>91.772099999999995</v>
      </c>
      <c r="E1435" s="2">
        <v>2</v>
      </c>
      <c r="F1435" s="2">
        <v>119</v>
      </c>
      <c r="G1435" s="2">
        <v>238</v>
      </c>
      <c r="H1435" s="16">
        <f t="shared" si="22"/>
        <v>2.8521571897358634E-2</v>
      </c>
    </row>
    <row r="1436" spans="1:8" ht="13.5" x14ac:dyDescent="0.25">
      <c r="A1436" s="11"/>
      <c r="B1436" s="10">
        <v>44400</v>
      </c>
      <c r="C1436" s="2">
        <v>119</v>
      </c>
      <c r="D1436" s="2">
        <v>91.772099999999995</v>
      </c>
      <c r="E1436" s="2">
        <v>2</v>
      </c>
      <c r="F1436" s="2">
        <v>119</v>
      </c>
      <c r="G1436" s="2">
        <v>238</v>
      </c>
      <c r="H1436" s="16">
        <f t="shared" si="22"/>
        <v>0</v>
      </c>
    </row>
    <row r="1437" spans="1:8" ht="13.5" x14ac:dyDescent="0.25">
      <c r="A1437" s="11"/>
      <c r="B1437" s="10">
        <v>44403</v>
      </c>
      <c r="C1437" s="2">
        <v>118.4</v>
      </c>
      <c r="D1437" s="2">
        <v>91.309399999999997</v>
      </c>
      <c r="E1437" s="2">
        <v>5</v>
      </c>
      <c r="F1437" s="2">
        <v>118.4</v>
      </c>
      <c r="G1437" s="2">
        <v>592</v>
      </c>
      <c r="H1437" s="16">
        <f t="shared" si="22"/>
        <v>-5.0418373340045414E-3</v>
      </c>
    </row>
    <row r="1438" spans="1:8" ht="13.5" x14ac:dyDescent="0.25">
      <c r="A1438" s="11"/>
      <c r="B1438" s="10">
        <v>44404</v>
      </c>
      <c r="C1438" s="2">
        <v>118.4</v>
      </c>
      <c r="D1438" s="2">
        <v>91.309399999999997</v>
      </c>
      <c r="E1438" s="2">
        <v>0</v>
      </c>
      <c r="F1438" s="2">
        <v>0</v>
      </c>
      <c r="G1438" s="2">
        <v>0</v>
      </c>
      <c r="H1438" s="16">
        <f t="shared" si="22"/>
        <v>0</v>
      </c>
    </row>
    <row r="1439" spans="1:8" ht="13.5" x14ac:dyDescent="0.25">
      <c r="A1439" s="11"/>
      <c r="B1439" s="10">
        <v>44405</v>
      </c>
      <c r="C1439" s="2">
        <v>117</v>
      </c>
      <c r="D1439" s="2">
        <v>90.229699999999994</v>
      </c>
      <c r="E1439" s="2">
        <v>30</v>
      </c>
      <c r="F1439" s="2">
        <v>117</v>
      </c>
      <c r="G1439" s="2">
        <v>3510</v>
      </c>
      <c r="H1439" s="16">
        <f t="shared" si="22"/>
        <v>-1.1824631418013945E-2</v>
      </c>
    </row>
    <row r="1440" spans="1:8" ht="13.5" x14ac:dyDescent="0.25">
      <c r="A1440" s="11"/>
      <c r="B1440" s="10">
        <v>44406</v>
      </c>
      <c r="C1440" s="2">
        <v>117</v>
      </c>
      <c r="D1440" s="2">
        <v>90.229699999999994</v>
      </c>
      <c r="E1440" s="2">
        <v>0</v>
      </c>
      <c r="F1440" s="2">
        <v>0</v>
      </c>
      <c r="G1440" s="2">
        <v>0</v>
      </c>
      <c r="H1440" s="16">
        <f t="shared" si="22"/>
        <v>0</v>
      </c>
    </row>
    <row r="1441" spans="1:8" ht="13.5" x14ac:dyDescent="0.25">
      <c r="A1441" s="11"/>
      <c r="B1441" s="10">
        <v>44407</v>
      </c>
      <c r="C1441" s="2">
        <v>114.94</v>
      </c>
      <c r="D1441" s="2">
        <v>88.641099999999994</v>
      </c>
      <c r="E1441" s="2">
        <v>128</v>
      </c>
      <c r="F1441" s="2">
        <v>114.9414</v>
      </c>
      <c r="G1441" s="2">
        <v>14712.4992</v>
      </c>
      <c r="H1441" s="16">
        <f t="shared" si="22"/>
        <v>-1.7606176236871003E-2</v>
      </c>
    </row>
    <row r="1442" spans="1:8" ht="13.5" x14ac:dyDescent="0.25">
      <c r="A1442" s="11"/>
      <c r="B1442" s="10">
        <v>44410</v>
      </c>
      <c r="C1442" s="2">
        <v>114.94</v>
      </c>
      <c r="D1442" s="2">
        <v>88.641099999999994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1"/>
      <c r="B1443" s="10">
        <v>44411</v>
      </c>
      <c r="C1443" s="2">
        <v>114</v>
      </c>
      <c r="D1443" s="2">
        <v>87.9161</v>
      </c>
      <c r="E1443" s="2">
        <v>10</v>
      </c>
      <c r="F1443" s="2">
        <v>114</v>
      </c>
      <c r="G1443" s="2">
        <v>1140</v>
      </c>
      <c r="H1443" s="16">
        <f t="shared" si="22"/>
        <v>-8.1790501246035343E-3</v>
      </c>
    </row>
    <row r="1444" spans="1:8" ht="13.5" x14ac:dyDescent="0.25">
      <c r="A1444" s="11"/>
      <c r="B1444" s="10">
        <v>44412</v>
      </c>
      <c r="C1444" s="2">
        <v>114</v>
      </c>
      <c r="D1444" s="2">
        <v>87.9161</v>
      </c>
      <c r="E1444" s="2">
        <v>0</v>
      </c>
      <c r="F1444" s="2">
        <v>0</v>
      </c>
      <c r="G1444" s="2">
        <v>0</v>
      </c>
      <c r="H1444" s="16">
        <f t="shared" si="22"/>
        <v>0</v>
      </c>
    </row>
    <row r="1445" spans="1:8" ht="13.5" x14ac:dyDescent="0.25">
      <c r="A1445" s="11"/>
      <c r="B1445" s="10">
        <v>44413</v>
      </c>
      <c r="C1445" s="2">
        <v>110.6</v>
      </c>
      <c r="D1445" s="2">
        <v>85.2941</v>
      </c>
      <c r="E1445" s="2">
        <v>84</v>
      </c>
      <c r="F1445" s="2">
        <v>110.6</v>
      </c>
      <c r="G1445" s="2">
        <v>9290.4</v>
      </c>
      <c r="H1445" s="16">
        <f t="shared" si="22"/>
        <v>-2.9823888912269766E-2</v>
      </c>
    </row>
    <row r="1446" spans="1:8" ht="13.5" x14ac:dyDescent="0.25">
      <c r="A1446" s="11"/>
      <c r="B1446" s="10">
        <v>44414</v>
      </c>
      <c r="C1446" s="2">
        <v>110.6</v>
      </c>
      <c r="D1446" s="2">
        <v>85.2941</v>
      </c>
      <c r="E1446" s="2">
        <v>0</v>
      </c>
      <c r="F1446" s="2">
        <v>0</v>
      </c>
      <c r="G1446" s="2">
        <v>0</v>
      </c>
      <c r="H1446" s="16">
        <f t="shared" si="22"/>
        <v>0</v>
      </c>
    </row>
    <row r="1447" spans="1:8" ht="13.5" x14ac:dyDescent="0.25">
      <c r="A1447" s="11"/>
      <c r="B1447" s="10">
        <v>44417</v>
      </c>
      <c r="C1447" s="2">
        <v>112.99</v>
      </c>
      <c r="D1447" s="2">
        <v>87.137200000000007</v>
      </c>
      <c r="E1447" s="2">
        <v>10</v>
      </c>
      <c r="F1447" s="2">
        <v>112.99</v>
      </c>
      <c r="G1447" s="2">
        <v>1129.9000000000001</v>
      </c>
      <c r="H1447" s="16">
        <f t="shared" si="22"/>
        <v>2.1608763091468305E-2</v>
      </c>
    </row>
    <row r="1448" spans="1:8" ht="13.5" x14ac:dyDescent="0.25">
      <c r="A1448" s="11"/>
      <c r="B1448" s="10">
        <v>44419</v>
      </c>
      <c r="C1448" s="2">
        <v>112.99</v>
      </c>
      <c r="D1448" s="2">
        <v>87.137200000000007</v>
      </c>
      <c r="E1448" s="2">
        <v>0</v>
      </c>
      <c r="F1448" s="2">
        <v>0</v>
      </c>
      <c r="G1448" s="2">
        <v>0</v>
      </c>
      <c r="H1448" s="16">
        <f t="shared" si="22"/>
        <v>0</v>
      </c>
    </row>
    <row r="1449" spans="1:8" ht="13.5" x14ac:dyDescent="0.25">
      <c r="A1449" s="11"/>
      <c r="B1449" s="10">
        <v>44420</v>
      </c>
      <c r="C1449" s="2">
        <v>112.99</v>
      </c>
      <c r="D1449" s="2">
        <v>87.137200000000007</v>
      </c>
      <c r="E1449" s="2">
        <v>0</v>
      </c>
      <c r="F1449" s="2">
        <v>0</v>
      </c>
      <c r="G1449" s="2">
        <v>0</v>
      </c>
      <c r="H1449" s="16">
        <f t="shared" si="22"/>
        <v>0</v>
      </c>
    </row>
    <row r="1450" spans="1:8" ht="13.5" x14ac:dyDescent="0.25">
      <c r="A1450" s="11"/>
      <c r="B1450" s="10">
        <v>44424</v>
      </c>
      <c r="C1450" s="2">
        <v>113.49</v>
      </c>
      <c r="D1450" s="2">
        <v>87.522800000000004</v>
      </c>
      <c r="E1450" s="2">
        <v>10</v>
      </c>
      <c r="F1450" s="2">
        <v>113.49</v>
      </c>
      <c r="G1450" s="2">
        <v>1134.9000000000001</v>
      </c>
      <c r="H1450" s="16">
        <f t="shared" si="22"/>
        <v>4.4252053084101461E-3</v>
      </c>
    </row>
    <row r="1451" spans="1:8" ht="13.5" x14ac:dyDescent="0.25">
      <c r="A1451" s="11"/>
      <c r="B1451" s="10">
        <v>44425</v>
      </c>
      <c r="C1451" s="2">
        <v>110.09</v>
      </c>
      <c r="D1451" s="2">
        <v>84.900800000000004</v>
      </c>
      <c r="E1451" s="2">
        <v>0</v>
      </c>
      <c r="F1451" s="2">
        <v>0</v>
      </c>
      <c r="G1451" s="2">
        <v>0</v>
      </c>
      <c r="H1451" s="16">
        <f t="shared" si="22"/>
        <v>-2.9957908110800839E-2</v>
      </c>
    </row>
    <row r="1452" spans="1:8" ht="13.5" x14ac:dyDescent="0.25">
      <c r="A1452" s="11"/>
      <c r="B1452" s="10">
        <v>44426</v>
      </c>
      <c r="C1452" s="2">
        <v>108.49</v>
      </c>
      <c r="D1452" s="2">
        <v>83.666899999999998</v>
      </c>
      <c r="E1452" s="2">
        <v>152</v>
      </c>
      <c r="F1452" s="2">
        <v>108.49550000000001</v>
      </c>
      <c r="G1452" s="2">
        <v>16491.315999999999</v>
      </c>
      <c r="H1452" s="16">
        <f t="shared" si="22"/>
        <v>-1.4533431958238386E-2</v>
      </c>
    </row>
    <row r="1453" spans="1:8" ht="13.5" x14ac:dyDescent="0.25">
      <c r="A1453" s="11"/>
      <c r="B1453" s="10">
        <v>44427</v>
      </c>
      <c r="C1453" s="2">
        <v>110</v>
      </c>
      <c r="D1453" s="2">
        <v>84.831400000000002</v>
      </c>
      <c r="E1453" s="2">
        <v>4</v>
      </c>
      <c r="F1453" s="2">
        <v>110</v>
      </c>
      <c r="G1453" s="2">
        <v>440</v>
      </c>
      <c r="H1453" s="16">
        <f t="shared" si="22"/>
        <v>1.391828787728485E-2</v>
      </c>
    </row>
    <row r="1454" spans="1:8" ht="13.5" x14ac:dyDescent="0.25">
      <c r="A1454" s="11"/>
      <c r="B1454" s="10">
        <v>44428</v>
      </c>
      <c r="C1454" s="2">
        <v>108</v>
      </c>
      <c r="D1454" s="2">
        <v>83.289000000000001</v>
      </c>
      <c r="E1454" s="2">
        <v>48</v>
      </c>
      <c r="F1454" s="2">
        <v>108</v>
      </c>
      <c r="G1454" s="2">
        <v>5184</v>
      </c>
      <c r="H1454" s="16">
        <f t="shared" si="22"/>
        <v>-1.8181946779140749E-2</v>
      </c>
    </row>
    <row r="1455" spans="1:8" ht="13.5" x14ac:dyDescent="0.25">
      <c r="A1455" s="11"/>
      <c r="B1455" s="10">
        <v>44431</v>
      </c>
      <c r="C1455" s="2">
        <v>108</v>
      </c>
      <c r="D1455" s="2">
        <v>83.289000000000001</v>
      </c>
      <c r="E1455" s="2">
        <v>51</v>
      </c>
      <c r="F1455" s="2">
        <v>108</v>
      </c>
      <c r="G1455" s="2">
        <v>5508</v>
      </c>
      <c r="H1455" s="16">
        <f t="shared" si="22"/>
        <v>0</v>
      </c>
    </row>
    <row r="1456" spans="1:8" ht="13.5" x14ac:dyDescent="0.25">
      <c r="A1456" s="11"/>
      <c r="B1456" s="10">
        <v>44432</v>
      </c>
      <c r="C1456" s="2">
        <v>108</v>
      </c>
      <c r="D1456" s="2">
        <v>83.289000000000001</v>
      </c>
      <c r="E1456" s="2">
        <v>70</v>
      </c>
      <c r="F1456" s="2">
        <v>108.6943</v>
      </c>
      <c r="G1456" s="2">
        <v>7608.6009999999997</v>
      </c>
      <c r="H1456" s="16">
        <f t="shared" si="22"/>
        <v>0</v>
      </c>
    </row>
    <row r="1457" spans="1:8" ht="13.5" x14ac:dyDescent="0.25">
      <c r="A1457" s="11"/>
      <c r="B1457" s="10">
        <v>44433</v>
      </c>
      <c r="C1457" s="2">
        <v>111.09</v>
      </c>
      <c r="D1457" s="2">
        <v>85.671999999999997</v>
      </c>
      <c r="E1457" s="2">
        <v>8</v>
      </c>
      <c r="F1457" s="2">
        <v>111.09</v>
      </c>
      <c r="G1457" s="2">
        <v>888.72</v>
      </c>
      <c r="H1457" s="16">
        <f t="shared" si="22"/>
        <v>2.8611221169662207E-2</v>
      </c>
    </row>
    <row r="1458" spans="1:8" ht="13.5" x14ac:dyDescent="0.25">
      <c r="A1458" s="11"/>
      <c r="B1458" s="10">
        <v>44434</v>
      </c>
      <c r="C1458" s="2">
        <v>111.09</v>
      </c>
      <c r="D1458" s="2">
        <v>85.671999999999997</v>
      </c>
      <c r="E1458" s="2">
        <v>0</v>
      </c>
      <c r="F1458" s="2">
        <v>0</v>
      </c>
      <c r="G1458" s="2">
        <v>0</v>
      </c>
      <c r="H1458" s="16">
        <f t="shared" si="22"/>
        <v>0</v>
      </c>
    </row>
    <row r="1459" spans="1:8" ht="13.5" x14ac:dyDescent="0.25">
      <c r="A1459" s="11"/>
      <c r="B1459" s="10">
        <v>44435</v>
      </c>
      <c r="C1459" s="2">
        <v>111.09</v>
      </c>
      <c r="D1459" s="2">
        <v>85.671999999999997</v>
      </c>
      <c r="E1459" s="2">
        <v>0</v>
      </c>
      <c r="F1459" s="2">
        <v>0</v>
      </c>
      <c r="G1459" s="2">
        <v>0</v>
      </c>
      <c r="H1459" s="16">
        <f t="shared" si="22"/>
        <v>0</v>
      </c>
    </row>
    <row r="1460" spans="1:8" ht="13.5" x14ac:dyDescent="0.25">
      <c r="A1460" s="11"/>
      <c r="B1460" s="10">
        <v>44438</v>
      </c>
      <c r="C1460" s="2">
        <v>111.09</v>
      </c>
      <c r="D1460" s="2">
        <v>85.671999999999997</v>
      </c>
      <c r="E1460" s="2">
        <v>0</v>
      </c>
      <c r="F1460" s="2">
        <v>0</v>
      </c>
      <c r="G1460" s="2">
        <v>0</v>
      </c>
      <c r="H1460" s="16">
        <f t="shared" si="22"/>
        <v>0</v>
      </c>
    </row>
    <row r="1461" spans="1:8" ht="13.5" x14ac:dyDescent="0.25">
      <c r="A1461" s="11"/>
      <c r="B1461" s="10">
        <v>44439</v>
      </c>
      <c r="C1461" s="2">
        <v>112.6</v>
      </c>
      <c r="D1461" s="2">
        <v>86.836500000000001</v>
      </c>
      <c r="E1461" s="2">
        <v>2</v>
      </c>
      <c r="F1461" s="2">
        <v>112.6</v>
      </c>
      <c r="G1461" s="2">
        <v>225.2</v>
      </c>
      <c r="H1461" s="16">
        <f t="shared" si="22"/>
        <v>1.3592538985899755E-2</v>
      </c>
    </row>
    <row r="1462" spans="1:8" ht="13.5" x14ac:dyDescent="0.25">
      <c r="A1462" s="11"/>
      <c r="B1462" s="10">
        <v>44440</v>
      </c>
      <c r="C1462" s="2">
        <v>112.6</v>
      </c>
      <c r="D1462" s="2">
        <v>86.836500000000001</v>
      </c>
      <c r="E1462" s="2">
        <v>0</v>
      </c>
      <c r="F1462" s="2">
        <v>0</v>
      </c>
      <c r="G1462" s="2">
        <v>0</v>
      </c>
      <c r="H1462" s="16">
        <f t="shared" si="22"/>
        <v>0</v>
      </c>
    </row>
    <row r="1463" spans="1:8" ht="13.5" x14ac:dyDescent="0.25">
      <c r="A1463" s="11"/>
      <c r="B1463" s="10">
        <v>44441</v>
      </c>
      <c r="C1463" s="2">
        <v>107.66</v>
      </c>
      <c r="D1463" s="2">
        <v>83.026799999999994</v>
      </c>
      <c r="E1463" s="2">
        <v>4</v>
      </c>
      <c r="F1463" s="2">
        <v>107.66</v>
      </c>
      <c r="G1463" s="2">
        <v>430.64</v>
      </c>
      <c r="H1463" s="16">
        <f t="shared" si="22"/>
        <v>-4.3872104472197825E-2</v>
      </c>
    </row>
    <row r="1464" spans="1:8" ht="13.5" x14ac:dyDescent="0.25">
      <c r="A1464" s="11"/>
      <c r="B1464" s="10">
        <v>44442</v>
      </c>
      <c r="C1464" s="2">
        <v>110</v>
      </c>
      <c r="D1464" s="2">
        <v>84.831400000000002</v>
      </c>
      <c r="E1464" s="2">
        <v>1</v>
      </c>
      <c r="F1464" s="2">
        <v>110</v>
      </c>
      <c r="G1464" s="2">
        <v>110</v>
      </c>
      <c r="H1464" s="16">
        <f t="shared" si="22"/>
        <v>2.173515057788579E-2</v>
      </c>
    </row>
    <row r="1465" spans="1:8" ht="13.5" x14ac:dyDescent="0.25">
      <c r="A1465" s="11"/>
      <c r="B1465" s="10">
        <v>44445</v>
      </c>
      <c r="C1465" s="2">
        <v>110</v>
      </c>
      <c r="D1465" s="2">
        <v>84.831400000000002</v>
      </c>
      <c r="E1465" s="2">
        <v>0</v>
      </c>
      <c r="F1465" s="2">
        <v>0</v>
      </c>
      <c r="G1465" s="2">
        <v>0</v>
      </c>
      <c r="H1465" s="16">
        <f t="shared" si="22"/>
        <v>0</v>
      </c>
    </row>
    <row r="1466" spans="1:8" ht="13.5" x14ac:dyDescent="0.25">
      <c r="A1466" s="11"/>
      <c r="B1466" s="10">
        <v>44446</v>
      </c>
      <c r="C1466" s="2">
        <v>110</v>
      </c>
      <c r="D1466" s="2">
        <v>84.831400000000002</v>
      </c>
      <c r="E1466" s="2">
        <v>8</v>
      </c>
      <c r="F1466" s="2">
        <v>110</v>
      </c>
      <c r="G1466" s="2">
        <v>880</v>
      </c>
      <c r="H1466" s="16">
        <f t="shared" si="22"/>
        <v>0</v>
      </c>
    </row>
    <row r="1467" spans="1:8" ht="13.5" x14ac:dyDescent="0.25">
      <c r="A1467" s="11"/>
      <c r="B1467" s="10">
        <v>44447</v>
      </c>
      <c r="C1467" s="2">
        <v>111.98</v>
      </c>
      <c r="D1467" s="2">
        <v>86.3583</v>
      </c>
      <c r="E1467" s="2">
        <v>4</v>
      </c>
      <c r="F1467" s="2">
        <v>111.98</v>
      </c>
      <c r="G1467" s="2">
        <v>447.92</v>
      </c>
      <c r="H1467" s="16">
        <f t="shared" si="22"/>
        <v>1.7999231416668801E-2</v>
      </c>
    </row>
    <row r="1468" spans="1:8" ht="13.5" x14ac:dyDescent="0.25">
      <c r="A1468" s="11"/>
      <c r="B1468" s="10">
        <v>44448</v>
      </c>
      <c r="C1468" s="2">
        <v>111.98</v>
      </c>
      <c r="D1468" s="2">
        <v>86.3583</v>
      </c>
      <c r="E1468" s="2">
        <v>0</v>
      </c>
      <c r="F1468" s="2">
        <v>0</v>
      </c>
      <c r="G1468" s="2">
        <v>0</v>
      </c>
      <c r="H1468" s="16">
        <f t="shared" si="22"/>
        <v>0</v>
      </c>
    </row>
    <row r="1469" spans="1:8" ht="13.5" x14ac:dyDescent="0.25">
      <c r="A1469" s="11"/>
      <c r="B1469" s="10">
        <v>44449</v>
      </c>
      <c r="C1469" s="2">
        <v>111.98</v>
      </c>
      <c r="D1469" s="2">
        <v>86.3583</v>
      </c>
      <c r="E1469" s="2">
        <v>0</v>
      </c>
      <c r="F1469" s="2">
        <v>0</v>
      </c>
      <c r="G1469" s="2">
        <v>0</v>
      </c>
      <c r="H1469" s="16">
        <f t="shared" si="22"/>
        <v>0</v>
      </c>
    </row>
    <row r="1470" spans="1:8" ht="13.5" x14ac:dyDescent="0.25">
      <c r="A1470" s="11"/>
      <c r="B1470" s="10">
        <v>44452</v>
      </c>
      <c r="C1470" s="2">
        <v>111.98</v>
      </c>
      <c r="D1470" s="2">
        <v>86.3583</v>
      </c>
      <c r="E1470" s="2">
        <v>0</v>
      </c>
      <c r="F1470" s="2">
        <v>0</v>
      </c>
      <c r="G1470" s="2">
        <v>0</v>
      </c>
      <c r="H1470" s="16">
        <f t="shared" si="22"/>
        <v>0</v>
      </c>
    </row>
    <row r="1471" spans="1:8" ht="13.5" x14ac:dyDescent="0.25">
      <c r="A1471" s="11"/>
      <c r="B1471" s="10">
        <v>44453</v>
      </c>
      <c r="C1471" s="2">
        <v>110.5</v>
      </c>
      <c r="D1471" s="2">
        <v>85.216999999999999</v>
      </c>
      <c r="E1471" s="2">
        <v>1</v>
      </c>
      <c r="F1471" s="2">
        <v>110.5</v>
      </c>
      <c r="G1471" s="2">
        <v>110.5</v>
      </c>
      <c r="H1471" s="16">
        <f t="shared" si="22"/>
        <v>-1.3215869233183158E-2</v>
      </c>
    </row>
    <row r="1472" spans="1:8" ht="13.5" x14ac:dyDescent="0.25">
      <c r="A1472" s="11"/>
      <c r="B1472" s="10">
        <v>44454</v>
      </c>
      <c r="C1472" s="2">
        <v>110.5</v>
      </c>
      <c r="D1472" s="2">
        <v>85.216999999999999</v>
      </c>
      <c r="E1472" s="2">
        <v>0</v>
      </c>
      <c r="F1472" s="2">
        <v>0</v>
      </c>
      <c r="G1472" s="2">
        <v>0</v>
      </c>
      <c r="H1472" s="16">
        <f t="shared" si="22"/>
        <v>0</v>
      </c>
    </row>
    <row r="1473" spans="1:8" ht="13.5" x14ac:dyDescent="0.25">
      <c r="A1473" s="11"/>
      <c r="B1473" s="10">
        <v>44455</v>
      </c>
      <c r="C1473" s="2">
        <v>110.5</v>
      </c>
      <c r="D1473" s="2">
        <v>85.216999999999999</v>
      </c>
      <c r="E1473" s="2">
        <v>0</v>
      </c>
      <c r="F1473" s="2">
        <v>0</v>
      </c>
      <c r="G1473" s="2">
        <v>0</v>
      </c>
      <c r="H1473" s="16">
        <f t="shared" si="22"/>
        <v>0</v>
      </c>
    </row>
    <row r="1474" spans="1:8" ht="13.5" x14ac:dyDescent="0.25">
      <c r="A1474" s="11"/>
      <c r="B1474" s="10">
        <v>44456</v>
      </c>
      <c r="C1474" s="2">
        <v>106.1</v>
      </c>
      <c r="D1474" s="2">
        <v>81.823700000000002</v>
      </c>
      <c r="E1474" s="2">
        <v>104</v>
      </c>
      <c r="F1474" s="2">
        <v>106.1</v>
      </c>
      <c r="G1474" s="2">
        <v>11034.4</v>
      </c>
      <c r="H1474" s="16">
        <f t="shared" si="22"/>
        <v>-3.9819519579426602E-2</v>
      </c>
    </row>
    <row r="1475" spans="1:8" ht="13.5" x14ac:dyDescent="0.25">
      <c r="A1475" s="11"/>
      <c r="B1475" s="10">
        <v>44459</v>
      </c>
      <c r="C1475" s="2">
        <v>106.1</v>
      </c>
      <c r="D1475" s="2">
        <v>81.823700000000002</v>
      </c>
      <c r="E1475" s="2">
        <v>154</v>
      </c>
      <c r="F1475" s="2">
        <v>106.1</v>
      </c>
      <c r="G1475" s="2">
        <v>16339.4</v>
      </c>
      <c r="H1475" s="16">
        <f t="shared" si="22"/>
        <v>0</v>
      </c>
    </row>
    <row r="1476" spans="1:8" ht="13.5" x14ac:dyDescent="0.25">
      <c r="A1476" s="11"/>
      <c r="B1476" s="10">
        <v>44460</v>
      </c>
      <c r="C1476" s="2">
        <v>106.1</v>
      </c>
      <c r="D1476" s="2">
        <v>81.823700000000002</v>
      </c>
      <c r="E1476" s="2">
        <v>1</v>
      </c>
      <c r="F1476" s="2">
        <v>103.9</v>
      </c>
      <c r="G1476" s="2">
        <v>103.9</v>
      </c>
      <c r="H1476" s="16">
        <f t="shared" si="22"/>
        <v>0</v>
      </c>
    </row>
    <row r="1477" spans="1:8" ht="13.5" x14ac:dyDescent="0.25">
      <c r="A1477" s="11"/>
      <c r="B1477" s="10">
        <v>44461</v>
      </c>
      <c r="C1477" s="2">
        <v>106.1</v>
      </c>
      <c r="D1477" s="2">
        <v>81.823700000000002</v>
      </c>
      <c r="E1477" s="2">
        <v>5</v>
      </c>
      <c r="F1477" s="2">
        <v>106.1</v>
      </c>
      <c r="G1477" s="2">
        <v>530.5</v>
      </c>
      <c r="H1477" s="16">
        <f t="shared" si="22"/>
        <v>0</v>
      </c>
    </row>
    <row r="1478" spans="1:8" ht="13.5" x14ac:dyDescent="0.25">
      <c r="A1478" s="11"/>
      <c r="B1478" s="10">
        <v>44462</v>
      </c>
      <c r="C1478" s="2">
        <v>104</v>
      </c>
      <c r="D1478" s="2">
        <v>80.2042</v>
      </c>
      <c r="E1478" s="2">
        <v>15</v>
      </c>
      <c r="F1478" s="2">
        <v>104</v>
      </c>
      <c r="G1478" s="2">
        <v>1560</v>
      </c>
      <c r="H1478" s="16">
        <f t="shared" si="22"/>
        <v>-1.979255399108085E-2</v>
      </c>
    </row>
    <row r="1479" spans="1:8" ht="13.5" x14ac:dyDescent="0.25">
      <c r="A1479" s="11"/>
      <c r="B1479" s="10">
        <v>44463</v>
      </c>
      <c r="C1479" s="2">
        <v>106.1</v>
      </c>
      <c r="D1479" s="2">
        <v>81.823700000000002</v>
      </c>
      <c r="E1479" s="2">
        <v>10</v>
      </c>
      <c r="F1479" s="2">
        <v>106.1</v>
      </c>
      <c r="G1479" s="2">
        <v>1061</v>
      </c>
      <c r="H1479" s="16">
        <f t="shared" ref="H1479:H1542" si="23">(D1479-D1478)/D1478</f>
        <v>2.0192209385543426E-2</v>
      </c>
    </row>
    <row r="1480" spans="1:8" ht="13.5" x14ac:dyDescent="0.25">
      <c r="A1480" s="11"/>
      <c r="B1480" s="10">
        <v>44466</v>
      </c>
      <c r="C1480" s="2">
        <v>106.1</v>
      </c>
      <c r="D1480" s="2">
        <v>81.823700000000002</v>
      </c>
      <c r="E1480" s="2">
        <v>0</v>
      </c>
      <c r="F1480" s="2">
        <v>0</v>
      </c>
      <c r="G1480" s="2">
        <v>0</v>
      </c>
      <c r="H1480" s="16">
        <f t="shared" si="23"/>
        <v>0</v>
      </c>
    </row>
    <row r="1481" spans="1:8" ht="13.5" x14ac:dyDescent="0.25">
      <c r="A1481" s="11"/>
      <c r="B1481" s="10">
        <v>44467</v>
      </c>
      <c r="C1481" s="2">
        <v>106.1</v>
      </c>
      <c r="D1481" s="2">
        <v>81.823700000000002</v>
      </c>
      <c r="E1481" s="2">
        <v>0</v>
      </c>
      <c r="F1481" s="2">
        <v>0</v>
      </c>
      <c r="G1481" s="2">
        <v>0</v>
      </c>
      <c r="H1481" s="16">
        <f t="shared" si="23"/>
        <v>0</v>
      </c>
    </row>
    <row r="1482" spans="1:8" ht="13.5" x14ac:dyDescent="0.25">
      <c r="A1482" s="11"/>
      <c r="B1482" s="10">
        <v>44468</v>
      </c>
      <c r="C1482" s="2">
        <v>106.1</v>
      </c>
      <c r="D1482" s="2">
        <v>81.823700000000002</v>
      </c>
      <c r="E1482" s="2">
        <v>0</v>
      </c>
      <c r="F1482" s="2">
        <v>0</v>
      </c>
      <c r="G1482" s="2">
        <v>0</v>
      </c>
      <c r="H1482" s="16">
        <f t="shared" si="23"/>
        <v>0</v>
      </c>
    </row>
    <row r="1483" spans="1:8" ht="13.5" x14ac:dyDescent="0.25">
      <c r="A1483" s="11"/>
      <c r="B1483" s="10">
        <v>44469</v>
      </c>
      <c r="C1483" s="2">
        <v>104.99</v>
      </c>
      <c r="D1483" s="2">
        <v>80.967699999999994</v>
      </c>
      <c r="E1483" s="2">
        <v>8</v>
      </c>
      <c r="F1483" s="2">
        <v>104.99</v>
      </c>
      <c r="G1483" s="2">
        <v>839.92</v>
      </c>
      <c r="H1483" s="16">
        <f t="shared" si="23"/>
        <v>-1.0461516651043752E-2</v>
      </c>
    </row>
    <row r="1484" spans="1:8" ht="13.5" x14ac:dyDescent="0.25">
      <c r="A1484" s="11"/>
      <c r="B1484" s="10">
        <v>44470</v>
      </c>
      <c r="C1484" s="2">
        <v>106</v>
      </c>
      <c r="D1484" s="2">
        <v>81.746600000000001</v>
      </c>
      <c r="E1484" s="2">
        <v>93</v>
      </c>
      <c r="F1484" s="2">
        <v>105.97799999999999</v>
      </c>
      <c r="G1484" s="2">
        <v>9855.9539999999997</v>
      </c>
      <c r="H1484" s="16">
        <f t="shared" si="23"/>
        <v>9.6198854604985368E-3</v>
      </c>
    </row>
    <row r="1485" spans="1:8" ht="13.5" x14ac:dyDescent="0.25">
      <c r="A1485" s="11"/>
      <c r="B1485" s="10">
        <v>44473</v>
      </c>
      <c r="C1485" s="2">
        <v>106.1</v>
      </c>
      <c r="D1485" s="2">
        <v>81.823700000000002</v>
      </c>
      <c r="E1485" s="2">
        <v>63</v>
      </c>
      <c r="F1485" s="2">
        <v>106.01600000000001</v>
      </c>
      <c r="G1485" s="2">
        <v>6679.0079999999998</v>
      </c>
      <c r="H1485" s="16">
        <f t="shared" si="23"/>
        <v>9.4315849221865498E-4</v>
      </c>
    </row>
    <row r="1486" spans="1:8" ht="13.5" x14ac:dyDescent="0.25">
      <c r="A1486" s="11"/>
      <c r="B1486" s="10">
        <v>44474</v>
      </c>
      <c r="C1486" s="2">
        <v>110.87</v>
      </c>
      <c r="D1486" s="2">
        <v>85.502300000000005</v>
      </c>
      <c r="E1486" s="2">
        <v>1</v>
      </c>
      <c r="F1486" s="2">
        <v>110.87</v>
      </c>
      <c r="G1486" s="2">
        <v>110.87</v>
      </c>
      <c r="H1486" s="16">
        <f t="shared" si="23"/>
        <v>4.4957634523982694E-2</v>
      </c>
    </row>
    <row r="1487" spans="1:8" ht="13.5" x14ac:dyDescent="0.25">
      <c r="A1487" s="11"/>
      <c r="B1487" s="10">
        <v>44475</v>
      </c>
      <c r="C1487" s="2">
        <v>110.87</v>
      </c>
      <c r="D1487" s="2">
        <v>85.502300000000005</v>
      </c>
      <c r="E1487" s="2">
        <v>0</v>
      </c>
      <c r="F1487" s="2">
        <v>0</v>
      </c>
      <c r="G1487" s="2">
        <v>0</v>
      </c>
      <c r="H1487" s="16">
        <f t="shared" si="23"/>
        <v>0</v>
      </c>
    </row>
    <row r="1488" spans="1:8" ht="13.5" x14ac:dyDescent="0.25">
      <c r="A1488" s="11"/>
      <c r="B1488" s="10">
        <v>44476</v>
      </c>
      <c r="C1488" s="2">
        <v>110.87</v>
      </c>
      <c r="D1488" s="2">
        <v>85.502300000000005</v>
      </c>
      <c r="E1488" s="2">
        <v>0</v>
      </c>
      <c r="F1488" s="2">
        <v>0</v>
      </c>
      <c r="G1488" s="2">
        <v>0</v>
      </c>
      <c r="H1488" s="16">
        <f t="shared" si="23"/>
        <v>0</v>
      </c>
    </row>
    <row r="1489" spans="1:8" ht="13.5" x14ac:dyDescent="0.25">
      <c r="A1489" s="11"/>
      <c r="B1489" s="10">
        <v>44477</v>
      </c>
      <c r="C1489" s="2">
        <v>110.87</v>
      </c>
      <c r="D1489" s="2">
        <v>85.502300000000005</v>
      </c>
      <c r="E1489" s="2">
        <v>144</v>
      </c>
      <c r="F1489" s="2">
        <v>110.87</v>
      </c>
      <c r="G1489" s="2">
        <v>15965.28</v>
      </c>
      <c r="H1489" s="16">
        <f t="shared" si="23"/>
        <v>0</v>
      </c>
    </row>
    <row r="1490" spans="1:8" ht="13.5" x14ac:dyDescent="0.25">
      <c r="A1490" s="11"/>
      <c r="B1490" s="10">
        <v>44480</v>
      </c>
      <c r="C1490" s="2">
        <v>107.01</v>
      </c>
      <c r="D1490" s="2">
        <v>82.525499999999994</v>
      </c>
      <c r="E1490" s="2">
        <v>43</v>
      </c>
      <c r="F1490" s="2">
        <v>107.01</v>
      </c>
      <c r="G1490" s="2">
        <v>4601.43</v>
      </c>
      <c r="H1490" s="16">
        <f t="shared" si="23"/>
        <v>-3.4815437713371582E-2</v>
      </c>
    </row>
    <row r="1491" spans="1:8" ht="13.5" x14ac:dyDescent="0.25">
      <c r="A1491" s="11"/>
      <c r="B1491" s="10">
        <v>44481</v>
      </c>
      <c r="C1491" s="2">
        <v>107.01</v>
      </c>
      <c r="D1491" s="2">
        <v>82.525499999999994</v>
      </c>
      <c r="E1491" s="2">
        <v>0</v>
      </c>
      <c r="F1491" s="2">
        <v>0</v>
      </c>
      <c r="G1491" s="2">
        <v>0</v>
      </c>
      <c r="H1491" s="16">
        <f t="shared" si="23"/>
        <v>0</v>
      </c>
    </row>
    <row r="1492" spans="1:8" ht="13.5" x14ac:dyDescent="0.25">
      <c r="A1492" s="11"/>
      <c r="B1492" s="10">
        <v>44482</v>
      </c>
      <c r="C1492" s="2">
        <v>107.01</v>
      </c>
      <c r="D1492" s="2">
        <v>82.525499999999994</v>
      </c>
      <c r="E1492" s="2">
        <v>0</v>
      </c>
      <c r="F1492" s="2">
        <v>0</v>
      </c>
      <c r="G1492" s="2">
        <v>0</v>
      </c>
      <c r="H1492" s="16">
        <f t="shared" si="23"/>
        <v>0</v>
      </c>
    </row>
    <row r="1493" spans="1:8" ht="13.5" x14ac:dyDescent="0.25">
      <c r="A1493" s="11"/>
      <c r="B1493" s="10">
        <v>44483</v>
      </c>
      <c r="C1493" s="2">
        <v>107</v>
      </c>
      <c r="D1493" s="2">
        <v>82.517799999999994</v>
      </c>
      <c r="E1493" s="2">
        <v>10</v>
      </c>
      <c r="F1493" s="2">
        <v>107</v>
      </c>
      <c r="G1493" s="2">
        <v>1070</v>
      </c>
      <c r="H1493" s="16">
        <f t="shared" si="23"/>
        <v>-9.3304493762531811E-5</v>
      </c>
    </row>
    <row r="1494" spans="1:8" ht="13.5" x14ac:dyDescent="0.25">
      <c r="A1494" s="11"/>
      <c r="B1494" s="10">
        <v>44488</v>
      </c>
      <c r="C1494" s="2">
        <v>106.31</v>
      </c>
      <c r="D1494" s="2">
        <v>81.985699999999994</v>
      </c>
      <c r="E1494" s="2">
        <v>60</v>
      </c>
      <c r="F1494" s="2">
        <v>106.31</v>
      </c>
      <c r="G1494" s="2">
        <v>6378.6</v>
      </c>
      <c r="H1494" s="16">
        <f t="shared" si="23"/>
        <v>-6.4483056988916309E-3</v>
      </c>
    </row>
    <row r="1495" spans="1:8" ht="13.5" x14ac:dyDescent="0.25">
      <c r="A1495" s="11"/>
      <c r="B1495" s="10">
        <v>44489</v>
      </c>
      <c r="C1495" s="2">
        <v>108.99</v>
      </c>
      <c r="D1495" s="2">
        <v>84.052499999999995</v>
      </c>
      <c r="E1495" s="2">
        <v>61</v>
      </c>
      <c r="F1495" s="2">
        <v>107.033</v>
      </c>
      <c r="G1495" s="2">
        <v>6529.0129999999999</v>
      </c>
      <c r="H1495" s="16">
        <f t="shared" si="23"/>
        <v>2.5209274300274327E-2</v>
      </c>
    </row>
    <row r="1496" spans="1:8" ht="13.5" x14ac:dyDescent="0.25">
      <c r="A1496" s="11"/>
      <c r="B1496" s="10">
        <v>44490</v>
      </c>
      <c r="C1496" s="2">
        <v>108.99</v>
      </c>
      <c r="D1496" s="2">
        <v>84.052499999999995</v>
      </c>
      <c r="E1496" s="2">
        <v>2</v>
      </c>
      <c r="F1496" s="2">
        <v>108.99</v>
      </c>
      <c r="G1496" s="2">
        <v>217.98</v>
      </c>
      <c r="H1496" s="16">
        <f t="shared" si="23"/>
        <v>0</v>
      </c>
    </row>
    <row r="1497" spans="1:8" ht="13.5" x14ac:dyDescent="0.25">
      <c r="A1497" s="11"/>
      <c r="B1497" s="10">
        <v>44491</v>
      </c>
      <c r="C1497" s="2">
        <v>106.31</v>
      </c>
      <c r="D1497" s="2">
        <v>81.985699999999994</v>
      </c>
      <c r="E1497" s="2">
        <v>36</v>
      </c>
      <c r="F1497" s="2">
        <v>106.31</v>
      </c>
      <c r="G1497" s="2">
        <v>3827.16</v>
      </c>
      <c r="H1497" s="16">
        <f t="shared" si="23"/>
        <v>-2.4589393533803287E-2</v>
      </c>
    </row>
    <row r="1498" spans="1:8" ht="13.5" x14ac:dyDescent="0.25">
      <c r="A1498" s="11"/>
      <c r="B1498" s="10">
        <v>44494</v>
      </c>
      <c r="C1498" s="2">
        <v>106.3</v>
      </c>
      <c r="D1498" s="2">
        <v>81.977900000000005</v>
      </c>
      <c r="E1498" s="2">
        <v>139</v>
      </c>
      <c r="F1498" s="2">
        <v>106.3</v>
      </c>
      <c r="G1498" s="2">
        <v>14775.7</v>
      </c>
      <c r="H1498" s="16">
        <f t="shared" si="23"/>
        <v>-9.5138542453000063E-5</v>
      </c>
    </row>
    <row r="1499" spans="1:8" ht="13.5" x14ac:dyDescent="0.25">
      <c r="A1499" s="11"/>
      <c r="B1499" s="10">
        <v>44495</v>
      </c>
      <c r="C1499" s="2">
        <v>106.45</v>
      </c>
      <c r="D1499" s="2">
        <v>82.093599999999995</v>
      </c>
      <c r="E1499" s="2">
        <v>3</v>
      </c>
      <c r="F1499" s="2">
        <v>106.45</v>
      </c>
      <c r="G1499" s="2">
        <v>319.35000000000002</v>
      </c>
      <c r="H1499" s="16">
        <f t="shared" si="23"/>
        <v>1.4113559874062362E-3</v>
      </c>
    </row>
    <row r="1500" spans="1:8" ht="13.5" x14ac:dyDescent="0.25">
      <c r="A1500" s="11"/>
      <c r="B1500" s="10">
        <v>44496</v>
      </c>
      <c r="C1500" s="2">
        <v>106.3</v>
      </c>
      <c r="D1500" s="2">
        <v>81.977900000000005</v>
      </c>
      <c r="E1500" s="2">
        <v>82</v>
      </c>
      <c r="F1500" s="2">
        <v>106.41500000000001</v>
      </c>
      <c r="G1500" s="2">
        <v>8726.0300000000007</v>
      </c>
      <c r="H1500" s="16">
        <f t="shared" si="23"/>
        <v>-1.4093668690371686E-3</v>
      </c>
    </row>
    <row r="1501" spans="1:8" ht="13.5" x14ac:dyDescent="0.25">
      <c r="A1501" s="11"/>
      <c r="B1501" s="10">
        <v>44497</v>
      </c>
      <c r="C1501" s="2">
        <v>106.3</v>
      </c>
      <c r="D1501" s="2">
        <v>81.977900000000005</v>
      </c>
      <c r="E1501" s="2">
        <v>0</v>
      </c>
      <c r="F1501" s="2">
        <v>0</v>
      </c>
      <c r="G1501" s="2">
        <v>0</v>
      </c>
      <c r="H1501" s="16">
        <f t="shared" si="23"/>
        <v>0</v>
      </c>
    </row>
    <row r="1502" spans="1:8" ht="13.5" x14ac:dyDescent="0.25">
      <c r="A1502" s="11"/>
      <c r="B1502" s="10">
        <v>44498</v>
      </c>
      <c r="C1502" s="2">
        <v>106.3</v>
      </c>
      <c r="D1502" s="2">
        <v>81.977900000000005</v>
      </c>
      <c r="E1502" s="2">
        <v>375</v>
      </c>
      <c r="F1502" s="2">
        <v>106.322</v>
      </c>
      <c r="G1502" s="2">
        <v>39870.75</v>
      </c>
      <c r="H1502" s="16">
        <f t="shared" si="23"/>
        <v>0</v>
      </c>
    </row>
    <row r="1503" spans="1:8" ht="13.5" x14ac:dyDescent="0.25">
      <c r="A1503" s="11"/>
      <c r="B1503" s="10">
        <v>44501</v>
      </c>
      <c r="C1503" s="2">
        <v>106.3</v>
      </c>
      <c r="D1503" s="2">
        <v>81.977900000000005</v>
      </c>
      <c r="E1503" s="2">
        <v>7</v>
      </c>
      <c r="F1503" s="2">
        <v>106.3</v>
      </c>
      <c r="G1503" s="2">
        <v>744.1</v>
      </c>
      <c r="H1503" s="16">
        <f t="shared" si="23"/>
        <v>0</v>
      </c>
    </row>
    <row r="1504" spans="1:8" ht="13.5" x14ac:dyDescent="0.25">
      <c r="A1504" s="11"/>
      <c r="B1504" s="10">
        <v>44502</v>
      </c>
      <c r="C1504" s="2">
        <v>107</v>
      </c>
      <c r="D1504" s="2">
        <v>82.517799999999994</v>
      </c>
      <c r="E1504" s="2">
        <v>12</v>
      </c>
      <c r="F1504" s="2">
        <v>107</v>
      </c>
      <c r="G1504" s="2">
        <v>1284</v>
      </c>
      <c r="H1504" s="16">
        <f t="shared" si="23"/>
        <v>6.5859213275771726E-3</v>
      </c>
    </row>
    <row r="1505" spans="1:8" ht="13.5" x14ac:dyDescent="0.25">
      <c r="A1505" s="11"/>
      <c r="B1505" s="10">
        <v>44503</v>
      </c>
      <c r="C1505" s="2">
        <v>107</v>
      </c>
      <c r="D1505" s="2">
        <v>82.517799999999994</v>
      </c>
      <c r="E1505" s="2">
        <v>0</v>
      </c>
      <c r="F1505" s="2">
        <v>0</v>
      </c>
      <c r="G1505" s="2">
        <v>0</v>
      </c>
      <c r="H1505" s="16">
        <f t="shared" si="23"/>
        <v>0</v>
      </c>
    </row>
    <row r="1506" spans="1:8" ht="13.5" x14ac:dyDescent="0.25">
      <c r="A1506" s="11"/>
      <c r="B1506" s="10">
        <v>44504</v>
      </c>
      <c r="C1506" s="2">
        <v>109</v>
      </c>
      <c r="D1506" s="2">
        <v>84.060199999999995</v>
      </c>
      <c r="E1506" s="2">
        <v>43</v>
      </c>
      <c r="F1506" s="2">
        <v>109</v>
      </c>
      <c r="G1506" s="2">
        <v>4687</v>
      </c>
      <c r="H1506" s="16">
        <f t="shared" si="23"/>
        <v>1.869172469455076E-2</v>
      </c>
    </row>
    <row r="1507" spans="1:8" ht="13.5" x14ac:dyDescent="0.25">
      <c r="A1507" s="11"/>
      <c r="B1507" s="10">
        <v>44505</v>
      </c>
      <c r="C1507" s="2">
        <v>109</v>
      </c>
      <c r="D1507" s="2">
        <v>84.060199999999995</v>
      </c>
      <c r="E1507" s="2">
        <v>0</v>
      </c>
      <c r="F1507" s="2">
        <v>0</v>
      </c>
      <c r="G1507" s="2">
        <v>0</v>
      </c>
      <c r="H1507" s="16">
        <f t="shared" si="23"/>
        <v>0</v>
      </c>
    </row>
    <row r="1508" spans="1:8" ht="13.5" x14ac:dyDescent="0.25">
      <c r="A1508" s="11"/>
      <c r="B1508" s="10">
        <v>44508</v>
      </c>
      <c r="C1508" s="2">
        <v>113.49</v>
      </c>
      <c r="D1508" s="2">
        <v>87.522800000000004</v>
      </c>
      <c r="E1508" s="2">
        <v>6</v>
      </c>
      <c r="F1508" s="2">
        <v>113.49</v>
      </c>
      <c r="G1508" s="2">
        <v>680.94</v>
      </c>
      <c r="H1508" s="16">
        <f t="shared" si="23"/>
        <v>4.1191907704240645E-2</v>
      </c>
    </row>
    <row r="1509" spans="1:8" ht="13.5" x14ac:dyDescent="0.25">
      <c r="A1509" s="11"/>
      <c r="B1509" s="10">
        <v>44509</v>
      </c>
      <c r="C1509" s="2">
        <v>113.49</v>
      </c>
      <c r="D1509" s="2">
        <v>87.522800000000004</v>
      </c>
      <c r="E1509" s="2">
        <v>0</v>
      </c>
      <c r="F1509" s="2">
        <v>0</v>
      </c>
      <c r="G1509" s="2">
        <v>0</v>
      </c>
      <c r="H1509" s="16">
        <f t="shared" si="23"/>
        <v>0</v>
      </c>
    </row>
    <row r="1510" spans="1:8" ht="13.5" x14ac:dyDescent="0.25">
      <c r="A1510" s="11"/>
      <c r="B1510" s="10">
        <v>44510</v>
      </c>
      <c r="C1510" s="2">
        <v>108.39</v>
      </c>
      <c r="D1510" s="2">
        <v>83.589699999999993</v>
      </c>
      <c r="E1510" s="2">
        <v>100</v>
      </c>
      <c r="F1510" s="2">
        <v>108.39</v>
      </c>
      <c r="G1510" s="2">
        <v>10839</v>
      </c>
      <c r="H1510" s="16">
        <f t="shared" si="23"/>
        <v>-4.4938004725625896E-2</v>
      </c>
    </row>
    <row r="1511" spans="1:8" ht="13.5" x14ac:dyDescent="0.25">
      <c r="A1511" s="11"/>
      <c r="B1511" s="10">
        <v>44511</v>
      </c>
      <c r="C1511" s="2">
        <v>106.3</v>
      </c>
      <c r="D1511" s="2">
        <v>81.977900000000005</v>
      </c>
      <c r="E1511" s="2">
        <v>5544</v>
      </c>
      <c r="F1511" s="2">
        <v>106.3</v>
      </c>
      <c r="G1511" s="2">
        <v>589327.19999999995</v>
      </c>
      <c r="H1511" s="16">
        <f t="shared" si="23"/>
        <v>-1.928227999382685E-2</v>
      </c>
    </row>
    <row r="1512" spans="1:8" ht="13.5" x14ac:dyDescent="0.25">
      <c r="A1512" s="11"/>
      <c r="B1512" s="10">
        <v>44512</v>
      </c>
      <c r="C1512" s="2">
        <v>111.08</v>
      </c>
      <c r="D1512" s="2">
        <v>85.664299999999997</v>
      </c>
      <c r="E1512" s="2">
        <v>2</v>
      </c>
      <c r="F1512" s="2">
        <v>111.08</v>
      </c>
      <c r="G1512" s="2">
        <v>222.16</v>
      </c>
      <c r="H1512" s="16">
        <f t="shared" si="23"/>
        <v>4.4968217043861718E-2</v>
      </c>
    </row>
    <row r="1513" spans="1:8" ht="13.5" x14ac:dyDescent="0.25">
      <c r="A1513" s="11"/>
      <c r="B1513" s="10">
        <v>44515</v>
      </c>
      <c r="C1513" s="2">
        <v>111.08</v>
      </c>
      <c r="D1513" s="2">
        <v>85.664299999999997</v>
      </c>
      <c r="E1513" s="2">
        <v>0</v>
      </c>
      <c r="F1513" s="2">
        <v>0</v>
      </c>
      <c r="G1513" s="2">
        <v>0</v>
      </c>
      <c r="H1513" s="16">
        <f t="shared" si="23"/>
        <v>0</v>
      </c>
    </row>
    <row r="1514" spans="1:8" ht="13.5" x14ac:dyDescent="0.25">
      <c r="A1514" s="11"/>
      <c r="B1514" s="10">
        <v>44516</v>
      </c>
      <c r="C1514" s="2">
        <v>109</v>
      </c>
      <c r="D1514" s="2">
        <v>84.060199999999995</v>
      </c>
      <c r="E1514" s="2">
        <v>115</v>
      </c>
      <c r="F1514" s="2">
        <v>109</v>
      </c>
      <c r="G1514" s="2">
        <v>12535</v>
      </c>
      <c r="H1514" s="16">
        <f t="shared" si="23"/>
        <v>-1.8725420040787148E-2</v>
      </c>
    </row>
    <row r="1515" spans="1:8" ht="13.5" x14ac:dyDescent="0.25">
      <c r="A1515" s="11"/>
      <c r="B1515" s="10">
        <v>44517</v>
      </c>
      <c r="C1515" s="2">
        <v>109.5</v>
      </c>
      <c r="D1515" s="2">
        <v>84.445800000000006</v>
      </c>
      <c r="E1515" s="2">
        <v>207</v>
      </c>
      <c r="F1515" s="2">
        <v>109.5</v>
      </c>
      <c r="G1515" s="2">
        <v>22666.5</v>
      </c>
      <c r="H1515" s="16">
        <f t="shared" si="23"/>
        <v>4.5871887052375661E-3</v>
      </c>
    </row>
    <row r="1516" spans="1:8" ht="13.5" x14ac:dyDescent="0.25">
      <c r="A1516" s="11"/>
      <c r="B1516" s="10">
        <v>44518</v>
      </c>
      <c r="C1516" s="2">
        <v>109.5</v>
      </c>
      <c r="D1516" s="2">
        <v>84.445800000000006</v>
      </c>
      <c r="E1516" s="2">
        <v>0</v>
      </c>
      <c r="F1516" s="2">
        <v>0</v>
      </c>
      <c r="G1516" s="2">
        <v>0</v>
      </c>
      <c r="H1516" s="16">
        <f t="shared" si="23"/>
        <v>0</v>
      </c>
    </row>
    <row r="1517" spans="1:8" ht="13.5" x14ac:dyDescent="0.25">
      <c r="A1517" s="11"/>
      <c r="B1517" s="10">
        <v>44519</v>
      </c>
      <c r="C1517" s="2">
        <v>109.5</v>
      </c>
      <c r="D1517" s="2">
        <v>84.445800000000006</v>
      </c>
      <c r="E1517" s="2">
        <v>0</v>
      </c>
      <c r="F1517" s="2">
        <v>0</v>
      </c>
      <c r="G1517" s="2">
        <v>0</v>
      </c>
      <c r="H1517" s="16">
        <f t="shared" si="23"/>
        <v>0</v>
      </c>
    </row>
    <row r="1518" spans="1:8" ht="13.5" x14ac:dyDescent="0.25">
      <c r="A1518" s="11"/>
      <c r="B1518" s="10">
        <v>44522</v>
      </c>
      <c r="C1518" s="2">
        <v>109.5</v>
      </c>
      <c r="D1518" s="2">
        <v>84.445800000000006</v>
      </c>
      <c r="E1518" s="2">
        <v>0</v>
      </c>
      <c r="F1518" s="2">
        <v>0</v>
      </c>
      <c r="G1518" s="2">
        <v>0</v>
      </c>
      <c r="H1518" s="16">
        <f t="shared" si="23"/>
        <v>0</v>
      </c>
    </row>
    <row r="1519" spans="1:8" ht="13.5" x14ac:dyDescent="0.25">
      <c r="A1519" s="11"/>
      <c r="B1519" s="10">
        <v>44523</v>
      </c>
      <c r="C1519" s="2">
        <v>106.52</v>
      </c>
      <c r="D1519" s="2">
        <v>82.147599999999997</v>
      </c>
      <c r="E1519" s="2">
        <v>10</v>
      </c>
      <c r="F1519" s="2">
        <v>106.52</v>
      </c>
      <c r="G1519" s="2">
        <v>1065.2</v>
      </c>
      <c r="H1519" s="16">
        <f t="shared" si="23"/>
        <v>-2.7215089441985373E-2</v>
      </c>
    </row>
    <row r="1520" spans="1:8" ht="13.5" x14ac:dyDescent="0.25">
      <c r="A1520" s="11"/>
      <c r="B1520" s="10">
        <v>44524</v>
      </c>
      <c r="C1520" s="2">
        <v>106.52</v>
      </c>
      <c r="D1520" s="2">
        <v>82.147599999999997</v>
      </c>
      <c r="E1520" s="2">
        <v>0</v>
      </c>
      <c r="F1520" s="2">
        <v>0</v>
      </c>
      <c r="G1520" s="2">
        <v>0</v>
      </c>
      <c r="H1520" s="16">
        <f t="shared" si="23"/>
        <v>0</v>
      </c>
    </row>
    <row r="1521" spans="1:8" ht="13.5" x14ac:dyDescent="0.25">
      <c r="A1521" s="11"/>
      <c r="B1521" s="10">
        <v>44525</v>
      </c>
      <c r="C1521" s="2">
        <v>106.52</v>
      </c>
      <c r="D1521" s="2">
        <v>82.147599999999997</v>
      </c>
      <c r="E1521" s="2">
        <v>0</v>
      </c>
      <c r="F1521" s="2">
        <v>0</v>
      </c>
      <c r="G1521" s="2">
        <v>0</v>
      </c>
      <c r="H1521" s="16">
        <f t="shared" si="23"/>
        <v>0</v>
      </c>
    </row>
    <row r="1522" spans="1:8" ht="13.5" x14ac:dyDescent="0.25">
      <c r="A1522" s="11"/>
      <c r="B1522" s="10">
        <v>44526</v>
      </c>
      <c r="C1522" s="2">
        <v>106.51</v>
      </c>
      <c r="D1522" s="2">
        <v>82.139899999999997</v>
      </c>
      <c r="E1522" s="2">
        <v>135</v>
      </c>
      <c r="F1522" s="2">
        <v>106.639</v>
      </c>
      <c r="G1522" s="2">
        <v>14396.264999999999</v>
      </c>
      <c r="H1522" s="16">
        <f t="shared" si="23"/>
        <v>-9.3733718331391526E-5</v>
      </c>
    </row>
    <row r="1523" spans="1:8" ht="13.5" x14ac:dyDescent="0.25">
      <c r="A1523" s="11"/>
      <c r="B1523" s="10">
        <v>44529</v>
      </c>
      <c r="C1523" s="2">
        <v>108.8</v>
      </c>
      <c r="D1523" s="2">
        <v>83.905900000000003</v>
      </c>
      <c r="E1523" s="2">
        <v>4</v>
      </c>
      <c r="F1523" s="2">
        <v>108.8</v>
      </c>
      <c r="G1523" s="2">
        <v>435.2</v>
      </c>
      <c r="H1523" s="16">
        <f t="shared" si="23"/>
        <v>2.1499904431342202E-2</v>
      </c>
    </row>
    <row r="1524" spans="1:8" ht="13.5" x14ac:dyDescent="0.25">
      <c r="A1524" s="11"/>
      <c r="B1524" s="10">
        <v>44530</v>
      </c>
      <c r="C1524" s="2">
        <v>108.8</v>
      </c>
      <c r="D1524" s="2">
        <v>83.905900000000003</v>
      </c>
      <c r="E1524" s="2">
        <v>0</v>
      </c>
      <c r="F1524" s="2">
        <v>0</v>
      </c>
      <c r="G1524" s="2">
        <v>0</v>
      </c>
      <c r="H1524" s="16">
        <f t="shared" si="23"/>
        <v>0</v>
      </c>
    </row>
    <row r="1525" spans="1:8" ht="13.5" x14ac:dyDescent="0.25">
      <c r="A1525" s="11"/>
      <c r="B1525" s="10">
        <v>44531</v>
      </c>
      <c r="C1525" s="2">
        <v>108.8</v>
      </c>
      <c r="D1525" s="2">
        <v>83.905900000000003</v>
      </c>
      <c r="E1525" s="2">
        <v>0</v>
      </c>
      <c r="F1525" s="2">
        <v>0</v>
      </c>
      <c r="G1525" s="2">
        <v>0</v>
      </c>
      <c r="H1525" s="16">
        <f t="shared" si="23"/>
        <v>0</v>
      </c>
    </row>
    <row r="1526" spans="1:8" ht="13.5" x14ac:dyDescent="0.25">
      <c r="A1526" s="11"/>
      <c r="B1526" s="10">
        <v>44532</v>
      </c>
      <c r="C1526" s="2">
        <v>108.7</v>
      </c>
      <c r="D1526" s="2">
        <v>83.828800000000001</v>
      </c>
      <c r="E1526" s="2">
        <v>46</v>
      </c>
      <c r="F1526" s="2">
        <v>108.7</v>
      </c>
      <c r="G1526" s="2">
        <v>5000.2</v>
      </c>
      <c r="H1526" s="16">
        <f t="shared" si="23"/>
        <v>-9.1888651453594439E-4</v>
      </c>
    </row>
    <row r="1527" spans="1:8" ht="13.5" x14ac:dyDescent="0.25">
      <c r="A1527" s="11"/>
      <c r="B1527" s="10">
        <v>44533</v>
      </c>
      <c r="C1527" s="2">
        <v>108.69</v>
      </c>
      <c r="D1527" s="2">
        <v>83.821100000000001</v>
      </c>
      <c r="E1527" s="2">
        <v>50</v>
      </c>
      <c r="F1527" s="2">
        <v>108.69</v>
      </c>
      <c r="G1527" s="2">
        <v>5434.5</v>
      </c>
      <c r="H1527" s="16">
        <f t="shared" si="23"/>
        <v>-9.1853873609067739E-5</v>
      </c>
    </row>
    <row r="1528" spans="1:8" ht="13.5" x14ac:dyDescent="0.25">
      <c r="A1528" s="11"/>
      <c r="B1528" s="10">
        <v>44536</v>
      </c>
      <c r="C1528" s="2">
        <v>105.5</v>
      </c>
      <c r="D1528" s="2">
        <v>81.361000000000004</v>
      </c>
      <c r="E1528" s="2">
        <v>6</v>
      </c>
      <c r="F1528" s="2">
        <v>105.5</v>
      </c>
      <c r="G1528" s="2">
        <v>633</v>
      </c>
      <c r="H1528" s="16">
        <f t="shared" si="23"/>
        <v>-2.9349412021555395E-2</v>
      </c>
    </row>
    <row r="1529" spans="1:8" ht="13.5" x14ac:dyDescent="0.25">
      <c r="A1529" s="11"/>
      <c r="B1529" s="10">
        <v>44537</v>
      </c>
      <c r="C1529" s="2">
        <v>105.5</v>
      </c>
      <c r="D1529" s="2">
        <v>81.361000000000004</v>
      </c>
      <c r="E1529" s="2">
        <v>0</v>
      </c>
      <c r="F1529" s="2">
        <v>0</v>
      </c>
      <c r="G1529" s="2">
        <v>0</v>
      </c>
      <c r="H1529" s="16">
        <f t="shared" si="23"/>
        <v>0</v>
      </c>
    </row>
    <row r="1530" spans="1:8" ht="13.5" x14ac:dyDescent="0.25">
      <c r="A1530" s="11"/>
      <c r="B1530" s="10">
        <v>44538</v>
      </c>
      <c r="C1530" s="2">
        <v>105.5</v>
      </c>
      <c r="D1530" s="2">
        <v>81.361000000000004</v>
      </c>
      <c r="E1530" s="2">
        <v>144</v>
      </c>
      <c r="F1530" s="2">
        <v>105.5</v>
      </c>
      <c r="G1530" s="2">
        <v>15192</v>
      </c>
      <c r="H1530" s="16">
        <f t="shared" si="23"/>
        <v>0</v>
      </c>
    </row>
    <row r="1531" spans="1:8" ht="13.5" x14ac:dyDescent="0.25">
      <c r="A1531" s="11"/>
      <c r="B1531" s="10">
        <v>44539</v>
      </c>
      <c r="C1531" s="2">
        <v>105.5</v>
      </c>
      <c r="D1531" s="2">
        <v>81.361000000000004</v>
      </c>
      <c r="E1531" s="2">
        <v>56</v>
      </c>
      <c r="F1531" s="2">
        <v>105.5</v>
      </c>
      <c r="G1531" s="2">
        <v>5908</v>
      </c>
      <c r="H1531" s="16">
        <f t="shared" si="23"/>
        <v>0</v>
      </c>
    </row>
    <row r="1532" spans="1:8" ht="13.5" x14ac:dyDescent="0.25">
      <c r="A1532" s="11"/>
      <c r="B1532" s="10">
        <v>44540</v>
      </c>
      <c r="C1532" s="2">
        <v>105</v>
      </c>
      <c r="D1532" s="2">
        <v>80.975399999999993</v>
      </c>
      <c r="E1532" s="2">
        <v>112</v>
      </c>
      <c r="F1532" s="2">
        <v>105</v>
      </c>
      <c r="G1532" s="2">
        <v>11760</v>
      </c>
      <c r="H1532" s="16">
        <f t="shared" si="23"/>
        <v>-4.7393714433206424E-3</v>
      </c>
    </row>
    <row r="1533" spans="1:8" ht="13.5" x14ac:dyDescent="0.25">
      <c r="A1533" s="11"/>
      <c r="B1533" s="10">
        <v>44543</v>
      </c>
      <c r="C1533" s="2">
        <v>108.6</v>
      </c>
      <c r="D1533" s="2">
        <v>83.7517</v>
      </c>
      <c r="E1533" s="2">
        <v>1</v>
      </c>
      <c r="F1533" s="2">
        <v>108.6</v>
      </c>
      <c r="G1533" s="2">
        <v>108.6</v>
      </c>
      <c r="H1533" s="16">
        <f t="shared" si="23"/>
        <v>3.4285721342531265E-2</v>
      </c>
    </row>
    <row r="1534" spans="1:8" ht="13.5" x14ac:dyDescent="0.25">
      <c r="A1534" s="11"/>
      <c r="B1534" s="10">
        <v>44544</v>
      </c>
      <c r="C1534" s="2">
        <v>105.01</v>
      </c>
      <c r="D1534" s="2">
        <v>80.983099999999993</v>
      </c>
      <c r="E1534" s="2">
        <v>21</v>
      </c>
      <c r="F1534" s="2">
        <v>105.01</v>
      </c>
      <c r="G1534" s="2">
        <v>2205.21</v>
      </c>
      <c r="H1534" s="16">
        <f t="shared" si="23"/>
        <v>-3.3057239435139898E-2</v>
      </c>
    </row>
    <row r="1535" spans="1:8" ht="13.5" x14ac:dyDescent="0.25">
      <c r="A1535" s="11"/>
      <c r="B1535" s="10">
        <v>44545</v>
      </c>
      <c r="C1535" s="2">
        <v>105.31</v>
      </c>
      <c r="D1535" s="2">
        <v>81.214500000000001</v>
      </c>
      <c r="E1535" s="2">
        <v>22</v>
      </c>
      <c r="F1535" s="2">
        <v>105.31</v>
      </c>
      <c r="G1535" s="2">
        <v>2316.8200000000002</v>
      </c>
      <c r="H1535" s="16">
        <f t="shared" si="23"/>
        <v>2.8573862941775239E-3</v>
      </c>
    </row>
    <row r="1536" spans="1:8" ht="13.5" x14ac:dyDescent="0.25">
      <c r="A1536" s="11"/>
      <c r="B1536" s="10">
        <v>44546</v>
      </c>
      <c r="C1536" s="2">
        <v>105.31</v>
      </c>
      <c r="D1536" s="2">
        <v>81.214500000000001</v>
      </c>
      <c r="E1536" s="2">
        <v>0</v>
      </c>
      <c r="F1536" s="2">
        <v>0</v>
      </c>
      <c r="G1536" s="2">
        <v>0</v>
      </c>
      <c r="H1536" s="16">
        <f t="shared" si="23"/>
        <v>0</v>
      </c>
    </row>
    <row r="1537" spans="1:8" ht="13.5" x14ac:dyDescent="0.25">
      <c r="A1537" s="11"/>
      <c r="B1537" s="10">
        <v>44550</v>
      </c>
      <c r="C1537" s="2">
        <v>105</v>
      </c>
      <c r="D1537" s="2">
        <v>80.975399999999993</v>
      </c>
      <c r="E1537" s="2">
        <v>95</v>
      </c>
      <c r="F1537" s="2">
        <v>105.114</v>
      </c>
      <c r="G1537" s="2">
        <v>9985.83</v>
      </c>
      <c r="H1537" s="16">
        <f t="shared" si="23"/>
        <v>-2.9440555565817391E-3</v>
      </c>
    </row>
    <row r="1538" spans="1:8" ht="13.5" x14ac:dyDescent="0.25">
      <c r="A1538" s="11"/>
      <c r="B1538" s="10">
        <v>44551</v>
      </c>
      <c r="C1538" s="2">
        <v>105</v>
      </c>
      <c r="D1538" s="2">
        <v>80.975399999999993</v>
      </c>
      <c r="E1538" s="2">
        <v>25</v>
      </c>
      <c r="F1538" s="2">
        <v>105</v>
      </c>
      <c r="G1538" s="2">
        <v>2625</v>
      </c>
      <c r="H1538" s="16">
        <f t="shared" si="23"/>
        <v>0</v>
      </c>
    </row>
    <row r="1539" spans="1:8" ht="13.5" x14ac:dyDescent="0.25">
      <c r="A1539" s="11"/>
      <c r="B1539" s="10">
        <v>44552</v>
      </c>
      <c r="C1539" s="2">
        <v>105</v>
      </c>
      <c r="D1539" s="2">
        <v>80.975399999999993</v>
      </c>
      <c r="E1539" s="2">
        <v>0</v>
      </c>
      <c r="F1539" s="2">
        <v>0</v>
      </c>
      <c r="G1539" s="2">
        <v>0</v>
      </c>
      <c r="H1539" s="16">
        <f t="shared" si="23"/>
        <v>0</v>
      </c>
    </row>
    <row r="1540" spans="1:8" ht="13.5" x14ac:dyDescent="0.25">
      <c r="A1540" s="11"/>
      <c r="B1540" s="10">
        <v>44553</v>
      </c>
      <c r="C1540" s="2">
        <v>104.01</v>
      </c>
      <c r="D1540" s="2">
        <v>80.2119</v>
      </c>
      <c r="E1540" s="2">
        <v>16</v>
      </c>
      <c r="F1540" s="2">
        <v>104.01</v>
      </c>
      <c r="G1540" s="2">
        <v>1664.16</v>
      </c>
      <c r="H1540" s="16">
        <f t="shared" si="23"/>
        <v>-9.4287894842136431E-3</v>
      </c>
    </row>
    <row r="1541" spans="1:8" ht="13.5" x14ac:dyDescent="0.25">
      <c r="A1541" s="11"/>
      <c r="B1541" s="10">
        <v>44554</v>
      </c>
      <c r="C1541" s="2">
        <v>104</v>
      </c>
      <c r="D1541" s="2">
        <v>80.2042</v>
      </c>
      <c r="E1541" s="2">
        <v>80</v>
      </c>
      <c r="F1541" s="2">
        <v>104</v>
      </c>
      <c r="G1541" s="2">
        <v>8320</v>
      </c>
      <c r="H1541" s="16">
        <f t="shared" si="23"/>
        <v>-9.5995731306699108E-5</v>
      </c>
    </row>
    <row r="1542" spans="1:8" ht="13.5" x14ac:dyDescent="0.25">
      <c r="A1542" s="11"/>
      <c r="B1542" s="10">
        <v>44557</v>
      </c>
      <c r="C1542" s="2">
        <v>104</v>
      </c>
      <c r="D1542" s="2">
        <v>80.2042</v>
      </c>
      <c r="E1542" s="2">
        <v>23</v>
      </c>
      <c r="F1542" s="2">
        <v>104</v>
      </c>
      <c r="G1542" s="2">
        <v>2392</v>
      </c>
      <c r="H1542" s="16">
        <f t="shared" si="23"/>
        <v>0</v>
      </c>
    </row>
    <row r="1543" spans="1:8" ht="13.5" x14ac:dyDescent="0.25">
      <c r="A1543" s="11"/>
      <c r="B1543" s="10">
        <v>44558</v>
      </c>
      <c r="C1543" s="2">
        <v>104</v>
      </c>
      <c r="D1543" s="2">
        <v>80.2042</v>
      </c>
      <c r="E1543" s="2">
        <v>77</v>
      </c>
      <c r="F1543" s="2">
        <v>104</v>
      </c>
      <c r="G1543" s="2">
        <v>8008</v>
      </c>
      <c r="H1543" s="16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104.03</v>
      </c>
      <c r="D1544" s="2">
        <v>80.2273</v>
      </c>
      <c r="E1544" s="2">
        <v>18</v>
      </c>
      <c r="F1544" s="2">
        <v>104.03</v>
      </c>
      <c r="G1544" s="2">
        <v>1872.54</v>
      </c>
      <c r="H1544" s="16">
        <f t="shared" si="24"/>
        <v>2.880148421154934E-4</v>
      </c>
    </row>
    <row r="1545" spans="1:8" ht="13.5" x14ac:dyDescent="0.25">
      <c r="A1545" s="11"/>
      <c r="B1545" s="10">
        <v>44560</v>
      </c>
      <c r="C1545" s="2">
        <v>104.03</v>
      </c>
      <c r="D1545" s="2">
        <v>80.2273</v>
      </c>
      <c r="E1545" s="2">
        <v>0</v>
      </c>
      <c r="F1545" s="2">
        <v>0</v>
      </c>
      <c r="G1545" s="2">
        <v>0</v>
      </c>
      <c r="H1545" s="16">
        <f t="shared" si="24"/>
        <v>0</v>
      </c>
    </row>
    <row r="1546" spans="1:8" ht="13.5" x14ac:dyDescent="0.25">
      <c r="A1546" s="11"/>
      <c r="B1546" s="10">
        <v>44561</v>
      </c>
      <c r="C1546" s="2">
        <v>102.72</v>
      </c>
      <c r="D1546" s="2">
        <v>79.217100000000002</v>
      </c>
      <c r="E1546" s="2">
        <v>62</v>
      </c>
      <c r="F1546" s="2">
        <v>102.72</v>
      </c>
      <c r="G1546" s="2">
        <v>6368.64</v>
      </c>
      <c r="H1546" s="16">
        <f t="shared" si="24"/>
        <v>-1.2591723764853081E-2</v>
      </c>
    </row>
    <row r="1547" spans="1:8" ht="13.5" x14ac:dyDescent="0.25">
      <c r="A1547" s="11"/>
      <c r="B1547" s="10">
        <v>44564</v>
      </c>
      <c r="C1547" s="2">
        <v>101.5</v>
      </c>
      <c r="D1547" s="2">
        <v>78.276200000000003</v>
      </c>
      <c r="E1547" s="2">
        <v>29</v>
      </c>
      <c r="F1547" s="2">
        <v>101.5</v>
      </c>
      <c r="G1547" s="2">
        <v>2943.5</v>
      </c>
      <c r="H1547" s="16">
        <f t="shared" si="24"/>
        <v>-1.187748604783562E-2</v>
      </c>
    </row>
    <row r="1548" spans="1:8" ht="13.5" x14ac:dyDescent="0.25">
      <c r="A1548" s="11"/>
      <c r="B1548" s="10">
        <v>44565</v>
      </c>
      <c r="C1548" s="2">
        <v>101.5</v>
      </c>
      <c r="D1548" s="2">
        <v>78.276200000000003</v>
      </c>
      <c r="E1548" s="2">
        <v>0</v>
      </c>
      <c r="F1548" s="2">
        <v>0</v>
      </c>
      <c r="G1548" s="2">
        <v>0</v>
      </c>
      <c r="H1548" s="16">
        <f t="shared" si="24"/>
        <v>0</v>
      </c>
    </row>
    <row r="1549" spans="1:8" ht="13.5" x14ac:dyDescent="0.25">
      <c r="A1549" s="11"/>
      <c r="B1549" s="10">
        <v>44566</v>
      </c>
      <c r="C1549" s="2">
        <v>102.01</v>
      </c>
      <c r="D1549" s="2">
        <v>78.669499999999999</v>
      </c>
      <c r="E1549" s="2">
        <v>265</v>
      </c>
      <c r="F1549" s="2">
        <v>102.01</v>
      </c>
      <c r="G1549" s="2">
        <v>27032.65</v>
      </c>
      <c r="H1549" s="16">
        <f t="shared" si="24"/>
        <v>5.0245157531918563E-3</v>
      </c>
    </row>
    <row r="1550" spans="1:8" ht="13.5" x14ac:dyDescent="0.25">
      <c r="A1550" s="11"/>
      <c r="B1550" s="10">
        <v>44567</v>
      </c>
      <c r="C1550" s="2">
        <v>102.01</v>
      </c>
      <c r="D1550" s="2">
        <v>78.669499999999999</v>
      </c>
      <c r="E1550" s="2">
        <v>171</v>
      </c>
      <c r="F1550" s="2">
        <v>102.01</v>
      </c>
      <c r="G1550" s="2">
        <v>17443.71</v>
      </c>
      <c r="H1550" s="16">
        <f t="shared" si="24"/>
        <v>0</v>
      </c>
    </row>
    <row r="1551" spans="1:8" ht="13.5" x14ac:dyDescent="0.25">
      <c r="A1551" s="11"/>
      <c r="B1551" s="10">
        <v>44568</v>
      </c>
      <c r="C1551" s="2">
        <v>102.01</v>
      </c>
      <c r="D1551" s="2">
        <v>78.669499999999999</v>
      </c>
      <c r="E1551" s="2">
        <v>363</v>
      </c>
      <c r="F1551" s="2">
        <v>102.01</v>
      </c>
      <c r="G1551" s="2">
        <v>37029.629999999997</v>
      </c>
      <c r="H1551" s="16">
        <f t="shared" si="24"/>
        <v>0</v>
      </c>
    </row>
    <row r="1552" spans="1:8" ht="13.5" x14ac:dyDescent="0.25">
      <c r="A1552" s="11"/>
      <c r="B1552" s="10">
        <v>44571</v>
      </c>
      <c r="C1552" s="2">
        <v>102.01</v>
      </c>
      <c r="D1552" s="2">
        <v>78.669499999999999</v>
      </c>
      <c r="E1552" s="2">
        <v>0</v>
      </c>
      <c r="F1552" s="2">
        <v>0</v>
      </c>
      <c r="G1552" s="2">
        <v>0</v>
      </c>
      <c r="H1552" s="16">
        <f t="shared" si="24"/>
        <v>0</v>
      </c>
    </row>
    <row r="1553" spans="1:8" ht="13.5" x14ac:dyDescent="0.25">
      <c r="A1553" s="11"/>
      <c r="B1553" s="10">
        <v>44572</v>
      </c>
      <c r="C1553" s="2">
        <v>102.01</v>
      </c>
      <c r="D1553" s="2">
        <v>78.669499999999999</v>
      </c>
      <c r="E1553" s="2">
        <v>60</v>
      </c>
      <c r="F1553" s="2">
        <v>102.01</v>
      </c>
      <c r="G1553" s="2">
        <v>6120.6</v>
      </c>
      <c r="H1553" s="16">
        <f t="shared" si="24"/>
        <v>0</v>
      </c>
    </row>
    <row r="1554" spans="1:8" ht="13.5" x14ac:dyDescent="0.25">
      <c r="A1554" s="11"/>
      <c r="B1554" s="10">
        <v>44573</v>
      </c>
      <c r="C1554" s="2">
        <v>102.01</v>
      </c>
      <c r="D1554" s="2">
        <v>78.669499999999999</v>
      </c>
      <c r="E1554" s="2">
        <v>93</v>
      </c>
      <c r="F1554" s="2">
        <v>102.01</v>
      </c>
      <c r="G1554" s="2">
        <v>9486.93</v>
      </c>
      <c r="H1554" s="16">
        <f t="shared" si="24"/>
        <v>0</v>
      </c>
    </row>
    <row r="1555" spans="1:8" ht="13.5" x14ac:dyDescent="0.25">
      <c r="A1555" s="11"/>
      <c r="B1555" s="10">
        <v>44574</v>
      </c>
      <c r="C1555" s="2">
        <v>105</v>
      </c>
      <c r="D1555" s="2">
        <v>80.975399999999993</v>
      </c>
      <c r="E1555" s="2">
        <v>5</v>
      </c>
      <c r="F1555" s="2">
        <v>105</v>
      </c>
      <c r="G1555" s="2">
        <v>525</v>
      </c>
      <c r="H1555" s="16">
        <f t="shared" si="24"/>
        <v>2.9311232434424957E-2</v>
      </c>
    </row>
    <row r="1556" spans="1:8" ht="13.5" x14ac:dyDescent="0.25">
      <c r="A1556" s="11"/>
      <c r="B1556" s="10">
        <v>44575</v>
      </c>
      <c r="C1556" s="2">
        <v>105</v>
      </c>
      <c r="D1556" s="2">
        <v>80.975399999999993</v>
      </c>
      <c r="E1556" s="2">
        <v>3</v>
      </c>
      <c r="F1556" s="2">
        <v>105</v>
      </c>
      <c r="G1556" s="2">
        <v>315</v>
      </c>
      <c r="H1556" s="16">
        <f t="shared" si="24"/>
        <v>0</v>
      </c>
    </row>
    <row r="1557" spans="1:8" ht="13.5" x14ac:dyDescent="0.25">
      <c r="A1557" s="11"/>
      <c r="B1557" s="10">
        <v>44578</v>
      </c>
      <c r="C1557" s="2">
        <v>102.02</v>
      </c>
      <c r="D1557" s="2">
        <v>78.677199999999999</v>
      </c>
      <c r="E1557" s="2">
        <v>15</v>
      </c>
      <c r="F1557" s="2">
        <v>102.02</v>
      </c>
      <c r="G1557" s="2">
        <v>1530.3</v>
      </c>
      <c r="H1557" s="16">
        <f t="shared" si="24"/>
        <v>-2.8381459060405931E-2</v>
      </c>
    </row>
    <row r="1558" spans="1:8" ht="13.5" x14ac:dyDescent="0.25">
      <c r="A1558" s="11"/>
      <c r="B1558" s="10">
        <v>44579</v>
      </c>
      <c r="C1558" s="2">
        <v>102.02</v>
      </c>
      <c r="D1558" s="2">
        <v>78.677199999999999</v>
      </c>
      <c r="E1558" s="2">
        <v>0</v>
      </c>
      <c r="F1558" s="2">
        <v>0</v>
      </c>
      <c r="G1558" s="2">
        <v>0</v>
      </c>
      <c r="H1558" s="16">
        <f t="shared" si="24"/>
        <v>0</v>
      </c>
    </row>
    <row r="1559" spans="1:8" ht="13.5" x14ac:dyDescent="0.25">
      <c r="A1559" s="11"/>
      <c r="B1559" s="10">
        <v>44580</v>
      </c>
      <c r="C1559" s="2">
        <v>104</v>
      </c>
      <c r="D1559" s="2">
        <v>80.2042</v>
      </c>
      <c r="E1559" s="2">
        <v>5</v>
      </c>
      <c r="F1559" s="2">
        <v>104</v>
      </c>
      <c r="G1559" s="2">
        <v>520</v>
      </c>
      <c r="H1559" s="16">
        <f t="shared" si="24"/>
        <v>1.9408418194851888E-2</v>
      </c>
    </row>
    <row r="1560" spans="1:8" ht="13.5" x14ac:dyDescent="0.25">
      <c r="A1560" s="11"/>
      <c r="B1560" s="10">
        <v>44581</v>
      </c>
      <c r="C1560" s="2">
        <v>102.01</v>
      </c>
      <c r="D1560" s="2">
        <v>78.669499999999999</v>
      </c>
      <c r="E1560" s="2">
        <v>198</v>
      </c>
      <c r="F1560" s="2">
        <v>102.5</v>
      </c>
      <c r="G1560" s="2">
        <v>20295</v>
      </c>
      <c r="H1560" s="16">
        <f t="shared" si="24"/>
        <v>-1.9134908146954909E-2</v>
      </c>
    </row>
    <row r="1561" spans="1:8" ht="13.5" x14ac:dyDescent="0.25">
      <c r="A1561" s="11"/>
      <c r="B1561" s="10">
        <v>44582</v>
      </c>
      <c r="C1561" s="2">
        <v>102.01</v>
      </c>
      <c r="D1561" s="2">
        <v>78.669499999999999</v>
      </c>
      <c r="E1561" s="2">
        <v>47</v>
      </c>
      <c r="F1561" s="2">
        <v>102.01</v>
      </c>
      <c r="G1561" s="2">
        <v>4794.47</v>
      </c>
      <c r="H1561" s="16">
        <f t="shared" si="24"/>
        <v>0</v>
      </c>
    </row>
    <row r="1562" spans="1:8" ht="13.5" x14ac:dyDescent="0.25">
      <c r="A1562" s="11"/>
      <c r="B1562" s="10">
        <v>44585</v>
      </c>
      <c r="C1562" s="2">
        <v>102.01</v>
      </c>
      <c r="D1562" s="2">
        <v>78.669499999999999</v>
      </c>
      <c r="E1562" s="2">
        <v>0</v>
      </c>
      <c r="F1562" s="2">
        <v>0</v>
      </c>
      <c r="G1562" s="2">
        <v>0</v>
      </c>
      <c r="H1562" s="16">
        <f t="shared" si="24"/>
        <v>0</v>
      </c>
    </row>
    <row r="1563" spans="1:8" ht="13.5" x14ac:dyDescent="0.25">
      <c r="A1563" s="11"/>
      <c r="B1563" s="10">
        <v>44586</v>
      </c>
      <c r="C1563" s="2">
        <v>102</v>
      </c>
      <c r="D1563" s="2">
        <v>78.661799999999999</v>
      </c>
      <c r="E1563" s="2">
        <v>44</v>
      </c>
      <c r="F1563" s="2">
        <v>102</v>
      </c>
      <c r="G1563" s="2">
        <v>4488</v>
      </c>
      <c r="H1563" s="16">
        <f t="shared" si="24"/>
        <v>-9.7877830671350632E-5</v>
      </c>
    </row>
    <row r="1564" spans="1:8" ht="13.5" x14ac:dyDescent="0.25">
      <c r="A1564" s="11"/>
      <c r="B1564" s="10">
        <v>44587</v>
      </c>
      <c r="C1564" s="2">
        <v>102</v>
      </c>
      <c r="D1564" s="2">
        <v>78.661799999999999</v>
      </c>
      <c r="E1564" s="2">
        <v>0</v>
      </c>
      <c r="F1564" s="2">
        <v>0</v>
      </c>
      <c r="G1564" s="2">
        <v>0</v>
      </c>
      <c r="H1564" s="16">
        <f t="shared" si="24"/>
        <v>0</v>
      </c>
    </row>
    <row r="1565" spans="1:8" ht="13.5" x14ac:dyDescent="0.25">
      <c r="A1565" s="11"/>
      <c r="B1565" s="10">
        <v>44588</v>
      </c>
      <c r="C1565" s="2">
        <v>98.01</v>
      </c>
      <c r="D1565" s="2">
        <v>75.584699999999998</v>
      </c>
      <c r="E1565" s="2">
        <v>2</v>
      </c>
      <c r="F1565" s="2">
        <v>98.01</v>
      </c>
      <c r="G1565" s="2">
        <v>196.02</v>
      </c>
      <c r="H1565" s="16">
        <f t="shared" si="24"/>
        <v>-3.9118097984027843E-2</v>
      </c>
    </row>
    <row r="1566" spans="1:8" ht="13.5" x14ac:dyDescent="0.25">
      <c r="A1566" s="11"/>
      <c r="B1566" s="10">
        <v>44589</v>
      </c>
      <c r="C1566" s="2">
        <v>99.26</v>
      </c>
      <c r="D1566" s="2">
        <v>76.548699999999997</v>
      </c>
      <c r="E1566" s="2">
        <v>20</v>
      </c>
      <c r="F1566" s="2">
        <v>99.26</v>
      </c>
      <c r="G1566" s="2">
        <v>1985.2</v>
      </c>
      <c r="H1566" s="16">
        <f t="shared" si="24"/>
        <v>1.2753903898540295E-2</v>
      </c>
    </row>
    <row r="1567" spans="1:8" ht="13.5" x14ac:dyDescent="0.25">
      <c r="A1567" s="11"/>
      <c r="B1567" s="10">
        <v>44592</v>
      </c>
      <c r="C1567" s="2">
        <v>99.26</v>
      </c>
      <c r="D1567" s="2">
        <v>76.548699999999997</v>
      </c>
      <c r="E1567" s="2">
        <v>0</v>
      </c>
      <c r="F1567" s="2">
        <v>0</v>
      </c>
      <c r="G1567" s="2">
        <v>0</v>
      </c>
      <c r="H1567" s="16">
        <f t="shared" si="24"/>
        <v>0</v>
      </c>
    </row>
    <row r="1568" spans="1:8" ht="13.5" x14ac:dyDescent="0.25">
      <c r="A1568" s="11"/>
      <c r="B1568" s="10">
        <v>44593</v>
      </c>
      <c r="C1568" s="2">
        <v>103.5</v>
      </c>
      <c r="D1568" s="2">
        <v>79.818600000000004</v>
      </c>
      <c r="E1568" s="2">
        <v>823</v>
      </c>
      <c r="F1568" s="2">
        <v>103.501</v>
      </c>
      <c r="G1568" s="2">
        <v>85181.323000000004</v>
      </c>
      <c r="H1568" s="16">
        <f t="shared" si="24"/>
        <v>4.2716597407924724E-2</v>
      </c>
    </row>
    <row r="1569" spans="1:8" ht="13.5" x14ac:dyDescent="0.25">
      <c r="A1569" s="11"/>
      <c r="B1569" s="10">
        <v>44594</v>
      </c>
      <c r="C1569" s="2">
        <v>103.5</v>
      </c>
      <c r="D1569" s="2">
        <v>79.818600000000004</v>
      </c>
      <c r="E1569" s="2">
        <v>179</v>
      </c>
      <c r="F1569" s="2">
        <v>103.5</v>
      </c>
      <c r="G1569" s="2">
        <v>18526.5</v>
      </c>
      <c r="H1569" s="16">
        <f t="shared" si="24"/>
        <v>0</v>
      </c>
    </row>
    <row r="1570" spans="1:8" ht="13.5" x14ac:dyDescent="0.25">
      <c r="A1570" s="11"/>
      <c r="B1570" s="10">
        <v>44595</v>
      </c>
      <c r="C1570" s="2">
        <v>103.5</v>
      </c>
      <c r="D1570" s="2">
        <v>79.818600000000004</v>
      </c>
      <c r="E1570" s="2">
        <v>0</v>
      </c>
      <c r="F1570" s="2">
        <v>0</v>
      </c>
      <c r="G1570" s="2">
        <v>0</v>
      </c>
      <c r="H1570" s="16">
        <f t="shared" si="24"/>
        <v>0</v>
      </c>
    </row>
    <row r="1571" spans="1:8" ht="13.5" x14ac:dyDescent="0.25">
      <c r="A1571" s="11"/>
      <c r="B1571" s="10">
        <v>44596</v>
      </c>
      <c r="C1571" s="2">
        <v>103.5</v>
      </c>
      <c r="D1571" s="2">
        <v>79.818600000000004</v>
      </c>
      <c r="E1571" s="2">
        <v>483</v>
      </c>
      <c r="F1571" s="2">
        <v>103.5</v>
      </c>
      <c r="G1571" s="2">
        <v>49990.5</v>
      </c>
      <c r="H1571" s="16">
        <f t="shared" si="24"/>
        <v>0</v>
      </c>
    </row>
    <row r="1572" spans="1:8" ht="13.5" x14ac:dyDescent="0.25">
      <c r="A1572" s="11"/>
      <c r="B1572" s="10">
        <v>44599</v>
      </c>
      <c r="C1572" s="2">
        <v>103.5</v>
      </c>
      <c r="D1572" s="2">
        <v>79.818600000000004</v>
      </c>
      <c r="E1572" s="2">
        <v>0</v>
      </c>
      <c r="F1572" s="2">
        <v>0</v>
      </c>
      <c r="G1572" s="2">
        <v>0</v>
      </c>
      <c r="H1572" s="16">
        <f t="shared" si="24"/>
        <v>0</v>
      </c>
    </row>
    <row r="1573" spans="1:8" ht="13.5" x14ac:dyDescent="0.25">
      <c r="A1573" s="11"/>
      <c r="B1573" s="10">
        <v>44600</v>
      </c>
      <c r="C1573" s="2">
        <v>103.5</v>
      </c>
      <c r="D1573" s="2">
        <v>79.818600000000004</v>
      </c>
      <c r="E1573" s="2">
        <v>136</v>
      </c>
      <c r="F1573" s="2">
        <v>103.5</v>
      </c>
      <c r="G1573" s="2">
        <v>14076</v>
      </c>
      <c r="H1573" s="16">
        <f t="shared" si="24"/>
        <v>0</v>
      </c>
    </row>
    <row r="1574" spans="1:8" ht="13.5" x14ac:dyDescent="0.25">
      <c r="A1574" s="11"/>
      <c r="B1574" s="10">
        <v>44601</v>
      </c>
      <c r="C1574" s="2">
        <v>103.5</v>
      </c>
      <c r="D1574" s="2">
        <v>79.818600000000004</v>
      </c>
      <c r="E1574" s="2">
        <v>0</v>
      </c>
      <c r="F1574" s="2">
        <v>0</v>
      </c>
      <c r="G1574" s="2">
        <v>0</v>
      </c>
      <c r="H1574" s="16">
        <f t="shared" si="24"/>
        <v>0</v>
      </c>
    </row>
    <row r="1575" spans="1:8" ht="13.5" x14ac:dyDescent="0.25">
      <c r="A1575" s="11"/>
      <c r="B1575" s="10">
        <v>44602</v>
      </c>
      <c r="C1575" s="2">
        <v>103.5</v>
      </c>
      <c r="D1575" s="2">
        <v>79.818600000000004</v>
      </c>
      <c r="E1575" s="2">
        <v>0</v>
      </c>
      <c r="F1575" s="2">
        <v>0</v>
      </c>
      <c r="G1575" s="2">
        <v>0</v>
      </c>
      <c r="H1575" s="16">
        <f t="shared" si="24"/>
        <v>0</v>
      </c>
    </row>
    <row r="1576" spans="1:8" ht="13.5" x14ac:dyDescent="0.25">
      <c r="A1576" s="11"/>
      <c r="B1576" s="10">
        <v>44603</v>
      </c>
      <c r="C1576" s="2">
        <v>103.5</v>
      </c>
      <c r="D1576" s="2">
        <v>79.818600000000004</v>
      </c>
      <c r="E1576" s="2">
        <v>0</v>
      </c>
      <c r="F1576" s="2">
        <v>0</v>
      </c>
      <c r="G1576" s="2">
        <v>0</v>
      </c>
      <c r="H1576" s="16">
        <f t="shared" si="24"/>
        <v>0</v>
      </c>
    </row>
    <row r="1577" spans="1:8" ht="13.5" x14ac:dyDescent="0.25">
      <c r="A1577" s="11"/>
      <c r="B1577" s="10">
        <v>44606</v>
      </c>
      <c r="C1577" s="2">
        <v>100</v>
      </c>
      <c r="D1577" s="2">
        <v>77.119399999999999</v>
      </c>
      <c r="E1577" s="2">
        <v>168</v>
      </c>
      <c r="F1577" s="2">
        <v>102.89400000000001</v>
      </c>
      <c r="G1577" s="2">
        <v>17286.191999999999</v>
      </c>
      <c r="H1577" s="16">
        <f t="shared" si="24"/>
        <v>-3.3816679320358971E-2</v>
      </c>
    </row>
    <row r="1578" spans="1:8" ht="13.5" x14ac:dyDescent="0.25">
      <c r="A1578" s="11"/>
      <c r="B1578" s="10">
        <v>44607</v>
      </c>
      <c r="C1578" s="2">
        <v>99.75</v>
      </c>
      <c r="D1578" s="2">
        <v>76.926599999999993</v>
      </c>
      <c r="E1578" s="2">
        <v>7</v>
      </c>
      <c r="F1578" s="2">
        <v>99.75</v>
      </c>
      <c r="G1578" s="2">
        <v>698.25</v>
      </c>
      <c r="H1578" s="16">
        <f t="shared" si="24"/>
        <v>-2.5000194503588644E-3</v>
      </c>
    </row>
    <row r="1579" spans="1:8" ht="13.5" x14ac:dyDescent="0.25">
      <c r="A1579" s="11"/>
      <c r="B1579" s="10">
        <v>44608</v>
      </c>
      <c r="C1579" s="2">
        <v>99.75</v>
      </c>
      <c r="D1579" s="2">
        <v>76.926599999999993</v>
      </c>
      <c r="E1579" s="2">
        <v>0</v>
      </c>
      <c r="F1579" s="2">
        <v>0</v>
      </c>
      <c r="G1579" s="2">
        <v>0</v>
      </c>
      <c r="H1579" s="16">
        <f t="shared" si="24"/>
        <v>0</v>
      </c>
    </row>
    <row r="1580" spans="1:8" ht="13.5" x14ac:dyDescent="0.25">
      <c r="A1580" s="11"/>
      <c r="B1580" s="10">
        <v>44609</v>
      </c>
      <c r="C1580" s="2">
        <v>100</v>
      </c>
      <c r="D1580" s="2">
        <v>77.119399999999999</v>
      </c>
      <c r="E1580" s="2">
        <v>187</v>
      </c>
      <c r="F1580" s="2">
        <v>100</v>
      </c>
      <c r="G1580" s="2">
        <v>18700</v>
      </c>
      <c r="H1580" s="16">
        <f t="shared" si="24"/>
        <v>2.5062852121373546E-3</v>
      </c>
    </row>
    <row r="1581" spans="1:8" ht="13.5" x14ac:dyDescent="0.25">
      <c r="A1581" s="11"/>
      <c r="B1581" s="10">
        <v>44610</v>
      </c>
      <c r="C1581" s="2">
        <v>100</v>
      </c>
      <c r="D1581" s="2">
        <v>77.119399999999999</v>
      </c>
      <c r="E1581" s="2">
        <v>8</v>
      </c>
      <c r="F1581" s="2">
        <v>100</v>
      </c>
      <c r="G1581" s="2">
        <v>800</v>
      </c>
      <c r="H1581" s="16">
        <f t="shared" si="24"/>
        <v>0</v>
      </c>
    </row>
    <row r="1582" spans="1:8" ht="13.5" x14ac:dyDescent="0.25">
      <c r="A1582" s="11"/>
      <c r="B1582" s="10">
        <v>44613</v>
      </c>
      <c r="C1582" s="2">
        <v>100</v>
      </c>
      <c r="D1582" s="2">
        <v>77.119399999999999</v>
      </c>
      <c r="E1582" s="2">
        <v>55</v>
      </c>
      <c r="F1582" s="2">
        <v>100</v>
      </c>
      <c r="G1582" s="2">
        <v>5500</v>
      </c>
      <c r="H1582" s="16">
        <f t="shared" si="24"/>
        <v>0</v>
      </c>
    </row>
    <row r="1583" spans="1:8" ht="13.5" x14ac:dyDescent="0.25">
      <c r="A1583" s="11"/>
      <c r="B1583" s="10">
        <v>44614</v>
      </c>
      <c r="C1583" s="2">
        <v>100</v>
      </c>
      <c r="D1583" s="2">
        <v>77.119399999999999</v>
      </c>
      <c r="E1583" s="2">
        <v>0</v>
      </c>
      <c r="F1583" s="2">
        <v>0</v>
      </c>
      <c r="G1583" s="2">
        <v>0</v>
      </c>
      <c r="H1583" s="16">
        <f t="shared" si="24"/>
        <v>0</v>
      </c>
    </row>
    <row r="1584" spans="1:8" ht="13.5" x14ac:dyDescent="0.25">
      <c r="A1584" s="11"/>
      <c r="B1584" s="10">
        <v>44615</v>
      </c>
      <c r="C1584" s="2">
        <v>99.74</v>
      </c>
      <c r="D1584" s="2">
        <v>76.918899999999994</v>
      </c>
      <c r="E1584" s="2">
        <v>25</v>
      </c>
      <c r="F1584" s="2">
        <v>99.75</v>
      </c>
      <c r="G1584" s="2">
        <v>2493.75</v>
      </c>
      <c r="H1584" s="16">
        <f t="shared" si="24"/>
        <v>-2.5998646255028595E-3</v>
      </c>
    </row>
    <row r="1585" spans="1:8" ht="13.5" x14ac:dyDescent="0.25">
      <c r="A1585" s="11"/>
      <c r="B1585" s="10">
        <v>44616</v>
      </c>
      <c r="C1585" s="2">
        <v>97</v>
      </c>
      <c r="D1585" s="2">
        <v>74.805800000000005</v>
      </c>
      <c r="E1585" s="2">
        <v>160</v>
      </c>
      <c r="F1585" s="2">
        <v>97</v>
      </c>
      <c r="G1585" s="2">
        <v>15520</v>
      </c>
      <c r="H1585" s="16">
        <f t="shared" si="24"/>
        <v>-2.7471791718290159E-2</v>
      </c>
    </row>
    <row r="1586" spans="1:8" ht="13.5" x14ac:dyDescent="0.25">
      <c r="A1586" s="11"/>
      <c r="B1586" s="10">
        <v>44617</v>
      </c>
      <c r="C1586" s="2">
        <v>98</v>
      </c>
      <c r="D1586" s="2">
        <v>75.576999999999998</v>
      </c>
      <c r="E1586" s="2">
        <v>8</v>
      </c>
      <c r="F1586" s="2">
        <v>96.674999999999997</v>
      </c>
      <c r="G1586" s="2">
        <v>773.4</v>
      </c>
      <c r="H1586" s="16">
        <f t="shared" si="24"/>
        <v>1.0309361038849838E-2</v>
      </c>
    </row>
    <row r="1587" spans="1:8" ht="13.5" x14ac:dyDescent="0.25">
      <c r="A1587" s="11"/>
      <c r="B1587" s="10">
        <v>44620</v>
      </c>
      <c r="C1587" s="2">
        <v>98</v>
      </c>
      <c r="D1587" s="2">
        <v>75.576999999999998</v>
      </c>
      <c r="E1587" s="2">
        <v>0</v>
      </c>
      <c r="F1587" s="2">
        <v>0</v>
      </c>
      <c r="G1587" s="2">
        <v>0</v>
      </c>
      <c r="H1587" s="16">
        <f t="shared" si="24"/>
        <v>0</v>
      </c>
    </row>
    <row r="1588" spans="1:8" ht="13.5" x14ac:dyDescent="0.25">
      <c r="A1588" s="11"/>
      <c r="B1588" s="10">
        <v>44621</v>
      </c>
      <c r="C1588" s="2">
        <v>98</v>
      </c>
      <c r="D1588" s="2">
        <v>75.576999999999998</v>
      </c>
      <c r="E1588" s="2">
        <v>0</v>
      </c>
      <c r="F1588" s="2">
        <v>0</v>
      </c>
      <c r="G1588" s="2">
        <v>0</v>
      </c>
      <c r="H1588" s="16">
        <f t="shared" si="24"/>
        <v>0</v>
      </c>
    </row>
    <row r="1589" spans="1:8" ht="13.5" x14ac:dyDescent="0.25">
      <c r="A1589" s="11"/>
      <c r="B1589" s="10">
        <v>44622</v>
      </c>
      <c r="C1589" s="2">
        <v>97.4</v>
      </c>
      <c r="D1589" s="2">
        <v>75.1143</v>
      </c>
      <c r="E1589" s="2">
        <v>41</v>
      </c>
      <c r="F1589" s="2">
        <v>97.216999999999999</v>
      </c>
      <c r="G1589" s="2">
        <v>3985.8969999999999</v>
      </c>
      <c r="H1589" s="16">
        <f t="shared" si="24"/>
        <v>-6.1222329544702503E-3</v>
      </c>
    </row>
    <row r="1590" spans="1:8" ht="13.5" x14ac:dyDescent="0.25">
      <c r="A1590" s="11"/>
      <c r="B1590" s="10">
        <v>44623</v>
      </c>
      <c r="C1590" s="2">
        <v>97.4</v>
      </c>
      <c r="D1590" s="2">
        <v>75.1143</v>
      </c>
      <c r="E1590" s="2">
        <v>0</v>
      </c>
      <c r="F1590" s="2">
        <v>0</v>
      </c>
      <c r="G1590" s="2">
        <v>0</v>
      </c>
      <c r="H1590" s="16">
        <f t="shared" si="24"/>
        <v>0</v>
      </c>
    </row>
    <row r="1591" spans="1:8" ht="13.5" x14ac:dyDescent="0.25">
      <c r="A1591" s="11"/>
      <c r="B1591" s="10">
        <v>44624</v>
      </c>
      <c r="C1591" s="2">
        <v>97.4</v>
      </c>
      <c r="D1591" s="2">
        <v>75.1143</v>
      </c>
      <c r="E1591" s="2">
        <v>76</v>
      </c>
      <c r="F1591" s="2">
        <v>97.4</v>
      </c>
      <c r="G1591" s="2">
        <v>7402.4</v>
      </c>
      <c r="H1591" s="16">
        <f t="shared" si="24"/>
        <v>0</v>
      </c>
    </row>
    <row r="1592" spans="1:8" ht="13.5" x14ac:dyDescent="0.25">
      <c r="A1592" s="11"/>
      <c r="B1592" s="10">
        <v>44627</v>
      </c>
      <c r="C1592" s="2">
        <v>97.4</v>
      </c>
      <c r="D1592" s="2">
        <v>75.1143</v>
      </c>
      <c r="E1592" s="2">
        <v>0</v>
      </c>
      <c r="F1592" s="2">
        <v>0</v>
      </c>
      <c r="G1592" s="2">
        <v>0</v>
      </c>
      <c r="H1592" s="16">
        <f t="shared" si="24"/>
        <v>0</v>
      </c>
    </row>
    <row r="1593" spans="1:8" ht="13.5" x14ac:dyDescent="0.25">
      <c r="A1593" s="11"/>
      <c r="B1593" s="10">
        <v>44628</v>
      </c>
      <c r="C1593" s="2">
        <v>97.4</v>
      </c>
      <c r="D1593" s="2">
        <v>75.1143</v>
      </c>
      <c r="E1593" s="2">
        <v>0</v>
      </c>
      <c r="F1593" s="2">
        <v>0</v>
      </c>
      <c r="G1593" s="2">
        <v>0</v>
      </c>
      <c r="H1593" s="16">
        <f t="shared" si="24"/>
        <v>0</v>
      </c>
    </row>
    <row r="1594" spans="1:8" ht="13.5" x14ac:dyDescent="0.25">
      <c r="A1594" s="11"/>
      <c r="B1594" s="10">
        <v>44629</v>
      </c>
      <c r="C1594" s="2">
        <v>97.4</v>
      </c>
      <c r="D1594" s="2">
        <v>75.1143</v>
      </c>
      <c r="E1594" s="2">
        <v>0</v>
      </c>
      <c r="F1594" s="2">
        <v>0</v>
      </c>
      <c r="G1594" s="2">
        <v>0</v>
      </c>
      <c r="H1594" s="16">
        <f t="shared" si="24"/>
        <v>0</v>
      </c>
    </row>
    <row r="1595" spans="1:8" ht="13.5" x14ac:dyDescent="0.25">
      <c r="A1595" s="11"/>
      <c r="B1595" s="10">
        <v>44630</v>
      </c>
      <c r="C1595" s="2">
        <v>97.4</v>
      </c>
      <c r="D1595" s="2">
        <v>75.1143</v>
      </c>
      <c r="E1595" s="2">
        <v>0</v>
      </c>
      <c r="F1595" s="2">
        <v>0</v>
      </c>
      <c r="G1595" s="2">
        <v>0</v>
      </c>
      <c r="H1595" s="16">
        <f t="shared" si="24"/>
        <v>0</v>
      </c>
    </row>
    <row r="1596" spans="1:8" ht="13.5" x14ac:dyDescent="0.25">
      <c r="A1596" s="11"/>
      <c r="B1596" s="10">
        <v>44631</v>
      </c>
      <c r="C1596" s="2">
        <v>97.4</v>
      </c>
      <c r="D1596" s="2">
        <v>75.1143</v>
      </c>
      <c r="E1596" s="2">
        <v>0</v>
      </c>
      <c r="F1596" s="2">
        <v>0</v>
      </c>
      <c r="G1596" s="2">
        <v>0</v>
      </c>
      <c r="H1596" s="16">
        <f t="shared" si="24"/>
        <v>0</v>
      </c>
    </row>
    <row r="1597" spans="1:8" ht="13.5" x14ac:dyDescent="0.25">
      <c r="A1597" s="11"/>
      <c r="B1597" s="10">
        <v>44634</v>
      </c>
      <c r="C1597" s="2">
        <v>97.4</v>
      </c>
      <c r="D1597" s="2">
        <v>75.1143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1"/>
      <c r="B1598" s="10">
        <v>44635</v>
      </c>
      <c r="C1598" s="2">
        <v>97.4</v>
      </c>
      <c r="D1598" s="2">
        <v>75.1143</v>
      </c>
      <c r="E1598" s="2">
        <v>0</v>
      </c>
      <c r="F1598" s="2">
        <v>0</v>
      </c>
      <c r="G1598" s="2">
        <v>0</v>
      </c>
      <c r="H1598" s="16">
        <f t="shared" si="24"/>
        <v>0</v>
      </c>
    </row>
    <row r="1599" spans="1:8" ht="13.5" x14ac:dyDescent="0.25">
      <c r="A1599" s="11"/>
      <c r="B1599" s="10">
        <v>44636</v>
      </c>
      <c r="C1599" s="2">
        <v>98</v>
      </c>
      <c r="D1599" s="2">
        <v>75.576999999999998</v>
      </c>
      <c r="E1599" s="2">
        <v>6</v>
      </c>
      <c r="F1599" s="2">
        <v>98</v>
      </c>
      <c r="G1599" s="2">
        <v>588</v>
      </c>
      <c r="H1599" s="16">
        <f t="shared" si="24"/>
        <v>6.159945576275065E-3</v>
      </c>
    </row>
    <row r="1600" spans="1:8" ht="13.5" x14ac:dyDescent="0.25">
      <c r="A1600" s="11"/>
      <c r="B1600" s="10">
        <v>44637</v>
      </c>
      <c r="C1600" s="2">
        <v>99.4</v>
      </c>
      <c r="D1600" s="2">
        <v>76.656700000000001</v>
      </c>
      <c r="E1600" s="2">
        <v>15</v>
      </c>
      <c r="F1600" s="2">
        <v>99.4</v>
      </c>
      <c r="G1600" s="2">
        <v>1491</v>
      </c>
      <c r="H1600" s="16">
        <f t="shared" si="24"/>
        <v>1.4286092329677052E-2</v>
      </c>
    </row>
    <row r="1601" spans="1:8" ht="13.5" x14ac:dyDescent="0.25">
      <c r="A1601" s="11"/>
      <c r="B1601" s="10">
        <v>44638</v>
      </c>
      <c r="C1601" s="2">
        <v>99.4</v>
      </c>
      <c r="D1601" s="2">
        <v>76.656700000000001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1"/>
      <c r="B1602" s="10">
        <v>44641</v>
      </c>
      <c r="C1602" s="2">
        <v>98</v>
      </c>
      <c r="D1602" s="2">
        <v>75.576999999999998</v>
      </c>
      <c r="E1602" s="2">
        <v>200</v>
      </c>
      <c r="F1602" s="2">
        <v>98</v>
      </c>
      <c r="G1602" s="2">
        <v>19600</v>
      </c>
      <c r="H1602" s="16">
        <f t="shared" si="24"/>
        <v>-1.4084874511947456E-2</v>
      </c>
    </row>
    <row r="1603" spans="1:8" ht="13.5" x14ac:dyDescent="0.25">
      <c r="A1603" s="11"/>
      <c r="B1603" s="10">
        <v>44642</v>
      </c>
      <c r="C1603" s="2">
        <v>98</v>
      </c>
      <c r="D1603" s="2">
        <v>75.576999999999998</v>
      </c>
      <c r="E1603" s="2">
        <v>0</v>
      </c>
      <c r="F1603" s="2">
        <v>0</v>
      </c>
      <c r="G1603" s="2">
        <v>0</v>
      </c>
      <c r="H1603" s="16">
        <f t="shared" si="24"/>
        <v>0</v>
      </c>
    </row>
    <row r="1604" spans="1:8" ht="13.5" x14ac:dyDescent="0.25">
      <c r="A1604" s="11"/>
      <c r="B1604" s="10">
        <v>44643</v>
      </c>
      <c r="C1604" s="2">
        <v>98.3</v>
      </c>
      <c r="D1604" s="2">
        <v>75.808400000000006</v>
      </c>
      <c r="E1604" s="2">
        <v>58</v>
      </c>
      <c r="F1604" s="2">
        <v>98.3</v>
      </c>
      <c r="G1604" s="2">
        <v>5701.4</v>
      </c>
      <c r="H1604" s="16">
        <f t="shared" si="24"/>
        <v>3.0617780541700229E-3</v>
      </c>
    </row>
    <row r="1605" spans="1:8" ht="13.5" x14ac:dyDescent="0.25">
      <c r="A1605" s="11"/>
      <c r="B1605" s="10">
        <v>44644</v>
      </c>
      <c r="C1605" s="2">
        <v>98.3</v>
      </c>
      <c r="D1605" s="2">
        <v>75.808400000000006</v>
      </c>
      <c r="E1605" s="2">
        <v>45</v>
      </c>
      <c r="F1605" s="2">
        <v>98.3</v>
      </c>
      <c r="G1605" s="2">
        <v>4423.5</v>
      </c>
      <c r="H1605" s="16">
        <f t="shared" si="24"/>
        <v>0</v>
      </c>
    </row>
    <row r="1606" spans="1:8" ht="13.5" x14ac:dyDescent="0.25">
      <c r="A1606" s="11"/>
      <c r="B1606" s="10">
        <v>44645</v>
      </c>
      <c r="C1606" s="2">
        <v>98.3</v>
      </c>
      <c r="D1606" s="2">
        <v>75.808400000000006</v>
      </c>
      <c r="E1606" s="2">
        <v>100</v>
      </c>
      <c r="F1606" s="2">
        <v>98.3</v>
      </c>
      <c r="G1606" s="2">
        <v>9830</v>
      </c>
      <c r="H1606" s="16">
        <f t="shared" si="24"/>
        <v>0</v>
      </c>
    </row>
    <row r="1607" spans="1:8" ht="13.5" x14ac:dyDescent="0.25">
      <c r="A1607" s="11"/>
      <c r="B1607" s="10">
        <v>44648</v>
      </c>
      <c r="C1607" s="2">
        <v>99.3</v>
      </c>
      <c r="D1607" s="2">
        <v>76.579599999999999</v>
      </c>
      <c r="E1607" s="2">
        <v>103</v>
      </c>
      <c r="F1607" s="2">
        <v>98.037999999999997</v>
      </c>
      <c r="G1607" s="2">
        <v>10097.914000000001</v>
      </c>
      <c r="H1607" s="16">
        <f t="shared" ref="H1607:H1670" si="25">(D1607-D1606)/D1606</f>
        <v>1.0173015127611098E-2</v>
      </c>
    </row>
    <row r="1608" spans="1:8" ht="13.5" x14ac:dyDescent="0.25">
      <c r="A1608" s="11"/>
      <c r="B1608" s="10">
        <v>44649</v>
      </c>
      <c r="C1608" s="2">
        <v>98</v>
      </c>
      <c r="D1608" s="2">
        <v>75.576999999999998</v>
      </c>
      <c r="E1608" s="2">
        <v>124</v>
      </c>
      <c r="F1608" s="2">
        <v>98</v>
      </c>
      <c r="G1608" s="2">
        <v>12152</v>
      </c>
      <c r="H1608" s="16">
        <f t="shared" si="25"/>
        <v>-1.3092259557375608E-2</v>
      </c>
    </row>
    <row r="1609" spans="1:8" ht="13.5" x14ac:dyDescent="0.25">
      <c r="A1609" s="11"/>
      <c r="B1609" s="10">
        <v>44650</v>
      </c>
      <c r="C1609" s="2">
        <v>98</v>
      </c>
      <c r="D1609" s="2">
        <v>75.576999999999998</v>
      </c>
      <c r="E1609" s="2">
        <v>107</v>
      </c>
      <c r="F1609" s="2">
        <v>98</v>
      </c>
      <c r="G1609" s="2">
        <v>10486</v>
      </c>
      <c r="H1609" s="16">
        <f t="shared" si="25"/>
        <v>0</v>
      </c>
    </row>
    <row r="1610" spans="1:8" ht="13.5" x14ac:dyDescent="0.25">
      <c r="A1610" s="11"/>
      <c r="B1610" s="10">
        <v>44651</v>
      </c>
      <c r="C1610" s="2">
        <v>98</v>
      </c>
      <c r="D1610" s="2">
        <v>75.576999999999998</v>
      </c>
      <c r="E1610" s="2">
        <v>100</v>
      </c>
      <c r="F1610" s="2">
        <v>98</v>
      </c>
      <c r="G1610" s="2">
        <v>9800</v>
      </c>
      <c r="H1610" s="16">
        <f t="shared" si="25"/>
        <v>0</v>
      </c>
    </row>
    <row r="1611" spans="1:8" ht="13.5" x14ac:dyDescent="0.25">
      <c r="A1611" s="11"/>
      <c r="B1611" s="10">
        <v>44652</v>
      </c>
      <c r="C1611" s="2">
        <v>98</v>
      </c>
      <c r="D1611" s="2">
        <v>75.576999999999998</v>
      </c>
      <c r="E1611" s="2">
        <v>0</v>
      </c>
      <c r="F1611" s="2">
        <v>0</v>
      </c>
      <c r="G1611" s="2">
        <v>0</v>
      </c>
      <c r="H1611" s="16">
        <f t="shared" si="25"/>
        <v>0</v>
      </c>
    </row>
    <row r="1612" spans="1:8" ht="13.5" x14ac:dyDescent="0.25">
      <c r="A1612" s="11"/>
      <c r="B1612" s="10">
        <v>44655</v>
      </c>
      <c r="C1612" s="2">
        <v>98</v>
      </c>
      <c r="D1612" s="2">
        <v>75.576999999999998</v>
      </c>
      <c r="E1612" s="2">
        <v>463</v>
      </c>
      <c r="F1612" s="2">
        <v>98</v>
      </c>
      <c r="G1612" s="2">
        <v>45374</v>
      </c>
      <c r="H1612" s="16">
        <f t="shared" si="25"/>
        <v>0</v>
      </c>
    </row>
    <row r="1613" spans="1:8" ht="13.5" x14ac:dyDescent="0.25">
      <c r="A1613" s="11"/>
      <c r="B1613" s="10">
        <v>44656</v>
      </c>
      <c r="C1613" s="2">
        <v>98</v>
      </c>
      <c r="D1613" s="2">
        <v>75.576999999999998</v>
      </c>
      <c r="E1613" s="2">
        <v>12</v>
      </c>
      <c r="F1613" s="2">
        <v>98</v>
      </c>
      <c r="G1613" s="2">
        <v>1176</v>
      </c>
      <c r="H1613" s="16">
        <f t="shared" si="25"/>
        <v>0</v>
      </c>
    </row>
    <row r="1614" spans="1:8" ht="13.5" x14ac:dyDescent="0.25">
      <c r="A1614" s="11"/>
      <c r="B1614" s="10">
        <v>44657</v>
      </c>
      <c r="C1614" s="2">
        <v>97</v>
      </c>
      <c r="D1614" s="2">
        <v>74.805800000000005</v>
      </c>
      <c r="E1614" s="2">
        <v>10</v>
      </c>
      <c r="F1614" s="2">
        <v>97</v>
      </c>
      <c r="G1614" s="2">
        <v>970</v>
      </c>
      <c r="H1614" s="16">
        <f t="shared" si="25"/>
        <v>-1.0204162642073557E-2</v>
      </c>
    </row>
    <row r="1615" spans="1:8" ht="13.5" x14ac:dyDescent="0.25">
      <c r="A1615" s="11"/>
      <c r="B1615" s="10">
        <v>44658</v>
      </c>
      <c r="C1615" s="2">
        <v>97</v>
      </c>
      <c r="D1615" s="2">
        <v>74.805800000000005</v>
      </c>
      <c r="E1615" s="2">
        <v>41</v>
      </c>
      <c r="F1615" s="2">
        <v>97</v>
      </c>
      <c r="G1615" s="2">
        <v>3977</v>
      </c>
      <c r="H1615" s="16">
        <f t="shared" si="25"/>
        <v>0</v>
      </c>
    </row>
    <row r="1616" spans="1:8" ht="13.5" x14ac:dyDescent="0.25">
      <c r="A1616" s="11"/>
      <c r="B1616" s="10">
        <v>44659</v>
      </c>
      <c r="C1616" s="2">
        <v>94.95</v>
      </c>
      <c r="D1616" s="2">
        <v>73.224900000000005</v>
      </c>
      <c r="E1616" s="2">
        <v>762</v>
      </c>
      <c r="F1616" s="2">
        <v>94.95</v>
      </c>
      <c r="G1616" s="2">
        <v>72351.899999999994</v>
      </c>
      <c r="H1616" s="16">
        <f t="shared" si="25"/>
        <v>-2.113338805279804E-2</v>
      </c>
    </row>
    <row r="1617" spans="1:8" ht="13.5" x14ac:dyDescent="0.25">
      <c r="A1617" s="11"/>
      <c r="B1617" s="10">
        <v>44662</v>
      </c>
      <c r="C1617" s="2">
        <v>94.95</v>
      </c>
      <c r="D1617" s="2">
        <v>73.224900000000005</v>
      </c>
      <c r="E1617" s="2">
        <v>0</v>
      </c>
      <c r="F1617" s="2">
        <v>0</v>
      </c>
      <c r="G1617" s="2">
        <v>0</v>
      </c>
      <c r="H1617" s="16">
        <f t="shared" si="25"/>
        <v>0</v>
      </c>
    </row>
    <row r="1618" spans="1:8" ht="13.5" x14ac:dyDescent="0.25">
      <c r="A1618" s="11"/>
      <c r="B1618" s="10">
        <v>44663</v>
      </c>
      <c r="C1618" s="2">
        <v>94.94</v>
      </c>
      <c r="D1618" s="2">
        <v>73.217200000000005</v>
      </c>
      <c r="E1618" s="2">
        <v>11</v>
      </c>
      <c r="F1618" s="2">
        <v>94.94</v>
      </c>
      <c r="G1618" s="2">
        <v>1044.3399999999999</v>
      </c>
      <c r="H1618" s="16">
        <f t="shared" si="25"/>
        <v>-1.0515548672650721E-4</v>
      </c>
    </row>
    <row r="1619" spans="1:8" ht="13.5" x14ac:dyDescent="0.25">
      <c r="A1619" s="11"/>
      <c r="B1619" s="10">
        <v>44664</v>
      </c>
      <c r="C1619" s="2">
        <v>94.94</v>
      </c>
      <c r="D1619" s="2">
        <v>73.217200000000005</v>
      </c>
      <c r="E1619" s="2">
        <v>0</v>
      </c>
      <c r="F1619" s="2">
        <v>0</v>
      </c>
      <c r="G1619" s="2">
        <v>0</v>
      </c>
      <c r="H1619" s="16">
        <f t="shared" si="25"/>
        <v>0</v>
      </c>
    </row>
    <row r="1620" spans="1:8" ht="13.5" x14ac:dyDescent="0.25">
      <c r="A1620" s="11"/>
      <c r="B1620" s="10">
        <v>44665</v>
      </c>
      <c r="C1620" s="2">
        <v>94.95</v>
      </c>
      <c r="D1620" s="2">
        <v>73.224900000000005</v>
      </c>
      <c r="E1620" s="2">
        <v>2</v>
      </c>
      <c r="F1620" s="2">
        <v>94.95</v>
      </c>
      <c r="G1620" s="2">
        <v>189.9</v>
      </c>
      <c r="H1620" s="16">
        <f t="shared" si="25"/>
        <v>1.0516654556579353E-4</v>
      </c>
    </row>
    <row r="1621" spans="1:8" ht="13.5" x14ac:dyDescent="0.25">
      <c r="A1621" s="11"/>
      <c r="B1621" s="10">
        <v>44666</v>
      </c>
      <c r="C1621" s="2">
        <v>94.95</v>
      </c>
      <c r="D1621" s="2">
        <v>73.224900000000005</v>
      </c>
      <c r="E1621" s="2">
        <v>3</v>
      </c>
      <c r="F1621" s="2">
        <v>94.95</v>
      </c>
      <c r="G1621" s="2">
        <v>284.85000000000002</v>
      </c>
      <c r="H1621" s="16">
        <f t="shared" si="25"/>
        <v>0</v>
      </c>
    </row>
    <row r="1622" spans="1:8" ht="13.5" x14ac:dyDescent="0.25">
      <c r="A1622" s="11"/>
      <c r="B1622" s="10">
        <v>44669</v>
      </c>
      <c r="C1622" s="2">
        <v>94.95</v>
      </c>
      <c r="D1622" s="2">
        <v>73.224900000000005</v>
      </c>
      <c r="E1622" s="2">
        <v>10</v>
      </c>
      <c r="F1622" s="2">
        <v>94.95</v>
      </c>
      <c r="G1622" s="2">
        <v>949.5</v>
      </c>
      <c r="H1622" s="16">
        <f t="shared" si="25"/>
        <v>0</v>
      </c>
    </row>
    <row r="1623" spans="1:8" ht="13.5" x14ac:dyDescent="0.25">
      <c r="A1623" s="11"/>
      <c r="B1623" s="10">
        <v>44670</v>
      </c>
      <c r="C1623" s="2">
        <v>94.95</v>
      </c>
      <c r="D1623" s="2">
        <v>73.224900000000005</v>
      </c>
      <c r="E1623" s="2">
        <v>248</v>
      </c>
      <c r="F1623" s="2">
        <v>94.95</v>
      </c>
      <c r="G1623" s="2">
        <v>23547.599999999999</v>
      </c>
      <c r="H1623" s="16">
        <f t="shared" si="25"/>
        <v>0</v>
      </c>
    </row>
    <row r="1624" spans="1:8" ht="13.5" x14ac:dyDescent="0.25">
      <c r="A1624" s="11"/>
      <c r="B1624" s="10">
        <v>44671</v>
      </c>
      <c r="C1624" s="2">
        <v>94.5</v>
      </c>
      <c r="D1624" s="2">
        <v>72.877899999999997</v>
      </c>
      <c r="E1624" s="2">
        <v>51</v>
      </c>
      <c r="F1624" s="2">
        <v>94.5</v>
      </c>
      <c r="G1624" s="2">
        <v>4819.5</v>
      </c>
      <c r="H1624" s="16">
        <f t="shared" si="25"/>
        <v>-4.7388251810519151E-3</v>
      </c>
    </row>
    <row r="1625" spans="1:8" ht="13.5" x14ac:dyDescent="0.25">
      <c r="A1625" s="11"/>
      <c r="B1625" s="10">
        <v>44672</v>
      </c>
      <c r="C1625" s="2">
        <v>94.49</v>
      </c>
      <c r="D1625" s="2">
        <v>72.870099999999994</v>
      </c>
      <c r="E1625" s="2">
        <v>25</v>
      </c>
      <c r="F1625" s="2">
        <v>94.49</v>
      </c>
      <c r="G1625" s="2">
        <v>2362.25</v>
      </c>
      <c r="H1625" s="16">
        <f t="shared" si="25"/>
        <v>-1.0702833094810825E-4</v>
      </c>
    </row>
    <row r="1626" spans="1:8" ht="13.5" x14ac:dyDescent="0.25">
      <c r="A1626" s="11"/>
      <c r="B1626" s="10">
        <v>44673</v>
      </c>
      <c r="C1626" s="2">
        <v>94.49</v>
      </c>
      <c r="D1626" s="2">
        <v>72.870099999999994</v>
      </c>
      <c r="E1626" s="2">
        <v>60</v>
      </c>
      <c r="F1626" s="2">
        <v>94.49</v>
      </c>
      <c r="G1626" s="2">
        <v>5669.4</v>
      </c>
      <c r="H1626" s="16">
        <f t="shared" si="25"/>
        <v>0</v>
      </c>
    </row>
    <row r="1627" spans="1:8" ht="13.5" x14ac:dyDescent="0.25">
      <c r="A1627" s="11"/>
      <c r="B1627" s="10">
        <v>44676</v>
      </c>
      <c r="C1627" s="2">
        <v>94.5</v>
      </c>
      <c r="D1627" s="2">
        <v>72.877899999999997</v>
      </c>
      <c r="E1627" s="2">
        <v>10</v>
      </c>
      <c r="F1627" s="2">
        <v>94.5</v>
      </c>
      <c r="G1627" s="2">
        <v>945</v>
      </c>
      <c r="H1627" s="16">
        <f t="shared" si="25"/>
        <v>1.0703978723788136E-4</v>
      </c>
    </row>
    <row r="1628" spans="1:8" ht="13.5" x14ac:dyDescent="0.25">
      <c r="A1628" s="11"/>
      <c r="B1628" s="10">
        <v>44677</v>
      </c>
      <c r="C1628" s="2">
        <v>94.5</v>
      </c>
      <c r="D1628" s="2">
        <v>72.877899999999997</v>
      </c>
      <c r="E1628" s="2">
        <v>0</v>
      </c>
      <c r="F1628" s="2">
        <v>0</v>
      </c>
      <c r="G1628" s="2">
        <v>0</v>
      </c>
      <c r="H1628" s="16">
        <f t="shared" si="25"/>
        <v>0</v>
      </c>
    </row>
    <row r="1629" spans="1:8" ht="13.5" x14ac:dyDescent="0.25">
      <c r="A1629" s="11"/>
      <c r="B1629" s="10">
        <v>44678</v>
      </c>
      <c r="C1629" s="2">
        <v>94.5</v>
      </c>
      <c r="D1629" s="2">
        <v>72.877899999999997</v>
      </c>
      <c r="E1629" s="2">
        <v>0</v>
      </c>
      <c r="F1629" s="2">
        <v>0</v>
      </c>
      <c r="G1629" s="2">
        <v>0</v>
      </c>
      <c r="H1629" s="16">
        <f t="shared" si="25"/>
        <v>0</v>
      </c>
    </row>
    <row r="1630" spans="1:8" ht="13.5" x14ac:dyDescent="0.25">
      <c r="A1630" s="11"/>
      <c r="B1630" s="10">
        <v>44679</v>
      </c>
      <c r="C1630" s="2">
        <v>94.5</v>
      </c>
      <c r="D1630" s="2">
        <v>72.877899999999997</v>
      </c>
      <c r="E1630" s="2">
        <v>0</v>
      </c>
      <c r="F1630" s="2">
        <v>0</v>
      </c>
      <c r="G1630" s="2">
        <v>0</v>
      </c>
      <c r="H1630" s="16">
        <f t="shared" si="25"/>
        <v>0</v>
      </c>
    </row>
    <row r="1631" spans="1:8" ht="13.5" x14ac:dyDescent="0.25">
      <c r="A1631" s="11"/>
      <c r="B1631" s="10">
        <v>44680</v>
      </c>
      <c r="C1631" s="2">
        <v>94.5</v>
      </c>
      <c r="D1631" s="2">
        <v>72.877899999999997</v>
      </c>
      <c r="E1631" s="2">
        <v>0</v>
      </c>
      <c r="F1631" s="2">
        <v>0</v>
      </c>
      <c r="G1631" s="2">
        <v>0</v>
      </c>
      <c r="H1631" s="16">
        <f t="shared" si="25"/>
        <v>0</v>
      </c>
    </row>
    <row r="1632" spans="1:8" ht="13.5" x14ac:dyDescent="0.25">
      <c r="A1632" s="11"/>
      <c r="B1632" s="10">
        <v>44685</v>
      </c>
      <c r="C1632" s="2">
        <v>94.5</v>
      </c>
      <c r="D1632" s="2">
        <v>72.877899999999997</v>
      </c>
      <c r="E1632" s="2">
        <v>0</v>
      </c>
      <c r="F1632" s="2">
        <v>0</v>
      </c>
      <c r="G1632" s="2">
        <v>0</v>
      </c>
      <c r="H1632" s="16">
        <f t="shared" si="25"/>
        <v>0</v>
      </c>
    </row>
    <row r="1633" spans="1:8" ht="13.5" x14ac:dyDescent="0.25">
      <c r="A1633" s="11"/>
      <c r="B1633" s="10">
        <v>44686</v>
      </c>
      <c r="C1633" s="2">
        <v>94.5</v>
      </c>
      <c r="D1633" s="2">
        <v>72.877899999999997</v>
      </c>
      <c r="E1633" s="2">
        <v>3</v>
      </c>
      <c r="F1633" s="2">
        <v>94.5</v>
      </c>
      <c r="G1633" s="2">
        <v>283.5</v>
      </c>
      <c r="H1633" s="16">
        <f t="shared" si="25"/>
        <v>0</v>
      </c>
    </row>
    <row r="1634" spans="1:8" ht="13.5" x14ac:dyDescent="0.25">
      <c r="A1634" s="11"/>
      <c r="B1634" s="10">
        <v>44687</v>
      </c>
      <c r="C1634" s="2">
        <v>94.5</v>
      </c>
      <c r="D1634" s="2">
        <v>72.877899999999997</v>
      </c>
      <c r="E1634" s="2">
        <v>0</v>
      </c>
      <c r="F1634" s="2">
        <v>0</v>
      </c>
      <c r="G1634" s="2">
        <v>0</v>
      </c>
      <c r="H1634" s="16">
        <f t="shared" si="25"/>
        <v>0</v>
      </c>
    </row>
    <row r="1635" spans="1:8" ht="13.5" x14ac:dyDescent="0.25">
      <c r="A1635" s="11"/>
      <c r="B1635" s="10">
        <v>44690</v>
      </c>
      <c r="C1635" s="2">
        <v>94.5</v>
      </c>
      <c r="D1635" s="2">
        <v>72.877899999999997</v>
      </c>
      <c r="E1635" s="2">
        <v>0</v>
      </c>
      <c r="F1635" s="2">
        <v>0</v>
      </c>
      <c r="G1635" s="2">
        <v>0</v>
      </c>
      <c r="H1635" s="16">
        <f t="shared" si="25"/>
        <v>0</v>
      </c>
    </row>
    <row r="1636" spans="1:8" ht="13.5" x14ac:dyDescent="0.25">
      <c r="A1636" s="11"/>
      <c r="B1636" s="10">
        <v>44691</v>
      </c>
      <c r="C1636" s="2">
        <v>94.5</v>
      </c>
      <c r="D1636" s="2">
        <v>72.877899999999997</v>
      </c>
      <c r="E1636" s="2">
        <v>0</v>
      </c>
      <c r="F1636" s="2">
        <v>0</v>
      </c>
      <c r="G1636" s="2">
        <v>0</v>
      </c>
      <c r="H1636" s="16">
        <f t="shared" si="25"/>
        <v>0</v>
      </c>
    </row>
    <row r="1637" spans="1:8" ht="13.5" x14ac:dyDescent="0.25">
      <c r="A1637" s="11"/>
      <c r="B1637" s="10">
        <v>44692</v>
      </c>
      <c r="C1637" s="2">
        <v>98.75</v>
      </c>
      <c r="D1637" s="2">
        <v>76.1554</v>
      </c>
      <c r="E1637" s="2">
        <v>10</v>
      </c>
      <c r="F1637" s="2">
        <v>98.75</v>
      </c>
      <c r="G1637" s="2">
        <v>987.5</v>
      </c>
      <c r="H1637" s="16">
        <f t="shared" si="25"/>
        <v>4.4972481369523594E-2</v>
      </c>
    </row>
    <row r="1638" spans="1:8" ht="13.5" x14ac:dyDescent="0.25">
      <c r="A1638" s="11"/>
      <c r="B1638" s="10">
        <v>44693</v>
      </c>
      <c r="C1638" s="2">
        <v>98.75</v>
      </c>
      <c r="D1638" s="2">
        <v>76.1554</v>
      </c>
      <c r="E1638" s="2">
        <v>10</v>
      </c>
      <c r="F1638" s="2">
        <v>98.75</v>
      </c>
      <c r="G1638" s="2">
        <v>987.5</v>
      </c>
      <c r="H1638" s="16">
        <f t="shared" si="25"/>
        <v>0</v>
      </c>
    </row>
    <row r="1639" spans="1:8" ht="13.5" x14ac:dyDescent="0.25">
      <c r="A1639" s="11"/>
      <c r="B1639" s="10">
        <v>44694</v>
      </c>
      <c r="C1639" s="2">
        <v>98.75</v>
      </c>
      <c r="D1639" s="2">
        <v>76.1554</v>
      </c>
      <c r="E1639" s="2">
        <v>0</v>
      </c>
      <c r="F1639" s="2">
        <v>0</v>
      </c>
      <c r="G1639" s="2">
        <v>0</v>
      </c>
      <c r="H1639" s="16">
        <f t="shared" si="25"/>
        <v>0</v>
      </c>
    </row>
    <row r="1640" spans="1:8" ht="13.5" x14ac:dyDescent="0.25">
      <c r="A1640" s="11"/>
      <c r="B1640" s="10">
        <v>44697</v>
      </c>
      <c r="C1640" s="2">
        <v>98.75</v>
      </c>
      <c r="D1640" s="2">
        <v>76.1554</v>
      </c>
      <c r="E1640" s="2">
        <v>0</v>
      </c>
      <c r="F1640" s="2">
        <v>0</v>
      </c>
      <c r="G1640" s="2">
        <v>0</v>
      </c>
      <c r="H1640" s="16">
        <f t="shared" si="25"/>
        <v>0</v>
      </c>
    </row>
    <row r="1641" spans="1:8" ht="13.5" x14ac:dyDescent="0.25">
      <c r="A1641" s="11"/>
      <c r="B1641" s="10">
        <v>44698</v>
      </c>
      <c r="C1641" s="2">
        <v>98</v>
      </c>
      <c r="D1641" s="2">
        <v>75.576999999999998</v>
      </c>
      <c r="E1641" s="2">
        <v>18</v>
      </c>
      <c r="F1641" s="2">
        <v>98.417000000000002</v>
      </c>
      <c r="G1641" s="2">
        <v>1771.5060000000001</v>
      </c>
      <c r="H1641" s="16">
        <f t="shared" si="25"/>
        <v>-7.594996546535138E-3</v>
      </c>
    </row>
    <row r="1642" spans="1:8" ht="13.5" x14ac:dyDescent="0.25">
      <c r="A1642" s="11"/>
      <c r="B1642" s="10">
        <v>44699</v>
      </c>
      <c r="C1642" s="2">
        <v>98</v>
      </c>
      <c r="D1642" s="2">
        <v>75.576999999999998</v>
      </c>
      <c r="E1642" s="2">
        <v>0</v>
      </c>
      <c r="F1642" s="2">
        <v>0</v>
      </c>
      <c r="G1642" s="2">
        <v>0</v>
      </c>
      <c r="H1642" s="16">
        <f t="shared" si="25"/>
        <v>0</v>
      </c>
    </row>
    <row r="1643" spans="1:8" ht="13.5" x14ac:dyDescent="0.25">
      <c r="A1643" s="11"/>
      <c r="B1643" s="10">
        <v>44700</v>
      </c>
      <c r="C1643" s="2">
        <v>98</v>
      </c>
      <c r="D1643" s="2">
        <v>75.576999999999998</v>
      </c>
      <c r="E1643" s="2">
        <v>1</v>
      </c>
      <c r="F1643" s="2">
        <v>98</v>
      </c>
      <c r="G1643" s="2">
        <v>98</v>
      </c>
      <c r="H1643" s="16">
        <f t="shared" si="25"/>
        <v>0</v>
      </c>
    </row>
    <row r="1644" spans="1:8" ht="13.5" x14ac:dyDescent="0.25">
      <c r="A1644" s="11"/>
      <c r="B1644" s="10">
        <v>44701</v>
      </c>
      <c r="C1644" s="2">
        <v>98</v>
      </c>
      <c r="D1644" s="2">
        <v>75.576999999999998</v>
      </c>
      <c r="E1644" s="2">
        <v>0</v>
      </c>
      <c r="F1644" s="2">
        <v>0</v>
      </c>
      <c r="G1644" s="2">
        <v>0</v>
      </c>
      <c r="H1644" s="16">
        <f t="shared" si="25"/>
        <v>0</v>
      </c>
    </row>
    <row r="1645" spans="1:8" ht="13.5" x14ac:dyDescent="0.25">
      <c r="A1645" s="11"/>
      <c r="B1645" s="10">
        <v>44704</v>
      </c>
      <c r="C1645" s="2">
        <v>98</v>
      </c>
      <c r="D1645" s="2">
        <v>75.576999999999998</v>
      </c>
      <c r="E1645" s="2">
        <v>0</v>
      </c>
      <c r="F1645" s="2">
        <v>0</v>
      </c>
      <c r="G1645" s="2">
        <v>0</v>
      </c>
      <c r="H1645" s="16">
        <f t="shared" si="25"/>
        <v>0</v>
      </c>
    </row>
    <row r="1646" spans="1:8" ht="13.5" x14ac:dyDescent="0.25">
      <c r="A1646" s="11"/>
      <c r="B1646" s="10">
        <v>44705</v>
      </c>
      <c r="C1646" s="2">
        <v>98</v>
      </c>
      <c r="D1646" s="2">
        <v>75.576999999999998</v>
      </c>
      <c r="E1646" s="2">
        <v>0</v>
      </c>
      <c r="F1646" s="2">
        <v>0</v>
      </c>
      <c r="G1646" s="2">
        <v>0</v>
      </c>
      <c r="H1646" s="16">
        <f t="shared" si="25"/>
        <v>0</v>
      </c>
    </row>
    <row r="1647" spans="1:8" ht="13.5" x14ac:dyDescent="0.25">
      <c r="A1647" s="11"/>
      <c r="B1647" s="10">
        <v>44706</v>
      </c>
      <c r="C1647" s="2">
        <v>97</v>
      </c>
      <c r="D1647" s="2">
        <v>74.805800000000005</v>
      </c>
      <c r="E1647" s="2">
        <v>12</v>
      </c>
      <c r="F1647" s="2">
        <v>97</v>
      </c>
      <c r="G1647" s="2">
        <v>1164</v>
      </c>
      <c r="H1647" s="16">
        <f t="shared" si="25"/>
        <v>-1.0204162642073557E-2</v>
      </c>
    </row>
    <row r="1648" spans="1:8" ht="13.5" x14ac:dyDescent="0.25">
      <c r="A1648" s="11"/>
      <c r="B1648" s="10">
        <v>44707</v>
      </c>
      <c r="C1648" s="2">
        <v>97</v>
      </c>
      <c r="D1648" s="2">
        <v>74.805800000000005</v>
      </c>
      <c r="E1648" s="2">
        <v>0</v>
      </c>
      <c r="F1648" s="2">
        <v>0</v>
      </c>
      <c r="G1648" s="2">
        <v>0</v>
      </c>
      <c r="H1648" s="16">
        <f t="shared" si="25"/>
        <v>0</v>
      </c>
    </row>
    <row r="1649" spans="1:8" ht="13.5" x14ac:dyDescent="0.25">
      <c r="A1649" s="11"/>
      <c r="B1649" s="10">
        <v>44708</v>
      </c>
      <c r="C1649" s="2">
        <v>97</v>
      </c>
      <c r="D1649" s="2">
        <v>74.805800000000005</v>
      </c>
      <c r="E1649" s="2">
        <v>0</v>
      </c>
      <c r="F1649" s="2">
        <v>0</v>
      </c>
      <c r="G1649" s="2">
        <v>0</v>
      </c>
      <c r="H1649" s="16">
        <f t="shared" si="25"/>
        <v>0</v>
      </c>
    </row>
    <row r="1650" spans="1:8" ht="13.5" x14ac:dyDescent="0.25">
      <c r="A1650" s="11"/>
      <c r="B1650" s="10">
        <v>44711</v>
      </c>
      <c r="C1650" s="2">
        <v>97</v>
      </c>
      <c r="D1650" s="2">
        <v>74.805800000000005</v>
      </c>
      <c r="E1650" s="2">
        <v>0</v>
      </c>
      <c r="F1650" s="2">
        <v>0</v>
      </c>
      <c r="G1650" s="2">
        <v>0</v>
      </c>
      <c r="H1650" s="16">
        <f t="shared" si="25"/>
        <v>0</v>
      </c>
    </row>
    <row r="1651" spans="1:8" ht="13.5" x14ac:dyDescent="0.25">
      <c r="A1651" s="11"/>
      <c r="B1651" s="10">
        <v>44712</v>
      </c>
      <c r="C1651" s="2">
        <v>97</v>
      </c>
      <c r="D1651" s="2">
        <v>74.805800000000005</v>
      </c>
      <c r="E1651" s="2">
        <v>0</v>
      </c>
      <c r="F1651" s="2">
        <v>0</v>
      </c>
      <c r="G1651" s="2">
        <v>0</v>
      </c>
      <c r="H1651" s="16">
        <f t="shared" si="25"/>
        <v>0</v>
      </c>
    </row>
    <row r="1652" spans="1:8" ht="13.5" x14ac:dyDescent="0.25">
      <c r="A1652" s="11"/>
      <c r="B1652" s="10">
        <v>44713</v>
      </c>
      <c r="C1652" s="2">
        <v>97</v>
      </c>
      <c r="D1652" s="2">
        <v>74.805800000000005</v>
      </c>
      <c r="E1652" s="2">
        <v>110</v>
      </c>
      <c r="F1652" s="2">
        <v>97</v>
      </c>
      <c r="G1652" s="2">
        <v>10670</v>
      </c>
      <c r="H1652" s="16">
        <f t="shared" si="25"/>
        <v>0</v>
      </c>
    </row>
    <row r="1653" spans="1:8" ht="13.5" x14ac:dyDescent="0.25">
      <c r="A1653" s="11"/>
      <c r="B1653" s="10">
        <v>44714</v>
      </c>
      <c r="C1653" s="2">
        <v>97</v>
      </c>
      <c r="D1653" s="2">
        <v>74.805800000000005</v>
      </c>
      <c r="E1653" s="2">
        <v>100</v>
      </c>
      <c r="F1653" s="2">
        <v>97</v>
      </c>
      <c r="G1653" s="2">
        <v>9700</v>
      </c>
      <c r="H1653" s="16">
        <f t="shared" si="25"/>
        <v>0</v>
      </c>
    </row>
    <row r="1654" spans="1:8" ht="13.5" x14ac:dyDescent="0.25">
      <c r="A1654" s="11"/>
      <c r="B1654" s="10">
        <v>44715</v>
      </c>
      <c r="C1654" s="2">
        <v>97</v>
      </c>
      <c r="D1654" s="2">
        <v>74.805800000000005</v>
      </c>
      <c r="E1654" s="2">
        <v>10</v>
      </c>
      <c r="F1654" s="2">
        <v>97</v>
      </c>
      <c r="G1654" s="2">
        <v>970</v>
      </c>
      <c r="H1654" s="16">
        <f t="shared" si="25"/>
        <v>0</v>
      </c>
    </row>
    <row r="1655" spans="1:8" ht="13.5" x14ac:dyDescent="0.25">
      <c r="A1655" s="11"/>
      <c r="B1655" s="10">
        <v>44718</v>
      </c>
      <c r="C1655" s="2">
        <v>97</v>
      </c>
      <c r="D1655" s="2">
        <v>74.805800000000005</v>
      </c>
      <c r="E1655" s="2">
        <v>45</v>
      </c>
      <c r="F1655" s="2">
        <v>97</v>
      </c>
      <c r="G1655" s="2">
        <v>4365</v>
      </c>
      <c r="H1655" s="16">
        <f t="shared" si="25"/>
        <v>0</v>
      </c>
    </row>
    <row r="1656" spans="1:8" ht="13.5" x14ac:dyDescent="0.25">
      <c r="A1656" s="11"/>
      <c r="B1656" s="10">
        <v>44719</v>
      </c>
      <c r="C1656" s="2">
        <v>96.99</v>
      </c>
      <c r="D1656" s="2">
        <v>74.798100000000005</v>
      </c>
      <c r="E1656" s="2">
        <v>51</v>
      </c>
      <c r="F1656" s="2">
        <v>96.99</v>
      </c>
      <c r="G1656" s="2">
        <v>4946.49</v>
      </c>
      <c r="H1656" s="16">
        <f t="shared" si="25"/>
        <v>-1.0293319501963508E-4</v>
      </c>
    </row>
    <row r="1657" spans="1:8" ht="13.5" x14ac:dyDescent="0.25">
      <c r="A1657" s="11"/>
      <c r="B1657" s="10">
        <v>44720</v>
      </c>
      <c r="C1657" s="2">
        <v>93</v>
      </c>
      <c r="D1657" s="2">
        <v>71.721100000000007</v>
      </c>
      <c r="E1657" s="2">
        <v>47</v>
      </c>
      <c r="F1657" s="2">
        <v>93</v>
      </c>
      <c r="G1657" s="2">
        <v>4371</v>
      </c>
      <c r="H1657" s="16">
        <f t="shared" si="25"/>
        <v>-4.1137408570538526E-2</v>
      </c>
    </row>
    <row r="1658" spans="1:8" ht="13.5" x14ac:dyDescent="0.25">
      <c r="A1658" s="11"/>
      <c r="B1658" s="10">
        <v>44721</v>
      </c>
      <c r="C1658" s="2">
        <v>90.11</v>
      </c>
      <c r="D1658" s="2">
        <v>69.4923</v>
      </c>
      <c r="E1658" s="2">
        <v>64</v>
      </c>
      <c r="F1658" s="2">
        <v>90.11</v>
      </c>
      <c r="G1658" s="2">
        <v>5767.04</v>
      </c>
      <c r="H1658" s="16">
        <f t="shared" si="25"/>
        <v>-3.107593162960421E-2</v>
      </c>
    </row>
    <row r="1659" spans="1:8" ht="13.5" x14ac:dyDescent="0.25">
      <c r="A1659" s="11"/>
      <c r="B1659" s="10">
        <v>44722</v>
      </c>
      <c r="C1659" s="2">
        <v>94.16</v>
      </c>
      <c r="D1659" s="2">
        <v>72.615600000000001</v>
      </c>
      <c r="E1659" s="2">
        <v>200</v>
      </c>
      <c r="F1659" s="2">
        <v>94.16</v>
      </c>
      <c r="G1659" s="2">
        <v>18832</v>
      </c>
      <c r="H1659" s="16">
        <f t="shared" si="25"/>
        <v>4.4944547813210965E-2</v>
      </c>
    </row>
    <row r="1660" spans="1:8" ht="13.5" x14ac:dyDescent="0.25">
      <c r="A1660" s="11"/>
      <c r="B1660" s="10">
        <v>44725</v>
      </c>
      <c r="C1660" s="2">
        <v>94.16</v>
      </c>
      <c r="D1660" s="2">
        <v>72.615600000000001</v>
      </c>
      <c r="E1660" s="2">
        <v>0</v>
      </c>
      <c r="F1660" s="2">
        <v>0</v>
      </c>
      <c r="G1660" s="2">
        <v>0</v>
      </c>
      <c r="H1660" s="16">
        <f t="shared" si="25"/>
        <v>0</v>
      </c>
    </row>
    <row r="1661" spans="1:8" ht="13.5" x14ac:dyDescent="0.25">
      <c r="A1661" s="11"/>
      <c r="B1661" s="10">
        <v>44726</v>
      </c>
      <c r="C1661" s="2">
        <v>97</v>
      </c>
      <c r="D1661" s="2">
        <v>74.805800000000005</v>
      </c>
      <c r="E1661" s="2">
        <v>7</v>
      </c>
      <c r="F1661" s="2">
        <v>97</v>
      </c>
      <c r="G1661" s="2">
        <v>679</v>
      </c>
      <c r="H1661" s="16">
        <f t="shared" si="25"/>
        <v>3.0161563080109567E-2</v>
      </c>
    </row>
    <row r="1662" spans="1:8" ht="13.5" x14ac:dyDescent="0.25">
      <c r="A1662" s="11"/>
      <c r="B1662" s="10">
        <v>44727</v>
      </c>
      <c r="C1662" s="2">
        <v>92.67</v>
      </c>
      <c r="D1662" s="2">
        <v>71.4666</v>
      </c>
      <c r="E1662" s="2">
        <v>113</v>
      </c>
      <c r="F1662" s="2">
        <v>94.585999999999999</v>
      </c>
      <c r="G1662" s="2">
        <v>10688.218000000001</v>
      </c>
      <c r="H1662" s="16">
        <f t="shared" si="25"/>
        <v>-4.4638249975269363E-2</v>
      </c>
    </row>
    <row r="1663" spans="1:8" ht="13.5" x14ac:dyDescent="0.25">
      <c r="A1663" s="11"/>
      <c r="B1663" s="10">
        <v>44728</v>
      </c>
      <c r="C1663" s="2">
        <v>92.67</v>
      </c>
      <c r="D1663" s="2">
        <v>71.4666</v>
      </c>
      <c r="E1663" s="2">
        <v>0</v>
      </c>
      <c r="F1663" s="2">
        <v>0</v>
      </c>
      <c r="G1663" s="2">
        <v>0</v>
      </c>
      <c r="H1663" s="16">
        <f t="shared" si="25"/>
        <v>0</v>
      </c>
    </row>
    <row r="1664" spans="1:8" ht="13.5" x14ac:dyDescent="0.25">
      <c r="A1664" s="11"/>
      <c r="B1664" s="10">
        <v>44729</v>
      </c>
      <c r="C1664" s="2">
        <v>93.11</v>
      </c>
      <c r="D1664" s="2">
        <v>71.805899999999994</v>
      </c>
      <c r="E1664" s="2">
        <v>10</v>
      </c>
      <c r="F1664" s="2">
        <v>93.11</v>
      </c>
      <c r="G1664" s="2">
        <v>931.1</v>
      </c>
      <c r="H1664" s="16">
        <f t="shared" si="25"/>
        <v>4.7476723392465064E-3</v>
      </c>
    </row>
    <row r="1665" spans="1:8" ht="13.5" x14ac:dyDescent="0.25">
      <c r="A1665" s="11"/>
      <c r="B1665" s="10">
        <v>44732</v>
      </c>
      <c r="C1665" s="2">
        <v>96</v>
      </c>
      <c r="D1665" s="2">
        <v>74.034599999999998</v>
      </c>
      <c r="E1665" s="2">
        <v>49</v>
      </c>
      <c r="F1665" s="2">
        <v>96</v>
      </c>
      <c r="G1665" s="2">
        <v>4704</v>
      </c>
      <c r="H1665" s="16">
        <f t="shared" si="25"/>
        <v>3.1037839509009756E-2</v>
      </c>
    </row>
    <row r="1666" spans="1:8" ht="13.5" x14ac:dyDescent="0.25">
      <c r="A1666" s="11"/>
      <c r="B1666" s="10">
        <v>44733</v>
      </c>
      <c r="C1666" s="2">
        <v>96</v>
      </c>
      <c r="D1666" s="2">
        <v>74.034599999999998</v>
      </c>
      <c r="E1666" s="2">
        <v>114</v>
      </c>
      <c r="F1666" s="2">
        <v>96</v>
      </c>
      <c r="G1666" s="2">
        <v>10944</v>
      </c>
      <c r="H1666" s="16">
        <f t="shared" si="25"/>
        <v>0</v>
      </c>
    </row>
    <row r="1667" spans="1:8" ht="13.5" x14ac:dyDescent="0.25">
      <c r="A1667" s="11"/>
      <c r="B1667" s="10">
        <v>44734</v>
      </c>
      <c r="C1667" s="2">
        <v>96</v>
      </c>
      <c r="D1667" s="2">
        <v>74.034599999999998</v>
      </c>
      <c r="E1667" s="2">
        <v>4</v>
      </c>
      <c r="F1667" s="2">
        <v>96</v>
      </c>
      <c r="G1667" s="2">
        <v>384</v>
      </c>
      <c r="H1667" s="16">
        <f t="shared" si="25"/>
        <v>0</v>
      </c>
    </row>
    <row r="1668" spans="1:8" ht="13.5" x14ac:dyDescent="0.25">
      <c r="A1668" s="11"/>
      <c r="B1668" s="10">
        <v>44735</v>
      </c>
      <c r="C1668" s="2">
        <v>94</v>
      </c>
      <c r="D1668" s="2">
        <v>72.4923</v>
      </c>
      <c r="E1668" s="2">
        <v>4</v>
      </c>
      <c r="F1668" s="2">
        <v>94</v>
      </c>
      <c r="G1668" s="2">
        <v>376</v>
      </c>
      <c r="H1668" s="16">
        <f t="shared" si="25"/>
        <v>-2.0832151453509539E-2</v>
      </c>
    </row>
    <row r="1669" spans="1:8" ht="13.5" x14ac:dyDescent="0.25">
      <c r="A1669" s="11"/>
      <c r="B1669" s="10">
        <v>44736</v>
      </c>
      <c r="C1669" s="2">
        <v>97</v>
      </c>
      <c r="D1669" s="2">
        <v>74.805800000000005</v>
      </c>
      <c r="E1669" s="2">
        <v>50</v>
      </c>
      <c r="F1669" s="2">
        <v>97</v>
      </c>
      <c r="G1669" s="2">
        <v>4850</v>
      </c>
      <c r="H1669" s="16">
        <f t="shared" si="25"/>
        <v>3.1913734286262194E-2</v>
      </c>
    </row>
    <row r="1670" spans="1:8" ht="13.5" x14ac:dyDescent="0.25">
      <c r="A1670" s="11"/>
      <c r="B1670" s="10">
        <v>44739</v>
      </c>
      <c r="C1670" s="2">
        <v>97</v>
      </c>
      <c r="D1670" s="2">
        <v>74.805800000000005</v>
      </c>
      <c r="E1670" s="2">
        <v>2</v>
      </c>
      <c r="F1670" s="2">
        <v>97</v>
      </c>
      <c r="G1670" s="2">
        <v>194</v>
      </c>
      <c r="H1670" s="16">
        <f t="shared" si="25"/>
        <v>0</v>
      </c>
    </row>
    <row r="1671" spans="1:8" ht="13.5" x14ac:dyDescent="0.25">
      <c r="A1671" s="11"/>
      <c r="B1671" s="10">
        <v>44740</v>
      </c>
      <c r="C1671" s="2">
        <v>97</v>
      </c>
      <c r="D1671" s="2">
        <v>74.805800000000005</v>
      </c>
      <c r="E1671" s="2">
        <v>0</v>
      </c>
      <c r="F1671" s="2">
        <v>0</v>
      </c>
      <c r="G1671" s="2">
        <v>0</v>
      </c>
      <c r="H1671" s="16">
        <f t="shared" ref="H1671:H1734" si="26">(D1671-D1670)/D1670</f>
        <v>0</v>
      </c>
    </row>
    <row r="1672" spans="1:8" ht="13.5" x14ac:dyDescent="0.25">
      <c r="A1672" s="11"/>
      <c r="B1672" s="10">
        <v>44741</v>
      </c>
      <c r="C1672" s="2">
        <v>96.8</v>
      </c>
      <c r="D1672" s="2">
        <v>74.651600000000002</v>
      </c>
      <c r="E1672" s="2">
        <v>14</v>
      </c>
      <c r="F1672" s="2">
        <v>96.8</v>
      </c>
      <c r="G1672" s="2">
        <v>1355.2</v>
      </c>
      <c r="H1672" s="16">
        <f t="shared" si="26"/>
        <v>-2.0613374898738198E-3</v>
      </c>
    </row>
    <row r="1673" spans="1:8" ht="13.5" x14ac:dyDescent="0.25">
      <c r="A1673" s="11"/>
      <c r="B1673" s="10">
        <v>44742</v>
      </c>
      <c r="C1673" s="2">
        <v>96.8</v>
      </c>
      <c r="D1673" s="2">
        <v>74.651600000000002</v>
      </c>
      <c r="E1673" s="2">
        <v>42</v>
      </c>
      <c r="F1673" s="2">
        <v>96.8</v>
      </c>
      <c r="G1673" s="2">
        <v>4065.6</v>
      </c>
      <c r="H1673" s="16">
        <f t="shared" si="26"/>
        <v>0</v>
      </c>
    </row>
    <row r="1674" spans="1:8" ht="13.5" x14ac:dyDescent="0.25">
      <c r="A1674" s="11"/>
      <c r="B1674" s="10">
        <v>44743</v>
      </c>
      <c r="C1674" s="2">
        <v>96</v>
      </c>
      <c r="D1674" s="2">
        <v>74.034599999999998</v>
      </c>
      <c r="E1674" s="2">
        <v>2</v>
      </c>
      <c r="F1674" s="2">
        <v>96</v>
      </c>
      <c r="G1674" s="2">
        <v>192</v>
      </c>
      <c r="H1674" s="16">
        <f t="shared" si="26"/>
        <v>-8.2650606283054141E-3</v>
      </c>
    </row>
    <row r="1675" spans="1:8" ht="13.5" x14ac:dyDescent="0.25">
      <c r="A1675" s="11"/>
      <c r="B1675" s="10">
        <v>44746</v>
      </c>
      <c r="C1675" s="2">
        <v>96</v>
      </c>
      <c r="D1675" s="2">
        <v>74.034599999999998</v>
      </c>
      <c r="E1675" s="2">
        <v>0</v>
      </c>
      <c r="F1675" s="2">
        <v>0</v>
      </c>
      <c r="G1675" s="2">
        <v>0</v>
      </c>
      <c r="H1675" s="16">
        <f t="shared" si="26"/>
        <v>0</v>
      </c>
    </row>
    <row r="1676" spans="1:8" ht="13.5" x14ac:dyDescent="0.25">
      <c r="A1676" s="11"/>
      <c r="B1676" s="10">
        <v>44747</v>
      </c>
      <c r="C1676" s="2">
        <v>96</v>
      </c>
      <c r="D1676" s="2">
        <v>74.034599999999998</v>
      </c>
      <c r="E1676" s="2">
        <v>0</v>
      </c>
      <c r="F1676" s="2">
        <v>0</v>
      </c>
      <c r="G1676" s="2">
        <v>0</v>
      </c>
      <c r="H1676" s="16">
        <f t="shared" si="26"/>
        <v>0</v>
      </c>
    </row>
    <row r="1677" spans="1:8" ht="13.5" x14ac:dyDescent="0.25">
      <c r="A1677" s="11"/>
      <c r="B1677" s="10">
        <v>44748</v>
      </c>
      <c r="C1677" s="2">
        <v>96</v>
      </c>
      <c r="D1677" s="2">
        <v>74.034599999999998</v>
      </c>
      <c r="E1677" s="2">
        <v>50</v>
      </c>
      <c r="F1677" s="2">
        <v>96</v>
      </c>
      <c r="G1677" s="2">
        <v>4800</v>
      </c>
      <c r="H1677" s="16">
        <f t="shared" si="26"/>
        <v>0</v>
      </c>
    </row>
    <row r="1678" spans="1:8" ht="13.5" x14ac:dyDescent="0.25">
      <c r="A1678" s="11"/>
      <c r="B1678" s="10">
        <v>44749</v>
      </c>
      <c r="C1678" s="2">
        <v>96</v>
      </c>
      <c r="D1678" s="2">
        <v>74.034599999999998</v>
      </c>
      <c r="E1678" s="2">
        <v>51</v>
      </c>
      <c r="F1678" s="2">
        <v>96</v>
      </c>
      <c r="G1678" s="2">
        <v>4896</v>
      </c>
      <c r="H1678" s="16">
        <f t="shared" si="26"/>
        <v>0</v>
      </c>
    </row>
    <row r="1679" spans="1:8" ht="13.5" x14ac:dyDescent="0.25">
      <c r="A1679" s="11"/>
      <c r="B1679" s="10">
        <v>44750</v>
      </c>
      <c r="C1679" s="2">
        <v>96</v>
      </c>
      <c r="D1679" s="2">
        <v>74.034599999999998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1"/>
      <c r="B1680" s="10">
        <v>44753</v>
      </c>
      <c r="C1680" s="2">
        <v>96</v>
      </c>
      <c r="D1680" s="2">
        <v>74.034599999999998</v>
      </c>
      <c r="E1680" s="2">
        <v>0</v>
      </c>
      <c r="F1680" s="2">
        <v>0</v>
      </c>
      <c r="G1680" s="2">
        <v>0</v>
      </c>
      <c r="H1680" s="16">
        <f t="shared" si="26"/>
        <v>0</v>
      </c>
    </row>
    <row r="1681" spans="1:8" ht="13.5" x14ac:dyDescent="0.25">
      <c r="A1681" s="11"/>
      <c r="B1681" s="10">
        <v>44754</v>
      </c>
      <c r="C1681" s="2">
        <v>96.01</v>
      </c>
      <c r="D1681" s="2">
        <v>74.042400000000001</v>
      </c>
      <c r="E1681" s="2">
        <v>15</v>
      </c>
      <c r="F1681" s="2">
        <v>96.01</v>
      </c>
      <c r="G1681" s="2">
        <v>1440.15</v>
      </c>
      <c r="H1681" s="16">
        <f t="shared" si="26"/>
        <v>1.0535614428933416E-4</v>
      </c>
    </row>
    <row r="1682" spans="1:8" ht="13.5" x14ac:dyDescent="0.25">
      <c r="A1682" s="11"/>
      <c r="B1682" s="10">
        <v>44755</v>
      </c>
      <c r="C1682" s="2">
        <v>96</v>
      </c>
      <c r="D1682" s="2">
        <v>74.034599999999998</v>
      </c>
      <c r="E1682" s="2">
        <v>1</v>
      </c>
      <c r="F1682" s="2">
        <v>96</v>
      </c>
      <c r="G1682" s="2">
        <v>96</v>
      </c>
      <c r="H1682" s="16">
        <f t="shared" si="26"/>
        <v>-1.0534504554151591E-4</v>
      </c>
    </row>
    <row r="1683" spans="1:8" ht="13.5" x14ac:dyDescent="0.25">
      <c r="A1683" s="11"/>
      <c r="B1683" s="10">
        <v>44756</v>
      </c>
      <c r="C1683" s="2">
        <v>96</v>
      </c>
      <c r="D1683" s="2">
        <v>74.034599999999998</v>
      </c>
      <c r="E1683" s="2">
        <v>0</v>
      </c>
      <c r="F1683" s="2">
        <v>0</v>
      </c>
      <c r="G1683" s="2">
        <v>0</v>
      </c>
      <c r="H1683" s="16">
        <f t="shared" si="26"/>
        <v>0</v>
      </c>
    </row>
    <row r="1684" spans="1:8" ht="13.5" x14ac:dyDescent="0.25">
      <c r="A1684" s="11"/>
      <c r="B1684" s="10">
        <v>44757</v>
      </c>
      <c r="C1684" s="2">
        <v>96</v>
      </c>
      <c r="D1684" s="2">
        <v>74.034599999999998</v>
      </c>
      <c r="E1684" s="2">
        <v>88</v>
      </c>
      <c r="F1684" s="2">
        <v>96</v>
      </c>
      <c r="G1684" s="2">
        <v>8448</v>
      </c>
      <c r="H1684" s="16">
        <f t="shared" si="26"/>
        <v>0</v>
      </c>
    </row>
    <row r="1685" spans="1:8" ht="13.5" x14ac:dyDescent="0.25">
      <c r="A1685" s="11"/>
      <c r="B1685" s="10">
        <v>44760</v>
      </c>
      <c r="C1685" s="2">
        <v>94.45</v>
      </c>
      <c r="D1685" s="2">
        <v>77.2667</v>
      </c>
      <c r="E1685" s="2">
        <v>20</v>
      </c>
      <c r="F1685" s="2">
        <v>94.45</v>
      </c>
      <c r="G1685" s="2">
        <v>1889</v>
      </c>
      <c r="H1685" s="16">
        <f t="shared" si="26"/>
        <v>4.3656614609925669E-2</v>
      </c>
    </row>
    <row r="1686" spans="1:8" ht="13.5" x14ac:dyDescent="0.25">
      <c r="A1686" s="11"/>
      <c r="B1686" s="10">
        <v>44761</v>
      </c>
      <c r="C1686" s="2">
        <v>90.5</v>
      </c>
      <c r="D1686" s="2">
        <v>74.035300000000007</v>
      </c>
      <c r="E1686" s="2">
        <v>77</v>
      </c>
      <c r="F1686" s="2">
        <v>90.545000000000002</v>
      </c>
      <c r="G1686" s="2">
        <v>6971.9650000000001</v>
      </c>
      <c r="H1686" s="16">
        <f t="shared" si="26"/>
        <v>-4.1821379714676483E-2</v>
      </c>
    </row>
    <row r="1687" spans="1:8" ht="13.5" x14ac:dyDescent="0.25">
      <c r="A1687" s="11"/>
      <c r="B1687" s="10">
        <v>44762</v>
      </c>
      <c r="C1687" s="2">
        <v>90.5</v>
      </c>
      <c r="D1687" s="2">
        <v>74.035300000000007</v>
      </c>
      <c r="E1687" s="2">
        <v>0</v>
      </c>
      <c r="F1687" s="2">
        <v>0</v>
      </c>
      <c r="G1687" s="2">
        <v>0</v>
      </c>
      <c r="H1687" s="16">
        <f t="shared" si="26"/>
        <v>0</v>
      </c>
    </row>
    <row r="1688" spans="1:8" ht="13.5" x14ac:dyDescent="0.25">
      <c r="A1688" s="11"/>
      <c r="B1688" s="10">
        <v>44763</v>
      </c>
      <c r="C1688" s="2">
        <v>90.5</v>
      </c>
      <c r="D1688" s="2">
        <v>74.035300000000007</v>
      </c>
      <c r="E1688" s="2">
        <v>0</v>
      </c>
      <c r="F1688" s="2">
        <v>0</v>
      </c>
      <c r="G1688" s="2">
        <v>0</v>
      </c>
      <c r="H1688" s="16">
        <f t="shared" si="26"/>
        <v>0</v>
      </c>
    </row>
    <row r="1689" spans="1:8" ht="13.5" x14ac:dyDescent="0.25">
      <c r="A1689" s="11"/>
      <c r="B1689" s="10">
        <v>44764</v>
      </c>
      <c r="C1689" s="2">
        <v>89.7</v>
      </c>
      <c r="D1689" s="2">
        <v>73.380799999999994</v>
      </c>
      <c r="E1689" s="2">
        <v>4</v>
      </c>
      <c r="F1689" s="2">
        <v>89.7</v>
      </c>
      <c r="G1689" s="2">
        <v>358.8</v>
      </c>
      <c r="H1689" s="16">
        <f t="shared" si="26"/>
        <v>-8.8403774956002466E-3</v>
      </c>
    </row>
    <row r="1690" spans="1:8" ht="13.5" x14ac:dyDescent="0.25">
      <c r="A1690" s="11"/>
      <c r="B1690" s="10">
        <v>44768</v>
      </c>
      <c r="C1690" s="2">
        <v>89.99</v>
      </c>
      <c r="D1690" s="2">
        <v>73.618099999999998</v>
      </c>
      <c r="E1690" s="2">
        <v>11</v>
      </c>
      <c r="F1690" s="2">
        <v>89.99</v>
      </c>
      <c r="G1690" s="2">
        <v>989.89</v>
      </c>
      <c r="H1690" s="16">
        <f t="shared" si="26"/>
        <v>3.2338159300526127E-3</v>
      </c>
    </row>
    <row r="1691" spans="1:8" ht="13.5" x14ac:dyDescent="0.25">
      <c r="A1691" s="11"/>
      <c r="B1691" s="10">
        <v>44769</v>
      </c>
      <c r="C1691" s="2">
        <v>89.99</v>
      </c>
      <c r="D1691" s="2">
        <v>73.618099999999998</v>
      </c>
      <c r="E1691" s="2">
        <v>15</v>
      </c>
      <c r="F1691" s="2">
        <v>90.058000000000007</v>
      </c>
      <c r="G1691" s="2">
        <v>1350.87</v>
      </c>
      <c r="H1691" s="16">
        <f t="shared" si="26"/>
        <v>0</v>
      </c>
    </row>
    <row r="1692" spans="1:8" ht="13.5" x14ac:dyDescent="0.25">
      <c r="A1692" s="11"/>
      <c r="B1692" s="10">
        <v>44770</v>
      </c>
      <c r="C1692" s="2">
        <v>89.5</v>
      </c>
      <c r="D1692" s="2">
        <v>73.217200000000005</v>
      </c>
      <c r="E1692" s="2">
        <v>24</v>
      </c>
      <c r="F1692" s="2">
        <v>89.724999999999994</v>
      </c>
      <c r="G1692" s="2">
        <v>2153.4</v>
      </c>
      <c r="H1692" s="16">
        <f t="shared" si="26"/>
        <v>-5.4456716486841273E-3</v>
      </c>
    </row>
    <row r="1693" spans="1:8" ht="13.5" x14ac:dyDescent="0.25">
      <c r="A1693" s="11"/>
      <c r="B1693" s="10">
        <v>44771</v>
      </c>
      <c r="C1693" s="2">
        <v>89.1</v>
      </c>
      <c r="D1693" s="2">
        <v>72.89</v>
      </c>
      <c r="E1693" s="2">
        <v>4</v>
      </c>
      <c r="F1693" s="2">
        <v>89.1</v>
      </c>
      <c r="G1693" s="2">
        <v>356.4</v>
      </c>
      <c r="H1693" s="16">
        <f t="shared" si="26"/>
        <v>-4.4688952868998646E-3</v>
      </c>
    </row>
    <row r="1694" spans="1:8" ht="13.5" x14ac:dyDescent="0.25">
      <c r="A1694" s="11"/>
      <c r="B1694" s="10">
        <v>44774</v>
      </c>
      <c r="C1694" s="2">
        <v>89.1</v>
      </c>
      <c r="D1694" s="2">
        <v>72.89</v>
      </c>
      <c r="E1694" s="2">
        <v>0</v>
      </c>
      <c r="F1694" s="2">
        <v>0</v>
      </c>
      <c r="G1694" s="2">
        <v>0</v>
      </c>
      <c r="H1694" s="16">
        <f t="shared" si="26"/>
        <v>0</v>
      </c>
    </row>
    <row r="1695" spans="1:8" ht="13.5" x14ac:dyDescent="0.25">
      <c r="A1695" s="11"/>
      <c r="B1695" s="10">
        <v>44775</v>
      </c>
      <c r="C1695" s="2">
        <v>89.1</v>
      </c>
      <c r="D1695" s="2">
        <v>72.89</v>
      </c>
      <c r="E1695" s="2">
        <v>135</v>
      </c>
      <c r="F1695" s="2">
        <v>89.1</v>
      </c>
      <c r="G1695" s="2">
        <v>12028.5</v>
      </c>
      <c r="H1695" s="16">
        <f t="shared" si="26"/>
        <v>0</v>
      </c>
    </row>
    <row r="1696" spans="1:8" ht="13.5" x14ac:dyDescent="0.25">
      <c r="A1696" s="11"/>
      <c r="B1696" s="10">
        <v>44776</v>
      </c>
      <c r="C1696" s="2">
        <v>89.1</v>
      </c>
      <c r="D1696" s="2">
        <v>72.89</v>
      </c>
      <c r="E1696" s="2">
        <v>38</v>
      </c>
      <c r="F1696" s="2">
        <v>88.665999999999997</v>
      </c>
      <c r="G1696" s="2">
        <v>3369.308</v>
      </c>
      <c r="H1696" s="16">
        <f t="shared" si="26"/>
        <v>0</v>
      </c>
    </row>
    <row r="1697" spans="1:8" ht="13.5" x14ac:dyDescent="0.25">
      <c r="A1697" s="11"/>
      <c r="B1697" s="10">
        <v>44777</v>
      </c>
      <c r="C1697" s="2">
        <v>89</v>
      </c>
      <c r="D1697" s="2">
        <v>72.808199999999999</v>
      </c>
      <c r="E1697" s="2">
        <v>3</v>
      </c>
      <c r="F1697" s="2">
        <v>89</v>
      </c>
      <c r="G1697" s="2">
        <v>267</v>
      </c>
      <c r="H1697" s="16">
        <f t="shared" si="26"/>
        <v>-1.1222389902593114E-3</v>
      </c>
    </row>
    <row r="1698" spans="1:8" ht="13.5" x14ac:dyDescent="0.25">
      <c r="A1698" s="11"/>
      <c r="B1698" s="10">
        <v>44778</v>
      </c>
      <c r="C1698" s="2">
        <v>90</v>
      </c>
      <c r="D1698" s="2">
        <v>73.626300000000001</v>
      </c>
      <c r="E1698" s="2">
        <v>243</v>
      </c>
      <c r="F1698" s="2">
        <v>89.819000000000003</v>
      </c>
      <c r="G1698" s="2">
        <v>21826.017</v>
      </c>
      <c r="H1698" s="16">
        <f t="shared" si="26"/>
        <v>1.1236371727360396E-2</v>
      </c>
    </row>
    <row r="1699" spans="1:8" ht="13.5" x14ac:dyDescent="0.25">
      <c r="A1699" s="11"/>
      <c r="B1699" s="10">
        <v>44781</v>
      </c>
      <c r="C1699" s="2">
        <v>90.01</v>
      </c>
      <c r="D1699" s="2">
        <v>73.634399999999999</v>
      </c>
      <c r="E1699" s="2">
        <v>15</v>
      </c>
      <c r="F1699" s="2">
        <v>91.34</v>
      </c>
      <c r="G1699" s="2">
        <v>1370.1</v>
      </c>
      <c r="H1699" s="16">
        <f t="shared" si="26"/>
        <v>1.1001503538815459E-4</v>
      </c>
    </row>
    <row r="1700" spans="1:8" ht="13.5" x14ac:dyDescent="0.25">
      <c r="A1700" s="11"/>
      <c r="B1700" s="10">
        <v>44782</v>
      </c>
      <c r="C1700" s="2">
        <v>93.49</v>
      </c>
      <c r="D1700" s="2">
        <v>76.481300000000005</v>
      </c>
      <c r="E1700" s="2">
        <v>5</v>
      </c>
      <c r="F1700" s="2">
        <v>93.49</v>
      </c>
      <c r="G1700" s="2">
        <v>467.45</v>
      </c>
      <c r="H1700" s="16">
        <f t="shared" si="26"/>
        <v>3.866263594189679E-2</v>
      </c>
    </row>
    <row r="1701" spans="1:8" ht="13.5" x14ac:dyDescent="0.25">
      <c r="A1701" s="11"/>
      <c r="B1701" s="10">
        <v>44783</v>
      </c>
      <c r="C1701" s="2">
        <v>93.49</v>
      </c>
      <c r="D1701" s="2">
        <v>76.481300000000005</v>
      </c>
      <c r="E1701" s="2">
        <v>0</v>
      </c>
      <c r="F1701" s="2">
        <v>0</v>
      </c>
      <c r="G1701" s="2">
        <v>0</v>
      </c>
      <c r="H1701" s="16">
        <f t="shared" si="26"/>
        <v>0</v>
      </c>
    </row>
    <row r="1702" spans="1:8" ht="13.5" x14ac:dyDescent="0.25">
      <c r="A1702" s="11"/>
      <c r="B1702" s="10">
        <v>44784</v>
      </c>
      <c r="C1702" s="2">
        <v>93.49</v>
      </c>
      <c r="D1702" s="2">
        <v>76.481300000000005</v>
      </c>
      <c r="E1702" s="2">
        <v>0</v>
      </c>
      <c r="F1702" s="2">
        <v>0</v>
      </c>
      <c r="G1702" s="2">
        <v>0</v>
      </c>
      <c r="H1702" s="16">
        <f t="shared" si="26"/>
        <v>0</v>
      </c>
    </row>
    <row r="1703" spans="1:8" ht="13.5" x14ac:dyDescent="0.25">
      <c r="A1703" s="11"/>
      <c r="B1703" s="10">
        <v>44785</v>
      </c>
      <c r="C1703" s="2">
        <v>92.97</v>
      </c>
      <c r="D1703" s="2">
        <v>76.055899999999994</v>
      </c>
      <c r="E1703" s="2">
        <v>2</v>
      </c>
      <c r="F1703" s="2">
        <v>92.97</v>
      </c>
      <c r="G1703" s="2">
        <v>185.94</v>
      </c>
      <c r="H1703" s="16">
        <f t="shared" si="26"/>
        <v>-5.5621439489131385E-3</v>
      </c>
    </row>
    <row r="1704" spans="1:8" ht="13.5" x14ac:dyDescent="0.25">
      <c r="A1704" s="11"/>
      <c r="B1704" s="10">
        <v>44788</v>
      </c>
      <c r="C1704" s="2">
        <v>92.96</v>
      </c>
      <c r="D1704" s="2">
        <v>76.047799999999995</v>
      </c>
      <c r="E1704" s="2">
        <v>15</v>
      </c>
      <c r="F1704" s="2">
        <v>92.96</v>
      </c>
      <c r="G1704" s="2">
        <v>1394.4</v>
      </c>
      <c r="H1704" s="16">
        <f t="shared" si="26"/>
        <v>-1.06500613364629E-4</v>
      </c>
    </row>
    <row r="1705" spans="1:8" ht="13.5" x14ac:dyDescent="0.25">
      <c r="A1705" s="11"/>
      <c r="B1705" s="10">
        <v>44789</v>
      </c>
      <c r="C1705" s="2">
        <v>92.96</v>
      </c>
      <c r="D1705" s="2">
        <v>76.047799999999995</v>
      </c>
      <c r="E1705" s="2">
        <v>0</v>
      </c>
      <c r="F1705" s="2">
        <v>0</v>
      </c>
      <c r="G1705" s="2">
        <v>0</v>
      </c>
      <c r="H1705" s="16">
        <f t="shared" si="26"/>
        <v>0</v>
      </c>
    </row>
    <row r="1706" spans="1:8" ht="13.5" x14ac:dyDescent="0.25">
      <c r="A1706" s="11"/>
      <c r="B1706" s="10">
        <v>44790</v>
      </c>
      <c r="C1706" s="2">
        <v>92.96</v>
      </c>
      <c r="D1706" s="2">
        <v>76.047799999999995</v>
      </c>
      <c r="E1706" s="2">
        <v>11</v>
      </c>
      <c r="F1706" s="2">
        <v>92.96</v>
      </c>
      <c r="G1706" s="2">
        <v>1022.56</v>
      </c>
      <c r="H1706" s="16">
        <f t="shared" si="26"/>
        <v>0</v>
      </c>
    </row>
    <row r="1707" spans="1:8" ht="13.5" x14ac:dyDescent="0.25">
      <c r="A1707" s="11"/>
      <c r="B1707" s="10">
        <v>44791</v>
      </c>
      <c r="C1707" s="2">
        <v>92.96</v>
      </c>
      <c r="D1707" s="2">
        <v>76.047799999999995</v>
      </c>
      <c r="E1707" s="2">
        <v>0</v>
      </c>
      <c r="F1707" s="2">
        <v>0</v>
      </c>
      <c r="G1707" s="2">
        <v>0</v>
      </c>
      <c r="H1707" s="16">
        <f t="shared" si="26"/>
        <v>0</v>
      </c>
    </row>
    <row r="1708" spans="1:8" ht="13.5" x14ac:dyDescent="0.25">
      <c r="A1708" s="11"/>
      <c r="B1708" s="10">
        <v>44792</v>
      </c>
      <c r="C1708" s="2">
        <v>90.06</v>
      </c>
      <c r="D1708" s="2">
        <v>73.675399999999996</v>
      </c>
      <c r="E1708" s="2">
        <v>8</v>
      </c>
      <c r="F1708" s="2">
        <v>90.058000000000007</v>
      </c>
      <c r="G1708" s="2">
        <v>720.46400000000006</v>
      </c>
      <c r="H1708" s="16">
        <f t="shared" si="26"/>
        <v>-3.1196168725459501E-2</v>
      </c>
    </row>
    <row r="1709" spans="1:8" ht="13.5" x14ac:dyDescent="0.25">
      <c r="A1709" s="11"/>
      <c r="B1709" s="10">
        <v>44795</v>
      </c>
      <c r="C1709" s="2">
        <v>93</v>
      </c>
      <c r="D1709" s="2">
        <v>76.080500000000001</v>
      </c>
      <c r="E1709" s="2">
        <v>16</v>
      </c>
      <c r="F1709" s="2">
        <v>93</v>
      </c>
      <c r="G1709" s="2">
        <v>1488</v>
      </c>
      <c r="H1709" s="16">
        <f t="shared" si="26"/>
        <v>3.2644546212168571E-2</v>
      </c>
    </row>
    <row r="1710" spans="1:8" ht="13.5" x14ac:dyDescent="0.25">
      <c r="A1710" s="11"/>
      <c r="B1710" s="10">
        <v>44796</v>
      </c>
      <c r="C1710" s="2">
        <v>93</v>
      </c>
      <c r="D1710" s="2">
        <v>76.080500000000001</v>
      </c>
      <c r="E1710" s="2">
        <v>0</v>
      </c>
      <c r="F1710" s="2">
        <v>0</v>
      </c>
      <c r="G1710" s="2">
        <v>0</v>
      </c>
      <c r="H1710" s="16">
        <f t="shared" si="26"/>
        <v>0</v>
      </c>
    </row>
    <row r="1711" spans="1:8" ht="13.5" x14ac:dyDescent="0.25">
      <c r="A1711" s="11"/>
      <c r="B1711" s="10">
        <v>44797</v>
      </c>
      <c r="C1711" s="2">
        <v>93</v>
      </c>
      <c r="D1711" s="2">
        <v>76.080500000000001</v>
      </c>
      <c r="E1711" s="2">
        <v>4</v>
      </c>
      <c r="F1711" s="2">
        <v>93</v>
      </c>
      <c r="G1711" s="2">
        <v>372</v>
      </c>
      <c r="H1711" s="16">
        <f t="shared" si="26"/>
        <v>0</v>
      </c>
    </row>
    <row r="1712" spans="1:8" ht="13.5" x14ac:dyDescent="0.25">
      <c r="A1712" s="11"/>
      <c r="B1712" s="10">
        <v>44798</v>
      </c>
      <c r="C1712" s="2">
        <v>93</v>
      </c>
      <c r="D1712" s="2">
        <v>76.080500000000001</v>
      </c>
      <c r="E1712" s="2">
        <v>0</v>
      </c>
      <c r="F1712" s="2">
        <v>0</v>
      </c>
      <c r="G1712" s="2">
        <v>0</v>
      </c>
      <c r="H1712" s="16">
        <f t="shared" si="26"/>
        <v>0</v>
      </c>
    </row>
    <row r="1713" spans="1:8" ht="13.5" x14ac:dyDescent="0.25">
      <c r="A1713" s="11"/>
      <c r="B1713" s="10">
        <v>44799</v>
      </c>
      <c r="C1713" s="2">
        <v>93.5</v>
      </c>
      <c r="D1713" s="2">
        <v>76.489500000000007</v>
      </c>
      <c r="E1713" s="2">
        <v>5</v>
      </c>
      <c r="F1713" s="2">
        <v>93.5</v>
      </c>
      <c r="G1713" s="2">
        <v>467.5</v>
      </c>
      <c r="H1713" s="16">
        <f t="shared" si="26"/>
        <v>5.3758847536491744E-3</v>
      </c>
    </row>
    <row r="1714" spans="1:8" ht="13.5" x14ac:dyDescent="0.25">
      <c r="A1714" s="11"/>
      <c r="B1714" s="10">
        <v>44802</v>
      </c>
      <c r="C1714" s="2">
        <v>94</v>
      </c>
      <c r="D1714" s="2">
        <v>76.898499999999999</v>
      </c>
      <c r="E1714" s="2">
        <v>552</v>
      </c>
      <c r="F1714" s="2">
        <v>94</v>
      </c>
      <c r="G1714" s="2">
        <v>51888</v>
      </c>
      <c r="H1714" s="16">
        <f t="shared" si="26"/>
        <v>5.3471391498178412E-3</v>
      </c>
    </row>
    <row r="1715" spans="1:8" ht="13.5" x14ac:dyDescent="0.25">
      <c r="A1715" s="11"/>
      <c r="B1715" s="10">
        <v>44803</v>
      </c>
      <c r="C1715" s="2">
        <v>94</v>
      </c>
      <c r="D1715" s="2">
        <v>76.898499999999999</v>
      </c>
      <c r="E1715" s="2">
        <v>116</v>
      </c>
      <c r="F1715" s="2">
        <v>94</v>
      </c>
      <c r="G1715" s="2">
        <v>10904</v>
      </c>
      <c r="H1715" s="16">
        <f t="shared" si="26"/>
        <v>0</v>
      </c>
    </row>
    <row r="1716" spans="1:8" ht="13.5" x14ac:dyDescent="0.25">
      <c r="A1716" s="11"/>
      <c r="B1716" s="10">
        <v>44804</v>
      </c>
      <c r="C1716" s="2">
        <v>94</v>
      </c>
      <c r="D1716" s="2">
        <v>76.898499999999999</v>
      </c>
      <c r="E1716" s="2">
        <v>30</v>
      </c>
      <c r="F1716" s="2">
        <v>94</v>
      </c>
      <c r="G1716" s="2">
        <v>2820</v>
      </c>
      <c r="H1716" s="16">
        <f t="shared" si="26"/>
        <v>0</v>
      </c>
    </row>
    <row r="1717" spans="1:8" ht="13.5" x14ac:dyDescent="0.25">
      <c r="A1717" s="11"/>
      <c r="B1717" s="10">
        <v>44805</v>
      </c>
      <c r="C1717" s="2">
        <v>94</v>
      </c>
      <c r="D1717" s="2">
        <v>76.898499999999999</v>
      </c>
      <c r="E1717" s="2">
        <v>18</v>
      </c>
      <c r="F1717" s="2">
        <v>94</v>
      </c>
      <c r="G1717" s="2">
        <v>1692</v>
      </c>
      <c r="H1717" s="16">
        <f t="shared" si="26"/>
        <v>0</v>
      </c>
    </row>
    <row r="1718" spans="1:8" ht="13.5" x14ac:dyDescent="0.25">
      <c r="A1718" s="11"/>
      <c r="B1718" s="10">
        <v>44806</v>
      </c>
      <c r="C1718" s="2">
        <v>93.5</v>
      </c>
      <c r="D1718" s="2">
        <v>76.489500000000007</v>
      </c>
      <c r="E1718" s="2">
        <v>18</v>
      </c>
      <c r="F1718" s="2">
        <v>93.5</v>
      </c>
      <c r="G1718" s="2">
        <v>1683</v>
      </c>
      <c r="H1718" s="16">
        <f t="shared" si="26"/>
        <v>-5.3186993244340505E-3</v>
      </c>
    </row>
    <row r="1719" spans="1:8" ht="13.5" x14ac:dyDescent="0.25">
      <c r="A1719" s="11"/>
      <c r="B1719" s="10">
        <v>44809</v>
      </c>
      <c r="C1719" s="2">
        <v>94</v>
      </c>
      <c r="D1719" s="2">
        <v>76.898499999999999</v>
      </c>
      <c r="E1719" s="2">
        <v>39</v>
      </c>
      <c r="F1719" s="2">
        <v>94</v>
      </c>
      <c r="G1719" s="2">
        <v>3666</v>
      </c>
      <c r="H1719" s="16">
        <f t="shared" si="26"/>
        <v>5.3471391498178412E-3</v>
      </c>
    </row>
    <row r="1720" spans="1:8" ht="13.5" x14ac:dyDescent="0.25">
      <c r="A1720" s="11"/>
      <c r="B1720" s="10">
        <v>44810</v>
      </c>
      <c r="C1720" s="2">
        <v>94.5</v>
      </c>
      <c r="D1720" s="2">
        <v>77.307599999999994</v>
      </c>
      <c r="E1720" s="2">
        <v>7</v>
      </c>
      <c r="F1720" s="2">
        <v>94.5</v>
      </c>
      <c r="G1720" s="2">
        <v>661.5</v>
      </c>
      <c r="H1720" s="16">
        <f t="shared" si="26"/>
        <v>5.3199997399168402E-3</v>
      </c>
    </row>
    <row r="1721" spans="1:8" ht="13.5" x14ac:dyDescent="0.25">
      <c r="A1721" s="11"/>
      <c r="B1721" s="10">
        <v>44811</v>
      </c>
      <c r="C1721" s="2">
        <v>94.5</v>
      </c>
      <c r="D1721" s="2">
        <v>77.307599999999994</v>
      </c>
      <c r="E1721" s="2">
        <v>0</v>
      </c>
      <c r="F1721" s="2">
        <v>0</v>
      </c>
      <c r="G1721" s="2">
        <v>0</v>
      </c>
      <c r="H1721" s="16">
        <f t="shared" si="26"/>
        <v>0</v>
      </c>
    </row>
    <row r="1722" spans="1:8" ht="13.5" x14ac:dyDescent="0.25">
      <c r="A1722" s="11"/>
      <c r="B1722" s="10">
        <v>44812</v>
      </c>
      <c r="C1722" s="2">
        <v>94.5</v>
      </c>
      <c r="D1722" s="2">
        <v>77.307599999999994</v>
      </c>
      <c r="E1722" s="2">
        <v>121</v>
      </c>
      <c r="F1722" s="2">
        <v>94.5</v>
      </c>
      <c r="G1722" s="2">
        <v>11434.5</v>
      </c>
      <c r="H1722" s="16">
        <f t="shared" si="26"/>
        <v>0</v>
      </c>
    </row>
    <row r="1723" spans="1:8" ht="13.5" x14ac:dyDescent="0.25">
      <c r="A1723" s="11"/>
      <c r="B1723" s="10">
        <v>44813</v>
      </c>
      <c r="C1723" s="2">
        <v>94.5</v>
      </c>
      <c r="D1723" s="2">
        <v>77.307599999999994</v>
      </c>
      <c r="E1723" s="2">
        <v>0</v>
      </c>
      <c r="F1723" s="2">
        <v>0</v>
      </c>
      <c r="G1723" s="2">
        <v>0</v>
      </c>
      <c r="H1723" s="16">
        <f t="shared" si="26"/>
        <v>0</v>
      </c>
    </row>
    <row r="1724" spans="1:8" ht="13.5" x14ac:dyDescent="0.25">
      <c r="A1724" s="11"/>
      <c r="B1724" s="10">
        <v>44816</v>
      </c>
      <c r="C1724" s="2">
        <v>94</v>
      </c>
      <c r="D1724" s="2">
        <v>76.898499999999999</v>
      </c>
      <c r="E1724" s="2">
        <v>9</v>
      </c>
      <c r="F1724" s="2">
        <v>94</v>
      </c>
      <c r="G1724" s="2">
        <v>846</v>
      </c>
      <c r="H1724" s="16">
        <f t="shared" si="26"/>
        <v>-5.2918471146432581E-3</v>
      </c>
    </row>
    <row r="1725" spans="1:8" ht="13.5" x14ac:dyDescent="0.25">
      <c r="A1725" s="11"/>
      <c r="B1725" s="10">
        <v>44817</v>
      </c>
      <c r="C1725" s="2">
        <v>94</v>
      </c>
      <c r="D1725" s="2">
        <v>76.898499999999999</v>
      </c>
      <c r="E1725" s="2">
        <v>0</v>
      </c>
      <c r="F1725" s="2">
        <v>0</v>
      </c>
      <c r="G1725" s="2">
        <v>0</v>
      </c>
      <c r="H1725" s="16">
        <f t="shared" si="26"/>
        <v>0</v>
      </c>
    </row>
    <row r="1726" spans="1:8" ht="13.5" x14ac:dyDescent="0.25">
      <c r="A1726" s="11"/>
      <c r="B1726" s="10">
        <v>44818</v>
      </c>
      <c r="C1726" s="2">
        <v>94</v>
      </c>
      <c r="D1726" s="2">
        <v>76.898499999999999</v>
      </c>
      <c r="E1726" s="2">
        <v>0</v>
      </c>
      <c r="F1726" s="2">
        <v>0</v>
      </c>
      <c r="G1726" s="2">
        <v>0</v>
      </c>
      <c r="H1726" s="16">
        <f t="shared" si="26"/>
        <v>0</v>
      </c>
    </row>
    <row r="1727" spans="1:8" ht="13.5" x14ac:dyDescent="0.25">
      <c r="A1727" s="11"/>
      <c r="B1727" s="10">
        <v>44819</v>
      </c>
      <c r="C1727" s="2">
        <v>94</v>
      </c>
      <c r="D1727" s="2">
        <v>76.898499999999999</v>
      </c>
      <c r="E1727" s="2">
        <v>0</v>
      </c>
      <c r="F1727" s="2">
        <v>0</v>
      </c>
      <c r="G1727" s="2">
        <v>0</v>
      </c>
      <c r="H1727" s="16">
        <f t="shared" si="26"/>
        <v>0</v>
      </c>
    </row>
    <row r="1728" spans="1:8" ht="13.5" x14ac:dyDescent="0.25">
      <c r="A1728" s="11"/>
      <c r="B1728" s="10">
        <v>44820</v>
      </c>
      <c r="C1728" s="2">
        <v>91</v>
      </c>
      <c r="D1728" s="2">
        <v>74.444299999999998</v>
      </c>
      <c r="E1728" s="2">
        <v>145</v>
      </c>
      <c r="F1728" s="2">
        <v>91</v>
      </c>
      <c r="G1728" s="2">
        <v>13195</v>
      </c>
      <c r="H1728" s="16">
        <f t="shared" si="26"/>
        <v>-3.1914796777570434E-2</v>
      </c>
    </row>
    <row r="1729" spans="1:8" ht="13.5" x14ac:dyDescent="0.25">
      <c r="A1729" s="11"/>
      <c r="B1729" s="10">
        <v>44823</v>
      </c>
      <c r="C1729" s="2">
        <v>91</v>
      </c>
      <c r="D1729" s="2">
        <v>74.444299999999998</v>
      </c>
      <c r="E1729" s="2">
        <v>0</v>
      </c>
      <c r="F1729" s="2">
        <v>0</v>
      </c>
      <c r="G1729" s="2">
        <v>0</v>
      </c>
      <c r="H1729" s="16">
        <f t="shared" si="26"/>
        <v>0</v>
      </c>
    </row>
    <row r="1730" spans="1:8" ht="13.5" x14ac:dyDescent="0.25">
      <c r="A1730" s="11"/>
      <c r="B1730" s="10">
        <v>44824</v>
      </c>
      <c r="C1730" s="2">
        <v>91</v>
      </c>
      <c r="D1730" s="2">
        <v>74.444299999999998</v>
      </c>
      <c r="E1730" s="2">
        <v>0</v>
      </c>
      <c r="F1730" s="2">
        <v>0</v>
      </c>
      <c r="G1730" s="2">
        <v>0</v>
      </c>
      <c r="H1730" s="16">
        <f t="shared" si="26"/>
        <v>0</v>
      </c>
    </row>
    <row r="1731" spans="1:8" ht="13.5" x14ac:dyDescent="0.25">
      <c r="A1731" s="11"/>
      <c r="B1731" s="10">
        <v>44825</v>
      </c>
      <c r="C1731" s="2">
        <v>91</v>
      </c>
      <c r="D1731" s="2">
        <v>74.444299999999998</v>
      </c>
      <c r="E1731" s="2">
        <v>0</v>
      </c>
      <c r="F1731" s="2">
        <v>0</v>
      </c>
      <c r="G1731" s="2">
        <v>0</v>
      </c>
      <c r="H1731" s="16">
        <f t="shared" si="26"/>
        <v>0</v>
      </c>
    </row>
    <row r="1732" spans="1:8" ht="13.5" x14ac:dyDescent="0.25">
      <c r="A1732" s="11"/>
      <c r="B1732" s="10">
        <v>44826</v>
      </c>
      <c r="C1732" s="2">
        <v>91</v>
      </c>
      <c r="D1732" s="2">
        <v>74.444299999999998</v>
      </c>
      <c r="E1732" s="2">
        <v>104</v>
      </c>
      <c r="F1732" s="2">
        <v>91</v>
      </c>
      <c r="G1732" s="2">
        <v>9464</v>
      </c>
      <c r="H1732" s="16">
        <f t="shared" si="26"/>
        <v>0</v>
      </c>
    </row>
    <row r="1733" spans="1:8" ht="13.5" x14ac:dyDescent="0.25">
      <c r="A1733" s="11"/>
      <c r="B1733" s="10">
        <v>44827</v>
      </c>
      <c r="C1733" s="2">
        <v>91</v>
      </c>
      <c r="D1733" s="2">
        <v>74.444299999999998</v>
      </c>
      <c r="E1733" s="2">
        <v>70</v>
      </c>
      <c r="F1733" s="2">
        <v>91</v>
      </c>
      <c r="G1733" s="2">
        <v>6370</v>
      </c>
      <c r="H1733" s="16">
        <f t="shared" si="26"/>
        <v>0</v>
      </c>
    </row>
    <row r="1734" spans="1:8" ht="13.5" x14ac:dyDescent="0.25">
      <c r="A1734" s="11"/>
      <c r="B1734" s="10">
        <v>44830</v>
      </c>
      <c r="C1734" s="2">
        <v>91</v>
      </c>
      <c r="D1734" s="2">
        <v>74.444299999999998</v>
      </c>
      <c r="E1734" s="2">
        <v>95</v>
      </c>
      <c r="F1734" s="2">
        <v>91</v>
      </c>
      <c r="G1734" s="2">
        <v>8645</v>
      </c>
      <c r="H1734" s="16">
        <f t="shared" si="26"/>
        <v>0</v>
      </c>
    </row>
    <row r="1735" spans="1:8" ht="13.5" x14ac:dyDescent="0.25">
      <c r="A1735" s="11"/>
      <c r="B1735" s="10">
        <v>44831</v>
      </c>
      <c r="C1735" s="2">
        <v>91</v>
      </c>
      <c r="D1735" s="2">
        <v>74.444299999999998</v>
      </c>
      <c r="E1735" s="2">
        <v>80</v>
      </c>
      <c r="F1735" s="2">
        <v>91</v>
      </c>
      <c r="G1735" s="2">
        <v>7280</v>
      </c>
      <c r="H1735" s="16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91</v>
      </c>
      <c r="D1736" s="2">
        <v>74.444299999999998</v>
      </c>
      <c r="E1736" s="2">
        <v>40</v>
      </c>
      <c r="F1736" s="2">
        <v>91</v>
      </c>
      <c r="G1736" s="2">
        <v>3640</v>
      </c>
      <c r="H1736" s="16">
        <f t="shared" si="27"/>
        <v>0</v>
      </c>
    </row>
    <row r="1737" spans="1:8" ht="13.5" x14ac:dyDescent="0.25">
      <c r="A1737" s="11"/>
      <c r="B1737" s="10">
        <v>44833</v>
      </c>
      <c r="C1737" s="2">
        <v>91</v>
      </c>
      <c r="D1737" s="2">
        <v>74.444299999999998</v>
      </c>
      <c r="E1737" s="2">
        <v>44</v>
      </c>
      <c r="F1737" s="2">
        <v>91</v>
      </c>
      <c r="G1737" s="2">
        <v>4004</v>
      </c>
      <c r="H1737" s="16">
        <f t="shared" si="27"/>
        <v>0</v>
      </c>
    </row>
    <row r="1738" spans="1:8" ht="13.5" x14ac:dyDescent="0.25">
      <c r="A1738" s="11"/>
      <c r="B1738" s="10">
        <v>44834</v>
      </c>
      <c r="C1738" s="2">
        <v>91</v>
      </c>
      <c r="D1738" s="2">
        <v>74.444299999999998</v>
      </c>
      <c r="E1738" s="2">
        <v>4</v>
      </c>
      <c r="F1738" s="2">
        <v>91</v>
      </c>
      <c r="G1738" s="2">
        <v>364</v>
      </c>
      <c r="H1738" s="16">
        <f t="shared" si="27"/>
        <v>0</v>
      </c>
    </row>
    <row r="1739" spans="1:8" ht="13.5" x14ac:dyDescent="0.25">
      <c r="A1739" s="11"/>
      <c r="B1739" s="10">
        <v>44837</v>
      </c>
      <c r="C1739" s="2">
        <v>91</v>
      </c>
      <c r="D1739" s="2">
        <v>74.444299999999998</v>
      </c>
      <c r="E1739" s="2">
        <v>15</v>
      </c>
      <c r="F1739" s="2">
        <v>91</v>
      </c>
      <c r="G1739" s="2">
        <v>1365</v>
      </c>
      <c r="H1739" s="16">
        <f t="shared" si="27"/>
        <v>0</v>
      </c>
    </row>
    <row r="1740" spans="1:8" ht="13.5" x14ac:dyDescent="0.25">
      <c r="A1740" s="11"/>
      <c r="B1740" s="10">
        <v>44838</v>
      </c>
      <c r="C1740" s="2">
        <v>91</v>
      </c>
      <c r="D1740" s="2">
        <v>74.444299999999998</v>
      </c>
      <c r="E1740" s="2">
        <v>22</v>
      </c>
      <c r="F1740" s="2">
        <v>91</v>
      </c>
      <c r="G1740" s="2">
        <v>2002</v>
      </c>
      <c r="H1740" s="16">
        <f t="shared" si="27"/>
        <v>0</v>
      </c>
    </row>
    <row r="1741" spans="1:8" ht="13.5" x14ac:dyDescent="0.25">
      <c r="A1741" s="11"/>
      <c r="B1741" s="10">
        <v>44839</v>
      </c>
      <c r="C1741" s="2">
        <v>88.51</v>
      </c>
      <c r="D1741" s="2">
        <v>72.407300000000006</v>
      </c>
      <c r="E1741" s="2">
        <v>10</v>
      </c>
      <c r="F1741" s="2">
        <v>88.51</v>
      </c>
      <c r="G1741" s="2">
        <v>885.1</v>
      </c>
      <c r="H1741" s="16">
        <f t="shared" si="27"/>
        <v>-2.7362739659046991E-2</v>
      </c>
    </row>
    <row r="1742" spans="1:8" ht="13.5" x14ac:dyDescent="0.25">
      <c r="A1742" s="11"/>
      <c r="B1742" s="10">
        <v>44840</v>
      </c>
      <c r="C1742" s="2">
        <v>92</v>
      </c>
      <c r="D1742" s="2">
        <v>75.2624</v>
      </c>
      <c r="E1742" s="2">
        <v>5</v>
      </c>
      <c r="F1742" s="2">
        <v>92</v>
      </c>
      <c r="G1742" s="2">
        <v>460</v>
      </c>
      <c r="H1742" s="16">
        <f t="shared" si="27"/>
        <v>3.9431107084506575E-2</v>
      </c>
    </row>
    <row r="1743" spans="1:8" ht="13.5" x14ac:dyDescent="0.25">
      <c r="A1743" s="11"/>
      <c r="B1743" s="10">
        <v>44841</v>
      </c>
      <c r="C1743" s="2">
        <v>92</v>
      </c>
      <c r="D1743" s="2">
        <v>75.2624</v>
      </c>
      <c r="E1743" s="2">
        <v>26</v>
      </c>
      <c r="F1743" s="2">
        <v>92</v>
      </c>
      <c r="G1743" s="2">
        <v>2392</v>
      </c>
      <c r="H1743" s="16">
        <f t="shared" si="27"/>
        <v>0</v>
      </c>
    </row>
    <row r="1744" spans="1:8" ht="13.5" x14ac:dyDescent="0.25">
      <c r="A1744" s="11"/>
      <c r="B1744" s="10">
        <v>44844</v>
      </c>
      <c r="C1744" s="2">
        <v>92</v>
      </c>
      <c r="D1744" s="2">
        <v>75.2624</v>
      </c>
      <c r="E1744" s="2">
        <v>10</v>
      </c>
      <c r="F1744" s="2">
        <v>92</v>
      </c>
      <c r="G1744" s="2">
        <v>920</v>
      </c>
      <c r="H1744" s="16">
        <f t="shared" si="27"/>
        <v>0</v>
      </c>
    </row>
    <row r="1745" spans="1:8" ht="13.5" x14ac:dyDescent="0.25">
      <c r="A1745" s="11"/>
      <c r="B1745" s="10">
        <v>44845</v>
      </c>
      <c r="C1745" s="2">
        <v>92</v>
      </c>
      <c r="D1745" s="2">
        <v>75.2624</v>
      </c>
      <c r="E1745" s="2">
        <v>5</v>
      </c>
      <c r="F1745" s="2">
        <v>92</v>
      </c>
      <c r="G1745" s="2">
        <v>460</v>
      </c>
      <c r="H1745" s="16">
        <f t="shared" si="27"/>
        <v>0</v>
      </c>
    </row>
    <row r="1746" spans="1:8" ht="13.5" x14ac:dyDescent="0.25">
      <c r="A1746" s="11"/>
      <c r="B1746" s="10">
        <v>44846</v>
      </c>
      <c r="C1746" s="2">
        <v>91</v>
      </c>
      <c r="D1746" s="2">
        <v>74.444299999999998</v>
      </c>
      <c r="E1746" s="2">
        <v>5</v>
      </c>
      <c r="F1746" s="2">
        <v>91</v>
      </c>
      <c r="G1746" s="2">
        <v>455</v>
      </c>
      <c r="H1746" s="16">
        <f t="shared" si="27"/>
        <v>-1.0869969599693887E-2</v>
      </c>
    </row>
    <row r="1747" spans="1:8" ht="13.5" x14ac:dyDescent="0.25">
      <c r="A1747" s="11"/>
      <c r="B1747" s="10">
        <v>44847</v>
      </c>
      <c r="C1747" s="2">
        <v>91</v>
      </c>
      <c r="D1747" s="2">
        <v>74.444299999999998</v>
      </c>
      <c r="E1747" s="2">
        <v>0</v>
      </c>
      <c r="F1747" s="2">
        <v>0</v>
      </c>
      <c r="G1747" s="2">
        <v>0</v>
      </c>
      <c r="H1747" s="16">
        <f t="shared" si="27"/>
        <v>0</v>
      </c>
    </row>
    <row r="1748" spans="1:8" ht="13.5" x14ac:dyDescent="0.25">
      <c r="A1748" s="11"/>
      <c r="B1748" s="10">
        <v>44848</v>
      </c>
      <c r="C1748" s="2">
        <v>91</v>
      </c>
      <c r="D1748" s="2">
        <v>74.444299999999998</v>
      </c>
      <c r="E1748" s="2">
        <v>0</v>
      </c>
      <c r="F1748" s="2">
        <v>0</v>
      </c>
      <c r="G1748" s="2">
        <v>0</v>
      </c>
      <c r="H1748" s="16">
        <f t="shared" si="27"/>
        <v>0</v>
      </c>
    </row>
    <row r="1749" spans="1:8" ht="13.5" x14ac:dyDescent="0.25">
      <c r="A1749" s="11"/>
      <c r="B1749" s="10">
        <v>44851</v>
      </c>
      <c r="C1749" s="2">
        <v>91</v>
      </c>
      <c r="D1749" s="2">
        <v>74.444299999999998</v>
      </c>
      <c r="E1749" s="2">
        <v>0</v>
      </c>
      <c r="F1749" s="2">
        <v>0</v>
      </c>
      <c r="G1749" s="2">
        <v>0</v>
      </c>
      <c r="H1749" s="16">
        <f t="shared" si="27"/>
        <v>0</v>
      </c>
    </row>
    <row r="1750" spans="1:8" ht="13.5" x14ac:dyDescent="0.25">
      <c r="A1750" s="11"/>
      <c r="B1750" s="10">
        <v>44852</v>
      </c>
      <c r="C1750" s="2">
        <v>91</v>
      </c>
      <c r="D1750" s="2">
        <v>74.444299999999998</v>
      </c>
      <c r="E1750" s="2">
        <v>0</v>
      </c>
      <c r="F1750" s="2">
        <v>0</v>
      </c>
      <c r="G1750" s="2">
        <v>0</v>
      </c>
      <c r="H1750" s="16">
        <f t="shared" si="27"/>
        <v>0</v>
      </c>
    </row>
    <row r="1751" spans="1:8" ht="13.5" x14ac:dyDescent="0.25">
      <c r="A1751" s="11"/>
      <c r="B1751" s="10">
        <v>44853</v>
      </c>
      <c r="C1751" s="2">
        <v>91</v>
      </c>
      <c r="D1751" s="2">
        <v>74.444299999999998</v>
      </c>
      <c r="E1751" s="2">
        <v>0</v>
      </c>
      <c r="F1751" s="2">
        <v>0</v>
      </c>
      <c r="G1751" s="2">
        <v>0</v>
      </c>
      <c r="H1751" s="16">
        <f t="shared" si="27"/>
        <v>0</v>
      </c>
    </row>
    <row r="1752" spans="1:8" ht="13.5" x14ac:dyDescent="0.25">
      <c r="A1752" s="11"/>
      <c r="B1752" s="10">
        <v>44854</v>
      </c>
      <c r="C1752" s="2">
        <v>88.6</v>
      </c>
      <c r="D1752" s="2">
        <v>72.480999999999995</v>
      </c>
      <c r="E1752" s="2">
        <v>59</v>
      </c>
      <c r="F1752" s="2">
        <v>87.813999999999993</v>
      </c>
      <c r="G1752" s="2">
        <v>5181.0259999999998</v>
      </c>
      <c r="H1752" s="16">
        <f t="shared" si="27"/>
        <v>-2.6372737738147901E-2</v>
      </c>
    </row>
    <row r="1753" spans="1:8" ht="13.5" x14ac:dyDescent="0.25">
      <c r="A1753" s="11"/>
      <c r="B1753" s="10">
        <v>44855</v>
      </c>
      <c r="C1753" s="2">
        <v>91</v>
      </c>
      <c r="D1753" s="2">
        <v>74.444299999999998</v>
      </c>
      <c r="E1753" s="2">
        <v>1</v>
      </c>
      <c r="F1753" s="2">
        <v>91</v>
      </c>
      <c r="G1753" s="2">
        <v>91</v>
      </c>
      <c r="H1753" s="16">
        <f t="shared" si="27"/>
        <v>2.7087098687932066E-2</v>
      </c>
    </row>
    <row r="1754" spans="1:8" ht="13.5" x14ac:dyDescent="0.25">
      <c r="A1754" s="11"/>
      <c r="B1754" s="10">
        <v>44858</v>
      </c>
      <c r="C1754" s="2">
        <v>91</v>
      </c>
      <c r="D1754" s="2">
        <v>74.444299999999998</v>
      </c>
      <c r="E1754" s="2">
        <v>15</v>
      </c>
      <c r="F1754" s="2">
        <v>91</v>
      </c>
      <c r="G1754" s="2">
        <v>1365</v>
      </c>
      <c r="H1754" s="16">
        <f t="shared" si="27"/>
        <v>0</v>
      </c>
    </row>
    <row r="1755" spans="1:8" ht="13.5" x14ac:dyDescent="0.25">
      <c r="A1755" s="11"/>
      <c r="B1755" s="10">
        <v>44859</v>
      </c>
      <c r="C1755" s="2">
        <v>90.99</v>
      </c>
      <c r="D1755" s="2">
        <v>74.436199999999999</v>
      </c>
      <c r="E1755" s="2">
        <v>2</v>
      </c>
      <c r="F1755" s="2">
        <v>90.99</v>
      </c>
      <c r="G1755" s="2">
        <v>181.98</v>
      </c>
      <c r="H1755" s="16">
        <f t="shared" si="27"/>
        <v>-1.0880618126570988E-4</v>
      </c>
    </row>
    <row r="1756" spans="1:8" ht="13.5" x14ac:dyDescent="0.25">
      <c r="A1756" s="11"/>
      <c r="B1756" s="10">
        <v>44860</v>
      </c>
      <c r="C1756" s="2">
        <v>89.01</v>
      </c>
      <c r="D1756" s="2">
        <v>72.816400000000002</v>
      </c>
      <c r="E1756" s="2">
        <v>2</v>
      </c>
      <c r="F1756" s="2">
        <v>89.01</v>
      </c>
      <c r="G1756" s="2">
        <v>178.02</v>
      </c>
      <c r="H1756" s="16">
        <f t="shared" si="27"/>
        <v>-2.1760917403091478E-2</v>
      </c>
    </row>
    <row r="1757" spans="1:8" ht="13.5" x14ac:dyDescent="0.25">
      <c r="A1757" s="11"/>
      <c r="B1757" s="10">
        <v>44861</v>
      </c>
      <c r="C1757" s="2">
        <v>89.55</v>
      </c>
      <c r="D1757" s="2">
        <v>73.258099999999999</v>
      </c>
      <c r="E1757" s="2">
        <v>25</v>
      </c>
      <c r="F1757" s="2">
        <v>89.55</v>
      </c>
      <c r="G1757" s="2">
        <v>2238.75</v>
      </c>
      <c r="H1757" s="16">
        <f t="shared" si="27"/>
        <v>6.065941189072754E-3</v>
      </c>
    </row>
    <row r="1758" spans="1:8" ht="13.5" x14ac:dyDescent="0.25">
      <c r="A1758" s="11"/>
      <c r="B1758" s="10">
        <v>44862</v>
      </c>
      <c r="C1758" s="2">
        <v>89.54</v>
      </c>
      <c r="D1758" s="2">
        <v>73.25</v>
      </c>
      <c r="E1758" s="2">
        <v>3</v>
      </c>
      <c r="F1758" s="2">
        <v>89.54</v>
      </c>
      <c r="G1758" s="2">
        <v>268.62</v>
      </c>
      <c r="H1758" s="16">
        <f t="shared" si="27"/>
        <v>-1.1056797814847622E-4</v>
      </c>
    </row>
    <row r="1759" spans="1:8" ht="13.5" x14ac:dyDescent="0.25">
      <c r="A1759" s="11"/>
      <c r="B1759" s="10">
        <v>44865</v>
      </c>
      <c r="C1759" s="2">
        <v>89.54</v>
      </c>
      <c r="D1759" s="2">
        <v>73.25</v>
      </c>
      <c r="E1759" s="2">
        <v>0</v>
      </c>
      <c r="F1759" s="2">
        <v>0</v>
      </c>
      <c r="G1759" s="2">
        <v>0</v>
      </c>
      <c r="H1759" s="16">
        <f t="shared" si="27"/>
        <v>0</v>
      </c>
    </row>
    <row r="1760" spans="1:8" ht="13.5" x14ac:dyDescent="0.25">
      <c r="A1760" s="11"/>
      <c r="B1760" s="10">
        <v>44866</v>
      </c>
      <c r="C1760" s="2">
        <v>89.55</v>
      </c>
      <c r="D1760" s="2">
        <v>73.258099999999999</v>
      </c>
      <c r="E1760" s="2">
        <v>22</v>
      </c>
      <c r="F1760" s="2">
        <v>89.549000000000007</v>
      </c>
      <c r="G1760" s="2">
        <v>1970.078</v>
      </c>
      <c r="H1760" s="16">
        <f t="shared" si="27"/>
        <v>1.1058020477814179E-4</v>
      </c>
    </row>
    <row r="1761" spans="1:8" ht="13.5" x14ac:dyDescent="0.25">
      <c r="A1761" s="11"/>
      <c r="B1761" s="10">
        <v>44867</v>
      </c>
      <c r="C1761" s="2">
        <v>89.55</v>
      </c>
      <c r="D1761" s="2">
        <v>73.258099999999999</v>
      </c>
      <c r="E1761" s="2">
        <v>0</v>
      </c>
      <c r="F1761" s="2">
        <v>0</v>
      </c>
      <c r="G1761" s="2">
        <v>0</v>
      </c>
      <c r="H1761" s="16">
        <f t="shared" si="27"/>
        <v>0</v>
      </c>
    </row>
    <row r="1762" spans="1:8" ht="13.5" x14ac:dyDescent="0.25">
      <c r="A1762" s="11"/>
      <c r="B1762" s="10">
        <v>44868</v>
      </c>
      <c r="C1762" s="2">
        <v>89.55</v>
      </c>
      <c r="D1762" s="2">
        <v>73.258099999999999</v>
      </c>
      <c r="E1762" s="2">
        <v>0</v>
      </c>
      <c r="F1762" s="2">
        <v>0</v>
      </c>
      <c r="G1762" s="2">
        <v>0</v>
      </c>
      <c r="H1762" s="16">
        <f t="shared" si="27"/>
        <v>0</v>
      </c>
    </row>
    <row r="1763" spans="1:8" ht="13.5" x14ac:dyDescent="0.25">
      <c r="A1763" s="11"/>
      <c r="B1763" s="10">
        <v>44869</v>
      </c>
      <c r="C1763" s="2">
        <v>89.55</v>
      </c>
      <c r="D1763" s="2">
        <v>73.258099999999999</v>
      </c>
      <c r="E1763" s="2">
        <v>0</v>
      </c>
      <c r="F1763" s="2">
        <v>0</v>
      </c>
      <c r="G1763" s="2">
        <v>0</v>
      </c>
      <c r="H1763" s="16">
        <f t="shared" si="27"/>
        <v>0</v>
      </c>
    </row>
    <row r="1764" spans="1:8" ht="13.5" x14ac:dyDescent="0.25">
      <c r="A1764" s="11"/>
      <c r="B1764" s="10">
        <v>44872</v>
      </c>
      <c r="C1764" s="2">
        <v>89.55</v>
      </c>
      <c r="D1764" s="2">
        <v>73.258099999999999</v>
      </c>
      <c r="E1764" s="2">
        <v>0</v>
      </c>
      <c r="F1764" s="2">
        <v>0</v>
      </c>
      <c r="G1764" s="2">
        <v>0</v>
      </c>
      <c r="H1764" s="16">
        <f t="shared" si="27"/>
        <v>0</v>
      </c>
    </row>
    <row r="1765" spans="1:8" ht="13.5" x14ac:dyDescent="0.25">
      <c r="A1765" s="11"/>
      <c r="B1765" s="10">
        <v>44873</v>
      </c>
      <c r="C1765" s="2">
        <v>87.99</v>
      </c>
      <c r="D1765" s="2">
        <v>71.981899999999996</v>
      </c>
      <c r="E1765" s="2">
        <v>4</v>
      </c>
      <c r="F1765" s="2">
        <v>87.992000000000004</v>
      </c>
      <c r="G1765" s="2">
        <v>351.96800000000002</v>
      </c>
      <c r="H1765" s="16">
        <f t="shared" si="27"/>
        <v>-1.7420599223840132E-2</v>
      </c>
    </row>
    <row r="1766" spans="1:8" ht="13.5" x14ac:dyDescent="0.25">
      <c r="A1766" s="11"/>
      <c r="B1766" s="10">
        <v>44874</v>
      </c>
      <c r="C1766" s="2">
        <v>88</v>
      </c>
      <c r="D1766" s="2">
        <v>71.990099999999998</v>
      </c>
      <c r="E1766" s="2">
        <v>245</v>
      </c>
      <c r="F1766" s="2">
        <v>88</v>
      </c>
      <c r="G1766" s="2">
        <v>21560</v>
      </c>
      <c r="H1766" s="16">
        <f t="shared" si="27"/>
        <v>1.1391752648932866E-4</v>
      </c>
    </row>
    <row r="1767" spans="1:8" ht="13.5" x14ac:dyDescent="0.25">
      <c r="A1767" s="11"/>
      <c r="B1767" s="10">
        <v>44875</v>
      </c>
      <c r="C1767" s="2">
        <v>87.55</v>
      </c>
      <c r="D1767" s="2">
        <v>71.622</v>
      </c>
      <c r="E1767" s="2">
        <v>6</v>
      </c>
      <c r="F1767" s="2">
        <v>87.55</v>
      </c>
      <c r="G1767" s="2">
        <v>525.29999999999995</v>
      </c>
      <c r="H1767" s="16">
        <f t="shared" si="27"/>
        <v>-5.1132030654214723E-3</v>
      </c>
    </row>
    <row r="1768" spans="1:8" ht="13.5" x14ac:dyDescent="0.25">
      <c r="A1768" s="11"/>
      <c r="B1768" s="10">
        <v>44876</v>
      </c>
      <c r="C1768" s="2">
        <v>88</v>
      </c>
      <c r="D1768" s="2">
        <v>71.990099999999998</v>
      </c>
      <c r="E1768" s="2">
        <v>104</v>
      </c>
      <c r="F1768" s="2">
        <v>88</v>
      </c>
      <c r="G1768" s="2">
        <v>9152</v>
      </c>
      <c r="H1768" s="16">
        <f t="shared" si="27"/>
        <v>5.1394822819803739E-3</v>
      </c>
    </row>
    <row r="1769" spans="1:8" ht="13.5" x14ac:dyDescent="0.25">
      <c r="A1769" s="11"/>
      <c r="B1769" s="10">
        <v>44879</v>
      </c>
      <c r="C1769" s="2">
        <v>88</v>
      </c>
      <c r="D1769" s="2">
        <v>71.990099999999998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1"/>
      <c r="B1770" s="10">
        <v>44880</v>
      </c>
      <c r="C1770" s="2">
        <v>88</v>
      </c>
      <c r="D1770" s="2">
        <v>71.990099999999998</v>
      </c>
      <c r="E1770" s="2">
        <v>0</v>
      </c>
      <c r="F1770" s="2">
        <v>0</v>
      </c>
      <c r="G1770" s="2">
        <v>0</v>
      </c>
      <c r="H1770" s="16">
        <f t="shared" si="27"/>
        <v>0</v>
      </c>
    </row>
    <row r="1771" spans="1:8" ht="13.5" x14ac:dyDescent="0.25">
      <c r="A1771" s="11"/>
      <c r="B1771" s="10">
        <v>44881</v>
      </c>
      <c r="C1771" s="2">
        <v>90.97</v>
      </c>
      <c r="D1771" s="2">
        <v>74.419799999999995</v>
      </c>
      <c r="E1771" s="2">
        <v>100</v>
      </c>
      <c r="F1771" s="2">
        <v>90.97</v>
      </c>
      <c r="G1771" s="2">
        <v>9097</v>
      </c>
      <c r="H1771" s="16">
        <f t="shared" si="27"/>
        <v>3.3750474023511522E-2</v>
      </c>
    </row>
    <row r="1772" spans="1:8" ht="13.5" x14ac:dyDescent="0.25">
      <c r="A1772" s="11"/>
      <c r="B1772" s="10">
        <v>44882</v>
      </c>
      <c r="C1772" s="2">
        <v>90.97</v>
      </c>
      <c r="D1772" s="2">
        <v>74.419799999999995</v>
      </c>
      <c r="E1772" s="2">
        <v>0</v>
      </c>
      <c r="F1772" s="2">
        <v>0</v>
      </c>
      <c r="G1772" s="2">
        <v>0</v>
      </c>
      <c r="H1772" s="16">
        <f t="shared" si="27"/>
        <v>0</v>
      </c>
    </row>
    <row r="1773" spans="1:8" ht="13.5" x14ac:dyDescent="0.25">
      <c r="A1773" s="11"/>
      <c r="B1773" s="10">
        <v>44883</v>
      </c>
      <c r="C1773" s="2">
        <v>90.96</v>
      </c>
      <c r="D1773" s="2">
        <v>74.411600000000007</v>
      </c>
      <c r="E1773" s="2">
        <v>1545</v>
      </c>
      <c r="F1773" s="2">
        <v>90.96</v>
      </c>
      <c r="G1773" s="2">
        <v>140533.20000000001</v>
      </c>
      <c r="H1773" s="16">
        <f t="shared" si="27"/>
        <v>-1.1018573014154829E-4</v>
      </c>
    </row>
    <row r="1774" spans="1:8" ht="13.5" x14ac:dyDescent="0.25">
      <c r="A1774" s="11"/>
      <c r="B1774" s="10">
        <v>44886</v>
      </c>
      <c r="C1774" s="2">
        <v>90.96</v>
      </c>
      <c r="D1774" s="2">
        <v>74.411600000000007</v>
      </c>
      <c r="E1774" s="2">
        <v>0</v>
      </c>
      <c r="F1774" s="2">
        <v>0</v>
      </c>
      <c r="G1774" s="2">
        <v>0</v>
      </c>
      <c r="H1774" s="16">
        <f t="shared" si="27"/>
        <v>0</v>
      </c>
    </row>
    <row r="1775" spans="1:8" ht="13.5" x14ac:dyDescent="0.25">
      <c r="A1775" s="11"/>
      <c r="B1775" s="10">
        <v>44887</v>
      </c>
      <c r="C1775" s="2">
        <v>90.96</v>
      </c>
      <c r="D1775" s="2">
        <v>74.411600000000007</v>
      </c>
      <c r="E1775" s="2">
        <v>1500</v>
      </c>
      <c r="F1775" s="2">
        <v>90.96</v>
      </c>
      <c r="G1775" s="2">
        <v>136440</v>
      </c>
      <c r="H1775" s="16">
        <f t="shared" si="27"/>
        <v>0</v>
      </c>
    </row>
    <row r="1776" spans="1:8" ht="13.5" x14ac:dyDescent="0.25">
      <c r="A1776" s="11"/>
      <c r="B1776" s="10">
        <v>44888</v>
      </c>
      <c r="C1776" s="2">
        <v>90.97</v>
      </c>
      <c r="D1776" s="2">
        <v>74.419799999999995</v>
      </c>
      <c r="E1776" s="2">
        <v>1</v>
      </c>
      <c r="F1776" s="2">
        <v>90.97</v>
      </c>
      <c r="G1776" s="2">
        <v>90.97</v>
      </c>
      <c r="H1776" s="16">
        <f t="shared" si="27"/>
        <v>1.1019787237457593E-4</v>
      </c>
    </row>
    <row r="1777" spans="1:8" ht="13.5" x14ac:dyDescent="0.25">
      <c r="A1777" s="11"/>
      <c r="B1777" s="10">
        <v>44889</v>
      </c>
      <c r="C1777" s="2">
        <v>90.97</v>
      </c>
      <c r="D1777" s="2">
        <v>74.419799999999995</v>
      </c>
      <c r="E1777" s="2">
        <v>0</v>
      </c>
      <c r="F1777" s="2">
        <v>0</v>
      </c>
      <c r="G1777" s="2">
        <v>0</v>
      </c>
      <c r="H1777" s="16">
        <f t="shared" si="27"/>
        <v>0</v>
      </c>
    </row>
    <row r="1778" spans="1:8" ht="13.5" x14ac:dyDescent="0.25">
      <c r="A1778" s="11"/>
      <c r="B1778" s="10">
        <v>44890</v>
      </c>
      <c r="C1778" s="2">
        <v>90.97</v>
      </c>
      <c r="D1778" s="2">
        <v>74.419799999999995</v>
      </c>
      <c r="E1778" s="2">
        <v>5</v>
      </c>
      <c r="F1778" s="2">
        <v>90.97</v>
      </c>
      <c r="G1778" s="2">
        <v>454.85</v>
      </c>
      <c r="H1778" s="16">
        <f t="shared" si="27"/>
        <v>0</v>
      </c>
    </row>
    <row r="1779" spans="1:8" ht="13.5" x14ac:dyDescent="0.25">
      <c r="A1779" s="11"/>
      <c r="B1779" s="10">
        <v>44893</v>
      </c>
      <c r="C1779" s="2">
        <v>90.97</v>
      </c>
      <c r="D1779" s="2">
        <v>74.419799999999995</v>
      </c>
      <c r="E1779" s="2">
        <v>0</v>
      </c>
      <c r="F1779" s="2">
        <v>0</v>
      </c>
      <c r="G1779" s="2">
        <v>0</v>
      </c>
      <c r="H1779" s="16">
        <f t="shared" si="27"/>
        <v>0</v>
      </c>
    </row>
    <row r="1780" spans="1:8" ht="13.5" x14ac:dyDescent="0.25">
      <c r="A1780" s="11"/>
      <c r="B1780" s="10">
        <v>44894</v>
      </c>
      <c r="C1780" s="2">
        <v>90.97</v>
      </c>
      <c r="D1780" s="2">
        <v>74.419799999999995</v>
      </c>
      <c r="E1780" s="2">
        <v>94</v>
      </c>
      <c r="F1780" s="2">
        <v>90.97</v>
      </c>
      <c r="G1780" s="2">
        <v>8551.18</v>
      </c>
      <c r="H1780" s="16">
        <f t="shared" si="27"/>
        <v>0</v>
      </c>
    </row>
    <row r="1781" spans="1:8" ht="13.5" x14ac:dyDescent="0.25">
      <c r="A1781" s="11"/>
      <c r="B1781" s="10">
        <v>44895</v>
      </c>
      <c r="C1781" s="2">
        <v>90.97</v>
      </c>
      <c r="D1781" s="2">
        <v>74.419799999999995</v>
      </c>
      <c r="E1781" s="2">
        <v>456</v>
      </c>
      <c r="F1781" s="2">
        <v>90.97</v>
      </c>
      <c r="G1781" s="2">
        <v>41482.32</v>
      </c>
      <c r="H1781" s="16">
        <f t="shared" si="27"/>
        <v>0</v>
      </c>
    </row>
    <row r="1782" spans="1:8" ht="13.5" x14ac:dyDescent="0.25">
      <c r="A1782" s="11"/>
      <c r="B1782" s="10">
        <v>44896</v>
      </c>
      <c r="C1782" s="2">
        <v>90.97</v>
      </c>
      <c r="D1782" s="2">
        <v>74.419799999999995</v>
      </c>
      <c r="E1782" s="2">
        <v>0</v>
      </c>
      <c r="F1782" s="2">
        <v>0</v>
      </c>
      <c r="G1782" s="2">
        <v>0</v>
      </c>
      <c r="H1782" s="16">
        <f t="shared" si="27"/>
        <v>0</v>
      </c>
    </row>
    <row r="1783" spans="1:8" ht="13.5" x14ac:dyDescent="0.25">
      <c r="A1783" s="11"/>
      <c r="B1783" s="10">
        <v>44897</v>
      </c>
      <c r="C1783" s="2">
        <v>90.97</v>
      </c>
      <c r="D1783" s="2">
        <v>74.419799999999995</v>
      </c>
      <c r="E1783" s="2">
        <v>0</v>
      </c>
      <c r="F1783" s="2">
        <v>0</v>
      </c>
      <c r="G1783" s="2">
        <v>0</v>
      </c>
      <c r="H1783" s="16">
        <f t="shared" si="27"/>
        <v>0</v>
      </c>
    </row>
    <row r="1784" spans="1:8" ht="13.5" x14ac:dyDescent="0.25">
      <c r="A1784" s="11"/>
      <c r="B1784" s="10">
        <v>44900</v>
      </c>
      <c r="C1784" s="2">
        <v>90.97</v>
      </c>
      <c r="D1784" s="2">
        <v>74.419799999999995</v>
      </c>
      <c r="E1784" s="2">
        <v>0</v>
      </c>
      <c r="F1784" s="2">
        <v>0</v>
      </c>
      <c r="G1784" s="2">
        <v>0</v>
      </c>
      <c r="H1784" s="16">
        <f t="shared" si="27"/>
        <v>0</v>
      </c>
    </row>
    <row r="1785" spans="1:8" ht="13.5" x14ac:dyDescent="0.25">
      <c r="A1785" s="11"/>
      <c r="B1785" s="10">
        <v>44901</v>
      </c>
      <c r="C1785" s="2">
        <v>90</v>
      </c>
      <c r="D1785" s="2">
        <v>73.626300000000001</v>
      </c>
      <c r="E1785" s="2">
        <v>101</v>
      </c>
      <c r="F1785" s="2">
        <v>90</v>
      </c>
      <c r="G1785" s="2">
        <v>9090</v>
      </c>
      <c r="H1785" s="16">
        <f t="shared" si="27"/>
        <v>-1.0662484983834875E-2</v>
      </c>
    </row>
    <row r="1786" spans="1:8" ht="13.5" x14ac:dyDescent="0.25">
      <c r="A1786" s="11"/>
      <c r="B1786" s="10">
        <v>44902</v>
      </c>
      <c r="C1786" s="2">
        <v>90</v>
      </c>
      <c r="D1786" s="2">
        <v>73.626300000000001</v>
      </c>
      <c r="E1786" s="2">
        <v>0</v>
      </c>
      <c r="F1786" s="2">
        <v>0</v>
      </c>
      <c r="G1786" s="2">
        <v>0</v>
      </c>
      <c r="H1786" s="16">
        <f t="shared" si="27"/>
        <v>0</v>
      </c>
    </row>
    <row r="1787" spans="1:8" ht="13.5" x14ac:dyDescent="0.25">
      <c r="A1787" s="11"/>
      <c r="B1787" s="10">
        <v>44903</v>
      </c>
      <c r="C1787" s="2">
        <v>90</v>
      </c>
      <c r="D1787" s="2">
        <v>73.626300000000001</v>
      </c>
      <c r="E1787" s="2">
        <v>70</v>
      </c>
      <c r="F1787" s="2">
        <v>90</v>
      </c>
      <c r="G1787" s="2">
        <v>6300</v>
      </c>
      <c r="H1787" s="16">
        <f t="shared" si="27"/>
        <v>0</v>
      </c>
    </row>
    <row r="1788" spans="1:8" ht="13.5" x14ac:dyDescent="0.25">
      <c r="A1788" s="11"/>
      <c r="B1788" s="10">
        <v>44904</v>
      </c>
      <c r="C1788" s="2">
        <v>90</v>
      </c>
      <c r="D1788" s="2">
        <v>73.626300000000001</v>
      </c>
      <c r="E1788" s="2">
        <v>0</v>
      </c>
      <c r="F1788" s="2">
        <v>0</v>
      </c>
      <c r="G1788" s="2">
        <v>0</v>
      </c>
      <c r="H1788" s="16">
        <f t="shared" si="27"/>
        <v>0</v>
      </c>
    </row>
    <row r="1789" spans="1:8" ht="13.5" x14ac:dyDescent="0.25">
      <c r="A1789" s="11"/>
      <c r="B1789" s="10">
        <v>44907</v>
      </c>
      <c r="C1789" s="2">
        <v>87.99</v>
      </c>
      <c r="D1789" s="2">
        <v>71.981899999999996</v>
      </c>
      <c r="E1789" s="2">
        <v>50</v>
      </c>
      <c r="F1789" s="2">
        <v>87.99</v>
      </c>
      <c r="G1789" s="2">
        <v>4399.5</v>
      </c>
      <c r="H1789" s="16">
        <f t="shared" si="27"/>
        <v>-2.2334410394111947E-2</v>
      </c>
    </row>
    <row r="1790" spans="1:8" ht="13.5" x14ac:dyDescent="0.25">
      <c r="A1790" s="11"/>
      <c r="B1790" s="10">
        <v>44908</v>
      </c>
      <c r="C1790" s="2">
        <v>87.99</v>
      </c>
      <c r="D1790" s="2">
        <v>71.981899999999996</v>
      </c>
      <c r="E1790" s="2">
        <v>1</v>
      </c>
      <c r="F1790" s="2">
        <v>87.99</v>
      </c>
      <c r="G1790" s="2">
        <v>87.99</v>
      </c>
      <c r="H1790" s="16">
        <f t="shared" si="27"/>
        <v>0</v>
      </c>
    </row>
    <row r="1791" spans="1:8" ht="13.5" x14ac:dyDescent="0.25">
      <c r="A1791" s="11"/>
      <c r="B1791" s="10">
        <v>44909</v>
      </c>
      <c r="C1791" s="2">
        <v>87.99</v>
      </c>
      <c r="D1791" s="2">
        <v>71.981899999999996</v>
      </c>
      <c r="E1791" s="2">
        <v>68</v>
      </c>
      <c r="F1791" s="2">
        <v>87.99</v>
      </c>
      <c r="G1791" s="2">
        <v>5983.32</v>
      </c>
      <c r="H1791" s="16">
        <f t="shared" si="27"/>
        <v>0</v>
      </c>
    </row>
    <row r="1792" spans="1:8" ht="13.5" x14ac:dyDescent="0.25">
      <c r="A1792" s="11"/>
      <c r="B1792" s="10">
        <v>44910</v>
      </c>
      <c r="C1792" s="2">
        <v>87.99</v>
      </c>
      <c r="D1792" s="2">
        <v>71.981899999999996</v>
      </c>
      <c r="E1792" s="2">
        <v>5</v>
      </c>
      <c r="F1792" s="2">
        <v>87.99</v>
      </c>
      <c r="G1792" s="2">
        <v>439.95</v>
      </c>
      <c r="H1792" s="16">
        <f t="shared" si="27"/>
        <v>0</v>
      </c>
    </row>
    <row r="1793" spans="1:8" ht="13.5" x14ac:dyDescent="0.25">
      <c r="A1793" s="11"/>
      <c r="B1793" s="10">
        <v>44911</v>
      </c>
      <c r="C1793" s="2">
        <v>87.99</v>
      </c>
      <c r="D1793" s="2">
        <v>71.981899999999996</v>
      </c>
      <c r="E1793" s="2">
        <v>0</v>
      </c>
      <c r="F1793" s="2">
        <v>0</v>
      </c>
      <c r="G1793" s="2">
        <v>0</v>
      </c>
      <c r="H1793" s="16">
        <f t="shared" si="27"/>
        <v>0</v>
      </c>
    </row>
    <row r="1794" spans="1:8" ht="13.5" x14ac:dyDescent="0.25">
      <c r="A1794" s="11"/>
      <c r="B1794" s="10">
        <v>44914</v>
      </c>
      <c r="C1794" s="2">
        <v>87.99</v>
      </c>
      <c r="D1794" s="2">
        <v>71.981899999999996</v>
      </c>
      <c r="E1794" s="2">
        <v>0</v>
      </c>
      <c r="F1794" s="2">
        <v>0</v>
      </c>
      <c r="G1794" s="2">
        <v>0</v>
      </c>
      <c r="H1794" s="16">
        <f t="shared" si="27"/>
        <v>0</v>
      </c>
    </row>
    <row r="1795" spans="1:8" ht="13.5" x14ac:dyDescent="0.25">
      <c r="A1795" s="11"/>
      <c r="B1795" s="10">
        <v>44915</v>
      </c>
      <c r="C1795" s="2">
        <v>87.99</v>
      </c>
      <c r="D1795" s="2">
        <v>71.981899999999996</v>
      </c>
      <c r="E1795" s="2">
        <v>0</v>
      </c>
      <c r="F1795" s="2">
        <v>0</v>
      </c>
      <c r="G1795" s="2">
        <v>0</v>
      </c>
      <c r="H1795" s="16">
        <f t="shared" si="27"/>
        <v>0</v>
      </c>
    </row>
    <row r="1796" spans="1:8" ht="13.5" x14ac:dyDescent="0.25">
      <c r="A1796" s="11"/>
      <c r="B1796" s="10">
        <v>44916</v>
      </c>
      <c r="C1796" s="2">
        <v>87.99</v>
      </c>
      <c r="D1796" s="2">
        <v>71.981899999999996</v>
      </c>
      <c r="E1796" s="2">
        <v>0</v>
      </c>
      <c r="F1796" s="2">
        <v>0</v>
      </c>
      <c r="G1796" s="2">
        <v>0</v>
      </c>
      <c r="H1796" s="16">
        <f t="shared" si="27"/>
        <v>0</v>
      </c>
    </row>
    <row r="1797" spans="1:8" ht="13.5" x14ac:dyDescent="0.25">
      <c r="A1797" s="11"/>
      <c r="B1797" s="10">
        <v>44917</v>
      </c>
      <c r="C1797" s="2">
        <v>87.99</v>
      </c>
      <c r="D1797" s="2">
        <v>71.981899999999996</v>
      </c>
      <c r="E1797" s="2">
        <v>0</v>
      </c>
      <c r="F1797" s="2">
        <v>0</v>
      </c>
      <c r="G1797" s="2">
        <v>0</v>
      </c>
      <c r="H1797" s="16">
        <f t="shared" si="27"/>
        <v>0</v>
      </c>
    </row>
    <row r="1798" spans="1:8" ht="13.5" x14ac:dyDescent="0.25">
      <c r="A1798" s="11"/>
      <c r="B1798" s="10">
        <v>44918</v>
      </c>
      <c r="C1798" s="2">
        <v>85</v>
      </c>
      <c r="D1798" s="2">
        <v>69.535899999999998</v>
      </c>
      <c r="E1798" s="2">
        <v>109</v>
      </c>
      <c r="F1798" s="2">
        <v>85</v>
      </c>
      <c r="G1798" s="2">
        <v>9265</v>
      </c>
      <c r="H1798" s="16">
        <f t="shared" si="27"/>
        <v>-3.3980764608880817E-2</v>
      </c>
    </row>
    <row r="1799" spans="1:8" ht="13.5" x14ac:dyDescent="0.25">
      <c r="A1799" s="11"/>
      <c r="B1799" s="10">
        <v>44921</v>
      </c>
      <c r="C1799" s="2">
        <v>88</v>
      </c>
      <c r="D1799" s="2">
        <v>71.990099999999998</v>
      </c>
      <c r="E1799" s="2">
        <v>2</v>
      </c>
      <c r="F1799" s="2">
        <v>88</v>
      </c>
      <c r="G1799" s="2">
        <v>176</v>
      </c>
      <c r="H1799" s="16">
        <f t="shared" ref="H1799:H1862" si="28">(D1799-D1798)/D1798</f>
        <v>3.5293999214794085E-2</v>
      </c>
    </row>
    <row r="1800" spans="1:8" ht="13.5" x14ac:dyDescent="0.25">
      <c r="A1800" s="11"/>
      <c r="B1800" s="10">
        <v>44922</v>
      </c>
      <c r="C1800" s="2">
        <v>88</v>
      </c>
      <c r="D1800" s="2">
        <v>71.990099999999998</v>
      </c>
      <c r="E1800" s="2">
        <v>70</v>
      </c>
      <c r="F1800" s="2">
        <v>87.99</v>
      </c>
      <c r="G1800" s="2">
        <v>6159.3</v>
      </c>
      <c r="H1800" s="16">
        <f t="shared" si="28"/>
        <v>0</v>
      </c>
    </row>
    <row r="1801" spans="1:8" ht="13.5" x14ac:dyDescent="0.25">
      <c r="A1801" s="11"/>
      <c r="B1801" s="10">
        <v>44923</v>
      </c>
      <c r="C1801" s="2">
        <v>85</v>
      </c>
      <c r="D1801" s="2">
        <v>69.535899999999998</v>
      </c>
      <c r="E1801" s="2">
        <v>145</v>
      </c>
      <c r="F1801" s="2">
        <v>85</v>
      </c>
      <c r="G1801" s="2">
        <v>12325</v>
      </c>
      <c r="H1801" s="16">
        <f t="shared" si="28"/>
        <v>-3.409079859591805E-2</v>
      </c>
    </row>
    <row r="1802" spans="1:8" ht="13.5" x14ac:dyDescent="0.25">
      <c r="A1802" s="11"/>
      <c r="B1802" s="10">
        <v>44924</v>
      </c>
      <c r="C1802" s="2">
        <v>88</v>
      </c>
      <c r="D1802" s="2">
        <v>71.990099999999998</v>
      </c>
      <c r="E1802" s="2">
        <v>67</v>
      </c>
      <c r="F1802" s="2">
        <v>88</v>
      </c>
      <c r="G1802" s="2">
        <v>5896</v>
      </c>
      <c r="H1802" s="16">
        <f t="shared" si="28"/>
        <v>3.5293999214794085E-2</v>
      </c>
    </row>
    <row r="1803" spans="1:8" ht="13.5" x14ac:dyDescent="0.25">
      <c r="A1803" s="11"/>
      <c r="B1803" s="10">
        <v>44925</v>
      </c>
      <c r="C1803" s="2">
        <v>88</v>
      </c>
      <c r="D1803" s="2">
        <v>71.990099999999998</v>
      </c>
      <c r="E1803" s="2">
        <v>0</v>
      </c>
      <c r="F1803" s="2">
        <v>0</v>
      </c>
      <c r="G1803" s="2">
        <v>0</v>
      </c>
      <c r="H1803" s="16">
        <f t="shared" si="28"/>
        <v>0</v>
      </c>
    </row>
    <row r="1804" spans="1:8" ht="13.5" x14ac:dyDescent="0.25">
      <c r="A1804" s="11"/>
      <c r="B1804" s="10">
        <v>44928</v>
      </c>
      <c r="C1804" s="2">
        <v>88</v>
      </c>
      <c r="D1804" s="2">
        <v>71.990099999999998</v>
      </c>
      <c r="E1804" s="2">
        <v>0</v>
      </c>
      <c r="F1804" s="2">
        <v>0</v>
      </c>
      <c r="G1804" s="2">
        <v>0</v>
      </c>
      <c r="H1804" s="16">
        <f t="shared" si="28"/>
        <v>0</v>
      </c>
    </row>
    <row r="1805" spans="1:8" ht="13.5" x14ac:dyDescent="0.25">
      <c r="A1805" s="11"/>
      <c r="B1805" s="10">
        <v>44929</v>
      </c>
      <c r="C1805" s="2">
        <v>88</v>
      </c>
      <c r="D1805" s="2">
        <v>71.990099999999998</v>
      </c>
      <c r="E1805" s="2">
        <v>0</v>
      </c>
      <c r="F1805" s="2">
        <v>0</v>
      </c>
      <c r="G1805" s="2">
        <v>0</v>
      </c>
      <c r="H1805" s="16">
        <f t="shared" si="28"/>
        <v>0</v>
      </c>
    </row>
    <row r="1806" spans="1:8" ht="13.5" x14ac:dyDescent="0.25">
      <c r="A1806" s="11"/>
      <c r="B1806" s="10">
        <v>44930</v>
      </c>
      <c r="C1806" s="2">
        <v>88</v>
      </c>
      <c r="D1806" s="2">
        <v>71.990099999999998</v>
      </c>
      <c r="E1806" s="2">
        <v>90</v>
      </c>
      <c r="F1806" s="2">
        <v>88</v>
      </c>
      <c r="G1806" s="2">
        <v>7920</v>
      </c>
      <c r="H1806" s="16">
        <f t="shared" si="28"/>
        <v>0</v>
      </c>
    </row>
    <row r="1807" spans="1:8" ht="13.5" x14ac:dyDescent="0.25">
      <c r="A1807" s="11"/>
      <c r="B1807" s="10">
        <v>44931</v>
      </c>
      <c r="C1807" s="2">
        <v>87.99</v>
      </c>
      <c r="D1807" s="2">
        <v>71.981899999999996</v>
      </c>
      <c r="E1807" s="2">
        <v>35</v>
      </c>
      <c r="F1807" s="2">
        <v>87.99</v>
      </c>
      <c r="G1807" s="2">
        <v>3079.65</v>
      </c>
      <c r="H1807" s="16">
        <f t="shared" si="28"/>
        <v>-1.1390455076464967E-4</v>
      </c>
    </row>
    <row r="1808" spans="1:8" ht="13.5" x14ac:dyDescent="0.25">
      <c r="A1808" s="11"/>
      <c r="B1808" s="10">
        <v>44932</v>
      </c>
      <c r="C1808" s="2">
        <v>87.99</v>
      </c>
      <c r="D1808" s="2">
        <v>71.981899999999996</v>
      </c>
      <c r="E1808" s="2">
        <v>0</v>
      </c>
      <c r="F1808" s="2">
        <v>0</v>
      </c>
      <c r="G1808" s="2">
        <v>0</v>
      </c>
      <c r="H1808" s="16">
        <f t="shared" si="28"/>
        <v>0</v>
      </c>
    </row>
    <row r="1809" spans="1:8" ht="13.5" x14ac:dyDescent="0.25">
      <c r="A1809" s="11"/>
      <c r="B1809" s="10">
        <v>44935</v>
      </c>
      <c r="C1809" s="2">
        <v>88</v>
      </c>
      <c r="D1809" s="2">
        <v>71.990099999999998</v>
      </c>
      <c r="E1809" s="2">
        <v>5</v>
      </c>
      <c r="F1809" s="2">
        <v>88</v>
      </c>
      <c r="G1809" s="2">
        <v>440</v>
      </c>
      <c r="H1809" s="16">
        <f t="shared" si="28"/>
        <v>1.1391752648932866E-4</v>
      </c>
    </row>
    <row r="1810" spans="1:8" ht="13.5" x14ac:dyDescent="0.25">
      <c r="A1810" s="11"/>
      <c r="B1810" s="10">
        <v>44936</v>
      </c>
      <c r="C1810" s="2">
        <v>87.99</v>
      </c>
      <c r="D1810" s="2">
        <v>71.981899999999996</v>
      </c>
      <c r="E1810" s="2">
        <v>25</v>
      </c>
      <c r="F1810" s="2">
        <v>87.99</v>
      </c>
      <c r="G1810" s="2">
        <v>2199.75</v>
      </c>
      <c r="H1810" s="16">
        <f t="shared" si="28"/>
        <v>-1.1390455076464967E-4</v>
      </c>
    </row>
    <row r="1811" spans="1:8" ht="13.5" x14ac:dyDescent="0.25">
      <c r="A1811" s="11"/>
      <c r="B1811" s="10">
        <v>44937</v>
      </c>
      <c r="C1811" s="2">
        <v>86.01</v>
      </c>
      <c r="D1811" s="2">
        <v>70.362200000000001</v>
      </c>
      <c r="E1811" s="2">
        <v>6</v>
      </c>
      <c r="F1811" s="2">
        <v>86.01</v>
      </c>
      <c r="G1811" s="2">
        <v>516.05999999999995</v>
      </c>
      <c r="H1811" s="16">
        <f t="shared" si="28"/>
        <v>-2.2501489957892119E-2</v>
      </c>
    </row>
    <row r="1812" spans="1:8" ht="13.5" x14ac:dyDescent="0.25">
      <c r="A1812" s="11"/>
      <c r="B1812" s="10">
        <v>44938</v>
      </c>
      <c r="C1812" s="2">
        <v>86</v>
      </c>
      <c r="D1812" s="2">
        <v>70.353999999999999</v>
      </c>
      <c r="E1812" s="2">
        <v>10</v>
      </c>
      <c r="F1812" s="2">
        <v>86</v>
      </c>
      <c r="G1812" s="2">
        <v>860</v>
      </c>
      <c r="H1812" s="16">
        <f t="shared" si="28"/>
        <v>-1.1653984667907207E-4</v>
      </c>
    </row>
    <row r="1813" spans="1:8" ht="13.5" x14ac:dyDescent="0.25">
      <c r="A1813" s="11"/>
      <c r="B1813" s="10">
        <v>44939</v>
      </c>
      <c r="C1813" s="2">
        <v>86</v>
      </c>
      <c r="D1813" s="2">
        <v>70.353999999999999</v>
      </c>
      <c r="E1813" s="2">
        <v>0</v>
      </c>
      <c r="F1813" s="2">
        <v>0</v>
      </c>
      <c r="G1813" s="2">
        <v>0</v>
      </c>
      <c r="H1813" s="16">
        <f t="shared" si="28"/>
        <v>0</v>
      </c>
    </row>
    <row r="1814" spans="1:8" ht="13.5" x14ac:dyDescent="0.25">
      <c r="A1814" s="11"/>
      <c r="B1814" s="10">
        <v>44942</v>
      </c>
      <c r="C1814" s="2">
        <v>86</v>
      </c>
      <c r="D1814" s="2">
        <v>70.353999999999999</v>
      </c>
      <c r="E1814" s="2">
        <v>0</v>
      </c>
      <c r="F1814" s="2">
        <v>0</v>
      </c>
      <c r="G1814" s="2">
        <v>0</v>
      </c>
      <c r="H1814" s="16">
        <f t="shared" si="28"/>
        <v>0</v>
      </c>
    </row>
    <row r="1815" spans="1:8" ht="13.5" x14ac:dyDescent="0.25">
      <c r="A1815" s="11"/>
      <c r="B1815" s="10">
        <v>44943</v>
      </c>
      <c r="C1815" s="2">
        <v>88</v>
      </c>
      <c r="D1815" s="2">
        <v>71.990099999999998</v>
      </c>
      <c r="E1815" s="2">
        <v>14</v>
      </c>
      <c r="F1815" s="2">
        <v>88</v>
      </c>
      <c r="G1815" s="2">
        <v>1232</v>
      </c>
      <c r="H1815" s="16">
        <f t="shared" si="28"/>
        <v>2.3255252011257343E-2</v>
      </c>
    </row>
    <row r="1816" spans="1:8" ht="13.5" x14ac:dyDescent="0.25">
      <c r="A1816" s="11"/>
      <c r="B1816" s="10">
        <v>44944</v>
      </c>
      <c r="C1816" s="2">
        <v>88</v>
      </c>
      <c r="D1816" s="2">
        <v>71.990099999999998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1"/>
      <c r="B1817" s="10">
        <v>44945</v>
      </c>
      <c r="C1817" s="2">
        <v>88</v>
      </c>
      <c r="D1817" s="2">
        <v>71.990099999999998</v>
      </c>
      <c r="E1817" s="2">
        <v>17</v>
      </c>
      <c r="F1817" s="2">
        <v>88</v>
      </c>
      <c r="G1817" s="2">
        <v>1496</v>
      </c>
      <c r="H1817" s="16">
        <f t="shared" si="28"/>
        <v>0</v>
      </c>
    </row>
    <row r="1818" spans="1:8" ht="13.5" x14ac:dyDescent="0.25">
      <c r="A1818" s="11"/>
      <c r="B1818" s="10">
        <v>44946</v>
      </c>
      <c r="C1818" s="2">
        <v>87</v>
      </c>
      <c r="D1818" s="2">
        <v>71.1721</v>
      </c>
      <c r="E1818" s="2">
        <v>5</v>
      </c>
      <c r="F1818" s="2">
        <v>87</v>
      </c>
      <c r="G1818" s="2">
        <v>435</v>
      </c>
      <c r="H1818" s="16">
        <f t="shared" si="28"/>
        <v>-1.1362673478714405E-2</v>
      </c>
    </row>
    <row r="1819" spans="1:8" ht="13.5" x14ac:dyDescent="0.25">
      <c r="A1819" s="11"/>
      <c r="B1819" s="10">
        <v>44949</v>
      </c>
      <c r="C1819" s="2">
        <v>88</v>
      </c>
      <c r="D1819" s="2">
        <v>71.990099999999998</v>
      </c>
      <c r="E1819" s="2">
        <v>305</v>
      </c>
      <c r="F1819" s="2">
        <v>87.983999999999995</v>
      </c>
      <c r="G1819" s="2">
        <v>26835.119999999999</v>
      </c>
      <c r="H1819" s="16">
        <f t="shared" si="28"/>
        <v>1.1493267727100898E-2</v>
      </c>
    </row>
    <row r="1820" spans="1:8" ht="13.5" x14ac:dyDescent="0.25">
      <c r="A1820" s="11"/>
      <c r="B1820" s="10">
        <v>44950</v>
      </c>
      <c r="C1820" s="2">
        <v>88</v>
      </c>
      <c r="D1820" s="2">
        <v>71.990099999999998</v>
      </c>
      <c r="E1820" s="2">
        <v>0</v>
      </c>
      <c r="F1820" s="2">
        <v>0</v>
      </c>
      <c r="G1820" s="2">
        <v>0</v>
      </c>
      <c r="H1820" s="16">
        <f t="shared" si="28"/>
        <v>0</v>
      </c>
    </row>
    <row r="1821" spans="1:8" ht="13.5" x14ac:dyDescent="0.25">
      <c r="A1821" s="11"/>
      <c r="B1821" s="10">
        <v>44951</v>
      </c>
      <c r="C1821" s="2">
        <v>88</v>
      </c>
      <c r="D1821" s="2">
        <v>71.990099999999998</v>
      </c>
      <c r="E1821" s="2">
        <v>0</v>
      </c>
      <c r="F1821" s="2">
        <v>0</v>
      </c>
      <c r="G1821" s="2">
        <v>0</v>
      </c>
      <c r="H1821" s="16">
        <f t="shared" si="28"/>
        <v>0</v>
      </c>
    </row>
    <row r="1822" spans="1:8" ht="13.5" x14ac:dyDescent="0.25">
      <c r="A1822" s="11"/>
      <c r="B1822" s="10">
        <v>44952</v>
      </c>
      <c r="C1822" s="2">
        <v>88</v>
      </c>
      <c r="D1822" s="2">
        <v>71.990099999999998</v>
      </c>
      <c r="E1822" s="2">
        <v>0</v>
      </c>
      <c r="F1822" s="2">
        <v>0</v>
      </c>
      <c r="G1822" s="2">
        <v>0</v>
      </c>
      <c r="H1822" s="16">
        <f t="shared" si="28"/>
        <v>0</v>
      </c>
    </row>
    <row r="1823" spans="1:8" ht="13.5" x14ac:dyDescent="0.25">
      <c r="A1823" s="11"/>
      <c r="B1823" s="10">
        <v>44953</v>
      </c>
      <c r="C1823" s="2">
        <v>87.9</v>
      </c>
      <c r="D1823" s="2">
        <v>71.908299999999997</v>
      </c>
      <c r="E1823" s="2">
        <v>53</v>
      </c>
      <c r="F1823" s="2">
        <v>87.9</v>
      </c>
      <c r="G1823" s="2">
        <v>4658.7</v>
      </c>
      <c r="H1823" s="16">
        <f t="shared" si="28"/>
        <v>-1.1362673478714602E-3</v>
      </c>
    </row>
    <row r="1824" spans="1:8" ht="13.5" x14ac:dyDescent="0.25">
      <c r="A1824" s="11"/>
      <c r="B1824" s="10">
        <v>44956</v>
      </c>
      <c r="C1824" s="2">
        <v>87.9</v>
      </c>
      <c r="D1824" s="2">
        <v>71.908299999999997</v>
      </c>
      <c r="E1824" s="2">
        <v>0</v>
      </c>
      <c r="F1824" s="2">
        <v>0</v>
      </c>
      <c r="G1824" s="2">
        <v>0</v>
      </c>
      <c r="H1824" s="16">
        <f t="shared" si="28"/>
        <v>0</v>
      </c>
    </row>
    <row r="1825" spans="1:8" ht="13.5" x14ac:dyDescent="0.25">
      <c r="A1825" s="11"/>
      <c r="B1825" s="10">
        <v>44957</v>
      </c>
      <c r="C1825" s="2">
        <v>87.9</v>
      </c>
      <c r="D1825" s="2">
        <v>71.908299999999997</v>
      </c>
      <c r="E1825" s="2">
        <v>0</v>
      </c>
      <c r="F1825" s="2">
        <v>0</v>
      </c>
      <c r="G1825" s="2">
        <v>0</v>
      </c>
      <c r="H1825" s="16">
        <f t="shared" si="28"/>
        <v>0</v>
      </c>
    </row>
    <row r="1826" spans="1:8" ht="13.5" x14ac:dyDescent="0.25">
      <c r="A1826" s="11"/>
      <c r="B1826" s="10">
        <v>44958</v>
      </c>
      <c r="C1826" s="2">
        <v>87.9</v>
      </c>
      <c r="D1826" s="2">
        <v>71.908299999999997</v>
      </c>
      <c r="E1826" s="2">
        <v>0</v>
      </c>
      <c r="F1826" s="2">
        <v>0</v>
      </c>
      <c r="G1826" s="2">
        <v>0</v>
      </c>
      <c r="H1826" s="16">
        <f t="shared" si="28"/>
        <v>0</v>
      </c>
    </row>
    <row r="1827" spans="1:8" ht="13.5" x14ac:dyDescent="0.25">
      <c r="A1827" s="11"/>
      <c r="B1827" s="10">
        <v>44959</v>
      </c>
      <c r="C1827" s="2">
        <v>87.9</v>
      </c>
      <c r="D1827" s="2">
        <v>71.908299999999997</v>
      </c>
      <c r="E1827" s="2">
        <v>5</v>
      </c>
      <c r="F1827" s="2">
        <v>87.9</v>
      </c>
      <c r="G1827" s="2">
        <v>439.5</v>
      </c>
      <c r="H1827" s="16">
        <f t="shared" si="28"/>
        <v>0</v>
      </c>
    </row>
    <row r="1828" spans="1:8" ht="13.5" x14ac:dyDescent="0.25">
      <c r="A1828" s="11"/>
      <c r="B1828" s="10">
        <v>44960</v>
      </c>
      <c r="C1828" s="2">
        <v>87.9</v>
      </c>
      <c r="D1828" s="2">
        <v>71.908299999999997</v>
      </c>
      <c r="E1828" s="2">
        <v>0</v>
      </c>
      <c r="F1828" s="2">
        <v>0</v>
      </c>
      <c r="G1828" s="2">
        <v>0</v>
      </c>
      <c r="H1828" s="16">
        <f t="shared" si="28"/>
        <v>0</v>
      </c>
    </row>
    <row r="1829" spans="1:8" ht="13.5" x14ac:dyDescent="0.25">
      <c r="A1829" s="11"/>
      <c r="B1829" s="10">
        <v>44963</v>
      </c>
      <c r="C1829" s="2">
        <v>87.9</v>
      </c>
      <c r="D1829" s="2">
        <v>71.908299999999997</v>
      </c>
      <c r="E1829" s="2">
        <v>0</v>
      </c>
      <c r="F1829" s="2">
        <v>0</v>
      </c>
      <c r="G1829" s="2">
        <v>0</v>
      </c>
      <c r="H1829" s="16">
        <f t="shared" si="28"/>
        <v>0</v>
      </c>
    </row>
    <row r="1830" spans="1:8" ht="13.5" x14ac:dyDescent="0.25">
      <c r="A1830" s="11"/>
      <c r="B1830" s="10">
        <v>44964</v>
      </c>
      <c r="C1830" s="2">
        <v>88</v>
      </c>
      <c r="D1830" s="2">
        <v>71.990099999999998</v>
      </c>
      <c r="E1830" s="2">
        <v>100</v>
      </c>
      <c r="F1830" s="2">
        <v>88</v>
      </c>
      <c r="G1830" s="2">
        <v>8800</v>
      </c>
      <c r="H1830" s="16">
        <f t="shared" si="28"/>
        <v>1.1375599200648772E-3</v>
      </c>
    </row>
    <row r="1831" spans="1:8" ht="13.5" x14ac:dyDescent="0.25">
      <c r="A1831" s="11"/>
      <c r="B1831" s="10">
        <v>44965</v>
      </c>
      <c r="C1831" s="2">
        <v>88</v>
      </c>
      <c r="D1831" s="2">
        <v>71.990099999999998</v>
      </c>
      <c r="E1831" s="2">
        <v>100</v>
      </c>
      <c r="F1831" s="2">
        <v>88</v>
      </c>
      <c r="G1831" s="2">
        <v>8800</v>
      </c>
      <c r="H1831" s="16">
        <f t="shared" si="28"/>
        <v>0</v>
      </c>
    </row>
    <row r="1832" spans="1:8" ht="13.5" x14ac:dyDescent="0.25">
      <c r="A1832" s="11"/>
      <c r="B1832" s="10">
        <v>44966</v>
      </c>
      <c r="C1832" s="2">
        <v>88</v>
      </c>
      <c r="D1832" s="2">
        <v>71.990099999999998</v>
      </c>
      <c r="E1832" s="2">
        <v>0</v>
      </c>
      <c r="F1832" s="2">
        <v>0</v>
      </c>
      <c r="G1832" s="2">
        <v>0</v>
      </c>
      <c r="H1832" s="16">
        <f t="shared" si="28"/>
        <v>0</v>
      </c>
    </row>
    <row r="1833" spans="1:8" ht="13.5" x14ac:dyDescent="0.25">
      <c r="A1833" s="11"/>
      <c r="B1833" s="10">
        <v>44967</v>
      </c>
      <c r="C1833" s="2">
        <v>88</v>
      </c>
      <c r="D1833" s="2">
        <v>71.990099999999998</v>
      </c>
      <c r="E1833" s="2">
        <v>100</v>
      </c>
      <c r="F1833" s="2">
        <v>88</v>
      </c>
      <c r="G1833" s="2">
        <v>8800</v>
      </c>
      <c r="H1833" s="16">
        <f t="shared" si="28"/>
        <v>0</v>
      </c>
    </row>
    <row r="1834" spans="1:8" ht="13.5" x14ac:dyDescent="0.25">
      <c r="A1834" s="11"/>
      <c r="B1834" s="10">
        <v>44970</v>
      </c>
      <c r="C1834" s="2">
        <v>88</v>
      </c>
      <c r="D1834" s="2">
        <v>71.990099999999998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1"/>
      <c r="B1835" s="10">
        <v>44971</v>
      </c>
      <c r="C1835" s="2">
        <v>88</v>
      </c>
      <c r="D1835" s="2">
        <v>71.990099999999998</v>
      </c>
      <c r="E1835" s="2">
        <v>103</v>
      </c>
      <c r="F1835" s="2">
        <v>88</v>
      </c>
      <c r="G1835" s="2">
        <v>9064</v>
      </c>
      <c r="H1835" s="16">
        <f t="shared" si="28"/>
        <v>0</v>
      </c>
    </row>
    <row r="1836" spans="1:8" ht="13.5" x14ac:dyDescent="0.25">
      <c r="A1836" s="11"/>
      <c r="B1836" s="10">
        <v>44972</v>
      </c>
      <c r="C1836" s="2">
        <v>88</v>
      </c>
      <c r="D1836" s="2">
        <v>71.990099999999998</v>
      </c>
      <c r="E1836" s="2">
        <v>0</v>
      </c>
      <c r="F1836" s="2">
        <v>0</v>
      </c>
      <c r="G1836" s="2">
        <v>0</v>
      </c>
      <c r="H1836" s="16">
        <f t="shared" si="28"/>
        <v>0</v>
      </c>
    </row>
    <row r="1837" spans="1:8" ht="13.5" x14ac:dyDescent="0.25">
      <c r="A1837" s="11"/>
      <c r="B1837" s="10">
        <v>44973</v>
      </c>
      <c r="C1837" s="2">
        <v>87</v>
      </c>
      <c r="D1837" s="2">
        <v>71.1721</v>
      </c>
      <c r="E1837" s="2">
        <v>6</v>
      </c>
      <c r="F1837" s="2">
        <v>87</v>
      </c>
      <c r="G1837" s="2">
        <v>522</v>
      </c>
      <c r="H1837" s="16">
        <f t="shared" si="28"/>
        <v>-1.1362673478714405E-2</v>
      </c>
    </row>
    <row r="1838" spans="1:8" ht="13.5" x14ac:dyDescent="0.25">
      <c r="A1838" s="11"/>
      <c r="B1838" s="10">
        <v>44974</v>
      </c>
      <c r="C1838" s="2">
        <v>88</v>
      </c>
      <c r="D1838" s="2">
        <v>71.990099999999998</v>
      </c>
      <c r="E1838" s="2">
        <v>120</v>
      </c>
      <c r="F1838" s="2">
        <v>88</v>
      </c>
      <c r="G1838" s="2">
        <v>10560</v>
      </c>
      <c r="H1838" s="16">
        <f t="shared" si="28"/>
        <v>1.1493267727100898E-2</v>
      </c>
    </row>
    <row r="1839" spans="1:8" ht="13.5" x14ac:dyDescent="0.25">
      <c r="A1839" s="11"/>
      <c r="B1839" s="10">
        <v>44977</v>
      </c>
      <c r="C1839" s="2">
        <v>88</v>
      </c>
      <c r="D1839" s="2">
        <v>71.990099999999998</v>
      </c>
      <c r="E1839" s="2">
        <v>0</v>
      </c>
      <c r="F1839" s="2">
        <v>0</v>
      </c>
      <c r="G1839" s="2">
        <v>0</v>
      </c>
      <c r="H1839" s="16">
        <f t="shared" si="28"/>
        <v>0</v>
      </c>
    </row>
    <row r="1840" spans="1:8" ht="13.5" x14ac:dyDescent="0.25">
      <c r="A1840" s="11"/>
      <c r="B1840" s="10">
        <v>44978</v>
      </c>
      <c r="C1840" s="2">
        <v>88</v>
      </c>
      <c r="D1840" s="2">
        <v>71.990099999999998</v>
      </c>
      <c r="E1840" s="2">
        <v>0</v>
      </c>
      <c r="F1840" s="2">
        <v>0</v>
      </c>
      <c r="G1840" s="2">
        <v>0</v>
      </c>
      <c r="H1840" s="16">
        <f t="shared" si="28"/>
        <v>0</v>
      </c>
    </row>
    <row r="1841" spans="1:8" ht="13.5" x14ac:dyDescent="0.25">
      <c r="A1841" s="11"/>
      <c r="B1841" s="10">
        <v>44979</v>
      </c>
      <c r="C1841" s="2">
        <v>88</v>
      </c>
      <c r="D1841" s="2">
        <v>71.990099999999998</v>
      </c>
      <c r="E1841" s="2">
        <v>200</v>
      </c>
      <c r="F1841" s="2">
        <v>88</v>
      </c>
      <c r="G1841" s="2">
        <v>17600</v>
      </c>
      <c r="H1841" s="16">
        <f t="shared" si="28"/>
        <v>0</v>
      </c>
    </row>
    <row r="1842" spans="1:8" ht="13.5" x14ac:dyDescent="0.25">
      <c r="A1842" s="11"/>
      <c r="B1842" s="10">
        <v>44980</v>
      </c>
      <c r="C1842" s="2">
        <v>88</v>
      </c>
      <c r="D1842" s="2">
        <v>71.990099999999998</v>
      </c>
      <c r="E1842" s="2">
        <v>0</v>
      </c>
      <c r="F1842" s="2">
        <v>0</v>
      </c>
      <c r="G1842" s="2">
        <v>0</v>
      </c>
      <c r="H1842" s="16">
        <f t="shared" si="28"/>
        <v>0</v>
      </c>
    </row>
    <row r="1843" spans="1:8" ht="13.5" x14ac:dyDescent="0.25">
      <c r="A1843" s="11"/>
      <c r="B1843" s="10">
        <v>44981</v>
      </c>
      <c r="C1843" s="2">
        <v>87.99</v>
      </c>
      <c r="D1843" s="2">
        <v>71.981899999999996</v>
      </c>
      <c r="E1843" s="2">
        <v>245</v>
      </c>
      <c r="F1843" s="2">
        <v>87.99</v>
      </c>
      <c r="G1843" s="2">
        <v>21557.55</v>
      </c>
      <c r="H1843" s="16">
        <f t="shared" si="28"/>
        <v>-1.1390455076464967E-4</v>
      </c>
    </row>
    <row r="1844" spans="1:8" ht="13.5" x14ac:dyDescent="0.25">
      <c r="A1844" s="11"/>
      <c r="B1844" s="10">
        <v>44984</v>
      </c>
      <c r="C1844" s="2">
        <v>87.99</v>
      </c>
      <c r="D1844" s="2">
        <v>71.981899999999996</v>
      </c>
      <c r="E1844" s="2">
        <v>0</v>
      </c>
      <c r="F1844" s="2">
        <v>0</v>
      </c>
      <c r="G1844" s="2">
        <v>0</v>
      </c>
      <c r="H1844" s="16">
        <f t="shared" si="28"/>
        <v>0</v>
      </c>
    </row>
    <row r="1845" spans="1:8" ht="13.5" x14ac:dyDescent="0.25">
      <c r="A1845" s="11"/>
      <c r="B1845" s="10">
        <v>44985</v>
      </c>
      <c r="C1845" s="2">
        <v>87.99</v>
      </c>
      <c r="D1845" s="2">
        <v>71.981899999999996</v>
      </c>
      <c r="E1845" s="2">
        <v>0</v>
      </c>
      <c r="F1845" s="2">
        <v>0</v>
      </c>
      <c r="G1845" s="2">
        <v>0</v>
      </c>
      <c r="H1845" s="16">
        <f t="shared" si="28"/>
        <v>0</v>
      </c>
    </row>
    <row r="1846" spans="1:8" ht="13.5" x14ac:dyDescent="0.25">
      <c r="A1846" s="11"/>
      <c r="B1846" s="10">
        <v>44986</v>
      </c>
      <c r="C1846" s="2">
        <v>87.99</v>
      </c>
      <c r="D1846" s="2">
        <v>71.981899999999996</v>
      </c>
      <c r="E1846" s="2">
        <v>0</v>
      </c>
      <c r="F1846" s="2">
        <v>0</v>
      </c>
      <c r="G1846" s="2">
        <v>0</v>
      </c>
      <c r="H1846" s="16">
        <f t="shared" si="28"/>
        <v>0</v>
      </c>
    </row>
    <row r="1847" spans="1:8" ht="13.5" x14ac:dyDescent="0.25">
      <c r="A1847" s="11"/>
      <c r="B1847" s="10">
        <v>44987</v>
      </c>
      <c r="C1847" s="2">
        <v>87.99</v>
      </c>
      <c r="D1847" s="2">
        <v>71.981899999999996</v>
      </c>
      <c r="E1847" s="2">
        <v>0</v>
      </c>
      <c r="F1847" s="2">
        <v>0</v>
      </c>
      <c r="G1847" s="2">
        <v>0</v>
      </c>
      <c r="H1847" s="16">
        <f t="shared" si="28"/>
        <v>0</v>
      </c>
    </row>
    <row r="1848" spans="1:8" ht="13.5" x14ac:dyDescent="0.25">
      <c r="A1848" s="11"/>
      <c r="B1848" s="10">
        <v>44988</v>
      </c>
      <c r="C1848" s="2">
        <v>87.99</v>
      </c>
      <c r="D1848" s="2">
        <v>71.981899999999996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1"/>
      <c r="B1849" s="10">
        <v>44991</v>
      </c>
      <c r="C1849" s="2">
        <v>87.5</v>
      </c>
      <c r="D1849" s="2">
        <v>71.581100000000006</v>
      </c>
      <c r="E1849" s="2">
        <v>320</v>
      </c>
      <c r="F1849" s="2">
        <v>87.5</v>
      </c>
      <c r="G1849" s="2">
        <v>28000</v>
      </c>
      <c r="H1849" s="16">
        <f t="shared" si="28"/>
        <v>-5.5680664166962756E-3</v>
      </c>
    </row>
    <row r="1850" spans="1:8" ht="13.5" x14ac:dyDescent="0.25">
      <c r="A1850" s="11"/>
      <c r="B1850" s="10">
        <v>44992</v>
      </c>
      <c r="C1850" s="2">
        <v>87.5</v>
      </c>
      <c r="D1850" s="2">
        <v>71.581100000000006</v>
      </c>
      <c r="E1850" s="2">
        <v>0</v>
      </c>
      <c r="F1850" s="2">
        <v>0</v>
      </c>
      <c r="G1850" s="2">
        <v>0</v>
      </c>
      <c r="H1850" s="16">
        <f t="shared" si="28"/>
        <v>0</v>
      </c>
    </row>
    <row r="1851" spans="1:8" ht="13.5" x14ac:dyDescent="0.25">
      <c r="A1851" s="11"/>
      <c r="B1851" s="10">
        <v>44993</v>
      </c>
      <c r="C1851" s="2">
        <v>87.5</v>
      </c>
      <c r="D1851" s="2">
        <v>71.581100000000006</v>
      </c>
      <c r="E1851" s="2">
        <v>0</v>
      </c>
      <c r="F1851" s="2">
        <v>0</v>
      </c>
      <c r="G1851" s="2">
        <v>0</v>
      </c>
      <c r="H1851" s="16">
        <f t="shared" si="28"/>
        <v>0</v>
      </c>
    </row>
    <row r="1852" spans="1:8" ht="13.5" x14ac:dyDescent="0.25">
      <c r="A1852" s="11"/>
      <c r="B1852" s="10">
        <v>44994</v>
      </c>
      <c r="C1852" s="2">
        <v>87.5</v>
      </c>
      <c r="D1852" s="2">
        <v>71.581100000000006</v>
      </c>
      <c r="E1852" s="2">
        <v>0</v>
      </c>
      <c r="F1852" s="2">
        <v>0</v>
      </c>
      <c r="G1852" s="2">
        <v>0</v>
      </c>
      <c r="H1852" s="16">
        <f t="shared" si="28"/>
        <v>0</v>
      </c>
    </row>
    <row r="1853" spans="1:8" ht="13.5" x14ac:dyDescent="0.25">
      <c r="A1853" s="11"/>
      <c r="B1853" s="10">
        <v>44995</v>
      </c>
      <c r="C1853" s="2">
        <v>87.5</v>
      </c>
      <c r="D1853" s="2">
        <v>71.581100000000006</v>
      </c>
      <c r="E1853" s="2">
        <v>0</v>
      </c>
      <c r="F1853" s="2">
        <v>0</v>
      </c>
      <c r="G1853" s="2">
        <v>0</v>
      </c>
      <c r="H1853" s="16">
        <f t="shared" si="28"/>
        <v>0</v>
      </c>
    </row>
    <row r="1854" spans="1:8" ht="13.5" x14ac:dyDescent="0.25">
      <c r="A1854" s="11"/>
      <c r="B1854" s="10">
        <v>44998</v>
      </c>
      <c r="C1854" s="2">
        <v>87.5</v>
      </c>
      <c r="D1854" s="2">
        <v>71.581100000000006</v>
      </c>
      <c r="E1854" s="2">
        <v>0</v>
      </c>
      <c r="F1854" s="2">
        <v>0</v>
      </c>
      <c r="G1854" s="2">
        <v>0</v>
      </c>
      <c r="H1854" s="16">
        <f t="shared" si="28"/>
        <v>0</v>
      </c>
    </row>
    <row r="1855" spans="1:8" ht="13.5" x14ac:dyDescent="0.25">
      <c r="A1855" s="11"/>
      <c r="B1855" s="10">
        <v>44999</v>
      </c>
      <c r="C1855" s="2">
        <v>87.5</v>
      </c>
      <c r="D1855" s="2">
        <v>71.581100000000006</v>
      </c>
      <c r="E1855" s="2">
        <v>100</v>
      </c>
      <c r="F1855" s="2">
        <v>87.5</v>
      </c>
      <c r="G1855" s="2">
        <v>8750</v>
      </c>
      <c r="H1855" s="16">
        <f t="shared" si="28"/>
        <v>0</v>
      </c>
    </row>
    <row r="1856" spans="1:8" ht="13.5" x14ac:dyDescent="0.25">
      <c r="A1856" s="11"/>
      <c r="B1856" s="10">
        <v>45000</v>
      </c>
      <c r="C1856" s="2">
        <v>83.6</v>
      </c>
      <c r="D1856" s="2">
        <v>68.390600000000006</v>
      </c>
      <c r="E1856" s="2">
        <v>128</v>
      </c>
      <c r="F1856" s="2">
        <v>83.6</v>
      </c>
      <c r="G1856" s="2">
        <v>10700.8</v>
      </c>
      <c r="H1856" s="16">
        <f t="shared" si="28"/>
        <v>-4.4571821332726094E-2</v>
      </c>
    </row>
    <row r="1857" spans="1:8" ht="13.5" x14ac:dyDescent="0.25">
      <c r="A1857" s="11"/>
      <c r="B1857" s="10">
        <v>45001</v>
      </c>
      <c r="C1857" s="2">
        <v>83.6</v>
      </c>
      <c r="D1857" s="2">
        <v>68.390600000000006</v>
      </c>
      <c r="E1857" s="2">
        <v>0</v>
      </c>
      <c r="F1857" s="2">
        <v>0</v>
      </c>
      <c r="G1857" s="2">
        <v>0</v>
      </c>
      <c r="H1857" s="16">
        <f t="shared" si="28"/>
        <v>0</v>
      </c>
    </row>
    <row r="1858" spans="1:8" ht="13.5" x14ac:dyDescent="0.25">
      <c r="A1858" s="11"/>
      <c r="B1858" s="10">
        <v>45002</v>
      </c>
      <c r="C1858" s="2">
        <v>83.6</v>
      </c>
      <c r="D1858" s="2">
        <v>68.390600000000006</v>
      </c>
      <c r="E1858" s="2">
        <v>0</v>
      </c>
      <c r="F1858" s="2">
        <v>0</v>
      </c>
      <c r="G1858" s="2">
        <v>0</v>
      </c>
      <c r="H1858" s="16">
        <f t="shared" si="28"/>
        <v>0</v>
      </c>
    </row>
    <row r="1859" spans="1:8" ht="13.5" x14ac:dyDescent="0.25">
      <c r="A1859" s="11"/>
      <c r="B1859" s="10">
        <v>45006</v>
      </c>
      <c r="C1859" s="2">
        <v>86.51</v>
      </c>
      <c r="D1859" s="2">
        <v>70.771199999999993</v>
      </c>
      <c r="E1859" s="2">
        <v>170</v>
      </c>
      <c r="F1859" s="2">
        <v>86.51</v>
      </c>
      <c r="G1859" s="2">
        <v>14706.7</v>
      </c>
      <c r="H1859" s="16">
        <f t="shared" si="28"/>
        <v>3.4808877243363658E-2</v>
      </c>
    </row>
    <row r="1860" spans="1:8" ht="13.5" x14ac:dyDescent="0.25">
      <c r="A1860" s="11"/>
      <c r="B1860" s="10">
        <v>45007</v>
      </c>
      <c r="C1860" s="2">
        <v>86.51</v>
      </c>
      <c r="D1860" s="2">
        <v>70.771199999999993</v>
      </c>
      <c r="E1860" s="2">
        <v>28</v>
      </c>
      <c r="F1860" s="2">
        <v>86.51</v>
      </c>
      <c r="G1860" s="2">
        <v>2422.2800000000002</v>
      </c>
      <c r="H1860" s="16">
        <f t="shared" si="28"/>
        <v>0</v>
      </c>
    </row>
    <row r="1861" spans="1:8" ht="13.5" x14ac:dyDescent="0.25">
      <c r="A1861" s="11"/>
      <c r="B1861" s="10">
        <v>45008</v>
      </c>
      <c r="C1861" s="2">
        <v>86.51</v>
      </c>
      <c r="D1861" s="2">
        <v>70.771199999999993</v>
      </c>
      <c r="E1861" s="2">
        <v>0</v>
      </c>
      <c r="F1861" s="2">
        <v>0</v>
      </c>
      <c r="G1861" s="2">
        <v>0</v>
      </c>
      <c r="H1861" s="16">
        <f t="shared" si="28"/>
        <v>0</v>
      </c>
    </row>
    <row r="1862" spans="1:8" ht="13.5" x14ac:dyDescent="0.25">
      <c r="A1862" s="11"/>
      <c r="B1862" s="10">
        <v>45009</v>
      </c>
      <c r="C1862" s="2">
        <v>88</v>
      </c>
      <c r="D1862" s="2">
        <v>71.990099999999998</v>
      </c>
      <c r="E1862" s="2">
        <v>2</v>
      </c>
      <c r="F1862" s="2">
        <v>88</v>
      </c>
      <c r="G1862" s="2">
        <v>176</v>
      </c>
      <c r="H1862" s="16">
        <f t="shared" si="28"/>
        <v>1.7223107704829155E-2</v>
      </c>
    </row>
    <row r="1863" spans="1:8" ht="13.5" x14ac:dyDescent="0.25">
      <c r="A1863" s="11"/>
      <c r="B1863" s="10">
        <v>45012</v>
      </c>
      <c r="C1863" s="2">
        <v>87</v>
      </c>
      <c r="D1863" s="2">
        <v>71.1721</v>
      </c>
      <c r="E1863" s="2">
        <v>110</v>
      </c>
      <c r="F1863" s="2">
        <v>87</v>
      </c>
      <c r="G1863" s="2">
        <v>9570</v>
      </c>
      <c r="H1863" s="16">
        <f t="shared" ref="H1863:H1926" si="29">(D1863-D1862)/D1862</f>
        <v>-1.1362673478714405E-2</v>
      </c>
    </row>
    <row r="1864" spans="1:8" ht="13.5" x14ac:dyDescent="0.25">
      <c r="A1864" s="11"/>
      <c r="B1864" s="10">
        <v>45013</v>
      </c>
      <c r="C1864" s="2">
        <v>87</v>
      </c>
      <c r="D1864" s="2">
        <v>71.1721</v>
      </c>
      <c r="E1864" s="2">
        <v>0</v>
      </c>
      <c r="F1864" s="2">
        <v>0</v>
      </c>
      <c r="G1864" s="2">
        <v>0</v>
      </c>
      <c r="H1864" s="16">
        <f t="shared" si="29"/>
        <v>0</v>
      </c>
    </row>
    <row r="1865" spans="1:8" ht="13.5" x14ac:dyDescent="0.25">
      <c r="A1865" s="11"/>
      <c r="B1865" s="10">
        <v>45014</v>
      </c>
      <c r="C1865" s="2">
        <v>87</v>
      </c>
      <c r="D1865" s="2">
        <v>71.1721</v>
      </c>
      <c r="E1865" s="2">
        <v>0</v>
      </c>
      <c r="F1865" s="2">
        <v>0</v>
      </c>
      <c r="G1865" s="2">
        <v>0</v>
      </c>
      <c r="H1865" s="16">
        <f t="shared" si="29"/>
        <v>0</v>
      </c>
    </row>
    <row r="1866" spans="1:8" ht="13.5" x14ac:dyDescent="0.25">
      <c r="A1866" s="11"/>
      <c r="B1866" s="10">
        <v>45015</v>
      </c>
      <c r="C1866" s="2">
        <v>87</v>
      </c>
      <c r="D1866" s="2">
        <v>71.1721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1"/>
      <c r="B1867" s="10">
        <v>45016</v>
      </c>
      <c r="C1867" s="2">
        <v>87</v>
      </c>
      <c r="D1867" s="2">
        <v>71.1721</v>
      </c>
      <c r="E1867" s="2">
        <v>50</v>
      </c>
      <c r="F1867" s="2">
        <v>87</v>
      </c>
      <c r="G1867" s="2">
        <v>4350</v>
      </c>
      <c r="H1867" s="16">
        <f t="shared" si="29"/>
        <v>0</v>
      </c>
    </row>
    <row r="1868" spans="1:8" ht="13.5" x14ac:dyDescent="0.25">
      <c r="A1868" s="11"/>
      <c r="B1868" s="10">
        <v>45019</v>
      </c>
      <c r="C1868" s="2">
        <v>88</v>
      </c>
      <c r="D1868" s="2">
        <v>71.990099999999998</v>
      </c>
      <c r="E1868" s="2">
        <v>2</v>
      </c>
      <c r="F1868" s="2">
        <v>88</v>
      </c>
      <c r="G1868" s="2">
        <v>176</v>
      </c>
      <c r="H1868" s="16">
        <f t="shared" si="29"/>
        <v>1.1493267727100898E-2</v>
      </c>
    </row>
    <row r="1869" spans="1:8" ht="13.5" x14ac:dyDescent="0.25">
      <c r="A1869" s="11"/>
      <c r="B1869" s="10">
        <v>45020</v>
      </c>
      <c r="C1869" s="2">
        <v>88</v>
      </c>
      <c r="D1869" s="2">
        <v>71.990099999999998</v>
      </c>
      <c r="E1869" s="2">
        <v>0</v>
      </c>
      <c r="F1869" s="2">
        <v>0</v>
      </c>
      <c r="G1869" s="2">
        <v>0</v>
      </c>
      <c r="H1869" s="16">
        <f t="shared" si="29"/>
        <v>0</v>
      </c>
    </row>
    <row r="1870" spans="1:8" ht="13.5" x14ac:dyDescent="0.25">
      <c r="A1870" s="11"/>
      <c r="B1870" s="10">
        <v>45021</v>
      </c>
      <c r="C1870" s="2">
        <v>87.99</v>
      </c>
      <c r="D1870" s="2">
        <v>71.981899999999996</v>
      </c>
      <c r="E1870" s="2">
        <v>66</v>
      </c>
      <c r="F1870" s="2">
        <v>87.99</v>
      </c>
      <c r="G1870" s="2">
        <v>5807.34</v>
      </c>
      <c r="H1870" s="16">
        <f t="shared" si="29"/>
        <v>-1.1390455076464967E-4</v>
      </c>
    </row>
    <row r="1871" spans="1:8" ht="13.5" x14ac:dyDescent="0.25">
      <c r="A1871" s="11"/>
      <c r="B1871" s="10">
        <v>45022</v>
      </c>
      <c r="C1871" s="2">
        <v>87.99</v>
      </c>
      <c r="D1871" s="2">
        <v>71.981899999999996</v>
      </c>
      <c r="E1871" s="2">
        <v>0</v>
      </c>
      <c r="F1871" s="2">
        <v>0</v>
      </c>
      <c r="G1871" s="2">
        <v>0</v>
      </c>
      <c r="H1871" s="16">
        <f t="shared" si="29"/>
        <v>0</v>
      </c>
    </row>
    <row r="1872" spans="1:8" ht="13.5" x14ac:dyDescent="0.25">
      <c r="A1872" s="11"/>
      <c r="B1872" s="10">
        <v>45023</v>
      </c>
      <c r="C1872" s="2">
        <v>88</v>
      </c>
      <c r="D1872" s="2">
        <v>71.990099999999998</v>
      </c>
      <c r="E1872" s="2">
        <v>5</v>
      </c>
      <c r="F1872" s="2">
        <v>88</v>
      </c>
      <c r="G1872" s="2">
        <v>440</v>
      </c>
      <c r="H1872" s="16">
        <f t="shared" si="29"/>
        <v>1.1391752648932866E-4</v>
      </c>
    </row>
    <row r="1873" spans="1:8" ht="13.5" x14ac:dyDescent="0.25">
      <c r="A1873" s="11"/>
      <c r="B1873" s="10">
        <v>45026</v>
      </c>
      <c r="C1873" s="2">
        <v>88</v>
      </c>
      <c r="D1873" s="2">
        <v>71.990099999999998</v>
      </c>
      <c r="E1873" s="2">
        <v>0</v>
      </c>
      <c r="F1873" s="2">
        <v>0</v>
      </c>
      <c r="G1873" s="2">
        <v>0</v>
      </c>
      <c r="H1873" s="16">
        <f t="shared" si="29"/>
        <v>0</v>
      </c>
    </row>
    <row r="1874" spans="1:8" ht="13.5" x14ac:dyDescent="0.25">
      <c r="A1874" s="11"/>
      <c r="B1874" s="10">
        <v>45027</v>
      </c>
      <c r="C1874" s="2">
        <v>88</v>
      </c>
      <c r="D1874" s="2">
        <v>71.990099999999998</v>
      </c>
      <c r="E1874" s="2">
        <v>0</v>
      </c>
      <c r="F1874" s="2">
        <v>0</v>
      </c>
      <c r="G1874" s="2">
        <v>0</v>
      </c>
      <c r="H1874" s="16">
        <f t="shared" si="29"/>
        <v>0</v>
      </c>
    </row>
    <row r="1875" spans="1:8" ht="13.5" x14ac:dyDescent="0.25">
      <c r="A1875" s="11"/>
      <c r="B1875" s="10">
        <v>45028</v>
      </c>
      <c r="C1875" s="2">
        <v>88</v>
      </c>
      <c r="D1875" s="2">
        <v>71.990099999999998</v>
      </c>
      <c r="E1875" s="2">
        <v>2</v>
      </c>
      <c r="F1875" s="2">
        <v>88</v>
      </c>
      <c r="G1875" s="2">
        <v>176</v>
      </c>
      <c r="H1875" s="16">
        <f t="shared" si="29"/>
        <v>0</v>
      </c>
    </row>
    <row r="1876" spans="1:8" ht="13.5" x14ac:dyDescent="0.25">
      <c r="A1876" s="11"/>
      <c r="B1876" s="10">
        <v>45029</v>
      </c>
      <c r="C1876" s="2">
        <v>88</v>
      </c>
      <c r="D1876" s="2">
        <v>71.990099999999998</v>
      </c>
      <c r="E1876" s="2">
        <v>0</v>
      </c>
      <c r="F1876" s="2">
        <v>0</v>
      </c>
      <c r="G1876" s="2">
        <v>0</v>
      </c>
      <c r="H1876" s="16">
        <f t="shared" si="29"/>
        <v>0</v>
      </c>
    </row>
    <row r="1877" spans="1:8" ht="13.5" x14ac:dyDescent="0.25">
      <c r="A1877" s="11"/>
      <c r="B1877" s="10">
        <v>45030</v>
      </c>
      <c r="C1877" s="2">
        <v>87.88</v>
      </c>
      <c r="D1877" s="2">
        <v>71.891999999999996</v>
      </c>
      <c r="E1877" s="2">
        <v>109</v>
      </c>
      <c r="F1877" s="2">
        <v>87.909000000000006</v>
      </c>
      <c r="G1877" s="2">
        <v>9582.0810000000001</v>
      </c>
      <c r="H1877" s="16">
        <f t="shared" si="29"/>
        <v>-1.3626873695133401E-3</v>
      </c>
    </row>
    <row r="1878" spans="1:8" ht="13.5" x14ac:dyDescent="0.25">
      <c r="A1878" s="11"/>
      <c r="B1878" s="10">
        <v>45033</v>
      </c>
      <c r="C1878" s="2">
        <v>87.88</v>
      </c>
      <c r="D1878" s="2">
        <v>71.891999999999996</v>
      </c>
      <c r="E1878" s="2">
        <v>0</v>
      </c>
      <c r="F1878" s="2">
        <v>0</v>
      </c>
      <c r="G1878" s="2">
        <v>0</v>
      </c>
      <c r="H1878" s="16">
        <f t="shared" si="29"/>
        <v>0</v>
      </c>
    </row>
    <row r="1879" spans="1:8" ht="13.5" x14ac:dyDescent="0.25">
      <c r="A1879" s="11"/>
      <c r="B1879" s="10">
        <v>45034</v>
      </c>
      <c r="C1879" s="2">
        <v>87.88</v>
      </c>
      <c r="D1879" s="2">
        <v>71.891999999999996</v>
      </c>
      <c r="E1879" s="2">
        <v>0</v>
      </c>
      <c r="F1879" s="2">
        <v>0</v>
      </c>
      <c r="G1879" s="2">
        <v>0</v>
      </c>
      <c r="H1879" s="16">
        <f t="shared" si="29"/>
        <v>0</v>
      </c>
    </row>
    <row r="1880" spans="1:8" ht="13.5" x14ac:dyDescent="0.25">
      <c r="A1880" s="11"/>
      <c r="B1880" s="10">
        <v>45035</v>
      </c>
      <c r="C1880" s="2">
        <v>87.88</v>
      </c>
      <c r="D1880" s="2">
        <v>71.891999999999996</v>
      </c>
      <c r="E1880" s="2">
        <v>16</v>
      </c>
      <c r="F1880" s="2">
        <v>87.88</v>
      </c>
      <c r="G1880" s="2">
        <v>1406.08</v>
      </c>
      <c r="H1880" s="16">
        <f t="shared" si="29"/>
        <v>0</v>
      </c>
    </row>
    <row r="1881" spans="1:8" ht="13.5" x14ac:dyDescent="0.25">
      <c r="A1881" s="11"/>
      <c r="B1881" s="10">
        <v>45036</v>
      </c>
      <c r="C1881" s="2">
        <v>87.88</v>
      </c>
      <c r="D1881" s="2">
        <v>71.891999999999996</v>
      </c>
      <c r="E1881" s="2">
        <v>0</v>
      </c>
      <c r="F1881" s="2">
        <v>0</v>
      </c>
      <c r="G1881" s="2">
        <v>0</v>
      </c>
      <c r="H1881" s="16">
        <f t="shared" si="29"/>
        <v>0</v>
      </c>
    </row>
    <row r="1882" spans="1:8" ht="13.5" x14ac:dyDescent="0.25">
      <c r="A1882" s="11"/>
      <c r="B1882" s="10">
        <v>45040</v>
      </c>
      <c r="C1882" s="2">
        <v>88</v>
      </c>
      <c r="D1882" s="2">
        <v>71.990099999999998</v>
      </c>
      <c r="E1882" s="2">
        <v>106</v>
      </c>
      <c r="F1882" s="2">
        <v>88</v>
      </c>
      <c r="G1882" s="2">
        <v>9328</v>
      </c>
      <c r="H1882" s="16">
        <f t="shared" si="29"/>
        <v>1.3645468202303774E-3</v>
      </c>
    </row>
    <row r="1883" spans="1:8" ht="13.5" x14ac:dyDescent="0.25">
      <c r="A1883" s="11"/>
      <c r="B1883" s="10">
        <v>45041</v>
      </c>
      <c r="C1883" s="2">
        <v>88</v>
      </c>
      <c r="D1883" s="2">
        <v>71.990099999999998</v>
      </c>
      <c r="E1883" s="2">
        <v>0</v>
      </c>
      <c r="F1883" s="2">
        <v>0</v>
      </c>
      <c r="G1883" s="2">
        <v>0</v>
      </c>
      <c r="H1883" s="16">
        <f t="shared" si="29"/>
        <v>0</v>
      </c>
    </row>
    <row r="1884" spans="1:8" ht="13.5" x14ac:dyDescent="0.25">
      <c r="A1884" s="11"/>
      <c r="B1884" s="10">
        <v>45042</v>
      </c>
      <c r="C1884" s="2">
        <v>87</v>
      </c>
      <c r="D1884" s="2">
        <v>71.1721</v>
      </c>
      <c r="E1884" s="2">
        <v>1220</v>
      </c>
      <c r="F1884" s="2">
        <v>87.39</v>
      </c>
      <c r="G1884" s="2">
        <v>106615.8</v>
      </c>
      <c r="H1884" s="16">
        <f t="shared" si="29"/>
        <v>-1.1362673478714405E-2</v>
      </c>
    </row>
    <row r="1885" spans="1:8" ht="13.5" x14ac:dyDescent="0.25">
      <c r="A1885" s="11"/>
      <c r="B1885" s="10">
        <v>45043</v>
      </c>
      <c r="C1885" s="2">
        <v>87</v>
      </c>
      <c r="D1885" s="2">
        <v>71.1721</v>
      </c>
      <c r="E1885" s="2">
        <v>0</v>
      </c>
      <c r="F1885" s="2">
        <v>0</v>
      </c>
      <c r="G1885" s="2">
        <v>0</v>
      </c>
      <c r="H1885" s="16">
        <f t="shared" si="29"/>
        <v>0</v>
      </c>
    </row>
    <row r="1886" spans="1:8" ht="13.5" x14ac:dyDescent="0.25">
      <c r="A1886" s="11"/>
      <c r="B1886" s="10">
        <v>45044</v>
      </c>
      <c r="C1886" s="2">
        <v>88</v>
      </c>
      <c r="D1886" s="2">
        <v>71.990099999999998</v>
      </c>
      <c r="E1886" s="2">
        <v>1</v>
      </c>
      <c r="F1886" s="2">
        <v>88</v>
      </c>
      <c r="G1886" s="2">
        <v>88</v>
      </c>
      <c r="H1886" s="16">
        <f t="shared" si="29"/>
        <v>1.1493267727100898E-2</v>
      </c>
    </row>
    <row r="1887" spans="1:8" ht="13.5" x14ac:dyDescent="0.25">
      <c r="A1887" s="11"/>
      <c r="B1887" s="10">
        <v>45048</v>
      </c>
      <c r="C1887" s="2">
        <v>88</v>
      </c>
      <c r="D1887" s="2">
        <v>71.990099999999998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1"/>
      <c r="B1888" s="10">
        <v>45049</v>
      </c>
      <c r="C1888" s="2">
        <v>88</v>
      </c>
      <c r="D1888" s="2">
        <v>71.990099999999998</v>
      </c>
      <c r="E1888" s="2">
        <v>0</v>
      </c>
      <c r="F1888" s="2">
        <v>0</v>
      </c>
      <c r="G1888" s="2">
        <v>0</v>
      </c>
      <c r="H1888" s="16">
        <f t="shared" si="29"/>
        <v>0</v>
      </c>
    </row>
    <row r="1889" spans="1:8" ht="13.5" x14ac:dyDescent="0.25">
      <c r="A1889" s="11"/>
      <c r="B1889" s="10">
        <v>45050</v>
      </c>
      <c r="C1889" s="2">
        <v>88</v>
      </c>
      <c r="D1889" s="2">
        <v>71.990099999999998</v>
      </c>
      <c r="E1889" s="2">
        <v>7</v>
      </c>
      <c r="F1889" s="2">
        <v>88</v>
      </c>
      <c r="G1889" s="2">
        <v>616</v>
      </c>
      <c r="H1889" s="16">
        <f t="shared" si="29"/>
        <v>0</v>
      </c>
    </row>
    <row r="1890" spans="1:8" ht="13.5" x14ac:dyDescent="0.25">
      <c r="A1890" s="11"/>
      <c r="B1890" s="10">
        <v>45051</v>
      </c>
      <c r="C1890" s="2">
        <v>88</v>
      </c>
      <c r="D1890" s="2">
        <v>71.990099999999998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1"/>
      <c r="B1891" s="10">
        <v>45054</v>
      </c>
      <c r="C1891" s="2">
        <v>88</v>
      </c>
      <c r="D1891" s="2">
        <v>71.990099999999998</v>
      </c>
      <c r="E1891" s="2">
        <v>0</v>
      </c>
      <c r="F1891" s="2">
        <v>0</v>
      </c>
      <c r="G1891" s="2">
        <v>0</v>
      </c>
      <c r="H1891" s="16">
        <f t="shared" si="29"/>
        <v>0</v>
      </c>
    </row>
    <row r="1892" spans="1:8" ht="13.5" x14ac:dyDescent="0.25">
      <c r="A1892" s="11"/>
      <c r="B1892" s="10">
        <v>45055</v>
      </c>
      <c r="C1892" s="2">
        <v>88</v>
      </c>
      <c r="D1892" s="2">
        <v>71.990099999999998</v>
      </c>
      <c r="E1892" s="2">
        <v>0</v>
      </c>
      <c r="F1892" s="2">
        <v>0</v>
      </c>
      <c r="G1892" s="2">
        <v>0</v>
      </c>
      <c r="H1892" s="16">
        <f t="shared" si="29"/>
        <v>0</v>
      </c>
    </row>
    <row r="1893" spans="1:8" ht="13.5" x14ac:dyDescent="0.25">
      <c r="A1893" s="11"/>
      <c r="B1893" s="10">
        <v>45056</v>
      </c>
      <c r="C1893" s="2">
        <v>88</v>
      </c>
      <c r="D1893" s="2">
        <v>71.990099999999998</v>
      </c>
      <c r="E1893" s="2">
        <v>0</v>
      </c>
      <c r="F1893" s="2">
        <v>0</v>
      </c>
      <c r="G1893" s="2">
        <v>0</v>
      </c>
      <c r="H1893" s="16">
        <f t="shared" si="29"/>
        <v>0</v>
      </c>
    </row>
    <row r="1894" spans="1:8" ht="13.5" x14ac:dyDescent="0.25">
      <c r="A1894" s="11"/>
      <c r="B1894" s="10">
        <v>45057</v>
      </c>
      <c r="C1894" s="2">
        <v>88</v>
      </c>
      <c r="D1894" s="2">
        <v>71.990099999999998</v>
      </c>
      <c r="E1894" s="2">
        <v>7</v>
      </c>
      <c r="F1894" s="2">
        <v>88</v>
      </c>
      <c r="G1894" s="2">
        <v>616</v>
      </c>
      <c r="H1894" s="16">
        <f t="shared" si="29"/>
        <v>0</v>
      </c>
    </row>
    <row r="1895" spans="1:8" ht="13.5" x14ac:dyDescent="0.25">
      <c r="A1895" s="11"/>
      <c r="B1895" s="10">
        <v>45058</v>
      </c>
      <c r="C1895" s="2">
        <v>88</v>
      </c>
      <c r="D1895" s="2">
        <v>71.990099999999998</v>
      </c>
      <c r="E1895" s="2">
        <v>0</v>
      </c>
      <c r="F1895" s="2">
        <v>0</v>
      </c>
      <c r="G1895" s="2">
        <v>0</v>
      </c>
      <c r="H1895" s="16">
        <f t="shared" si="29"/>
        <v>0</v>
      </c>
    </row>
    <row r="1896" spans="1:8" ht="13.5" x14ac:dyDescent="0.25">
      <c r="A1896" s="11"/>
      <c r="B1896" s="10">
        <v>45061</v>
      </c>
      <c r="C1896" s="2">
        <v>88</v>
      </c>
      <c r="D1896" s="2">
        <v>71.990099999999998</v>
      </c>
      <c r="E1896" s="2">
        <v>0</v>
      </c>
      <c r="F1896" s="2">
        <v>0</v>
      </c>
      <c r="G1896" s="2">
        <v>0</v>
      </c>
      <c r="H1896" s="16">
        <f t="shared" si="29"/>
        <v>0</v>
      </c>
    </row>
    <row r="1897" spans="1:8" ht="13.5" x14ac:dyDescent="0.25">
      <c r="A1897" s="11"/>
      <c r="B1897" s="10">
        <v>45062</v>
      </c>
      <c r="C1897" s="2">
        <v>87.5</v>
      </c>
      <c r="D1897" s="2">
        <v>71.581100000000006</v>
      </c>
      <c r="E1897" s="2">
        <v>103</v>
      </c>
      <c r="F1897" s="2">
        <v>87.515000000000001</v>
      </c>
      <c r="G1897" s="2">
        <v>9014.0450000000001</v>
      </c>
      <c r="H1897" s="16">
        <f t="shared" si="29"/>
        <v>-5.6813367393571037E-3</v>
      </c>
    </row>
    <row r="1898" spans="1:8" ht="13.5" x14ac:dyDescent="0.25">
      <c r="A1898" s="11"/>
      <c r="B1898" s="10">
        <v>45063</v>
      </c>
      <c r="C1898" s="2">
        <v>87.5</v>
      </c>
      <c r="D1898" s="2">
        <v>71.581100000000006</v>
      </c>
      <c r="E1898" s="2">
        <v>0</v>
      </c>
      <c r="F1898" s="2">
        <v>0</v>
      </c>
      <c r="G1898" s="2">
        <v>0</v>
      </c>
      <c r="H1898" s="16">
        <f t="shared" si="29"/>
        <v>0</v>
      </c>
    </row>
    <row r="1899" spans="1:8" ht="13.5" x14ac:dyDescent="0.25">
      <c r="A1899" s="11"/>
      <c r="B1899" s="10">
        <v>45064</v>
      </c>
      <c r="C1899" s="2">
        <v>87.5</v>
      </c>
      <c r="D1899" s="2">
        <v>71.581100000000006</v>
      </c>
      <c r="E1899" s="2">
        <v>85</v>
      </c>
      <c r="F1899" s="2">
        <v>87.5</v>
      </c>
      <c r="G1899" s="2">
        <v>7437.5</v>
      </c>
      <c r="H1899" s="16">
        <f t="shared" si="29"/>
        <v>0</v>
      </c>
    </row>
    <row r="1900" spans="1:8" ht="13.5" x14ac:dyDescent="0.25">
      <c r="A1900" s="11"/>
      <c r="B1900" s="10">
        <v>45065</v>
      </c>
      <c r="C1900" s="2">
        <v>87.5</v>
      </c>
      <c r="D1900" s="2">
        <v>71.581100000000006</v>
      </c>
      <c r="E1900" s="2">
        <v>0</v>
      </c>
      <c r="F1900" s="2">
        <v>0</v>
      </c>
      <c r="G1900" s="2">
        <v>0</v>
      </c>
      <c r="H1900" s="16">
        <f t="shared" si="29"/>
        <v>0</v>
      </c>
    </row>
    <row r="1901" spans="1:8" ht="13.5" x14ac:dyDescent="0.25">
      <c r="A1901" s="11"/>
      <c r="B1901" s="10">
        <v>45068</v>
      </c>
      <c r="C1901" s="2">
        <v>87.5</v>
      </c>
      <c r="D1901" s="2">
        <v>71.581100000000006</v>
      </c>
      <c r="E1901" s="2">
        <v>0</v>
      </c>
      <c r="F1901" s="2">
        <v>0</v>
      </c>
      <c r="G1901" s="2">
        <v>0</v>
      </c>
      <c r="H1901" s="16">
        <f t="shared" si="29"/>
        <v>0</v>
      </c>
    </row>
    <row r="1902" spans="1:8" ht="13.5" x14ac:dyDescent="0.25">
      <c r="A1902" s="11"/>
      <c r="B1902" s="10">
        <v>45069</v>
      </c>
      <c r="C1902" s="2">
        <v>87.5</v>
      </c>
      <c r="D1902" s="2">
        <v>71.581100000000006</v>
      </c>
      <c r="E1902" s="2">
        <v>0</v>
      </c>
      <c r="F1902" s="2">
        <v>0</v>
      </c>
      <c r="G1902" s="2">
        <v>0</v>
      </c>
      <c r="H1902" s="16">
        <f t="shared" si="29"/>
        <v>0</v>
      </c>
    </row>
    <row r="1903" spans="1:8" ht="13.5" x14ac:dyDescent="0.25">
      <c r="A1903" s="11"/>
      <c r="B1903" s="10">
        <v>45070</v>
      </c>
      <c r="C1903" s="2">
        <v>87.49</v>
      </c>
      <c r="D1903" s="2">
        <v>71.572900000000004</v>
      </c>
      <c r="E1903" s="2">
        <v>5</v>
      </c>
      <c r="F1903" s="2">
        <v>87.49</v>
      </c>
      <c r="G1903" s="2">
        <v>437.45</v>
      </c>
      <c r="H1903" s="16">
        <f t="shared" si="29"/>
        <v>-1.1455537844489963E-4</v>
      </c>
    </row>
    <row r="1904" spans="1:8" ht="13.5" x14ac:dyDescent="0.25">
      <c r="A1904" s="11"/>
      <c r="B1904" s="10">
        <v>45071</v>
      </c>
      <c r="C1904" s="2">
        <v>87.6</v>
      </c>
      <c r="D1904" s="2">
        <v>71.662899999999993</v>
      </c>
      <c r="E1904" s="2">
        <v>63</v>
      </c>
      <c r="F1904" s="2">
        <v>87.6</v>
      </c>
      <c r="G1904" s="2">
        <v>5518.8</v>
      </c>
      <c r="H1904" s="16">
        <f t="shared" si="29"/>
        <v>1.2574591779848127E-3</v>
      </c>
    </row>
    <row r="1905" spans="1:8" ht="13.5" x14ac:dyDescent="0.25">
      <c r="A1905" s="11"/>
      <c r="B1905" s="10">
        <v>45072</v>
      </c>
      <c r="C1905" s="2">
        <v>87.6</v>
      </c>
      <c r="D1905" s="2">
        <v>71.662899999999993</v>
      </c>
      <c r="E1905" s="2">
        <v>7535</v>
      </c>
      <c r="F1905" s="2">
        <v>87.6</v>
      </c>
      <c r="G1905" s="2">
        <v>660066</v>
      </c>
      <c r="H1905" s="16">
        <f t="shared" si="29"/>
        <v>0</v>
      </c>
    </row>
    <row r="1906" spans="1:8" ht="13.5" x14ac:dyDescent="0.25">
      <c r="A1906" s="11"/>
      <c r="B1906" s="10">
        <v>45075</v>
      </c>
      <c r="C1906" s="2">
        <v>87.6</v>
      </c>
      <c r="D1906" s="2">
        <v>71.662899999999993</v>
      </c>
      <c r="E1906" s="2">
        <v>0</v>
      </c>
      <c r="F1906" s="2">
        <v>0</v>
      </c>
      <c r="G1906" s="2">
        <v>0</v>
      </c>
      <c r="H1906" s="16">
        <f t="shared" si="29"/>
        <v>0</v>
      </c>
    </row>
    <row r="1907" spans="1:8" ht="13.5" x14ac:dyDescent="0.25">
      <c r="A1907" s="11"/>
      <c r="B1907" s="10">
        <v>45076</v>
      </c>
      <c r="C1907" s="2">
        <v>87.6</v>
      </c>
      <c r="D1907" s="2">
        <v>71.662899999999993</v>
      </c>
      <c r="E1907" s="2">
        <v>2</v>
      </c>
      <c r="F1907" s="2">
        <v>87.6</v>
      </c>
      <c r="G1907" s="2">
        <v>175.2</v>
      </c>
      <c r="H1907" s="16">
        <f t="shared" si="29"/>
        <v>0</v>
      </c>
    </row>
    <row r="1908" spans="1:8" ht="13.5" x14ac:dyDescent="0.25">
      <c r="A1908" s="11"/>
      <c r="B1908" s="10">
        <v>45077</v>
      </c>
      <c r="C1908" s="2">
        <v>88</v>
      </c>
      <c r="D1908" s="2">
        <v>71.990099999999998</v>
      </c>
      <c r="E1908" s="2">
        <v>14</v>
      </c>
      <c r="F1908" s="2">
        <v>88</v>
      </c>
      <c r="G1908" s="2">
        <v>1232</v>
      </c>
      <c r="H1908" s="16">
        <f t="shared" si="29"/>
        <v>4.565821366425373E-3</v>
      </c>
    </row>
    <row r="1909" spans="1:8" ht="13.5" x14ac:dyDescent="0.25">
      <c r="A1909" s="11"/>
      <c r="B1909" s="10">
        <v>45078</v>
      </c>
      <c r="C1909" s="2">
        <v>88</v>
      </c>
      <c r="D1909" s="2">
        <v>71.990099999999998</v>
      </c>
      <c r="E1909" s="2">
        <v>5</v>
      </c>
      <c r="F1909" s="2">
        <v>88</v>
      </c>
      <c r="G1909" s="2">
        <v>440</v>
      </c>
      <c r="H1909" s="16">
        <f t="shared" si="29"/>
        <v>0</v>
      </c>
    </row>
    <row r="1910" spans="1:8" ht="13.5" x14ac:dyDescent="0.25">
      <c r="A1910" s="11"/>
      <c r="B1910" s="10">
        <v>45079</v>
      </c>
      <c r="C1910" s="2">
        <v>88.21</v>
      </c>
      <c r="D1910" s="2">
        <v>72.161900000000003</v>
      </c>
      <c r="E1910" s="2">
        <v>16</v>
      </c>
      <c r="F1910" s="2">
        <v>88.200999999999993</v>
      </c>
      <c r="G1910" s="2">
        <v>1411.2159999999999</v>
      </c>
      <c r="H1910" s="16">
        <f t="shared" si="29"/>
        <v>2.3864392465075702E-3</v>
      </c>
    </row>
    <row r="1911" spans="1:8" ht="13.5" x14ac:dyDescent="0.25">
      <c r="A1911" s="11"/>
      <c r="B1911" s="10">
        <v>45082</v>
      </c>
      <c r="C1911" s="2">
        <v>88.21</v>
      </c>
      <c r="D1911" s="2">
        <v>72.161900000000003</v>
      </c>
      <c r="E1911" s="2">
        <v>0</v>
      </c>
      <c r="F1911" s="2">
        <v>0</v>
      </c>
      <c r="G1911" s="2">
        <v>0</v>
      </c>
      <c r="H1911" s="16">
        <f t="shared" si="29"/>
        <v>0</v>
      </c>
    </row>
    <row r="1912" spans="1:8" ht="13.5" x14ac:dyDescent="0.25">
      <c r="A1912" s="11"/>
      <c r="B1912" s="10">
        <v>45083</v>
      </c>
      <c r="C1912" s="2">
        <v>88.21</v>
      </c>
      <c r="D1912" s="2">
        <v>72.161900000000003</v>
      </c>
      <c r="E1912" s="2">
        <v>0</v>
      </c>
      <c r="F1912" s="2">
        <v>0</v>
      </c>
      <c r="G1912" s="2">
        <v>0</v>
      </c>
      <c r="H1912" s="16">
        <f t="shared" si="29"/>
        <v>0</v>
      </c>
    </row>
    <row r="1913" spans="1:8" ht="13.5" x14ac:dyDescent="0.25">
      <c r="A1913" s="11"/>
      <c r="B1913" s="10">
        <v>45084</v>
      </c>
      <c r="C1913" s="2">
        <v>89</v>
      </c>
      <c r="D1913" s="2">
        <v>72.808199999999999</v>
      </c>
      <c r="E1913" s="2">
        <v>5</v>
      </c>
      <c r="F1913" s="2">
        <v>89</v>
      </c>
      <c r="G1913" s="2">
        <v>445</v>
      </c>
      <c r="H1913" s="16">
        <f t="shared" si="29"/>
        <v>8.9562497661507881E-3</v>
      </c>
    </row>
    <row r="1914" spans="1:8" ht="13.5" x14ac:dyDescent="0.25">
      <c r="A1914" s="11"/>
      <c r="B1914" s="10">
        <v>45085</v>
      </c>
      <c r="C1914" s="2">
        <v>89</v>
      </c>
      <c r="D1914" s="2">
        <v>72.808199999999999</v>
      </c>
      <c r="E1914" s="2">
        <v>0</v>
      </c>
      <c r="F1914" s="2">
        <v>0</v>
      </c>
      <c r="G1914" s="2">
        <v>0</v>
      </c>
      <c r="H1914" s="16">
        <f t="shared" si="29"/>
        <v>0</v>
      </c>
    </row>
    <row r="1915" spans="1:8" ht="13.5" x14ac:dyDescent="0.25">
      <c r="A1915" s="11"/>
      <c r="B1915" s="10">
        <v>45086</v>
      </c>
      <c r="C1915" s="2">
        <v>88.2</v>
      </c>
      <c r="D1915" s="2">
        <v>72.153700000000001</v>
      </c>
      <c r="E1915" s="2">
        <v>5</v>
      </c>
      <c r="F1915" s="2">
        <v>88.2</v>
      </c>
      <c r="G1915" s="2">
        <v>441</v>
      </c>
      <c r="H1915" s="16">
        <f t="shared" si="29"/>
        <v>-8.9893720762221664E-3</v>
      </c>
    </row>
    <row r="1916" spans="1:8" ht="13.5" x14ac:dyDescent="0.25">
      <c r="A1916" s="11"/>
      <c r="B1916" s="10">
        <v>45089</v>
      </c>
      <c r="C1916" s="2">
        <v>88.2</v>
      </c>
      <c r="D1916" s="2">
        <v>72.153700000000001</v>
      </c>
      <c r="E1916" s="2">
        <v>0</v>
      </c>
      <c r="F1916" s="2">
        <v>0</v>
      </c>
      <c r="G1916" s="2">
        <v>0</v>
      </c>
      <c r="H1916" s="16">
        <f t="shared" si="29"/>
        <v>0</v>
      </c>
    </row>
    <row r="1917" spans="1:8" ht="13.5" x14ac:dyDescent="0.25">
      <c r="A1917" s="11"/>
      <c r="B1917" s="10">
        <v>45090</v>
      </c>
      <c r="C1917" s="2">
        <v>87</v>
      </c>
      <c r="D1917" s="2">
        <v>71.1721</v>
      </c>
      <c r="E1917" s="2">
        <v>134</v>
      </c>
      <c r="F1917" s="2">
        <v>87</v>
      </c>
      <c r="G1917" s="2">
        <v>11658</v>
      </c>
      <c r="H1917" s="16">
        <f t="shared" si="29"/>
        <v>-1.3604291948992224E-2</v>
      </c>
    </row>
    <row r="1918" spans="1:8" ht="13.5" x14ac:dyDescent="0.25">
      <c r="A1918" s="11"/>
      <c r="B1918" s="10">
        <v>45091</v>
      </c>
      <c r="C1918" s="2">
        <v>87</v>
      </c>
      <c r="D1918" s="2">
        <v>71.1721</v>
      </c>
      <c r="E1918" s="2">
        <v>0</v>
      </c>
      <c r="F1918" s="2">
        <v>0</v>
      </c>
      <c r="G1918" s="2">
        <v>0</v>
      </c>
      <c r="H1918" s="16">
        <f t="shared" si="29"/>
        <v>0</v>
      </c>
    </row>
    <row r="1919" spans="1:8" ht="13.5" x14ac:dyDescent="0.25">
      <c r="A1919" s="11"/>
      <c r="B1919" s="10">
        <v>45092</v>
      </c>
      <c r="C1919" s="2">
        <v>89</v>
      </c>
      <c r="D1919" s="2">
        <v>72.808199999999999</v>
      </c>
      <c r="E1919" s="2">
        <v>780</v>
      </c>
      <c r="F1919" s="2">
        <v>88.048000000000002</v>
      </c>
      <c r="G1919" s="2">
        <v>68677.440000000002</v>
      </c>
      <c r="H1919" s="16">
        <f t="shared" si="29"/>
        <v>2.2987940499156256E-2</v>
      </c>
    </row>
    <row r="1920" spans="1:8" ht="13.5" x14ac:dyDescent="0.25">
      <c r="A1920" s="11"/>
      <c r="B1920" s="10">
        <v>45093</v>
      </c>
      <c r="C1920" s="2">
        <v>89</v>
      </c>
      <c r="D1920" s="2">
        <v>72.808199999999999</v>
      </c>
      <c r="E1920" s="2">
        <v>41</v>
      </c>
      <c r="F1920" s="2">
        <v>89</v>
      </c>
      <c r="G1920" s="2">
        <v>3649</v>
      </c>
      <c r="H1920" s="16">
        <f t="shared" si="29"/>
        <v>0</v>
      </c>
    </row>
    <row r="1921" spans="1:8" ht="13.5" x14ac:dyDescent="0.25">
      <c r="A1921" s="11"/>
      <c r="B1921" s="10">
        <v>45096</v>
      </c>
      <c r="C1921" s="2">
        <v>88.5</v>
      </c>
      <c r="D1921" s="2">
        <v>72.399199999999993</v>
      </c>
      <c r="E1921" s="2">
        <v>10</v>
      </c>
      <c r="F1921" s="2">
        <v>88.5</v>
      </c>
      <c r="G1921" s="2">
        <v>885</v>
      </c>
      <c r="H1921" s="16">
        <f t="shared" si="29"/>
        <v>-5.6174991278455724E-3</v>
      </c>
    </row>
    <row r="1922" spans="1:8" ht="13.5" x14ac:dyDescent="0.25">
      <c r="A1922" s="11"/>
      <c r="B1922" s="10">
        <v>45097</v>
      </c>
      <c r="C1922" s="2">
        <v>88.5</v>
      </c>
      <c r="D1922" s="2">
        <v>72.399199999999993</v>
      </c>
      <c r="E1922" s="2">
        <v>0</v>
      </c>
      <c r="F1922" s="2">
        <v>0</v>
      </c>
      <c r="G1922" s="2">
        <v>0</v>
      </c>
      <c r="H1922" s="16">
        <f t="shared" si="29"/>
        <v>0</v>
      </c>
    </row>
    <row r="1923" spans="1:8" ht="13.5" x14ac:dyDescent="0.25">
      <c r="A1923" s="11"/>
      <c r="B1923" s="10">
        <v>45098</v>
      </c>
      <c r="C1923" s="2">
        <v>89.5</v>
      </c>
      <c r="D1923" s="2">
        <v>73.217200000000005</v>
      </c>
      <c r="E1923" s="2">
        <v>1</v>
      </c>
      <c r="F1923" s="2">
        <v>89.5</v>
      </c>
      <c r="G1923" s="2">
        <v>89.5</v>
      </c>
      <c r="H1923" s="16">
        <f t="shared" si="29"/>
        <v>1.1298467386380127E-2</v>
      </c>
    </row>
    <row r="1924" spans="1:8" ht="13.5" x14ac:dyDescent="0.25">
      <c r="A1924" s="11"/>
      <c r="B1924" s="10">
        <v>45099</v>
      </c>
      <c r="C1924" s="2">
        <v>89.5</v>
      </c>
      <c r="D1924" s="2">
        <v>73.217200000000005</v>
      </c>
      <c r="E1924" s="2">
        <v>0</v>
      </c>
      <c r="F1924" s="2">
        <v>0</v>
      </c>
      <c r="G1924" s="2">
        <v>0</v>
      </c>
      <c r="H1924" s="16">
        <f t="shared" si="29"/>
        <v>0</v>
      </c>
    </row>
    <row r="1925" spans="1:8" ht="13.5" x14ac:dyDescent="0.25">
      <c r="A1925" s="11"/>
      <c r="B1925" s="10">
        <v>45100</v>
      </c>
      <c r="C1925" s="2">
        <v>90.99</v>
      </c>
      <c r="D1925" s="2">
        <v>74.436199999999999</v>
      </c>
      <c r="E1925" s="2">
        <v>497</v>
      </c>
      <c r="F1925" s="2">
        <v>90.99</v>
      </c>
      <c r="G1925" s="2">
        <v>45222.03</v>
      </c>
      <c r="H1925" s="16">
        <f t="shared" si="29"/>
        <v>1.6649093382429182E-2</v>
      </c>
    </row>
    <row r="1926" spans="1:8" ht="13.5" x14ac:dyDescent="0.25">
      <c r="A1926" s="11"/>
      <c r="B1926" s="10">
        <v>45103</v>
      </c>
      <c r="C1926" s="2">
        <v>88.5</v>
      </c>
      <c r="D1926" s="2">
        <v>72.399199999999993</v>
      </c>
      <c r="E1926" s="2">
        <v>6</v>
      </c>
      <c r="F1926" s="2">
        <v>88.5</v>
      </c>
      <c r="G1926" s="2">
        <v>531</v>
      </c>
      <c r="H1926" s="16">
        <f t="shared" si="29"/>
        <v>-2.7365717218235296E-2</v>
      </c>
    </row>
    <row r="1927" spans="1:8" ht="13.5" x14ac:dyDescent="0.25">
      <c r="A1927" s="11"/>
      <c r="B1927" s="10">
        <v>45104</v>
      </c>
      <c r="C1927" s="2">
        <v>88.5</v>
      </c>
      <c r="D1927" s="2">
        <v>72.399199999999993</v>
      </c>
      <c r="E1927" s="2">
        <v>0</v>
      </c>
      <c r="F1927" s="2">
        <v>0</v>
      </c>
      <c r="G1927" s="2">
        <v>0</v>
      </c>
      <c r="H1927" s="16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88.5</v>
      </c>
      <c r="D1928" s="2">
        <v>72.399199999999993</v>
      </c>
      <c r="E1928" s="2">
        <v>0</v>
      </c>
      <c r="F1928" s="2">
        <v>0</v>
      </c>
      <c r="G1928" s="2">
        <v>0</v>
      </c>
      <c r="H1928" s="16">
        <f t="shared" si="30"/>
        <v>0</v>
      </c>
    </row>
    <row r="1929" spans="1:8" ht="13.5" x14ac:dyDescent="0.25">
      <c r="A1929" s="11"/>
      <c r="B1929" s="10">
        <v>45110</v>
      </c>
      <c r="C1929" s="2">
        <v>89</v>
      </c>
      <c r="D1929" s="2">
        <v>72.808199999999999</v>
      </c>
      <c r="E1929" s="2">
        <v>1</v>
      </c>
      <c r="F1929" s="2">
        <v>89</v>
      </c>
      <c r="G1929" s="2">
        <v>89</v>
      </c>
      <c r="H1929" s="16">
        <f t="shared" si="30"/>
        <v>5.6492336931900635E-3</v>
      </c>
    </row>
    <row r="1930" spans="1:8" ht="13.5" x14ac:dyDescent="0.25">
      <c r="A1930" s="11"/>
      <c r="B1930" s="10">
        <v>45111</v>
      </c>
      <c r="C1930" s="2">
        <v>89</v>
      </c>
      <c r="D1930" s="2">
        <v>72.808199999999999</v>
      </c>
      <c r="E1930" s="2">
        <v>0</v>
      </c>
      <c r="F1930" s="2">
        <v>0</v>
      </c>
      <c r="G1930" s="2">
        <v>0</v>
      </c>
      <c r="H1930" s="16">
        <f t="shared" si="30"/>
        <v>0</v>
      </c>
    </row>
    <row r="1931" spans="1:8" ht="13.5" x14ac:dyDescent="0.25">
      <c r="A1931" s="11"/>
      <c r="B1931" s="10">
        <v>45112</v>
      </c>
      <c r="C1931" s="2">
        <v>89</v>
      </c>
      <c r="D1931" s="2">
        <v>72.808199999999999</v>
      </c>
      <c r="E1931" s="2">
        <v>122</v>
      </c>
      <c r="F1931" s="2">
        <v>89</v>
      </c>
      <c r="G1931" s="2">
        <v>10858</v>
      </c>
      <c r="H1931" s="16">
        <f t="shared" si="30"/>
        <v>0</v>
      </c>
    </row>
    <row r="1932" spans="1:8" ht="13.5" x14ac:dyDescent="0.25">
      <c r="A1932" s="11"/>
      <c r="B1932" s="10">
        <v>45113</v>
      </c>
      <c r="C1932" s="2">
        <v>89</v>
      </c>
      <c r="D1932" s="2">
        <v>72.808199999999999</v>
      </c>
      <c r="E1932" s="2">
        <v>2</v>
      </c>
      <c r="F1932" s="2">
        <v>89</v>
      </c>
      <c r="G1932" s="2">
        <v>178</v>
      </c>
      <c r="H1932" s="16">
        <f t="shared" si="30"/>
        <v>0</v>
      </c>
    </row>
    <row r="1933" spans="1:8" ht="13.5" x14ac:dyDescent="0.25">
      <c r="A1933" s="11"/>
      <c r="B1933" s="10">
        <v>45114</v>
      </c>
      <c r="C1933" s="2">
        <v>91</v>
      </c>
      <c r="D1933" s="2">
        <v>74.444299999999998</v>
      </c>
      <c r="E1933" s="2">
        <v>1</v>
      </c>
      <c r="F1933" s="2">
        <v>91</v>
      </c>
      <c r="G1933" s="2">
        <v>91</v>
      </c>
      <c r="H1933" s="16">
        <f t="shared" si="30"/>
        <v>2.2471369983051347E-2</v>
      </c>
    </row>
    <row r="1934" spans="1:8" ht="13.5" x14ac:dyDescent="0.25">
      <c r="A1934" s="11"/>
      <c r="B1934" s="10">
        <v>45117</v>
      </c>
      <c r="C1934" s="2">
        <v>90.99</v>
      </c>
      <c r="D1934" s="2">
        <v>74.436199999999999</v>
      </c>
      <c r="E1934" s="2">
        <v>74</v>
      </c>
      <c r="F1934" s="2">
        <v>90.99</v>
      </c>
      <c r="G1934" s="2">
        <v>6733.26</v>
      </c>
      <c r="H1934" s="16">
        <f t="shared" si="30"/>
        <v>-1.0880618126570988E-4</v>
      </c>
    </row>
    <row r="1935" spans="1:8" ht="13.5" x14ac:dyDescent="0.25">
      <c r="A1935" s="11"/>
      <c r="B1935" s="10">
        <v>45118</v>
      </c>
      <c r="C1935" s="2">
        <v>91.99</v>
      </c>
      <c r="D1935" s="2">
        <v>75.254199999999997</v>
      </c>
      <c r="E1935" s="2">
        <v>70</v>
      </c>
      <c r="F1935" s="2">
        <v>91.99</v>
      </c>
      <c r="G1935" s="2">
        <v>6439.3</v>
      </c>
      <c r="H1935" s="16">
        <f t="shared" si="30"/>
        <v>1.0989276722884803E-2</v>
      </c>
    </row>
    <row r="1936" spans="1:8" ht="13.5" x14ac:dyDescent="0.25">
      <c r="A1936" s="11"/>
      <c r="B1936" s="10">
        <v>45119</v>
      </c>
      <c r="C1936" s="2">
        <v>88</v>
      </c>
      <c r="D1936" s="2">
        <v>76.626000000000005</v>
      </c>
      <c r="E1936" s="2">
        <v>293</v>
      </c>
      <c r="F1936" s="2">
        <v>88</v>
      </c>
      <c r="G1936" s="2">
        <v>25784</v>
      </c>
      <c r="H1936" s="16">
        <f t="shared" si="30"/>
        <v>1.822888290620334E-2</v>
      </c>
    </row>
    <row r="1937" spans="1:8" ht="13.5" x14ac:dyDescent="0.25">
      <c r="A1937" s="11"/>
      <c r="B1937" s="10">
        <v>45120</v>
      </c>
      <c r="C1937" s="2">
        <v>88</v>
      </c>
      <c r="D1937" s="2">
        <v>76.626000000000005</v>
      </c>
      <c r="E1937" s="2">
        <v>29</v>
      </c>
      <c r="F1937" s="2">
        <v>88</v>
      </c>
      <c r="G1937" s="2">
        <v>2552</v>
      </c>
      <c r="H1937" s="16">
        <f t="shared" si="30"/>
        <v>0</v>
      </c>
    </row>
    <row r="1938" spans="1:8" ht="13.5" x14ac:dyDescent="0.25">
      <c r="A1938" s="11"/>
      <c r="B1938" s="10">
        <v>45121</v>
      </c>
      <c r="C1938" s="2">
        <v>88</v>
      </c>
      <c r="D1938" s="2">
        <v>76.626000000000005</v>
      </c>
      <c r="E1938" s="2">
        <v>0</v>
      </c>
      <c r="F1938" s="2">
        <v>0</v>
      </c>
      <c r="G1938" s="2">
        <v>0</v>
      </c>
      <c r="H1938" s="16">
        <f t="shared" si="30"/>
        <v>0</v>
      </c>
    </row>
    <row r="1939" spans="1:8" ht="13.5" x14ac:dyDescent="0.25">
      <c r="A1939" s="11"/>
      <c r="B1939" s="10">
        <v>45124</v>
      </c>
      <c r="C1939" s="2">
        <v>88</v>
      </c>
      <c r="D1939" s="2">
        <v>76.626000000000005</v>
      </c>
      <c r="E1939" s="2">
        <v>0</v>
      </c>
      <c r="F1939" s="2">
        <v>0</v>
      </c>
      <c r="G1939" s="2">
        <v>0</v>
      </c>
      <c r="H1939" s="16">
        <f t="shared" si="30"/>
        <v>0</v>
      </c>
    </row>
    <row r="1940" spans="1:8" ht="13.5" x14ac:dyDescent="0.25">
      <c r="A1940" s="11"/>
      <c r="B1940" s="10">
        <v>45125</v>
      </c>
      <c r="C1940" s="2">
        <v>88</v>
      </c>
      <c r="D1940" s="2">
        <v>76.626000000000005</v>
      </c>
      <c r="E1940" s="2">
        <v>0</v>
      </c>
      <c r="F1940" s="2">
        <v>0</v>
      </c>
      <c r="G1940" s="2">
        <v>0</v>
      </c>
      <c r="H1940" s="16">
        <f t="shared" si="30"/>
        <v>0</v>
      </c>
    </row>
    <row r="1941" spans="1:8" ht="13.5" x14ac:dyDescent="0.25">
      <c r="A1941" s="11"/>
      <c r="B1941" s="10">
        <v>45127</v>
      </c>
      <c r="C1941" s="2">
        <v>90</v>
      </c>
      <c r="D1941" s="2">
        <v>78.367500000000007</v>
      </c>
      <c r="E1941" s="2">
        <v>1</v>
      </c>
      <c r="F1941" s="2">
        <v>90</v>
      </c>
      <c r="G1941" s="2">
        <v>90</v>
      </c>
      <c r="H1941" s="16">
        <f t="shared" si="30"/>
        <v>2.2727272727272752E-2</v>
      </c>
    </row>
    <row r="1942" spans="1:8" ht="13.5" x14ac:dyDescent="0.25">
      <c r="A1942" s="11"/>
      <c r="B1942" s="10">
        <v>45128</v>
      </c>
      <c r="C1942" s="2">
        <v>90</v>
      </c>
      <c r="D1942" s="2">
        <v>78.367500000000007</v>
      </c>
      <c r="E1942" s="2">
        <v>14</v>
      </c>
      <c r="F1942" s="2">
        <v>90</v>
      </c>
      <c r="G1942" s="2">
        <v>1260</v>
      </c>
      <c r="H1942" s="16">
        <f t="shared" si="30"/>
        <v>0</v>
      </c>
    </row>
    <row r="1943" spans="1:8" ht="13.5" x14ac:dyDescent="0.25">
      <c r="A1943" s="11"/>
      <c r="B1943" s="10">
        <v>45131</v>
      </c>
      <c r="C1943" s="2">
        <v>89.9</v>
      </c>
      <c r="D1943" s="2">
        <v>78.2804</v>
      </c>
      <c r="E1943" s="2">
        <v>38</v>
      </c>
      <c r="F1943" s="2">
        <v>89.9</v>
      </c>
      <c r="G1943" s="2">
        <v>3416.2</v>
      </c>
      <c r="H1943" s="16">
        <f t="shared" si="30"/>
        <v>-1.1114301209047962E-3</v>
      </c>
    </row>
    <row r="1944" spans="1:8" ht="13.5" x14ac:dyDescent="0.25">
      <c r="A1944" s="11"/>
      <c r="B1944" s="10">
        <v>45133</v>
      </c>
      <c r="C1944" s="2">
        <v>90</v>
      </c>
      <c r="D1944" s="2">
        <v>78.367500000000007</v>
      </c>
      <c r="E1944" s="2">
        <v>1</v>
      </c>
      <c r="F1944" s="2">
        <v>90</v>
      </c>
      <c r="G1944" s="2">
        <v>90</v>
      </c>
      <c r="H1944" s="16">
        <f t="shared" si="30"/>
        <v>1.112666772270027E-3</v>
      </c>
    </row>
    <row r="1945" spans="1:8" ht="13.5" x14ac:dyDescent="0.25">
      <c r="A1945" s="11"/>
      <c r="B1945" s="10">
        <v>45134</v>
      </c>
      <c r="C1945" s="2">
        <v>89.95</v>
      </c>
      <c r="D1945" s="2">
        <v>78.323999999999998</v>
      </c>
      <c r="E1945" s="2">
        <v>55</v>
      </c>
      <c r="F1945" s="2">
        <v>89.95</v>
      </c>
      <c r="G1945" s="2">
        <v>4947.25</v>
      </c>
      <c r="H1945" s="16">
        <f t="shared" si="30"/>
        <v>-5.5507704086526621E-4</v>
      </c>
    </row>
    <row r="1946" spans="1:8" ht="13.5" x14ac:dyDescent="0.25">
      <c r="A1946" s="11"/>
      <c r="B1946" s="10">
        <v>45135</v>
      </c>
      <c r="C1946" s="2">
        <v>89.95</v>
      </c>
      <c r="D1946" s="2">
        <v>78.323999999999998</v>
      </c>
      <c r="E1946" s="2">
        <v>0</v>
      </c>
      <c r="F1946" s="2">
        <v>0</v>
      </c>
      <c r="G1946" s="2">
        <v>0</v>
      </c>
      <c r="H1946" s="16">
        <f t="shared" si="30"/>
        <v>0</v>
      </c>
    </row>
    <row r="1947" spans="1:8" ht="13.5" x14ac:dyDescent="0.25">
      <c r="A1947" s="11"/>
      <c r="B1947" s="10">
        <v>45138</v>
      </c>
      <c r="C1947" s="2">
        <v>89.95</v>
      </c>
      <c r="D1947" s="2">
        <v>78.323999999999998</v>
      </c>
      <c r="E1947" s="2">
        <v>0</v>
      </c>
      <c r="F1947" s="2">
        <v>0</v>
      </c>
      <c r="G1947" s="2">
        <v>0</v>
      </c>
      <c r="H1947" s="16">
        <f t="shared" si="30"/>
        <v>0</v>
      </c>
    </row>
    <row r="1948" spans="1:8" ht="13.5" x14ac:dyDescent="0.25">
      <c r="A1948" s="11"/>
      <c r="B1948" s="10">
        <v>45139</v>
      </c>
      <c r="C1948" s="2">
        <v>89.95</v>
      </c>
      <c r="D1948" s="2">
        <v>78.323999999999998</v>
      </c>
      <c r="E1948" s="2">
        <v>0</v>
      </c>
      <c r="F1948" s="2">
        <v>0</v>
      </c>
      <c r="G1948" s="2">
        <v>0</v>
      </c>
      <c r="H1948" s="16">
        <f t="shared" si="30"/>
        <v>0</v>
      </c>
    </row>
    <row r="1949" spans="1:8" ht="13.5" x14ac:dyDescent="0.25">
      <c r="A1949" s="11"/>
      <c r="B1949" s="10">
        <v>45140</v>
      </c>
      <c r="C1949" s="2">
        <v>89.95</v>
      </c>
      <c r="D1949" s="2">
        <v>78.323999999999998</v>
      </c>
      <c r="E1949" s="2">
        <v>0</v>
      </c>
      <c r="F1949" s="2">
        <v>0</v>
      </c>
      <c r="G1949" s="2">
        <v>0</v>
      </c>
      <c r="H1949" s="16">
        <f t="shared" si="30"/>
        <v>0</v>
      </c>
    </row>
    <row r="1950" spans="1:8" ht="13.5" x14ac:dyDescent="0.25">
      <c r="A1950" s="11"/>
      <c r="B1950" s="10">
        <v>45141</v>
      </c>
      <c r="C1950" s="2">
        <v>89.95</v>
      </c>
      <c r="D1950" s="2">
        <v>78.323999999999998</v>
      </c>
      <c r="E1950" s="2">
        <v>0</v>
      </c>
      <c r="F1950" s="2">
        <v>0</v>
      </c>
      <c r="G1950" s="2">
        <v>0</v>
      </c>
      <c r="H1950" s="16">
        <f t="shared" si="30"/>
        <v>0</v>
      </c>
    </row>
    <row r="1951" spans="1:8" ht="13.5" x14ac:dyDescent="0.25">
      <c r="A1951" s="11"/>
      <c r="B1951" s="10">
        <v>45142</v>
      </c>
      <c r="C1951" s="2">
        <v>86.05</v>
      </c>
      <c r="D1951" s="2">
        <v>74.927999999999997</v>
      </c>
      <c r="E1951" s="2">
        <v>10</v>
      </c>
      <c r="F1951" s="2">
        <v>86.05</v>
      </c>
      <c r="G1951" s="2">
        <v>860.5</v>
      </c>
      <c r="H1951" s="16">
        <f t="shared" si="30"/>
        <v>-4.3358357591542836E-2</v>
      </c>
    </row>
    <row r="1952" spans="1:8" ht="13.5" x14ac:dyDescent="0.25">
      <c r="A1952" s="11"/>
      <c r="B1952" s="10">
        <v>45145</v>
      </c>
      <c r="C1952" s="2">
        <v>86.05</v>
      </c>
      <c r="D1952" s="2">
        <v>74.927999999999997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1"/>
      <c r="B1953" s="10">
        <v>45146</v>
      </c>
      <c r="C1953" s="2">
        <v>86</v>
      </c>
      <c r="D1953" s="2">
        <v>74.884500000000003</v>
      </c>
      <c r="E1953" s="2">
        <v>110</v>
      </c>
      <c r="F1953" s="2">
        <v>86</v>
      </c>
      <c r="G1953" s="2">
        <v>9460</v>
      </c>
      <c r="H1953" s="16">
        <f t="shared" si="30"/>
        <v>-5.8055733504156718E-4</v>
      </c>
    </row>
    <row r="1954" spans="1:8" ht="13.5" x14ac:dyDescent="0.25">
      <c r="A1954" s="11"/>
      <c r="B1954" s="10">
        <v>45147</v>
      </c>
      <c r="C1954" s="2">
        <v>86</v>
      </c>
      <c r="D1954" s="2">
        <v>74.884500000000003</v>
      </c>
      <c r="E1954" s="2">
        <v>277</v>
      </c>
      <c r="F1954" s="2">
        <v>86</v>
      </c>
      <c r="G1954" s="2">
        <v>23822</v>
      </c>
      <c r="H1954" s="16">
        <f t="shared" si="30"/>
        <v>0</v>
      </c>
    </row>
    <row r="1955" spans="1:8" ht="13.5" x14ac:dyDescent="0.25">
      <c r="A1955" s="11"/>
      <c r="B1955" s="10">
        <v>45148</v>
      </c>
      <c r="C1955" s="2">
        <v>85.5</v>
      </c>
      <c r="D1955" s="2">
        <v>74.449100000000001</v>
      </c>
      <c r="E1955" s="2">
        <v>26</v>
      </c>
      <c r="F1955" s="2">
        <v>85.5</v>
      </c>
      <c r="G1955" s="2">
        <v>2223</v>
      </c>
      <c r="H1955" s="16">
        <f t="shared" si="30"/>
        <v>-5.8142873358305296E-3</v>
      </c>
    </row>
    <row r="1956" spans="1:8" ht="13.5" x14ac:dyDescent="0.25">
      <c r="A1956" s="11"/>
      <c r="B1956" s="10">
        <v>45149</v>
      </c>
      <c r="C1956" s="2">
        <v>85.5</v>
      </c>
      <c r="D1956" s="2">
        <v>74.449100000000001</v>
      </c>
      <c r="E1956" s="2">
        <v>0</v>
      </c>
      <c r="F1956" s="2">
        <v>0</v>
      </c>
      <c r="G1956" s="2">
        <v>0</v>
      </c>
      <c r="H1956" s="16">
        <f t="shared" si="30"/>
        <v>0</v>
      </c>
    </row>
    <row r="1957" spans="1:8" ht="13.5" x14ac:dyDescent="0.25">
      <c r="A1957" s="11"/>
      <c r="B1957" s="10">
        <v>45152</v>
      </c>
      <c r="C1957" s="2">
        <v>85.5</v>
      </c>
      <c r="D1957" s="2">
        <v>74.449100000000001</v>
      </c>
      <c r="E1957" s="2">
        <v>0</v>
      </c>
      <c r="F1957" s="2">
        <v>0</v>
      </c>
      <c r="G1957" s="2">
        <v>0</v>
      </c>
      <c r="H1957" s="16">
        <f t="shared" si="30"/>
        <v>0</v>
      </c>
    </row>
    <row r="1958" spans="1:8" ht="13.5" x14ac:dyDescent="0.25">
      <c r="A1958" s="11"/>
      <c r="B1958" s="10">
        <v>45153</v>
      </c>
      <c r="C1958" s="2">
        <v>85.5</v>
      </c>
      <c r="D1958" s="2">
        <v>74.449100000000001</v>
      </c>
      <c r="E1958" s="2">
        <v>0</v>
      </c>
      <c r="F1958" s="2">
        <v>0</v>
      </c>
      <c r="G1958" s="2">
        <v>0</v>
      </c>
      <c r="H1958" s="16">
        <f t="shared" si="30"/>
        <v>0</v>
      </c>
    </row>
    <row r="1959" spans="1:8" ht="13.5" x14ac:dyDescent="0.25">
      <c r="A1959" s="11"/>
      <c r="B1959" s="10">
        <v>45154</v>
      </c>
      <c r="C1959" s="2">
        <v>85.5</v>
      </c>
      <c r="D1959" s="2">
        <v>74.449100000000001</v>
      </c>
      <c r="E1959" s="2">
        <v>0</v>
      </c>
      <c r="F1959" s="2">
        <v>0</v>
      </c>
      <c r="G1959" s="2">
        <v>0</v>
      </c>
      <c r="H1959" s="16">
        <f t="shared" si="30"/>
        <v>0</v>
      </c>
    </row>
    <row r="1960" spans="1:8" ht="13.5" x14ac:dyDescent="0.25">
      <c r="A1960" s="11"/>
      <c r="B1960" s="10">
        <v>45155</v>
      </c>
      <c r="C1960" s="2">
        <v>86.5</v>
      </c>
      <c r="D1960" s="2">
        <v>75.319900000000004</v>
      </c>
      <c r="E1960" s="2">
        <v>5</v>
      </c>
      <c r="F1960" s="2">
        <v>86.5</v>
      </c>
      <c r="G1960" s="2">
        <v>432.5</v>
      </c>
      <c r="H1960" s="16">
        <f t="shared" si="30"/>
        <v>1.169658196002373E-2</v>
      </c>
    </row>
    <row r="1961" spans="1:8" ht="13.5" x14ac:dyDescent="0.25">
      <c r="A1961" s="11"/>
      <c r="B1961" s="10">
        <v>45156</v>
      </c>
      <c r="C1961" s="2">
        <v>86.5</v>
      </c>
      <c r="D1961" s="2">
        <v>75.319900000000004</v>
      </c>
      <c r="E1961" s="2">
        <v>122</v>
      </c>
      <c r="F1961" s="2">
        <v>86.5</v>
      </c>
      <c r="G1961" s="2">
        <v>10553</v>
      </c>
      <c r="H1961" s="16">
        <f t="shared" si="30"/>
        <v>0</v>
      </c>
    </row>
    <row r="1962" spans="1:8" ht="13.5" x14ac:dyDescent="0.25">
      <c r="A1962" s="11"/>
      <c r="B1962" s="10">
        <v>45159</v>
      </c>
      <c r="C1962" s="2">
        <v>86.49</v>
      </c>
      <c r="D1962" s="2">
        <v>75.311199999999999</v>
      </c>
      <c r="E1962" s="2">
        <v>9</v>
      </c>
      <c r="F1962" s="2">
        <v>86.49</v>
      </c>
      <c r="G1962" s="2">
        <v>778.41</v>
      </c>
      <c r="H1962" s="16">
        <f t="shared" si="30"/>
        <v>-1.1550732276602322E-4</v>
      </c>
    </row>
    <row r="1963" spans="1:8" ht="13.5" x14ac:dyDescent="0.25">
      <c r="A1963" s="11"/>
      <c r="B1963" s="10">
        <v>45160</v>
      </c>
      <c r="C1963" s="2">
        <v>86.49</v>
      </c>
      <c r="D1963" s="2">
        <v>75.311199999999999</v>
      </c>
      <c r="E1963" s="2">
        <v>0</v>
      </c>
      <c r="F1963" s="2">
        <v>0</v>
      </c>
      <c r="G1963" s="2">
        <v>0</v>
      </c>
      <c r="H1963" s="16">
        <f t="shared" si="30"/>
        <v>0</v>
      </c>
    </row>
    <row r="1964" spans="1:8" ht="13.5" x14ac:dyDescent="0.25">
      <c r="A1964" s="11"/>
      <c r="B1964" s="10">
        <v>45161</v>
      </c>
      <c r="C1964" s="2">
        <v>86.49</v>
      </c>
      <c r="D1964" s="2">
        <v>75.311199999999999</v>
      </c>
      <c r="E1964" s="2">
        <v>0</v>
      </c>
      <c r="F1964" s="2">
        <v>0</v>
      </c>
      <c r="G1964" s="2">
        <v>0</v>
      </c>
      <c r="H1964" s="16">
        <f t="shared" si="30"/>
        <v>0</v>
      </c>
    </row>
    <row r="1965" spans="1:8" ht="13.5" x14ac:dyDescent="0.25">
      <c r="A1965" s="11"/>
      <c r="B1965" s="10">
        <v>45162</v>
      </c>
      <c r="C1965" s="2">
        <v>86.49</v>
      </c>
      <c r="D1965" s="2">
        <v>75.311199999999999</v>
      </c>
      <c r="E1965" s="2">
        <v>0</v>
      </c>
      <c r="F1965" s="2">
        <v>0</v>
      </c>
      <c r="G1965" s="2">
        <v>0</v>
      </c>
      <c r="H1965" s="16">
        <f t="shared" si="30"/>
        <v>0</v>
      </c>
    </row>
    <row r="1966" spans="1:8" ht="13.5" x14ac:dyDescent="0.25">
      <c r="A1966" s="11"/>
      <c r="B1966" s="10">
        <v>45163</v>
      </c>
      <c r="C1966" s="2">
        <v>86.49</v>
      </c>
      <c r="D1966" s="2">
        <v>75.311199999999999</v>
      </c>
      <c r="E1966" s="2">
        <v>2</v>
      </c>
      <c r="F1966" s="2">
        <v>86.49</v>
      </c>
      <c r="G1966" s="2">
        <v>172.98</v>
      </c>
      <c r="H1966" s="16">
        <f t="shared" si="30"/>
        <v>0</v>
      </c>
    </row>
    <row r="1967" spans="1:8" ht="13.5" x14ac:dyDescent="0.25">
      <c r="A1967" s="11"/>
      <c r="B1967" s="10">
        <v>45166</v>
      </c>
      <c r="C1967" s="2">
        <v>86.48</v>
      </c>
      <c r="D1967" s="2">
        <v>75.302499999999995</v>
      </c>
      <c r="E1967" s="2">
        <v>13</v>
      </c>
      <c r="F1967" s="2">
        <v>86.483000000000004</v>
      </c>
      <c r="G1967" s="2">
        <v>1124.279</v>
      </c>
      <c r="H1967" s="16">
        <f t="shared" si="30"/>
        <v>-1.1552066624890578E-4</v>
      </c>
    </row>
    <row r="1968" spans="1:8" ht="13.5" x14ac:dyDescent="0.25">
      <c r="A1968" s="11"/>
      <c r="B1968" s="10">
        <v>45167</v>
      </c>
      <c r="C1968" s="2">
        <v>86.5</v>
      </c>
      <c r="D1968" s="2">
        <v>75.319900000000004</v>
      </c>
      <c r="E1968" s="2">
        <v>66</v>
      </c>
      <c r="F1968" s="2">
        <v>86.498000000000005</v>
      </c>
      <c r="G1968" s="2">
        <v>5708.8680000000004</v>
      </c>
      <c r="H1968" s="16">
        <f t="shared" si="30"/>
        <v>2.3106802563008116E-4</v>
      </c>
    </row>
    <row r="1969" spans="1:8" ht="13.5" x14ac:dyDescent="0.25">
      <c r="A1969" s="11"/>
      <c r="B1969" s="10">
        <v>45168</v>
      </c>
      <c r="C1969" s="2">
        <v>86.49</v>
      </c>
      <c r="D1969" s="2">
        <v>75.311199999999999</v>
      </c>
      <c r="E1969" s="2">
        <v>37</v>
      </c>
      <c r="F1969" s="2">
        <v>86.49</v>
      </c>
      <c r="G1969" s="2">
        <v>3200.13</v>
      </c>
      <c r="H1969" s="16">
        <f t="shared" si="30"/>
        <v>-1.1550732276602322E-4</v>
      </c>
    </row>
    <row r="1970" spans="1:8" ht="13.5" x14ac:dyDescent="0.25">
      <c r="A1970" s="11"/>
      <c r="B1970" s="10">
        <v>45169</v>
      </c>
      <c r="C1970" s="2">
        <v>86.49</v>
      </c>
      <c r="D1970" s="2">
        <v>75.311199999999999</v>
      </c>
      <c r="E1970" s="2">
        <v>10</v>
      </c>
      <c r="F1970" s="2">
        <v>86.49</v>
      </c>
      <c r="G1970" s="2">
        <v>864.9</v>
      </c>
      <c r="H1970" s="16">
        <f t="shared" si="30"/>
        <v>0</v>
      </c>
    </row>
    <row r="1971" spans="1:8" ht="13.5" x14ac:dyDescent="0.25">
      <c r="A1971" s="11"/>
      <c r="B1971" s="10">
        <v>45170</v>
      </c>
      <c r="C1971" s="2">
        <v>86.48</v>
      </c>
      <c r="D1971" s="2">
        <v>75.302499999999995</v>
      </c>
      <c r="E1971" s="2">
        <v>5</v>
      </c>
      <c r="F1971" s="2">
        <v>86.48</v>
      </c>
      <c r="G1971" s="2">
        <v>432.4</v>
      </c>
      <c r="H1971" s="16">
        <f t="shared" si="30"/>
        <v>-1.1552066624890578E-4</v>
      </c>
    </row>
    <row r="1972" spans="1:8" ht="13.5" x14ac:dyDescent="0.25">
      <c r="A1972" s="11"/>
      <c r="B1972" s="10">
        <v>45173</v>
      </c>
      <c r="C1972" s="2">
        <v>86.48</v>
      </c>
      <c r="D1972" s="2">
        <v>75.302499999999995</v>
      </c>
      <c r="E1972" s="2">
        <v>10</v>
      </c>
      <c r="F1972" s="2">
        <v>86.48</v>
      </c>
      <c r="G1972" s="2">
        <v>864.8</v>
      </c>
      <c r="H1972" s="16">
        <f t="shared" si="30"/>
        <v>0</v>
      </c>
    </row>
    <row r="1973" spans="1:8" ht="13.5" x14ac:dyDescent="0.25">
      <c r="A1973" s="11"/>
      <c r="B1973" s="10">
        <v>45174</v>
      </c>
      <c r="C1973" s="2">
        <v>86.48</v>
      </c>
      <c r="D1973" s="2">
        <v>75.302499999999995</v>
      </c>
      <c r="E1973" s="2">
        <v>225</v>
      </c>
      <c r="F1973" s="2">
        <v>86.48</v>
      </c>
      <c r="G1973" s="2">
        <v>19458</v>
      </c>
      <c r="H1973" s="16">
        <f t="shared" si="30"/>
        <v>0</v>
      </c>
    </row>
    <row r="1974" spans="1:8" ht="13.5" x14ac:dyDescent="0.25">
      <c r="A1974" s="11"/>
      <c r="B1974" s="10">
        <v>45175</v>
      </c>
      <c r="C1974" s="2">
        <v>86.48</v>
      </c>
      <c r="D1974" s="2">
        <v>75.302499999999995</v>
      </c>
      <c r="E1974" s="2">
        <v>2</v>
      </c>
      <c r="F1974" s="2">
        <v>86.48</v>
      </c>
      <c r="G1974" s="2">
        <v>172.96</v>
      </c>
      <c r="H1974" s="16">
        <f t="shared" si="30"/>
        <v>0</v>
      </c>
    </row>
    <row r="1975" spans="1:8" ht="13.5" x14ac:dyDescent="0.25">
      <c r="A1975" s="11"/>
      <c r="B1975" s="10">
        <v>45176</v>
      </c>
      <c r="C1975" s="2">
        <v>84.3</v>
      </c>
      <c r="D1975" s="2">
        <v>73.404200000000003</v>
      </c>
      <c r="E1975" s="2">
        <v>103</v>
      </c>
      <c r="F1975" s="2">
        <v>84.363</v>
      </c>
      <c r="G1975" s="2">
        <v>8689.3889999999992</v>
      </c>
      <c r="H1975" s="16">
        <f t="shared" si="30"/>
        <v>-2.5208990405364923E-2</v>
      </c>
    </row>
    <row r="1976" spans="1:8" ht="13.5" x14ac:dyDescent="0.25">
      <c r="A1976" s="11"/>
      <c r="B1976" s="10">
        <v>45177</v>
      </c>
      <c r="C1976" s="2">
        <v>86</v>
      </c>
      <c r="D1976" s="2">
        <v>74.884500000000003</v>
      </c>
      <c r="E1976" s="2">
        <v>151</v>
      </c>
      <c r="F1976" s="2">
        <v>86</v>
      </c>
      <c r="G1976" s="2">
        <v>12986</v>
      </c>
      <c r="H1976" s="16">
        <f t="shared" si="30"/>
        <v>2.0166420994983933E-2</v>
      </c>
    </row>
    <row r="1977" spans="1:8" ht="13.5" x14ac:dyDescent="0.25">
      <c r="A1977" s="11"/>
      <c r="B1977" s="10">
        <v>45180</v>
      </c>
      <c r="C1977" s="2">
        <v>86</v>
      </c>
      <c r="D1977" s="2">
        <v>74.884500000000003</v>
      </c>
      <c r="E1977" s="2">
        <v>0</v>
      </c>
      <c r="F1977" s="2">
        <v>0</v>
      </c>
      <c r="G1977" s="2">
        <v>0</v>
      </c>
      <c r="H1977" s="16">
        <f t="shared" si="30"/>
        <v>0</v>
      </c>
    </row>
    <row r="1978" spans="1:8" ht="13.5" x14ac:dyDescent="0.25">
      <c r="A1978" s="11"/>
      <c r="B1978" s="10">
        <v>45181</v>
      </c>
      <c r="C1978" s="2">
        <v>86</v>
      </c>
      <c r="D1978" s="2">
        <v>74.884500000000003</v>
      </c>
      <c r="E1978" s="2">
        <v>5</v>
      </c>
      <c r="F1978" s="2">
        <v>86</v>
      </c>
      <c r="G1978" s="2">
        <v>430</v>
      </c>
      <c r="H1978" s="16">
        <f t="shared" si="30"/>
        <v>0</v>
      </c>
    </row>
    <row r="1979" spans="1:8" ht="13.5" x14ac:dyDescent="0.25">
      <c r="A1979" s="11"/>
      <c r="B1979" s="10">
        <v>45182</v>
      </c>
      <c r="C1979" s="2">
        <v>86</v>
      </c>
      <c r="D1979" s="2">
        <v>74.884500000000003</v>
      </c>
      <c r="E1979" s="2">
        <v>0</v>
      </c>
      <c r="F1979" s="2">
        <v>0</v>
      </c>
      <c r="G1979" s="2">
        <v>0</v>
      </c>
      <c r="H1979" s="16">
        <f t="shared" si="30"/>
        <v>0</v>
      </c>
    </row>
    <row r="1980" spans="1:8" ht="13.5" x14ac:dyDescent="0.25">
      <c r="A1980" s="11"/>
      <c r="B1980" s="10">
        <v>45183</v>
      </c>
      <c r="C1980" s="2">
        <v>86</v>
      </c>
      <c r="D1980" s="2">
        <v>74.884500000000003</v>
      </c>
      <c r="E1980" s="2">
        <v>0</v>
      </c>
      <c r="F1980" s="2">
        <v>0</v>
      </c>
      <c r="G1980" s="2">
        <v>0</v>
      </c>
      <c r="H1980" s="16">
        <f t="shared" si="30"/>
        <v>0</v>
      </c>
    </row>
    <row r="1981" spans="1:8" ht="13.5" x14ac:dyDescent="0.25">
      <c r="A1981" s="11"/>
      <c r="B1981" s="10">
        <v>45184</v>
      </c>
      <c r="C1981" s="2">
        <v>86</v>
      </c>
      <c r="D1981" s="2">
        <v>74.884500000000003</v>
      </c>
      <c r="E1981" s="2">
        <v>0</v>
      </c>
      <c r="F1981" s="2">
        <v>0</v>
      </c>
      <c r="G1981" s="2">
        <v>0</v>
      </c>
      <c r="H1981" s="16">
        <f t="shared" si="30"/>
        <v>0</v>
      </c>
    </row>
    <row r="1982" spans="1:8" ht="13.5" x14ac:dyDescent="0.25">
      <c r="A1982" s="11"/>
      <c r="B1982" s="10">
        <v>45187</v>
      </c>
      <c r="C1982" s="2">
        <v>86</v>
      </c>
      <c r="D1982" s="2">
        <v>74.884500000000003</v>
      </c>
      <c r="E1982" s="2">
        <v>63</v>
      </c>
      <c r="F1982" s="2">
        <v>86</v>
      </c>
      <c r="G1982" s="2">
        <v>5418</v>
      </c>
      <c r="H1982" s="16">
        <f t="shared" si="30"/>
        <v>0</v>
      </c>
    </row>
    <row r="1983" spans="1:8" ht="13.5" x14ac:dyDescent="0.25">
      <c r="A1983" s="11"/>
      <c r="B1983" s="10">
        <v>45188</v>
      </c>
      <c r="C1983" s="2">
        <v>86</v>
      </c>
      <c r="D1983" s="2">
        <v>74.884500000000003</v>
      </c>
      <c r="E1983" s="2">
        <v>0</v>
      </c>
      <c r="F1983" s="2">
        <v>0</v>
      </c>
      <c r="G1983" s="2">
        <v>0</v>
      </c>
      <c r="H1983" s="16">
        <f t="shared" si="30"/>
        <v>0</v>
      </c>
    </row>
    <row r="1984" spans="1:8" ht="13.5" x14ac:dyDescent="0.25">
      <c r="A1984" s="11"/>
      <c r="B1984" s="10">
        <v>45189</v>
      </c>
      <c r="C1984" s="2">
        <v>86</v>
      </c>
      <c r="D1984" s="2">
        <v>74.884500000000003</v>
      </c>
      <c r="E1984" s="2">
        <v>0</v>
      </c>
      <c r="F1984" s="2">
        <v>0</v>
      </c>
      <c r="G1984" s="2">
        <v>0</v>
      </c>
      <c r="H1984" s="16">
        <f t="shared" si="30"/>
        <v>0</v>
      </c>
    </row>
    <row r="1985" spans="1:8" ht="13.5" x14ac:dyDescent="0.25">
      <c r="A1985" s="11"/>
      <c r="B1985" s="10">
        <v>45190</v>
      </c>
      <c r="C1985" s="2">
        <v>86</v>
      </c>
      <c r="D1985" s="2">
        <v>74.884500000000003</v>
      </c>
      <c r="E1985" s="2">
        <v>2</v>
      </c>
      <c r="F1985" s="2">
        <v>86</v>
      </c>
      <c r="G1985" s="2">
        <v>172</v>
      </c>
      <c r="H1985" s="16">
        <f t="shared" si="30"/>
        <v>0</v>
      </c>
    </row>
    <row r="1986" spans="1:8" ht="13.5" x14ac:dyDescent="0.25">
      <c r="A1986" s="11"/>
      <c r="B1986" s="10">
        <v>45191</v>
      </c>
      <c r="C1986" s="2">
        <v>86</v>
      </c>
      <c r="D1986" s="2">
        <v>74.884500000000003</v>
      </c>
      <c r="E1986" s="2">
        <v>0</v>
      </c>
      <c r="F1986" s="2">
        <v>0</v>
      </c>
      <c r="G1986" s="2">
        <v>0</v>
      </c>
      <c r="H1986" s="16">
        <f t="shared" si="30"/>
        <v>0</v>
      </c>
    </row>
    <row r="1987" spans="1:8" ht="13.5" x14ac:dyDescent="0.25">
      <c r="A1987" s="11"/>
      <c r="B1987" s="10">
        <v>45194</v>
      </c>
      <c r="C1987" s="2">
        <v>86</v>
      </c>
      <c r="D1987" s="2">
        <v>74.884500000000003</v>
      </c>
      <c r="E1987" s="2">
        <v>50</v>
      </c>
      <c r="F1987" s="2">
        <v>86</v>
      </c>
      <c r="G1987" s="2">
        <v>4300</v>
      </c>
      <c r="H1987" s="16">
        <f t="shared" si="30"/>
        <v>0</v>
      </c>
    </row>
    <row r="1988" spans="1:8" ht="13.5" x14ac:dyDescent="0.25">
      <c r="A1988" s="11"/>
      <c r="B1988" s="10">
        <v>45195</v>
      </c>
      <c r="C1988" s="2">
        <v>86</v>
      </c>
      <c r="D1988" s="2">
        <v>74.884500000000003</v>
      </c>
      <c r="E1988" s="2">
        <v>120</v>
      </c>
      <c r="F1988" s="2">
        <v>86</v>
      </c>
      <c r="G1988" s="2">
        <v>10320</v>
      </c>
      <c r="H1988" s="16">
        <f t="shared" si="30"/>
        <v>0</v>
      </c>
    </row>
    <row r="1989" spans="1:8" ht="13.5" x14ac:dyDescent="0.25">
      <c r="A1989" s="11"/>
      <c r="B1989" s="10">
        <v>45197</v>
      </c>
      <c r="C1989" s="2">
        <v>86</v>
      </c>
      <c r="D1989" s="2">
        <v>74.884500000000003</v>
      </c>
      <c r="E1989" s="2">
        <v>1</v>
      </c>
      <c r="F1989" s="2">
        <v>86</v>
      </c>
      <c r="G1989" s="2">
        <v>86</v>
      </c>
      <c r="H1989" s="16">
        <f t="shared" si="30"/>
        <v>0</v>
      </c>
    </row>
    <row r="1990" spans="1:8" ht="13.5" x14ac:dyDescent="0.25">
      <c r="A1990" s="11"/>
      <c r="B1990" s="10">
        <v>45198</v>
      </c>
      <c r="C1990" s="2">
        <v>86</v>
      </c>
      <c r="D1990" s="2">
        <v>74.884500000000003</v>
      </c>
      <c r="E1990" s="2">
        <v>0</v>
      </c>
      <c r="F1990" s="2">
        <v>0</v>
      </c>
      <c r="G1990" s="2">
        <v>0</v>
      </c>
      <c r="H1990" s="16">
        <f t="shared" si="30"/>
        <v>0</v>
      </c>
    </row>
    <row r="1991" spans="1:8" ht="13.5" x14ac:dyDescent="0.25">
      <c r="A1991" s="11"/>
      <c r="B1991" s="10">
        <v>45201</v>
      </c>
      <c r="C1991" s="2">
        <v>86</v>
      </c>
      <c r="D1991" s="2">
        <v>74.884500000000003</v>
      </c>
      <c r="E1991" s="2">
        <v>0</v>
      </c>
      <c r="F1991" s="2">
        <v>0</v>
      </c>
      <c r="G1991" s="2">
        <v>0</v>
      </c>
      <c r="H1991" s="16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86</v>
      </c>
      <c r="D1992" s="2">
        <v>74.884500000000003</v>
      </c>
      <c r="E1992" s="2">
        <v>27</v>
      </c>
      <c r="F1992" s="2">
        <v>86</v>
      </c>
      <c r="G1992" s="2">
        <v>2322</v>
      </c>
      <c r="H1992" s="16">
        <f t="shared" si="31"/>
        <v>0</v>
      </c>
    </row>
    <row r="1993" spans="1:8" ht="13.5" x14ac:dyDescent="0.25">
      <c r="A1993" s="11"/>
      <c r="B1993" s="10">
        <v>45203</v>
      </c>
      <c r="C1993" s="2">
        <v>86</v>
      </c>
      <c r="D1993" s="2">
        <v>74.884500000000003</v>
      </c>
      <c r="E1993" s="2">
        <v>0</v>
      </c>
      <c r="F1993" s="2">
        <v>0</v>
      </c>
      <c r="G1993" s="2">
        <v>0</v>
      </c>
      <c r="H1993" s="16">
        <f t="shared" si="31"/>
        <v>0</v>
      </c>
    </row>
    <row r="1994" spans="1:8" ht="13.5" x14ac:dyDescent="0.25">
      <c r="A1994" s="11"/>
      <c r="B1994" s="10">
        <v>45204</v>
      </c>
      <c r="C1994" s="2">
        <v>85</v>
      </c>
      <c r="D1994" s="2">
        <v>74.0137</v>
      </c>
      <c r="E1994" s="2">
        <v>160</v>
      </c>
      <c r="F1994" s="2">
        <v>85</v>
      </c>
      <c r="G1994" s="2">
        <v>13600</v>
      </c>
      <c r="H1994" s="16">
        <f t="shared" si="31"/>
        <v>-1.1628574671661059E-2</v>
      </c>
    </row>
    <row r="1995" spans="1:8" ht="13.5" x14ac:dyDescent="0.25">
      <c r="A1995" s="11"/>
      <c r="B1995" s="10">
        <v>45205</v>
      </c>
      <c r="C1995" s="2">
        <v>84.1</v>
      </c>
      <c r="D1995" s="2">
        <v>73.230099999999993</v>
      </c>
      <c r="E1995" s="2">
        <v>29</v>
      </c>
      <c r="F1995" s="2">
        <v>84.1</v>
      </c>
      <c r="G1995" s="2">
        <v>2438.9</v>
      </c>
      <c r="H1995" s="16">
        <f t="shared" si="31"/>
        <v>-1.0587229121095243E-2</v>
      </c>
    </row>
    <row r="1996" spans="1:8" ht="13.5" x14ac:dyDescent="0.25">
      <c r="A1996" s="11"/>
      <c r="B1996" s="10">
        <v>45208</v>
      </c>
      <c r="C1996" s="2">
        <v>84</v>
      </c>
      <c r="D1996" s="2">
        <v>73.143000000000001</v>
      </c>
      <c r="E1996" s="2">
        <v>100</v>
      </c>
      <c r="F1996" s="2">
        <v>84</v>
      </c>
      <c r="G1996" s="2">
        <v>8400</v>
      </c>
      <c r="H1996" s="16">
        <f t="shared" si="31"/>
        <v>-1.1894016258340821E-3</v>
      </c>
    </row>
    <row r="1997" spans="1:8" ht="13.5" x14ac:dyDescent="0.25">
      <c r="A1997" s="11"/>
      <c r="B1997" s="10">
        <v>45209</v>
      </c>
      <c r="C1997" s="2">
        <v>84</v>
      </c>
      <c r="D1997" s="2">
        <v>73.143000000000001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1"/>
      <c r="B1998" s="10">
        <v>45210</v>
      </c>
      <c r="C1998" s="2">
        <v>84</v>
      </c>
      <c r="D1998" s="2">
        <v>73.143000000000001</v>
      </c>
      <c r="E1998" s="2">
        <v>0</v>
      </c>
      <c r="F1998" s="2">
        <v>0</v>
      </c>
      <c r="G1998" s="2">
        <v>0</v>
      </c>
      <c r="H1998" s="16">
        <f t="shared" si="31"/>
        <v>0</v>
      </c>
    </row>
    <row r="1999" spans="1:8" ht="13.5" x14ac:dyDescent="0.25">
      <c r="A1999" s="11"/>
      <c r="B1999" s="10">
        <v>45211</v>
      </c>
      <c r="C1999" s="2">
        <v>84</v>
      </c>
      <c r="D1999" s="2">
        <v>73.143000000000001</v>
      </c>
      <c r="E1999" s="2">
        <v>55</v>
      </c>
      <c r="F1999" s="2">
        <v>84</v>
      </c>
      <c r="G1999" s="2">
        <v>4620</v>
      </c>
      <c r="H1999" s="16">
        <f t="shared" si="31"/>
        <v>0</v>
      </c>
    </row>
    <row r="2000" spans="1:8" ht="13.5" x14ac:dyDescent="0.25">
      <c r="A2000" s="11"/>
      <c r="B2000" s="10">
        <v>45212</v>
      </c>
      <c r="C2000" s="2">
        <v>84</v>
      </c>
      <c r="D2000" s="2">
        <v>73.143000000000001</v>
      </c>
      <c r="E2000" s="2">
        <v>44</v>
      </c>
      <c r="F2000" s="2">
        <v>84</v>
      </c>
      <c r="G2000" s="2">
        <v>3696</v>
      </c>
      <c r="H2000" s="16">
        <f t="shared" si="31"/>
        <v>0</v>
      </c>
    </row>
    <row r="2001" spans="1:8" ht="13.5" x14ac:dyDescent="0.25">
      <c r="A2001" s="11"/>
      <c r="B2001" s="10">
        <v>45215</v>
      </c>
      <c r="C2001" s="2">
        <v>84</v>
      </c>
      <c r="D2001" s="2">
        <v>73.143000000000001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1"/>
      <c r="B2002" s="10">
        <v>45216</v>
      </c>
      <c r="C2002" s="2">
        <v>84</v>
      </c>
      <c r="D2002" s="2">
        <v>73.143000000000001</v>
      </c>
      <c r="E2002" s="2">
        <v>40</v>
      </c>
      <c r="F2002" s="2">
        <v>84</v>
      </c>
      <c r="G2002" s="2">
        <v>3360</v>
      </c>
      <c r="H2002" s="16">
        <f t="shared" si="31"/>
        <v>0</v>
      </c>
    </row>
    <row r="2003" spans="1:8" ht="13.5" x14ac:dyDescent="0.25">
      <c r="A2003" s="11"/>
      <c r="B2003" s="10">
        <v>45217</v>
      </c>
      <c r="C2003" s="2">
        <v>84</v>
      </c>
      <c r="D2003" s="2">
        <v>73.143000000000001</v>
      </c>
      <c r="E2003" s="2">
        <v>25</v>
      </c>
      <c r="F2003" s="2">
        <v>84</v>
      </c>
      <c r="G2003" s="2">
        <v>2100</v>
      </c>
      <c r="H2003" s="16">
        <f t="shared" si="31"/>
        <v>0</v>
      </c>
    </row>
    <row r="2004" spans="1:8" ht="13.5" x14ac:dyDescent="0.25">
      <c r="A2004" s="11"/>
      <c r="B2004" s="10">
        <v>45218</v>
      </c>
      <c r="C2004" s="2">
        <v>84</v>
      </c>
      <c r="D2004" s="2">
        <v>73.143000000000001</v>
      </c>
      <c r="E2004" s="2">
        <v>23</v>
      </c>
      <c r="F2004" s="2">
        <v>84</v>
      </c>
      <c r="G2004" s="2">
        <v>1932</v>
      </c>
      <c r="H2004" s="16">
        <f t="shared" si="31"/>
        <v>0</v>
      </c>
    </row>
    <row r="2005" spans="1:8" ht="13.5" x14ac:dyDescent="0.25">
      <c r="A2005" s="11"/>
      <c r="B2005" s="10">
        <v>45219</v>
      </c>
      <c r="C2005" s="2">
        <v>85</v>
      </c>
      <c r="D2005" s="2">
        <v>74.0137</v>
      </c>
      <c r="E2005" s="2">
        <v>6</v>
      </c>
      <c r="F2005" s="2">
        <v>85</v>
      </c>
      <c r="G2005" s="2">
        <v>510</v>
      </c>
      <c r="H2005" s="16">
        <f t="shared" si="31"/>
        <v>1.1904078312347037E-2</v>
      </c>
    </row>
    <row r="2006" spans="1:8" ht="13.5" x14ac:dyDescent="0.25">
      <c r="A2006" s="11"/>
      <c r="B2006" s="10">
        <v>45222</v>
      </c>
      <c r="C2006" s="2">
        <v>85</v>
      </c>
      <c r="D2006" s="2">
        <v>74.0137</v>
      </c>
      <c r="E2006" s="2">
        <v>0</v>
      </c>
      <c r="F2006" s="2">
        <v>0</v>
      </c>
      <c r="G2006" s="2">
        <v>0</v>
      </c>
      <c r="H2006" s="16">
        <f t="shared" si="31"/>
        <v>0</v>
      </c>
    </row>
    <row r="2007" spans="1:8" ht="13.5" x14ac:dyDescent="0.25">
      <c r="A2007" s="11"/>
      <c r="B2007" s="10">
        <v>45223</v>
      </c>
      <c r="C2007" s="2">
        <v>85</v>
      </c>
      <c r="D2007" s="2">
        <v>74.0137</v>
      </c>
      <c r="E2007" s="2">
        <v>0</v>
      </c>
      <c r="F2007" s="2">
        <v>0</v>
      </c>
      <c r="G2007" s="2">
        <v>0</v>
      </c>
      <c r="H2007" s="16">
        <f t="shared" si="31"/>
        <v>0</v>
      </c>
    </row>
    <row r="2008" spans="1:8" ht="13.5" x14ac:dyDescent="0.25">
      <c r="A2008" s="11"/>
      <c r="B2008" s="10">
        <v>45224</v>
      </c>
      <c r="C2008" s="2">
        <v>85</v>
      </c>
      <c r="D2008" s="2">
        <v>74.0137</v>
      </c>
      <c r="E2008" s="2">
        <v>0</v>
      </c>
      <c r="F2008" s="2">
        <v>0</v>
      </c>
      <c r="G2008" s="2">
        <v>0</v>
      </c>
      <c r="H2008" s="16">
        <f t="shared" si="31"/>
        <v>0</v>
      </c>
    </row>
    <row r="2009" spans="1:8" ht="13.5" x14ac:dyDescent="0.25">
      <c r="A2009" s="11"/>
      <c r="B2009" s="10">
        <v>45225</v>
      </c>
      <c r="C2009" s="2">
        <v>82</v>
      </c>
      <c r="D2009" s="2">
        <v>71.401499999999999</v>
      </c>
      <c r="E2009" s="2">
        <v>100</v>
      </c>
      <c r="F2009" s="2">
        <v>82</v>
      </c>
      <c r="G2009" s="2">
        <v>8200</v>
      </c>
      <c r="H2009" s="16">
        <f t="shared" si="31"/>
        <v>-3.5293465939413939E-2</v>
      </c>
    </row>
    <row r="2010" spans="1:8" ht="13.5" x14ac:dyDescent="0.25">
      <c r="A2010" s="11"/>
      <c r="B2010" s="10">
        <v>45226</v>
      </c>
      <c r="C2010" s="2">
        <v>82</v>
      </c>
      <c r="D2010" s="2">
        <v>71.401499999999999</v>
      </c>
      <c r="E2010" s="2">
        <v>0</v>
      </c>
      <c r="F2010" s="2">
        <v>0</v>
      </c>
      <c r="G2010" s="2">
        <v>0</v>
      </c>
      <c r="H2010" s="16">
        <f t="shared" si="31"/>
        <v>0</v>
      </c>
    </row>
    <row r="2011" spans="1:8" ht="13.5" x14ac:dyDescent="0.25">
      <c r="A2011" s="11"/>
      <c r="B2011" s="10">
        <v>45229</v>
      </c>
      <c r="C2011" s="2">
        <v>82</v>
      </c>
      <c r="D2011" s="2">
        <v>71.401499999999999</v>
      </c>
      <c r="E2011" s="2">
        <v>0</v>
      </c>
      <c r="F2011" s="2">
        <v>0</v>
      </c>
      <c r="G2011" s="2">
        <v>0</v>
      </c>
      <c r="H2011" s="16">
        <f t="shared" si="31"/>
        <v>0</v>
      </c>
    </row>
    <row r="2012" spans="1:8" ht="13.5" x14ac:dyDescent="0.25">
      <c r="A2012" s="11"/>
      <c r="B2012" s="10">
        <v>45230</v>
      </c>
      <c r="C2012" s="2">
        <v>82</v>
      </c>
      <c r="D2012" s="2">
        <v>71.401499999999999</v>
      </c>
      <c r="E2012" s="2">
        <v>0</v>
      </c>
      <c r="F2012" s="2">
        <v>0</v>
      </c>
      <c r="G2012" s="2">
        <v>0</v>
      </c>
      <c r="H2012" s="16">
        <f t="shared" si="31"/>
        <v>0</v>
      </c>
    </row>
    <row r="2013" spans="1:8" ht="13.5" x14ac:dyDescent="0.25">
      <c r="A2013" s="11"/>
      <c r="B2013" s="10">
        <v>45231</v>
      </c>
      <c r="C2013" s="2">
        <v>82</v>
      </c>
      <c r="D2013" s="2">
        <v>71.401499999999999</v>
      </c>
      <c r="E2013" s="2">
        <v>0</v>
      </c>
      <c r="F2013" s="2">
        <v>0</v>
      </c>
      <c r="G2013" s="2">
        <v>0</v>
      </c>
      <c r="H2013" s="16">
        <f t="shared" si="31"/>
        <v>0</v>
      </c>
    </row>
    <row r="2014" spans="1:8" ht="13.5" x14ac:dyDescent="0.25">
      <c r="A2014" s="11"/>
      <c r="B2014" s="10">
        <v>45232</v>
      </c>
      <c r="C2014" s="2">
        <v>82</v>
      </c>
      <c r="D2014" s="2">
        <v>71.401499999999999</v>
      </c>
      <c r="E2014" s="2">
        <v>5</v>
      </c>
      <c r="F2014" s="2">
        <v>82</v>
      </c>
      <c r="G2014" s="2">
        <v>410</v>
      </c>
      <c r="H2014" s="16">
        <f t="shared" si="31"/>
        <v>0</v>
      </c>
    </row>
    <row r="2015" spans="1:8" ht="13.5" x14ac:dyDescent="0.25">
      <c r="A2015" s="11"/>
      <c r="B2015" s="10">
        <v>45233</v>
      </c>
      <c r="C2015" s="2">
        <v>82</v>
      </c>
      <c r="D2015" s="2">
        <v>71.401499999999999</v>
      </c>
      <c r="E2015" s="2">
        <v>0</v>
      </c>
      <c r="F2015" s="2">
        <v>0</v>
      </c>
      <c r="G2015" s="2">
        <v>0</v>
      </c>
      <c r="H2015" s="16">
        <f t="shared" si="31"/>
        <v>0</v>
      </c>
    </row>
    <row r="2016" spans="1:8" ht="13.5" x14ac:dyDescent="0.25">
      <c r="A2016" s="11"/>
      <c r="B2016" s="10">
        <v>45236</v>
      </c>
      <c r="C2016" s="2">
        <v>82</v>
      </c>
      <c r="D2016" s="2">
        <v>71.401499999999999</v>
      </c>
      <c r="E2016" s="2">
        <v>0</v>
      </c>
      <c r="F2016" s="2">
        <v>0</v>
      </c>
      <c r="G2016" s="2">
        <v>0</v>
      </c>
      <c r="H2016" s="16">
        <f t="shared" si="31"/>
        <v>0</v>
      </c>
    </row>
    <row r="2017" spans="1:8" ht="13.5" x14ac:dyDescent="0.25">
      <c r="A2017" s="11"/>
      <c r="B2017" s="10">
        <v>45237</v>
      </c>
      <c r="C2017" s="2">
        <v>82</v>
      </c>
      <c r="D2017" s="2">
        <v>71.401499999999999</v>
      </c>
      <c r="E2017" s="2">
        <v>0</v>
      </c>
      <c r="F2017" s="2">
        <v>0</v>
      </c>
      <c r="G2017" s="2">
        <v>0</v>
      </c>
      <c r="H2017" s="16">
        <f t="shared" si="31"/>
        <v>0</v>
      </c>
    </row>
    <row r="2018" spans="1:8" ht="13.5" x14ac:dyDescent="0.25">
      <c r="A2018" s="11"/>
      <c r="B2018" s="10">
        <v>45238</v>
      </c>
      <c r="C2018" s="2">
        <v>83.95</v>
      </c>
      <c r="D2018" s="2">
        <v>73.099500000000006</v>
      </c>
      <c r="E2018" s="2">
        <v>1185</v>
      </c>
      <c r="F2018" s="2">
        <v>83.95</v>
      </c>
      <c r="G2018" s="2">
        <v>99480.75</v>
      </c>
      <c r="H2018" s="16">
        <f t="shared" si="31"/>
        <v>2.3781013003928594E-2</v>
      </c>
    </row>
    <row r="2019" spans="1:8" ht="13.5" x14ac:dyDescent="0.25">
      <c r="A2019" s="11"/>
      <c r="B2019" s="10">
        <v>45239</v>
      </c>
      <c r="C2019" s="2">
        <v>83.95</v>
      </c>
      <c r="D2019" s="2">
        <v>73.099500000000006</v>
      </c>
      <c r="E2019" s="2">
        <v>0</v>
      </c>
      <c r="F2019" s="2">
        <v>0</v>
      </c>
      <c r="G2019" s="2">
        <v>0</v>
      </c>
      <c r="H2019" s="16">
        <f t="shared" si="31"/>
        <v>0</v>
      </c>
    </row>
    <row r="2020" spans="1:8" ht="13.5" x14ac:dyDescent="0.25">
      <c r="A2020" s="11"/>
      <c r="B2020" s="10">
        <v>45240</v>
      </c>
      <c r="C2020" s="2">
        <v>83.49</v>
      </c>
      <c r="D2020" s="2">
        <v>72.698899999999995</v>
      </c>
      <c r="E2020" s="2">
        <v>2</v>
      </c>
      <c r="F2020" s="2">
        <v>83.49</v>
      </c>
      <c r="G2020" s="2">
        <v>166.98</v>
      </c>
      <c r="H2020" s="16">
        <f t="shared" si="31"/>
        <v>-5.4802016429662493E-3</v>
      </c>
    </row>
    <row r="2021" spans="1:8" ht="13.5" x14ac:dyDescent="0.25">
      <c r="A2021" s="11"/>
      <c r="B2021" s="10">
        <v>45243</v>
      </c>
      <c r="C2021" s="2">
        <v>83.49</v>
      </c>
      <c r="D2021" s="2">
        <v>72.698899999999995</v>
      </c>
      <c r="E2021" s="2">
        <v>0</v>
      </c>
      <c r="F2021" s="2">
        <v>0</v>
      </c>
      <c r="G2021" s="2">
        <v>0</v>
      </c>
      <c r="H2021" s="16">
        <f t="shared" si="31"/>
        <v>0</v>
      </c>
    </row>
    <row r="2022" spans="1:8" ht="13.5" x14ac:dyDescent="0.25">
      <c r="A2022" s="11"/>
      <c r="B2022" s="10">
        <v>45244</v>
      </c>
      <c r="C2022" s="2">
        <v>83.49</v>
      </c>
      <c r="D2022" s="2">
        <v>72.698899999999995</v>
      </c>
      <c r="E2022" s="2">
        <v>0</v>
      </c>
      <c r="F2022" s="2">
        <v>0</v>
      </c>
      <c r="G2022" s="2">
        <v>0</v>
      </c>
      <c r="H2022" s="16">
        <f t="shared" si="31"/>
        <v>0</v>
      </c>
    </row>
    <row r="2023" spans="1:8" ht="13.5" x14ac:dyDescent="0.25">
      <c r="A2023" s="11"/>
      <c r="B2023" s="10">
        <v>45245</v>
      </c>
      <c r="C2023" s="2">
        <v>83.49</v>
      </c>
      <c r="D2023" s="2">
        <v>72.698899999999995</v>
      </c>
      <c r="E2023" s="2">
        <v>0</v>
      </c>
      <c r="F2023" s="2">
        <v>0</v>
      </c>
      <c r="G2023" s="2">
        <v>0</v>
      </c>
      <c r="H2023" s="16">
        <f t="shared" si="31"/>
        <v>0</v>
      </c>
    </row>
    <row r="2024" spans="1:8" ht="13.5" x14ac:dyDescent="0.25">
      <c r="A2024" s="11"/>
      <c r="B2024" s="10">
        <v>45246</v>
      </c>
      <c r="C2024" s="2">
        <v>83.49</v>
      </c>
      <c r="D2024" s="2">
        <v>72.698899999999995</v>
      </c>
      <c r="E2024" s="2">
        <v>0</v>
      </c>
      <c r="F2024" s="2">
        <v>0</v>
      </c>
      <c r="G2024" s="2">
        <v>0</v>
      </c>
      <c r="H2024" s="16">
        <f t="shared" si="31"/>
        <v>0</v>
      </c>
    </row>
    <row r="2025" spans="1:8" ht="13.5" x14ac:dyDescent="0.25">
      <c r="A2025" s="11"/>
      <c r="B2025" s="10">
        <v>45247</v>
      </c>
      <c r="C2025" s="2">
        <v>83.49</v>
      </c>
      <c r="D2025" s="2">
        <v>72.698899999999995</v>
      </c>
      <c r="E2025" s="2">
        <v>0</v>
      </c>
      <c r="F2025" s="2">
        <v>0</v>
      </c>
      <c r="G2025" s="2">
        <v>0</v>
      </c>
      <c r="H2025" s="16">
        <f t="shared" si="31"/>
        <v>0</v>
      </c>
    </row>
    <row r="2026" spans="1:8" ht="13.5" x14ac:dyDescent="0.25">
      <c r="A2026" s="11"/>
      <c r="B2026" s="10">
        <v>45250</v>
      </c>
      <c r="C2026" s="2">
        <v>83.49</v>
      </c>
      <c r="D2026" s="2">
        <v>72.698899999999995</v>
      </c>
      <c r="E2026" s="2">
        <v>2</v>
      </c>
      <c r="F2026" s="2">
        <v>83.49</v>
      </c>
      <c r="G2026" s="2">
        <v>166.98</v>
      </c>
      <c r="H2026" s="16">
        <f t="shared" si="31"/>
        <v>0</v>
      </c>
    </row>
    <row r="2027" spans="1:8" ht="13.5" x14ac:dyDescent="0.25">
      <c r="A2027" s="11"/>
      <c r="B2027" s="10">
        <v>45251</v>
      </c>
      <c r="C2027" s="2">
        <v>83.49</v>
      </c>
      <c r="D2027" s="2">
        <v>72.698899999999995</v>
      </c>
      <c r="E2027" s="2">
        <v>0</v>
      </c>
      <c r="F2027" s="2">
        <v>0</v>
      </c>
      <c r="G2027" s="2">
        <v>0</v>
      </c>
      <c r="H2027" s="16">
        <f t="shared" si="31"/>
        <v>0</v>
      </c>
    </row>
    <row r="2028" spans="1:8" ht="13.5" x14ac:dyDescent="0.25">
      <c r="A2028" s="11"/>
      <c r="B2028" s="10">
        <v>45252</v>
      </c>
      <c r="C2028" s="2">
        <v>83.5</v>
      </c>
      <c r="D2028" s="2">
        <v>72.707599999999999</v>
      </c>
      <c r="E2028" s="2">
        <v>2</v>
      </c>
      <c r="F2028" s="2">
        <v>83.5</v>
      </c>
      <c r="G2028" s="2">
        <v>167</v>
      </c>
      <c r="H2028" s="16">
        <f t="shared" si="31"/>
        <v>1.1967168691692163E-4</v>
      </c>
    </row>
    <row r="2029" spans="1:8" ht="13.5" x14ac:dyDescent="0.25">
      <c r="A2029" s="11"/>
      <c r="B2029" s="10">
        <v>45253</v>
      </c>
      <c r="C2029" s="2">
        <v>83.49</v>
      </c>
      <c r="D2029" s="2">
        <v>72.698899999999995</v>
      </c>
      <c r="E2029" s="2">
        <v>88</v>
      </c>
      <c r="F2029" s="2">
        <v>83.49</v>
      </c>
      <c r="G2029" s="2">
        <v>7347.12</v>
      </c>
      <c r="H2029" s="16">
        <f t="shared" si="31"/>
        <v>-1.1965736731792266E-4</v>
      </c>
    </row>
    <row r="2030" spans="1:8" ht="13.5" x14ac:dyDescent="0.25">
      <c r="A2030" s="11"/>
      <c r="B2030" s="10">
        <v>45254</v>
      </c>
      <c r="C2030" s="2">
        <v>83.49</v>
      </c>
      <c r="D2030" s="2">
        <v>72.698899999999995</v>
      </c>
      <c r="E2030" s="2">
        <v>0</v>
      </c>
      <c r="F2030" s="2">
        <v>0</v>
      </c>
      <c r="G2030" s="2">
        <v>0</v>
      </c>
      <c r="H2030" s="16">
        <f t="shared" si="31"/>
        <v>0</v>
      </c>
    </row>
    <row r="2031" spans="1:8" ht="13.5" x14ac:dyDescent="0.25">
      <c r="A2031" s="11"/>
      <c r="B2031" s="10">
        <v>45257</v>
      </c>
      <c r="C2031" s="2">
        <v>81</v>
      </c>
      <c r="D2031" s="2">
        <v>70.530799999999999</v>
      </c>
      <c r="E2031" s="2">
        <v>7</v>
      </c>
      <c r="F2031" s="2">
        <v>81</v>
      </c>
      <c r="G2031" s="2">
        <v>567</v>
      </c>
      <c r="H2031" s="16">
        <f t="shared" si="31"/>
        <v>-2.9823009701659801E-2</v>
      </c>
    </row>
    <row r="2032" spans="1:8" ht="13.5" x14ac:dyDescent="0.25">
      <c r="A2032" s="11"/>
      <c r="B2032" s="10">
        <v>45258</v>
      </c>
      <c r="C2032" s="2">
        <v>80.989999999999995</v>
      </c>
      <c r="D2032" s="2">
        <v>70.522000000000006</v>
      </c>
      <c r="E2032" s="2">
        <v>12</v>
      </c>
      <c r="F2032" s="2">
        <v>81.198999999999998</v>
      </c>
      <c r="G2032" s="2">
        <v>974.38800000000003</v>
      </c>
      <c r="H2032" s="16">
        <f t="shared" si="31"/>
        <v>-1.2476818638089602E-4</v>
      </c>
    </row>
    <row r="2033" spans="1:8" ht="13.5" x14ac:dyDescent="0.25">
      <c r="A2033" s="11"/>
      <c r="B2033" s="10">
        <v>45259</v>
      </c>
      <c r="C2033" s="2">
        <v>80.489999999999995</v>
      </c>
      <c r="D2033" s="2">
        <v>70.086699999999993</v>
      </c>
      <c r="E2033" s="2">
        <v>107</v>
      </c>
      <c r="F2033" s="2">
        <v>80.509</v>
      </c>
      <c r="G2033" s="2">
        <v>8614.4629999999997</v>
      </c>
      <c r="H2033" s="16">
        <f t="shared" si="31"/>
        <v>-6.1725419018180457E-3</v>
      </c>
    </row>
    <row r="2034" spans="1:8" ht="13.5" x14ac:dyDescent="0.25">
      <c r="A2034" s="11"/>
      <c r="B2034" s="10">
        <v>45260</v>
      </c>
      <c r="C2034" s="2">
        <v>80.489999999999995</v>
      </c>
      <c r="D2034" s="2">
        <v>70.086699999999993</v>
      </c>
      <c r="E2034" s="2">
        <v>0</v>
      </c>
      <c r="F2034" s="2">
        <v>0</v>
      </c>
      <c r="G2034" s="2">
        <v>0</v>
      </c>
      <c r="H2034" s="16">
        <f t="shared" si="31"/>
        <v>0</v>
      </c>
    </row>
    <row r="2035" spans="1:8" ht="13.5" x14ac:dyDescent="0.25">
      <c r="A2035" s="11"/>
      <c r="B2035" s="10">
        <v>45261</v>
      </c>
      <c r="C2035" s="2">
        <v>80.489999999999995</v>
      </c>
      <c r="D2035" s="2">
        <v>70.086699999999993</v>
      </c>
      <c r="E2035" s="2">
        <v>0</v>
      </c>
      <c r="F2035" s="2">
        <v>0</v>
      </c>
      <c r="G2035" s="2">
        <v>0</v>
      </c>
      <c r="H2035" s="16">
        <f t="shared" si="31"/>
        <v>0</v>
      </c>
    </row>
    <row r="2036" spans="1:8" ht="13.5" x14ac:dyDescent="0.25">
      <c r="A2036" s="11"/>
      <c r="B2036" s="10">
        <v>45264</v>
      </c>
      <c r="C2036" s="2">
        <v>80.489999999999995</v>
      </c>
      <c r="D2036" s="2">
        <v>70.086699999999993</v>
      </c>
      <c r="E2036" s="2">
        <v>2</v>
      </c>
      <c r="F2036" s="2">
        <v>80.489999999999995</v>
      </c>
      <c r="G2036" s="2">
        <v>160.97999999999999</v>
      </c>
      <c r="H2036" s="16">
        <f t="shared" si="31"/>
        <v>0</v>
      </c>
    </row>
    <row r="2037" spans="1:8" ht="13.5" x14ac:dyDescent="0.25">
      <c r="A2037" s="11"/>
      <c r="B2037" s="10">
        <v>45265</v>
      </c>
      <c r="C2037" s="2">
        <v>80.489999999999995</v>
      </c>
      <c r="D2037" s="2">
        <v>70.086699999999993</v>
      </c>
      <c r="E2037" s="2">
        <v>0</v>
      </c>
      <c r="F2037" s="2">
        <v>0</v>
      </c>
      <c r="G2037" s="2">
        <v>0</v>
      </c>
      <c r="H2037" s="16">
        <f t="shared" si="31"/>
        <v>0</v>
      </c>
    </row>
    <row r="2038" spans="1:8" ht="13.5" x14ac:dyDescent="0.25">
      <c r="A2038" s="11"/>
      <c r="B2038" s="10">
        <v>45266</v>
      </c>
      <c r="C2038" s="2">
        <v>80.489999999999995</v>
      </c>
      <c r="D2038" s="2">
        <v>70.086699999999993</v>
      </c>
      <c r="E2038" s="2">
        <v>0</v>
      </c>
      <c r="F2038" s="2">
        <v>0</v>
      </c>
      <c r="G2038" s="2">
        <v>0</v>
      </c>
      <c r="H2038" s="16">
        <f t="shared" si="31"/>
        <v>0</v>
      </c>
    </row>
    <row r="2039" spans="1:8" ht="13.5" x14ac:dyDescent="0.25">
      <c r="A2039" s="11"/>
      <c r="B2039" s="10">
        <v>45267</v>
      </c>
      <c r="C2039" s="2">
        <v>80.489999999999995</v>
      </c>
      <c r="D2039" s="2">
        <v>70.086699999999993</v>
      </c>
      <c r="E2039" s="2">
        <v>0</v>
      </c>
      <c r="F2039" s="2">
        <v>0</v>
      </c>
      <c r="G2039" s="2">
        <v>0</v>
      </c>
      <c r="H2039" s="16">
        <f t="shared" si="31"/>
        <v>0</v>
      </c>
    </row>
    <row r="2040" spans="1:8" ht="13.5" x14ac:dyDescent="0.25">
      <c r="A2040" s="11"/>
      <c r="B2040" s="10">
        <v>45268</v>
      </c>
      <c r="C2040" s="2">
        <v>83.98</v>
      </c>
      <c r="D2040" s="2">
        <v>73.125600000000006</v>
      </c>
      <c r="E2040" s="2">
        <v>1034</v>
      </c>
      <c r="F2040" s="2">
        <v>83.98</v>
      </c>
      <c r="G2040" s="2">
        <v>86835.32</v>
      </c>
      <c r="H2040" s="16">
        <f t="shared" si="31"/>
        <v>4.3359153733875506E-2</v>
      </c>
    </row>
    <row r="2041" spans="1:8" ht="13.5" x14ac:dyDescent="0.25">
      <c r="A2041" s="11"/>
      <c r="B2041" s="10">
        <v>45271</v>
      </c>
      <c r="C2041" s="2">
        <v>83.9</v>
      </c>
      <c r="D2041" s="2">
        <v>73.055899999999994</v>
      </c>
      <c r="E2041" s="2">
        <v>9</v>
      </c>
      <c r="F2041" s="2">
        <v>83.9</v>
      </c>
      <c r="G2041" s="2">
        <v>755.1</v>
      </c>
      <c r="H2041" s="16">
        <f t="shared" si="31"/>
        <v>-9.5315457240708636E-4</v>
      </c>
    </row>
    <row r="2042" spans="1:8" ht="13.5" x14ac:dyDescent="0.25">
      <c r="A2042" s="11"/>
      <c r="B2042" s="10">
        <v>45272</v>
      </c>
      <c r="C2042" s="2">
        <v>81.02</v>
      </c>
      <c r="D2042" s="2">
        <v>70.548199999999994</v>
      </c>
      <c r="E2042" s="2">
        <v>10</v>
      </c>
      <c r="F2042" s="2">
        <v>81.02</v>
      </c>
      <c r="G2042" s="2">
        <v>810.2</v>
      </c>
      <c r="H2042" s="16">
        <f t="shared" si="31"/>
        <v>-3.4325769718804369E-2</v>
      </c>
    </row>
    <row r="2043" spans="1:8" ht="13.5" x14ac:dyDescent="0.25">
      <c r="A2043" s="11"/>
      <c r="B2043" s="10">
        <v>45273</v>
      </c>
      <c r="C2043" s="2">
        <v>81.02</v>
      </c>
      <c r="D2043" s="2">
        <v>70.548199999999994</v>
      </c>
      <c r="E2043" s="2">
        <v>0</v>
      </c>
      <c r="F2043" s="2">
        <v>0</v>
      </c>
      <c r="G2043" s="2">
        <v>0</v>
      </c>
      <c r="H2043" s="16">
        <f t="shared" si="31"/>
        <v>0</v>
      </c>
    </row>
    <row r="2044" spans="1:8" ht="13.5" x14ac:dyDescent="0.25">
      <c r="A2044" s="11"/>
      <c r="B2044" s="10">
        <v>45274</v>
      </c>
      <c r="C2044" s="2">
        <v>81.02</v>
      </c>
      <c r="D2044" s="2">
        <v>70.548199999999994</v>
      </c>
      <c r="E2044" s="2">
        <v>0</v>
      </c>
      <c r="F2044" s="2">
        <v>0</v>
      </c>
      <c r="G2044" s="2">
        <v>0</v>
      </c>
      <c r="H2044" s="16">
        <f t="shared" si="31"/>
        <v>0</v>
      </c>
    </row>
    <row r="2045" spans="1:8" ht="13.5" x14ac:dyDescent="0.25">
      <c r="A2045" s="11"/>
      <c r="B2045" s="10">
        <v>45275</v>
      </c>
      <c r="C2045" s="2">
        <v>81.02</v>
      </c>
      <c r="D2045" s="2">
        <v>70.548199999999994</v>
      </c>
      <c r="E2045" s="2">
        <v>0</v>
      </c>
      <c r="F2045" s="2">
        <v>0</v>
      </c>
      <c r="G2045" s="2">
        <v>0</v>
      </c>
      <c r="H2045" s="16">
        <f t="shared" si="31"/>
        <v>0</v>
      </c>
    </row>
    <row r="2046" spans="1:8" ht="13.5" x14ac:dyDescent="0.25">
      <c r="A2046" s="11"/>
      <c r="B2046" s="10">
        <v>45278</v>
      </c>
      <c r="C2046" s="2">
        <v>82</v>
      </c>
      <c r="D2046" s="2">
        <v>71.401499999999999</v>
      </c>
      <c r="E2046" s="2">
        <v>5</v>
      </c>
      <c r="F2046" s="2">
        <v>82</v>
      </c>
      <c r="G2046" s="2">
        <v>410</v>
      </c>
      <c r="H2046" s="16">
        <f t="shared" si="31"/>
        <v>1.2095276704437597E-2</v>
      </c>
    </row>
    <row r="2047" spans="1:8" ht="13.5" x14ac:dyDescent="0.25">
      <c r="A2047" s="11"/>
      <c r="B2047" s="10">
        <v>45279</v>
      </c>
      <c r="C2047" s="2">
        <v>82.11</v>
      </c>
      <c r="D2047" s="2">
        <v>71.497299999999996</v>
      </c>
      <c r="E2047" s="2">
        <v>15</v>
      </c>
      <c r="F2047" s="2">
        <v>82.11</v>
      </c>
      <c r="G2047" s="2">
        <v>1231.6500000000001</v>
      </c>
      <c r="H2047" s="16">
        <f t="shared" si="31"/>
        <v>1.3417085075243097E-3</v>
      </c>
    </row>
    <row r="2048" spans="1:8" ht="13.5" x14ac:dyDescent="0.25">
      <c r="A2048" s="11"/>
      <c r="B2048" s="10">
        <v>45280</v>
      </c>
      <c r="C2048" s="2">
        <v>82.11</v>
      </c>
      <c r="D2048" s="2">
        <v>71.497299999999996</v>
      </c>
      <c r="E2048" s="2">
        <v>59</v>
      </c>
      <c r="F2048" s="2">
        <v>82.11</v>
      </c>
      <c r="G2048" s="2">
        <v>4844.49</v>
      </c>
      <c r="H2048" s="16">
        <f t="shared" si="31"/>
        <v>0</v>
      </c>
    </row>
    <row r="2049" spans="1:8" ht="13.5" x14ac:dyDescent="0.25">
      <c r="A2049" s="11"/>
      <c r="B2049" s="10">
        <v>45281</v>
      </c>
      <c r="C2049" s="2">
        <v>81.5</v>
      </c>
      <c r="D2049" s="2">
        <v>70.966099999999997</v>
      </c>
      <c r="E2049" s="2">
        <v>15</v>
      </c>
      <c r="F2049" s="2">
        <v>81.5</v>
      </c>
      <c r="G2049" s="2">
        <v>1222.5</v>
      </c>
      <c r="H2049" s="16">
        <f t="shared" si="31"/>
        <v>-7.4296511896253196E-3</v>
      </c>
    </row>
    <row r="2050" spans="1:8" ht="13.5" x14ac:dyDescent="0.25">
      <c r="A2050" s="11"/>
      <c r="B2050" s="10">
        <v>45282</v>
      </c>
      <c r="C2050" s="2">
        <v>82.11</v>
      </c>
      <c r="D2050" s="2">
        <v>71.497299999999996</v>
      </c>
      <c r="E2050" s="2">
        <v>41</v>
      </c>
      <c r="F2050" s="2">
        <v>82.11</v>
      </c>
      <c r="G2050" s="2">
        <v>3366.51</v>
      </c>
      <c r="H2050" s="16">
        <f t="shared" si="31"/>
        <v>7.4852640908828066E-3</v>
      </c>
    </row>
    <row r="2051" spans="1:8" ht="13.5" x14ac:dyDescent="0.25">
      <c r="A2051" s="11"/>
      <c r="B2051" s="10">
        <v>45285</v>
      </c>
      <c r="C2051" s="2">
        <v>82.11</v>
      </c>
      <c r="D2051" s="2">
        <v>71.497299999999996</v>
      </c>
      <c r="E2051" s="2">
        <v>9</v>
      </c>
      <c r="F2051" s="2">
        <v>82.11</v>
      </c>
      <c r="G2051" s="2">
        <v>738.99</v>
      </c>
      <c r="H2051" s="16">
        <f t="shared" si="31"/>
        <v>0</v>
      </c>
    </row>
    <row r="2052" spans="1:8" ht="13.5" x14ac:dyDescent="0.25">
      <c r="A2052" s="11"/>
      <c r="B2052" s="10">
        <v>45286</v>
      </c>
      <c r="C2052" s="2">
        <v>82.11</v>
      </c>
      <c r="D2052" s="2">
        <v>71.497299999999996</v>
      </c>
      <c r="E2052" s="2">
        <v>65</v>
      </c>
      <c r="F2052" s="2">
        <v>82.11</v>
      </c>
      <c r="G2052" s="2">
        <v>5337.15</v>
      </c>
      <c r="H2052" s="16">
        <f t="shared" si="31"/>
        <v>0</v>
      </c>
    </row>
    <row r="2053" spans="1:8" ht="13.5" x14ac:dyDescent="0.25">
      <c r="A2053" s="11"/>
      <c r="B2053" s="10">
        <v>45287</v>
      </c>
      <c r="C2053" s="2">
        <v>81.010000000000005</v>
      </c>
      <c r="D2053" s="2">
        <v>70.539500000000004</v>
      </c>
      <c r="E2053" s="2">
        <v>10</v>
      </c>
      <c r="F2053" s="2">
        <v>81.010000000000005</v>
      </c>
      <c r="G2053" s="2">
        <v>810.1</v>
      </c>
      <c r="H2053" s="16">
        <f t="shared" si="31"/>
        <v>-1.3396310070450099E-2</v>
      </c>
    </row>
    <row r="2054" spans="1:8" ht="13.5" x14ac:dyDescent="0.25">
      <c r="A2054" s="11"/>
      <c r="B2054" s="10">
        <v>45288</v>
      </c>
      <c r="C2054" s="2">
        <v>81.010000000000005</v>
      </c>
      <c r="D2054" s="2">
        <v>70.539500000000004</v>
      </c>
      <c r="E2054" s="2">
        <v>0</v>
      </c>
      <c r="F2054" s="2">
        <v>0</v>
      </c>
      <c r="G2054" s="2">
        <v>0</v>
      </c>
      <c r="H2054" s="16">
        <f t="shared" si="31"/>
        <v>0</v>
      </c>
    </row>
    <row r="2055" spans="1:8" ht="13.5" x14ac:dyDescent="0.25">
      <c r="A2055" s="11"/>
      <c r="B2055" s="10">
        <v>45289</v>
      </c>
      <c r="C2055" s="2">
        <v>81.12</v>
      </c>
      <c r="D2055" s="2">
        <v>70.635199999999998</v>
      </c>
      <c r="E2055" s="2">
        <v>56</v>
      </c>
      <c r="F2055" s="2">
        <v>81.108000000000004</v>
      </c>
      <c r="G2055" s="2">
        <v>4542.0479999999998</v>
      </c>
      <c r="H2055" s="16">
        <f t="shared" ref="H2055:H2118" si="32">(D2055-D2054)/D2054</f>
        <v>1.3566866790946019E-3</v>
      </c>
    </row>
    <row r="2056" spans="1:8" ht="13.5" x14ac:dyDescent="0.25">
      <c r="A2056" s="11"/>
      <c r="B2056" s="10">
        <v>45293</v>
      </c>
      <c r="C2056" s="2">
        <v>83.98</v>
      </c>
      <c r="D2056" s="2">
        <v>73.125600000000006</v>
      </c>
      <c r="E2056" s="2">
        <v>1</v>
      </c>
      <c r="F2056" s="2">
        <v>83.98</v>
      </c>
      <c r="G2056" s="2">
        <v>83.98</v>
      </c>
      <c r="H2056" s="16">
        <f t="shared" si="32"/>
        <v>3.5257208870365035E-2</v>
      </c>
    </row>
    <row r="2057" spans="1:8" ht="13.5" x14ac:dyDescent="0.25">
      <c r="A2057" s="11"/>
      <c r="B2057" s="10">
        <v>45294</v>
      </c>
      <c r="C2057" s="2">
        <v>83.94</v>
      </c>
      <c r="D2057" s="2">
        <v>73.090800000000002</v>
      </c>
      <c r="E2057" s="2">
        <v>451</v>
      </c>
      <c r="F2057" s="2">
        <v>83.94</v>
      </c>
      <c r="G2057" s="2">
        <v>37856.94</v>
      </c>
      <c r="H2057" s="16">
        <f t="shared" si="32"/>
        <v>-4.7589353113005787E-4</v>
      </c>
    </row>
    <row r="2058" spans="1:8" ht="13.5" x14ac:dyDescent="0.25">
      <c r="A2058" s="11"/>
      <c r="B2058" s="10">
        <v>45295</v>
      </c>
      <c r="C2058" s="2">
        <v>81.25</v>
      </c>
      <c r="D2058" s="2">
        <v>70.748400000000004</v>
      </c>
      <c r="E2058" s="2">
        <v>24</v>
      </c>
      <c r="F2058" s="2">
        <v>81.25</v>
      </c>
      <c r="G2058" s="2">
        <v>1950</v>
      </c>
      <c r="H2058" s="16">
        <f t="shared" si="32"/>
        <v>-3.2047809026580609E-2</v>
      </c>
    </row>
    <row r="2059" spans="1:8" ht="13.5" x14ac:dyDescent="0.25">
      <c r="A2059" s="11"/>
      <c r="B2059" s="10">
        <v>45296</v>
      </c>
      <c r="C2059" s="2">
        <v>81.260000000000005</v>
      </c>
      <c r="D2059" s="2">
        <v>70.757099999999994</v>
      </c>
      <c r="E2059" s="2">
        <v>184</v>
      </c>
      <c r="F2059" s="2">
        <v>81.254000000000005</v>
      </c>
      <c r="G2059" s="2">
        <v>14950.736000000001</v>
      </c>
      <c r="H2059" s="16">
        <f t="shared" si="32"/>
        <v>1.229709788488557E-4</v>
      </c>
    </row>
    <row r="2060" spans="1:8" ht="13.5" x14ac:dyDescent="0.25">
      <c r="A2060" s="11"/>
      <c r="B2060" s="10">
        <v>45299</v>
      </c>
      <c r="C2060" s="2">
        <v>81.260000000000005</v>
      </c>
      <c r="D2060" s="2">
        <v>70.757099999999994</v>
      </c>
      <c r="E2060" s="2">
        <v>75</v>
      </c>
      <c r="F2060" s="2">
        <v>81.260000000000005</v>
      </c>
      <c r="G2060" s="2">
        <v>6094.5</v>
      </c>
      <c r="H2060" s="16">
        <f t="shared" si="32"/>
        <v>0</v>
      </c>
    </row>
    <row r="2061" spans="1:8" ht="13.5" x14ac:dyDescent="0.25">
      <c r="A2061" s="11"/>
      <c r="B2061" s="10">
        <v>45300</v>
      </c>
      <c r="C2061" s="2">
        <v>81.260000000000005</v>
      </c>
      <c r="D2061" s="2">
        <v>70.757099999999994</v>
      </c>
      <c r="E2061" s="2">
        <v>43</v>
      </c>
      <c r="F2061" s="2">
        <v>81.260000000000005</v>
      </c>
      <c r="G2061" s="2">
        <v>3494.18</v>
      </c>
      <c r="H2061" s="16">
        <f t="shared" si="32"/>
        <v>0</v>
      </c>
    </row>
    <row r="2062" spans="1:8" ht="13.5" x14ac:dyDescent="0.25">
      <c r="A2062" s="11"/>
      <c r="B2062" s="10">
        <v>45301</v>
      </c>
      <c r="C2062" s="2">
        <v>81.260000000000005</v>
      </c>
      <c r="D2062" s="2">
        <v>70.757099999999994</v>
      </c>
      <c r="E2062" s="2">
        <v>30</v>
      </c>
      <c r="F2062" s="2">
        <v>81.260000000000005</v>
      </c>
      <c r="G2062" s="2">
        <v>2437.8000000000002</v>
      </c>
      <c r="H2062" s="16">
        <f t="shared" si="32"/>
        <v>0</v>
      </c>
    </row>
    <row r="2063" spans="1:8" ht="13.5" x14ac:dyDescent="0.25">
      <c r="A2063" s="11"/>
      <c r="B2063" s="10">
        <v>45302</v>
      </c>
      <c r="C2063" s="2">
        <v>81.260000000000005</v>
      </c>
      <c r="D2063" s="2">
        <v>70.757099999999994</v>
      </c>
      <c r="E2063" s="2">
        <v>2</v>
      </c>
      <c r="F2063" s="2">
        <v>81.260000000000005</v>
      </c>
      <c r="G2063" s="2">
        <v>162.52000000000001</v>
      </c>
      <c r="H2063" s="16">
        <f t="shared" si="32"/>
        <v>0</v>
      </c>
    </row>
    <row r="2064" spans="1:8" ht="13.5" x14ac:dyDescent="0.25">
      <c r="A2064" s="11"/>
      <c r="B2064" s="10">
        <v>45303</v>
      </c>
      <c r="C2064" s="2">
        <v>81.260000000000005</v>
      </c>
      <c r="D2064" s="2">
        <v>70.757099999999994</v>
      </c>
      <c r="E2064" s="2">
        <v>8</v>
      </c>
      <c r="F2064" s="2">
        <v>81.260000000000005</v>
      </c>
      <c r="G2064" s="2">
        <v>650.08000000000004</v>
      </c>
      <c r="H2064" s="16">
        <f t="shared" si="32"/>
        <v>0</v>
      </c>
    </row>
    <row r="2065" spans="1:8" ht="13.5" x14ac:dyDescent="0.25">
      <c r="A2065" s="11"/>
      <c r="B2065" s="10">
        <v>45306</v>
      </c>
      <c r="C2065" s="2">
        <v>81.260000000000005</v>
      </c>
      <c r="D2065" s="2">
        <v>70.757099999999994</v>
      </c>
      <c r="E2065" s="2">
        <v>65</v>
      </c>
      <c r="F2065" s="2">
        <v>81.260000000000005</v>
      </c>
      <c r="G2065" s="2">
        <v>5281.9</v>
      </c>
      <c r="H2065" s="16">
        <f t="shared" si="32"/>
        <v>0</v>
      </c>
    </row>
    <row r="2066" spans="1:8" ht="13.5" x14ac:dyDescent="0.25">
      <c r="A2066" s="11"/>
      <c r="B2066" s="10">
        <v>45307</v>
      </c>
      <c r="C2066" s="2">
        <v>81.260000000000005</v>
      </c>
      <c r="D2066" s="2">
        <v>70.757099999999994</v>
      </c>
      <c r="E2066" s="2">
        <v>51</v>
      </c>
      <c r="F2066" s="2">
        <v>81.260000000000005</v>
      </c>
      <c r="G2066" s="2">
        <v>4144.26</v>
      </c>
      <c r="H2066" s="16">
        <f t="shared" si="32"/>
        <v>0</v>
      </c>
    </row>
    <row r="2067" spans="1:8" ht="13.5" x14ac:dyDescent="0.25">
      <c r="A2067" s="11"/>
      <c r="B2067" s="10">
        <v>45308</v>
      </c>
      <c r="C2067" s="2">
        <v>81.25</v>
      </c>
      <c r="D2067" s="2">
        <v>70.748400000000004</v>
      </c>
      <c r="E2067" s="2">
        <v>100</v>
      </c>
      <c r="F2067" s="2">
        <v>81.25</v>
      </c>
      <c r="G2067" s="2">
        <v>8125</v>
      </c>
      <c r="H2067" s="16">
        <f t="shared" si="32"/>
        <v>-1.2295585884653814E-4</v>
      </c>
    </row>
    <row r="2068" spans="1:8" ht="13.5" x14ac:dyDescent="0.25">
      <c r="A2068" s="11"/>
      <c r="B2068" s="10">
        <v>45309</v>
      </c>
      <c r="C2068" s="2">
        <v>80.5</v>
      </c>
      <c r="D2068" s="2">
        <v>70.095399999999998</v>
      </c>
      <c r="E2068" s="2">
        <v>8</v>
      </c>
      <c r="F2068" s="2">
        <v>80.69</v>
      </c>
      <c r="G2068" s="2">
        <v>645.52</v>
      </c>
      <c r="H2068" s="16">
        <f t="shared" si="32"/>
        <v>-9.2298907113094533E-3</v>
      </c>
    </row>
    <row r="2069" spans="1:8" ht="13.5" x14ac:dyDescent="0.25">
      <c r="A2069" s="11"/>
      <c r="B2069" s="10">
        <v>45310</v>
      </c>
      <c r="C2069" s="2">
        <v>80.5</v>
      </c>
      <c r="D2069" s="2">
        <v>70.095399999999998</v>
      </c>
      <c r="E2069" s="2">
        <v>45</v>
      </c>
      <c r="F2069" s="2">
        <v>80.5</v>
      </c>
      <c r="G2069" s="2">
        <v>3622.5</v>
      </c>
      <c r="H2069" s="16">
        <f t="shared" si="32"/>
        <v>0</v>
      </c>
    </row>
    <row r="2070" spans="1:8" ht="13.5" x14ac:dyDescent="0.25">
      <c r="A2070" s="11"/>
      <c r="B2070" s="10">
        <v>45313</v>
      </c>
      <c r="C2070" s="2">
        <v>80.45</v>
      </c>
      <c r="D2070" s="2">
        <v>70.0518</v>
      </c>
      <c r="E2070" s="2">
        <v>75</v>
      </c>
      <c r="F2070" s="2">
        <v>80.617000000000004</v>
      </c>
      <c r="G2070" s="2">
        <v>6046.2749999999996</v>
      </c>
      <c r="H2070" s="16">
        <f t="shared" si="32"/>
        <v>-6.2200943285861644E-4</v>
      </c>
    </row>
    <row r="2071" spans="1:8" ht="13.5" x14ac:dyDescent="0.25">
      <c r="A2071" s="11"/>
      <c r="B2071" s="10">
        <v>45314</v>
      </c>
      <c r="C2071" s="2">
        <v>80.45</v>
      </c>
      <c r="D2071" s="2">
        <v>70.0518</v>
      </c>
      <c r="E2071" s="2">
        <v>134</v>
      </c>
      <c r="F2071" s="2">
        <v>80.45</v>
      </c>
      <c r="G2071" s="2">
        <v>10780.3</v>
      </c>
      <c r="H2071" s="16">
        <f t="shared" si="32"/>
        <v>0</v>
      </c>
    </row>
    <row r="2072" spans="1:8" ht="13.5" x14ac:dyDescent="0.25">
      <c r="A2072" s="11"/>
      <c r="B2072" s="10">
        <v>45315</v>
      </c>
      <c r="C2072" s="2">
        <v>80.45</v>
      </c>
      <c r="D2072" s="2">
        <v>70.0518</v>
      </c>
      <c r="E2072" s="2">
        <v>42</v>
      </c>
      <c r="F2072" s="2">
        <v>80.45</v>
      </c>
      <c r="G2072" s="2">
        <v>3378.9</v>
      </c>
      <c r="H2072" s="16">
        <f t="shared" si="32"/>
        <v>0</v>
      </c>
    </row>
    <row r="2073" spans="1:8" ht="13.5" x14ac:dyDescent="0.25">
      <c r="A2073" s="11"/>
      <c r="B2073" s="10">
        <v>45316</v>
      </c>
      <c r="C2073" s="2">
        <v>80.45</v>
      </c>
      <c r="D2073" s="2">
        <v>70.0518</v>
      </c>
      <c r="E2073" s="2">
        <v>68</v>
      </c>
      <c r="F2073" s="2">
        <v>80.45</v>
      </c>
      <c r="G2073" s="2">
        <v>5470.6</v>
      </c>
      <c r="H2073" s="16">
        <f t="shared" si="32"/>
        <v>0</v>
      </c>
    </row>
    <row r="2074" spans="1:8" ht="13.5" x14ac:dyDescent="0.25">
      <c r="A2074" s="11"/>
      <c r="B2074" s="10">
        <v>45317</v>
      </c>
      <c r="C2074" s="2">
        <v>80.45</v>
      </c>
      <c r="D2074" s="2">
        <v>70.0518</v>
      </c>
      <c r="E2074" s="2">
        <v>75</v>
      </c>
      <c r="F2074" s="2">
        <v>80.483000000000004</v>
      </c>
      <c r="G2074" s="2">
        <v>6036.2250000000004</v>
      </c>
      <c r="H2074" s="16">
        <f t="shared" si="32"/>
        <v>0</v>
      </c>
    </row>
    <row r="2075" spans="1:8" ht="13.5" x14ac:dyDescent="0.25">
      <c r="A2075" s="11"/>
      <c r="B2075" s="10">
        <v>45320</v>
      </c>
      <c r="C2075" s="2">
        <v>80.3</v>
      </c>
      <c r="D2075" s="2">
        <v>69.921199999999999</v>
      </c>
      <c r="E2075" s="2">
        <v>13</v>
      </c>
      <c r="F2075" s="2">
        <v>80.3</v>
      </c>
      <c r="G2075" s="2">
        <v>1043.9000000000001</v>
      </c>
      <c r="H2075" s="16">
        <f t="shared" si="32"/>
        <v>-1.8643346780525434E-3</v>
      </c>
    </row>
    <row r="2076" spans="1:8" ht="13.5" x14ac:dyDescent="0.25">
      <c r="A2076" s="11"/>
      <c r="B2076" s="10">
        <v>45321</v>
      </c>
      <c r="C2076" s="2">
        <v>80.3</v>
      </c>
      <c r="D2076" s="2">
        <v>69.921199999999999</v>
      </c>
      <c r="E2076" s="2">
        <v>95</v>
      </c>
      <c r="F2076" s="2">
        <v>80.3</v>
      </c>
      <c r="G2076" s="2">
        <v>7628.5</v>
      </c>
      <c r="H2076" s="16">
        <f t="shared" si="32"/>
        <v>0</v>
      </c>
    </row>
    <row r="2077" spans="1:8" ht="13.5" x14ac:dyDescent="0.25">
      <c r="A2077" s="11"/>
      <c r="B2077" s="10">
        <v>45322</v>
      </c>
      <c r="C2077" s="2">
        <v>80.3</v>
      </c>
      <c r="D2077" s="2">
        <v>69.921199999999999</v>
      </c>
      <c r="E2077" s="2">
        <v>0</v>
      </c>
      <c r="F2077" s="2">
        <v>0</v>
      </c>
      <c r="G2077" s="2">
        <v>0</v>
      </c>
      <c r="H2077" s="16">
        <f t="shared" si="32"/>
        <v>0</v>
      </c>
    </row>
    <row r="2078" spans="1:8" ht="13.5" x14ac:dyDescent="0.25">
      <c r="A2078" s="11"/>
      <c r="B2078" s="10">
        <v>45323</v>
      </c>
      <c r="C2078" s="2">
        <v>80.45</v>
      </c>
      <c r="D2078" s="2">
        <v>70.0518</v>
      </c>
      <c r="E2078" s="2">
        <v>24</v>
      </c>
      <c r="F2078" s="2">
        <v>80.45</v>
      </c>
      <c r="G2078" s="2">
        <v>1930.8</v>
      </c>
      <c r="H2078" s="16">
        <f t="shared" si="32"/>
        <v>1.8678169138973753E-3</v>
      </c>
    </row>
    <row r="2079" spans="1:8" ht="13.5" x14ac:dyDescent="0.25">
      <c r="A2079" s="11"/>
      <c r="B2079" s="10">
        <v>45324</v>
      </c>
      <c r="C2079" s="2">
        <v>80.45</v>
      </c>
      <c r="D2079" s="2">
        <v>70.0518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1"/>
      <c r="B2080" s="10">
        <v>45327</v>
      </c>
      <c r="C2080" s="2">
        <v>80</v>
      </c>
      <c r="D2080" s="2">
        <v>69.66</v>
      </c>
      <c r="E2080" s="2">
        <v>0</v>
      </c>
      <c r="F2080" s="2">
        <v>0</v>
      </c>
      <c r="G2080" s="2">
        <v>0</v>
      </c>
      <c r="H2080" s="16">
        <f t="shared" si="32"/>
        <v>-5.5930040341576302E-3</v>
      </c>
    </row>
    <row r="2081" spans="1:8" ht="13.5" x14ac:dyDescent="0.25">
      <c r="A2081" s="11"/>
      <c r="B2081" s="10">
        <v>45328</v>
      </c>
      <c r="C2081" s="2">
        <v>80</v>
      </c>
      <c r="D2081" s="2">
        <v>69.66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1"/>
      <c r="B2082" s="10">
        <v>45329</v>
      </c>
      <c r="C2082" s="2">
        <v>80</v>
      </c>
      <c r="D2082" s="2">
        <v>69.66</v>
      </c>
      <c r="E2082" s="2">
        <v>0</v>
      </c>
      <c r="F2082" s="2">
        <v>0</v>
      </c>
      <c r="G2082" s="2">
        <v>0</v>
      </c>
      <c r="H2082" s="16">
        <f t="shared" si="32"/>
        <v>0</v>
      </c>
    </row>
    <row r="2083" spans="1:8" ht="13.5" x14ac:dyDescent="0.25">
      <c r="A2083" s="11"/>
      <c r="B2083" s="10">
        <v>45330</v>
      </c>
      <c r="C2083" s="2">
        <v>80.400000000000006</v>
      </c>
      <c r="D2083" s="2">
        <v>70.008300000000006</v>
      </c>
      <c r="E2083" s="2">
        <v>136</v>
      </c>
      <c r="F2083" s="2">
        <v>80.400000000000006</v>
      </c>
      <c r="G2083" s="2">
        <v>10934.4</v>
      </c>
      <c r="H2083" s="16">
        <f t="shared" si="32"/>
        <v>5.0000000000001285E-3</v>
      </c>
    </row>
    <row r="2084" spans="1:8" ht="13.5" x14ac:dyDescent="0.25">
      <c r="A2084" s="11"/>
      <c r="B2084" s="10">
        <v>45331</v>
      </c>
      <c r="C2084" s="2">
        <v>80.400000000000006</v>
      </c>
      <c r="D2084" s="2">
        <v>70.008300000000006</v>
      </c>
      <c r="E2084" s="2">
        <v>0</v>
      </c>
      <c r="F2084" s="2">
        <v>0</v>
      </c>
      <c r="G2084" s="2">
        <v>0</v>
      </c>
      <c r="H2084" s="16">
        <f t="shared" si="32"/>
        <v>0</v>
      </c>
    </row>
    <row r="2085" spans="1:8" ht="13.5" x14ac:dyDescent="0.25">
      <c r="A2085" s="11"/>
      <c r="B2085" s="10">
        <v>45334</v>
      </c>
      <c r="C2085" s="2">
        <v>80.400000000000006</v>
      </c>
      <c r="D2085" s="2">
        <v>70.008300000000006</v>
      </c>
      <c r="E2085" s="2">
        <v>5</v>
      </c>
      <c r="F2085" s="2">
        <v>80.400000000000006</v>
      </c>
      <c r="G2085" s="2">
        <v>402</v>
      </c>
      <c r="H2085" s="16">
        <f t="shared" si="32"/>
        <v>0</v>
      </c>
    </row>
    <row r="2086" spans="1:8" ht="13.5" x14ac:dyDescent="0.25">
      <c r="A2086" s="11"/>
      <c r="B2086" s="10">
        <v>45335</v>
      </c>
      <c r="C2086" s="2">
        <v>80.39</v>
      </c>
      <c r="D2086" s="2">
        <v>69.999600000000001</v>
      </c>
      <c r="E2086" s="2">
        <v>3</v>
      </c>
      <c r="F2086" s="2">
        <v>80.39</v>
      </c>
      <c r="G2086" s="2">
        <v>241.17</v>
      </c>
      <c r="H2086" s="16">
        <f t="shared" si="32"/>
        <v>-1.2427097929823452E-4</v>
      </c>
    </row>
    <row r="2087" spans="1:8" ht="13.5" x14ac:dyDescent="0.25">
      <c r="A2087" s="11"/>
      <c r="B2087" s="10">
        <v>45336</v>
      </c>
      <c r="C2087" s="2">
        <v>80.36</v>
      </c>
      <c r="D2087" s="2">
        <v>69.973500000000001</v>
      </c>
      <c r="E2087" s="2">
        <v>24</v>
      </c>
      <c r="F2087" s="2">
        <v>80.367000000000004</v>
      </c>
      <c r="G2087" s="2">
        <v>1928.808</v>
      </c>
      <c r="H2087" s="16">
        <f t="shared" si="32"/>
        <v>-3.7285927348155659E-4</v>
      </c>
    </row>
    <row r="2088" spans="1:8" ht="13.5" x14ac:dyDescent="0.25">
      <c r="A2088" s="11"/>
      <c r="B2088" s="10">
        <v>45337</v>
      </c>
      <c r="C2088" s="2">
        <v>80.36</v>
      </c>
      <c r="D2088" s="2">
        <v>69.973500000000001</v>
      </c>
      <c r="E2088" s="2">
        <v>10</v>
      </c>
      <c r="F2088" s="2">
        <v>80.36</v>
      </c>
      <c r="G2088" s="2">
        <v>803.6</v>
      </c>
      <c r="H2088" s="16">
        <f t="shared" si="32"/>
        <v>0</v>
      </c>
    </row>
    <row r="2089" spans="1:8" ht="13.5" x14ac:dyDescent="0.25">
      <c r="A2089" s="11"/>
      <c r="B2089" s="10">
        <v>45338</v>
      </c>
      <c r="C2089" s="2">
        <v>80.36</v>
      </c>
      <c r="D2089" s="2">
        <v>69.973500000000001</v>
      </c>
      <c r="E2089" s="2">
        <v>0</v>
      </c>
      <c r="F2089" s="2">
        <v>0</v>
      </c>
      <c r="G2089" s="2">
        <v>0</v>
      </c>
      <c r="H2089" s="16">
        <f t="shared" si="32"/>
        <v>0</v>
      </c>
    </row>
    <row r="2090" spans="1:8" ht="13.5" x14ac:dyDescent="0.25">
      <c r="A2090" s="11"/>
      <c r="B2090" s="10">
        <v>45341</v>
      </c>
      <c r="C2090" s="2">
        <v>80.3</v>
      </c>
      <c r="D2090" s="2">
        <v>69.921199999999999</v>
      </c>
      <c r="E2090" s="2">
        <v>319</v>
      </c>
      <c r="F2090" s="2">
        <v>80.3</v>
      </c>
      <c r="G2090" s="2">
        <v>25615.7</v>
      </c>
      <c r="H2090" s="16">
        <f t="shared" si="32"/>
        <v>-7.4742581119998936E-4</v>
      </c>
    </row>
    <row r="2091" spans="1:8" ht="13.5" x14ac:dyDescent="0.25">
      <c r="A2091" s="11"/>
      <c r="B2091" s="10">
        <v>45342</v>
      </c>
      <c r="C2091" s="2">
        <v>80.290000000000006</v>
      </c>
      <c r="D2091" s="2">
        <v>69.912499999999994</v>
      </c>
      <c r="E2091" s="2">
        <v>40</v>
      </c>
      <c r="F2091" s="2">
        <v>80.290000000000006</v>
      </c>
      <c r="G2091" s="2">
        <v>3211.6</v>
      </c>
      <c r="H2091" s="16">
        <f t="shared" si="32"/>
        <v>-1.2442578216627565E-4</v>
      </c>
    </row>
    <row r="2092" spans="1:8" ht="13.5" x14ac:dyDescent="0.25">
      <c r="A2092" s="11"/>
      <c r="B2092" s="10">
        <v>45343</v>
      </c>
      <c r="C2092" s="2">
        <v>80.290000000000006</v>
      </c>
      <c r="D2092" s="2">
        <v>69.912499999999994</v>
      </c>
      <c r="E2092" s="2">
        <v>73</v>
      </c>
      <c r="F2092" s="2">
        <v>80.290000000000006</v>
      </c>
      <c r="G2092" s="2">
        <v>5861.17</v>
      </c>
      <c r="H2092" s="16">
        <f t="shared" si="32"/>
        <v>0</v>
      </c>
    </row>
    <row r="2093" spans="1:8" ht="13.5" x14ac:dyDescent="0.25">
      <c r="A2093" s="11"/>
      <c r="B2093" s="10">
        <v>45344</v>
      </c>
      <c r="C2093" s="2">
        <v>80.290000000000006</v>
      </c>
      <c r="D2093" s="2">
        <v>69.912499999999994</v>
      </c>
      <c r="E2093" s="2">
        <v>0</v>
      </c>
      <c r="F2093" s="2">
        <v>0</v>
      </c>
      <c r="G2093" s="2">
        <v>0</v>
      </c>
      <c r="H2093" s="16">
        <f t="shared" si="32"/>
        <v>0</v>
      </c>
    </row>
    <row r="2094" spans="1:8" ht="13.5" x14ac:dyDescent="0.25">
      <c r="A2094" s="11"/>
      <c r="B2094" s="10">
        <v>45345</v>
      </c>
      <c r="C2094" s="2">
        <v>77.010000000000005</v>
      </c>
      <c r="D2094" s="2">
        <v>67.0565</v>
      </c>
      <c r="E2094" s="2">
        <v>21</v>
      </c>
      <c r="F2094" s="2">
        <v>80.134</v>
      </c>
      <c r="G2094" s="2">
        <v>1682.8140000000001</v>
      </c>
      <c r="H2094" s="16">
        <f t="shared" si="32"/>
        <v>-4.0851063829787163E-2</v>
      </c>
    </row>
    <row r="2095" spans="1:8" ht="13.5" x14ac:dyDescent="0.25">
      <c r="A2095" s="11"/>
      <c r="B2095" s="10">
        <v>45348</v>
      </c>
      <c r="C2095" s="2">
        <v>73.55</v>
      </c>
      <c r="D2095" s="2">
        <v>64.043700000000001</v>
      </c>
      <c r="E2095" s="2">
        <v>0</v>
      </c>
      <c r="F2095" s="2">
        <v>0</v>
      </c>
      <c r="G2095" s="2">
        <v>0</v>
      </c>
      <c r="H2095" s="16">
        <f t="shared" si="32"/>
        <v>-4.4929276058249368E-2</v>
      </c>
    </row>
    <row r="2096" spans="1:8" ht="13.5" x14ac:dyDescent="0.25">
      <c r="A2096" s="11"/>
      <c r="B2096" s="10">
        <v>45349</v>
      </c>
      <c r="C2096" s="2">
        <v>76.849999999999994</v>
      </c>
      <c r="D2096" s="2">
        <v>66.917100000000005</v>
      </c>
      <c r="E2096" s="2">
        <v>495</v>
      </c>
      <c r="F2096" s="2">
        <v>76.010000000000005</v>
      </c>
      <c r="G2096" s="2">
        <v>37624.949999999997</v>
      </c>
      <c r="H2096" s="16">
        <f t="shared" si="32"/>
        <v>4.4866239770656659E-2</v>
      </c>
    </row>
    <row r="2097" spans="1:8" ht="13.5" x14ac:dyDescent="0.25">
      <c r="A2097" s="11"/>
      <c r="B2097" s="10">
        <v>45350</v>
      </c>
      <c r="C2097" s="2">
        <v>77.010000000000005</v>
      </c>
      <c r="D2097" s="2">
        <v>67.0565</v>
      </c>
      <c r="E2097" s="2">
        <v>802</v>
      </c>
      <c r="F2097" s="2">
        <v>76.394999999999996</v>
      </c>
      <c r="G2097" s="2">
        <v>61268.79</v>
      </c>
      <c r="H2097" s="16">
        <f t="shared" si="32"/>
        <v>2.0831745547848736E-3</v>
      </c>
    </row>
    <row r="2098" spans="1:8" ht="13.5" x14ac:dyDescent="0.25">
      <c r="A2098" s="11"/>
      <c r="B2098" s="10">
        <v>45351</v>
      </c>
      <c r="C2098" s="2">
        <v>77.010000000000005</v>
      </c>
      <c r="D2098" s="2">
        <v>67.0565</v>
      </c>
      <c r="E2098" s="2">
        <v>0</v>
      </c>
      <c r="F2098" s="2">
        <v>0</v>
      </c>
      <c r="G2098" s="2">
        <v>0</v>
      </c>
      <c r="H2098" s="16">
        <f t="shared" si="32"/>
        <v>0</v>
      </c>
    </row>
    <row r="2099" spans="1:8" ht="13.5" x14ac:dyDescent="0.25">
      <c r="A2099" s="11"/>
      <c r="B2099" s="10">
        <v>45352</v>
      </c>
      <c r="C2099" s="2">
        <v>79.55</v>
      </c>
      <c r="D2099" s="2">
        <v>69.268199999999993</v>
      </c>
      <c r="E2099" s="2">
        <v>199</v>
      </c>
      <c r="F2099" s="2">
        <v>79.55</v>
      </c>
      <c r="G2099" s="2">
        <v>15830.45</v>
      </c>
      <c r="H2099" s="16">
        <f t="shared" si="32"/>
        <v>3.2982634047407686E-2</v>
      </c>
    </row>
    <row r="2100" spans="1:8" ht="13.5" x14ac:dyDescent="0.25">
      <c r="A2100" s="11"/>
      <c r="B2100" s="10">
        <v>45355</v>
      </c>
      <c r="C2100" s="2">
        <v>80</v>
      </c>
      <c r="D2100" s="2">
        <v>69.66</v>
      </c>
      <c r="E2100" s="2">
        <v>387</v>
      </c>
      <c r="F2100" s="2">
        <v>80</v>
      </c>
      <c r="G2100" s="2">
        <v>30960</v>
      </c>
      <c r="H2100" s="16">
        <f t="shared" si="32"/>
        <v>5.6562751738893679E-3</v>
      </c>
    </row>
    <row r="2101" spans="1:8" ht="13.5" x14ac:dyDescent="0.25">
      <c r="A2101" s="11"/>
      <c r="B2101" s="10">
        <v>45356</v>
      </c>
      <c r="C2101" s="2">
        <v>78</v>
      </c>
      <c r="D2101" s="2">
        <v>67.918499999999995</v>
      </c>
      <c r="E2101" s="2">
        <v>39</v>
      </c>
      <c r="F2101" s="2">
        <v>78</v>
      </c>
      <c r="G2101" s="2">
        <v>3042</v>
      </c>
      <c r="H2101" s="16">
        <f t="shared" si="32"/>
        <v>-2.5000000000000029E-2</v>
      </c>
    </row>
    <row r="2102" spans="1:8" ht="13.5" x14ac:dyDescent="0.25">
      <c r="A2102" s="11"/>
      <c r="B2102" s="10">
        <v>45357</v>
      </c>
      <c r="C2102" s="2">
        <v>79.989999999999995</v>
      </c>
      <c r="D2102" s="2">
        <v>69.651300000000006</v>
      </c>
      <c r="E2102" s="2">
        <v>5</v>
      </c>
      <c r="F2102" s="2">
        <v>79.989999999999995</v>
      </c>
      <c r="G2102" s="2">
        <v>399.95</v>
      </c>
      <c r="H2102" s="16">
        <f t="shared" si="32"/>
        <v>2.5512930939287703E-2</v>
      </c>
    </row>
    <row r="2103" spans="1:8" ht="13.5" x14ac:dyDescent="0.25">
      <c r="A2103" s="11"/>
      <c r="B2103" s="10">
        <v>45358</v>
      </c>
      <c r="C2103" s="2">
        <v>78</v>
      </c>
      <c r="D2103" s="2">
        <v>67.918499999999995</v>
      </c>
      <c r="E2103" s="2">
        <v>10</v>
      </c>
      <c r="F2103" s="2">
        <v>78</v>
      </c>
      <c r="G2103" s="2">
        <v>780</v>
      </c>
      <c r="H2103" s="16">
        <f t="shared" si="32"/>
        <v>-2.4878214764117994E-2</v>
      </c>
    </row>
    <row r="2104" spans="1:8" ht="13.5" x14ac:dyDescent="0.25">
      <c r="A2104" s="11"/>
      <c r="B2104" s="10">
        <v>45359</v>
      </c>
      <c r="C2104" s="2">
        <v>78.010000000000005</v>
      </c>
      <c r="D2104" s="2">
        <v>67.927199999999999</v>
      </c>
      <c r="E2104" s="2">
        <v>6</v>
      </c>
      <c r="F2104" s="2">
        <v>78.010000000000005</v>
      </c>
      <c r="G2104" s="2">
        <v>468.06</v>
      </c>
      <c r="H2104" s="16">
        <f t="shared" si="32"/>
        <v>1.2809470173818022E-4</v>
      </c>
    </row>
    <row r="2105" spans="1:8" ht="13.5" x14ac:dyDescent="0.25">
      <c r="A2105" s="11"/>
      <c r="B2105" s="10">
        <v>45362</v>
      </c>
      <c r="C2105" s="2">
        <v>80.5</v>
      </c>
      <c r="D2105" s="2">
        <v>70.095399999999998</v>
      </c>
      <c r="E2105" s="2">
        <v>1</v>
      </c>
      <c r="F2105" s="2">
        <v>80.5</v>
      </c>
      <c r="G2105" s="2">
        <v>80.5</v>
      </c>
      <c r="H2105" s="16">
        <f t="shared" si="32"/>
        <v>3.1919466723197759E-2</v>
      </c>
    </row>
    <row r="2106" spans="1:8" ht="13.5" x14ac:dyDescent="0.25">
      <c r="A2106" s="11"/>
      <c r="B2106" s="10">
        <v>45363</v>
      </c>
      <c r="C2106" s="2">
        <v>80.5</v>
      </c>
      <c r="D2106" s="2">
        <v>70.095399999999998</v>
      </c>
      <c r="E2106" s="2">
        <v>0</v>
      </c>
      <c r="F2106" s="2">
        <v>0</v>
      </c>
      <c r="G2106" s="2">
        <v>0</v>
      </c>
      <c r="H2106" s="16">
        <f t="shared" si="32"/>
        <v>0</v>
      </c>
    </row>
    <row r="2107" spans="1:8" ht="13.5" x14ac:dyDescent="0.25">
      <c r="A2107" s="11"/>
      <c r="B2107" s="10">
        <v>45364</v>
      </c>
      <c r="C2107" s="2">
        <v>80.5</v>
      </c>
      <c r="D2107" s="2">
        <v>70.095399999999998</v>
      </c>
      <c r="E2107" s="2">
        <v>13</v>
      </c>
      <c r="F2107" s="2">
        <v>80.5</v>
      </c>
      <c r="G2107" s="2">
        <v>1046.5</v>
      </c>
      <c r="H2107" s="16">
        <f t="shared" si="32"/>
        <v>0</v>
      </c>
    </row>
    <row r="2108" spans="1:8" ht="13.5" x14ac:dyDescent="0.25">
      <c r="A2108" s="11"/>
      <c r="B2108" s="10">
        <v>45365</v>
      </c>
      <c r="C2108" s="2">
        <v>79</v>
      </c>
      <c r="D2108" s="2">
        <v>68.789299999999997</v>
      </c>
      <c r="E2108" s="2">
        <v>24</v>
      </c>
      <c r="F2108" s="2">
        <v>79</v>
      </c>
      <c r="G2108" s="2">
        <v>1896</v>
      </c>
      <c r="H2108" s="16">
        <f t="shared" si="32"/>
        <v>-1.863317707010732E-2</v>
      </c>
    </row>
    <row r="2109" spans="1:8" ht="13.5" x14ac:dyDescent="0.25">
      <c r="A2109" s="11"/>
      <c r="B2109" s="10">
        <v>45366</v>
      </c>
      <c r="C2109" s="2">
        <v>79</v>
      </c>
      <c r="D2109" s="2">
        <v>68.789299999999997</v>
      </c>
      <c r="E2109" s="2">
        <v>0</v>
      </c>
      <c r="F2109" s="2">
        <v>0</v>
      </c>
      <c r="G2109" s="2">
        <v>0</v>
      </c>
      <c r="H2109" s="16">
        <f t="shared" si="32"/>
        <v>0</v>
      </c>
    </row>
    <row r="2110" spans="1:8" ht="13.5" x14ac:dyDescent="0.25">
      <c r="A2110" s="11"/>
      <c r="B2110" s="10">
        <v>45369</v>
      </c>
      <c r="C2110" s="2">
        <v>79</v>
      </c>
      <c r="D2110" s="2">
        <v>68.789299999999997</v>
      </c>
      <c r="E2110" s="2">
        <v>0</v>
      </c>
      <c r="F2110" s="2">
        <v>0</v>
      </c>
      <c r="G2110" s="2">
        <v>0</v>
      </c>
      <c r="H2110" s="16">
        <f t="shared" si="32"/>
        <v>0</v>
      </c>
    </row>
    <row r="2111" spans="1:8" ht="13.5" x14ac:dyDescent="0.25">
      <c r="A2111" s="11"/>
      <c r="B2111" s="10">
        <v>45370</v>
      </c>
      <c r="C2111" s="2">
        <v>79</v>
      </c>
      <c r="D2111" s="2">
        <v>68.789299999999997</v>
      </c>
      <c r="E2111" s="2">
        <v>0</v>
      </c>
      <c r="F2111" s="2">
        <v>0</v>
      </c>
      <c r="G2111" s="2">
        <v>0</v>
      </c>
      <c r="H2111" s="16">
        <f t="shared" si="32"/>
        <v>0</v>
      </c>
    </row>
    <row r="2112" spans="1:8" ht="13.5" x14ac:dyDescent="0.25">
      <c r="A2112" s="11"/>
      <c r="B2112" s="10">
        <v>45372</v>
      </c>
      <c r="C2112" s="2">
        <v>79.3</v>
      </c>
      <c r="D2112" s="2">
        <v>69.0505</v>
      </c>
      <c r="E2112" s="2">
        <v>5</v>
      </c>
      <c r="F2112" s="2">
        <v>79.3</v>
      </c>
      <c r="G2112" s="2">
        <v>396.5</v>
      </c>
      <c r="H2112" s="16">
        <f t="shared" si="32"/>
        <v>3.7971021655984626E-3</v>
      </c>
    </row>
    <row r="2113" spans="1:8" ht="13.5" x14ac:dyDescent="0.25">
      <c r="A2113" s="11"/>
      <c r="B2113" s="10">
        <v>45373</v>
      </c>
      <c r="C2113" s="2">
        <v>79.3</v>
      </c>
      <c r="D2113" s="2">
        <v>69.0505</v>
      </c>
      <c r="E2113" s="2">
        <v>0</v>
      </c>
      <c r="F2113" s="2">
        <v>0</v>
      </c>
      <c r="G2113" s="2">
        <v>0</v>
      </c>
      <c r="H2113" s="16">
        <f t="shared" si="32"/>
        <v>0</v>
      </c>
    </row>
    <row r="2114" spans="1:8" ht="13.5" x14ac:dyDescent="0.25">
      <c r="A2114" s="11"/>
      <c r="B2114" s="10">
        <v>45376</v>
      </c>
      <c r="C2114" s="2">
        <v>80</v>
      </c>
      <c r="D2114" s="2">
        <v>69.66</v>
      </c>
      <c r="E2114" s="2">
        <v>100</v>
      </c>
      <c r="F2114" s="2">
        <v>80</v>
      </c>
      <c r="G2114" s="2">
        <v>8000</v>
      </c>
      <c r="H2114" s="16">
        <f t="shared" si="32"/>
        <v>8.8268730856401779E-3</v>
      </c>
    </row>
    <row r="2115" spans="1:8" ht="13.5" x14ac:dyDescent="0.25">
      <c r="A2115" s="11"/>
      <c r="B2115" s="10">
        <v>45377</v>
      </c>
      <c r="C2115" s="2">
        <v>80</v>
      </c>
      <c r="D2115" s="2">
        <v>69.66</v>
      </c>
      <c r="E2115" s="2">
        <v>0</v>
      </c>
      <c r="F2115" s="2">
        <v>0</v>
      </c>
      <c r="G2115" s="2">
        <v>0</v>
      </c>
      <c r="H2115" s="16">
        <f t="shared" si="32"/>
        <v>0</v>
      </c>
    </row>
    <row r="2116" spans="1:8" ht="13.5" x14ac:dyDescent="0.25">
      <c r="A2116" s="11"/>
      <c r="B2116" s="10">
        <v>45378</v>
      </c>
      <c r="C2116" s="2">
        <v>80</v>
      </c>
      <c r="D2116" s="2">
        <v>69.66</v>
      </c>
      <c r="E2116" s="2">
        <v>129</v>
      </c>
      <c r="F2116" s="2">
        <v>80</v>
      </c>
      <c r="G2116" s="2">
        <v>10320</v>
      </c>
      <c r="H2116" s="16">
        <f t="shared" si="32"/>
        <v>0</v>
      </c>
    </row>
    <row r="2117" spans="1:8" ht="13.5" x14ac:dyDescent="0.25">
      <c r="A2117" s="11"/>
      <c r="B2117" s="10">
        <v>45379</v>
      </c>
      <c r="C2117" s="2">
        <v>80</v>
      </c>
      <c r="D2117" s="2">
        <v>69.66</v>
      </c>
      <c r="E2117" s="2">
        <v>0</v>
      </c>
      <c r="F2117" s="2">
        <v>0</v>
      </c>
      <c r="G2117" s="2">
        <v>0</v>
      </c>
      <c r="H2117" s="16">
        <f t="shared" si="32"/>
        <v>0</v>
      </c>
    </row>
    <row r="2118" spans="1:8" ht="13.5" x14ac:dyDescent="0.25">
      <c r="A2118" s="11"/>
      <c r="B2118" s="10">
        <v>45380</v>
      </c>
      <c r="C2118" s="2">
        <v>80</v>
      </c>
      <c r="D2118" s="2">
        <v>69.66</v>
      </c>
      <c r="E2118" s="2">
        <v>150</v>
      </c>
      <c r="F2118" s="2">
        <v>80</v>
      </c>
      <c r="G2118" s="2">
        <v>12000</v>
      </c>
      <c r="H2118" s="16">
        <f t="shared" si="32"/>
        <v>0</v>
      </c>
    </row>
    <row r="2119" spans="1:8" ht="13.5" x14ac:dyDescent="0.25">
      <c r="A2119" s="11"/>
      <c r="B2119" s="10">
        <v>45383</v>
      </c>
      <c r="C2119" s="2">
        <v>80</v>
      </c>
      <c r="D2119" s="2">
        <v>69.66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80</v>
      </c>
      <c r="D2120" s="2">
        <v>69.66</v>
      </c>
      <c r="E2120" s="2">
        <v>0</v>
      </c>
      <c r="F2120" s="2">
        <v>0</v>
      </c>
      <c r="G2120" s="2">
        <v>0</v>
      </c>
      <c r="H2120" s="16">
        <f t="shared" si="33"/>
        <v>0</v>
      </c>
    </row>
    <row r="2121" spans="1:8" ht="13.5" x14ac:dyDescent="0.25">
      <c r="A2121" s="11"/>
      <c r="B2121" s="10">
        <v>45385</v>
      </c>
      <c r="C2121" s="2">
        <v>81.95</v>
      </c>
      <c r="D2121" s="2">
        <v>71.358000000000004</v>
      </c>
      <c r="E2121" s="2">
        <v>2</v>
      </c>
      <c r="F2121" s="2">
        <v>81.95</v>
      </c>
      <c r="G2121" s="2">
        <v>163.9</v>
      </c>
      <c r="H2121" s="16">
        <f t="shared" si="33"/>
        <v>2.4375538329026811E-2</v>
      </c>
    </row>
    <row r="2122" spans="1:8" ht="13.5" x14ac:dyDescent="0.25">
      <c r="A2122" s="11"/>
      <c r="B2122" s="10">
        <v>45386</v>
      </c>
      <c r="C2122" s="2">
        <v>81.95</v>
      </c>
      <c r="D2122" s="2">
        <v>71.358000000000004</v>
      </c>
      <c r="E2122" s="2">
        <v>0</v>
      </c>
      <c r="F2122" s="2">
        <v>0</v>
      </c>
      <c r="G2122" s="2">
        <v>0</v>
      </c>
      <c r="H2122" s="16">
        <f t="shared" si="33"/>
        <v>0</v>
      </c>
    </row>
    <row r="2123" spans="1:8" ht="13.5" x14ac:dyDescent="0.25">
      <c r="A2123" s="11"/>
      <c r="B2123" s="10">
        <v>45387</v>
      </c>
      <c r="C2123" s="2">
        <v>79</v>
      </c>
      <c r="D2123" s="2">
        <v>68.789299999999997</v>
      </c>
      <c r="E2123" s="2">
        <v>5</v>
      </c>
      <c r="F2123" s="2">
        <v>79</v>
      </c>
      <c r="G2123" s="2">
        <v>395</v>
      </c>
      <c r="H2123" s="16">
        <f t="shared" si="33"/>
        <v>-3.5997365397012343E-2</v>
      </c>
    </row>
    <row r="2124" spans="1:8" ht="13.5" x14ac:dyDescent="0.25">
      <c r="A2124" s="11"/>
      <c r="B2124" s="10">
        <v>45390</v>
      </c>
      <c r="C2124" s="2">
        <v>79.209999999999994</v>
      </c>
      <c r="D2124" s="2">
        <v>68.972099999999998</v>
      </c>
      <c r="E2124" s="2">
        <v>6</v>
      </c>
      <c r="F2124" s="2">
        <v>79.209999999999994</v>
      </c>
      <c r="G2124" s="2">
        <v>475.26</v>
      </c>
      <c r="H2124" s="16">
        <f t="shared" si="33"/>
        <v>2.6573900301355051E-3</v>
      </c>
    </row>
    <row r="2125" spans="1:8" ht="13.5" x14ac:dyDescent="0.25">
      <c r="A2125" s="11"/>
      <c r="B2125" s="10">
        <v>45394</v>
      </c>
      <c r="C2125" s="2">
        <v>79.209999999999994</v>
      </c>
      <c r="D2125" s="2">
        <v>68.972099999999998</v>
      </c>
      <c r="E2125" s="2">
        <v>0</v>
      </c>
      <c r="F2125" s="2">
        <v>0</v>
      </c>
      <c r="G2125" s="2">
        <v>0</v>
      </c>
      <c r="H2125" s="16">
        <f t="shared" si="33"/>
        <v>0</v>
      </c>
    </row>
    <row r="2126" spans="1:8" ht="13.5" x14ac:dyDescent="0.25">
      <c r="A2126" s="11"/>
      <c r="B2126" s="10">
        <v>45397</v>
      </c>
      <c r="C2126" s="2">
        <v>79.2</v>
      </c>
      <c r="D2126" s="2">
        <v>68.963399999999993</v>
      </c>
      <c r="E2126" s="2">
        <v>300</v>
      </c>
      <c r="F2126" s="2">
        <v>79.2</v>
      </c>
      <c r="G2126" s="2">
        <v>23760</v>
      </c>
      <c r="H2126" s="16">
        <f t="shared" si="33"/>
        <v>-1.2613796013177204E-4</v>
      </c>
    </row>
    <row r="2127" spans="1:8" ht="13.5" x14ac:dyDescent="0.25">
      <c r="A2127" s="11"/>
      <c r="B2127" s="10">
        <v>45398</v>
      </c>
      <c r="C2127" s="2">
        <v>79.2</v>
      </c>
      <c r="D2127" s="2">
        <v>68.963399999999993</v>
      </c>
      <c r="E2127" s="2">
        <v>200</v>
      </c>
      <c r="F2127" s="2">
        <v>79.2</v>
      </c>
      <c r="G2127" s="2">
        <v>15840</v>
      </c>
      <c r="H2127" s="16">
        <f t="shared" si="33"/>
        <v>0</v>
      </c>
    </row>
    <row r="2128" spans="1:8" ht="13.5" x14ac:dyDescent="0.25">
      <c r="A2128" s="11"/>
      <c r="B2128" s="10">
        <v>45399</v>
      </c>
      <c r="C2128" s="2">
        <v>80</v>
      </c>
      <c r="D2128" s="2">
        <v>69.66</v>
      </c>
      <c r="E2128" s="2">
        <v>100</v>
      </c>
      <c r="F2128" s="2">
        <v>80</v>
      </c>
      <c r="G2128" s="2">
        <v>8000</v>
      </c>
      <c r="H2128" s="16">
        <f t="shared" si="33"/>
        <v>1.0101010101010156E-2</v>
      </c>
    </row>
    <row r="2129" spans="1:8" ht="13.5" x14ac:dyDescent="0.25">
      <c r="A2129" s="11"/>
      <c r="B2129" s="10">
        <v>45400</v>
      </c>
      <c r="C2129" s="2">
        <v>80</v>
      </c>
      <c r="D2129" s="2">
        <v>69.66</v>
      </c>
      <c r="E2129" s="2">
        <v>0</v>
      </c>
      <c r="F2129" s="2">
        <v>0</v>
      </c>
      <c r="G2129" s="2">
        <v>0</v>
      </c>
      <c r="H2129" s="16">
        <f t="shared" si="33"/>
        <v>0</v>
      </c>
    </row>
    <row r="2130" spans="1:8" ht="13.5" x14ac:dyDescent="0.25">
      <c r="A2130" s="11"/>
      <c r="B2130" s="10">
        <v>45401</v>
      </c>
      <c r="C2130" s="2">
        <v>80</v>
      </c>
      <c r="D2130" s="2">
        <v>69.66</v>
      </c>
      <c r="E2130" s="2">
        <v>0</v>
      </c>
      <c r="F2130" s="2">
        <v>0</v>
      </c>
      <c r="G2130" s="2">
        <v>0</v>
      </c>
      <c r="H2130" s="16">
        <f t="shared" si="33"/>
        <v>0</v>
      </c>
    </row>
    <row r="2131" spans="1:8" ht="13.5" x14ac:dyDescent="0.25">
      <c r="A2131" s="11"/>
      <c r="B2131" s="10">
        <v>45404</v>
      </c>
      <c r="C2131" s="2">
        <v>80</v>
      </c>
      <c r="D2131" s="2">
        <v>69.66</v>
      </c>
      <c r="E2131" s="2">
        <v>0</v>
      </c>
      <c r="F2131" s="2">
        <v>0</v>
      </c>
      <c r="G2131" s="2">
        <v>0</v>
      </c>
      <c r="H2131" s="16">
        <f t="shared" si="33"/>
        <v>0</v>
      </c>
    </row>
    <row r="2132" spans="1:8" ht="13.5" x14ac:dyDescent="0.25">
      <c r="A2132" s="11"/>
      <c r="B2132" s="10">
        <v>45405</v>
      </c>
      <c r="C2132" s="2">
        <v>80</v>
      </c>
      <c r="D2132" s="2">
        <v>69.66</v>
      </c>
      <c r="E2132" s="2">
        <v>0</v>
      </c>
      <c r="F2132" s="2">
        <v>0</v>
      </c>
      <c r="G2132" s="2">
        <v>0</v>
      </c>
      <c r="H2132" s="16">
        <f t="shared" si="33"/>
        <v>0</v>
      </c>
    </row>
    <row r="2133" spans="1:8" ht="13.5" x14ac:dyDescent="0.25">
      <c r="A2133" s="11"/>
      <c r="B2133" s="10">
        <v>45406</v>
      </c>
      <c r="C2133" s="2">
        <v>80</v>
      </c>
      <c r="D2133" s="2">
        <v>69.66</v>
      </c>
      <c r="E2133" s="2">
        <v>0</v>
      </c>
      <c r="F2133" s="2">
        <v>0</v>
      </c>
      <c r="G2133" s="2">
        <v>0</v>
      </c>
      <c r="H2133" s="16">
        <f t="shared" si="33"/>
        <v>0</v>
      </c>
    </row>
    <row r="2134" spans="1:8" ht="13.5" x14ac:dyDescent="0.25">
      <c r="A2134" s="11"/>
      <c r="B2134" s="10">
        <v>45407</v>
      </c>
      <c r="C2134" s="2">
        <v>80</v>
      </c>
      <c r="D2134" s="2">
        <v>69.66</v>
      </c>
      <c r="E2134" s="2">
        <v>50</v>
      </c>
      <c r="F2134" s="2">
        <v>80</v>
      </c>
      <c r="G2134" s="2">
        <v>4000</v>
      </c>
      <c r="H2134" s="16">
        <f t="shared" si="33"/>
        <v>0</v>
      </c>
    </row>
    <row r="2135" spans="1:8" ht="13.5" x14ac:dyDescent="0.25">
      <c r="A2135" s="11"/>
      <c r="B2135" s="10">
        <v>45408</v>
      </c>
      <c r="C2135" s="2">
        <v>80</v>
      </c>
      <c r="D2135" s="2">
        <v>69.66</v>
      </c>
      <c r="E2135" s="2">
        <v>295</v>
      </c>
      <c r="F2135" s="2">
        <v>80</v>
      </c>
      <c r="G2135" s="2">
        <v>23600</v>
      </c>
      <c r="H2135" s="16">
        <f t="shared" si="33"/>
        <v>0</v>
      </c>
    </row>
    <row r="2136" spans="1:8" ht="13.5" x14ac:dyDescent="0.25">
      <c r="A2136" s="11"/>
      <c r="B2136" s="10">
        <v>45411</v>
      </c>
      <c r="C2136" s="2">
        <v>80</v>
      </c>
      <c r="D2136" s="2">
        <v>69.66</v>
      </c>
      <c r="E2136" s="2">
        <v>12</v>
      </c>
      <c r="F2136" s="2">
        <v>80</v>
      </c>
      <c r="G2136" s="2">
        <v>960</v>
      </c>
      <c r="H2136" s="16">
        <f t="shared" si="33"/>
        <v>0</v>
      </c>
    </row>
    <row r="2137" spans="1:8" ht="13.5" x14ac:dyDescent="0.25">
      <c r="A2137" s="11"/>
      <c r="B2137" s="10">
        <v>45412</v>
      </c>
      <c r="C2137" s="2">
        <v>79.5</v>
      </c>
      <c r="D2137" s="2">
        <v>69.224599999999995</v>
      </c>
      <c r="E2137" s="2">
        <v>30</v>
      </c>
      <c r="F2137" s="2">
        <v>79.5</v>
      </c>
      <c r="G2137" s="2">
        <v>2385</v>
      </c>
      <c r="H2137" s="16">
        <f t="shared" si="33"/>
        <v>-6.25035888601782E-3</v>
      </c>
    </row>
    <row r="2138" spans="1:8" ht="13.5" x14ac:dyDescent="0.25">
      <c r="A2138" s="11"/>
      <c r="B2138" s="10">
        <v>45414</v>
      </c>
      <c r="C2138" s="2">
        <v>79.5</v>
      </c>
      <c r="D2138" s="2">
        <v>69.224599999999995</v>
      </c>
      <c r="E2138" s="2">
        <v>100</v>
      </c>
      <c r="F2138" s="2">
        <v>79.5</v>
      </c>
      <c r="G2138" s="2">
        <v>7950</v>
      </c>
      <c r="H2138" s="16">
        <f t="shared" si="33"/>
        <v>0</v>
      </c>
    </row>
    <row r="2139" spans="1:8" ht="13.5" x14ac:dyDescent="0.25">
      <c r="A2139" s="11"/>
      <c r="B2139" s="10">
        <v>45415</v>
      </c>
      <c r="C2139" s="2">
        <v>76.400000000000006</v>
      </c>
      <c r="D2139" s="2">
        <v>66.525300000000001</v>
      </c>
      <c r="E2139" s="2">
        <v>58</v>
      </c>
      <c r="F2139" s="2">
        <v>76.400000000000006</v>
      </c>
      <c r="G2139" s="2">
        <v>4431.2</v>
      </c>
      <c r="H2139" s="16">
        <f t="shared" si="33"/>
        <v>-3.8993363630847905E-2</v>
      </c>
    </row>
    <row r="2140" spans="1:8" ht="13.5" x14ac:dyDescent="0.25">
      <c r="A2140" s="11"/>
      <c r="B2140" s="10">
        <v>45418</v>
      </c>
      <c r="C2140" s="2">
        <v>78.11</v>
      </c>
      <c r="D2140" s="2">
        <v>68.014300000000006</v>
      </c>
      <c r="E2140" s="2">
        <v>21</v>
      </c>
      <c r="F2140" s="2">
        <v>78.11</v>
      </c>
      <c r="G2140" s="2">
        <v>1640.31</v>
      </c>
      <c r="H2140" s="16">
        <f t="shared" si="33"/>
        <v>2.238246201069374E-2</v>
      </c>
    </row>
    <row r="2141" spans="1:8" ht="13.5" x14ac:dyDescent="0.25">
      <c r="A2141" s="11"/>
      <c r="B2141" s="10">
        <v>45419</v>
      </c>
      <c r="C2141" s="2">
        <v>79</v>
      </c>
      <c r="D2141" s="2">
        <v>68.789299999999997</v>
      </c>
      <c r="E2141" s="2">
        <v>4</v>
      </c>
      <c r="F2141" s="2">
        <v>79</v>
      </c>
      <c r="G2141" s="2">
        <v>316</v>
      </c>
      <c r="H2141" s="16">
        <f t="shared" si="33"/>
        <v>1.1394662593013402E-2</v>
      </c>
    </row>
    <row r="2142" spans="1:8" ht="13.5" x14ac:dyDescent="0.25">
      <c r="A2142" s="11"/>
      <c r="B2142" s="10">
        <v>45420</v>
      </c>
      <c r="C2142" s="2">
        <v>79</v>
      </c>
      <c r="D2142" s="2">
        <v>68.789299999999997</v>
      </c>
      <c r="E2142" s="2">
        <v>0</v>
      </c>
      <c r="F2142" s="2">
        <v>0</v>
      </c>
      <c r="G2142" s="2">
        <v>0</v>
      </c>
      <c r="H2142" s="16">
        <f t="shared" si="33"/>
        <v>0</v>
      </c>
    </row>
    <row r="2143" spans="1:8" ht="13.5" x14ac:dyDescent="0.25">
      <c r="A2143" s="11"/>
      <c r="B2143" s="10">
        <v>45421</v>
      </c>
      <c r="C2143" s="2">
        <v>79</v>
      </c>
      <c r="D2143" s="2">
        <v>68.789299999999997</v>
      </c>
      <c r="E2143" s="2">
        <v>0</v>
      </c>
      <c r="F2143" s="2">
        <v>0</v>
      </c>
      <c r="G2143" s="2">
        <v>0</v>
      </c>
      <c r="H2143" s="16">
        <f t="shared" si="33"/>
        <v>0</v>
      </c>
    </row>
    <row r="2144" spans="1:8" ht="13.5" x14ac:dyDescent="0.25">
      <c r="A2144" s="11"/>
      <c r="B2144" s="10">
        <v>45422</v>
      </c>
      <c r="C2144" s="2">
        <v>79</v>
      </c>
      <c r="D2144" s="2">
        <v>68.789299999999997</v>
      </c>
      <c r="E2144" s="2">
        <v>0</v>
      </c>
      <c r="F2144" s="2">
        <v>0</v>
      </c>
      <c r="G2144" s="2">
        <v>0</v>
      </c>
      <c r="H2144" s="16">
        <f t="shared" si="33"/>
        <v>0</v>
      </c>
    </row>
    <row r="2145" spans="1:8" ht="13.5" x14ac:dyDescent="0.25">
      <c r="A2145" s="11"/>
      <c r="B2145" s="10">
        <v>45425</v>
      </c>
      <c r="C2145" s="2">
        <v>80</v>
      </c>
      <c r="D2145" s="2">
        <v>69.66</v>
      </c>
      <c r="E2145" s="2">
        <v>5</v>
      </c>
      <c r="F2145" s="2">
        <v>80</v>
      </c>
      <c r="G2145" s="2">
        <v>400</v>
      </c>
      <c r="H2145" s="16">
        <f t="shared" si="33"/>
        <v>1.2657491790147586E-2</v>
      </c>
    </row>
    <row r="2146" spans="1:8" ht="13.5" x14ac:dyDescent="0.25">
      <c r="A2146" s="11"/>
      <c r="B2146" s="10">
        <v>45426</v>
      </c>
      <c r="C2146" s="2">
        <v>83</v>
      </c>
      <c r="D2146" s="2">
        <v>72.272300000000001</v>
      </c>
      <c r="E2146" s="2">
        <v>4</v>
      </c>
      <c r="F2146" s="2">
        <v>83</v>
      </c>
      <c r="G2146" s="2">
        <v>332</v>
      </c>
      <c r="H2146" s="16">
        <f t="shared" si="33"/>
        <v>3.7500717772035674E-2</v>
      </c>
    </row>
    <row r="2147" spans="1:8" ht="13.5" x14ac:dyDescent="0.25">
      <c r="A2147" s="11"/>
      <c r="B2147" s="10">
        <v>45427</v>
      </c>
      <c r="C2147" s="2">
        <v>83</v>
      </c>
      <c r="D2147" s="2">
        <v>72.272300000000001</v>
      </c>
      <c r="E2147" s="2">
        <v>0</v>
      </c>
      <c r="F2147" s="2">
        <v>0</v>
      </c>
      <c r="G2147" s="2">
        <v>0</v>
      </c>
      <c r="H2147" s="16">
        <f t="shared" si="33"/>
        <v>0</v>
      </c>
    </row>
    <row r="2148" spans="1:8" ht="13.5" x14ac:dyDescent="0.25">
      <c r="A2148" s="11"/>
      <c r="B2148" s="10">
        <v>45428</v>
      </c>
      <c r="C2148" s="2">
        <v>83</v>
      </c>
      <c r="D2148" s="2">
        <v>72.272300000000001</v>
      </c>
      <c r="E2148" s="2">
        <v>0</v>
      </c>
      <c r="F2148" s="2">
        <v>0</v>
      </c>
      <c r="G2148" s="2">
        <v>0</v>
      </c>
      <c r="H2148" s="16">
        <f t="shared" si="33"/>
        <v>0</v>
      </c>
    </row>
    <row r="2149" spans="1:8" ht="13.5" x14ac:dyDescent="0.25">
      <c r="A2149" s="11"/>
      <c r="B2149" s="10">
        <v>45429</v>
      </c>
      <c r="C2149" s="2">
        <v>83</v>
      </c>
      <c r="D2149" s="2">
        <v>72.272300000000001</v>
      </c>
      <c r="E2149" s="2">
        <v>0</v>
      </c>
      <c r="F2149" s="2">
        <v>0</v>
      </c>
      <c r="G2149" s="2">
        <v>0</v>
      </c>
      <c r="H2149" s="16">
        <f t="shared" si="33"/>
        <v>0</v>
      </c>
    </row>
    <row r="2150" spans="1:8" ht="13.5" x14ac:dyDescent="0.25">
      <c r="A2150" s="11"/>
      <c r="B2150" s="10">
        <v>45432</v>
      </c>
      <c r="C2150" s="2">
        <v>83</v>
      </c>
      <c r="D2150" s="2">
        <v>72.272300000000001</v>
      </c>
      <c r="E2150" s="2">
        <v>0</v>
      </c>
      <c r="F2150" s="2">
        <v>0</v>
      </c>
      <c r="G2150" s="2">
        <v>0</v>
      </c>
      <c r="H2150" s="16">
        <f t="shared" si="33"/>
        <v>0</v>
      </c>
    </row>
    <row r="2151" spans="1:8" ht="13.5" x14ac:dyDescent="0.25">
      <c r="A2151" s="11"/>
      <c r="B2151" s="10">
        <v>45433</v>
      </c>
      <c r="C2151" s="2">
        <v>82.99</v>
      </c>
      <c r="D2151" s="2">
        <v>72.263499999999993</v>
      </c>
      <c r="E2151" s="2">
        <v>96</v>
      </c>
      <c r="F2151" s="2">
        <v>82.99</v>
      </c>
      <c r="G2151" s="2">
        <v>7967.04</v>
      </c>
      <c r="H2151" s="16">
        <f t="shared" si="33"/>
        <v>-1.2176172613861621E-4</v>
      </c>
    </row>
    <row r="2152" spans="1:8" ht="13.5" x14ac:dyDescent="0.25">
      <c r="A2152" s="11"/>
      <c r="B2152" s="10">
        <v>45434</v>
      </c>
      <c r="C2152" s="2">
        <v>82.99</v>
      </c>
      <c r="D2152" s="2">
        <v>72.263499999999993</v>
      </c>
      <c r="E2152" s="2">
        <v>82</v>
      </c>
      <c r="F2152" s="2">
        <v>82.997</v>
      </c>
      <c r="G2152" s="2">
        <v>6805.7539999999999</v>
      </c>
      <c r="H2152" s="16">
        <f t="shared" si="33"/>
        <v>0</v>
      </c>
    </row>
    <row r="2153" spans="1:8" ht="13.5" x14ac:dyDescent="0.25">
      <c r="A2153" s="11"/>
      <c r="B2153" s="10">
        <v>45435</v>
      </c>
      <c r="C2153" s="2">
        <v>82.99</v>
      </c>
      <c r="D2153" s="2">
        <v>72.263499999999993</v>
      </c>
      <c r="E2153" s="2">
        <v>5</v>
      </c>
      <c r="F2153" s="2">
        <v>82.99</v>
      </c>
      <c r="G2153" s="2">
        <v>414.95</v>
      </c>
      <c r="H2153" s="16">
        <f t="shared" si="33"/>
        <v>0</v>
      </c>
    </row>
    <row r="2154" spans="1:8" ht="13.5" x14ac:dyDescent="0.25">
      <c r="A2154" s="11"/>
      <c r="B2154" s="10">
        <v>45436</v>
      </c>
      <c r="C2154" s="2">
        <v>81</v>
      </c>
      <c r="D2154" s="2">
        <v>70.530799999999999</v>
      </c>
      <c r="E2154" s="2">
        <v>1</v>
      </c>
      <c r="F2154" s="2">
        <v>81</v>
      </c>
      <c r="G2154" s="2">
        <v>81</v>
      </c>
      <c r="H2154" s="16">
        <f t="shared" si="33"/>
        <v>-2.3977526690514495E-2</v>
      </c>
    </row>
    <row r="2155" spans="1:8" ht="13.5" x14ac:dyDescent="0.25">
      <c r="A2155" s="11"/>
      <c r="B2155" s="10">
        <v>45439</v>
      </c>
      <c r="C2155" s="2">
        <v>81</v>
      </c>
      <c r="D2155" s="2">
        <v>70.530799999999999</v>
      </c>
      <c r="E2155" s="2">
        <v>46</v>
      </c>
      <c r="F2155" s="2">
        <v>81</v>
      </c>
      <c r="G2155" s="2">
        <v>3726</v>
      </c>
      <c r="H2155" s="16">
        <f t="shared" si="33"/>
        <v>0</v>
      </c>
    </row>
    <row r="2156" spans="1:8" ht="13.5" x14ac:dyDescent="0.25">
      <c r="A2156" s="11"/>
      <c r="B2156" s="10">
        <v>45440</v>
      </c>
      <c r="C2156" s="2">
        <v>80.03</v>
      </c>
      <c r="D2156" s="2">
        <v>69.686099999999996</v>
      </c>
      <c r="E2156" s="2">
        <v>120</v>
      </c>
      <c r="F2156" s="2">
        <v>80.03</v>
      </c>
      <c r="G2156" s="2">
        <v>9603.6</v>
      </c>
      <c r="H2156" s="16">
        <f t="shared" si="33"/>
        <v>-1.1976328072274852E-2</v>
      </c>
    </row>
    <row r="2157" spans="1:8" ht="13.5" x14ac:dyDescent="0.25">
      <c r="A2157" s="11"/>
      <c r="B2157" s="10">
        <v>45441</v>
      </c>
      <c r="C2157" s="2">
        <v>80.03</v>
      </c>
      <c r="D2157" s="2">
        <v>69.686099999999996</v>
      </c>
      <c r="E2157" s="2">
        <v>0</v>
      </c>
      <c r="F2157" s="2">
        <v>0</v>
      </c>
      <c r="G2157" s="2">
        <v>0</v>
      </c>
      <c r="H2157" s="16">
        <f t="shared" si="33"/>
        <v>0</v>
      </c>
    </row>
    <row r="2158" spans="1:8" ht="13.5" x14ac:dyDescent="0.25">
      <c r="A2158" s="11"/>
      <c r="B2158" s="10">
        <v>45442</v>
      </c>
      <c r="C2158" s="2">
        <v>82.98</v>
      </c>
      <c r="D2158" s="2">
        <v>72.254800000000003</v>
      </c>
      <c r="E2158" s="2">
        <v>264</v>
      </c>
      <c r="F2158" s="2">
        <v>82.98</v>
      </c>
      <c r="G2158" s="2">
        <v>21906.720000000001</v>
      </c>
      <c r="H2158" s="16">
        <f t="shared" si="33"/>
        <v>3.6861009584407897E-2</v>
      </c>
    </row>
    <row r="2159" spans="1:8" ht="13.5" x14ac:dyDescent="0.25">
      <c r="A2159" s="11"/>
      <c r="B2159" s="10">
        <v>45443</v>
      </c>
      <c r="C2159" s="2">
        <v>82.98</v>
      </c>
      <c r="D2159" s="2">
        <v>72.254800000000003</v>
      </c>
      <c r="E2159" s="2">
        <v>0</v>
      </c>
      <c r="F2159" s="2">
        <v>0</v>
      </c>
      <c r="G2159" s="2">
        <v>0</v>
      </c>
      <c r="H2159" s="16">
        <f t="shared" si="33"/>
        <v>0</v>
      </c>
    </row>
    <row r="2160" spans="1:8" ht="13.5" x14ac:dyDescent="0.25">
      <c r="A2160" s="11"/>
      <c r="B2160" s="10">
        <v>45446</v>
      </c>
      <c r="C2160" s="2">
        <v>81.099999999999994</v>
      </c>
      <c r="D2160" s="2">
        <v>70.617800000000003</v>
      </c>
      <c r="E2160" s="2">
        <v>30</v>
      </c>
      <c r="F2160" s="2">
        <v>81.099999999999994</v>
      </c>
      <c r="G2160" s="2">
        <v>2433</v>
      </c>
      <c r="H2160" s="16">
        <f t="shared" si="33"/>
        <v>-2.2655934277030734E-2</v>
      </c>
    </row>
    <row r="2161" spans="1:8" ht="13.5" x14ac:dyDescent="0.25">
      <c r="A2161" s="11"/>
      <c r="B2161" s="10">
        <v>45447</v>
      </c>
      <c r="C2161" s="2">
        <v>82</v>
      </c>
      <c r="D2161" s="2">
        <v>71.401499999999999</v>
      </c>
      <c r="E2161" s="2">
        <v>4</v>
      </c>
      <c r="F2161" s="2">
        <v>82</v>
      </c>
      <c r="G2161" s="2">
        <v>328</v>
      </c>
      <c r="H2161" s="16">
        <f t="shared" si="33"/>
        <v>1.109776855127172E-2</v>
      </c>
    </row>
    <row r="2162" spans="1:8" ht="13.5" x14ac:dyDescent="0.25">
      <c r="A2162" s="11"/>
      <c r="B2162" s="10">
        <v>45448</v>
      </c>
      <c r="C2162" s="2">
        <v>82.98</v>
      </c>
      <c r="D2162" s="2">
        <v>72.254800000000003</v>
      </c>
      <c r="E2162" s="2">
        <v>1</v>
      </c>
      <c r="F2162" s="2">
        <v>82.98</v>
      </c>
      <c r="G2162" s="2">
        <v>82.98</v>
      </c>
      <c r="H2162" s="16">
        <f t="shared" si="33"/>
        <v>1.1950729326414772E-2</v>
      </c>
    </row>
    <row r="2163" spans="1:8" ht="13.5" x14ac:dyDescent="0.25">
      <c r="A2163" s="11"/>
      <c r="B2163" s="10">
        <v>45449</v>
      </c>
      <c r="C2163" s="2">
        <v>82.98</v>
      </c>
      <c r="D2163" s="2">
        <v>72.254800000000003</v>
      </c>
      <c r="E2163" s="2">
        <v>0</v>
      </c>
      <c r="F2163" s="2">
        <v>0</v>
      </c>
      <c r="G2163" s="2">
        <v>0</v>
      </c>
      <c r="H2163" s="16">
        <f t="shared" si="33"/>
        <v>0</v>
      </c>
    </row>
    <row r="2164" spans="1:8" ht="13.5" x14ac:dyDescent="0.25">
      <c r="A2164" s="11"/>
      <c r="B2164" s="10">
        <v>45450</v>
      </c>
      <c r="C2164" s="2">
        <v>81.010000000000005</v>
      </c>
      <c r="D2164" s="2">
        <v>70.539500000000004</v>
      </c>
      <c r="E2164" s="2">
        <v>62</v>
      </c>
      <c r="F2164" s="2">
        <v>81.010000000000005</v>
      </c>
      <c r="G2164" s="2">
        <v>5022.62</v>
      </c>
      <c r="H2164" s="16">
        <f t="shared" si="33"/>
        <v>-2.3739599306897244E-2</v>
      </c>
    </row>
    <row r="2165" spans="1:8" ht="13.5" x14ac:dyDescent="0.25">
      <c r="A2165" s="11"/>
      <c r="B2165" s="10">
        <v>45453</v>
      </c>
      <c r="C2165" s="2">
        <v>81.99</v>
      </c>
      <c r="D2165" s="2">
        <v>71.392799999999994</v>
      </c>
      <c r="E2165" s="2">
        <v>10</v>
      </c>
      <c r="F2165" s="2">
        <v>81.99</v>
      </c>
      <c r="G2165" s="2">
        <v>819.9</v>
      </c>
      <c r="H2165" s="16">
        <f t="shared" si="33"/>
        <v>1.2096768477236019E-2</v>
      </c>
    </row>
    <row r="2166" spans="1:8" ht="13.5" x14ac:dyDescent="0.25">
      <c r="A2166" s="11"/>
      <c r="B2166" s="10">
        <v>45454</v>
      </c>
      <c r="C2166" s="2">
        <v>81.8</v>
      </c>
      <c r="D2166" s="2">
        <v>71.2273</v>
      </c>
      <c r="E2166" s="2">
        <v>10</v>
      </c>
      <c r="F2166" s="2">
        <v>81.8</v>
      </c>
      <c r="G2166" s="2">
        <v>818</v>
      </c>
      <c r="H2166" s="16">
        <f t="shared" si="33"/>
        <v>-2.3181609349961683E-3</v>
      </c>
    </row>
    <row r="2167" spans="1:8" ht="13.5" x14ac:dyDescent="0.25">
      <c r="A2167" s="11"/>
      <c r="B2167" s="10">
        <v>45455</v>
      </c>
      <c r="C2167" s="2">
        <v>82</v>
      </c>
      <c r="D2167" s="2">
        <v>71.401499999999999</v>
      </c>
      <c r="E2167" s="2">
        <v>10</v>
      </c>
      <c r="F2167" s="2">
        <v>82</v>
      </c>
      <c r="G2167" s="2">
        <v>820</v>
      </c>
      <c r="H2167" s="16">
        <f t="shared" si="33"/>
        <v>2.445691469422525E-3</v>
      </c>
    </row>
    <row r="2168" spans="1:8" ht="13.5" x14ac:dyDescent="0.25">
      <c r="A2168" s="11"/>
      <c r="B2168" s="10">
        <v>45456</v>
      </c>
      <c r="C2168" s="2">
        <v>82</v>
      </c>
      <c r="D2168" s="2">
        <v>71.401499999999999</v>
      </c>
      <c r="E2168" s="2">
        <v>0</v>
      </c>
      <c r="F2168" s="2">
        <v>0</v>
      </c>
      <c r="G2168" s="2">
        <v>0</v>
      </c>
      <c r="H2168" s="16">
        <f t="shared" si="33"/>
        <v>0</v>
      </c>
    </row>
    <row r="2169" spans="1:8" ht="13.5" x14ac:dyDescent="0.25">
      <c r="A2169" s="11"/>
      <c r="B2169" s="10">
        <v>45457</v>
      </c>
      <c r="C2169" s="2">
        <v>85</v>
      </c>
      <c r="D2169" s="2">
        <v>74.0137</v>
      </c>
      <c r="E2169" s="2">
        <v>1</v>
      </c>
      <c r="F2169" s="2">
        <v>85</v>
      </c>
      <c r="G2169" s="2">
        <v>85</v>
      </c>
      <c r="H2169" s="16">
        <f t="shared" si="33"/>
        <v>3.6584665588257972E-2</v>
      </c>
    </row>
    <row r="2170" spans="1:8" ht="13.5" x14ac:dyDescent="0.25">
      <c r="A2170" s="11"/>
      <c r="B2170" s="10">
        <v>45461</v>
      </c>
      <c r="C2170" s="2">
        <v>85.99</v>
      </c>
      <c r="D2170" s="2">
        <v>74.875799999999998</v>
      </c>
      <c r="E2170" s="2">
        <v>73</v>
      </c>
      <c r="F2170" s="2">
        <v>85.88</v>
      </c>
      <c r="G2170" s="2">
        <v>6269.24</v>
      </c>
      <c r="H2170" s="16">
        <f t="shared" si="33"/>
        <v>1.1647843574905701E-2</v>
      </c>
    </row>
    <row r="2171" spans="1:8" ht="13.5" x14ac:dyDescent="0.25">
      <c r="A2171" s="11"/>
      <c r="B2171" s="10">
        <v>45462</v>
      </c>
      <c r="C2171" s="2">
        <v>88</v>
      </c>
      <c r="D2171" s="2">
        <v>76.626000000000005</v>
      </c>
      <c r="E2171" s="2">
        <v>213</v>
      </c>
      <c r="F2171" s="2">
        <v>88</v>
      </c>
      <c r="G2171" s="2">
        <v>18744</v>
      </c>
      <c r="H2171" s="16">
        <f t="shared" si="33"/>
        <v>2.3374708517304745E-2</v>
      </c>
    </row>
    <row r="2172" spans="1:8" ht="13.5" x14ac:dyDescent="0.25">
      <c r="A2172" s="11"/>
      <c r="B2172" s="10">
        <v>45463</v>
      </c>
      <c r="C2172" s="2">
        <v>88</v>
      </c>
      <c r="D2172" s="2">
        <v>76.626000000000005</v>
      </c>
      <c r="E2172" s="2">
        <v>11</v>
      </c>
      <c r="F2172" s="2">
        <v>88</v>
      </c>
      <c r="G2172" s="2">
        <v>968</v>
      </c>
      <c r="H2172" s="16">
        <f t="shared" si="33"/>
        <v>0</v>
      </c>
    </row>
    <row r="2173" spans="1:8" ht="13.5" x14ac:dyDescent="0.25">
      <c r="A2173" s="11"/>
      <c r="B2173" s="10">
        <v>45464</v>
      </c>
      <c r="C2173" s="2">
        <v>88</v>
      </c>
      <c r="D2173" s="2">
        <v>76.626000000000005</v>
      </c>
      <c r="E2173" s="2">
        <v>28</v>
      </c>
      <c r="F2173" s="2">
        <v>88</v>
      </c>
      <c r="G2173" s="2">
        <v>2464</v>
      </c>
      <c r="H2173" s="16">
        <f t="shared" si="33"/>
        <v>0</v>
      </c>
    </row>
    <row r="2174" spans="1:8" ht="13.5" x14ac:dyDescent="0.25">
      <c r="A2174" s="11"/>
      <c r="B2174" s="10">
        <v>45467</v>
      </c>
      <c r="C2174" s="2">
        <v>86</v>
      </c>
      <c r="D2174" s="2">
        <v>74.884500000000003</v>
      </c>
      <c r="E2174" s="2">
        <v>24</v>
      </c>
      <c r="F2174" s="2">
        <v>86.667000000000002</v>
      </c>
      <c r="G2174" s="2">
        <v>2080.0079999999998</v>
      </c>
      <c r="H2174" s="16">
        <f t="shared" si="33"/>
        <v>-2.2727272727272752E-2</v>
      </c>
    </row>
    <row r="2175" spans="1:8" ht="13.5" x14ac:dyDescent="0.25">
      <c r="A2175" s="11"/>
      <c r="B2175" s="10">
        <v>45468</v>
      </c>
      <c r="C2175" s="2">
        <v>85.01</v>
      </c>
      <c r="D2175" s="2">
        <v>74.022499999999994</v>
      </c>
      <c r="E2175" s="2">
        <v>125</v>
      </c>
      <c r="F2175" s="2">
        <v>85.01</v>
      </c>
      <c r="G2175" s="2">
        <v>10626.25</v>
      </c>
      <c r="H2175" s="16">
        <f t="shared" si="33"/>
        <v>-1.1511060366297551E-2</v>
      </c>
    </row>
    <row r="2176" spans="1:8" ht="13.5" x14ac:dyDescent="0.25">
      <c r="A2176" s="11"/>
      <c r="B2176" s="10">
        <v>45469</v>
      </c>
      <c r="C2176" s="2">
        <v>86</v>
      </c>
      <c r="D2176" s="2">
        <v>74.884500000000003</v>
      </c>
      <c r="E2176" s="2">
        <v>239</v>
      </c>
      <c r="F2176" s="2">
        <v>85.585999999999999</v>
      </c>
      <c r="G2176" s="2">
        <v>20455.054</v>
      </c>
      <c r="H2176" s="16">
        <f t="shared" si="33"/>
        <v>1.164510790637994E-2</v>
      </c>
    </row>
    <row r="2177" spans="1:8" ht="13.5" x14ac:dyDescent="0.25">
      <c r="A2177" s="11"/>
      <c r="B2177" s="10">
        <v>45470</v>
      </c>
      <c r="C2177" s="2">
        <v>88</v>
      </c>
      <c r="D2177" s="2">
        <v>76.626000000000005</v>
      </c>
      <c r="E2177" s="2">
        <v>141</v>
      </c>
      <c r="F2177" s="2">
        <v>87.194000000000003</v>
      </c>
      <c r="G2177" s="2">
        <v>12294.353999999999</v>
      </c>
      <c r="H2177" s="16">
        <f t="shared" si="33"/>
        <v>2.32558139534884E-2</v>
      </c>
    </row>
    <row r="2178" spans="1:8" ht="13.5" x14ac:dyDescent="0.25">
      <c r="A2178" s="11"/>
      <c r="B2178" s="10">
        <v>45471</v>
      </c>
      <c r="C2178" s="2">
        <v>88</v>
      </c>
      <c r="D2178" s="2">
        <v>76.626000000000005</v>
      </c>
      <c r="E2178" s="2">
        <v>134</v>
      </c>
      <c r="F2178" s="2">
        <v>88</v>
      </c>
      <c r="G2178" s="2">
        <v>11792</v>
      </c>
      <c r="H2178" s="16">
        <f t="shared" si="33"/>
        <v>0</v>
      </c>
    </row>
    <row r="2179" spans="1:8" ht="13.5" x14ac:dyDescent="0.25">
      <c r="A2179" s="11"/>
      <c r="B2179" s="10">
        <v>45474</v>
      </c>
      <c r="C2179" s="2">
        <v>88.1</v>
      </c>
      <c r="D2179" s="2">
        <v>76.713099999999997</v>
      </c>
      <c r="E2179" s="2">
        <v>23</v>
      </c>
      <c r="F2179" s="2">
        <v>88.1</v>
      </c>
      <c r="G2179" s="2">
        <v>2026.3</v>
      </c>
      <c r="H2179" s="16">
        <f t="shared" si="33"/>
        <v>1.1366898963797198E-3</v>
      </c>
    </row>
    <row r="2180" spans="1:8" ht="13.5" x14ac:dyDescent="0.25">
      <c r="A2180" s="11"/>
      <c r="B2180" s="10">
        <v>45475</v>
      </c>
      <c r="C2180" s="2">
        <v>88.1</v>
      </c>
      <c r="D2180" s="2">
        <v>76.713099999999997</v>
      </c>
      <c r="E2180" s="2">
        <v>11</v>
      </c>
      <c r="F2180" s="2">
        <v>88.1</v>
      </c>
      <c r="G2180" s="2">
        <v>969.1</v>
      </c>
      <c r="H2180" s="16">
        <f t="shared" si="33"/>
        <v>0</v>
      </c>
    </row>
    <row r="2181" spans="1:8" ht="13.5" x14ac:dyDescent="0.25">
      <c r="A2181" s="11"/>
      <c r="B2181" s="10">
        <v>45476</v>
      </c>
      <c r="C2181" s="2">
        <v>88.44</v>
      </c>
      <c r="D2181" s="2">
        <v>77.009100000000004</v>
      </c>
      <c r="E2181" s="2">
        <v>96</v>
      </c>
      <c r="F2181" s="2">
        <v>88.441000000000003</v>
      </c>
      <c r="G2181" s="2">
        <v>8490.3359999999993</v>
      </c>
      <c r="H2181" s="16">
        <f t="shared" si="33"/>
        <v>3.8585326365380423E-3</v>
      </c>
    </row>
    <row r="2182" spans="1:8" ht="13.5" x14ac:dyDescent="0.25">
      <c r="A2182" s="11"/>
      <c r="B2182" s="10">
        <v>45477</v>
      </c>
      <c r="C2182" s="2">
        <v>88.5</v>
      </c>
      <c r="D2182" s="2">
        <v>77.061400000000006</v>
      </c>
      <c r="E2182" s="2">
        <v>27</v>
      </c>
      <c r="F2182" s="2">
        <v>88.498999999999995</v>
      </c>
      <c r="G2182" s="2">
        <v>2389.473</v>
      </c>
      <c r="H2182" s="16">
        <f t="shared" si="33"/>
        <v>6.7914051715969219E-4</v>
      </c>
    </row>
    <row r="2183" spans="1:8" ht="13.5" x14ac:dyDescent="0.25">
      <c r="A2183" s="11"/>
      <c r="B2183" s="10">
        <v>45478</v>
      </c>
      <c r="C2183" s="2">
        <v>89.5</v>
      </c>
      <c r="D2183" s="2">
        <v>77.932100000000005</v>
      </c>
      <c r="E2183" s="2">
        <v>200</v>
      </c>
      <c r="F2183" s="2">
        <v>89.5</v>
      </c>
      <c r="G2183" s="2">
        <v>17900</v>
      </c>
      <c r="H2183" s="16">
        <f t="shared" ref="H2183:H2246" si="34">(D2183-D2182)/D2182</f>
        <v>1.1298782529255882E-2</v>
      </c>
    </row>
    <row r="2184" spans="1:8" ht="13.5" x14ac:dyDescent="0.25">
      <c r="A2184" s="11"/>
      <c r="B2184" s="10">
        <v>45481</v>
      </c>
      <c r="C2184" s="2">
        <v>84.9</v>
      </c>
      <c r="D2184" s="2">
        <v>79.593800000000002</v>
      </c>
      <c r="E2184" s="2">
        <v>29</v>
      </c>
      <c r="F2184" s="2">
        <v>84.962000000000003</v>
      </c>
      <c r="G2184" s="2">
        <v>2463.8980000000001</v>
      </c>
      <c r="H2184" s="16">
        <f t="shared" si="34"/>
        <v>2.1322407583011314E-2</v>
      </c>
    </row>
    <row r="2185" spans="1:8" ht="13.5" x14ac:dyDescent="0.25">
      <c r="A2185" s="11"/>
      <c r="B2185" s="10">
        <v>45482</v>
      </c>
      <c r="C2185" s="2">
        <v>84.9</v>
      </c>
      <c r="D2185" s="2">
        <v>79.593800000000002</v>
      </c>
      <c r="E2185" s="2">
        <v>0</v>
      </c>
      <c r="F2185" s="2">
        <v>0</v>
      </c>
      <c r="G2185" s="2">
        <v>0</v>
      </c>
      <c r="H2185" s="16">
        <f t="shared" si="34"/>
        <v>0</v>
      </c>
    </row>
    <row r="2186" spans="1:8" ht="13.5" x14ac:dyDescent="0.25">
      <c r="A2186" s="11"/>
      <c r="B2186" s="10">
        <v>45483</v>
      </c>
      <c r="C2186" s="2">
        <v>84.99</v>
      </c>
      <c r="D2186" s="2">
        <v>79.678100000000001</v>
      </c>
      <c r="E2186" s="2">
        <v>9</v>
      </c>
      <c r="F2186" s="2">
        <v>84.99</v>
      </c>
      <c r="G2186" s="2">
        <v>764.91</v>
      </c>
      <c r="H2186" s="16">
        <f t="shared" si="34"/>
        <v>1.0591277210033813E-3</v>
      </c>
    </row>
    <row r="2187" spans="1:8" ht="13.5" x14ac:dyDescent="0.25">
      <c r="A2187" s="11"/>
      <c r="B2187" s="10">
        <v>45484</v>
      </c>
      <c r="C2187" s="2">
        <v>84</v>
      </c>
      <c r="D2187" s="2">
        <v>78.75</v>
      </c>
      <c r="E2187" s="2">
        <v>12</v>
      </c>
      <c r="F2187" s="2">
        <v>84</v>
      </c>
      <c r="G2187" s="2">
        <v>1008</v>
      </c>
      <c r="H2187" s="16">
        <f t="shared" si="34"/>
        <v>-1.1648119119306317E-2</v>
      </c>
    </row>
    <row r="2188" spans="1:8" ht="13.5" x14ac:dyDescent="0.25">
      <c r="A2188" s="11"/>
      <c r="B2188" s="10">
        <v>45485</v>
      </c>
      <c r="C2188" s="2">
        <v>84</v>
      </c>
      <c r="D2188" s="2">
        <v>78.75</v>
      </c>
      <c r="E2188" s="2">
        <v>0</v>
      </c>
      <c r="F2188" s="2">
        <v>0</v>
      </c>
      <c r="G2188" s="2">
        <v>0</v>
      </c>
      <c r="H2188" s="16">
        <f t="shared" si="34"/>
        <v>0</v>
      </c>
    </row>
    <row r="2189" spans="1:8" ht="13.5" x14ac:dyDescent="0.25">
      <c r="A2189" s="11"/>
      <c r="B2189" s="10">
        <v>45488</v>
      </c>
      <c r="C2189" s="2">
        <v>83.3</v>
      </c>
      <c r="D2189" s="2">
        <v>78.093800000000002</v>
      </c>
      <c r="E2189" s="2">
        <v>1</v>
      </c>
      <c r="F2189" s="2">
        <v>83.3</v>
      </c>
      <c r="G2189" s="2">
        <v>83.3</v>
      </c>
      <c r="H2189" s="16">
        <f t="shared" si="34"/>
        <v>-8.3326984126983923E-3</v>
      </c>
    </row>
    <row r="2190" spans="1:8" ht="13.5" x14ac:dyDescent="0.25">
      <c r="A2190" s="11"/>
      <c r="B2190" s="10">
        <v>45489</v>
      </c>
      <c r="C2190" s="2">
        <v>83.3</v>
      </c>
      <c r="D2190" s="2">
        <v>78.093800000000002</v>
      </c>
      <c r="E2190" s="2">
        <v>5</v>
      </c>
      <c r="F2190" s="2">
        <v>83.3</v>
      </c>
      <c r="G2190" s="2">
        <v>416.5</v>
      </c>
      <c r="H2190" s="16">
        <f t="shared" si="34"/>
        <v>0</v>
      </c>
    </row>
    <row r="2191" spans="1:8" ht="13.5" x14ac:dyDescent="0.25">
      <c r="A2191" s="11"/>
      <c r="B2191" s="10">
        <v>45490</v>
      </c>
      <c r="C2191" s="2">
        <v>84.99</v>
      </c>
      <c r="D2191" s="2">
        <v>79.678100000000001</v>
      </c>
      <c r="E2191" s="2">
        <v>2</v>
      </c>
      <c r="F2191" s="2">
        <v>84.99</v>
      </c>
      <c r="G2191" s="2">
        <v>169.98</v>
      </c>
      <c r="H2191" s="16">
        <f t="shared" si="34"/>
        <v>2.0287141872978379E-2</v>
      </c>
    </row>
    <row r="2192" spans="1:8" ht="13.5" x14ac:dyDescent="0.25">
      <c r="A2192" s="11"/>
      <c r="B2192" s="10">
        <v>45491</v>
      </c>
      <c r="C2192" s="2">
        <v>85.4</v>
      </c>
      <c r="D2192" s="2">
        <v>80.0625</v>
      </c>
      <c r="E2192" s="2">
        <v>170</v>
      </c>
      <c r="F2192" s="2">
        <v>85.4</v>
      </c>
      <c r="G2192" s="2">
        <v>14518</v>
      </c>
      <c r="H2192" s="16">
        <f t="shared" si="34"/>
        <v>4.824412228705245E-3</v>
      </c>
    </row>
    <row r="2193" spans="1:8" ht="13.5" x14ac:dyDescent="0.25">
      <c r="A2193" s="11"/>
      <c r="B2193" s="10">
        <v>45492</v>
      </c>
      <c r="C2193" s="2">
        <v>85.4</v>
      </c>
      <c r="D2193" s="2">
        <v>80.0625</v>
      </c>
      <c r="E2193" s="2">
        <v>252</v>
      </c>
      <c r="F2193" s="2">
        <v>85.4</v>
      </c>
      <c r="G2193" s="2">
        <v>21520.799999999999</v>
      </c>
      <c r="H2193" s="16">
        <f t="shared" si="34"/>
        <v>0</v>
      </c>
    </row>
    <row r="2194" spans="1:8" ht="13.5" x14ac:dyDescent="0.25">
      <c r="A2194" s="11"/>
      <c r="B2194" s="10">
        <v>45495</v>
      </c>
      <c r="C2194" s="2">
        <v>83.5</v>
      </c>
      <c r="D2194" s="2">
        <v>78.281300000000002</v>
      </c>
      <c r="E2194" s="2">
        <v>179</v>
      </c>
      <c r="F2194" s="2">
        <v>83.5</v>
      </c>
      <c r="G2194" s="2">
        <v>14946.5</v>
      </c>
      <c r="H2194" s="16">
        <f t="shared" si="34"/>
        <v>-2.2247619047619027E-2</v>
      </c>
    </row>
    <row r="2195" spans="1:8" ht="13.5" x14ac:dyDescent="0.25">
      <c r="A2195" s="11"/>
      <c r="B2195" s="10">
        <v>45496</v>
      </c>
      <c r="C2195" s="2">
        <v>83.5</v>
      </c>
      <c r="D2195" s="2">
        <v>78.281300000000002</v>
      </c>
      <c r="E2195" s="2">
        <v>4</v>
      </c>
      <c r="F2195" s="2">
        <v>83.5</v>
      </c>
      <c r="G2195" s="2">
        <v>334</v>
      </c>
      <c r="H2195" s="16">
        <f t="shared" si="34"/>
        <v>0</v>
      </c>
    </row>
    <row r="2196" spans="1:8" ht="13.5" x14ac:dyDescent="0.25">
      <c r="A2196" s="11"/>
      <c r="B2196" s="10">
        <v>45497</v>
      </c>
      <c r="C2196" s="2">
        <v>83.5</v>
      </c>
      <c r="D2196" s="2">
        <v>78.281300000000002</v>
      </c>
      <c r="E2196" s="2">
        <v>0</v>
      </c>
      <c r="F2196" s="2">
        <v>0</v>
      </c>
      <c r="G2196" s="2">
        <v>0</v>
      </c>
      <c r="H2196" s="16">
        <f t="shared" si="34"/>
        <v>0</v>
      </c>
    </row>
    <row r="2197" spans="1:8" ht="13.5" x14ac:dyDescent="0.25">
      <c r="A2197" s="11"/>
      <c r="B2197" s="10">
        <v>45499</v>
      </c>
      <c r="C2197" s="2">
        <v>83.5</v>
      </c>
      <c r="D2197" s="2">
        <v>78.281300000000002</v>
      </c>
      <c r="E2197" s="2">
        <v>0</v>
      </c>
      <c r="F2197" s="2">
        <v>0</v>
      </c>
      <c r="G2197" s="2">
        <v>0</v>
      </c>
      <c r="H2197" s="16">
        <f t="shared" si="34"/>
        <v>0</v>
      </c>
    </row>
    <row r="2198" spans="1:8" ht="13.5" x14ac:dyDescent="0.25">
      <c r="A2198" s="11"/>
      <c r="B2198" s="10">
        <v>45502</v>
      </c>
      <c r="C2198" s="2">
        <v>84.5</v>
      </c>
      <c r="D2198" s="2">
        <v>79.218800000000002</v>
      </c>
      <c r="E2198" s="2">
        <v>9</v>
      </c>
      <c r="F2198" s="2">
        <v>84.5</v>
      </c>
      <c r="G2198" s="2">
        <v>760.5</v>
      </c>
      <c r="H2198" s="16">
        <f t="shared" si="34"/>
        <v>1.1976040254824587E-2</v>
      </c>
    </row>
    <row r="2199" spans="1:8" ht="13.5" x14ac:dyDescent="0.25">
      <c r="A2199" s="11"/>
      <c r="B2199" s="10">
        <v>45503</v>
      </c>
      <c r="C2199" s="2">
        <v>84.5</v>
      </c>
      <c r="D2199" s="2">
        <v>79.218800000000002</v>
      </c>
      <c r="E2199" s="2">
        <v>0</v>
      </c>
      <c r="F2199" s="2">
        <v>0</v>
      </c>
      <c r="G2199" s="2">
        <v>0</v>
      </c>
      <c r="H2199" s="16">
        <f t="shared" si="34"/>
        <v>0</v>
      </c>
    </row>
    <row r="2200" spans="1:8" ht="13.5" x14ac:dyDescent="0.25">
      <c r="A2200" s="11"/>
      <c r="B2200" s="10">
        <v>45504</v>
      </c>
      <c r="C2200" s="2">
        <v>84.5</v>
      </c>
      <c r="D2200" s="2">
        <v>79.218800000000002</v>
      </c>
      <c r="E2200" s="2">
        <v>0</v>
      </c>
      <c r="F2200" s="2">
        <v>0</v>
      </c>
      <c r="G2200" s="2">
        <v>0</v>
      </c>
      <c r="H2200" s="16">
        <f t="shared" si="34"/>
        <v>0</v>
      </c>
    </row>
    <row r="2201" spans="1:8" ht="13.5" x14ac:dyDescent="0.25">
      <c r="A2201" s="11"/>
      <c r="B2201" s="10">
        <v>45505</v>
      </c>
      <c r="C2201" s="2">
        <v>84.5</v>
      </c>
      <c r="D2201" s="2">
        <v>79.218800000000002</v>
      </c>
      <c r="E2201" s="2">
        <v>0</v>
      </c>
      <c r="F2201" s="2">
        <v>0</v>
      </c>
      <c r="G2201" s="2">
        <v>0</v>
      </c>
      <c r="H2201" s="16">
        <f t="shared" si="34"/>
        <v>0</v>
      </c>
    </row>
    <row r="2202" spans="1:8" ht="13.5" x14ac:dyDescent="0.25">
      <c r="A2202" s="11"/>
      <c r="B2202" s="10">
        <v>45506</v>
      </c>
      <c r="C2202" s="2">
        <v>84.5</v>
      </c>
      <c r="D2202" s="2">
        <v>79.218800000000002</v>
      </c>
      <c r="E2202" s="2">
        <v>0</v>
      </c>
      <c r="F2202" s="2">
        <v>0</v>
      </c>
      <c r="G2202" s="2">
        <v>0</v>
      </c>
      <c r="H2202" s="16">
        <f t="shared" si="34"/>
        <v>0</v>
      </c>
    </row>
    <row r="2203" spans="1:8" ht="13.5" x14ac:dyDescent="0.25">
      <c r="A2203" s="11"/>
      <c r="B2203" s="10">
        <v>45509</v>
      </c>
      <c r="C2203" s="2">
        <v>84.5</v>
      </c>
      <c r="D2203" s="2">
        <v>79.218800000000002</v>
      </c>
      <c r="E2203" s="2">
        <v>199</v>
      </c>
      <c r="F2203" s="2">
        <v>84.5</v>
      </c>
      <c r="G2203" s="2">
        <v>16815.5</v>
      </c>
      <c r="H2203" s="16">
        <f t="shared" si="34"/>
        <v>0</v>
      </c>
    </row>
    <row r="2204" spans="1:8" ht="13.5" x14ac:dyDescent="0.25">
      <c r="A2204" s="11"/>
      <c r="B2204" s="10">
        <v>45510</v>
      </c>
      <c r="C2204" s="2">
        <v>84.5</v>
      </c>
      <c r="D2204" s="2">
        <v>79.218800000000002</v>
      </c>
      <c r="E2204" s="2">
        <v>102</v>
      </c>
      <c r="F2204" s="2">
        <v>84.5</v>
      </c>
      <c r="G2204" s="2">
        <v>8619</v>
      </c>
      <c r="H2204" s="16">
        <f t="shared" si="34"/>
        <v>0</v>
      </c>
    </row>
    <row r="2205" spans="1:8" ht="13.5" x14ac:dyDescent="0.25">
      <c r="A2205" s="11"/>
      <c r="B2205" s="10">
        <v>45511</v>
      </c>
      <c r="C2205" s="2">
        <v>84.49</v>
      </c>
      <c r="D2205" s="2">
        <v>79.209400000000002</v>
      </c>
      <c r="E2205" s="2">
        <v>93</v>
      </c>
      <c r="F2205" s="2">
        <v>83.718000000000004</v>
      </c>
      <c r="G2205" s="2">
        <v>7785.7740000000003</v>
      </c>
      <c r="H2205" s="16">
        <f t="shared" si="34"/>
        <v>-1.1865870222724162E-4</v>
      </c>
    </row>
    <row r="2206" spans="1:8" ht="13.5" x14ac:dyDescent="0.25">
      <c r="A2206" s="11"/>
      <c r="B2206" s="10">
        <v>45512</v>
      </c>
      <c r="C2206" s="2">
        <v>84.48</v>
      </c>
      <c r="D2206" s="2">
        <v>79.2</v>
      </c>
      <c r="E2206" s="2">
        <v>74</v>
      </c>
      <c r="F2206" s="2">
        <v>84.48</v>
      </c>
      <c r="G2206" s="2">
        <v>6251.52</v>
      </c>
      <c r="H2206" s="16">
        <f t="shared" si="34"/>
        <v>-1.1867278378575534E-4</v>
      </c>
    </row>
    <row r="2207" spans="1:8" ht="13.5" x14ac:dyDescent="0.25">
      <c r="A2207" s="11"/>
      <c r="B2207" s="10">
        <v>45513</v>
      </c>
      <c r="C2207" s="2">
        <v>84.48</v>
      </c>
      <c r="D2207" s="2">
        <v>79.2</v>
      </c>
      <c r="E2207" s="2">
        <v>0</v>
      </c>
      <c r="F2207" s="2">
        <v>0</v>
      </c>
      <c r="G2207" s="2">
        <v>0</v>
      </c>
      <c r="H2207" s="16">
        <f t="shared" si="34"/>
        <v>0</v>
      </c>
    </row>
    <row r="2208" spans="1:8" ht="13.5" x14ac:dyDescent="0.25">
      <c r="A2208" s="11"/>
      <c r="B2208" s="10">
        <v>45516</v>
      </c>
      <c r="C2208" s="2">
        <v>84.48</v>
      </c>
      <c r="D2208" s="2">
        <v>79.2</v>
      </c>
      <c r="E2208" s="2">
        <v>0</v>
      </c>
      <c r="F2208" s="2">
        <v>0</v>
      </c>
      <c r="G2208" s="2">
        <v>0</v>
      </c>
      <c r="H2208" s="16">
        <f t="shared" si="34"/>
        <v>0</v>
      </c>
    </row>
    <row r="2209" spans="1:8" ht="13.5" x14ac:dyDescent="0.25">
      <c r="A2209" s="11"/>
      <c r="B2209" s="10">
        <v>45518</v>
      </c>
      <c r="C2209" s="2">
        <v>84.19</v>
      </c>
      <c r="D2209" s="2">
        <v>78.928100000000001</v>
      </c>
      <c r="E2209" s="2">
        <v>3</v>
      </c>
      <c r="F2209" s="2">
        <v>84.19</v>
      </c>
      <c r="G2209" s="2">
        <v>252.57</v>
      </c>
      <c r="H2209" s="16">
        <f t="shared" si="34"/>
        <v>-3.4330808080808364E-3</v>
      </c>
    </row>
    <row r="2210" spans="1:8" ht="13.5" x14ac:dyDescent="0.25">
      <c r="A2210" s="11"/>
      <c r="B2210" s="10">
        <v>45519</v>
      </c>
      <c r="C2210" s="2">
        <v>83.8</v>
      </c>
      <c r="D2210" s="2">
        <v>78.5625</v>
      </c>
      <c r="E2210" s="2">
        <v>188</v>
      </c>
      <c r="F2210" s="2">
        <v>83.8</v>
      </c>
      <c r="G2210" s="2">
        <v>15754.4</v>
      </c>
      <c r="H2210" s="16">
        <f t="shared" si="34"/>
        <v>-4.6320638657208341E-3</v>
      </c>
    </row>
    <row r="2211" spans="1:8" ht="13.5" x14ac:dyDescent="0.25">
      <c r="A2211" s="11"/>
      <c r="B2211" s="10">
        <v>45520</v>
      </c>
      <c r="C2211" s="2">
        <v>84</v>
      </c>
      <c r="D2211" s="2">
        <v>78.75</v>
      </c>
      <c r="E2211" s="2">
        <v>20</v>
      </c>
      <c r="F2211" s="2">
        <v>84</v>
      </c>
      <c r="G2211" s="2">
        <v>1680</v>
      </c>
      <c r="H2211" s="16">
        <f t="shared" si="34"/>
        <v>2.3866348448687352E-3</v>
      </c>
    </row>
    <row r="2212" spans="1:8" ht="13.5" x14ac:dyDescent="0.25">
      <c r="A2212" s="11"/>
      <c r="B2212" s="10">
        <v>45523</v>
      </c>
      <c r="C2212" s="2">
        <v>84</v>
      </c>
      <c r="D2212" s="2">
        <v>78.75</v>
      </c>
      <c r="E2212" s="2">
        <v>0</v>
      </c>
      <c r="F2212" s="2">
        <v>0</v>
      </c>
      <c r="G2212" s="2">
        <v>0</v>
      </c>
      <c r="H2212" s="16">
        <f t="shared" si="34"/>
        <v>0</v>
      </c>
    </row>
    <row r="2213" spans="1:8" ht="13.5" x14ac:dyDescent="0.25">
      <c r="A2213" s="11"/>
      <c r="B2213" s="10">
        <v>45524</v>
      </c>
      <c r="C2213" s="2">
        <v>84</v>
      </c>
      <c r="D2213" s="2">
        <v>78.75</v>
      </c>
      <c r="E2213" s="2">
        <v>279</v>
      </c>
      <c r="F2213" s="2">
        <v>84</v>
      </c>
      <c r="G2213" s="2">
        <v>23436</v>
      </c>
      <c r="H2213" s="16">
        <f t="shared" si="34"/>
        <v>0</v>
      </c>
    </row>
    <row r="2214" spans="1:8" ht="13.5" x14ac:dyDescent="0.25">
      <c r="A2214" s="11"/>
      <c r="B2214" s="10">
        <v>45525</v>
      </c>
      <c r="C2214" s="2">
        <v>84</v>
      </c>
      <c r="D2214" s="2">
        <v>78.75</v>
      </c>
      <c r="E2214" s="2">
        <v>300</v>
      </c>
      <c r="F2214" s="2">
        <v>84</v>
      </c>
      <c r="G2214" s="2">
        <v>25200</v>
      </c>
      <c r="H2214" s="16">
        <f t="shared" si="34"/>
        <v>0</v>
      </c>
    </row>
    <row r="2215" spans="1:8" ht="13.5" x14ac:dyDescent="0.25">
      <c r="A2215" s="11"/>
      <c r="B2215" s="10">
        <v>45526</v>
      </c>
      <c r="C2215" s="2">
        <v>84</v>
      </c>
      <c r="D2215" s="2">
        <v>78.75</v>
      </c>
      <c r="E2215" s="2">
        <v>0</v>
      </c>
      <c r="F2215" s="2">
        <v>0</v>
      </c>
      <c r="G2215" s="2">
        <v>0</v>
      </c>
      <c r="H2215" s="16">
        <f t="shared" si="34"/>
        <v>0</v>
      </c>
    </row>
    <row r="2216" spans="1:8" ht="13.5" x14ac:dyDescent="0.25">
      <c r="A2216" s="11"/>
      <c r="B2216" s="10">
        <v>45527</v>
      </c>
      <c r="C2216" s="2">
        <v>84</v>
      </c>
      <c r="D2216" s="2">
        <v>78.75</v>
      </c>
      <c r="E2216" s="2">
        <v>48</v>
      </c>
      <c r="F2216" s="2">
        <v>84</v>
      </c>
      <c r="G2216" s="2">
        <v>4032</v>
      </c>
      <c r="H2216" s="16">
        <f t="shared" si="34"/>
        <v>0</v>
      </c>
    </row>
    <row r="2217" spans="1:8" ht="13.5" x14ac:dyDescent="0.25">
      <c r="A2217" s="11"/>
      <c r="B2217" s="10">
        <v>45530</v>
      </c>
      <c r="C2217" s="2">
        <v>84</v>
      </c>
      <c r="D2217" s="2">
        <v>78.75</v>
      </c>
      <c r="E2217" s="2">
        <v>100</v>
      </c>
      <c r="F2217" s="2">
        <v>84</v>
      </c>
      <c r="G2217" s="2">
        <v>8400</v>
      </c>
      <c r="H2217" s="16">
        <f t="shared" si="34"/>
        <v>0</v>
      </c>
    </row>
    <row r="2218" spans="1:8" ht="13.5" x14ac:dyDescent="0.25">
      <c r="A2218" s="11"/>
      <c r="B2218" s="10">
        <v>45531</v>
      </c>
      <c r="C2218" s="2">
        <v>84</v>
      </c>
      <c r="D2218" s="2">
        <v>78.75</v>
      </c>
      <c r="E2218" s="2">
        <v>6</v>
      </c>
      <c r="F2218" s="2">
        <v>84</v>
      </c>
      <c r="G2218" s="2">
        <v>504</v>
      </c>
      <c r="H2218" s="16">
        <f t="shared" si="34"/>
        <v>0</v>
      </c>
    </row>
    <row r="2219" spans="1:8" ht="13.5" x14ac:dyDescent="0.25">
      <c r="A2219" s="11"/>
      <c r="B2219" s="10">
        <v>45532</v>
      </c>
      <c r="C2219" s="2">
        <v>84</v>
      </c>
      <c r="D2219" s="2">
        <v>78.75</v>
      </c>
      <c r="E2219" s="2">
        <v>243</v>
      </c>
      <c r="F2219" s="2">
        <v>84</v>
      </c>
      <c r="G2219" s="2">
        <v>20412</v>
      </c>
      <c r="H2219" s="16">
        <f t="shared" si="34"/>
        <v>0</v>
      </c>
    </row>
    <row r="2220" spans="1:8" ht="13.5" x14ac:dyDescent="0.25">
      <c r="A2220" s="11"/>
      <c r="B2220" s="10">
        <v>45533</v>
      </c>
      <c r="C2220" s="2">
        <v>84</v>
      </c>
      <c r="D2220" s="2">
        <v>78.75</v>
      </c>
      <c r="E2220" s="2">
        <v>294</v>
      </c>
      <c r="F2220" s="2">
        <v>84</v>
      </c>
      <c r="G2220" s="2">
        <v>24696</v>
      </c>
      <c r="H2220" s="16">
        <f t="shared" si="34"/>
        <v>0</v>
      </c>
    </row>
    <row r="2221" spans="1:8" ht="13.5" x14ac:dyDescent="0.25">
      <c r="A2221" s="11"/>
      <c r="B2221" s="10">
        <v>45534</v>
      </c>
      <c r="C2221" s="2">
        <v>84</v>
      </c>
      <c r="D2221" s="2">
        <v>78.75</v>
      </c>
      <c r="E2221" s="2">
        <v>10</v>
      </c>
      <c r="F2221" s="2">
        <v>84</v>
      </c>
      <c r="G2221" s="2">
        <v>840</v>
      </c>
      <c r="H2221" s="16">
        <f t="shared" si="34"/>
        <v>0</v>
      </c>
    </row>
    <row r="2222" spans="1:8" ht="13.5" x14ac:dyDescent="0.25">
      <c r="A2222" s="11"/>
      <c r="B2222" s="10">
        <v>45537</v>
      </c>
      <c r="C2222" s="2">
        <v>84</v>
      </c>
      <c r="D2222" s="2">
        <v>78.75</v>
      </c>
      <c r="E2222" s="2">
        <v>138</v>
      </c>
      <c r="F2222" s="2">
        <v>84</v>
      </c>
      <c r="G2222" s="2">
        <v>11592</v>
      </c>
      <c r="H2222" s="16">
        <f t="shared" si="34"/>
        <v>0</v>
      </c>
    </row>
    <row r="2223" spans="1:8" ht="13.5" x14ac:dyDescent="0.25">
      <c r="A2223" s="11"/>
      <c r="B2223" s="10">
        <v>45538</v>
      </c>
      <c r="C2223" s="2">
        <v>84</v>
      </c>
      <c r="D2223" s="2">
        <v>78.75</v>
      </c>
      <c r="E2223" s="2">
        <v>0</v>
      </c>
      <c r="F2223" s="2">
        <v>0</v>
      </c>
      <c r="G2223" s="2">
        <v>0</v>
      </c>
      <c r="H2223" s="16">
        <f t="shared" si="34"/>
        <v>0</v>
      </c>
    </row>
    <row r="2224" spans="1:8" ht="13.5" x14ac:dyDescent="0.25">
      <c r="A2224" s="11"/>
      <c r="B2224" s="10">
        <v>45539</v>
      </c>
      <c r="C2224" s="2">
        <v>84.4</v>
      </c>
      <c r="D2224" s="2">
        <v>79.125</v>
      </c>
      <c r="E2224" s="2">
        <v>3</v>
      </c>
      <c r="F2224" s="2">
        <v>84.4</v>
      </c>
      <c r="G2224" s="2">
        <v>253.2</v>
      </c>
      <c r="H2224" s="16">
        <f t="shared" si="34"/>
        <v>4.7619047619047623E-3</v>
      </c>
    </row>
    <row r="2225" spans="1:8" ht="13.5" x14ac:dyDescent="0.25">
      <c r="A2225" s="11"/>
      <c r="B2225" s="10">
        <v>45540</v>
      </c>
      <c r="C2225" s="2">
        <v>84.4</v>
      </c>
      <c r="D2225" s="2">
        <v>79.125</v>
      </c>
      <c r="E2225" s="2">
        <v>35</v>
      </c>
      <c r="F2225" s="2">
        <v>84.4</v>
      </c>
      <c r="G2225" s="2">
        <v>2954</v>
      </c>
      <c r="H2225" s="16">
        <f t="shared" si="34"/>
        <v>0</v>
      </c>
    </row>
    <row r="2226" spans="1:8" ht="13.5" x14ac:dyDescent="0.25">
      <c r="A2226" s="11"/>
      <c r="B2226" s="10">
        <v>45541</v>
      </c>
      <c r="C2226" s="2">
        <v>84</v>
      </c>
      <c r="D2226" s="2">
        <v>78.75</v>
      </c>
      <c r="E2226" s="2">
        <v>40</v>
      </c>
      <c r="F2226" s="2">
        <v>84</v>
      </c>
      <c r="G2226" s="2">
        <v>3360</v>
      </c>
      <c r="H2226" s="16">
        <f t="shared" si="34"/>
        <v>-4.7393364928909956E-3</v>
      </c>
    </row>
    <row r="2227" spans="1:8" ht="13.5" x14ac:dyDescent="0.25">
      <c r="A2227" s="11"/>
      <c r="B2227" s="10">
        <v>45544</v>
      </c>
      <c r="C2227" s="2">
        <v>84</v>
      </c>
      <c r="D2227" s="2">
        <v>78.75</v>
      </c>
      <c r="E2227" s="2">
        <v>0</v>
      </c>
      <c r="F2227" s="2">
        <v>0</v>
      </c>
      <c r="G2227" s="2">
        <v>0</v>
      </c>
      <c r="H2227" s="16">
        <f t="shared" si="34"/>
        <v>0</v>
      </c>
    </row>
    <row r="2228" spans="1:8" ht="13.5" x14ac:dyDescent="0.25">
      <c r="A2228" s="11"/>
      <c r="B2228" s="10">
        <v>45545</v>
      </c>
      <c r="C2228" s="2">
        <v>84</v>
      </c>
      <c r="D2228" s="2">
        <v>78.75</v>
      </c>
      <c r="E2228" s="2">
        <v>150</v>
      </c>
      <c r="F2228" s="2">
        <v>84.132999999999996</v>
      </c>
      <c r="G2228" s="2">
        <v>12619.95</v>
      </c>
      <c r="H2228" s="16">
        <f t="shared" si="34"/>
        <v>0</v>
      </c>
    </row>
    <row r="2229" spans="1:8" ht="13.5" x14ac:dyDescent="0.25">
      <c r="A2229" s="11"/>
      <c r="B2229" s="10">
        <v>45546</v>
      </c>
      <c r="C2229" s="2">
        <v>84.39</v>
      </c>
      <c r="D2229" s="2">
        <v>79.115600000000001</v>
      </c>
      <c r="E2229" s="2">
        <v>5</v>
      </c>
      <c r="F2229" s="2">
        <v>84.39</v>
      </c>
      <c r="G2229" s="2">
        <v>421.95</v>
      </c>
      <c r="H2229" s="16">
        <f t="shared" si="34"/>
        <v>4.6425396825396899E-3</v>
      </c>
    </row>
    <row r="2230" spans="1:8" ht="13.5" x14ac:dyDescent="0.25">
      <c r="A2230" s="11"/>
      <c r="B2230" s="10">
        <v>45547</v>
      </c>
      <c r="C2230" s="2">
        <v>84.39</v>
      </c>
      <c r="D2230" s="2">
        <v>79.115600000000001</v>
      </c>
      <c r="E2230" s="2">
        <v>0</v>
      </c>
      <c r="F2230" s="2">
        <v>0</v>
      </c>
      <c r="G2230" s="2">
        <v>0</v>
      </c>
      <c r="H2230" s="16">
        <f t="shared" si="34"/>
        <v>0</v>
      </c>
    </row>
    <row r="2231" spans="1:8" ht="13.5" x14ac:dyDescent="0.25">
      <c r="A2231" s="11"/>
      <c r="B2231" s="10">
        <v>45548</v>
      </c>
      <c r="C2231" s="2">
        <v>84.38</v>
      </c>
      <c r="D2231" s="2">
        <v>79.106200000000001</v>
      </c>
      <c r="E2231" s="2">
        <v>6</v>
      </c>
      <c r="F2231" s="2">
        <v>84.38</v>
      </c>
      <c r="G2231" s="2">
        <v>506.28</v>
      </c>
      <c r="H2231" s="16">
        <f t="shared" si="34"/>
        <v>-1.1881348305516748E-4</v>
      </c>
    </row>
    <row r="2232" spans="1:8" ht="13.5" x14ac:dyDescent="0.25">
      <c r="A2232" s="11"/>
      <c r="B2232" s="10">
        <v>45551</v>
      </c>
      <c r="C2232" s="2">
        <v>84.38</v>
      </c>
      <c r="D2232" s="2">
        <v>79.106200000000001</v>
      </c>
      <c r="E2232" s="2">
        <v>0</v>
      </c>
      <c r="F2232" s="2">
        <v>0</v>
      </c>
      <c r="G2232" s="2">
        <v>0</v>
      </c>
      <c r="H2232" s="16">
        <f t="shared" si="34"/>
        <v>0</v>
      </c>
    </row>
    <row r="2233" spans="1:8" ht="13.5" x14ac:dyDescent="0.25">
      <c r="A2233" s="11"/>
      <c r="B2233" s="10">
        <v>45552</v>
      </c>
      <c r="C2233" s="2">
        <v>84.38</v>
      </c>
      <c r="D2233" s="2">
        <v>79.106200000000001</v>
      </c>
      <c r="E2233" s="2">
        <v>0</v>
      </c>
      <c r="F2233" s="2">
        <v>0</v>
      </c>
      <c r="G2233" s="2">
        <v>0</v>
      </c>
      <c r="H2233" s="16">
        <f t="shared" si="34"/>
        <v>0</v>
      </c>
    </row>
    <row r="2234" spans="1:8" ht="13.5" x14ac:dyDescent="0.25">
      <c r="A2234" s="11"/>
      <c r="B2234" s="10">
        <v>45553</v>
      </c>
      <c r="C2234" s="2">
        <v>84</v>
      </c>
      <c r="D2234" s="2">
        <v>78.75</v>
      </c>
      <c r="E2234" s="2">
        <v>16</v>
      </c>
      <c r="F2234" s="2">
        <v>84</v>
      </c>
      <c r="G2234" s="2">
        <v>1344</v>
      </c>
      <c r="H2234" s="16">
        <f t="shared" si="34"/>
        <v>-4.5028076181133862E-3</v>
      </c>
    </row>
    <row r="2235" spans="1:8" ht="13.5" x14ac:dyDescent="0.25">
      <c r="A2235" s="11"/>
      <c r="B2235" s="10">
        <v>45554</v>
      </c>
      <c r="C2235" s="2">
        <v>84</v>
      </c>
      <c r="D2235" s="2">
        <v>78.75</v>
      </c>
      <c r="E2235" s="2">
        <v>0</v>
      </c>
      <c r="F2235" s="2">
        <v>0</v>
      </c>
      <c r="G2235" s="2">
        <v>0</v>
      </c>
      <c r="H2235" s="16">
        <f t="shared" si="34"/>
        <v>0</v>
      </c>
    </row>
    <row r="2236" spans="1:8" ht="13.5" x14ac:dyDescent="0.25">
      <c r="A2236" s="11"/>
      <c r="B2236" s="10">
        <v>45555</v>
      </c>
      <c r="C2236" s="2">
        <v>84</v>
      </c>
      <c r="D2236" s="2">
        <v>78.75</v>
      </c>
      <c r="E2236" s="2">
        <v>3</v>
      </c>
      <c r="F2236" s="2">
        <v>84</v>
      </c>
      <c r="G2236" s="2">
        <v>252</v>
      </c>
      <c r="H2236" s="16">
        <f t="shared" si="34"/>
        <v>0</v>
      </c>
    </row>
    <row r="2237" spans="1:8" ht="13.5" x14ac:dyDescent="0.25">
      <c r="A2237" s="11"/>
      <c r="B2237" s="10">
        <v>45558</v>
      </c>
      <c r="C2237" s="2">
        <v>84</v>
      </c>
      <c r="D2237" s="2">
        <v>78.75</v>
      </c>
      <c r="E2237" s="2">
        <v>17</v>
      </c>
      <c r="F2237" s="2">
        <v>84</v>
      </c>
      <c r="G2237" s="2">
        <v>1428</v>
      </c>
      <c r="H2237" s="16">
        <f t="shared" si="34"/>
        <v>0</v>
      </c>
    </row>
    <row r="2238" spans="1:8" ht="13.5" x14ac:dyDescent="0.25">
      <c r="A2238" s="11"/>
      <c r="B2238" s="10">
        <v>45559</v>
      </c>
      <c r="C2238" s="2">
        <v>84</v>
      </c>
      <c r="D2238" s="2">
        <v>78.75</v>
      </c>
      <c r="E2238" s="2">
        <v>33</v>
      </c>
      <c r="F2238" s="2">
        <v>84</v>
      </c>
      <c r="G2238" s="2">
        <v>2772</v>
      </c>
      <c r="H2238" s="16">
        <f t="shared" si="34"/>
        <v>0</v>
      </c>
    </row>
    <row r="2239" spans="1:8" ht="13.5" x14ac:dyDescent="0.25">
      <c r="A2239" s="11"/>
      <c r="B2239" s="10">
        <v>45560</v>
      </c>
      <c r="C2239" s="2">
        <v>84</v>
      </c>
      <c r="D2239" s="2">
        <v>78.75</v>
      </c>
      <c r="E2239" s="2">
        <v>14</v>
      </c>
      <c r="F2239" s="2">
        <v>84</v>
      </c>
      <c r="G2239" s="2">
        <v>1176</v>
      </c>
      <c r="H2239" s="16">
        <f t="shared" si="34"/>
        <v>0</v>
      </c>
    </row>
    <row r="2240" spans="1:8" ht="13.5" x14ac:dyDescent="0.25">
      <c r="A2240" s="11"/>
      <c r="B2240" s="10">
        <v>45561</v>
      </c>
      <c r="C2240" s="2">
        <v>84</v>
      </c>
      <c r="D2240" s="2">
        <v>78.75</v>
      </c>
      <c r="E2240" s="2">
        <v>217</v>
      </c>
      <c r="F2240" s="2">
        <v>84</v>
      </c>
      <c r="G2240" s="2">
        <v>18228</v>
      </c>
      <c r="H2240" s="16">
        <f t="shared" si="34"/>
        <v>0</v>
      </c>
    </row>
    <row r="2241" spans="1:8" ht="13.5" x14ac:dyDescent="0.25">
      <c r="A2241" s="11"/>
      <c r="B2241" s="10">
        <v>45562</v>
      </c>
      <c r="C2241" s="2">
        <v>84.49</v>
      </c>
      <c r="D2241" s="2">
        <v>79.209400000000002</v>
      </c>
      <c r="E2241" s="2">
        <v>106</v>
      </c>
      <c r="F2241" s="2">
        <v>84.49</v>
      </c>
      <c r="G2241" s="2">
        <v>8955.94</v>
      </c>
      <c r="H2241" s="16">
        <f t="shared" si="34"/>
        <v>5.8336507936508223E-3</v>
      </c>
    </row>
    <row r="2242" spans="1:8" ht="13.5" x14ac:dyDescent="0.25">
      <c r="A2242" s="11"/>
      <c r="B2242" s="10">
        <v>45565</v>
      </c>
      <c r="C2242" s="2">
        <v>84.5</v>
      </c>
      <c r="D2242" s="2">
        <v>79.218800000000002</v>
      </c>
      <c r="E2242" s="2">
        <v>136</v>
      </c>
      <c r="F2242" s="2">
        <v>84.5</v>
      </c>
      <c r="G2242" s="2">
        <v>11492</v>
      </c>
      <c r="H2242" s="16">
        <f t="shared" si="34"/>
        <v>1.1867278378575534E-4</v>
      </c>
    </row>
    <row r="2243" spans="1:8" ht="13.5" x14ac:dyDescent="0.25">
      <c r="A2243" s="11"/>
      <c r="B2243" s="10">
        <v>45566</v>
      </c>
      <c r="C2243" s="2">
        <v>84.49</v>
      </c>
      <c r="D2243" s="2">
        <v>79.209400000000002</v>
      </c>
      <c r="E2243" s="2">
        <v>281</v>
      </c>
      <c r="F2243" s="2">
        <v>84.492999999999995</v>
      </c>
      <c r="G2243" s="2">
        <v>23742.532999999999</v>
      </c>
      <c r="H2243" s="16">
        <f t="shared" si="34"/>
        <v>-1.1865870222724162E-4</v>
      </c>
    </row>
    <row r="2244" spans="1:8" ht="13.5" x14ac:dyDescent="0.25">
      <c r="A2244" s="11"/>
      <c r="B2244" s="10">
        <v>45567</v>
      </c>
      <c r="C2244" s="2">
        <v>86</v>
      </c>
      <c r="D2244" s="2">
        <v>80.625</v>
      </c>
      <c r="E2244" s="2">
        <v>125</v>
      </c>
      <c r="F2244" s="2">
        <v>85.664000000000001</v>
      </c>
      <c r="G2244" s="2">
        <v>10708</v>
      </c>
      <c r="H2244" s="16">
        <f t="shared" si="34"/>
        <v>1.7871616247566547E-2</v>
      </c>
    </row>
    <row r="2245" spans="1:8" ht="13.5" x14ac:dyDescent="0.25">
      <c r="A2245" s="11"/>
      <c r="B2245" s="10">
        <v>45568</v>
      </c>
      <c r="C2245" s="2">
        <v>88</v>
      </c>
      <c r="D2245" s="2">
        <v>82.5</v>
      </c>
      <c r="E2245" s="2">
        <v>349</v>
      </c>
      <c r="F2245" s="2">
        <v>88</v>
      </c>
      <c r="G2245" s="2">
        <v>30712</v>
      </c>
      <c r="H2245" s="16">
        <f t="shared" si="34"/>
        <v>2.3255813953488372E-2</v>
      </c>
    </row>
    <row r="2246" spans="1:8" ht="13.5" x14ac:dyDescent="0.25">
      <c r="A2246" s="11"/>
      <c r="B2246" s="10">
        <v>45569</v>
      </c>
      <c r="C2246" s="2">
        <v>91.96</v>
      </c>
      <c r="D2246" s="2">
        <v>86.212500000000006</v>
      </c>
      <c r="E2246" s="2">
        <v>0</v>
      </c>
      <c r="F2246" s="2">
        <v>0</v>
      </c>
      <c r="G2246" s="2">
        <v>0</v>
      </c>
      <c r="H2246" s="16">
        <f t="shared" si="34"/>
        <v>4.5000000000000068E-2</v>
      </c>
    </row>
    <row r="2247" spans="1:8" ht="13.5" x14ac:dyDescent="0.25">
      <c r="A2247" s="11"/>
      <c r="B2247" s="10">
        <v>45572</v>
      </c>
      <c r="C2247" s="2">
        <v>95</v>
      </c>
      <c r="D2247" s="2">
        <v>89.0625</v>
      </c>
      <c r="E2247" s="2">
        <v>173</v>
      </c>
      <c r="F2247" s="2">
        <v>94.173000000000002</v>
      </c>
      <c r="G2247" s="2">
        <v>16291.929</v>
      </c>
      <c r="H2247" s="16">
        <f t="shared" ref="H2247:H2310" si="35">(D2247-D2246)/D2246</f>
        <v>3.3057851239669353E-2</v>
      </c>
    </row>
    <row r="2248" spans="1:8" ht="13.5" x14ac:dyDescent="0.25">
      <c r="A2248" s="11"/>
      <c r="B2248" s="10">
        <v>45573</v>
      </c>
      <c r="C2248" s="2">
        <v>92</v>
      </c>
      <c r="D2248" s="2">
        <v>86.25</v>
      </c>
      <c r="E2248" s="2">
        <v>95</v>
      </c>
      <c r="F2248" s="2">
        <v>92</v>
      </c>
      <c r="G2248" s="2">
        <v>8740</v>
      </c>
      <c r="H2248" s="16">
        <f t="shared" si="35"/>
        <v>-3.1578947368421054E-2</v>
      </c>
    </row>
    <row r="2249" spans="1:8" ht="13.5" x14ac:dyDescent="0.25">
      <c r="A2249" s="11"/>
      <c r="B2249" s="10">
        <v>45574</v>
      </c>
      <c r="C2249" s="2">
        <v>93</v>
      </c>
      <c r="D2249" s="2">
        <v>87.1875</v>
      </c>
      <c r="E2249" s="2">
        <v>128</v>
      </c>
      <c r="F2249" s="2">
        <v>93</v>
      </c>
      <c r="G2249" s="2">
        <v>11904</v>
      </c>
      <c r="H2249" s="16">
        <f t="shared" si="35"/>
        <v>1.0869565217391304E-2</v>
      </c>
    </row>
    <row r="2250" spans="1:8" ht="13.5" x14ac:dyDescent="0.25">
      <c r="A2250" s="11"/>
      <c r="B2250" s="10">
        <v>45575</v>
      </c>
      <c r="C2250" s="2">
        <v>93</v>
      </c>
      <c r="D2250" s="2">
        <v>87.1875</v>
      </c>
      <c r="E2250" s="2">
        <v>0</v>
      </c>
      <c r="F2250" s="2">
        <v>0</v>
      </c>
      <c r="G2250" s="2">
        <v>0</v>
      </c>
      <c r="H2250" s="16">
        <f t="shared" si="35"/>
        <v>0</v>
      </c>
    </row>
    <row r="2251" spans="1:8" ht="13.5" x14ac:dyDescent="0.25">
      <c r="A2251" s="11"/>
      <c r="B2251" s="10">
        <v>45576</v>
      </c>
      <c r="C2251" s="2">
        <v>90.05</v>
      </c>
      <c r="D2251" s="2">
        <v>84.421899999999994</v>
      </c>
      <c r="E2251" s="2">
        <v>38</v>
      </c>
      <c r="F2251" s="2">
        <v>90.307000000000002</v>
      </c>
      <c r="G2251" s="2">
        <v>3431.6660000000002</v>
      </c>
      <c r="H2251" s="16">
        <f t="shared" si="35"/>
        <v>-3.1720143369175696E-2</v>
      </c>
    </row>
    <row r="2252" spans="1:8" ht="13.5" x14ac:dyDescent="0.25">
      <c r="A2252" s="11"/>
      <c r="B2252" s="10">
        <v>45579</v>
      </c>
      <c r="C2252" s="2">
        <v>90.02</v>
      </c>
      <c r="D2252" s="2">
        <v>84.393799999999999</v>
      </c>
      <c r="E2252" s="2">
        <v>291</v>
      </c>
      <c r="F2252" s="2">
        <v>90.02</v>
      </c>
      <c r="G2252" s="2">
        <v>26195.82</v>
      </c>
      <c r="H2252" s="16">
        <f t="shared" si="35"/>
        <v>-3.328520206249197E-4</v>
      </c>
    </row>
    <row r="2253" spans="1:8" ht="13.5" x14ac:dyDescent="0.25">
      <c r="A2253" s="11"/>
      <c r="B2253" s="10">
        <v>45581</v>
      </c>
      <c r="C2253" s="2">
        <v>90.02</v>
      </c>
      <c r="D2253" s="2">
        <v>84.393799999999999</v>
      </c>
      <c r="E2253" s="2">
        <v>257</v>
      </c>
      <c r="F2253" s="2">
        <v>90.02</v>
      </c>
      <c r="G2253" s="2">
        <v>23135.14</v>
      </c>
      <c r="H2253" s="16">
        <f t="shared" si="35"/>
        <v>0</v>
      </c>
    </row>
    <row r="2254" spans="1:8" ht="13.5" x14ac:dyDescent="0.25">
      <c r="A2254" s="11"/>
      <c r="B2254" s="10">
        <v>45582</v>
      </c>
      <c r="C2254" s="2">
        <v>92</v>
      </c>
      <c r="D2254" s="2">
        <v>86.25</v>
      </c>
      <c r="E2254" s="2">
        <v>80</v>
      </c>
      <c r="F2254" s="2">
        <v>92</v>
      </c>
      <c r="G2254" s="2">
        <v>7360</v>
      </c>
      <c r="H2254" s="16">
        <f t="shared" si="35"/>
        <v>2.1994506705468899E-2</v>
      </c>
    </row>
    <row r="2255" spans="1:8" ht="13.5" x14ac:dyDescent="0.25">
      <c r="A2255" s="11"/>
      <c r="B2255" s="10">
        <v>45583</v>
      </c>
      <c r="C2255" s="2">
        <v>92</v>
      </c>
      <c r="D2255" s="2">
        <v>86.25</v>
      </c>
      <c r="E2255" s="2">
        <v>0</v>
      </c>
      <c r="F2255" s="2">
        <v>0</v>
      </c>
      <c r="G2255" s="2">
        <v>0</v>
      </c>
      <c r="H2255" s="16">
        <f t="shared" si="35"/>
        <v>0</v>
      </c>
    </row>
    <row r="2256" spans="1:8" ht="13.5" x14ac:dyDescent="0.25">
      <c r="A2256" s="11"/>
      <c r="B2256" s="10">
        <v>45586</v>
      </c>
      <c r="C2256" s="2">
        <v>92</v>
      </c>
      <c r="D2256" s="2">
        <v>86.25</v>
      </c>
      <c r="E2256" s="2">
        <v>0</v>
      </c>
      <c r="F2256" s="2">
        <v>0</v>
      </c>
      <c r="G2256" s="2">
        <v>0</v>
      </c>
      <c r="H2256" s="16">
        <f t="shared" si="35"/>
        <v>0</v>
      </c>
    </row>
    <row r="2257" spans="1:8" ht="13.5" x14ac:dyDescent="0.25">
      <c r="A2257" s="11"/>
      <c r="B2257" s="10">
        <v>45587</v>
      </c>
      <c r="C2257" s="2">
        <v>90.02</v>
      </c>
      <c r="D2257" s="2">
        <v>84.393799999999999</v>
      </c>
      <c r="E2257" s="2">
        <v>90</v>
      </c>
      <c r="F2257" s="2">
        <v>90.02</v>
      </c>
      <c r="G2257" s="2">
        <v>8101.8</v>
      </c>
      <c r="H2257" s="16">
        <f t="shared" si="35"/>
        <v>-2.152115942028987E-2</v>
      </c>
    </row>
    <row r="2258" spans="1:8" ht="13.5" x14ac:dyDescent="0.25">
      <c r="A2258" s="11"/>
      <c r="B2258" s="10">
        <v>45588</v>
      </c>
      <c r="C2258" s="2">
        <v>90.02</v>
      </c>
      <c r="D2258" s="2">
        <v>84.393799999999999</v>
      </c>
      <c r="E2258" s="2">
        <v>0</v>
      </c>
      <c r="F2258" s="2">
        <v>0</v>
      </c>
      <c r="G2258" s="2">
        <v>0</v>
      </c>
      <c r="H2258" s="16">
        <f t="shared" si="35"/>
        <v>0</v>
      </c>
    </row>
    <row r="2259" spans="1:8" ht="13.5" x14ac:dyDescent="0.25">
      <c r="A2259" s="11"/>
      <c r="B2259" s="10">
        <v>45589</v>
      </c>
      <c r="C2259" s="2">
        <v>90.03</v>
      </c>
      <c r="D2259" s="2">
        <v>84.403099999999995</v>
      </c>
      <c r="E2259" s="2">
        <v>30</v>
      </c>
      <c r="F2259" s="2">
        <v>90.03</v>
      </c>
      <c r="G2259" s="2">
        <v>2700.9</v>
      </c>
      <c r="H2259" s="16">
        <f t="shared" si="35"/>
        <v>1.1019766854906508E-4</v>
      </c>
    </row>
    <row r="2260" spans="1:8" ht="13.5" x14ac:dyDescent="0.25">
      <c r="A2260" s="11"/>
      <c r="B2260" s="10">
        <v>45590</v>
      </c>
      <c r="C2260" s="2">
        <v>90.03</v>
      </c>
      <c r="D2260" s="2">
        <v>84.403099999999995</v>
      </c>
      <c r="E2260" s="2">
        <v>0</v>
      </c>
      <c r="F2260" s="2">
        <v>0</v>
      </c>
      <c r="G2260" s="2">
        <v>0</v>
      </c>
      <c r="H2260" s="16">
        <f t="shared" si="35"/>
        <v>0</v>
      </c>
    </row>
    <row r="2261" spans="1:8" ht="13.5" x14ac:dyDescent="0.25">
      <c r="A2261" s="11"/>
      <c r="B2261" s="10">
        <v>45593</v>
      </c>
      <c r="C2261" s="2">
        <v>94.08</v>
      </c>
      <c r="D2261" s="2">
        <v>88.2</v>
      </c>
      <c r="E2261" s="2">
        <v>0</v>
      </c>
      <c r="F2261" s="2">
        <v>0</v>
      </c>
      <c r="G2261" s="2">
        <v>0</v>
      </c>
      <c r="H2261" s="16">
        <f t="shared" si="35"/>
        <v>4.498531452043833E-2</v>
      </c>
    </row>
    <row r="2262" spans="1:8" ht="13.5" x14ac:dyDescent="0.25">
      <c r="A2262" s="11"/>
      <c r="B2262" s="10">
        <v>45594</v>
      </c>
      <c r="C2262" s="2">
        <v>98</v>
      </c>
      <c r="D2262" s="2">
        <v>91.875</v>
      </c>
      <c r="E2262" s="2">
        <v>666</v>
      </c>
      <c r="F2262" s="2">
        <v>98</v>
      </c>
      <c r="G2262" s="2">
        <v>65268</v>
      </c>
      <c r="H2262" s="16">
        <f t="shared" si="35"/>
        <v>4.166666666666663E-2</v>
      </c>
    </row>
    <row r="2263" spans="1:8" ht="13.5" x14ac:dyDescent="0.25">
      <c r="A2263" s="11"/>
      <c r="B2263" s="10">
        <v>45595</v>
      </c>
      <c r="C2263" s="2">
        <v>96.07</v>
      </c>
      <c r="D2263" s="2">
        <v>90.065600000000003</v>
      </c>
      <c r="E2263" s="2">
        <v>42</v>
      </c>
      <c r="F2263" s="2">
        <v>96.075999999999993</v>
      </c>
      <c r="G2263" s="2">
        <v>4035.192</v>
      </c>
      <c r="H2263" s="16">
        <f t="shared" si="35"/>
        <v>-1.9694149659863908E-2</v>
      </c>
    </row>
    <row r="2264" spans="1:8" ht="13.5" x14ac:dyDescent="0.25">
      <c r="A2264" s="11"/>
      <c r="B2264" s="10">
        <v>45596</v>
      </c>
      <c r="C2264" s="2">
        <v>96.07</v>
      </c>
      <c r="D2264" s="2">
        <v>90.065600000000003</v>
      </c>
      <c r="E2264" s="2">
        <v>0</v>
      </c>
      <c r="F2264" s="2">
        <v>0</v>
      </c>
      <c r="G2264" s="2">
        <v>0</v>
      </c>
      <c r="H2264" s="16">
        <f t="shared" si="35"/>
        <v>0</v>
      </c>
    </row>
    <row r="2265" spans="1:8" ht="13.5" x14ac:dyDescent="0.25">
      <c r="A2265" s="11"/>
      <c r="B2265" s="10">
        <v>45597</v>
      </c>
      <c r="C2265" s="2">
        <v>95.5</v>
      </c>
      <c r="D2265" s="2">
        <v>89.531300000000002</v>
      </c>
      <c r="E2265" s="2">
        <v>12</v>
      </c>
      <c r="F2265" s="2">
        <v>95.5</v>
      </c>
      <c r="G2265" s="2">
        <v>1146</v>
      </c>
      <c r="H2265" s="16">
        <f t="shared" si="35"/>
        <v>-5.932342648025459E-3</v>
      </c>
    </row>
    <row r="2266" spans="1:8" ht="13.5" x14ac:dyDescent="0.25">
      <c r="A2266" s="11"/>
      <c r="B2266" s="10">
        <v>45600</v>
      </c>
      <c r="C2266" s="2">
        <v>95.52</v>
      </c>
      <c r="D2266" s="2">
        <v>89.55</v>
      </c>
      <c r="E2266" s="2">
        <v>50</v>
      </c>
      <c r="F2266" s="2">
        <v>95.52</v>
      </c>
      <c r="G2266" s="2">
        <v>4776</v>
      </c>
      <c r="H2266" s="16">
        <f t="shared" si="35"/>
        <v>2.0886550290228665E-4</v>
      </c>
    </row>
    <row r="2267" spans="1:8" ht="13.5" x14ac:dyDescent="0.25">
      <c r="A2267" s="11"/>
      <c r="B2267" s="10">
        <v>45601</v>
      </c>
      <c r="C2267" s="2">
        <v>95.52</v>
      </c>
      <c r="D2267" s="2">
        <v>89.55</v>
      </c>
      <c r="E2267" s="2">
        <v>0</v>
      </c>
      <c r="F2267" s="2">
        <v>0</v>
      </c>
      <c r="G2267" s="2">
        <v>0</v>
      </c>
      <c r="H2267" s="16">
        <f t="shared" si="35"/>
        <v>0</v>
      </c>
    </row>
    <row r="2268" spans="1:8" ht="13.5" x14ac:dyDescent="0.25">
      <c r="A2268" s="11"/>
      <c r="B2268" s="10">
        <v>45602</v>
      </c>
      <c r="C2268" s="2">
        <v>96.07</v>
      </c>
      <c r="D2268" s="2">
        <v>90.065600000000003</v>
      </c>
      <c r="E2268" s="2">
        <v>22</v>
      </c>
      <c r="F2268" s="2">
        <v>96.07</v>
      </c>
      <c r="G2268" s="2">
        <v>2113.54</v>
      </c>
      <c r="H2268" s="16">
        <f t="shared" si="35"/>
        <v>5.7576772752652855E-3</v>
      </c>
    </row>
    <row r="2269" spans="1:8" ht="13.5" x14ac:dyDescent="0.25">
      <c r="A2269" s="11"/>
      <c r="B2269" s="10">
        <v>45603</v>
      </c>
      <c r="C2269" s="2">
        <v>98</v>
      </c>
      <c r="D2269" s="2">
        <v>91.875</v>
      </c>
      <c r="E2269" s="2">
        <v>84</v>
      </c>
      <c r="F2269" s="2">
        <v>98</v>
      </c>
      <c r="G2269" s="2">
        <v>8232</v>
      </c>
      <c r="H2269" s="16">
        <f t="shared" si="35"/>
        <v>2.0089801211561311E-2</v>
      </c>
    </row>
    <row r="2270" spans="1:8" ht="13.5" x14ac:dyDescent="0.25">
      <c r="A2270" s="11"/>
      <c r="B2270" s="10">
        <v>45604</v>
      </c>
      <c r="C2270" s="2">
        <v>98</v>
      </c>
      <c r="D2270" s="2">
        <v>91.875</v>
      </c>
      <c r="E2270" s="2">
        <v>228</v>
      </c>
      <c r="F2270" s="2">
        <v>98</v>
      </c>
      <c r="G2270" s="2">
        <v>22344</v>
      </c>
      <c r="H2270" s="16">
        <f t="shared" si="35"/>
        <v>0</v>
      </c>
    </row>
    <row r="2271" spans="1:8" ht="13.5" x14ac:dyDescent="0.25">
      <c r="A2271" s="11"/>
      <c r="B2271" s="10">
        <v>45607</v>
      </c>
      <c r="C2271" s="2">
        <v>99</v>
      </c>
      <c r="D2271" s="2">
        <v>92.8125</v>
      </c>
      <c r="E2271" s="2">
        <v>19</v>
      </c>
      <c r="F2271" s="2">
        <v>98.978999999999999</v>
      </c>
      <c r="G2271" s="2">
        <v>1880.6010000000001</v>
      </c>
      <c r="H2271" s="16">
        <f t="shared" si="35"/>
        <v>1.020408163265306E-2</v>
      </c>
    </row>
    <row r="2272" spans="1:8" ht="13.5" x14ac:dyDescent="0.25">
      <c r="A2272" s="11"/>
      <c r="B2272" s="10">
        <v>45608</v>
      </c>
      <c r="C2272" s="2">
        <v>100</v>
      </c>
      <c r="D2272" s="2">
        <v>93.75</v>
      </c>
      <c r="E2272" s="2">
        <v>107</v>
      </c>
      <c r="F2272" s="2">
        <v>100</v>
      </c>
      <c r="G2272" s="2">
        <v>10700</v>
      </c>
      <c r="H2272" s="16">
        <f t="shared" si="35"/>
        <v>1.0101010101010102E-2</v>
      </c>
    </row>
    <row r="2273" spans="1:8" ht="13.5" x14ac:dyDescent="0.25">
      <c r="A2273" s="11"/>
      <c r="B2273" s="10">
        <v>45609</v>
      </c>
      <c r="C2273" s="2">
        <v>100</v>
      </c>
      <c r="D2273" s="2">
        <v>93.75</v>
      </c>
      <c r="E2273" s="2">
        <v>222</v>
      </c>
      <c r="F2273" s="2">
        <v>100</v>
      </c>
      <c r="G2273" s="2">
        <v>22200</v>
      </c>
      <c r="H2273" s="16">
        <f t="shared" si="35"/>
        <v>0</v>
      </c>
    </row>
    <row r="2274" spans="1:8" ht="13.5" x14ac:dyDescent="0.25">
      <c r="A2274" s="11"/>
      <c r="B2274" s="10">
        <v>45610</v>
      </c>
      <c r="C2274" s="2">
        <v>100</v>
      </c>
      <c r="D2274" s="2">
        <v>93.75</v>
      </c>
      <c r="E2274" s="2">
        <v>22</v>
      </c>
      <c r="F2274" s="2">
        <v>100</v>
      </c>
      <c r="G2274" s="2">
        <v>2200</v>
      </c>
      <c r="H2274" s="16">
        <f t="shared" si="35"/>
        <v>0</v>
      </c>
    </row>
    <row r="2275" spans="1:8" ht="13.5" x14ac:dyDescent="0.25">
      <c r="A2275" s="11"/>
      <c r="B2275" s="10">
        <v>45611</v>
      </c>
      <c r="C2275" s="2">
        <v>100</v>
      </c>
      <c r="D2275" s="2">
        <v>93.75</v>
      </c>
      <c r="E2275" s="2">
        <v>0</v>
      </c>
      <c r="F2275" s="2">
        <v>0</v>
      </c>
      <c r="G2275" s="2">
        <v>0</v>
      </c>
      <c r="H2275" s="16">
        <f t="shared" si="35"/>
        <v>0</v>
      </c>
    </row>
    <row r="2276" spans="1:8" ht="13.5" x14ac:dyDescent="0.25">
      <c r="A2276" s="11"/>
      <c r="B2276" s="10">
        <v>45614</v>
      </c>
      <c r="C2276" s="2">
        <v>100.08</v>
      </c>
      <c r="D2276" s="2">
        <v>93.825000000000003</v>
      </c>
      <c r="E2276" s="2">
        <v>26</v>
      </c>
      <c r="F2276" s="2">
        <v>100.08</v>
      </c>
      <c r="G2276" s="2">
        <v>2602.08</v>
      </c>
      <c r="H2276" s="16">
        <f t="shared" si="35"/>
        <v>8.0000000000003029E-4</v>
      </c>
    </row>
    <row r="2277" spans="1:8" ht="13.5" x14ac:dyDescent="0.25">
      <c r="A2277" s="11"/>
      <c r="B2277" s="10">
        <v>45615</v>
      </c>
      <c r="C2277" s="2">
        <v>98.11</v>
      </c>
      <c r="D2277" s="2">
        <v>91.978099999999998</v>
      </c>
      <c r="E2277" s="2">
        <v>1</v>
      </c>
      <c r="F2277" s="2">
        <v>98.11</v>
      </c>
      <c r="G2277" s="2">
        <v>98.11</v>
      </c>
      <c r="H2277" s="16">
        <f t="shared" si="35"/>
        <v>-1.968451905142558E-2</v>
      </c>
    </row>
    <row r="2278" spans="1:8" ht="13.5" x14ac:dyDescent="0.25">
      <c r="A2278" s="11"/>
      <c r="B2278" s="10">
        <v>45616</v>
      </c>
      <c r="C2278" s="2">
        <v>99.3</v>
      </c>
      <c r="D2278" s="2">
        <v>93.093800000000002</v>
      </c>
      <c r="E2278" s="2">
        <v>14</v>
      </c>
      <c r="F2278" s="2">
        <v>99.3</v>
      </c>
      <c r="G2278" s="2">
        <v>1390.2</v>
      </c>
      <c r="H2278" s="16">
        <f t="shared" si="35"/>
        <v>1.2130061395049517E-2</v>
      </c>
    </row>
    <row r="2279" spans="1:8" ht="13.5" x14ac:dyDescent="0.25">
      <c r="A2279" s="11"/>
      <c r="B2279" s="10">
        <v>45617</v>
      </c>
      <c r="C2279" s="2">
        <v>99.5</v>
      </c>
      <c r="D2279" s="2">
        <v>93.281300000000002</v>
      </c>
      <c r="E2279" s="2">
        <v>662</v>
      </c>
      <c r="F2279" s="2">
        <v>98.213999999999999</v>
      </c>
      <c r="G2279" s="2">
        <v>65017.667999999998</v>
      </c>
      <c r="H2279" s="16">
        <f t="shared" si="35"/>
        <v>2.0140976090781554E-3</v>
      </c>
    </row>
    <row r="2280" spans="1:8" ht="13.5" x14ac:dyDescent="0.25">
      <c r="A2280" s="11"/>
      <c r="B2280" s="10">
        <v>45618</v>
      </c>
      <c r="C2280" s="2">
        <v>99.5</v>
      </c>
      <c r="D2280" s="2">
        <v>93.281300000000002</v>
      </c>
      <c r="E2280" s="2">
        <v>1</v>
      </c>
      <c r="F2280" s="2">
        <v>99.5</v>
      </c>
      <c r="G2280" s="2">
        <v>99.5</v>
      </c>
      <c r="H2280" s="16">
        <f t="shared" si="35"/>
        <v>0</v>
      </c>
    </row>
    <row r="2281" spans="1:8" ht="13.5" x14ac:dyDescent="0.25">
      <c r="A2281" s="11"/>
      <c r="B2281" s="10">
        <v>45621</v>
      </c>
      <c r="C2281" s="2">
        <v>99.5</v>
      </c>
      <c r="D2281" s="2">
        <v>93.281300000000002</v>
      </c>
      <c r="E2281" s="2">
        <v>100</v>
      </c>
      <c r="F2281" s="2">
        <v>99.5</v>
      </c>
      <c r="G2281" s="2">
        <v>9950</v>
      </c>
      <c r="H2281" s="16">
        <f t="shared" si="35"/>
        <v>0</v>
      </c>
    </row>
    <row r="2282" spans="1:8" ht="13.5" x14ac:dyDescent="0.25">
      <c r="A2282" s="11"/>
      <c r="B2282" s="10">
        <v>45622</v>
      </c>
      <c r="C2282" s="2">
        <v>99.5</v>
      </c>
      <c r="D2282" s="2">
        <v>93.281300000000002</v>
      </c>
      <c r="E2282" s="2">
        <v>40</v>
      </c>
      <c r="F2282" s="2">
        <v>99.5</v>
      </c>
      <c r="G2282" s="2">
        <v>3980</v>
      </c>
      <c r="H2282" s="16">
        <f t="shared" si="35"/>
        <v>0</v>
      </c>
    </row>
    <row r="2283" spans="1:8" ht="13.5" x14ac:dyDescent="0.25">
      <c r="A2283" s="11"/>
      <c r="B2283" s="10">
        <v>45623</v>
      </c>
      <c r="C2283" s="2">
        <v>99.5</v>
      </c>
      <c r="D2283" s="2">
        <v>93.281300000000002</v>
      </c>
      <c r="E2283" s="2">
        <v>5</v>
      </c>
      <c r="F2283" s="2">
        <v>99.5</v>
      </c>
      <c r="G2283" s="2">
        <v>497.5</v>
      </c>
      <c r="H2283" s="16">
        <f t="shared" si="35"/>
        <v>0</v>
      </c>
    </row>
    <row r="2284" spans="1:8" ht="13.5" x14ac:dyDescent="0.25">
      <c r="A2284" s="11"/>
      <c r="B2284" s="10">
        <v>45624</v>
      </c>
      <c r="C2284" s="2">
        <v>98.4</v>
      </c>
      <c r="D2284" s="2">
        <v>92.25</v>
      </c>
      <c r="E2284" s="2">
        <v>21</v>
      </c>
      <c r="F2284" s="2">
        <v>98.4</v>
      </c>
      <c r="G2284" s="2">
        <v>2066.4</v>
      </c>
      <c r="H2284" s="16">
        <f t="shared" si="35"/>
        <v>-1.1055806469249481E-2</v>
      </c>
    </row>
    <row r="2285" spans="1:8" ht="13.5" x14ac:dyDescent="0.25">
      <c r="A2285" s="11"/>
      <c r="B2285" s="10">
        <v>45625</v>
      </c>
      <c r="C2285" s="2">
        <v>96.1</v>
      </c>
      <c r="D2285" s="2">
        <v>90.093800000000002</v>
      </c>
      <c r="E2285" s="2">
        <v>55</v>
      </c>
      <c r="F2285" s="2">
        <v>96.1</v>
      </c>
      <c r="G2285" s="2">
        <v>5285.5</v>
      </c>
      <c r="H2285" s="16">
        <f t="shared" si="35"/>
        <v>-2.3373441734417327E-2</v>
      </c>
    </row>
    <row r="2286" spans="1:8" ht="13.5" x14ac:dyDescent="0.25">
      <c r="A2286" s="11"/>
      <c r="B2286" s="10">
        <v>45628</v>
      </c>
      <c r="C2286" s="2">
        <v>99</v>
      </c>
      <c r="D2286" s="2">
        <v>92.8125</v>
      </c>
      <c r="E2286" s="2">
        <v>56</v>
      </c>
      <c r="F2286" s="2">
        <v>99</v>
      </c>
      <c r="G2286" s="2">
        <v>5544</v>
      </c>
      <c r="H2286" s="16">
        <f t="shared" si="35"/>
        <v>3.0176327338840167E-2</v>
      </c>
    </row>
    <row r="2287" spans="1:8" ht="13.5" x14ac:dyDescent="0.25">
      <c r="A2287" s="11"/>
      <c r="B2287" s="10">
        <v>45629</v>
      </c>
      <c r="C2287" s="2">
        <v>99</v>
      </c>
      <c r="D2287" s="2">
        <v>92.8125</v>
      </c>
      <c r="E2287" s="2">
        <v>27</v>
      </c>
      <c r="F2287" s="2">
        <v>99</v>
      </c>
      <c r="G2287" s="2">
        <v>2673</v>
      </c>
      <c r="H2287" s="16">
        <f t="shared" si="35"/>
        <v>0</v>
      </c>
    </row>
    <row r="2288" spans="1:8" ht="13.5" x14ac:dyDescent="0.25">
      <c r="A2288" s="11"/>
      <c r="B2288" s="10">
        <v>45630</v>
      </c>
      <c r="C2288" s="2">
        <v>100</v>
      </c>
      <c r="D2288" s="2">
        <v>93.75</v>
      </c>
      <c r="E2288" s="2">
        <v>100</v>
      </c>
      <c r="F2288" s="2">
        <v>100</v>
      </c>
      <c r="G2288" s="2">
        <v>10000</v>
      </c>
      <c r="H2288" s="16">
        <f t="shared" si="35"/>
        <v>1.0101010101010102E-2</v>
      </c>
    </row>
    <row r="2289" spans="1:8" ht="13.5" x14ac:dyDescent="0.25">
      <c r="A2289" s="11"/>
      <c r="B2289" s="10">
        <v>45631</v>
      </c>
      <c r="C2289" s="2">
        <v>100</v>
      </c>
      <c r="D2289" s="2">
        <v>93.75</v>
      </c>
      <c r="E2289" s="2">
        <v>0</v>
      </c>
      <c r="F2289" s="2">
        <v>0</v>
      </c>
      <c r="G2289" s="2">
        <v>0</v>
      </c>
      <c r="H2289" s="16">
        <f t="shared" si="35"/>
        <v>0</v>
      </c>
    </row>
    <row r="2290" spans="1:8" ht="13.5" x14ac:dyDescent="0.25">
      <c r="A2290" s="11"/>
      <c r="B2290" s="10">
        <v>45632</v>
      </c>
      <c r="C2290" s="2">
        <v>100</v>
      </c>
      <c r="D2290" s="2">
        <v>93.75</v>
      </c>
      <c r="E2290" s="2">
        <v>0</v>
      </c>
      <c r="F2290" s="2">
        <v>0</v>
      </c>
      <c r="G2290" s="2">
        <v>0</v>
      </c>
      <c r="H2290" s="16">
        <f t="shared" si="35"/>
        <v>0</v>
      </c>
    </row>
    <row r="2291" spans="1:8" ht="13.5" x14ac:dyDescent="0.25">
      <c r="A2291" s="11"/>
      <c r="B2291" s="10">
        <v>45635</v>
      </c>
      <c r="C2291" s="2">
        <v>100</v>
      </c>
      <c r="D2291" s="2">
        <v>93.75</v>
      </c>
      <c r="E2291" s="2">
        <v>1</v>
      </c>
      <c r="F2291" s="2">
        <v>100</v>
      </c>
      <c r="G2291" s="2">
        <v>100</v>
      </c>
      <c r="H2291" s="16">
        <f t="shared" si="35"/>
        <v>0</v>
      </c>
    </row>
    <row r="2292" spans="1:8" ht="13.5" x14ac:dyDescent="0.25">
      <c r="A2292" s="11"/>
      <c r="B2292" s="10">
        <v>45636</v>
      </c>
      <c r="C2292" s="2">
        <v>100</v>
      </c>
      <c r="D2292" s="2">
        <v>93.75</v>
      </c>
      <c r="E2292" s="2">
        <v>320</v>
      </c>
      <c r="F2292" s="2">
        <v>100</v>
      </c>
      <c r="G2292" s="2">
        <v>32000</v>
      </c>
      <c r="H2292" s="16">
        <f t="shared" si="35"/>
        <v>0</v>
      </c>
    </row>
    <row r="2293" spans="1:8" ht="13.5" x14ac:dyDescent="0.25">
      <c r="A2293" s="11"/>
      <c r="B2293" s="10">
        <v>45637</v>
      </c>
      <c r="C2293" s="2">
        <v>100</v>
      </c>
      <c r="D2293" s="2">
        <v>93.75</v>
      </c>
      <c r="E2293" s="2">
        <v>48</v>
      </c>
      <c r="F2293" s="2">
        <v>100</v>
      </c>
      <c r="G2293" s="2">
        <v>4800</v>
      </c>
      <c r="H2293" s="16">
        <f t="shared" si="35"/>
        <v>0</v>
      </c>
    </row>
    <row r="2294" spans="1:8" ht="13.5" x14ac:dyDescent="0.25">
      <c r="A2294" s="11"/>
      <c r="B2294" s="10">
        <v>45638</v>
      </c>
      <c r="C2294" s="2">
        <v>100.45</v>
      </c>
      <c r="D2294" s="2">
        <v>94.171899999999994</v>
      </c>
      <c r="E2294" s="2">
        <v>47</v>
      </c>
      <c r="F2294" s="2">
        <v>100.45</v>
      </c>
      <c r="G2294" s="2">
        <v>4721.1499999999996</v>
      </c>
      <c r="H2294" s="16">
        <f t="shared" si="35"/>
        <v>4.5002666666665997E-3</v>
      </c>
    </row>
    <row r="2295" spans="1:8" ht="13.5" x14ac:dyDescent="0.25">
      <c r="A2295" s="11"/>
      <c r="B2295" s="10">
        <v>45639</v>
      </c>
      <c r="C2295" s="2">
        <v>100.48</v>
      </c>
      <c r="D2295" s="2">
        <v>94.2</v>
      </c>
      <c r="E2295" s="2">
        <v>199</v>
      </c>
      <c r="F2295" s="2">
        <v>100.48</v>
      </c>
      <c r="G2295" s="2">
        <v>19995.52</v>
      </c>
      <c r="H2295" s="16">
        <f t="shared" si="35"/>
        <v>2.9839049652825438E-4</v>
      </c>
    </row>
    <row r="2296" spans="1:8" ht="13.5" x14ac:dyDescent="0.25">
      <c r="A2296" s="11"/>
      <c r="B2296" s="10">
        <v>45642</v>
      </c>
      <c r="C2296" s="2">
        <v>100.5</v>
      </c>
      <c r="D2296" s="2">
        <v>94.218800000000002</v>
      </c>
      <c r="E2296" s="2">
        <v>174</v>
      </c>
      <c r="F2296" s="2">
        <v>100.5</v>
      </c>
      <c r="G2296" s="2">
        <v>17487</v>
      </c>
      <c r="H2296" s="16">
        <f t="shared" si="35"/>
        <v>1.9957537154988129E-4</v>
      </c>
    </row>
    <row r="2297" spans="1:8" ht="13.5" x14ac:dyDescent="0.25">
      <c r="A2297" s="11"/>
      <c r="B2297" s="10">
        <v>45644</v>
      </c>
      <c r="C2297" s="2">
        <v>100.9</v>
      </c>
      <c r="D2297" s="2">
        <v>94.593800000000002</v>
      </c>
      <c r="E2297" s="2">
        <v>154</v>
      </c>
      <c r="F2297" s="2">
        <v>100.9</v>
      </c>
      <c r="G2297" s="2">
        <v>15538.6</v>
      </c>
      <c r="H2297" s="16">
        <f t="shared" si="35"/>
        <v>3.9800973903297426E-3</v>
      </c>
    </row>
    <row r="2298" spans="1:8" ht="13.5" x14ac:dyDescent="0.25">
      <c r="A2298" s="11"/>
      <c r="B2298" s="10">
        <v>45645</v>
      </c>
      <c r="C2298" s="2">
        <v>100.9</v>
      </c>
      <c r="D2298" s="2">
        <v>94.593800000000002</v>
      </c>
      <c r="E2298" s="2">
        <v>0</v>
      </c>
      <c r="F2298" s="2">
        <v>0</v>
      </c>
      <c r="G2298" s="2">
        <v>0</v>
      </c>
      <c r="H2298" s="16">
        <f t="shared" si="35"/>
        <v>0</v>
      </c>
    </row>
    <row r="2299" spans="1:8" ht="13.5" x14ac:dyDescent="0.25">
      <c r="A2299" s="11"/>
      <c r="B2299" s="10">
        <v>45646</v>
      </c>
      <c r="C2299" s="2">
        <v>100</v>
      </c>
      <c r="D2299" s="2">
        <v>93.75</v>
      </c>
      <c r="E2299" s="2">
        <v>17</v>
      </c>
      <c r="F2299" s="2">
        <v>100</v>
      </c>
      <c r="G2299" s="2">
        <v>1700</v>
      </c>
      <c r="H2299" s="16">
        <f t="shared" si="35"/>
        <v>-8.9202463586408581E-3</v>
      </c>
    </row>
    <row r="2300" spans="1:8" ht="13.5" x14ac:dyDescent="0.25">
      <c r="A2300" s="11"/>
      <c r="B2300" s="10">
        <v>45649</v>
      </c>
      <c r="C2300" s="2">
        <v>99.98</v>
      </c>
      <c r="D2300" s="2">
        <v>93.731300000000005</v>
      </c>
      <c r="E2300" s="2">
        <v>42</v>
      </c>
      <c r="F2300" s="2">
        <v>99.98</v>
      </c>
      <c r="G2300" s="2">
        <v>4199.16</v>
      </c>
      <c r="H2300" s="16">
        <f t="shared" si="35"/>
        <v>-1.9946666666661864E-4</v>
      </c>
    </row>
    <row r="2301" spans="1:8" ht="13.5" x14ac:dyDescent="0.25">
      <c r="A2301" s="11"/>
      <c r="B2301" s="10">
        <v>45650</v>
      </c>
      <c r="C2301" s="2">
        <v>95.49</v>
      </c>
      <c r="D2301" s="2">
        <v>89.521900000000002</v>
      </c>
      <c r="E2301" s="2">
        <v>0</v>
      </c>
      <c r="F2301" s="2">
        <v>0</v>
      </c>
      <c r="G2301" s="2">
        <v>0</v>
      </c>
      <c r="H2301" s="16">
        <f t="shared" si="35"/>
        <v>-4.4909224559992252E-2</v>
      </c>
    </row>
    <row r="2302" spans="1:8" ht="13.5" x14ac:dyDescent="0.25">
      <c r="A2302" s="11"/>
      <c r="B2302" s="10">
        <v>45651</v>
      </c>
      <c r="C2302" s="2">
        <v>96.1</v>
      </c>
      <c r="D2302" s="2">
        <v>90.093800000000002</v>
      </c>
      <c r="E2302" s="2">
        <v>92</v>
      </c>
      <c r="F2302" s="2">
        <v>96.1</v>
      </c>
      <c r="G2302" s="2">
        <v>8841.2000000000007</v>
      </c>
      <c r="H2302" s="16">
        <f t="shared" si="35"/>
        <v>6.3883809436573553E-3</v>
      </c>
    </row>
    <row r="2303" spans="1:8" ht="13.5" x14ac:dyDescent="0.25">
      <c r="A2303" s="11"/>
      <c r="B2303" s="10">
        <v>45652</v>
      </c>
      <c r="C2303" s="2">
        <v>96.1</v>
      </c>
      <c r="D2303" s="2">
        <v>90.093800000000002</v>
      </c>
      <c r="E2303" s="2">
        <v>0</v>
      </c>
      <c r="F2303" s="2">
        <v>0</v>
      </c>
      <c r="G2303" s="2">
        <v>0</v>
      </c>
      <c r="H2303" s="16">
        <f t="shared" si="35"/>
        <v>0</v>
      </c>
    </row>
    <row r="2304" spans="1:8" ht="13.5" x14ac:dyDescent="0.25">
      <c r="A2304" s="11"/>
      <c r="B2304" s="10">
        <v>45653</v>
      </c>
      <c r="C2304" s="2">
        <v>96.1</v>
      </c>
      <c r="D2304" s="2">
        <v>90.093800000000002</v>
      </c>
      <c r="E2304" s="2">
        <v>0</v>
      </c>
      <c r="F2304" s="2">
        <v>0</v>
      </c>
      <c r="G2304" s="2">
        <v>0</v>
      </c>
      <c r="H2304" s="16">
        <f t="shared" si="35"/>
        <v>0</v>
      </c>
    </row>
    <row r="2305" spans="1:8" ht="13.5" x14ac:dyDescent="0.25">
      <c r="A2305" s="11"/>
      <c r="B2305" s="10">
        <v>45656</v>
      </c>
      <c r="C2305" s="2">
        <v>99.99</v>
      </c>
      <c r="D2305" s="2">
        <v>93.740600000000001</v>
      </c>
      <c r="E2305" s="2">
        <v>101</v>
      </c>
      <c r="F2305" s="2">
        <v>100</v>
      </c>
      <c r="G2305" s="2">
        <v>10100</v>
      </c>
      <c r="H2305" s="16">
        <f t="shared" si="35"/>
        <v>4.0477813123655552E-2</v>
      </c>
    </row>
    <row r="2306" spans="1:8" ht="13.5" x14ac:dyDescent="0.25">
      <c r="A2306" s="11"/>
      <c r="B2306" s="10">
        <v>45657</v>
      </c>
      <c r="C2306" s="2">
        <v>100</v>
      </c>
      <c r="D2306" s="2">
        <v>93.75</v>
      </c>
      <c r="E2306" s="2">
        <v>10</v>
      </c>
      <c r="F2306" s="2">
        <v>100</v>
      </c>
      <c r="G2306" s="2">
        <v>1000</v>
      </c>
      <c r="H2306" s="16">
        <f t="shared" si="35"/>
        <v>1.0027672107922724E-4</v>
      </c>
    </row>
    <row r="2307" spans="1:8" ht="13.5" x14ac:dyDescent="0.25">
      <c r="A2307" s="11"/>
      <c r="B2307" s="10">
        <v>45659</v>
      </c>
      <c r="C2307" s="2">
        <v>99.99</v>
      </c>
      <c r="D2307" s="2">
        <v>93.740600000000001</v>
      </c>
      <c r="E2307" s="2">
        <v>56</v>
      </c>
      <c r="F2307" s="2">
        <v>99.99</v>
      </c>
      <c r="G2307" s="2">
        <v>5599.44</v>
      </c>
      <c r="H2307" s="16">
        <f t="shared" si="35"/>
        <v>-1.0026666666666036E-4</v>
      </c>
    </row>
    <row r="2308" spans="1:8" ht="13.5" x14ac:dyDescent="0.25">
      <c r="A2308" s="11"/>
      <c r="B2308" s="10">
        <v>45660</v>
      </c>
      <c r="C2308" s="2">
        <v>99.99</v>
      </c>
      <c r="D2308" s="2">
        <v>93.740600000000001</v>
      </c>
      <c r="E2308" s="2">
        <v>20</v>
      </c>
      <c r="F2308" s="2">
        <v>99.99</v>
      </c>
      <c r="G2308" s="2">
        <v>1999.8</v>
      </c>
      <c r="H2308" s="16">
        <f t="shared" si="35"/>
        <v>0</v>
      </c>
    </row>
    <row r="2309" spans="1:8" ht="13.5" x14ac:dyDescent="0.25">
      <c r="A2309" s="11"/>
      <c r="B2309" s="10">
        <v>45663</v>
      </c>
      <c r="C2309" s="2">
        <v>99.98</v>
      </c>
      <c r="D2309" s="2">
        <v>93.731300000000005</v>
      </c>
      <c r="E2309" s="2">
        <v>15</v>
      </c>
      <c r="F2309" s="2">
        <v>99.98</v>
      </c>
      <c r="G2309" s="2">
        <v>1499.7</v>
      </c>
      <c r="H2309" s="16">
        <f t="shared" si="35"/>
        <v>-9.9209947450689333E-5</v>
      </c>
    </row>
    <row r="2310" spans="1:8" ht="13.5" x14ac:dyDescent="0.25">
      <c r="A2310" s="11"/>
      <c r="B2310" s="10">
        <v>45664</v>
      </c>
      <c r="C2310" s="2">
        <v>99.97</v>
      </c>
      <c r="D2310" s="2">
        <v>93.721900000000005</v>
      </c>
      <c r="E2310" s="2">
        <v>120</v>
      </c>
      <c r="F2310" s="2">
        <v>99.977000000000004</v>
      </c>
      <c r="G2310" s="2">
        <v>11997.24</v>
      </c>
      <c r="H2310" s="16">
        <f t="shared" si="35"/>
        <v>-1.0028667051453899E-4</v>
      </c>
    </row>
    <row r="2311" spans="1:8" ht="13.5" x14ac:dyDescent="0.25">
      <c r="A2311" s="11"/>
      <c r="B2311" s="10">
        <v>45665</v>
      </c>
      <c r="C2311" s="2">
        <v>99.98</v>
      </c>
      <c r="D2311" s="2">
        <v>93.731300000000005</v>
      </c>
      <c r="E2311" s="2">
        <v>28</v>
      </c>
      <c r="F2311" s="2">
        <v>99.98</v>
      </c>
      <c r="G2311" s="2">
        <v>2799.44</v>
      </c>
      <c r="H2311" s="16">
        <f t="shared" ref="H2311:H2374" si="36">(D2311-D2310)/D2310</f>
        <v>1.0029672893954783E-4</v>
      </c>
    </row>
    <row r="2312" spans="1:8" ht="13.5" x14ac:dyDescent="0.25">
      <c r="A2312" s="11"/>
      <c r="B2312" s="10">
        <v>45666</v>
      </c>
      <c r="C2312" s="2">
        <v>99.98</v>
      </c>
      <c r="D2312" s="2">
        <v>93.731300000000005</v>
      </c>
      <c r="E2312" s="2">
        <v>119</v>
      </c>
      <c r="F2312" s="2">
        <v>99.98</v>
      </c>
      <c r="G2312" s="2">
        <v>11897.62</v>
      </c>
      <c r="H2312" s="16">
        <f t="shared" si="36"/>
        <v>0</v>
      </c>
    </row>
    <row r="2313" spans="1:8" ht="13.5" x14ac:dyDescent="0.25">
      <c r="A2313" s="11"/>
      <c r="B2313" s="10">
        <v>45667</v>
      </c>
      <c r="C2313" s="2">
        <v>99.98</v>
      </c>
      <c r="D2313" s="2">
        <v>93.731300000000005</v>
      </c>
      <c r="E2313" s="2">
        <v>9</v>
      </c>
      <c r="F2313" s="2">
        <v>99.98</v>
      </c>
      <c r="G2313" s="2">
        <v>899.82</v>
      </c>
      <c r="H2313" s="16">
        <f t="shared" si="36"/>
        <v>0</v>
      </c>
    </row>
    <row r="2314" spans="1:8" ht="13.5" x14ac:dyDescent="0.25">
      <c r="A2314" s="11"/>
      <c r="B2314" s="10">
        <v>45670</v>
      </c>
      <c r="C2314" s="2">
        <v>99.98</v>
      </c>
      <c r="D2314" s="2">
        <v>93.731300000000005</v>
      </c>
      <c r="E2314" s="2">
        <v>44</v>
      </c>
      <c r="F2314" s="2">
        <v>99.98</v>
      </c>
      <c r="G2314" s="2">
        <v>4399.12</v>
      </c>
      <c r="H2314" s="16">
        <f t="shared" si="36"/>
        <v>0</v>
      </c>
    </row>
    <row r="2315" spans="1:8" ht="13.5" x14ac:dyDescent="0.25">
      <c r="A2315" s="11"/>
      <c r="B2315" s="10">
        <v>45671</v>
      </c>
      <c r="C2315" s="2">
        <v>100</v>
      </c>
      <c r="D2315" s="2">
        <v>93.75</v>
      </c>
      <c r="E2315" s="2">
        <v>511</v>
      </c>
      <c r="F2315" s="2">
        <v>99.998999999999995</v>
      </c>
      <c r="G2315" s="2">
        <v>51099.489000000001</v>
      </c>
      <c r="H2315" s="16">
        <f t="shared" si="36"/>
        <v>1.9950646155548357E-4</v>
      </c>
    </row>
    <row r="2316" spans="1:8" ht="13.5" x14ac:dyDescent="0.25">
      <c r="A2316" s="11"/>
      <c r="B2316" s="10">
        <v>45672</v>
      </c>
      <c r="C2316" s="2">
        <v>100.5</v>
      </c>
      <c r="D2316" s="2">
        <v>94.218800000000002</v>
      </c>
      <c r="E2316" s="2">
        <v>147</v>
      </c>
      <c r="F2316" s="2">
        <v>100.5</v>
      </c>
      <c r="G2316" s="2">
        <v>14773.5</v>
      </c>
      <c r="H2316" s="16">
        <f t="shared" si="36"/>
        <v>5.0005333333333511E-3</v>
      </c>
    </row>
    <row r="2317" spans="1:8" ht="13.5" x14ac:dyDescent="0.25">
      <c r="A2317" s="11"/>
      <c r="B2317" s="10">
        <v>45673</v>
      </c>
      <c r="C2317" s="2">
        <v>100.6</v>
      </c>
      <c r="D2317" s="2">
        <v>94.3125</v>
      </c>
      <c r="E2317" s="2">
        <v>100</v>
      </c>
      <c r="F2317" s="2">
        <v>100.6</v>
      </c>
      <c r="G2317" s="2">
        <v>10060</v>
      </c>
      <c r="H2317" s="16">
        <f t="shared" si="36"/>
        <v>9.9449366793037414E-4</v>
      </c>
    </row>
    <row r="2318" spans="1:8" ht="13.5" x14ac:dyDescent="0.25">
      <c r="A2318" s="11"/>
      <c r="B2318" s="10">
        <v>45674</v>
      </c>
      <c r="C2318" s="2">
        <v>100.97</v>
      </c>
      <c r="D2318" s="2">
        <v>94.659400000000005</v>
      </c>
      <c r="E2318" s="2">
        <v>185</v>
      </c>
      <c r="F2318" s="2">
        <v>100.974</v>
      </c>
      <c r="G2318" s="2">
        <v>18680.189999999999</v>
      </c>
      <c r="H2318" s="16">
        <f t="shared" si="36"/>
        <v>3.6781974817760646E-3</v>
      </c>
    </row>
    <row r="2319" spans="1:8" ht="13.5" x14ac:dyDescent="0.25">
      <c r="A2319" s="11"/>
      <c r="B2319" s="10">
        <v>45677</v>
      </c>
      <c r="C2319" s="2">
        <v>100.99</v>
      </c>
      <c r="D2319" s="2">
        <v>94.678100000000001</v>
      </c>
      <c r="E2319" s="2">
        <v>65</v>
      </c>
      <c r="F2319" s="2">
        <v>100.99</v>
      </c>
      <c r="G2319" s="2">
        <v>6564.35</v>
      </c>
      <c r="H2319" s="16">
        <f t="shared" si="36"/>
        <v>1.9755037534566558E-4</v>
      </c>
    </row>
    <row r="2320" spans="1:8" ht="13.5" x14ac:dyDescent="0.25">
      <c r="A2320" s="11"/>
      <c r="B2320" s="10">
        <v>45678</v>
      </c>
      <c r="C2320" s="2">
        <v>101</v>
      </c>
      <c r="D2320" s="2">
        <v>94.6875</v>
      </c>
      <c r="E2320" s="2">
        <v>46</v>
      </c>
      <c r="F2320" s="2">
        <v>101</v>
      </c>
      <c r="G2320" s="2">
        <v>4646</v>
      </c>
      <c r="H2320" s="16">
        <f t="shared" si="36"/>
        <v>9.9283783683865745E-5</v>
      </c>
    </row>
    <row r="2321" spans="1:8" ht="13.5" x14ac:dyDescent="0.25">
      <c r="A2321" s="11"/>
      <c r="B2321" s="10">
        <v>45679</v>
      </c>
      <c r="C2321" s="2">
        <v>101.5</v>
      </c>
      <c r="D2321" s="2">
        <v>95.156300000000002</v>
      </c>
      <c r="E2321" s="2">
        <v>140</v>
      </c>
      <c r="F2321" s="2">
        <v>101.5</v>
      </c>
      <c r="G2321" s="2">
        <v>14210</v>
      </c>
      <c r="H2321" s="16">
        <f t="shared" si="36"/>
        <v>4.9510231023102485E-3</v>
      </c>
    </row>
    <row r="2322" spans="1:8" ht="13.5" x14ac:dyDescent="0.25">
      <c r="A2322" s="11"/>
      <c r="B2322" s="10">
        <v>45680</v>
      </c>
      <c r="C2322" s="2">
        <v>101.98</v>
      </c>
      <c r="D2322" s="2">
        <v>95.606300000000005</v>
      </c>
      <c r="E2322" s="2">
        <v>67</v>
      </c>
      <c r="F2322" s="2">
        <v>101.98</v>
      </c>
      <c r="G2322" s="2">
        <v>6832.66</v>
      </c>
      <c r="H2322" s="16">
        <f t="shared" si="36"/>
        <v>4.7290615545161263E-3</v>
      </c>
    </row>
    <row r="2323" spans="1:8" ht="13.5" x14ac:dyDescent="0.25">
      <c r="A2323" s="11"/>
      <c r="B2323" s="10">
        <v>45681</v>
      </c>
      <c r="C2323" s="2">
        <v>103</v>
      </c>
      <c r="D2323" s="2">
        <v>96.5625</v>
      </c>
      <c r="E2323" s="2">
        <v>149</v>
      </c>
      <c r="F2323" s="2">
        <v>103</v>
      </c>
      <c r="G2323" s="2">
        <v>15347</v>
      </c>
      <c r="H2323" s="16">
        <f t="shared" si="36"/>
        <v>1.0001432959961795E-2</v>
      </c>
    </row>
    <row r="2324" spans="1:8" ht="13.5" x14ac:dyDescent="0.25">
      <c r="A2324" s="11"/>
      <c r="B2324" s="10">
        <v>45684</v>
      </c>
      <c r="C2324" s="2">
        <v>104</v>
      </c>
      <c r="D2324" s="2">
        <v>97.5</v>
      </c>
      <c r="E2324" s="2">
        <v>113</v>
      </c>
      <c r="F2324" s="2">
        <v>103.82299999999999</v>
      </c>
      <c r="G2324" s="2">
        <v>11731.999</v>
      </c>
      <c r="H2324" s="16">
        <f t="shared" si="36"/>
        <v>9.7087378640776691E-3</v>
      </c>
    </row>
    <row r="2325" spans="1:8" ht="13.5" x14ac:dyDescent="0.25">
      <c r="A2325" s="11"/>
      <c r="B2325" s="10">
        <v>45685</v>
      </c>
      <c r="C2325" s="2">
        <v>100.52</v>
      </c>
      <c r="D2325" s="2">
        <v>94.237499999999997</v>
      </c>
      <c r="E2325" s="2">
        <v>77</v>
      </c>
      <c r="F2325" s="2">
        <v>100.52</v>
      </c>
      <c r="G2325" s="2">
        <v>7740.04</v>
      </c>
      <c r="H2325" s="16">
        <f t="shared" si="36"/>
        <v>-3.3461538461538494E-2</v>
      </c>
    </row>
    <row r="2326" spans="1:8" ht="13.5" x14ac:dyDescent="0.25">
      <c r="A2326" s="11"/>
      <c r="B2326" s="10">
        <v>45686</v>
      </c>
      <c r="C2326" s="2">
        <v>100.52</v>
      </c>
      <c r="D2326" s="2">
        <v>94.237499999999997</v>
      </c>
      <c r="E2326" s="2">
        <v>0</v>
      </c>
      <c r="F2326" s="2">
        <v>0</v>
      </c>
      <c r="G2326" s="2">
        <v>0</v>
      </c>
      <c r="H2326" s="16">
        <f t="shared" si="36"/>
        <v>0</v>
      </c>
    </row>
    <row r="2327" spans="1:8" ht="13.5" x14ac:dyDescent="0.25">
      <c r="A2327" s="11"/>
      <c r="B2327" s="10">
        <v>45687</v>
      </c>
      <c r="C2327" s="2">
        <v>103.89</v>
      </c>
      <c r="D2327" s="2">
        <v>97.396900000000002</v>
      </c>
      <c r="E2327" s="2">
        <v>670</v>
      </c>
      <c r="F2327" s="2">
        <v>103.89</v>
      </c>
      <c r="G2327" s="2">
        <v>69606.3</v>
      </c>
      <c r="H2327" s="16">
        <f t="shared" si="36"/>
        <v>3.3525931821196502E-2</v>
      </c>
    </row>
    <row r="2328" spans="1:8" ht="13.5" x14ac:dyDescent="0.25">
      <c r="A2328" s="11"/>
      <c r="B2328" s="10">
        <v>45688</v>
      </c>
      <c r="C2328" s="2">
        <v>103.89</v>
      </c>
      <c r="D2328" s="2">
        <v>97.396900000000002</v>
      </c>
      <c r="E2328" s="2">
        <v>0</v>
      </c>
      <c r="F2328" s="2">
        <v>0</v>
      </c>
      <c r="G2328" s="2">
        <v>0</v>
      </c>
      <c r="H2328" s="16">
        <f t="shared" si="36"/>
        <v>0</v>
      </c>
    </row>
    <row r="2329" spans="1:8" ht="13.5" x14ac:dyDescent="0.25">
      <c r="A2329" s="11"/>
      <c r="B2329" s="10">
        <v>45691</v>
      </c>
      <c r="C2329" s="2">
        <v>103.8</v>
      </c>
      <c r="D2329" s="2">
        <v>97.3125</v>
      </c>
      <c r="E2329" s="2">
        <v>2</v>
      </c>
      <c r="F2329" s="2">
        <v>103.8</v>
      </c>
      <c r="G2329" s="2">
        <v>207.6</v>
      </c>
      <c r="H2329" s="16">
        <f t="shared" si="36"/>
        <v>-8.6655735449487866E-4</v>
      </c>
    </row>
    <row r="2330" spans="1:8" ht="13.5" x14ac:dyDescent="0.25">
      <c r="A2330" s="11"/>
      <c r="B2330" s="10">
        <v>45692</v>
      </c>
      <c r="C2330" s="2">
        <v>103.8</v>
      </c>
      <c r="D2330" s="2">
        <v>97.3125</v>
      </c>
      <c r="E2330" s="2">
        <v>0</v>
      </c>
      <c r="F2330" s="2">
        <v>0</v>
      </c>
      <c r="G2330" s="2">
        <v>0</v>
      </c>
      <c r="H2330" s="16">
        <f t="shared" si="36"/>
        <v>0</v>
      </c>
    </row>
    <row r="2331" spans="1:8" ht="13.5" x14ac:dyDescent="0.25">
      <c r="A2331" s="11"/>
      <c r="B2331" s="10">
        <v>45693</v>
      </c>
      <c r="C2331" s="2">
        <v>103.8</v>
      </c>
      <c r="D2331" s="2">
        <v>97.3125</v>
      </c>
      <c r="E2331" s="2">
        <v>0</v>
      </c>
      <c r="F2331" s="2">
        <v>0</v>
      </c>
      <c r="G2331" s="2">
        <v>0</v>
      </c>
      <c r="H2331" s="16">
        <f t="shared" si="36"/>
        <v>0</v>
      </c>
    </row>
    <row r="2332" spans="1:8" ht="13.5" x14ac:dyDescent="0.25">
      <c r="A2332" s="11"/>
      <c r="B2332" s="10">
        <v>45694</v>
      </c>
      <c r="C2332" s="2">
        <v>100</v>
      </c>
      <c r="D2332" s="2">
        <v>93.75</v>
      </c>
      <c r="E2332" s="2">
        <v>8</v>
      </c>
      <c r="F2332" s="2">
        <v>100</v>
      </c>
      <c r="G2332" s="2">
        <v>800</v>
      </c>
      <c r="H2332" s="16">
        <f t="shared" si="36"/>
        <v>-3.6608863198458574E-2</v>
      </c>
    </row>
    <row r="2333" spans="1:8" ht="13.5" x14ac:dyDescent="0.25">
      <c r="A2333" s="11"/>
      <c r="B2333" s="10">
        <v>45695</v>
      </c>
      <c r="C2333" s="2">
        <v>100</v>
      </c>
      <c r="D2333" s="2">
        <v>93.75</v>
      </c>
      <c r="E2333" s="2">
        <v>26</v>
      </c>
      <c r="F2333" s="2">
        <v>100</v>
      </c>
      <c r="G2333" s="2">
        <v>2600</v>
      </c>
      <c r="H2333" s="16">
        <f t="shared" si="36"/>
        <v>0</v>
      </c>
    </row>
    <row r="2334" spans="1:8" ht="13.5" x14ac:dyDescent="0.25">
      <c r="A2334" s="11"/>
      <c r="B2334" s="10">
        <v>45698</v>
      </c>
      <c r="C2334" s="2">
        <v>100</v>
      </c>
      <c r="D2334" s="2">
        <v>93.75</v>
      </c>
      <c r="E2334" s="2">
        <v>3</v>
      </c>
      <c r="F2334" s="2">
        <v>100</v>
      </c>
      <c r="G2334" s="2">
        <v>300</v>
      </c>
      <c r="H2334" s="16">
        <f t="shared" si="36"/>
        <v>0</v>
      </c>
    </row>
    <row r="2335" spans="1:8" ht="13.5" x14ac:dyDescent="0.25">
      <c r="A2335" s="11"/>
      <c r="B2335" s="10">
        <v>45699</v>
      </c>
      <c r="C2335" s="2">
        <v>100</v>
      </c>
      <c r="D2335" s="2">
        <v>93.75</v>
      </c>
      <c r="E2335" s="2">
        <v>0</v>
      </c>
      <c r="F2335" s="2">
        <v>0</v>
      </c>
      <c r="G2335" s="2">
        <v>0</v>
      </c>
      <c r="H2335" s="16">
        <f t="shared" si="36"/>
        <v>0</v>
      </c>
    </row>
    <row r="2336" spans="1:8" ht="13.5" x14ac:dyDescent="0.25">
      <c r="A2336" s="11"/>
      <c r="B2336" s="10">
        <v>45700</v>
      </c>
      <c r="C2336" s="2">
        <v>101.99</v>
      </c>
      <c r="D2336" s="2">
        <v>95.615600000000001</v>
      </c>
      <c r="E2336" s="2">
        <v>101</v>
      </c>
      <c r="F2336" s="2">
        <v>101.99</v>
      </c>
      <c r="G2336" s="2">
        <v>10300.99</v>
      </c>
      <c r="H2336" s="16">
        <f t="shared" si="36"/>
        <v>1.9899733333333339E-2</v>
      </c>
    </row>
    <row r="2337" spans="1:8" ht="13.5" x14ac:dyDescent="0.25">
      <c r="A2337" s="11"/>
      <c r="B2337" s="10">
        <v>45701</v>
      </c>
      <c r="C2337" s="2">
        <v>101.99</v>
      </c>
      <c r="D2337" s="2">
        <v>95.615600000000001</v>
      </c>
      <c r="E2337" s="2">
        <v>0</v>
      </c>
      <c r="F2337" s="2">
        <v>0</v>
      </c>
      <c r="G2337" s="2">
        <v>0</v>
      </c>
      <c r="H2337" s="16">
        <f t="shared" si="36"/>
        <v>0</v>
      </c>
    </row>
    <row r="2338" spans="1:8" ht="13.5" x14ac:dyDescent="0.25">
      <c r="A2338" s="11"/>
      <c r="B2338" s="10">
        <v>45702</v>
      </c>
      <c r="C2338" s="2">
        <v>101.99</v>
      </c>
      <c r="D2338" s="2">
        <v>95.615600000000001</v>
      </c>
      <c r="E2338" s="2">
        <v>6</v>
      </c>
      <c r="F2338" s="2">
        <v>101.99</v>
      </c>
      <c r="G2338" s="2">
        <v>611.94000000000005</v>
      </c>
      <c r="H2338" s="16">
        <f t="shared" si="36"/>
        <v>0</v>
      </c>
    </row>
    <row r="2339" spans="1:8" ht="13.5" x14ac:dyDescent="0.25">
      <c r="A2339" s="11"/>
      <c r="B2339" s="10">
        <v>45705</v>
      </c>
      <c r="C2339" s="2">
        <v>101</v>
      </c>
      <c r="D2339" s="2">
        <v>94.6875</v>
      </c>
      <c r="E2339" s="2">
        <v>9</v>
      </c>
      <c r="F2339" s="2">
        <v>101</v>
      </c>
      <c r="G2339" s="2">
        <v>909</v>
      </c>
      <c r="H2339" s="16">
        <f t="shared" si="36"/>
        <v>-9.7065750777069904E-3</v>
      </c>
    </row>
    <row r="2340" spans="1:8" ht="13.5" x14ac:dyDescent="0.25">
      <c r="A2340" s="11"/>
      <c r="B2340" s="10">
        <v>45706</v>
      </c>
      <c r="C2340" s="2">
        <v>101</v>
      </c>
      <c r="D2340" s="2">
        <v>94.6875</v>
      </c>
      <c r="E2340" s="2">
        <v>9</v>
      </c>
      <c r="F2340" s="2">
        <v>101</v>
      </c>
      <c r="G2340" s="2">
        <v>909</v>
      </c>
      <c r="H2340" s="16">
        <f t="shared" si="36"/>
        <v>0</v>
      </c>
    </row>
    <row r="2341" spans="1:8" ht="13.5" x14ac:dyDescent="0.25">
      <c r="A2341" s="11"/>
      <c r="B2341" s="10">
        <v>45707</v>
      </c>
      <c r="C2341" s="2">
        <v>101</v>
      </c>
      <c r="D2341" s="2">
        <v>94.6875</v>
      </c>
      <c r="E2341" s="2">
        <v>0</v>
      </c>
      <c r="F2341" s="2">
        <v>0</v>
      </c>
      <c r="G2341" s="2">
        <v>0</v>
      </c>
      <c r="H2341" s="16">
        <f t="shared" si="36"/>
        <v>0</v>
      </c>
    </row>
    <row r="2342" spans="1:8" ht="13.5" x14ac:dyDescent="0.25">
      <c r="A2342" s="11"/>
      <c r="B2342" s="10">
        <v>45708</v>
      </c>
      <c r="C2342" s="2">
        <v>100.84</v>
      </c>
      <c r="D2342" s="2">
        <v>94.537499999999994</v>
      </c>
      <c r="E2342" s="2">
        <v>24</v>
      </c>
      <c r="F2342" s="2">
        <v>100.84</v>
      </c>
      <c r="G2342" s="2">
        <v>2420.16</v>
      </c>
      <c r="H2342" s="16">
        <f t="shared" si="36"/>
        <v>-1.5841584158416441E-3</v>
      </c>
    </row>
    <row r="2343" spans="1:8" ht="13.5" x14ac:dyDescent="0.25">
      <c r="A2343" s="11"/>
      <c r="B2343" s="10">
        <v>45709</v>
      </c>
      <c r="C2343" s="2">
        <v>100.84</v>
      </c>
      <c r="D2343" s="2">
        <v>94.537499999999994</v>
      </c>
      <c r="E2343" s="2">
        <v>0</v>
      </c>
      <c r="F2343" s="2">
        <v>0</v>
      </c>
      <c r="G2343" s="2">
        <v>0</v>
      </c>
      <c r="H2343" s="16">
        <f t="shared" si="36"/>
        <v>0</v>
      </c>
    </row>
    <row r="2344" spans="1:8" ht="13.5" x14ac:dyDescent="0.25">
      <c r="A2344" s="11"/>
      <c r="B2344" s="10">
        <v>45712</v>
      </c>
      <c r="C2344" s="2">
        <v>100.78</v>
      </c>
      <c r="D2344" s="2">
        <v>94.481300000000005</v>
      </c>
      <c r="E2344" s="2">
        <v>27</v>
      </c>
      <c r="F2344" s="2">
        <v>100.78</v>
      </c>
      <c r="G2344" s="2">
        <v>2721.06</v>
      </c>
      <c r="H2344" s="16">
        <f t="shared" si="36"/>
        <v>-5.9447309268797902E-4</v>
      </c>
    </row>
    <row r="2345" spans="1:8" ht="13.5" x14ac:dyDescent="0.25">
      <c r="A2345" s="11"/>
      <c r="B2345" s="10">
        <v>45713</v>
      </c>
      <c r="C2345" s="2">
        <v>100.78</v>
      </c>
      <c r="D2345" s="2">
        <v>94.481300000000005</v>
      </c>
      <c r="E2345" s="2">
        <v>189</v>
      </c>
      <c r="F2345" s="2">
        <v>100.08499999999999</v>
      </c>
      <c r="G2345" s="2">
        <v>18916.064999999999</v>
      </c>
      <c r="H2345" s="16">
        <f t="shared" si="36"/>
        <v>0</v>
      </c>
    </row>
    <row r="2346" spans="1:8" ht="13.5" x14ac:dyDescent="0.25">
      <c r="A2346" s="11"/>
      <c r="B2346" s="10">
        <v>45714</v>
      </c>
      <c r="C2346" s="2">
        <v>96.32</v>
      </c>
      <c r="D2346" s="2">
        <v>90.3</v>
      </c>
      <c r="E2346" s="2">
        <v>17</v>
      </c>
      <c r="F2346" s="2">
        <v>96.32</v>
      </c>
      <c r="G2346" s="2">
        <v>1637.44</v>
      </c>
      <c r="H2346" s="16">
        <f t="shared" si="36"/>
        <v>-4.4255318248161354E-2</v>
      </c>
    </row>
    <row r="2347" spans="1:8" ht="13.5" x14ac:dyDescent="0.25">
      <c r="A2347" s="11"/>
      <c r="B2347" s="10">
        <v>45715</v>
      </c>
      <c r="C2347" s="2">
        <v>99.32</v>
      </c>
      <c r="D2347" s="2">
        <v>93.112499999999997</v>
      </c>
      <c r="E2347" s="2">
        <v>28</v>
      </c>
      <c r="F2347" s="2">
        <v>99.32</v>
      </c>
      <c r="G2347" s="2">
        <v>2780.96</v>
      </c>
      <c r="H2347" s="16">
        <f t="shared" si="36"/>
        <v>3.1146179401993355E-2</v>
      </c>
    </row>
    <row r="2348" spans="1:8" ht="13.5" x14ac:dyDescent="0.25">
      <c r="A2348" s="11"/>
      <c r="B2348" s="10">
        <v>45716</v>
      </c>
      <c r="C2348" s="2">
        <v>99.32</v>
      </c>
      <c r="D2348" s="2">
        <v>93.112499999999997</v>
      </c>
      <c r="E2348" s="2">
        <v>0</v>
      </c>
      <c r="F2348" s="2">
        <v>0</v>
      </c>
      <c r="G2348" s="2">
        <v>0</v>
      </c>
      <c r="H2348" s="16">
        <f t="shared" si="36"/>
        <v>0</v>
      </c>
    </row>
    <row r="2349" spans="1:8" ht="13.5" x14ac:dyDescent="0.25">
      <c r="A2349" s="11"/>
      <c r="B2349" s="10">
        <v>45719</v>
      </c>
      <c r="C2349" s="2">
        <v>99.32</v>
      </c>
      <c r="D2349" s="2">
        <v>93.112499999999997</v>
      </c>
      <c r="E2349" s="2">
        <v>0</v>
      </c>
      <c r="F2349" s="2">
        <v>0</v>
      </c>
      <c r="G2349" s="2">
        <v>0</v>
      </c>
      <c r="H2349" s="16">
        <f t="shared" si="36"/>
        <v>0</v>
      </c>
    </row>
    <row r="2350" spans="1:8" ht="13.5" x14ac:dyDescent="0.25">
      <c r="A2350" s="11"/>
      <c r="B2350" s="10">
        <v>45720</v>
      </c>
      <c r="C2350" s="2">
        <v>99.32</v>
      </c>
      <c r="D2350" s="2">
        <v>93.112499999999997</v>
      </c>
      <c r="E2350" s="2">
        <v>0</v>
      </c>
      <c r="F2350" s="2">
        <v>0</v>
      </c>
      <c r="G2350" s="2">
        <v>0</v>
      </c>
      <c r="H2350" s="16">
        <f t="shared" si="36"/>
        <v>0</v>
      </c>
    </row>
    <row r="2351" spans="1:8" ht="13.5" x14ac:dyDescent="0.25">
      <c r="A2351" s="11"/>
      <c r="B2351" s="10">
        <v>45721</v>
      </c>
      <c r="C2351" s="2">
        <v>99.32</v>
      </c>
      <c r="D2351" s="2">
        <v>93.112499999999997</v>
      </c>
      <c r="E2351" s="2">
        <v>0</v>
      </c>
      <c r="F2351" s="2">
        <v>0</v>
      </c>
      <c r="G2351" s="2">
        <v>0</v>
      </c>
      <c r="H2351" s="16">
        <f t="shared" si="36"/>
        <v>0</v>
      </c>
    </row>
    <row r="2352" spans="1:8" ht="13.5" x14ac:dyDescent="0.25">
      <c r="A2352" s="11"/>
      <c r="B2352" s="10">
        <v>45722</v>
      </c>
      <c r="C2352" s="2">
        <v>99.35</v>
      </c>
      <c r="D2352" s="2">
        <v>93.140600000000006</v>
      </c>
      <c r="E2352" s="2">
        <v>186</v>
      </c>
      <c r="F2352" s="2">
        <v>99.35</v>
      </c>
      <c r="G2352" s="2">
        <v>18479.099999999999</v>
      </c>
      <c r="H2352" s="16">
        <f t="shared" si="36"/>
        <v>3.0178547456044161E-4</v>
      </c>
    </row>
    <row r="2353" spans="1:8" ht="13.5" x14ac:dyDescent="0.25">
      <c r="A2353" s="11"/>
      <c r="B2353" s="10">
        <v>45723</v>
      </c>
      <c r="C2353" s="2">
        <v>99.35</v>
      </c>
      <c r="D2353" s="2">
        <v>93.140600000000006</v>
      </c>
      <c r="E2353" s="2">
        <v>42</v>
      </c>
      <c r="F2353" s="2">
        <v>99.35</v>
      </c>
      <c r="G2353" s="2">
        <v>4172.7</v>
      </c>
      <c r="H2353" s="16">
        <f t="shared" si="36"/>
        <v>0</v>
      </c>
    </row>
    <row r="2354" spans="1:8" ht="13.5" x14ac:dyDescent="0.25">
      <c r="A2354" s="11"/>
      <c r="B2354" s="10">
        <v>45726</v>
      </c>
      <c r="C2354" s="2">
        <v>101</v>
      </c>
      <c r="D2354" s="2">
        <v>94.6875</v>
      </c>
      <c r="E2354" s="2">
        <v>157</v>
      </c>
      <c r="F2354" s="2">
        <v>100.895</v>
      </c>
      <c r="G2354" s="2">
        <v>15840.514999999999</v>
      </c>
      <c r="H2354" s="16">
        <f t="shared" si="36"/>
        <v>1.6608224555134856E-2</v>
      </c>
    </row>
    <row r="2355" spans="1:8" ht="13.5" x14ac:dyDescent="0.25">
      <c r="A2355" s="11"/>
      <c r="B2355" s="10">
        <v>45727</v>
      </c>
      <c r="C2355" s="2">
        <v>101</v>
      </c>
      <c r="D2355" s="2">
        <v>94.6875</v>
      </c>
      <c r="E2355" s="2">
        <v>0</v>
      </c>
      <c r="F2355" s="2">
        <v>0</v>
      </c>
      <c r="G2355" s="2">
        <v>0</v>
      </c>
      <c r="H2355" s="16">
        <f t="shared" si="36"/>
        <v>0</v>
      </c>
    </row>
    <row r="2356" spans="1:8" ht="13.5" x14ac:dyDescent="0.25">
      <c r="A2356" s="11"/>
      <c r="B2356" s="10">
        <v>45728</v>
      </c>
      <c r="C2356" s="2">
        <v>101</v>
      </c>
      <c r="D2356" s="2">
        <v>94.6875</v>
      </c>
      <c r="E2356" s="2">
        <v>0</v>
      </c>
      <c r="F2356" s="2">
        <v>0</v>
      </c>
      <c r="G2356" s="2">
        <v>0</v>
      </c>
      <c r="H2356" s="16">
        <f t="shared" si="36"/>
        <v>0</v>
      </c>
    </row>
    <row r="2357" spans="1:8" ht="13.5" x14ac:dyDescent="0.25">
      <c r="A2357" s="11"/>
      <c r="B2357" s="10">
        <v>45729</v>
      </c>
      <c r="C2357" s="2">
        <v>101</v>
      </c>
      <c r="D2357" s="2">
        <v>94.6875</v>
      </c>
      <c r="E2357" s="2">
        <v>0</v>
      </c>
      <c r="F2357" s="2">
        <v>0</v>
      </c>
      <c r="G2357" s="2">
        <v>0</v>
      </c>
      <c r="H2357" s="16">
        <f t="shared" si="36"/>
        <v>0</v>
      </c>
    </row>
    <row r="2358" spans="1:8" ht="13.5" x14ac:dyDescent="0.25">
      <c r="A2358" s="11"/>
      <c r="B2358" s="10">
        <v>45730</v>
      </c>
      <c r="C2358" s="2">
        <v>101</v>
      </c>
      <c r="D2358" s="2">
        <v>94.6875</v>
      </c>
      <c r="E2358" s="2">
        <v>0</v>
      </c>
      <c r="F2358" s="2">
        <v>0</v>
      </c>
      <c r="G2358" s="2">
        <v>0</v>
      </c>
      <c r="H2358" s="16">
        <f t="shared" si="36"/>
        <v>0</v>
      </c>
    </row>
    <row r="2359" spans="1:8" ht="13.5" x14ac:dyDescent="0.25">
      <c r="A2359" s="11"/>
      <c r="B2359" s="10">
        <v>45733</v>
      </c>
      <c r="C2359" s="2">
        <v>101</v>
      </c>
      <c r="D2359" s="2">
        <v>94.6875</v>
      </c>
      <c r="E2359" s="2">
        <v>0</v>
      </c>
      <c r="F2359" s="2">
        <v>0</v>
      </c>
      <c r="G2359" s="2">
        <v>0</v>
      </c>
      <c r="H2359" s="16">
        <f t="shared" si="36"/>
        <v>0</v>
      </c>
    </row>
    <row r="2360" spans="1:8" ht="13.5" x14ac:dyDescent="0.25">
      <c r="A2360" s="11"/>
      <c r="B2360" s="10">
        <v>45734</v>
      </c>
      <c r="C2360" s="2">
        <v>101</v>
      </c>
      <c r="D2360" s="2">
        <v>94.6875</v>
      </c>
      <c r="E2360" s="2">
        <v>0</v>
      </c>
      <c r="F2360" s="2">
        <v>0</v>
      </c>
      <c r="G2360" s="2">
        <v>0</v>
      </c>
      <c r="H2360" s="16">
        <f t="shared" si="36"/>
        <v>0</v>
      </c>
    </row>
    <row r="2361" spans="1:8" ht="13.5" x14ac:dyDescent="0.25">
      <c r="A2361" s="11"/>
      <c r="B2361" s="10">
        <v>45735</v>
      </c>
      <c r="C2361" s="2">
        <v>100</v>
      </c>
      <c r="D2361" s="2">
        <v>93.75</v>
      </c>
      <c r="E2361" s="2">
        <v>89</v>
      </c>
      <c r="F2361" s="2">
        <v>100</v>
      </c>
      <c r="G2361" s="2">
        <v>8900</v>
      </c>
      <c r="H2361" s="16">
        <f t="shared" si="36"/>
        <v>-9.9009900990099011E-3</v>
      </c>
    </row>
    <row r="2362" spans="1:8" ht="13.5" x14ac:dyDescent="0.25">
      <c r="A2362" s="11"/>
      <c r="B2362" s="10">
        <v>45737</v>
      </c>
      <c r="C2362" s="2">
        <v>100</v>
      </c>
      <c r="D2362" s="2">
        <v>93.75</v>
      </c>
      <c r="E2362" s="2">
        <v>24</v>
      </c>
      <c r="F2362" s="2">
        <v>100.009</v>
      </c>
      <c r="G2362" s="2">
        <v>2400.2159999999999</v>
      </c>
      <c r="H2362" s="16">
        <f t="shared" si="36"/>
        <v>0</v>
      </c>
    </row>
    <row r="2363" spans="1:8" ht="13.5" x14ac:dyDescent="0.25">
      <c r="A2363" s="11"/>
      <c r="B2363" s="10">
        <v>45740</v>
      </c>
      <c r="C2363" s="2">
        <v>100</v>
      </c>
      <c r="D2363" s="2">
        <v>93.75</v>
      </c>
      <c r="E2363" s="2">
        <v>0</v>
      </c>
      <c r="F2363" s="2">
        <v>0</v>
      </c>
      <c r="G2363" s="2">
        <v>0</v>
      </c>
      <c r="H2363" s="16">
        <f t="shared" si="36"/>
        <v>0</v>
      </c>
    </row>
    <row r="2364" spans="1:8" ht="13.5" x14ac:dyDescent="0.25">
      <c r="A2364" s="11"/>
      <c r="B2364" s="10">
        <v>45741</v>
      </c>
      <c r="C2364" s="2">
        <v>100.01</v>
      </c>
      <c r="D2364" s="2">
        <v>93.759399999999999</v>
      </c>
      <c r="E2364" s="2">
        <v>20</v>
      </c>
      <c r="F2364" s="2">
        <v>100.01</v>
      </c>
      <c r="G2364" s="2">
        <v>2000.2</v>
      </c>
      <c r="H2364" s="16">
        <f t="shared" si="36"/>
        <v>1.0026666666666036E-4</v>
      </c>
    </row>
    <row r="2365" spans="1:8" ht="13.5" x14ac:dyDescent="0.25">
      <c r="A2365" s="11"/>
      <c r="B2365" s="10">
        <v>45742</v>
      </c>
      <c r="C2365" s="2">
        <v>100.1</v>
      </c>
      <c r="D2365" s="2">
        <v>93.843800000000002</v>
      </c>
      <c r="E2365" s="2">
        <v>14</v>
      </c>
      <c r="F2365" s="2">
        <v>100.1</v>
      </c>
      <c r="G2365" s="2">
        <v>1401.4</v>
      </c>
      <c r="H2365" s="16">
        <f t="shared" si="36"/>
        <v>9.0017640897875042E-4</v>
      </c>
    </row>
    <row r="2366" spans="1:8" ht="13.5" x14ac:dyDescent="0.25">
      <c r="A2366" s="11"/>
      <c r="B2366" s="10">
        <v>45743</v>
      </c>
      <c r="C2366" s="2">
        <v>101</v>
      </c>
      <c r="D2366" s="2">
        <v>94.6875</v>
      </c>
      <c r="E2366" s="2">
        <v>20</v>
      </c>
      <c r="F2366" s="2">
        <v>101</v>
      </c>
      <c r="G2366" s="2">
        <v>2020</v>
      </c>
      <c r="H2366" s="16">
        <f t="shared" si="36"/>
        <v>8.9904714003482197E-3</v>
      </c>
    </row>
    <row r="2367" spans="1:8" ht="13.5" x14ac:dyDescent="0.25">
      <c r="A2367" s="11"/>
      <c r="B2367" s="10">
        <v>45744</v>
      </c>
      <c r="C2367" s="2">
        <v>102</v>
      </c>
      <c r="D2367" s="2">
        <v>95.625</v>
      </c>
      <c r="E2367" s="2">
        <v>10</v>
      </c>
      <c r="F2367" s="2">
        <v>102</v>
      </c>
      <c r="G2367" s="2">
        <v>1020</v>
      </c>
      <c r="H2367" s="16">
        <f t="shared" si="36"/>
        <v>9.9009900990099011E-3</v>
      </c>
    </row>
    <row r="2368" spans="1:8" ht="13.5" x14ac:dyDescent="0.25">
      <c r="A2368" s="11"/>
      <c r="B2368" s="10">
        <v>45749</v>
      </c>
      <c r="C2368" s="2">
        <v>102</v>
      </c>
      <c r="D2368" s="2">
        <v>95.625</v>
      </c>
      <c r="E2368" s="2">
        <v>54</v>
      </c>
      <c r="F2368" s="2">
        <v>102</v>
      </c>
      <c r="G2368" s="2">
        <v>5508</v>
      </c>
      <c r="H2368" s="16">
        <f t="shared" si="36"/>
        <v>0</v>
      </c>
    </row>
    <row r="2369" spans="1:8" ht="13.5" x14ac:dyDescent="0.25">
      <c r="A2369" s="11"/>
      <c r="B2369" s="10">
        <v>45750</v>
      </c>
      <c r="C2369" s="2">
        <v>104</v>
      </c>
      <c r="D2369" s="2">
        <v>97.5</v>
      </c>
      <c r="E2369" s="2">
        <v>4</v>
      </c>
      <c r="F2369" s="2">
        <v>104</v>
      </c>
      <c r="G2369" s="2">
        <v>416</v>
      </c>
      <c r="H2369" s="16">
        <f t="shared" si="36"/>
        <v>1.9607843137254902E-2</v>
      </c>
    </row>
    <row r="2370" spans="1:8" ht="13.5" x14ac:dyDescent="0.25">
      <c r="A2370" s="11"/>
      <c r="B2370" s="10">
        <v>45751</v>
      </c>
      <c r="C2370" s="2">
        <v>108.68</v>
      </c>
      <c r="D2370" s="2">
        <v>101.8875</v>
      </c>
      <c r="E2370" s="2">
        <v>13</v>
      </c>
      <c r="F2370" s="2">
        <v>108.68</v>
      </c>
      <c r="G2370" s="2">
        <v>1412.84</v>
      </c>
      <c r="H2370" s="16">
        <f t="shared" si="36"/>
        <v>4.5000000000000026E-2</v>
      </c>
    </row>
    <row r="2371" spans="1:8" ht="13.5" x14ac:dyDescent="0.25">
      <c r="A2371" s="11"/>
      <c r="B2371" s="10">
        <v>45754</v>
      </c>
      <c r="C2371" s="2">
        <v>110</v>
      </c>
      <c r="D2371" s="2">
        <v>103.125</v>
      </c>
      <c r="E2371" s="2">
        <v>10</v>
      </c>
      <c r="F2371" s="2">
        <v>110</v>
      </c>
      <c r="G2371" s="2">
        <v>1100</v>
      </c>
      <c r="H2371" s="16">
        <f t="shared" si="36"/>
        <v>1.2145748987854223E-2</v>
      </c>
    </row>
    <row r="2372" spans="1:8" ht="13.5" x14ac:dyDescent="0.25">
      <c r="A2372" s="11"/>
      <c r="B2372" s="10">
        <v>45755</v>
      </c>
      <c r="C2372" s="2">
        <v>105.05</v>
      </c>
      <c r="D2372" s="2">
        <v>98.484399999999994</v>
      </c>
      <c r="E2372" s="2">
        <v>140</v>
      </c>
      <c r="F2372" s="2">
        <v>105.05</v>
      </c>
      <c r="G2372" s="2">
        <v>14707</v>
      </c>
      <c r="H2372" s="16">
        <f t="shared" si="36"/>
        <v>-4.4999757575757637E-2</v>
      </c>
    </row>
    <row r="2373" spans="1:8" ht="13.5" x14ac:dyDescent="0.25">
      <c r="A2373" s="11"/>
      <c r="B2373" s="10">
        <v>45757</v>
      </c>
      <c r="C2373" s="2">
        <v>105.05</v>
      </c>
      <c r="D2373" s="2">
        <v>98.484399999999994</v>
      </c>
      <c r="E2373" s="2">
        <v>126</v>
      </c>
      <c r="F2373" s="2">
        <v>105.05</v>
      </c>
      <c r="G2373" s="2">
        <v>13236.3</v>
      </c>
      <c r="H2373" s="16">
        <f t="shared" si="36"/>
        <v>0</v>
      </c>
    </row>
    <row r="2374" spans="1:8" ht="13.5" x14ac:dyDescent="0.25">
      <c r="A2374" s="11"/>
      <c r="B2374" s="10">
        <v>45758</v>
      </c>
      <c r="C2374" s="2">
        <v>105.05</v>
      </c>
      <c r="D2374" s="2">
        <v>98.484399999999994</v>
      </c>
      <c r="E2374" s="2">
        <v>10</v>
      </c>
      <c r="F2374" s="2">
        <v>105.05</v>
      </c>
      <c r="G2374" s="2">
        <v>1050.5</v>
      </c>
      <c r="H2374" s="16">
        <f t="shared" si="36"/>
        <v>0</v>
      </c>
    </row>
    <row r="2375" spans="1:8" ht="13.5" x14ac:dyDescent="0.25">
      <c r="A2375" s="11"/>
      <c r="B2375" s="10">
        <v>45761</v>
      </c>
      <c r="C2375" s="2">
        <v>105.05</v>
      </c>
      <c r="D2375" s="2">
        <v>98.484399999999994</v>
      </c>
      <c r="E2375" s="2">
        <v>0</v>
      </c>
      <c r="F2375" s="2">
        <v>0</v>
      </c>
      <c r="G2375" s="2">
        <v>0</v>
      </c>
      <c r="H2375" s="16">
        <f t="shared" ref="H2375:H2438" si="37">(D2375-D2374)/D2374</f>
        <v>0</v>
      </c>
    </row>
    <row r="2376" spans="1:8" ht="13.5" x14ac:dyDescent="0.25">
      <c r="A2376" s="11"/>
      <c r="B2376" s="10">
        <v>45762</v>
      </c>
      <c r="C2376" s="2">
        <v>109.75</v>
      </c>
      <c r="D2376" s="2">
        <v>102.89060000000001</v>
      </c>
      <c r="E2376" s="2">
        <v>8</v>
      </c>
      <c r="F2376" s="2">
        <v>109.75</v>
      </c>
      <c r="G2376" s="2">
        <v>878</v>
      </c>
      <c r="H2376" s="16">
        <f t="shared" si="37"/>
        <v>4.4740080662521303E-2</v>
      </c>
    </row>
    <row r="2377" spans="1:8" ht="13.5" x14ac:dyDescent="0.25">
      <c r="A2377" s="11"/>
      <c r="B2377" s="10">
        <v>45763</v>
      </c>
      <c r="C2377" s="2">
        <v>105.05</v>
      </c>
      <c r="D2377" s="2">
        <v>98.484399999999994</v>
      </c>
      <c r="E2377" s="2">
        <v>63</v>
      </c>
      <c r="F2377" s="2">
        <v>105.05</v>
      </c>
      <c r="G2377" s="2">
        <v>6618.15</v>
      </c>
      <c r="H2377" s="16">
        <f t="shared" si="37"/>
        <v>-4.2824125819073973E-2</v>
      </c>
    </row>
    <row r="2378" spans="1:8" ht="13.5" x14ac:dyDescent="0.25">
      <c r="A2378" s="11"/>
      <c r="B2378" s="10">
        <v>45764</v>
      </c>
      <c r="C2378" s="2">
        <v>103</v>
      </c>
      <c r="D2378" s="2">
        <v>96.5625</v>
      </c>
      <c r="E2378" s="2">
        <v>138</v>
      </c>
      <c r="F2378" s="2">
        <v>103</v>
      </c>
      <c r="G2378" s="2">
        <v>14214</v>
      </c>
      <c r="H2378" s="16">
        <f t="shared" si="37"/>
        <v>-1.9514765790317998E-2</v>
      </c>
    </row>
    <row r="2379" spans="1:8" ht="13.5" x14ac:dyDescent="0.25">
      <c r="A2379" s="11"/>
      <c r="B2379" s="10">
        <v>45765</v>
      </c>
      <c r="C2379" s="2">
        <v>103</v>
      </c>
      <c r="D2379" s="2">
        <v>96.5625</v>
      </c>
      <c r="E2379" s="2">
        <v>41</v>
      </c>
      <c r="F2379" s="2">
        <v>103</v>
      </c>
      <c r="G2379" s="2">
        <v>4223</v>
      </c>
      <c r="H2379" s="16">
        <f t="shared" si="37"/>
        <v>0</v>
      </c>
    </row>
    <row r="2380" spans="1:8" ht="13.5" x14ac:dyDescent="0.25">
      <c r="A2380" s="11"/>
      <c r="B2380" s="10">
        <v>45768</v>
      </c>
      <c r="C2380" s="2">
        <v>103</v>
      </c>
      <c r="D2380" s="2">
        <v>96.5625</v>
      </c>
      <c r="E2380" s="2">
        <v>0</v>
      </c>
      <c r="F2380" s="2">
        <v>0</v>
      </c>
      <c r="G2380" s="2">
        <v>0</v>
      </c>
      <c r="H2380" s="16">
        <f t="shared" si="37"/>
        <v>0</v>
      </c>
    </row>
    <row r="2381" spans="1:8" ht="13.5" x14ac:dyDescent="0.25">
      <c r="A2381" s="11"/>
      <c r="B2381" s="10">
        <v>45769</v>
      </c>
      <c r="C2381" s="2">
        <v>103</v>
      </c>
      <c r="D2381" s="2">
        <v>96.5625</v>
      </c>
      <c r="E2381" s="2">
        <v>215</v>
      </c>
      <c r="F2381" s="2">
        <v>103</v>
      </c>
      <c r="G2381" s="2">
        <v>22145</v>
      </c>
      <c r="H2381" s="16">
        <f t="shared" si="37"/>
        <v>0</v>
      </c>
    </row>
    <row r="2382" spans="1:8" ht="13.5" x14ac:dyDescent="0.25">
      <c r="A2382" s="11"/>
      <c r="B2382" s="10">
        <v>45770</v>
      </c>
      <c r="C2382" s="2">
        <v>101.5</v>
      </c>
      <c r="D2382" s="2">
        <v>95.156300000000002</v>
      </c>
      <c r="E2382" s="2">
        <v>28</v>
      </c>
      <c r="F2382" s="2">
        <v>102.946</v>
      </c>
      <c r="G2382" s="2">
        <v>2882.4879999999998</v>
      </c>
      <c r="H2382" s="16">
        <f t="shared" si="37"/>
        <v>-1.4562588996763737E-2</v>
      </c>
    </row>
    <row r="2383" spans="1:8" ht="13.5" x14ac:dyDescent="0.25">
      <c r="A2383" s="11"/>
      <c r="B2383" s="10">
        <v>45771</v>
      </c>
      <c r="C2383" s="2">
        <v>101.5</v>
      </c>
      <c r="D2383" s="2">
        <v>95.156300000000002</v>
      </c>
      <c r="E2383" s="2">
        <v>0</v>
      </c>
      <c r="F2383" s="2">
        <v>0</v>
      </c>
      <c r="G2383" s="2">
        <v>0</v>
      </c>
      <c r="H2383" s="16">
        <f t="shared" si="37"/>
        <v>0</v>
      </c>
    </row>
    <row r="2384" spans="1:8" ht="13.5" x14ac:dyDescent="0.25">
      <c r="A2384" s="11"/>
      <c r="B2384" s="10">
        <v>45772</v>
      </c>
      <c r="C2384" s="2">
        <v>101.5</v>
      </c>
      <c r="D2384" s="2">
        <v>95.156300000000002</v>
      </c>
      <c r="E2384" s="2">
        <v>0</v>
      </c>
      <c r="F2384" s="2">
        <v>0</v>
      </c>
      <c r="G2384" s="2">
        <v>0</v>
      </c>
      <c r="H2384" s="16">
        <f t="shared" si="37"/>
        <v>0</v>
      </c>
    </row>
    <row r="2385" spans="1:8" ht="13.5" x14ac:dyDescent="0.25">
      <c r="A2385" s="11"/>
      <c r="B2385" s="10">
        <v>45775</v>
      </c>
      <c r="C2385" s="2">
        <v>101.5</v>
      </c>
      <c r="D2385" s="2">
        <v>95.156300000000002</v>
      </c>
      <c r="E2385" s="2">
        <v>0</v>
      </c>
      <c r="F2385" s="2">
        <v>0</v>
      </c>
      <c r="G2385" s="2">
        <v>0</v>
      </c>
      <c r="H2385" s="16">
        <f t="shared" si="37"/>
        <v>0</v>
      </c>
    </row>
    <row r="2386" spans="1:8" ht="13.5" x14ac:dyDescent="0.25">
      <c r="A2386" s="11"/>
      <c r="B2386" s="10">
        <v>45776</v>
      </c>
      <c r="C2386" s="2">
        <v>101.5</v>
      </c>
      <c r="D2386" s="2">
        <v>95.156300000000002</v>
      </c>
      <c r="E2386" s="2">
        <v>0</v>
      </c>
      <c r="F2386" s="2">
        <v>0</v>
      </c>
      <c r="G2386" s="2">
        <v>0</v>
      </c>
      <c r="H2386" s="16">
        <f t="shared" si="37"/>
        <v>0</v>
      </c>
    </row>
    <row r="2387" spans="1:8" ht="13.5" x14ac:dyDescent="0.25">
      <c r="A2387" s="11"/>
      <c r="B2387" s="10">
        <v>45777</v>
      </c>
      <c r="C2387" s="2">
        <v>101.5</v>
      </c>
      <c r="D2387" s="2">
        <v>95.156300000000002</v>
      </c>
      <c r="E2387" s="2">
        <v>0</v>
      </c>
      <c r="F2387" s="2">
        <v>0</v>
      </c>
      <c r="G2387" s="2">
        <v>0</v>
      </c>
      <c r="H2387" s="16">
        <f t="shared" si="37"/>
        <v>0</v>
      </c>
    </row>
    <row r="2388" spans="1:8" ht="13.5" x14ac:dyDescent="0.25">
      <c r="A2388" s="11"/>
      <c r="B2388" s="10">
        <v>45779</v>
      </c>
      <c r="C2388" s="2">
        <v>104</v>
      </c>
      <c r="D2388" s="2">
        <v>97.5</v>
      </c>
      <c r="E2388" s="2">
        <v>1</v>
      </c>
      <c r="F2388" s="2">
        <v>104</v>
      </c>
      <c r="G2388" s="2">
        <v>104</v>
      </c>
      <c r="H2388" s="16">
        <f t="shared" si="37"/>
        <v>2.463000347848748E-2</v>
      </c>
    </row>
    <row r="2389" spans="1:8" ht="13.5" x14ac:dyDescent="0.25">
      <c r="A2389" s="11"/>
      <c r="B2389" s="10">
        <v>45782</v>
      </c>
      <c r="C2389" s="2">
        <v>104</v>
      </c>
      <c r="D2389" s="2">
        <v>97.5</v>
      </c>
      <c r="E2389" s="2">
        <v>0</v>
      </c>
      <c r="F2389" s="2">
        <v>0</v>
      </c>
      <c r="G2389" s="2">
        <v>0</v>
      </c>
      <c r="H2389" s="16">
        <f t="shared" si="37"/>
        <v>0</v>
      </c>
    </row>
    <row r="2390" spans="1:8" ht="13.5" x14ac:dyDescent="0.25">
      <c r="A2390" s="11"/>
      <c r="B2390" s="10">
        <v>45783</v>
      </c>
      <c r="C2390" s="2">
        <v>103</v>
      </c>
      <c r="D2390" s="2">
        <v>96.5625</v>
      </c>
      <c r="E2390" s="2">
        <v>11</v>
      </c>
      <c r="F2390" s="2">
        <v>103</v>
      </c>
      <c r="G2390" s="2">
        <v>1133</v>
      </c>
      <c r="H2390" s="16">
        <f t="shared" si="37"/>
        <v>-9.6153846153846159E-3</v>
      </c>
    </row>
    <row r="2391" spans="1:8" ht="13.5" x14ac:dyDescent="0.25">
      <c r="A2391" s="11"/>
      <c r="B2391" s="10">
        <v>45784</v>
      </c>
      <c r="C2391" s="2">
        <v>103</v>
      </c>
      <c r="D2391" s="2">
        <v>96.5625</v>
      </c>
      <c r="E2391" s="2">
        <v>0</v>
      </c>
      <c r="F2391" s="2">
        <v>0</v>
      </c>
      <c r="G2391" s="2">
        <v>0</v>
      </c>
      <c r="H2391" s="16">
        <f t="shared" si="37"/>
        <v>0</v>
      </c>
    </row>
    <row r="2392" spans="1:8" ht="13.5" x14ac:dyDescent="0.25">
      <c r="A2392" s="11"/>
      <c r="B2392" s="10">
        <v>45785</v>
      </c>
      <c r="C2392" s="2">
        <v>103</v>
      </c>
      <c r="D2392" s="2">
        <v>96.5625</v>
      </c>
      <c r="E2392" s="2">
        <v>0</v>
      </c>
      <c r="F2392" s="2">
        <v>0</v>
      </c>
      <c r="G2392" s="2">
        <v>0</v>
      </c>
      <c r="H2392" s="16">
        <f t="shared" si="37"/>
        <v>0</v>
      </c>
    </row>
    <row r="2393" spans="1:8" ht="13.5" x14ac:dyDescent="0.25">
      <c r="A2393" s="11"/>
      <c r="B2393" s="10">
        <v>45786</v>
      </c>
      <c r="C2393" s="2">
        <v>103</v>
      </c>
      <c r="D2393" s="2">
        <v>96.5625</v>
      </c>
      <c r="E2393" s="2">
        <v>0</v>
      </c>
      <c r="F2393" s="2">
        <v>0</v>
      </c>
      <c r="G2393" s="2">
        <v>0</v>
      </c>
      <c r="H2393" s="16">
        <f t="shared" si="37"/>
        <v>0</v>
      </c>
    </row>
    <row r="2394" spans="1:8" ht="13.5" x14ac:dyDescent="0.25">
      <c r="A2394" s="11"/>
      <c r="B2394" s="10">
        <v>45789</v>
      </c>
      <c r="C2394" s="2">
        <v>103</v>
      </c>
      <c r="D2394" s="2">
        <v>96.5625</v>
      </c>
      <c r="E2394" s="2">
        <v>36</v>
      </c>
      <c r="F2394" s="2">
        <v>103</v>
      </c>
      <c r="G2394" s="2">
        <v>3708</v>
      </c>
      <c r="H2394" s="16">
        <f t="shared" si="37"/>
        <v>0</v>
      </c>
    </row>
    <row r="2395" spans="1:8" ht="13.5" x14ac:dyDescent="0.25">
      <c r="A2395" s="11"/>
      <c r="B2395" s="10">
        <v>45790</v>
      </c>
      <c r="C2395" s="2">
        <v>103</v>
      </c>
      <c r="D2395" s="2">
        <v>96.5625</v>
      </c>
      <c r="E2395" s="2">
        <v>0</v>
      </c>
      <c r="F2395" s="2">
        <v>0</v>
      </c>
      <c r="G2395" s="2">
        <v>0</v>
      </c>
      <c r="H2395" s="16">
        <f t="shared" si="37"/>
        <v>0</v>
      </c>
    </row>
    <row r="2396" spans="1:8" ht="13.5" x14ac:dyDescent="0.25">
      <c r="A2396" s="11"/>
      <c r="B2396" s="10">
        <v>45791</v>
      </c>
      <c r="C2396" s="2">
        <v>103.2</v>
      </c>
      <c r="D2396" s="2">
        <v>96.75</v>
      </c>
      <c r="E2396" s="2">
        <v>100</v>
      </c>
      <c r="F2396" s="2">
        <v>103.2</v>
      </c>
      <c r="G2396" s="2">
        <v>10320</v>
      </c>
      <c r="H2396" s="16">
        <f t="shared" si="37"/>
        <v>1.9417475728155339E-3</v>
      </c>
    </row>
    <row r="2397" spans="1:8" ht="13.5" x14ac:dyDescent="0.25">
      <c r="A2397" s="11"/>
      <c r="B2397" s="10">
        <v>45792</v>
      </c>
      <c r="C2397" s="2">
        <v>103.2</v>
      </c>
      <c r="D2397" s="2">
        <v>96.75</v>
      </c>
      <c r="E2397" s="2">
        <v>0</v>
      </c>
      <c r="F2397" s="2">
        <v>0</v>
      </c>
      <c r="G2397" s="2">
        <v>0</v>
      </c>
      <c r="H2397" s="16">
        <f t="shared" si="37"/>
        <v>0</v>
      </c>
    </row>
    <row r="2398" spans="1:8" ht="13.5" x14ac:dyDescent="0.25">
      <c r="A2398" s="11"/>
      <c r="B2398" s="10">
        <v>45793</v>
      </c>
      <c r="C2398" s="2">
        <v>103.2</v>
      </c>
      <c r="D2398" s="2">
        <v>96.75</v>
      </c>
      <c r="E2398" s="2">
        <v>0</v>
      </c>
      <c r="F2398" s="2">
        <v>0</v>
      </c>
      <c r="G2398" s="2">
        <v>0</v>
      </c>
      <c r="H2398" s="16">
        <f t="shared" si="37"/>
        <v>0</v>
      </c>
    </row>
    <row r="2399" spans="1:8" ht="13.5" x14ac:dyDescent="0.25">
      <c r="A2399" s="11"/>
      <c r="B2399" s="10">
        <v>45796</v>
      </c>
      <c r="C2399" s="2">
        <v>103.25</v>
      </c>
      <c r="D2399" s="2">
        <v>96.796899999999994</v>
      </c>
      <c r="E2399" s="2">
        <v>10</v>
      </c>
      <c r="F2399" s="2">
        <v>103.25</v>
      </c>
      <c r="G2399" s="2">
        <v>1032.5</v>
      </c>
      <c r="H2399" s="16">
        <f t="shared" si="37"/>
        <v>4.8475452196375943E-4</v>
      </c>
    </row>
    <row r="2400" spans="1:8" ht="13.5" x14ac:dyDescent="0.25">
      <c r="A2400" s="11"/>
      <c r="B2400" s="10">
        <v>45797</v>
      </c>
      <c r="C2400" s="2">
        <v>105.2</v>
      </c>
      <c r="D2400" s="2">
        <v>98.625</v>
      </c>
      <c r="E2400" s="2">
        <v>1</v>
      </c>
      <c r="F2400" s="2">
        <v>105.2</v>
      </c>
      <c r="G2400" s="2">
        <v>105.2</v>
      </c>
      <c r="H2400" s="16">
        <f t="shared" si="37"/>
        <v>1.8885935396691488E-2</v>
      </c>
    </row>
    <row r="2401" spans="1:8" ht="13.5" x14ac:dyDescent="0.25">
      <c r="A2401" s="11"/>
      <c r="B2401" s="10">
        <v>45798</v>
      </c>
      <c r="C2401" s="2">
        <v>105.2</v>
      </c>
      <c r="D2401" s="2">
        <v>98.625</v>
      </c>
      <c r="E2401" s="2">
        <v>19</v>
      </c>
      <c r="F2401" s="2">
        <v>105.2</v>
      </c>
      <c r="G2401" s="2">
        <v>1998.8</v>
      </c>
      <c r="H2401" s="16">
        <f t="shared" si="37"/>
        <v>0</v>
      </c>
    </row>
    <row r="2402" spans="1:8" ht="13.5" x14ac:dyDescent="0.25">
      <c r="A2402" s="11"/>
      <c r="B2402" s="10">
        <v>45799</v>
      </c>
      <c r="C2402" s="2">
        <v>105.2</v>
      </c>
      <c r="D2402" s="2">
        <v>98.625</v>
      </c>
      <c r="E2402" s="2">
        <v>0</v>
      </c>
      <c r="F2402" s="2">
        <v>0</v>
      </c>
      <c r="G2402" s="2">
        <v>0</v>
      </c>
      <c r="H2402" s="16">
        <f t="shared" si="37"/>
        <v>0</v>
      </c>
    </row>
    <row r="2403" spans="1:8" ht="13.5" x14ac:dyDescent="0.25">
      <c r="A2403" s="11"/>
      <c r="B2403" s="10">
        <v>45800</v>
      </c>
      <c r="C2403" s="2">
        <v>105.2</v>
      </c>
      <c r="D2403" s="2">
        <v>98.625</v>
      </c>
      <c r="E2403" s="2">
        <v>0</v>
      </c>
      <c r="F2403" s="2">
        <v>0</v>
      </c>
      <c r="G2403" s="2">
        <v>0</v>
      </c>
      <c r="H2403" s="16">
        <f t="shared" si="37"/>
        <v>0</v>
      </c>
    </row>
    <row r="2404" spans="1:8" ht="13.5" x14ac:dyDescent="0.25">
      <c r="A2404" s="11"/>
      <c r="B2404" s="10">
        <v>45803</v>
      </c>
      <c r="C2404" s="2">
        <v>105.2</v>
      </c>
      <c r="D2404" s="2">
        <v>98.625</v>
      </c>
      <c r="E2404" s="2">
        <v>0</v>
      </c>
      <c r="F2404" s="2">
        <v>0</v>
      </c>
      <c r="G2404" s="2">
        <v>0</v>
      </c>
      <c r="H2404" s="16">
        <f t="shared" si="37"/>
        <v>0</v>
      </c>
    </row>
    <row r="2405" spans="1:8" ht="13.5" x14ac:dyDescent="0.25">
      <c r="A2405" s="11"/>
      <c r="B2405" s="10">
        <v>45804</v>
      </c>
      <c r="C2405" s="2">
        <v>105.9</v>
      </c>
      <c r="D2405" s="2">
        <v>99.281300000000002</v>
      </c>
      <c r="E2405" s="2">
        <v>10</v>
      </c>
      <c r="F2405" s="2">
        <v>105.9</v>
      </c>
      <c r="G2405" s="2">
        <v>1059</v>
      </c>
      <c r="H2405" s="16">
        <f t="shared" si="37"/>
        <v>6.6544993662864555E-3</v>
      </c>
    </row>
    <row r="2406" spans="1:8" ht="13.5" x14ac:dyDescent="0.25">
      <c r="A2406" s="11"/>
      <c r="B2406" s="10">
        <v>45805</v>
      </c>
      <c r="C2406" s="2">
        <v>105.9</v>
      </c>
      <c r="D2406" s="2">
        <v>99.281300000000002</v>
      </c>
      <c r="E2406" s="2">
        <v>0</v>
      </c>
      <c r="F2406" s="2">
        <v>0</v>
      </c>
      <c r="G2406" s="2">
        <v>0</v>
      </c>
      <c r="H2406" s="16">
        <f t="shared" si="37"/>
        <v>0</v>
      </c>
    </row>
    <row r="2407" spans="1:8" ht="13.5" x14ac:dyDescent="0.25">
      <c r="A2407" s="11"/>
      <c r="B2407" s="10">
        <v>45806</v>
      </c>
      <c r="C2407" s="2">
        <v>105.9</v>
      </c>
      <c r="D2407" s="2">
        <v>99.281300000000002</v>
      </c>
      <c r="E2407" s="2">
        <v>0</v>
      </c>
      <c r="F2407" s="2">
        <v>0</v>
      </c>
      <c r="G2407" s="2">
        <v>0</v>
      </c>
      <c r="H2407" s="16">
        <f t="shared" si="37"/>
        <v>0</v>
      </c>
    </row>
    <row r="2408" spans="1:8" ht="13.5" x14ac:dyDescent="0.25">
      <c r="A2408" s="11"/>
      <c r="B2408" s="10">
        <v>45807</v>
      </c>
      <c r="C2408" s="2">
        <v>105.95</v>
      </c>
      <c r="D2408" s="2">
        <v>99.328100000000006</v>
      </c>
      <c r="E2408" s="2">
        <v>4</v>
      </c>
      <c r="F2408" s="2">
        <v>105.95</v>
      </c>
      <c r="G2408" s="2">
        <v>423.8</v>
      </c>
      <c r="H2408" s="16">
        <f t="shared" si="37"/>
        <v>4.7138786458280274E-4</v>
      </c>
    </row>
    <row r="2409" spans="1:8" ht="13.5" x14ac:dyDescent="0.25">
      <c r="A2409" s="11"/>
      <c r="B2409" s="10">
        <v>45810</v>
      </c>
      <c r="C2409" s="2">
        <v>105.95</v>
      </c>
      <c r="D2409" s="2">
        <v>99.328100000000006</v>
      </c>
      <c r="E2409" s="2">
        <v>0</v>
      </c>
      <c r="F2409" s="2">
        <v>0</v>
      </c>
      <c r="G2409" s="2">
        <v>0</v>
      </c>
      <c r="H2409" s="16">
        <f t="shared" si="37"/>
        <v>0</v>
      </c>
    </row>
    <row r="2410" spans="1:8" ht="13.5" x14ac:dyDescent="0.25">
      <c r="A2410" s="11"/>
      <c r="B2410" s="10">
        <v>45811</v>
      </c>
      <c r="C2410" s="2">
        <v>105.95</v>
      </c>
      <c r="D2410" s="2">
        <v>99.328100000000006</v>
      </c>
      <c r="E2410" s="2">
        <v>0</v>
      </c>
      <c r="F2410" s="2">
        <v>0</v>
      </c>
      <c r="G2410" s="2">
        <v>0</v>
      </c>
      <c r="H2410" s="16">
        <f t="shared" si="37"/>
        <v>0</v>
      </c>
    </row>
    <row r="2411" spans="1:8" ht="13.5" x14ac:dyDescent="0.25">
      <c r="A2411" s="11"/>
      <c r="B2411" s="10">
        <v>45812</v>
      </c>
      <c r="C2411" s="2">
        <v>106.01</v>
      </c>
      <c r="D2411" s="2">
        <v>99.384399999999999</v>
      </c>
      <c r="E2411" s="2">
        <v>24</v>
      </c>
      <c r="F2411" s="2">
        <v>105.985</v>
      </c>
      <c r="G2411" s="2">
        <v>2543.64</v>
      </c>
      <c r="H2411" s="16">
        <f t="shared" si="37"/>
        <v>5.6680838554239057E-4</v>
      </c>
    </row>
    <row r="2412" spans="1:8" ht="13.5" x14ac:dyDescent="0.25">
      <c r="A2412" s="11"/>
      <c r="B2412" s="10">
        <v>45813</v>
      </c>
      <c r="C2412" s="2">
        <v>108</v>
      </c>
      <c r="D2412" s="2">
        <v>101.25</v>
      </c>
      <c r="E2412" s="2">
        <v>13</v>
      </c>
      <c r="F2412" s="2">
        <v>107.83799999999999</v>
      </c>
      <c r="G2412" s="2">
        <v>1401.894</v>
      </c>
      <c r="H2412" s="16">
        <f t="shared" si="37"/>
        <v>1.8771557709258199E-2</v>
      </c>
    </row>
    <row r="2413" spans="1:8" ht="13.5" x14ac:dyDescent="0.25">
      <c r="A2413" s="11"/>
      <c r="B2413" s="10">
        <v>45817</v>
      </c>
      <c r="C2413" s="2">
        <v>108</v>
      </c>
      <c r="D2413" s="2">
        <v>101.25</v>
      </c>
      <c r="E2413" s="2">
        <v>10</v>
      </c>
      <c r="F2413" s="2">
        <v>108</v>
      </c>
      <c r="G2413" s="2">
        <v>1080</v>
      </c>
      <c r="H2413" s="16">
        <f t="shared" si="37"/>
        <v>0</v>
      </c>
    </row>
    <row r="2414" spans="1:8" ht="13.5" x14ac:dyDescent="0.25">
      <c r="A2414" s="11"/>
      <c r="B2414" s="10">
        <v>45818</v>
      </c>
      <c r="C2414" s="2">
        <v>109</v>
      </c>
      <c r="D2414" s="2">
        <v>102.1875</v>
      </c>
      <c r="E2414" s="2">
        <v>14</v>
      </c>
      <c r="F2414" s="2">
        <v>108.93600000000001</v>
      </c>
      <c r="G2414" s="2">
        <v>1525.104</v>
      </c>
      <c r="H2414" s="16">
        <f t="shared" si="37"/>
        <v>9.2592592592592587E-3</v>
      </c>
    </row>
    <row r="2415" spans="1:8" ht="13.5" x14ac:dyDescent="0.25">
      <c r="A2415" s="11"/>
      <c r="B2415" s="10">
        <v>45819</v>
      </c>
      <c r="C2415" s="2">
        <v>109.95</v>
      </c>
      <c r="D2415" s="2">
        <v>103.07810000000001</v>
      </c>
      <c r="E2415" s="2">
        <v>15</v>
      </c>
      <c r="F2415" s="2">
        <v>109.95</v>
      </c>
      <c r="G2415" s="2">
        <v>1649.25</v>
      </c>
      <c r="H2415" s="16">
        <f t="shared" si="37"/>
        <v>8.7153516819572473E-3</v>
      </c>
    </row>
    <row r="2416" spans="1:8" ht="13.5" x14ac:dyDescent="0.25">
      <c r="A2416" s="11"/>
      <c r="B2416" s="10">
        <v>45820</v>
      </c>
      <c r="C2416" s="2">
        <v>110</v>
      </c>
      <c r="D2416" s="2">
        <v>103.125</v>
      </c>
      <c r="E2416" s="2">
        <v>129</v>
      </c>
      <c r="F2416" s="2">
        <v>110</v>
      </c>
      <c r="G2416" s="2">
        <v>14190</v>
      </c>
      <c r="H2416" s="16">
        <f t="shared" si="37"/>
        <v>4.5499480491000243E-4</v>
      </c>
    </row>
    <row r="2417" spans="1:8" ht="13.5" x14ac:dyDescent="0.25">
      <c r="A2417" s="11"/>
      <c r="B2417" s="10">
        <v>45821</v>
      </c>
      <c r="C2417" s="2">
        <v>110.95</v>
      </c>
      <c r="D2417" s="2">
        <v>104.01560000000001</v>
      </c>
      <c r="E2417" s="2">
        <v>2</v>
      </c>
      <c r="F2417" s="2">
        <v>110.95</v>
      </c>
      <c r="G2417" s="2">
        <v>221.9</v>
      </c>
      <c r="H2417" s="16">
        <f t="shared" si="37"/>
        <v>8.6361212121212737E-3</v>
      </c>
    </row>
    <row r="2418" spans="1:8" ht="13.5" x14ac:dyDescent="0.25">
      <c r="A2418" s="11"/>
      <c r="B2418" s="10">
        <v>45824</v>
      </c>
      <c r="C2418" s="2">
        <v>110.95</v>
      </c>
      <c r="D2418" s="2">
        <v>104.01560000000001</v>
      </c>
      <c r="E2418" s="2">
        <v>18</v>
      </c>
      <c r="F2418" s="2">
        <v>110.95</v>
      </c>
      <c r="G2418" s="2">
        <v>1997.1</v>
      </c>
      <c r="H2418" s="16">
        <f t="shared" si="37"/>
        <v>0</v>
      </c>
    </row>
    <row r="2419" spans="1:8" ht="13.5" x14ac:dyDescent="0.25">
      <c r="A2419" s="11"/>
      <c r="B2419" s="10">
        <v>45825</v>
      </c>
      <c r="C2419" s="2">
        <v>110.95</v>
      </c>
      <c r="D2419" s="2">
        <v>104.01560000000001</v>
      </c>
      <c r="E2419" s="2">
        <v>16</v>
      </c>
      <c r="F2419" s="2">
        <v>110.95</v>
      </c>
      <c r="G2419" s="2">
        <v>1775.2</v>
      </c>
      <c r="H2419" s="16">
        <f t="shared" si="37"/>
        <v>0</v>
      </c>
    </row>
    <row r="2420" spans="1:8" ht="13.5" x14ac:dyDescent="0.25">
      <c r="A2420" s="11"/>
      <c r="B2420" s="10">
        <v>45826</v>
      </c>
      <c r="C2420" s="2">
        <v>110.95</v>
      </c>
      <c r="D2420" s="2">
        <v>104.01560000000001</v>
      </c>
      <c r="E2420" s="2">
        <v>0</v>
      </c>
      <c r="F2420" s="2">
        <v>0</v>
      </c>
      <c r="G2420" s="2">
        <v>0</v>
      </c>
      <c r="H2420" s="16">
        <f t="shared" si="37"/>
        <v>0</v>
      </c>
    </row>
    <row r="2421" spans="1:8" ht="13.5" x14ac:dyDescent="0.25">
      <c r="A2421" s="11"/>
      <c r="B2421" s="10">
        <v>45827</v>
      </c>
      <c r="C2421" s="2">
        <v>113</v>
      </c>
      <c r="D2421" s="2">
        <v>105.9375</v>
      </c>
      <c r="E2421" s="2">
        <v>88</v>
      </c>
      <c r="F2421" s="2">
        <v>113</v>
      </c>
      <c r="G2421" s="2">
        <v>9944</v>
      </c>
      <c r="H2421" s="16">
        <f t="shared" si="37"/>
        <v>1.8477036136887098E-2</v>
      </c>
    </row>
    <row r="2422" spans="1:8" ht="13.5" x14ac:dyDescent="0.25">
      <c r="A2422" s="11"/>
      <c r="B2422" s="10">
        <v>45828</v>
      </c>
      <c r="C2422" s="2">
        <v>113</v>
      </c>
      <c r="D2422" s="2">
        <v>105.9375</v>
      </c>
      <c r="E2422" s="2">
        <v>0</v>
      </c>
      <c r="F2422" s="2">
        <v>0</v>
      </c>
      <c r="G2422" s="2">
        <v>0</v>
      </c>
      <c r="H2422" s="16">
        <f t="shared" si="37"/>
        <v>0</v>
      </c>
    </row>
    <row r="2423" spans="1:8" ht="13.5" x14ac:dyDescent="0.25">
      <c r="A2423" s="11"/>
      <c r="B2423" s="10">
        <v>45831</v>
      </c>
      <c r="C2423" s="2">
        <v>113</v>
      </c>
      <c r="D2423" s="2">
        <v>105.9375</v>
      </c>
      <c r="E2423" s="2">
        <v>101</v>
      </c>
      <c r="F2423" s="2">
        <v>113</v>
      </c>
      <c r="G2423" s="2">
        <v>11413</v>
      </c>
      <c r="H2423" s="16">
        <f t="shared" si="37"/>
        <v>0</v>
      </c>
    </row>
    <row r="2424" spans="1:8" ht="13.5" x14ac:dyDescent="0.25">
      <c r="A2424" s="11"/>
      <c r="B2424" s="10">
        <v>45832</v>
      </c>
      <c r="C2424" s="2">
        <v>113.95</v>
      </c>
      <c r="D2424" s="2">
        <v>106.82810000000001</v>
      </c>
      <c r="E2424" s="2">
        <v>1</v>
      </c>
      <c r="F2424" s="2">
        <v>113.95</v>
      </c>
      <c r="G2424" s="2">
        <v>113.95</v>
      </c>
      <c r="H2424" s="16">
        <f t="shared" si="37"/>
        <v>8.4068436578171677E-3</v>
      </c>
    </row>
    <row r="2425" spans="1:8" ht="13.5" x14ac:dyDescent="0.25">
      <c r="A2425" s="11"/>
      <c r="B2425" s="10">
        <v>45833</v>
      </c>
      <c r="C2425" s="2">
        <v>113.95</v>
      </c>
      <c r="D2425" s="2">
        <v>106.82810000000001</v>
      </c>
      <c r="E2425" s="2">
        <v>0</v>
      </c>
      <c r="F2425" s="2">
        <v>0</v>
      </c>
      <c r="G2425" s="2">
        <v>0</v>
      </c>
      <c r="H2425" s="16">
        <f t="shared" si="37"/>
        <v>0</v>
      </c>
    </row>
    <row r="2426" spans="1:8" ht="13.5" x14ac:dyDescent="0.25">
      <c r="A2426" s="11"/>
      <c r="B2426" s="10">
        <v>45835</v>
      </c>
      <c r="C2426" s="2">
        <v>113.98</v>
      </c>
      <c r="D2426" s="2">
        <v>106.8563</v>
      </c>
      <c r="E2426" s="2">
        <v>2</v>
      </c>
      <c r="F2426" s="2">
        <v>113.98</v>
      </c>
      <c r="G2426" s="2">
        <v>227.96</v>
      </c>
      <c r="H2426" s="16">
        <f t="shared" si="37"/>
        <v>2.6397548959494949E-4</v>
      </c>
    </row>
    <row r="2427" spans="1:8" ht="13.5" x14ac:dyDescent="0.25">
      <c r="A2427" s="11"/>
      <c r="B2427" s="10">
        <v>45838</v>
      </c>
      <c r="C2427" s="2">
        <v>113.99</v>
      </c>
      <c r="D2427" s="2">
        <v>106.8656</v>
      </c>
      <c r="E2427" s="2">
        <v>52</v>
      </c>
      <c r="F2427" s="2">
        <v>112.265</v>
      </c>
      <c r="G2427" s="2">
        <v>5837.78</v>
      </c>
      <c r="H2427" s="16">
        <f t="shared" si="37"/>
        <v>8.7032772049903368E-5</v>
      </c>
    </row>
    <row r="2428" spans="1:8" ht="13.5" x14ac:dyDescent="0.25">
      <c r="A2428" s="11"/>
      <c r="B2428" s="10">
        <v>45839</v>
      </c>
      <c r="C2428" s="2">
        <v>113.99</v>
      </c>
      <c r="D2428" s="2">
        <v>106.8656</v>
      </c>
      <c r="E2428" s="2">
        <v>0</v>
      </c>
      <c r="F2428" s="2">
        <v>0</v>
      </c>
      <c r="G2428" s="2">
        <v>0</v>
      </c>
      <c r="H2428" s="16">
        <f t="shared" si="37"/>
        <v>0</v>
      </c>
    </row>
    <row r="2429" spans="1:8" ht="13.5" x14ac:dyDescent="0.25">
      <c r="A2429" s="11"/>
      <c r="B2429" s="10">
        <v>45840</v>
      </c>
      <c r="C2429" s="2">
        <v>117.5</v>
      </c>
      <c r="D2429" s="2">
        <v>110.1563</v>
      </c>
      <c r="E2429" s="2">
        <v>21</v>
      </c>
      <c r="F2429" s="2">
        <v>117.5</v>
      </c>
      <c r="G2429" s="2">
        <v>2467.5</v>
      </c>
      <c r="H2429" s="16">
        <f t="shared" si="37"/>
        <v>3.0792883771765665E-2</v>
      </c>
    </row>
    <row r="2430" spans="1:8" ht="13.5" x14ac:dyDescent="0.25">
      <c r="A2430" s="11"/>
      <c r="B2430" s="10">
        <v>45841</v>
      </c>
      <c r="C2430" s="2">
        <v>118.99</v>
      </c>
      <c r="D2430" s="2">
        <v>111.5531</v>
      </c>
      <c r="E2430" s="2">
        <v>57</v>
      </c>
      <c r="F2430" s="2">
        <v>118.122</v>
      </c>
      <c r="G2430" s="2">
        <v>6732.9539999999997</v>
      </c>
      <c r="H2430" s="16">
        <f t="shared" si="37"/>
        <v>1.2680164457230308E-2</v>
      </c>
    </row>
    <row r="2431" spans="1:8" ht="13.5" x14ac:dyDescent="0.25">
      <c r="A2431" s="11"/>
      <c r="B2431" s="10">
        <v>45842</v>
      </c>
      <c r="C2431" s="2">
        <v>118.88</v>
      </c>
      <c r="D2431" s="2">
        <v>111.45</v>
      </c>
      <c r="E2431" s="2">
        <v>126</v>
      </c>
      <c r="F2431" s="2">
        <v>118.88</v>
      </c>
      <c r="G2431" s="2">
        <v>14978.88</v>
      </c>
      <c r="H2431" s="16">
        <f t="shared" si="37"/>
        <v>-9.2422353121515894E-4</v>
      </c>
    </row>
    <row r="2432" spans="1:8" ht="13.5" x14ac:dyDescent="0.25">
      <c r="A2432" s="11"/>
      <c r="B2432" s="10">
        <v>45845</v>
      </c>
      <c r="C2432" s="2">
        <v>113.54</v>
      </c>
      <c r="D2432" s="2">
        <v>106.4438</v>
      </c>
      <c r="E2432" s="2">
        <v>150</v>
      </c>
      <c r="F2432" s="2">
        <v>113.54</v>
      </c>
      <c r="G2432" s="2">
        <v>17031</v>
      </c>
      <c r="H2432" s="16">
        <f t="shared" si="37"/>
        <v>-4.4918797667115359E-2</v>
      </c>
    </row>
    <row r="2433" spans="1:8" ht="13.5" x14ac:dyDescent="0.25">
      <c r="A2433" s="11"/>
      <c r="B2433" s="10">
        <v>45846</v>
      </c>
      <c r="C2433" s="2">
        <v>118</v>
      </c>
      <c r="D2433" s="2">
        <v>110.625</v>
      </c>
      <c r="E2433" s="2">
        <v>81</v>
      </c>
      <c r="F2433" s="2">
        <v>118</v>
      </c>
      <c r="G2433" s="2">
        <v>9558</v>
      </c>
      <c r="H2433" s="16">
        <f t="shared" si="37"/>
        <v>3.9280822368235671E-2</v>
      </c>
    </row>
    <row r="2434" spans="1:8" ht="13.5" x14ac:dyDescent="0.25">
      <c r="A2434" s="11"/>
      <c r="B2434" s="10">
        <v>45847</v>
      </c>
      <c r="C2434" s="2">
        <v>118.95</v>
      </c>
      <c r="D2434" s="2">
        <v>111.51560000000001</v>
      </c>
      <c r="E2434" s="2">
        <v>45</v>
      </c>
      <c r="F2434" s="2">
        <v>118.10599999999999</v>
      </c>
      <c r="G2434" s="2">
        <v>5314.77</v>
      </c>
      <c r="H2434" s="16">
        <f t="shared" si="37"/>
        <v>8.0506214689266102E-3</v>
      </c>
    </row>
    <row r="2435" spans="1:8" ht="13.5" x14ac:dyDescent="0.25">
      <c r="A2435" s="11"/>
      <c r="B2435" s="10">
        <v>45848</v>
      </c>
      <c r="C2435" s="2">
        <v>118.99</v>
      </c>
      <c r="D2435" s="2">
        <v>111.5531</v>
      </c>
      <c r="E2435" s="2">
        <v>110</v>
      </c>
      <c r="F2435" s="2">
        <v>118.99</v>
      </c>
      <c r="G2435" s="2">
        <v>13088.9</v>
      </c>
      <c r="H2435" s="16">
        <f t="shared" si="37"/>
        <v>3.3627582149936254E-4</v>
      </c>
    </row>
    <row r="2436" spans="1:8" ht="13.5" x14ac:dyDescent="0.25">
      <c r="A2436" s="11"/>
      <c r="B2436" s="10">
        <v>45849</v>
      </c>
      <c r="C2436" s="2">
        <v>120</v>
      </c>
      <c r="D2436" s="2">
        <v>112.5</v>
      </c>
      <c r="E2436" s="2">
        <v>50</v>
      </c>
      <c r="F2436" s="2">
        <v>120</v>
      </c>
      <c r="G2436" s="2">
        <v>6000</v>
      </c>
      <c r="H2436" s="16">
        <f t="shared" si="37"/>
        <v>8.4883342551663691E-3</v>
      </c>
    </row>
    <row r="2437" spans="1:8" ht="13.5" x14ac:dyDescent="0.25">
      <c r="A2437" s="11"/>
      <c r="B2437" s="10">
        <v>45852</v>
      </c>
      <c r="C2437" s="2">
        <v>125</v>
      </c>
      <c r="D2437" s="2">
        <v>117.1875</v>
      </c>
      <c r="E2437" s="2">
        <v>73</v>
      </c>
      <c r="F2437" s="2">
        <v>124.589</v>
      </c>
      <c r="G2437" s="2">
        <v>9094.9969999999994</v>
      </c>
      <c r="H2437" s="16">
        <f t="shared" si="37"/>
        <v>4.1666666666666664E-2</v>
      </c>
    </row>
    <row r="2438" spans="1:8" ht="13.5" x14ac:dyDescent="0.25">
      <c r="A2438" s="11"/>
      <c r="B2438" s="10">
        <v>45853</v>
      </c>
      <c r="C2438" s="2">
        <v>120</v>
      </c>
      <c r="D2438" s="2">
        <v>120</v>
      </c>
      <c r="E2438" s="2">
        <v>14</v>
      </c>
      <c r="F2438" s="2">
        <v>120</v>
      </c>
      <c r="G2438" s="2">
        <v>1680</v>
      </c>
      <c r="H2438" s="16">
        <f t="shared" si="37"/>
        <v>2.4E-2</v>
      </c>
    </row>
    <row r="2439" spans="1:8" ht="13.5" x14ac:dyDescent="0.25">
      <c r="A2439" s="11"/>
      <c r="B2439" s="10">
        <v>45854</v>
      </c>
      <c r="C2439" s="2">
        <v>118.1</v>
      </c>
      <c r="D2439" s="2">
        <v>118.1</v>
      </c>
      <c r="E2439" s="2">
        <v>32</v>
      </c>
      <c r="F2439" s="2">
        <v>118.39700000000001</v>
      </c>
      <c r="G2439" s="2">
        <v>3788.7040000000002</v>
      </c>
      <c r="H2439" s="16">
        <f t="shared" ref="H2439:H2502" si="38">(D2439-D2438)/D2438</f>
        <v>-1.583333333333338E-2</v>
      </c>
    </row>
    <row r="2440" spans="1:8" ht="13.5" x14ac:dyDescent="0.25">
      <c r="A2440" s="11"/>
      <c r="B2440" s="10">
        <v>45855</v>
      </c>
      <c r="C2440" s="2">
        <v>117.49</v>
      </c>
      <c r="D2440" s="2">
        <v>117.49</v>
      </c>
      <c r="E2440" s="2">
        <v>83</v>
      </c>
      <c r="F2440" s="2">
        <v>118.027</v>
      </c>
      <c r="G2440" s="2">
        <v>9796.241</v>
      </c>
      <c r="H2440" s="16">
        <f t="shared" si="38"/>
        <v>-5.1651143099068538E-3</v>
      </c>
    </row>
    <row r="2441" spans="1:8" ht="13.5" x14ac:dyDescent="0.25">
      <c r="A2441" s="11"/>
      <c r="B2441" s="10">
        <v>45856</v>
      </c>
      <c r="C2441" s="2">
        <v>116.8</v>
      </c>
      <c r="D2441" s="2">
        <v>116.8</v>
      </c>
      <c r="E2441" s="2">
        <v>30</v>
      </c>
      <c r="F2441" s="2">
        <v>116.822</v>
      </c>
      <c r="G2441" s="2">
        <v>3504.66</v>
      </c>
      <c r="H2441" s="16">
        <f t="shared" si="38"/>
        <v>-5.8728402417226808E-3</v>
      </c>
    </row>
    <row r="2442" spans="1:8" ht="13.5" x14ac:dyDescent="0.25">
      <c r="A2442" s="11"/>
      <c r="B2442" s="10">
        <v>45859</v>
      </c>
      <c r="C2442" s="2">
        <v>116.78</v>
      </c>
      <c r="D2442" s="2">
        <v>116.78</v>
      </c>
      <c r="E2442" s="2">
        <v>45</v>
      </c>
      <c r="F2442" s="2">
        <v>116.78700000000001</v>
      </c>
      <c r="G2442" s="2">
        <v>5255.415</v>
      </c>
      <c r="H2442" s="16">
        <f t="shared" si="38"/>
        <v>-1.712328767122947E-4</v>
      </c>
    </row>
    <row r="2443" spans="1:8" ht="13.5" x14ac:dyDescent="0.25">
      <c r="A2443" s="11"/>
      <c r="B2443" s="10">
        <v>45860</v>
      </c>
      <c r="C2443" s="2">
        <v>116.78</v>
      </c>
      <c r="D2443" s="2">
        <v>116.78</v>
      </c>
      <c r="E2443" s="2">
        <v>14</v>
      </c>
      <c r="F2443" s="2">
        <v>116.78</v>
      </c>
      <c r="G2443" s="2">
        <v>1634.92</v>
      </c>
      <c r="H2443" s="16">
        <f t="shared" si="38"/>
        <v>0</v>
      </c>
    </row>
    <row r="2444" spans="1:8" ht="13.5" x14ac:dyDescent="0.25">
      <c r="A2444" s="11"/>
      <c r="B2444" s="10">
        <v>45861</v>
      </c>
      <c r="C2444" s="2">
        <v>116.78</v>
      </c>
      <c r="D2444" s="2">
        <v>116.78</v>
      </c>
      <c r="E2444" s="2">
        <v>0</v>
      </c>
      <c r="F2444" s="2">
        <v>0</v>
      </c>
      <c r="G2444" s="2">
        <v>0</v>
      </c>
      <c r="H2444" s="16">
        <f t="shared" si="38"/>
        <v>0</v>
      </c>
    </row>
    <row r="2445" spans="1:8" ht="13.5" x14ac:dyDescent="0.25">
      <c r="A2445" s="11"/>
      <c r="B2445" s="10">
        <v>45862</v>
      </c>
      <c r="C2445" s="2">
        <v>116.78</v>
      </c>
      <c r="D2445" s="2">
        <v>116.78</v>
      </c>
      <c r="E2445" s="2">
        <v>8</v>
      </c>
      <c r="F2445" s="2">
        <v>116.78</v>
      </c>
      <c r="G2445" s="2">
        <v>934.24</v>
      </c>
      <c r="H2445" s="16">
        <f t="shared" si="38"/>
        <v>0</v>
      </c>
    </row>
    <row r="2446" spans="1:8" ht="13.5" x14ac:dyDescent="0.25">
      <c r="A2446" s="11"/>
      <c r="B2446" s="10">
        <v>45866</v>
      </c>
      <c r="C2446" s="2">
        <v>120</v>
      </c>
      <c r="D2446" s="2">
        <v>120</v>
      </c>
      <c r="E2446" s="2">
        <v>80</v>
      </c>
      <c r="F2446" s="2">
        <v>120</v>
      </c>
      <c r="G2446" s="2">
        <v>9600</v>
      </c>
      <c r="H2446" s="16">
        <f t="shared" si="38"/>
        <v>2.7573214591539639E-2</v>
      </c>
    </row>
    <row r="2447" spans="1:8" ht="13.5" x14ac:dyDescent="0.25">
      <c r="A2447" s="11"/>
      <c r="B2447" s="10">
        <v>45867</v>
      </c>
      <c r="C2447" s="2">
        <v>120</v>
      </c>
      <c r="D2447" s="2">
        <v>120</v>
      </c>
      <c r="E2447" s="2">
        <v>100</v>
      </c>
      <c r="F2447" s="2">
        <v>120</v>
      </c>
      <c r="G2447" s="2">
        <v>12000</v>
      </c>
      <c r="H2447" s="16">
        <f t="shared" si="38"/>
        <v>0</v>
      </c>
    </row>
    <row r="2448" spans="1:8" ht="13.5" x14ac:dyDescent="0.25">
      <c r="A2448" s="11"/>
      <c r="B2448" s="10">
        <v>45868</v>
      </c>
      <c r="C2448" s="2">
        <v>120</v>
      </c>
      <c r="D2448" s="2">
        <v>120</v>
      </c>
      <c r="E2448" s="2">
        <v>15</v>
      </c>
      <c r="F2448" s="2">
        <v>120</v>
      </c>
      <c r="G2448" s="2">
        <v>1800</v>
      </c>
      <c r="H2448" s="16">
        <f t="shared" si="38"/>
        <v>0</v>
      </c>
    </row>
    <row r="2449" spans="1:8" ht="13.5" x14ac:dyDescent="0.25">
      <c r="A2449" s="11"/>
      <c r="B2449" s="10">
        <v>45869</v>
      </c>
      <c r="C2449" s="2">
        <v>120</v>
      </c>
      <c r="D2449" s="2">
        <v>120</v>
      </c>
      <c r="E2449" s="2">
        <v>1</v>
      </c>
      <c r="F2449" s="2">
        <v>120</v>
      </c>
      <c r="G2449" s="2">
        <v>120</v>
      </c>
      <c r="H2449" s="16">
        <f t="shared" si="38"/>
        <v>0</v>
      </c>
    </row>
    <row r="2450" spans="1:8" ht="13.5" x14ac:dyDescent="0.25">
      <c r="A2450" s="11"/>
      <c r="B2450" s="10">
        <v>45870</v>
      </c>
      <c r="C2450" s="2">
        <v>120</v>
      </c>
      <c r="D2450" s="2">
        <v>120</v>
      </c>
      <c r="E2450" s="2">
        <v>20</v>
      </c>
      <c r="F2450" s="2">
        <v>120</v>
      </c>
      <c r="G2450" s="2">
        <v>2400</v>
      </c>
      <c r="H2450" s="16">
        <f t="shared" si="38"/>
        <v>0</v>
      </c>
    </row>
    <row r="2451" spans="1:8" ht="13.5" x14ac:dyDescent="0.25">
      <c r="A2451" s="11"/>
      <c r="B2451" s="10">
        <v>45873</v>
      </c>
      <c r="C2451" s="2">
        <v>120</v>
      </c>
      <c r="D2451" s="2">
        <v>120</v>
      </c>
      <c r="E2451" s="2">
        <v>22</v>
      </c>
      <c r="F2451" s="2">
        <v>120</v>
      </c>
      <c r="G2451" s="2">
        <v>2640</v>
      </c>
      <c r="H2451" s="16">
        <f t="shared" si="38"/>
        <v>0</v>
      </c>
    </row>
    <row r="2452" spans="1:8" ht="13.5" x14ac:dyDescent="0.25">
      <c r="A2452" s="11"/>
      <c r="B2452" s="10">
        <v>45874</v>
      </c>
      <c r="C2452" s="2">
        <v>125</v>
      </c>
      <c r="D2452" s="2">
        <v>125</v>
      </c>
      <c r="E2452" s="2">
        <v>156</v>
      </c>
      <c r="F2452" s="2">
        <v>125</v>
      </c>
      <c r="G2452" s="2">
        <v>19500</v>
      </c>
      <c r="H2452" s="16">
        <f t="shared" si="38"/>
        <v>4.1666666666666664E-2</v>
      </c>
    </row>
    <row r="2453" spans="1:8" ht="13.5" x14ac:dyDescent="0.25">
      <c r="A2453" s="11"/>
      <c r="B2453" s="10">
        <v>45875</v>
      </c>
      <c r="C2453" s="2">
        <v>125</v>
      </c>
      <c r="D2453" s="2">
        <v>125</v>
      </c>
      <c r="E2453" s="2">
        <v>0</v>
      </c>
      <c r="F2453" s="2">
        <v>0</v>
      </c>
      <c r="G2453" s="2">
        <v>0</v>
      </c>
      <c r="H2453" s="16">
        <f t="shared" si="38"/>
        <v>0</v>
      </c>
    </row>
    <row r="2454" spans="1:8" ht="13.5" x14ac:dyDescent="0.25">
      <c r="A2454" s="11"/>
      <c r="B2454" s="10">
        <v>45876</v>
      </c>
      <c r="C2454" s="2">
        <v>125</v>
      </c>
      <c r="D2454" s="2">
        <v>125</v>
      </c>
      <c r="E2454" s="2">
        <v>0</v>
      </c>
      <c r="F2454" s="2">
        <v>0</v>
      </c>
      <c r="G2454" s="2">
        <v>0</v>
      </c>
      <c r="H2454" s="16">
        <f t="shared" si="38"/>
        <v>0</v>
      </c>
    </row>
    <row r="2455" spans="1:8" ht="13.5" x14ac:dyDescent="0.25">
      <c r="A2455" s="11"/>
      <c r="B2455" s="10">
        <v>45877</v>
      </c>
      <c r="C2455" s="2">
        <v>125</v>
      </c>
      <c r="D2455" s="2">
        <v>125</v>
      </c>
      <c r="E2455" s="2">
        <v>51</v>
      </c>
      <c r="F2455" s="2">
        <v>125</v>
      </c>
      <c r="G2455" s="2">
        <v>6375</v>
      </c>
      <c r="H2455" s="16">
        <f t="shared" si="38"/>
        <v>0</v>
      </c>
    </row>
    <row r="2456" spans="1:8" ht="13.5" x14ac:dyDescent="0.25">
      <c r="A2456" s="11"/>
      <c r="B2456" s="10">
        <v>45880</v>
      </c>
      <c r="C2456" s="2">
        <v>125</v>
      </c>
      <c r="D2456" s="2">
        <v>125</v>
      </c>
      <c r="E2456" s="2">
        <v>183</v>
      </c>
      <c r="F2456" s="2">
        <v>125</v>
      </c>
      <c r="G2456" s="2">
        <v>22875</v>
      </c>
      <c r="H2456" s="16">
        <f t="shared" si="38"/>
        <v>0</v>
      </c>
    </row>
    <row r="2457" spans="1:8" ht="13.5" x14ac:dyDescent="0.25">
      <c r="A2457" s="11"/>
      <c r="B2457" s="10">
        <v>45881</v>
      </c>
      <c r="C2457" s="2">
        <v>125</v>
      </c>
      <c r="D2457" s="2">
        <v>125</v>
      </c>
      <c r="E2457" s="2">
        <v>0</v>
      </c>
      <c r="F2457" s="2">
        <v>0</v>
      </c>
      <c r="G2457" s="2">
        <v>0</v>
      </c>
      <c r="H2457" s="16">
        <f t="shared" si="38"/>
        <v>0</v>
      </c>
    </row>
    <row r="2458" spans="1:8" ht="13.5" x14ac:dyDescent="0.25">
      <c r="A2458" s="11"/>
      <c r="B2458" s="10">
        <v>45883</v>
      </c>
      <c r="C2458" s="2">
        <v>125</v>
      </c>
      <c r="D2458" s="2">
        <v>125</v>
      </c>
      <c r="E2458" s="2">
        <v>4</v>
      </c>
      <c r="F2458" s="2">
        <v>125</v>
      </c>
      <c r="G2458" s="2">
        <v>500</v>
      </c>
      <c r="H2458" s="16">
        <f t="shared" si="38"/>
        <v>0</v>
      </c>
    </row>
    <row r="2459" spans="1:8" ht="13.5" x14ac:dyDescent="0.25">
      <c r="A2459" s="11"/>
      <c r="B2459" s="10">
        <v>45884</v>
      </c>
      <c r="C2459" s="2">
        <v>125</v>
      </c>
      <c r="D2459" s="2">
        <v>125</v>
      </c>
      <c r="E2459" s="2">
        <v>0</v>
      </c>
      <c r="F2459" s="2">
        <v>0</v>
      </c>
      <c r="G2459" s="2">
        <v>0</v>
      </c>
      <c r="H2459" s="16">
        <f t="shared" si="38"/>
        <v>0</v>
      </c>
    </row>
    <row r="2460" spans="1:8" ht="13.5" x14ac:dyDescent="0.25">
      <c r="A2460" s="11"/>
      <c r="B2460" s="10">
        <v>45887</v>
      </c>
      <c r="C2460" s="2">
        <v>125</v>
      </c>
      <c r="D2460" s="2">
        <v>125</v>
      </c>
      <c r="E2460" s="2">
        <v>0</v>
      </c>
      <c r="F2460" s="2">
        <v>0</v>
      </c>
      <c r="G2460" s="2">
        <v>0</v>
      </c>
      <c r="H2460" s="16">
        <f t="shared" si="38"/>
        <v>0</v>
      </c>
    </row>
    <row r="2461" spans="1:8" ht="13.5" x14ac:dyDescent="0.25">
      <c r="A2461" s="11"/>
      <c r="B2461" s="10">
        <v>45888</v>
      </c>
      <c r="C2461" s="2">
        <v>125</v>
      </c>
      <c r="D2461" s="2">
        <v>125</v>
      </c>
      <c r="E2461" s="2">
        <v>0</v>
      </c>
      <c r="F2461" s="2">
        <v>0</v>
      </c>
      <c r="G2461" s="2">
        <v>0</v>
      </c>
      <c r="H2461" s="16">
        <f t="shared" si="38"/>
        <v>0</v>
      </c>
    </row>
    <row r="2462" spans="1:8" ht="13.5" x14ac:dyDescent="0.25">
      <c r="A2462" s="11"/>
      <c r="B2462" s="10">
        <v>45889</v>
      </c>
      <c r="C2462" s="2">
        <v>125</v>
      </c>
      <c r="D2462" s="2">
        <v>125</v>
      </c>
      <c r="E2462" s="2">
        <v>1</v>
      </c>
      <c r="F2462" s="2">
        <v>125</v>
      </c>
      <c r="G2462" s="2">
        <v>125</v>
      </c>
      <c r="H2462" s="16">
        <f t="shared" si="38"/>
        <v>0</v>
      </c>
    </row>
    <row r="2463" spans="1:8" ht="13.5" x14ac:dyDescent="0.25">
      <c r="A2463" s="11"/>
      <c r="B2463" s="10">
        <v>45890</v>
      </c>
      <c r="C2463" s="2">
        <v>127.99</v>
      </c>
      <c r="D2463" s="2">
        <v>127.99</v>
      </c>
      <c r="E2463" s="2">
        <v>22</v>
      </c>
      <c r="F2463" s="2">
        <v>127.99</v>
      </c>
      <c r="G2463" s="2">
        <v>2815.78</v>
      </c>
      <c r="H2463" s="16">
        <f t="shared" si="38"/>
        <v>2.3919999999999959E-2</v>
      </c>
    </row>
    <row r="2464" spans="1:8" ht="13.5" x14ac:dyDescent="0.25">
      <c r="A2464" s="11"/>
      <c r="B2464" s="10">
        <v>45891</v>
      </c>
      <c r="C2464" s="2">
        <v>128.99</v>
      </c>
      <c r="D2464" s="2">
        <v>128.99</v>
      </c>
      <c r="E2464" s="2">
        <v>28</v>
      </c>
      <c r="F2464" s="2">
        <v>128.99</v>
      </c>
      <c r="G2464" s="2">
        <v>3611.72</v>
      </c>
      <c r="H2464" s="16">
        <f t="shared" si="38"/>
        <v>7.813110399250053E-3</v>
      </c>
    </row>
    <row r="2465" spans="1:8" ht="13.5" x14ac:dyDescent="0.25">
      <c r="A2465" s="11"/>
      <c r="B2465" s="10">
        <v>45894</v>
      </c>
      <c r="C2465" s="2">
        <v>125</v>
      </c>
      <c r="D2465" s="2">
        <v>125</v>
      </c>
      <c r="E2465" s="2">
        <v>6</v>
      </c>
      <c r="F2465" s="2">
        <v>125</v>
      </c>
      <c r="G2465" s="2">
        <v>750</v>
      </c>
      <c r="H2465" s="16">
        <f t="shared" si="38"/>
        <v>-3.093263043646801E-2</v>
      </c>
    </row>
    <row r="2466" spans="1:8" ht="13.5" x14ac:dyDescent="0.25">
      <c r="A2466" s="11"/>
      <c r="B2466" s="10">
        <v>45895</v>
      </c>
      <c r="C2466" s="2">
        <v>129</v>
      </c>
      <c r="D2466" s="2">
        <v>129</v>
      </c>
      <c r="E2466" s="2">
        <v>10</v>
      </c>
      <c r="F2466" s="2">
        <v>129</v>
      </c>
      <c r="G2466" s="2">
        <v>1290</v>
      </c>
      <c r="H2466" s="16">
        <f t="shared" si="38"/>
        <v>3.2000000000000001E-2</v>
      </c>
    </row>
    <row r="2467" spans="1:8" ht="13.5" x14ac:dyDescent="0.25">
      <c r="A2467" s="11"/>
      <c r="B2467" s="10">
        <v>45896</v>
      </c>
      <c r="C2467" s="2">
        <v>129</v>
      </c>
      <c r="D2467" s="2">
        <v>129</v>
      </c>
      <c r="E2467" s="2">
        <v>0</v>
      </c>
      <c r="F2467" s="2">
        <v>0</v>
      </c>
      <c r="G2467" s="2">
        <v>0</v>
      </c>
      <c r="H2467" s="16">
        <f t="shared" si="38"/>
        <v>0</v>
      </c>
    </row>
    <row r="2468" spans="1:8" ht="13.5" x14ac:dyDescent="0.25">
      <c r="A2468" s="11"/>
      <c r="B2468" s="10">
        <v>45897</v>
      </c>
      <c r="C2468" s="2">
        <v>129</v>
      </c>
      <c r="D2468" s="2">
        <v>129</v>
      </c>
      <c r="E2468" s="2">
        <v>0</v>
      </c>
      <c r="F2468" s="2">
        <v>0</v>
      </c>
      <c r="G2468" s="2">
        <v>0</v>
      </c>
      <c r="H2468" s="16">
        <f t="shared" si="38"/>
        <v>0</v>
      </c>
    </row>
    <row r="2469" spans="1:8" ht="13.5" x14ac:dyDescent="0.25">
      <c r="A2469" s="11"/>
      <c r="B2469" s="10">
        <v>45898</v>
      </c>
      <c r="C2469" s="2">
        <v>129</v>
      </c>
      <c r="D2469" s="2">
        <v>129</v>
      </c>
      <c r="E2469" s="2">
        <v>0</v>
      </c>
      <c r="F2469" s="2">
        <v>0</v>
      </c>
      <c r="G2469" s="2">
        <v>0</v>
      </c>
      <c r="H2469" s="16">
        <f t="shared" si="38"/>
        <v>0</v>
      </c>
    </row>
    <row r="2470" spans="1:8" ht="13.5" x14ac:dyDescent="0.25">
      <c r="A2470" s="11"/>
      <c r="B2470" s="10">
        <v>45901</v>
      </c>
      <c r="C2470" s="2">
        <v>125.11</v>
      </c>
      <c r="D2470" s="2">
        <v>125.11</v>
      </c>
      <c r="E2470" s="2">
        <v>112</v>
      </c>
      <c r="F2470" s="2">
        <v>125.11</v>
      </c>
      <c r="G2470" s="2">
        <v>14012.32</v>
      </c>
      <c r="H2470" s="16">
        <f t="shared" si="38"/>
        <v>-3.0155038759689928E-2</v>
      </c>
    </row>
    <row r="2471" spans="1:8" ht="13.5" x14ac:dyDescent="0.25">
      <c r="A2471" s="11"/>
      <c r="B2471" s="10">
        <v>45902</v>
      </c>
      <c r="C2471" s="2">
        <v>127</v>
      </c>
      <c r="D2471" s="2">
        <v>127</v>
      </c>
      <c r="E2471" s="2">
        <v>59</v>
      </c>
      <c r="F2471" s="2">
        <v>127</v>
      </c>
      <c r="G2471" s="2">
        <v>7493</v>
      </c>
      <c r="H2471" s="16">
        <f t="shared" si="38"/>
        <v>1.5106706098633207E-2</v>
      </c>
    </row>
    <row r="2472" spans="1:8" ht="13.5" x14ac:dyDescent="0.25">
      <c r="A2472" s="11"/>
      <c r="B2472" s="10">
        <v>45903</v>
      </c>
      <c r="C2472" s="2">
        <v>127</v>
      </c>
      <c r="D2472" s="2">
        <v>127</v>
      </c>
      <c r="E2472" s="2">
        <v>0</v>
      </c>
      <c r="F2472" s="2">
        <v>0</v>
      </c>
      <c r="G2472" s="2">
        <v>0</v>
      </c>
      <c r="H2472" s="16">
        <f t="shared" si="38"/>
        <v>0</v>
      </c>
    </row>
    <row r="2473" spans="1:8" ht="13.5" x14ac:dyDescent="0.25">
      <c r="A2473" s="11"/>
      <c r="B2473" s="10">
        <v>45905</v>
      </c>
      <c r="C2473" s="2">
        <v>125.51</v>
      </c>
      <c r="D2473" s="2">
        <v>125.51</v>
      </c>
      <c r="E2473" s="2">
        <v>26</v>
      </c>
      <c r="F2473" s="2">
        <v>126.71299999999999</v>
      </c>
      <c r="G2473" s="2">
        <v>3294.538</v>
      </c>
      <c r="H2473" s="16">
        <f t="shared" si="38"/>
        <v>-1.1732283464566888E-2</v>
      </c>
    </row>
    <row r="2474" spans="1:8" ht="13.5" x14ac:dyDescent="0.25">
      <c r="A2474" s="11"/>
      <c r="B2474" s="10">
        <v>45908</v>
      </c>
      <c r="C2474" s="2">
        <v>125.51</v>
      </c>
      <c r="D2474" s="2">
        <v>125.51</v>
      </c>
      <c r="E2474" s="2">
        <v>0</v>
      </c>
      <c r="F2474" s="2">
        <v>0</v>
      </c>
      <c r="G2474" s="2">
        <v>0</v>
      </c>
      <c r="H2474" s="16">
        <f t="shared" si="38"/>
        <v>0</v>
      </c>
    </row>
    <row r="2475" spans="1:8" ht="13.5" x14ac:dyDescent="0.25">
      <c r="A2475" s="11"/>
      <c r="B2475" s="10">
        <v>45909</v>
      </c>
      <c r="C2475" s="2">
        <v>131.15</v>
      </c>
      <c r="D2475" s="2">
        <v>131.15</v>
      </c>
      <c r="E2475" s="2">
        <v>0</v>
      </c>
      <c r="F2475" s="2">
        <v>0</v>
      </c>
      <c r="G2475" s="2">
        <v>0</v>
      </c>
      <c r="H2475" s="16">
        <f t="shared" si="38"/>
        <v>4.4936658433590952E-2</v>
      </c>
    </row>
    <row r="2476" spans="1:8" ht="13.5" x14ac:dyDescent="0.25">
      <c r="A2476" s="11"/>
      <c r="B2476" s="10">
        <v>45910</v>
      </c>
      <c r="C2476" s="2">
        <v>132</v>
      </c>
      <c r="D2476" s="2">
        <v>132</v>
      </c>
      <c r="E2476" s="2">
        <v>12</v>
      </c>
      <c r="F2476" s="2">
        <v>132</v>
      </c>
      <c r="G2476" s="2">
        <v>1584</v>
      </c>
      <c r="H2476" s="16">
        <f t="shared" si="38"/>
        <v>6.4811284788409782E-3</v>
      </c>
    </row>
    <row r="2477" spans="1:8" ht="13.5" x14ac:dyDescent="0.25">
      <c r="A2477" s="11"/>
      <c r="B2477" s="10">
        <v>45911</v>
      </c>
      <c r="C2477" s="2">
        <v>132.01</v>
      </c>
      <c r="D2477" s="2">
        <v>132.01</v>
      </c>
      <c r="E2477" s="2">
        <v>69</v>
      </c>
      <c r="F2477" s="2">
        <v>132.01</v>
      </c>
      <c r="G2477" s="2">
        <v>9108.69</v>
      </c>
      <c r="H2477" s="16">
        <f t="shared" si="38"/>
        <v>7.5757575757506856E-5</v>
      </c>
    </row>
    <row r="2478" spans="1:8" ht="13.5" x14ac:dyDescent="0.25">
      <c r="A2478" s="11"/>
      <c r="B2478" s="10">
        <v>45912</v>
      </c>
      <c r="C2478" s="2">
        <v>136.01</v>
      </c>
      <c r="D2478" s="2">
        <v>136.01</v>
      </c>
      <c r="E2478" s="2">
        <v>5</v>
      </c>
      <c r="F2478" s="2">
        <v>136.01</v>
      </c>
      <c r="G2478" s="2">
        <v>680.05</v>
      </c>
      <c r="H2478" s="16">
        <f t="shared" si="38"/>
        <v>3.0300734792818727E-2</v>
      </c>
    </row>
    <row r="2479" spans="1:8" ht="13.5" x14ac:dyDescent="0.25">
      <c r="A2479" s="11"/>
      <c r="B2479" s="10">
        <v>45915</v>
      </c>
      <c r="C2479" s="2">
        <v>136.03</v>
      </c>
      <c r="D2479" s="2">
        <v>136.03</v>
      </c>
      <c r="E2479" s="2">
        <v>50</v>
      </c>
      <c r="F2479" s="2">
        <v>136.03</v>
      </c>
      <c r="G2479" s="2">
        <v>6801.5</v>
      </c>
      <c r="H2479" s="16">
        <f t="shared" si="38"/>
        <v>1.4704801117572408E-4</v>
      </c>
    </row>
    <row r="2480" spans="1:8" ht="13.5" x14ac:dyDescent="0.25">
      <c r="A2480" s="11"/>
      <c r="B2480" s="10">
        <v>45916</v>
      </c>
      <c r="C2480" s="2">
        <v>140</v>
      </c>
      <c r="D2480" s="2">
        <v>140</v>
      </c>
      <c r="E2480" s="2">
        <v>183</v>
      </c>
      <c r="F2480" s="2">
        <v>140</v>
      </c>
      <c r="G2480" s="2">
        <v>25620</v>
      </c>
      <c r="H2480" s="16">
        <f t="shared" si="38"/>
        <v>2.9184738660589567E-2</v>
      </c>
    </row>
    <row r="2481" spans="1:8" ht="13.5" x14ac:dyDescent="0.25">
      <c r="A2481" s="11"/>
      <c r="B2481" s="10">
        <v>45917</v>
      </c>
      <c r="C2481" s="2">
        <v>146.30000000000001</v>
      </c>
      <c r="D2481" s="2">
        <v>146.30000000000001</v>
      </c>
      <c r="E2481" s="2">
        <v>25</v>
      </c>
      <c r="F2481" s="2">
        <v>145.6</v>
      </c>
      <c r="G2481" s="2">
        <v>3640</v>
      </c>
      <c r="H2481" s="16">
        <f t="shared" si="38"/>
        <v>4.5000000000000082E-2</v>
      </c>
    </row>
    <row r="2482" spans="1:8" ht="13.5" x14ac:dyDescent="0.25">
      <c r="A2482" s="11"/>
      <c r="B2482" s="10">
        <v>45918</v>
      </c>
      <c r="C2482" s="2">
        <v>146.31</v>
      </c>
      <c r="D2482" s="2">
        <v>146.31</v>
      </c>
      <c r="E2482" s="2">
        <v>169</v>
      </c>
      <c r="F2482" s="2">
        <v>146.31</v>
      </c>
      <c r="G2482" s="2">
        <v>24726.39</v>
      </c>
      <c r="H2482" s="16">
        <f t="shared" si="38"/>
        <v>6.8352699931585129E-5</v>
      </c>
    </row>
    <row r="2483" spans="1:8" ht="13.5" x14ac:dyDescent="0.25">
      <c r="A2483" s="11"/>
      <c r="B2483" s="10">
        <v>45919</v>
      </c>
      <c r="C2483" s="2">
        <v>148.01</v>
      </c>
      <c r="D2483" s="2">
        <v>148.01</v>
      </c>
      <c r="E2483" s="2">
        <v>110</v>
      </c>
      <c r="F2483" s="2">
        <v>148.01</v>
      </c>
      <c r="G2483" s="2">
        <v>16281.1</v>
      </c>
      <c r="H2483" s="16">
        <f t="shared" si="38"/>
        <v>1.1619164787095815E-2</v>
      </c>
    </row>
    <row r="2484" spans="1:8" ht="13.5" x14ac:dyDescent="0.25">
      <c r="A2484" s="11"/>
      <c r="B2484" s="10">
        <v>45922</v>
      </c>
      <c r="C2484" s="2">
        <v>150</v>
      </c>
      <c r="D2484" s="2">
        <v>150</v>
      </c>
      <c r="E2484" s="2">
        <v>182</v>
      </c>
      <c r="F2484" s="2">
        <v>150</v>
      </c>
      <c r="G2484" s="2">
        <v>27300</v>
      </c>
      <c r="H2484" s="16">
        <f t="shared" si="38"/>
        <v>1.344503749746645E-2</v>
      </c>
    </row>
    <row r="2485" spans="1:8" ht="13.5" x14ac:dyDescent="0.25">
      <c r="A2485" s="11"/>
      <c r="B2485" s="10">
        <v>45923</v>
      </c>
      <c r="C2485" s="2">
        <v>150</v>
      </c>
      <c r="D2485" s="2">
        <v>150</v>
      </c>
      <c r="E2485" s="2">
        <v>6</v>
      </c>
      <c r="F2485" s="2">
        <v>150</v>
      </c>
      <c r="G2485" s="2">
        <v>900</v>
      </c>
      <c r="H2485" s="16">
        <f t="shared" si="38"/>
        <v>0</v>
      </c>
    </row>
    <row r="2486" spans="1:8" ht="13.5" x14ac:dyDescent="0.25">
      <c r="A2486" s="11"/>
      <c r="B2486" s="10">
        <v>45924</v>
      </c>
      <c r="C2486" s="2">
        <v>156.75</v>
      </c>
      <c r="D2486" s="2">
        <v>156.75</v>
      </c>
      <c r="E2486" s="2">
        <v>47</v>
      </c>
      <c r="F2486" s="2">
        <v>156.75</v>
      </c>
      <c r="G2486" s="2">
        <v>7367.25</v>
      </c>
      <c r="H2486" s="16">
        <f t="shared" si="38"/>
        <v>4.4999999999999998E-2</v>
      </c>
    </row>
    <row r="2487" spans="1:8" ht="13.5" x14ac:dyDescent="0.25">
      <c r="A2487" s="11"/>
      <c r="B2487" s="10">
        <v>45925</v>
      </c>
      <c r="C2487" s="2">
        <v>163</v>
      </c>
      <c r="D2487" s="2">
        <v>163</v>
      </c>
      <c r="E2487" s="2">
        <v>66</v>
      </c>
      <c r="F2487" s="2">
        <v>163</v>
      </c>
      <c r="G2487" s="2">
        <v>10758</v>
      </c>
      <c r="H2487" s="16">
        <f t="shared" si="38"/>
        <v>3.9872408293460927E-2</v>
      </c>
    </row>
    <row r="2488" spans="1:8" ht="13.5" x14ac:dyDescent="0.25">
      <c r="A2488" s="11"/>
      <c r="B2488" s="10">
        <v>45926</v>
      </c>
      <c r="C2488" s="2">
        <v>163</v>
      </c>
      <c r="D2488" s="2">
        <v>163</v>
      </c>
      <c r="E2488" s="2">
        <v>0</v>
      </c>
      <c r="F2488" s="2">
        <v>0</v>
      </c>
      <c r="G2488" s="2">
        <v>0</v>
      </c>
      <c r="H2488" s="16">
        <f t="shared" si="38"/>
        <v>0</v>
      </c>
    </row>
    <row r="2489" spans="1:8" ht="13.5" x14ac:dyDescent="0.25">
      <c r="A2489" s="11"/>
      <c r="B2489" s="10">
        <v>45929</v>
      </c>
      <c r="C2489" s="2">
        <v>162</v>
      </c>
      <c r="D2489" s="2">
        <v>162</v>
      </c>
      <c r="E2489" s="2">
        <v>2</v>
      </c>
      <c r="F2489" s="2">
        <v>162</v>
      </c>
      <c r="G2489" s="2">
        <v>324</v>
      </c>
      <c r="H2489" s="16">
        <f t="shared" si="38"/>
        <v>-6.1349693251533744E-3</v>
      </c>
    </row>
    <row r="2490" spans="1:8" ht="13.5" x14ac:dyDescent="0.25">
      <c r="A2490" s="11"/>
      <c r="B2490" s="10">
        <v>45930</v>
      </c>
      <c r="C2490" s="2">
        <v>160</v>
      </c>
      <c r="D2490" s="2">
        <v>160</v>
      </c>
      <c r="E2490" s="2">
        <v>10</v>
      </c>
      <c r="F2490" s="2">
        <v>160</v>
      </c>
      <c r="G2490" s="2">
        <v>1600</v>
      </c>
      <c r="H2490" s="16">
        <f t="shared" si="38"/>
        <v>-1.2345679012345678E-2</v>
      </c>
    </row>
    <row r="2491" spans="1:8" ht="13.5" x14ac:dyDescent="0.25">
      <c r="A2491" s="11"/>
      <c r="B2491" s="10">
        <v>45931</v>
      </c>
      <c r="C2491" s="2">
        <v>160</v>
      </c>
      <c r="D2491" s="2">
        <v>160</v>
      </c>
      <c r="E2491" s="2">
        <v>0</v>
      </c>
      <c r="F2491" s="2">
        <v>0</v>
      </c>
      <c r="G2491" s="2">
        <v>0</v>
      </c>
      <c r="H2491" s="16">
        <f t="shared" si="38"/>
        <v>0</v>
      </c>
    </row>
    <row r="2492" spans="1:8" ht="13.5" x14ac:dyDescent="0.25">
      <c r="A2492" s="11"/>
      <c r="B2492" s="10">
        <v>45932</v>
      </c>
      <c r="C2492" s="2">
        <v>160</v>
      </c>
      <c r="D2492" s="2">
        <v>160</v>
      </c>
      <c r="E2492" s="2">
        <v>283</v>
      </c>
      <c r="F2492" s="2">
        <v>160</v>
      </c>
      <c r="G2492" s="2">
        <v>45280</v>
      </c>
      <c r="H2492" s="16">
        <f t="shared" si="38"/>
        <v>0</v>
      </c>
    </row>
    <row r="2493" spans="1:8" ht="13.5" x14ac:dyDescent="0.25">
      <c r="A2493" s="11"/>
      <c r="B2493" s="10">
        <v>45933</v>
      </c>
      <c r="C2493" s="2">
        <v>152.80000000000001</v>
      </c>
      <c r="D2493" s="2">
        <v>152.80000000000001</v>
      </c>
      <c r="E2493" s="2">
        <v>27</v>
      </c>
      <c r="F2493" s="2">
        <v>160</v>
      </c>
      <c r="G2493" s="2">
        <v>4320</v>
      </c>
      <c r="H2493" s="16">
        <f t="shared" si="38"/>
        <v>-4.4999999999999929E-2</v>
      </c>
    </row>
    <row r="2494" spans="1:8" ht="13.5" x14ac:dyDescent="0.25">
      <c r="A2494" s="11"/>
      <c r="B2494" s="10">
        <v>45936</v>
      </c>
      <c r="C2494" s="2">
        <v>155.1</v>
      </c>
      <c r="D2494" s="2">
        <v>155.1</v>
      </c>
      <c r="E2494" s="2">
        <v>4</v>
      </c>
      <c r="F2494" s="2">
        <v>155.1</v>
      </c>
      <c r="G2494" s="2">
        <v>620.4</v>
      </c>
      <c r="H2494" s="16">
        <f t="shared" si="38"/>
        <v>1.5052356020942296E-2</v>
      </c>
    </row>
    <row r="2495" spans="1:8" ht="13.5" x14ac:dyDescent="0.25">
      <c r="A2495" s="11"/>
      <c r="B2495" s="10">
        <v>45937</v>
      </c>
      <c r="C2495" s="2">
        <v>155.1</v>
      </c>
      <c r="D2495" s="2">
        <v>155.1</v>
      </c>
      <c r="E2495" s="2">
        <v>6</v>
      </c>
      <c r="F2495" s="2">
        <v>155.1</v>
      </c>
      <c r="G2495" s="2">
        <v>930.6</v>
      </c>
      <c r="H2495" s="16">
        <f t="shared" si="38"/>
        <v>0</v>
      </c>
    </row>
    <row r="2496" spans="1:8" ht="13.5" x14ac:dyDescent="0.25">
      <c r="A2496" s="11"/>
      <c r="B2496" s="10">
        <v>45938</v>
      </c>
      <c r="C2496" s="2">
        <v>155.1</v>
      </c>
      <c r="D2496" s="2">
        <v>155.1</v>
      </c>
      <c r="E2496" s="2">
        <v>1</v>
      </c>
      <c r="F2496" s="2">
        <v>155.1</v>
      </c>
      <c r="G2496" s="2">
        <v>155.1</v>
      </c>
      <c r="H2496" s="16">
        <f t="shared" si="38"/>
        <v>0</v>
      </c>
    </row>
    <row r="2497" spans="1:11" ht="13.5" x14ac:dyDescent="0.25">
      <c r="A2497" s="11"/>
      <c r="B2497" s="10">
        <v>45939</v>
      </c>
      <c r="C2497" s="2">
        <v>155.1</v>
      </c>
      <c r="D2497" s="2">
        <v>155.1</v>
      </c>
      <c r="E2497" s="2">
        <v>1</v>
      </c>
      <c r="F2497" s="2">
        <v>155.1</v>
      </c>
      <c r="G2497" s="2">
        <v>155.1</v>
      </c>
      <c r="H2497" s="16">
        <f t="shared" si="38"/>
        <v>0</v>
      </c>
    </row>
    <row r="2498" spans="1:11" ht="13.5" x14ac:dyDescent="0.25">
      <c r="A2498" s="11"/>
      <c r="B2498" s="10">
        <v>45940</v>
      </c>
      <c r="C2498" s="2">
        <v>153.1</v>
      </c>
      <c r="D2498" s="2">
        <v>153.1</v>
      </c>
      <c r="E2498" s="2">
        <v>1</v>
      </c>
      <c r="F2498" s="2">
        <v>153.1</v>
      </c>
      <c r="G2498" s="2">
        <v>153.1</v>
      </c>
      <c r="H2498" s="16">
        <f t="shared" si="38"/>
        <v>-1.2894906511927789E-2</v>
      </c>
    </row>
    <row r="2499" spans="1:11" ht="13.5" x14ac:dyDescent="0.25">
      <c r="A2499" s="11"/>
      <c r="B2499" s="10">
        <v>45943</v>
      </c>
      <c r="C2499" s="2">
        <v>153</v>
      </c>
      <c r="D2499" s="2">
        <v>153</v>
      </c>
      <c r="E2499" s="2">
        <v>30</v>
      </c>
      <c r="F2499" s="2">
        <v>153</v>
      </c>
      <c r="G2499" s="2">
        <v>4590</v>
      </c>
      <c r="H2499" s="16">
        <f t="shared" si="38"/>
        <v>-6.531678641410472E-4</v>
      </c>
    </row>
    <row r="2500" spans="1:11" ht="13.5" x14ac:dyDescent="0.25">
      <c r="A2500" s="11"/>
      <c r="B2500" s="10">
        <v>45944</v>
      </c>
      <c r="C2500" s="2">
        <v>155</v>
      </c>
      <c r="D2500" s="2">
        <v>155</v>
      </c>
      <c r="E2500" s="2">
        <v>142</v>
      </c>
      <c r="F2500" s="2">
        <v>154.97300000000001</v>
      </c>
      <c r="G2500" s="2">
        <v>22006.166000000001</v>
      </c>
      <c r="H2500" s="16">
        <f t="shared" si="38"/>
        <v>1.3071895424836602E-2</v>
      </c>
    </row>
    <row r="2501" spans="1:11" ht="13.5" x14ac:dyDescent="0.25">
      <c r="A2501" s="11"/>
      <c r="B2501" s="10">
        <v>45946</v>
      </c>
      <c r="C2501" s="2">
        <v>155</v>
      </c>
      <c r="D2501" s="2">
        <v>155</v>
      </c>
      <c r="E2501" s="2">
        <v>0</v>
      </c>
      <c r="F2501" s="2">
        <v>0</v>
      </c>
      <c r="G2501" s="2">
        <v>0</v>
      </c>
      <c r="H2501" s="16">
        <f t="shared" si="38"/>
        <v>0</v>
      </c>
    </row>
    <row r="2502" spans="1:11" ht="13.5" x14ac:dyDescent="0.25">
      <c r="A2502" s="11"/>
      <c r="B2502" s="10">
        <v>45947</v>
      </c>
      <c r="C2502" s="2">
        <v>155</v>
      </c>
      <c r="D2502" s="2">
        <v>155</v>
      </c>
      <c r="E2502" s="2">
        <v>247</v>
      </c>
      <c r="F2502" s="2">
        <v>155</v>
      </c>
      <c r="G2502" s="2">
        <v>38285</v>
      </c>
      <c r="H2502" s="16">
        <f t="shared" si="38"/>
        <v>0</v>
      </c>
    </row>
    <row r="2503" spans="1:11" ht="13.5" x14ac:dyDescent="0.25">
      <c r="A2503" s="11"/>
      <c r="B2503" s="10">
        <v>45950</v>
      </c>
      <c r="C2503" s="2">
        <v>155</v>
      </c>
      <c r="D2503" s="2">
        <v>155</v>
      </c>
      <c r="E2503" s="2">
        <v>21</v>
      </c>
      <c r="F2503" s="2">
        <v>155</v>
      </c>
      <c r="G2503" s="2">
        <v>3255</v>
      </c>
      <c r="H2503" s="16">
        <f t="shared" ref="H2503:H2511" si="39">(D2503-D2502)/D2502</f>
        <v>0</v>
      </c>
    </row>
    <row r="2504" spans="1:11" ht="13.5" x14ac:dyDescent="0.25">
      <c r="A2504" s="11"/>
      <c r="B2504" s="10">
        <v>45951</v>
      </c>
      <c r="C2504" s="2">
        <v>153.30000000000001</v>
      </c>
      <c r="D2504" s="2">
        <v>153.30000000000001</v>
      </c>
      <c r="E2504" s="2">
        <v>5</v>
      </c>
      <c r="F2504" s="2">
        <v>153.30000000000001</v>
      </c>
      <c r="G2504" s="2">
        <v>766.5</v>
      </c>
      <c r="H2504" s="16">
        <f t="shared" si="39"/>
        <v>-1.0967741935483798E-2</v>
      </c>
    </row>
    <row r="2505" spans="1:11" ht="13.5" x14ac:dyDescent="0.25">
      <c r="A2505" s="11"/>
      <c r="B2505" s="10">
        <v>45952</v>
      </c>
      <c r="C2505" s="2">
        <v>153.30000000000001</v>
      </c>
      <c r="D2505" s="2">
        <v>153.30000000000001</v>
      </c>
      <c r="E2505" s="2">
        <v>0</v>
      </c>
      <c r="F2505" s="2">
        <v>0</v>
      </c>
      <c r="G2505" s="2">
        <v>0</v>
      </c>
      <c r="H2505" s="16">
        <f t="shared" si="39"/>
        <v>0</v>
      </c>
    </row>
    <row r="2506" spans="1:11" ht="13.5" x14ac:dyDescent="0.25">
      <c r="A2506" s="11"/>
      <c r="B2506" s="10">
        <v>45953</v>
      </c>
      <c r="C2506" s="2">
        <v>153.30000000000001</v>
      </c>
      <c r="D2506" s="2">
        <v>153.30000000000001</v>
      </c>
      <c r="E2506" s="2">
        <v>0</v>
      </c>
      <c r="F2506" s="2">
        <v>0</v>
      </c>
      <c r="G2506" s="2">
        <v>0</v>
      </c>
      <c r="H2506" s="16">
        <f t="shared" si="39"/>
        <v>0</v>
      </c>
    </row>
    <row r="2507" spans="1:11" ht="13.5" x14ac:dyDescent="0.25">
      <c r="A2507" s="11"/>
      <c r="B2507" s="10">
        <v>45954</v>
      </c>
      <c r="C2507" s="2">
        <v>153.30000000000001</v>
      </c>
      <c r="D2507" s="2">
        <v>153.30000000000001</v>
      </c>
      <c r="E2507" s="2">
        <v>0</v>
      </c>
      <c r="F2507" s="2">
        <v>0</v>
      </c>
      <c r="G2507" s="2">
        <v>0</v>
      </c>
      <c r="H2507" s="16">
        <f t="shared" si="39"/>
        <v>0</v>
      </c>
    </row>
    <row r="2508" spans="1:11" ht="13.5" x14ac:dyDescent="0.25">
      <c r="A2508" s="11"/>
      <c r="B2508" s="10">
        <v>45957</v>
      </c>
      <c r="C2508" s="2">
        <v>153</v>
      </c>
      <c r="D2508" s="2">
        <v>153</v>
      </c>
      <c r="E2508" s="2">
        <v>15</v>
      </c>
      <c r="F2508" s="2">
        <v>153</v>
      </c>
      <c r="G2508" s="2">
        <v>2295</v>
      </c>
      <c r="H2508" s="16">
        <f t="shared" si="39"/>
        <v>-1.9569471624266885E-3</v>
      </c>
    </row>
    <row r="2509" spans="1:11" ht="13.5" x14ac:dyDescent="0.25">
      <c r="A2509" s="11"/>
      <c r="B2509" s="10">
        <v>45958</v>
      </c>
      <c r="C2509" s="2">
        <v>153</v>
      </c>
      <c r="D2509" s="2">
        <v>153</v>
      </c>
      <c r="E2509" s="2">
        <v>59</v>
      </c>
      <c r="F2509" s="2">
        <v>153.07599999999999</v>
      </c>
      <c r="G2509" s="2">
        <v>9031.4840000000004</v>
      </c>
      <c r="H2509" s="16">
        <f t="shared" si="39"/>
        <v>0</v>
      </c>
    </row>
    <row r="2510" spans="1:11" ht="13.5" x14ac:dyDescent="0.25">
      <c r="A2510" s="11"/>
      <c r="B2510" s="10">
        <v>45959</v>
      </c>
      <c r="C2510" s="2">
        <v>153</v>
      </c>
      <c r="D2510" s="2">
        <v>153</v>
      </c>
      <c r="E2510" s="2">
        <v>0</v>
      </c>
      <c r="F2510" s="2">
        <v>0</v>
      </c>
      <c r="G2510" s="2">
        <v>0</v>
      </c>
      <c r="H2510" s="16">
        <f t="shared" si="39"/>
        <v>0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153.5</v>
      </c>
      <c r="D2511" s="2">
        <v>153.5</v>
      </c>
      <c r="E2511" s="2">
        <v>3</v>
      </c>
      <c r="F2511" s="2">
        <v>153.5</v>
      </c>
      <c r="G2511" s="2">
        <v>460.5</v>
      </c>
      <c r="H2511" s="16">
        <f t="shared" si="39"/>
        <v>3.2679738562091504E-3</v>
      </c>
      <c r="I2511" s="13">
        <v>1637504</v>
      </c>
      <c r="J2511" s="14">
        <f>I2511*D2511</f>
        <v>251356864</v>
      </c>
      <c r="K2511" s="15">
        <f>SUM(E2307:E2511)/205</f>
        <v>43.097560975609753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workbookViewId="0">
      <selection activeCell="C2513" sqref="C2513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91.989000000000004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91.989000000000004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91.989000000000004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91.989000000000004</v>
      </c>
      <c r="C5" s="2">
        <f t="shared" si="0"/>
        <v>0</v>
      </c>
      <c r="D5" s="2">
        <f>AVERAGE(B1:B5)</f>
        <v>91.989000000000004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89.908600000000007</v>
      </c>
      <c r="C6" s="2">
        <f t="shared" si="0"/>
        <v>-2.0803999999999974</v>
      </c>
      <c r="D6" s="2">
        <f t="shared" ref="D6:D69" si="1">AVERAGE(B2:B6)</f>
        <v>91.572919999999996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89.908600000000007</v>
      </c>
      <c r="C7" s="2">
        <f t="shared" si="0"/>
        <v>0</v>
      </c>
      <c r="D7" s="2">
        <f t="shared" si="1"/>
        <v>91.156839999999988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89.908600000000007</v>
      </c>
      <c r="C8" s="2">
        <f t="shared" si="0"/>
        <v>0</v>
      </c>
      <c r="D8" s="2">
        <f t="shared" si="1"/>
        <v>90.740759999999995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89.908600000000007</v>
      </c>
      <c r="C9" s="2">
        <f t="shared" si="0"/>
        <v>0</v>
      </c>
      <c r="D9" s="2">
        <f t="shared" si="1"/>
        <v>90.324679999999987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87.211299999999994</v>
      </c>
      <c r="C10" s="2">
        <f t="shared" si="0"/>
        <v>-2.6973000000000127</v>
      </c>
      <c r="D10" s="2">
        <f t="shared" si="1"/>
        <v>89.369140000000002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87.211299999999994</v>
      </c>
      <c r="C11" s="2">
        <f t="shared" si="0"/>
        <v>0</v>
      </c>
      <c r="D11" s="2">
        <f t="shared" si="1"/>
        <v>88.82968000000001</v>
      </c>
      <c r="E11" s="2">
        <f>AVERAGE(B2:B11)</f>
        <v>90.201299999999989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83.290899999999993</v>
      </c>
      <c r="C12" s="2">
        <f t="shared" si="0"/>
        <v>-3.9204000000000008</v>
      </c>
      <c r="D12" s="2">
        <f t="shared" si="1"/>
        <v>87.506140000000002</v>
      </c>
      <c r="E12" s="2">
        <f t="shared" ref="E12:E75" si="2">AVERAGE(B3:B12)</f>
        <v>89.331489999999988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80.792299999999997</v>
      </c>
      <c r="C13" s="2">
        <f t="shared" si="0"/>
        <v>-2.4985999999999962</v>
      </c>
      <c r="D13" s="2">
        <f t="shared" si="1"/>
        <v>85.682879999999983</v>
      </c>
      <c r="E13" s="2">
        <f t="shared" si="2"/>
        <v>88.211819999999975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80.792299999999997</v>
      </c>
      <c r="C14" s="2">
        <f t="shared" si="0"/>
        <v>0</v>
      </c>
      <c r="D14" s="2">
        <f t="shared" si="1"/>
        <v>83.859619999999993</v>
      </c>
      <c r="E14" s="2">
        <f t="shared" si="2"/>
        <v>87.092149999999975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80.792299999999997</v>
      </c>
      <c r="C15" s="2">
        <f t="shared" si="0"/>
        <v>0</v>
      </c>
      <c r="D15" s="2">
        <f t="shared" si="1"/>
        <v>82.575819999999993</v>
      </c>
      <c r="E15" s="2">
        <f t="shared" si="2"/>
        <v>85.97247999999999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80.792299999999997</v>
      </c>
      <c r="C16" s="2">
        <f t="shared" si="0"/>
        <v>0</v>
      </c>
      <c r="D16" s="2">
        <f t="shared" si="1"/>
        <v>81.292020000000008</v>
      </c>
      <c r="E16" s="2">
        <f t="shared" si="2"/>
        <v>85.060849999999988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83.165400000000005</v>
      </c>
      <c r="C17" s="2">
        <f t="shared" si="0"/>
        <v>2.373100000000008</v>
      </c>
      <c r="D17" s="2">
        <f t="shared" si="1"/>
        <v>81.266919999999999</v>
      </c>
      <c r="E17" s="2">
        <f t="shared" si="2"/>
        <v>84.386529999999979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83.165400000000005</v>
      </c>
      <c r="C18" s="2">
        <f t="shared" si="0"/>
        <v>0</v>
      </c>
      <c r="D18" s="2">
        <f t="shared" si="1"/>
        <v>81.741539999999986</v>
      </c>
      <c r="E18" s="2">
        <f t="shared" si="2"/>
        <v>83.712209999999985</v>
      </c>
      <c r="F18" s="2"/>
      <c r="G18" s="2"/>
      <c r="H18" s="2"/>
      <c r="I18" s="2">
        <f t="array" ref="I18">SUMPRODUCT(B2:B21, (ROW(B2:B21)-ROW(B2)+1)) / (20*21/2)</f>
        <v>84.859629523809517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85.658799999999999</v>
      </c>
      <c r="C19" s="2">
        <f t="shared" si="0"/>
        <v>2.4933999999999941</v>
      </c>
      <c r="D19" s="2">
        <f t="shared" si="1"/>
        <v>82.714839999999995</v>
      </c>
      <c r="E19" s="2">
        <f t="shared" si="2"/>
        <v>83.287229999999994</v>
      </c>
      <c r="F19" s="2"/>
      <c r="G19" s="2"/>
      <c r="H19" s="2"/>
      <c r="I19" s="2">
        <f t="array" ref="I19">SUMPRODUCT(B3:B22, (ROW(B3:B22)-ROW(B3)+1)) / (20*21/2)</f>
        <v>84.771037619047618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85.658799999999999</v>
      </c>
      <c r="C20" s="2">
        <f t="shared" si="0"/>
        <v>0</v>
      </c>
      <c r="D20" s="2">
        <f t="shared" si="1"/>
        <v>83.688140000000004</v>
      </c>
      <c r="E20" s="2">
        <f t="shared" si="2"/>
        <v>83.131980000000013</v>
      </c>
      <c r="F20" s="2">
        <f t="shared" ref="F20:F83" si="3">AVERAGE(B1:B20)</f>
        <v>86.637973684210536</v>
      </c>
      <c r="G20" s="2"/>
      <c r="H20" s="2"/>
      <c r="I20" s="2">
        <f t="array" ref="I20">SUMPRODUCT(B4:B23, (ROW(B4:B23)-ROW(B4)+1)) / (20*21/2)</f>
        <v>84.712589523809527</v>
      </c>
      <c r="J20" s="2">
        <f>F20</f>
        <v>86.637973684210536</v>
      </c>
      <c r="K20" s="2"/>
    </row>
    <row r="21" spans="1:11" ht="13.5" x14ac:dyDescent="0.25">
      <c r="A21" s="3">
        <f>TITRES_STAT!B24</f>
        <v>42335</v>
      </c>
      <c r="B21" s="5">
        <f>TITRES_STAT!D24</f>
        <v>85.658799999999999</v>
      </c>
      <c r="C21" s="2">
        <f t="shared" si="0"/>
        <v>0</v>
      </c>
      <c r="D21" s="2">
        <f t="shared" si="1"/>
        <v>84.661439999999999</v>
      </c>
      <c r="E21" s="2">
        <f t="shared" si="2"/>
        <v>82.976730000000003</v>
      </c>
      <c r="F21" s="2">
        <f t="shared" si="3"/>
        <v>86.589015000000003</v>
      </c>
      <c r="G21" s="2"/>
      <c r="H21" s="2"/>
      <c r="I21" s="2">
        <f t="array" ref="I21">SUMPRODUCT(B5:B24, (ROW(B5:B24)-ROW(B5)+1)) / (20*21/2)</f>
        <v>84.684285238095256</v>
      </c>
      <c r="J21" s="2">
        <f t="shared" ref="J21:J84" si="4">$J$4*B21+J20*(1-$J$4)</f>
        <v>86.544719047619054</v>
      </c>
      <c r="K21" s="2"/>
    </row>
    <row r="22" spans="1:11" ht="13.5" x14ac:dyDescent="0.25">
      <c r="A22" s="3">
        <f>TITRES_STAT!B25</f>
        <v>42338</v>
      </c>
      <c r="B22" s="5">
        <f>TITRES_STAT!D25</f>
        <v>85.658799999999999</v>
      </c>
      <c r="C22" s="2">
        <f t="shared" si="0"/>
        <v>0</v>
      </c>
      <c r="D22" s="2">
        <f t="shared" si="1"/>
        <v>85.160119999999992</v>
      </c>
      <c r="E22" s="2">
        <f t="shared" si="2"/>
        <v>83.213520000000017</v>
      </c>
      <c r="F22" s="2">
        <f t="shared" si="3"/>
        <v>86.272504999999995</v>
      </c>
      <c r="G22" s="2"/>
      <c r="H22" s="2"/>
      <c r="I22" s="2">
        <f t="array" ref="I22">SUMPRODUCT(B6:B25, (ROW(B6:B25)-ROW(B6)+1)) / (20*21/2)</f>
        <v>84.686124761904765</v>
      </c>
      <c r="J22" s="2">
        <f t="shared" si="4"/>
        <v>86.460345804988663</v>
      </c>
      <c r="K22" s="2"/>
    </row>
    <row r="23" spans="1:11" ht="13.5" x14ac:dyDescent="0.25">
      <c r="A23" s="3">
        <f>TITRES_STAT!B26</f>
        <v>42339</v>
      </c>
      <c r="B23" s="5">
        <f>TITRES_STAT!D26</f>
        <v>85.658799999999999</v>
      </c>
      <c r="C23" s="2">
        <f t="shared" si="0"/>
        <v>0</v>
      </c>
      <c r="D23" s="2">
        <f t="shared" si="1"/>
        <v>85.658799999999999</v>
      </c>
      <c r="E23" s="2">
        <f t="shared" si="2"/>
        <v>83.70017</v>
      </c>
      <c r="F23" s="2">
        <f t="shared" si="3"/>
        <v>85.955994999999987</v>
      </c>
      <c r="G23" s="2"/>
      <c r="H23" s="2"/>
      <c r="I23" s="2">
        <f t="array" ref="I23">SUMPRODUCT(B7:B26, (ROW(B7:B26)-ROW(B7)+1)) / (20*21/2)</f>
        <v>84.718108095238108</v>
      </c>
      <c r="J23" s="2">
        <f t="shared" si="4"/>
        <v>86.384008109275456</v>
      </c>
      <c r="K23" s="2"/>
    </row>
    <row r="24" spans="1:11" ht="13.5" x14ac:dyDescent="0.25">
      <c r="A24" s="3">
        <f>TITRES_STAT!B27</f>
        <v>42340</v>
      </c>
      <c r="B24" s="5">
        <f>TITRES_STAT!D27</f>
        <v>85.658799999999999</v>
      </c>
      <c r="C24" s="2">
        <f t="shared" si="0"/>
        <v>0</v>
      </c>
      <c r="D24" s="2">
        <f t="shared" si="1"/>
        <v>85.658799999999999</v>
      </c>
      <c r="E24" s="2">
        <f t="shared" si="2"/>
        <v>84.186820000000012</v>
      </c>
      <c r="F24" s="2">
        <f t="shared" si="3"/>
        <v>85.639484999999965</v>
      </c>
      <c r="G24" s="2"/>
      <c r="H24" s="2"/>
      <c r="I24" s="2">
        <f t="array" ref="I24">SUMPRODUCT(B8:B27, (ROW(B8:B27)-ROW(B8)+1)) / (20*21/2)</f>
        <v>84.770328571428578</v>
      </c>
      <c r="J24" s="2">
        <f t="shared" si="4"/>
        <v>86.314940670296849</v>
      </c>
      <c r="K24" s="2"/>
    </row>
    <row r="25" spans="1:11" ht="13.5" x14ac:dyDescent="0.25">
      <c r="A25" s="3">
        <f>TITRES_STAT!B28</f>
        <v>42341</v>
      </c>
      <c r="B25" s="5">
        <f>TITRES_STAT!D28</f>
        <v>85.658799999999999</v>
      </c>
      <c r="C25" s="2">
        <f t="shared" si="0"/>
        <v>0</v>
      </c>
      <c r="D25" s="2">
        <f t="shared" si="1"/>
        <v>85.658799999999999</v>
      </c>
      <c r="E25" s="2">
        <f t="shared" si="2"/>
        <v>84.673470000000009</v>
      </c>
      <c r="F25" s="2">
        <f t="shared" si="3"/>
        <v>85.322974999999957</v>
      </c>
      <c r="G25" s="2"/>
      <c r="H25" s="2"/>
      <c r="I25" s="2">
        <f t="array" ref="I25">SUMPRODUCT(B9:B28, (ROW(B9:B28)-ROW(B9)+1)) / (20*21/2)</f>
        <v>84.842786190476204</v>
      </c>
      <c r="J25" s="2">
        <f t="shared" si="4"/>
        <v>86.252451082649529</v>
      </c>
      <c r="K25" s="2"/>
    </row>
    <row r="26" spans="1:11" ht="13.5" x14ac:dyDescent="0.25">
      <c r="A26" s="3">
        <f>TITRES_STAT!B29</f>
        <v>42342</v>
      </c>
      <c r="B26" s="5">
        <f>TITRES_STAT!D29</f>
        <v>85.658799999999999</v>
      </c>
      <c r="C26" s="2">
        <f t="shared" si="0"/>
        <v>0</v>
      </c>
      <c r="D26" s="2">
        <f t="shared" si="1"/>
        <v>85.658799999999999</v>
      </c>
      <c r="E26" s="2">
        <f t="shared" si="2"/>
        <v>85.160120000000006</v>
      </c>
      <c r="F26" s="2">
        <f t="shared" si="3"/>
        <v>85.110484999999954</v>
      </c>
      <c r="G26" s="2"/>
      <c r="H26" s="2"/>
      <c r="I26" s="2">
        <f t="array" ref="I26">SUMPRODUCT(B10:B29, (ROW(B10:B29)-ROW(B10)+1)) / (20*21/2)</f>
        <v>84.935480952380956</v>
      </c>
      <c r="J26" s="2">
        <f t="shared" si="4"/>
        <v>86.195912884301961</v>
      </c>
      <c r="K26" s="2"/>
    </row>
    <row r="27" spans="1:11" ht="13.5" x14ac:dyDescent="0.25">
      <c r="A27" s="3">
        <f>TITRES_STAT!B30</f>
        <v>42345</v>
      </c>
      <c r="B27" s="5">
        <f>TITRES_STAT!D30</f>
        <v>85.658799999999999</v>
      </c>
      <c r="C27" s="2">
        <f t="shared" si="0"/>
        <v>0</v>
      </c>
      <c r="D27" s="2">
        <f t="shared" si="1"/>
        <v>85.658799999999999</v>
      </c>
      <c r="E27" s="2">
        <f t="shared" si="2"/>
        <v>85.40946000000001</v>
      </c>
      <c r="F27" s="2">
        <f t="shared" si="3"/>
        <v>84.897994999999966</v>
      </c>
      <c r="G27" s="2"/>
      <c r="H27" s="2"/>
      <c r="I27" s="2">
        <f t="array" ref="I27">SUMPRODUCT(B11:B30, (ROW(B11:B30)-ROW(B11)+1)) / (20*21/2)</f>
        <v>85.03895571428572</v>
      </c>
      <c r="J27" s="2">
        <f t="shared" si="4"/>
        <v>86.144759276273206</v>
      </c>
      <c r="K27" s="2"/>
    </row>
    <row r="28" spans="1:11" ht="13.5" x14ac:dyDescent="0.25">
      <c r="A28" s="3">
        <f>TITRES_STAT!B31</f>
        <v>42346</v>
      </c>
      <c r="B28" s="5">
        <f>TITRES_STAT!D31</f>
        <v>85.658799999999999</v>
      </c>
      <c r="C28" s="2">
        <f t="shared" si="0"/>
        <v>0</v>
      </c>
      <c r="D28" s="2">
        <f t="shared" si="1"/>
        <v>85.658799999999999</v>
      </c>
      <c r="E28" s="2">
        <f t="shared" si="2"/>
        <v>85.658800000000014</v>
      </c>
      <c r="F28" s="2">
        <f t="shared" si="3"/>
        <v>84.685504999999964</v>
      </c>
      <c r="G28" s="2"/>
      <c r="H28" s="2"/>
      <c r="I28" s="2">
        <f t="array" ref="I28">SUMPRODUCT(B12:B31, (ROW(B12:B31)-ROW(B12)+1)) / (20*21/2)</f>
        <v>85.150296190476169</v>
      </c>
      <c r="J28" s="2">
        <f t="shared" si="4"/>
        <v>86.098477440437662</v>
      </c>
      <c r="K28" s="2"/>
    </row>
    <row r="29" spans="1:11" ht="13.5" x14ac:dyDescent="0.25">
      <c r="A29" s="3">
        <f>TITRES_STAT!B32</f>
        <v>42347</v>
      </c>
      <c r="B29" s="5">
        <f>TITRES_STAT!D32</f>
        <v>85.658799999999999</v>
      </c>
      <c r="C29" s="2">
        <f t="shared" si="0"/>
        <v>0</v>
      </c>
      <c r="D29" s="2">
        <f t="shared" si="1"/>
        <v>85.658799999999999</v>
      </c>
      <c r="E29" s="2">
        <f t="shared" si="2"/>
        <v>85.658800000000014</v>
      </c>
      <c r="F29" s="2">
        <f t="shared" si="3"/>
        <v>84.473014999999975</v>
      </c>
      <c r="G29" s="2"/>
      <c r="H29" s="2"/>
      <c r="I29" s="2">
        <f t="array" ref="I29">SUMPRODUCT(B13:B32, (ROW(B13:B32)-ROW(B13)+1)) / (20*21/2)</f>
        <v>85.269502380952375</v>
      </c>
      <c r="J29" s="2">
        <f t="shared" si="4"/>
        <v>86.05660339849122</v>
      </c>
      <c r="K29" s="2"/>
    </row>
    <row r="30" spans="1:11" ht="13.5" x14ac:dyDescent="0.25">
      <c r="A30" s="3">
        <f>TITRES_STAT!B33</f>
        <v>42348</v>
      </c>
      <c r="B30" s="5">
        <f>TITRES_STAT!D33</f>
        <v>85.5595</v>
      </c>
      <c r="C30" s="2">
        <f t="shared" si="0"/>
        <v>-9.92999999999995E-2</v>
      </c>
      <c r="D30" s="2">
        <f t="shared" si="1"/>
        <v>85.638940000000005</v>
      </c>
      <c r="E30" s="2">
        <f t="shared" si="2"/>
        <v>85.648870000000016</v>
      </c>
      <c r="F30" s="2">
        <f t="shared" si="3"/>
        <v>84.390424999999993</v>
      </c>
      <c r="G30" s="2"/>
      <c r="H30" s="2"/>
      <c r="I30" s="2">
        <f t="array" ref="I30">SUMPRODUCT(B14:B33, (ROW(B14:B33)-ROW(B14)+1)) / (20*21/2)</f>
        <v>85.370934285714284</v>
      </c>
      <c r="J30" s="2">
        <f t="shared" si="4"/>
        <v>86.009260217682538</v>
      </c>
      <c r="K30" s="2"/>
    </row>
    <row r="31" spans="1:11" ht="13.5" x14ac:dyDescent="0.25">
      <c r="A31" s="3">
        <f>TITRES_STAT!B34</f>
        <v>42349</v>
      </c>
      <c r="B31" s="5">
        <f>TITRES_STAT!D34</f>
        <v>85.5595</v>
      </c>
      <c r="C31" s="2">
        <f t="shared" si="0"/>
        <v>0</v>
      </c>
      <c r="D31" s="2">
        <f t="shared" si="1"/>
        <v>85.619080000000011</v>
      </c>
      <c r="E31" s="2">
        <f t="shared" si="2"/>
        <v>85.638940000000005</v>
      </c>
      <c r="F31" s="2">
        <f t="shared" si="3"/>
        <v>84.307834999999997</v>
      </c>
      <c r="G31" s="2"/>
      <c r="H31" s="2"/>
      <c r="I31" s="2">
        <f t="array" ref="I31">SUMPRODUCT(B15:B34, (ROW(B15:B34)-ROW(B15)+1)) / (20*21/2)</f>
        <v>85.206080476190465</v>
      </c>
      <c r="J31" s="2">
        <f t="shared" si="4"/>
        <v>85.966425911236584</v>
      </c>
      <c r="K31" s="2"/>
    </row>
    <row r="32" spans="1:11" ht="13.5" x14ac:dyDescent="0.25">
      <c r="A32" s="3">
        <f>TITRES_STAT!B35</f>
        <v>42352</v>
      </c>
      <c r="B32" s="5">
        <f>TITRES_STAT!D35</f>
        <v>85.5595</v>
      </c>
      <c r="C32" s="2">
        <f t="shared" si="0"/>
        <v>0</v>
      </c>
      <c r="D32" s="2">
        <f t="shared" si="1"/>
        <v>85.599220000000003</v>
      </c>
      <c r="E32" s="2">
        <f t="shared" si="2"/>
        <v>85.629009999999994</v>
      </c>
      <c r="F32" s="2">
        <f t="shared" si="3"/>
        <v>84.421265000000005</v>
      </c>
      <c r="G32" s="2"/>
      <c r="H32" s="2"/>
      <c r="I32" s="2">
        <f t="array" ref="I32">SUMPRODUCT(B16:B35, (ROW(B16:B35)-ROW(B16)+1)) / (20*21/2)</f>
        <v>84.831937619047622</v>
      </c>
      <c r="J32" s="2">
        <f t="shared" si="4"/>
        <v>85.92767106254739</v>
      </c>
      <c r="K32" s="2"/>
    </row>
    <row r="33" spans="1:11" ht="13.5" x14ac:dyDescent="0.25">
      <c r="A33" s="3">
        <f>TITRES_STAT!B36</f>
        <v>42353</v>
      </c>
      <c r="B33" s="5">
        <f>TITRES_STAT!D36</f>
        <v>85.4863</v>
      </c>
      <c r="C33" s="2">
        <f t="shared" si="0"/>
        <v>-7.3199999999999932E-2</v>
      </c>
      <c r="D33" s="2">
        <f t="shared" si="1"/>
        <v>85.564720000000008</v>
      </c>
      <c r="E33" s="2">
        <f t="shared" si="2"/>
        <v>85.61175999999999</v>
      </c>
      <c r="F33" s="2">
        <f t="shared" si="3"/>
        <v>84.655965000000009</v>
      </c>
      <c r="G33" s="2"/>
      <c r="H33" s="2"/>
      <c r="I33" s="2">
        <f t="array" ref="I33">SUMPRODUCT(B17:B36, (ROW(B17:B36)-ROW(B17)+1)) / (20*21/2)</f>
        <v>84.00356714285715</v>
      </c>
      <c r="J33" s="2">
        <f t="shared" si="4"/>
        <v>85.885635723257153</v>
      </c>
      <c r="K33" s="2"/>
    </row>
    <row r="34" spans="1:11" ht="13.5" x14ac:dyDescent="0.25">
      <c r="A34" s="3">
        <f>TITRES_STAT!B37</f>
        <v>42354</v>
      </c>
      <c r="B34" s="5">
        <f>TITRES_STAT!D37</f>
        <v>82.924999999999997</v>
      </c>
      <c r="C34" s="2">
        <f t="shared" si="0"/>
        <v>-2.5613000000000028</v>
      </c>
      <c r="D34" s="2">
        <f t="shared" si="1"/>
        <v>85.017960000000002</v>
      </c>
      <c r="E34" s="2">
        <f t="shared" si="2"/>
        <v>85.338379999999987</v>
      </c>
      <c r="F34" s="2">
        <f t="shared" si="3"/>
        <v>84.762600000000006</v>
      </c>
      <c r="G34" s="2"/>
      <c r="H34" s="2"/>
      <c r="I34" s="2">
        <f t="array" ref="I34">SUMPRODUCT(B18:B37, (ROW(B18:B37)-ROW(B18)+1)) / (20*21/2)</f>
        <v>83.634803809523817</v>
      </c>
      <c r="J34" s="2">
        <f t="shared" si="4"/>
        <v>85.603670416280281</v>
      </c>
      <c r="K34" s="2"/>
    </row>
    <row r="35" spans="1:11" ht="13.5" x14ac:dyDescent="0.25">
      <c r="A35" s="3">
        <f>TITRES_STAT!B38</f>
        <v>42355</v>
      </c>
      <c r="B35" s="5">
        <f>TITRES_STAT!D38</f>
        <v>80.834100000000007</v>
      </c>
      <c r="C35" s="2">
        <f t="shared" si="0"/>
        <v>-2.0908999999999907</v>
      </c>
      <c r="D35" s="2">
        <f t="shared" si="1"/>
        <v>84.072880000000012</v>
      </c>
      <c r="E35" s="2">
        <f t="shared" si="2"/>
        <v>84.855909999999994</v>
      </c>
      <c r="F35" s="2">
        <f t="shared" si="3"/>
        <v>84.764690000000016</v>
      </c>
      <c r="G35" s="2"/>
      <c r="H35" s="2"/>
      <c r="I35" s="2">
        <f t="array" ref="I35">SUMPRODUCT(B19:B38, (ROW(B19:B38)-ROW(B19)+1)) / (20*21/2)</f>
        <v>83.048978571428563</v>
      </c>
      <c r="J35" s="2">
        <f t="shared" si="4"/>
        <v>85.149425614729779</v>
      </c>
      <c r="K35" s="2"/>
    </row>
    <row r="36" spans="1:11" ht="13.5" x14ac:dyDescent="0.25">
      <c r="A36" s="3">
        <f>TITRES_STAT!B39</f>
        <v>42356</v>
      </c>
      <c r="B36" s="5">
        <f>TITRES_STAT!D39</f>
        <v>76.066800000000001</v>
      </c>
      <c r="C36" s="2">
        <f t="shared" si="0"/>
        <v>-4.7673000000000059</v>
      </c>
      <c r="D36" s="2">
        <f t="shared" si="1"/>
        <v>82.174340000000001</v>
      </c>
      <c r="E36" s="2">
        <f t="shared" si="2"/>
        <v>83.896710000000013</v>
      </c>
      <c r="F36" s="2">
        <f t="shared" si="3"/>
        <v>84.528415000000024</v>
      </c>
      <c r="G36" s="2"/>
      <c r="H36" s="2"/>
      <c r="I36" s="2">
        <f t="array" ref="I36">SUMPRODUCT(B20:B39, (ROW(B20:B39)-ROW(B20)+1)) / (20*21/2)</f>
        <v>82.486551428571417</v>
      </c>
      <c r="J36" s="2">
        <f t="shared" si="4"/>
        <v>84.284413651422184</v>
      </c>
      <c r="K36" s="2"/>
    </row>
    <row r="37" spans="1:11" ht="13.5" x14ac:dyDescent="0.25">
      <c r="A37" s="3">
        <f>TITRES_STAT!B40</f>
        <v>42359</v>
      </c>
      <c r="B37" s="5">
        <f>TITRES_STAT!D40</f>
        <v>80.656400000000005</v>
      </c>
      <c r="C37" s="2">
        <f t="shared" si="0"/>
        <v>4.5896000000000043</v>
      </c>
      <c r="D37" s="2">
        <f t="shared" si="1"/>
        <v>81.193719999999999</v>
      </c>
      <c r="E37" s="2">
        <f t="shared" si="2"/>
        <v>83.396469999999994</v>
      </c>
      <c r="F37" s="2">
        <f t="shared" si="3"/>
        <v>84.402965000000023</v>
      </c>
      <c r="G37" s="2"/>
      <c r="H37" s="2"/>
      <c r="I37" s="2">
        <f t="array" ref="I37">SUMPRODUCT(B21:B40, (ROW(B21:B40)-ROW(B21)+1)) / (20*21/2)</f>
        <v>81.959395714285733</v>
      </c>
      <c r="J37" s="2">
        <f t="shared" si="4"/>
        <v>83.938888541762935</v>
      </c>
      <c r="K37" s="2"/>
    </row>
    <row r="38" spans="1:11" ht="13.5" x14ac:dyDescent="0.25">
      <c r="A38" s="3">
        <f>TITRES_STAT!B41</f>
        <v>42360</v>
      </c>
      <c r="B38" s="5">
        <f>TITRES_STAT!D41</f>
        <v>78.251800000000003</v>
      </c>
      <c r="C38" s="2">
        <f t="shared" si="0"/>
        <v>-2.4046000000000021</v>
      </c>
      <c r="D38" s="2">
        <f t="shared" si="1"/>
        <v>79.74682</v>
      </c>
      <c r="E38" s="2">
        <f t="shared" si="2"/>
        <v>82.65576999999999</v>
      </c>
      <c r="F38" s="2">
        <f t="shared" si="3"/>
        <v>84.15728500000003</v>
      </c>
      <c r="G38" s="2"/>
      <c r="H38" s="2"/>
      <c r="I38" s="2">
        <f t="array" ref="I38">SUMPRODUCT(B22:B41, (ROW(B22:B41)-ROW(B22)+1)) / (20*21/2)</f>
        <v>81.243987619047616</v>
      </c>
      <c r="J38" s="2">
        <f t="shared" si="4"/>
        <v>83.397261061595046</v>
      </c>
      <c r="K38" s="2"/>
    </row>
    <row r="39" spans="1:11" ht="13.5" x14ac:dyDescent="0.25">
      <c r="A39" s="3">
        <f>TITRES_STAT!B42</f>
        <v>42361</v>
      </c>
      <c r="B39" s="5">
        <f>TITRES_STAT!D42</f>
        <v>78.251800000000003</v>
      </c>
      <c r="C39" s="2">
        <f t="shared" si="0"/>
        <v>0</v>
      </c>
      <c r="D39" s="2">
        <f t="shared" si="1"/>
        <v>78.812179999999998</v>
      </c>
      <c r="E39" s="2">
        <f t="shared" si="2"/>
        <v>81.91507</v>
      </c>
      <c r="F39" s="2">
        <f t="shared" si="3"/>
        <v>83.786935000000014</v>
      </c>
      <c r="G39" s="2"/>
      <c r="H39" s="2"/>
      <c r="I39" s="2">
        <f t="array" ref="I39">SUMPRODUCT(B23:B42, (ROW(B23:B42)-ROW(B23)+1)) / (20*21/2)</f>
        <v>80.575027142857138</v>
      </c>
      <c r="J39" s="2">
        <f t="shared" si="4"/>
        <v>82.907217150966943</v>
      </c>
      <c r="K39" s="2"/>
    </row>
    <row r="40" spans="1:11" ht="13.5" x14ac:dyDescent="0.25">
      <c r="A40" s="3">
        <f>TITRES_STAT!B43</f>
        <v>42363</v>
      </c>
      <c r="B40" s="5">
        <f>TITRES_STAT!D43</f>
        <v>78.251800000000003</v>
      </c>
      <c r="C40" s="2">
        <f t="shared" si="0"/>
        <v>0</v>
      </c>
      <c r="D40" s="2">
        <f t="shared" si="1"/>
        <v>78.295720000000003</v>
      </c>
      <c r="E40" s="2">
        <f t="shared" si="2"/>
        <v>81.184300000000007</v>
      </c>
      <c r="F40" s="2">
        <f t="shared" si="3"/>
        <v>83.416585000000012</v>
      </c>
      <c r="G40" s="2"/>
      <c r="H40" s="2"/>
      <c r="I40" s="2">
        <f t="array" ref="I40">SUMPRODUCT(B24:B43, (ROW(B24:B43)-ROW(B24)+1)) / (20*21/2)</f>
        <v>79.94603809523808</v>
      </c>
      <c r="J40" s="2">
        <f t="shared" si="4"/>
        <v>82.463844088970092</v>
      </c>
      <c r="K40" s="2"/>
    </row>
    <row r="41" spans="1:11" ht="13.5" x14ac:dyDescent="0.25">
      <c r="A41" s="3">
        <f>TITRES_STAT!B44</f>
        <v>42366</v>
      </c>
      <c r="B41" s="5">
        <f>TITRES_STAT!D44</f>
        <v>75.904799999999994</v>
      </c>
      <c r="C41" s="2">
        <f t="shared" si="0"/>
        <v>-2.3470000000000084</v>
      </c>
      <c r="D41" s="2">
        <f t="shared" si="1"/>
        <v>78.263319999999993</v>
      </c>
      <c r="E41" s="2">
        <f t="shared" si="2"/>
        <v>80.218829999999997</v>
      </c>
      <c r="F41" s="2">
        <f t="shared" si="3"/>
        <v>82.928885000000008</v>
      </c>
      <c r="G41" s="2"/>
      <c r="H41" s="2"/>
      <c r="I41" s="2">
        <f t="array" ref="I41">SUMPRODUCT(B25:B44, (ROW(B25:B44)-ROW(B25)+1)) / (20*21/2)</f>
        <v>79.580382380952386</v>
      </c>
      <c r="J41" s="2">
        <f t="shared" si="4"/>
        <v>81.839173223353896</v>
      </c>
      <c r="K41" s="2"/>
    </row>
    <row r="42" spans="1:11" ht="13.5" x14ac:dyDescent="0.25">
      <c r="A42" s="3">
        <f>TITRES_STAT!B45</f>
        <v>42367</v>
      </c>
      <c r="B42" s="5">
        <f>TITRES_STAT!D45</f>
        <v>75.904799999999994</v>
      </c>
      <c r="C42" s="2">
        <f t="shared" si="0"/>
        <v>0</v>
      </c>
      <c r="D42" s="2">
        <f t="shared" si="1"/>
        <v>77.313000000000017</v>
      </c>
      <c r="E42" s="2">
        <f t="shared" si="2"/>
        <v>79.253360000000001</v>
      </c>
      <c r="F42" s="2">
        <f t="shared" si="3"/>
        <v>82.441185000000004</v>
      </c>
      <c r="G42" s="2"/>
      <c r="H42" s="2"/>
      <c r="I42" s="2">
        <f t="array" ref="I42">SUMPRODUCT(B26:B45, (ROW(B26:B45)-ROW(B26)+1)) / (20*21/2)</f>
        <v>79.473698571428585</v>
      </c>
      <c r="J42" s="2">
        <f t="shared" si="4"/>
        <v>81.273994821129719</v>
      </c>
      <c r="K42" s="2"/>
    </row>
    <row r="43" spans="1:11" ht="13.5" x14ac:dyDescent="0.25">
      <c r="A43" s="3">
        <f>TITRES_STAT!B46</f>
        <v>42368</v>
      </c>
      <c r="B43" s="5">
        <f>TITRES_STAT!D46</f>
        <v>75.836799999999997</v>
      </c>
      <c r="C43" s="2">
        <f t="shared" si="0"/>
        <v>-6.799999999999784E-2</v>
      </c>
      <c r="D43" s="2">
        <f t="shared" si="1"/>
        <v>76.83</v>
      </c>
      <c r="E43" s="2">
        <f t="shared" si="2"/>
        <v>78.288410000000013</v>
      </c>
      <c r="F43" s="2">
        <f t="shared" si="3"/>
        <v>81.950085000000001</v>
      </c>
      <c r="G43" s="2"/>
      <c r="H43" s="2"/>
      <c r="I43" s="2">
        <f t="array" ref="I43">SUMPRODUCT(B27:B46, (ROW(B27:B46)-ROW(B27)+1)) / (20*21/2)</f>
        <v>79.391806666666668</v>
      </c>
      <c r="J43" s="2">
        <f t="shared" si="4"/>
        <v>80.756166742926894</v>
      </c>
      <c r="K43" s="2"/>
    </row>
    <row r="44" spans="1:11" ht="13.5" x14ac:dyDescent="0.25">
      <c r="A44" s="3">
        <f>TITRES_STAT!B47</f>
        <v>42369</v>
      </c>
      <c r="B44" s="5">
        <f>TITRES_STAT!D47</f>
        <v>78.110699999999994</v>
      </c>
      <c r="C44" s="2">
        <f t="shared" si="0"/>
        <v>2.2738999999999976</v>
      </c>
      <c r="D44" s="2">
        <f t="shared" si="1"/>
        <v>76.801779999999994</v>
      </c>
      <c r="E44" s="2">
        <f t="shared" si="2"/>
        <v>77.806979999999996</v>
      </c>
      <c r="F44" s="2">
        <f t="shared" si="3"/>
        <v>81.572680000000005</v>
      </c>
      <c r="G44" s="2"/>
      <c r="H44" s="2"/>
      <c r="I44" s="2">
        <f t="array" ref="I44">SUMPRODUCT(B28:B47, (ROW(B28:B47)-ROW(B28)+1)) / (20*21/2)</f>
        <v>79.289401904761917</v>
      </c>
      <c r="J44" s="2">
        <f t="shared" si="4"/>
        <v>80.504217529314801</v>
      </c>
      <c r="K44" s="2"/>
    </row>
    <row r="45" spans="1:11" ht="13.5" x14ac:dyDescent="0.25">
      <c r="A45" s="3">
        <f>TITRES_STAT!B48</f>
        <v>42373</v>
      </c>
      <c r="B45" s="5">
        <f>TITRES_STAT!D48</f>
        <v>80.452500000000001</v>
      </c>
      <c r="C45" s="2">
        <f t="shared" si="0"/>
        <v>2.3418000000000063</v>
      </c>
      <c r="D45" s="2">
        <f t="shared" si="1"/>
        <v>77.241919999999993</v>
      </c>
      <c r="E45" s="2">
        <f t="shared" si="2"/>
        <v>77.768820000000005</v>
      </c>
      <c r="F45" s="2">
        <f t="shared" si="3"/>
        <v>81.312365</v>
      </c>
      <c r="G45" s="2"/>
      <c r="H45" s="2"/>
      <c r="I45" s="2">
        <f t="array" ref="I45">SUMPRODUCT(B29:B48, (ROW(B29:B48)-ROW(B29)+1)) / (20*21/2)</f>
        <v>79.214054285714283</v>
      </c>
      <c r="J45" s="2">
        <f t="shared" si="4"/>
        <v>80.499292050332443</v>
      </c>
      <c r="K45" s="2"/>
    </row>
    <row r="46" spans="1:11" ht="13.5" x14ac:dyDescent="0.25">
      <c r="A46" s="3">
        <f>TITRES_STAT!B49</f>
        <v>42374</v>
      </c>
      <c r="B46" s="5">
        <f>TITRES_STAT!D49</f>
        <v>80.452500000000001</v>
      </c>
      <c r="C46" s="2">
        <f t="shared" si="0"/>
        <v>0</v>
      </c>
      <c r="D46" s="2">
        <f t="shared" si="1"/>
        <v>78.15146</v>
      </c>
      <c r="E46" s="2">
        <f t="shared" si="2"/>
        <v>78.207390000000004</v>
      </c>
      <c r="F46" s="2">
        <f t="shared" si="3"/>
        <v>81.052050000000023</v>
      </c>
      <c r="G46" s="2"/>
      <c r="H46" s="2"/>
      <c r="I46" s="2">
        <f t="array" ref="I46">SUMPRODUCT(B30:B49, (ROW(B30:B49)-ROW(B30)+1)) / (20*21/2)</f>
        <v>78.937259047619037</v>
      </c>
      <c r="J46" s="2">
        <f t="shared" si="4"/>
        <v>80.494835664586489</v>
      </c>
      <c r="K46" s="2"/>
    </row>
    <row r="47" spans="1:11" ht="13.5" x14ac:dyDescent="0.25">
      <c r="A47" s="3">
        <f>TITRES_STAT!B50</f>
        <v>42375</v>
      </c>
      <c r="B47" s="5">
        <f>TITRES_STAT!D50</f>
        <v>79.976799999999997</v>
      </c>
      <c r="C47" s="2">
        <f t="shared" si="0"/>
        <v>-0.47570000000000334</v>
      </c>
      <c r="D47" s="2">
        <f t="shared" si="1"/>
        <v>78.965859999999992</v>
      </c>
      <c r="E47" s="2">
        <f t="shared" si="2"/>
        <v>78.139430000000004</v>
      </c>
      <c r="F47" s="2">
        <f t="shared" si="3"/>
        <v>80.767950000000013</v>
      </c>
      <c r="G47" s="2"/>
      <c r="H47" s="2"/>
      <c r="I47" s="2">
        <f t="array" ref="I47">SUMPRODUCT(B31:B50, (ROW(B31:B50)-ROW(B31)+1)) / (20*21/2)</f>
        <v>78.249403333333333</v>
      </c>
      <c r="J47" s="2">
        <f t="shared" si="4"/>
        <v>80.445498934625874</v>
      </c>
      <c r="K47" s="2"/>
    </row>
    <row r="48" spans="1:11" ht="13.5" x14ac:dyDescent="0.25">
      <c r="A48" s="3">
        <f>TITRES_STAT!B51</f>
        <v>42376</v>
      </c>
      <c r="B48" s="5">
        <f>TITRES_STAT!D51</f>
        <v>79.976799999999997</v>
      </c>
      <c r="C48" s="2">
        <f t="shared" si="0"/>
        <v>0</v>
      </c>
      <c r="D48" s="2">
        <f t="shared" si="1"/>
        <v>79.793859999999995</v>
      </c>
      <c r="E48" s="2">
        <f t="shared" si="2"/>
        <v>78.311930000000004</v>
      </c>
      <c r="F48" s="2">
        <f t="shared" si="3"/>
        <v>80.48384999999999</v>
      </c>
      <c r="G48" s="2"/>
      <c r="H48" s="2"/>
      <c r="I48" s="2">
        <f t="array" ref="I48">SUMPRODUCT(B32:B51, (ROW(B32:B51)-ROW(B32)+1)) / (20*21/2)</f>
        <v>77.622034285714292</v>
      </c>
      <c r="J48" s="2">
        <f t="shared" si="4"/>
        <v>80.400860940851985</v>
      </c>
      <c r="K48" s="2"/>
    </row>
    <row r="49" spans="1:11" ht="13.5" x14ac:dyDescent="0.25">
      <c r="A49" s="3">
        <f>TITRES_STAT!B52</f>
        <v>42377</v>
      </c>
      <c r="B49" s="5">
        <f>TITRES_STAT!D52</f>
        <v>77.577500000000001</v>
      </c>
      <c r="C49" s="2">
        <f t="shared" si="0"/>
        <v>-2.3992999999999967</v>
      </c>
      <c r="D49" s="2">
        <f t="shared" si="1"/>
        <v>79.687219999999996</v>
      </c>
      <c r="E49" s="2">
        <f t="shared" si="2"/>
        <v>78.244500000000002</v>
      </c>
      <c r="F49" s="2">
        <f t="shared" si="3"/>
        <v>80.079785000000001</v>
      </c>
      <c r="G49" s="2"/>
      <c r="H49" s="2"/>
      <c r="I49" s="2">
        <f t="array" ref="I49">SUMPRODUCT(B33:B52, (ROW(B33:B52)-ROW(B33)+1)) / (20*21/2)</f>
        <v>77.055151904761914</v>
      </c>
      <c r="J49" s="2">
        <f t="shared" si="4"/>
        <v>80.13196942267561</v>
      </c>
      <c r="K49" s="2"/>
    </row>
    <row r="50" spans="1:11" ht="13.5" x14ac:dyDescent="0.25">
      <c r="A50" s="3">
        <f>TITRES_STAT!B53</f>
        <v>42380</v>
      </c>
      <c r="B50" s="5">
        <f>TITRES_STAT!D53</f>
        <v>72.857299999999995</v>
      </c>
      <c r="C50" s="2">
        <f t="shared" si="0"/>
        <v>-4.7202000000000055</v>
      </c>
      <c r="D50" s="2">
        <f t="shared" si="1"/>
        <v>78.168180000000007</v>
      </c>
      <c r="E50" s="2">
        <f t="shared" si="2"/>
        <v>77.70505</v>
      </c>
      <c r="F50" s="2">
        <f t="shared" si="3"/>
        <v>79.444675000000004</v>
      </c>
      <c r="G50" s="2">
        <f t="shared" ref="G50:G113" si="5">AVERAGE(B1:B50)</f>
        <v>83.50007551020407</v>
      </c>
      <c r="H50" s="2"/>
      <c r="I50" s="2">
        <f t="array" ref="I50">SUMPRODUCT(B34:B53, (ROW(B34:B53)-ROW(B34)+1)) / (20*21/2)</f>
        <v>76.762822857142851</v>
      </c>
      <c r="J50" s="2">
        <f t="shared" si="4"/>
        <v>79.439143763373167</v>
      </c>
      <c r="K50" s="2">
        <f>G50</f>
        <v>83.50007551020407</v>
      </c>
    </row>
    <row r="51" spans="1:11" ht="13.5" x14ac:dyDescent="0.25">
      <c r="A51" s="3">
        <f>TITRES_STAT!B54</f>
        <v>42381</v>
      </c>
      <c r="B51" s="5">
        <f>TITRES_STAT!D54</f>
        <v>72.857299999999995</v>
      </c>
      <c r="C51" s="2">
        <f t="shared" si="0"/>
        <v>0</v>
      </c>
      <c r="D51" s="2">
        <f t="shared" si="1"/>
        <v>76.649140000000003</v>
      </c>
      <c r="E51" s="2">
        <f t="shared" si="2"/>
        <v>77.400300000000001</v>
      </c>
      <c r="F51" s="2">
        <f t="shared" si="3"/>
        <v>78.809564999999992</v>
      </c>
      <c r="G51" s="2">
        <f t="shared" si="5"/>
        <v>83.287219999999991</v>
      </c>
      <c r="H51" s="2"/>
      <c r="I51" s="2">
        <f t="array" ref="I51">SUMPRODUCT(B35:B54, (ROW(B35:B54)-ROW(B35)+1)) / (20*21/2)</f>
        <v>76.316814285714287</v>
      </c>
      <c r="J51" s="2">
        <f t="shared" si="4"/>
        <v>78.812301500194778</v>
      </c>
      <c r="K51" s="2">
        <f t="shared" ref="K51:K114" si="6">$K$4*B51+(1-$K$4)*K50</f>
        <v>83.082711764705877</v>
      </c>
    </row>
    <row r="52" spans="1:11" ht="13.5" x14ac:dyDescent="0.25">
      <c r="A52" s="3">
        <f>TITRES_STAT!B55</f>
        <v>42382</v>
      </c>
      <c r="B52" s="5">
        <f>TITRES_STAT!D55</f>
        <v>72.857299999999995</v>
      </c>
      <c r="C52" s="2">
        <f t="shared" si="0"/>
        <v>0</v>
      </c>
      <c r="D52" s="2">
        <f t="shared" si="1"/>
        <v>75.225240000000014</v>
      </c>
      <c r="E52" s="2">
        <f t="shared" si="2"/>
        <v>77.095550000000003</v>
      </c>
      <c r="F52" s="2">
        <f t="shared" si="3"/>
        <v>78.174454999999995</v>
      </c>
      <c r="G52" s="2">
        <f t="shared" si="5"/>
        <v>82.904585999999981</v>
      </c>
      <c r="H52" s="2"/>
      <c r="I52" s="2">
        <f t="array" ref="I52">SUMPRODUCT(B36:B55, (ROW(B36:B55)-ROW(B36)+1)) / (20*21/2)</f>
        <v>76.086961428571428</v>
      </c>
      <c r="J52" s="2">
        <f t="shared" si="4"/>
        <v>78.245158500176231</v>
      </c>
      <c r="K52" s="2">
        <f t="shared" si="6"/>
        <v>82.681715224913489</v>
      </c>
    </row>
    <row r="53" spans="1:11" ht="13.5" x14ac:dyDescent="0.25">
      <c r="A53" s="3">
        <f>TITRES_STAT!B56</f>
        <v>42384</v>
      </c>
      <c r="B53" s="5">
        <f>TITRES_STAT!D56</f>
        <v>75.105000000000004</v>
      </c>
      <c r="C53" s="2">
        <f t="shared" si="0"/>
        <v>2.2477000000000089</v>
      </c>
      <c r="D53" s="2">
        <f t="shared" si="1"/>
        <v>74.250880000000009</v>
      </c>
      <c r="E53" s="2">
        <f t="shared" si="2"/>
        <v>77.022369999999995</v>
      </c>
      <c r="F53" s="2">
        <f t="shared" si="3"/>
        <v>77.655389999999983</v>
      </c>
      <c r="G53" s="2">
        <f t="shared" si="5"/>
        <v>82.566905999999975</v>
      </c>
      <c r="H53" s="2"/>
      <c r="I53" s="2">
        <f t="array" ref="I53">SUMPRODUCT(B37:B56, (ROW(B37:B56)-ROW(B37)+1)) / (20*21/2)</f>
        <v>75.882126666666665</v>
      </c>
      <c r="J53" s="2">
        <f t="shared" si="4"/>
        <v>77.946095785873737</v>
      </c>
      <c r="K53" s="2">
        <f t="shared" si="6"/>
        <v>82.384589137661976</v>
      </c>
    </row>
    <row r="54" spans="1:11" ht="13.5" x14ac:dyDescent="0.25">
      <c r="A54" s="3">
        <f>TITRES_STAT!B57</f>
        <v>42387</v>
      </c>
      <c r="B54" s="5">
        <f>TITRES_STAT!D57</f>
        <v>72.972300000000004</v>
      </c>
      <c r="C54" s="2">
        <f t="shared" si="0"/>
        <v>-2.1326999999999998</v>
      </c>
      <c r="D54" s="2">
        <f t="shared" si="1"/>
        <v>73.329840000000004</v>
      </c>
      <c r="E54" s="2">
        <f t="shared" si="2"/>
        <v>76.508530000000007</v>
      </c>
      <c r="F54" s="2">
        <f t="shared" si="3"/>
        <v>77.15775499999998</v>
      </c>
      <c r="G54" s="2">
        <f t="shared" si="5"/>
        <v>82.186571999999984</v>
      </c>
      <c r="H54" s="2"/>
      <c r="I54" s="2">
        <f t="array" ref="I54">SUMPRODUCT(B38:B57, (ROW(B38:B57)-ROW(B38)+1)) / (20*21/2)</f>
        <v>75.688274285714286</v>
      </c>
      <c r="J54" s="2">
        <f t="shared" si="4"/>
        <v>77.472400949123852</v>
      </c>
      <c r="K54" s="2">
        <f t="shared" si="6"/>
        <v>82.015479759714452</v>
      </c>
    </row>
    <row r="55" spans="1:11" ht="13.5" x14ac:dyDescent="0.25">
      <c r="A55" s="3">
        <f>TITRES_STAT!B58</f>
        <v>42388</v>
      </c>
      <c r="B55" s="5">
        <f>TITRES_STAT!D58</f>
        <v>74.744299999999996</v>
      </c>
      <c r="C55" s="2">
        <f t="shared" si="0"/>
        <v>1.7719999999999914</v>
      </c>
      <c r="D55" s="2">
        <f t="shared" si="1"/>
        <v>73.707239999999999</v>
      </c>
      <c r="E55" s="2">
        <f t="shared" si="2"/>
        <v>75.93771000000001</v>
      </c>
      <c r="F55" s="2">
        <f t="shared" si="3"/>
        <v>76.853264999999993</v>
      </c>
      <c r="G55" s="2">
        <f t="shared" si="5"/>
        <v>81.841677999999959</v>
      </c>
      <c r="H55" s="2"/>
      <c r="I55" s="2">
        <f t="array" ref="I55">SUMPRODUCT(B39:B58, (ROW(B39:B58)-ROW(B39)+1)) / (20*21/2)</f>
        <v>75.522549523809516</v>
      </c>
      <c r="J55" s="2">
        <f t="shared" si="4"/>
        <v>77.212581811112059</v>
      </c>
      <c r="K55" s="2">
        <f t="shared" si="6"/>
        <v>81.730335455411932</v>
      </c>
    </row>
    <row r="56" spans="1:11" ht="13.5" x14ac:dyDescent="0.25">
      <c r="A56" s="3">
        <f>TITRES_STAT!B59</f>
        <v>42389</v>
      </c>
      <c r="B56" s="5">
        <f>TITRES_STAT!D59</f>
        <v>74.702500000000001</v>
      </c>
      <c r="C56" s="2">
        <f t="shared" si="0"/>
        <v>-4.1799999999994952E-2</v>
      </c>
      <c r="D56" s="2">
        <f t="shared" si="1"/>
        <v>74.076279999999997</v>
      </c>
      <c r="E56" s="2">
        <f t="shared" si="2"/>
        <v>75.362709999999993</v>
      </c>
      <c r="F56" s="2">
        <f t="shared" si="3"/>
        <v>76.785049999999984</v>
      </c>
      <c r="G56" s="2">
        <f t="shared" si="5"/>
        <v>81.537555999999967</v>
      </c>
      <c r="H56" s="2"/>
      <c r="I56" s="2">
        <f t="array" ref="I56">SUMPRODUCT(B40:B59, (ROW(B40:B59)-ROW(B40)+1)) / (20*21/2)</f>
        <v>75.587073333333336</v>
      </c>
      <c r="J56" s="2">
        <f t="shared" si="4"/>
        <v>76.973526400529948</v>
      </c>
      <c r="K56" s="2">
        <f t="shared" si="6"/>
        <v>81.454734065003635</v>
      </c>
    </row>
    <row r="57" spans="1:11" ht="13.5" x14ac:dyDescent="0.25">
      <c r="A57" s="3">
        <f>TITRES_STAT!B60</f>
        <v>42390</v>
      </c>
      <c r="B57" s="5">
        <f>TITRES_STAT!D60</f>
        <v>74.749600000000001</v>
      </c>
      <c r="C57" s="2">
        <f t="shared" si="0"/>
        <v>4.7100000000000364E-2</v>
      </c>
      <c r="D57" s="2">
        <f t="shared" si="1"/>
        <v>74.454739999999987</v>
      </c>
      <c r="E57" s="2">
        <f t="shared" si="2"/>
        <v>74.83999</v>
      </c>
      <c r="F57" s="2">
        <f t="shared" si="3"/>
        <v>76.489710000000002</v>
      </c>
      <c r="G57" s="2">
        <f t="shared" si="5"/>
        <v>81.234375999999969</v>
      </c>
      <c r="H57" s="2"/>
      <c r="I57" s="2">
        <f t="array" ref="I57">SUMPRODUCT(B41:B60, (ROW(B41:B60)-ROW(B41)+1)) / (20*21/2)</f>
        <v>75.657595714285705</v>
      </c>
      <c r="J57" s="2">
        <f t="shared" si="4"/>
        <v>76.761723886193764</v>
      </c>
      <c r="K57" s="2">
        <f t="shared" si="6"/>
        <v>81.191787631081937</v>
      </c>
    </row>
    <row r="58" spans="1:11" ht="13.5" x14ac:dyDescent="0.25">
      <c r="A58" s="3">
        <f>TITRES_STAT!B61</f>
        <v>42391</v>
      </c>
      <c r="B58" s="5">
        <f>TITRES_STAT!D61</f>
        <v>74.749600000000001</v>
      </c>
      <c r="C58" s="2">
        <f t="shared" si="0"/>
        <v>0</v>
      </c>
      <c r="D58" s="2">
        <f t="shared" si="1"/>
        <v>74.383659999999992</v>
      </c>
      <c r="E58" s="2">
        <f t="shared" si="2"/>
        <v>74.317269999999994</v>
      </c>
      <c r="F58" s="2">
        <f t="shared" si="3"/>
        <v>76.314600000000013</v>
      </c>
      <c r="G58" s="2">
        <f t="shared" si="5"/>
        <v>80.931195999999986</v>
      </c>
      <c r="H58" s="2"/>
      <c r="I58" s="2">
        <f t="array" ref="I58">SUMPRODUCT(B42:B61, (ROW(B42:B61)-ROW(B42)+1)) / (20*21/2)</f>
        <v>75.734116666666665</v>
      </c>
      <c r="J58" s="2">
        <f t="shared" si="4"/>
        <v>76.570093039889599</v>
      </c>
      <c r="K58" s="2">
        <f t="shared" si="6"/>
        <v>80.939152822019906</v>
      </c>
    </row>
    <row r="59" spans="1:11" ht="13.5" x14ac:dyDescent="0.25">
      <c r="A59" s="3">
        <f>TITRES_STAT!B62</f>
        <v>42394</v>
      </c>
      <c r="B59" s="5">
        <f>TITRES_STAT!D62</f>
        <v>76.992099999999994</v>
      </c>
      <c r="C59" s="2">
        <f t="shared" si="0"/>
        <v>2.2424999999999926</v>
      </c>
      <c r="D59" s="2">
        <f t="shared" si="1"/>
        <v>75.187619999999995</v>
      </c>
      <c r="E59" s="2">
        <f t="shared" si="2"/>
        <v>74.258729999999986</v>
      </c>
      <c r="F59" s="2">
        <f t="shared" si="3"/>
        <v>76.251615000000015</v>
      </c>
      <c r="G59" s="2">
        <f t="shared" si="5"/>
        <v>80.672865999999985</v>
      </c>
      <c r="H59" s="2"/>
      <c r="I59" s="2">
        <f t="array" ref="I59">SUMPRODUCT(B43:B62, (ROW(B43:B62)-ROW(B43)+1)) / (20*21/2)</f>
        <v>75.616774285714285</v>
      </c>
      <c r="J59" s="2">
        <f t="shared" si="4"/>
        <v>76.610284178947737</v>
      </c>
      <c r="K59" s="2">
        <f t="shared" si="6"/>
        <v>80.78436643684266</v>
      </c>
    </row>
    <row r="60" spans="1:11" ht="13.5" x14ac:dyDescent="0.25">
      <c r="A60" s="3">
        <f>TITRES_STAT!B63</f>
        <v>42395</v>
      </c>
      <c r="B60" s="5">
        <f>TITRES_STAT!D63</f>
        <v>76.992099999999994</v>
      </c>
      <c r="C60" s="2">
        <f t="shared" si="0"/>
        <v>0</v>
      </c>
      <c r="D60" s="2">
        <f t="shared" si="1"/>
        <v>75.637180000000001</v>
      </c>
      <c r="E60" s="2">
        <f t="shared" si="2"/>
        <v>74.672209999999993</v>
      </c>
      <c r="F60" s="2">
        <f t="shared" si="3"/>
        <v>76.188630000000018</v>
      </c>
      <c r="G60" s="2">
        <f t="shared" si="5"/>
        <v>80.46848199999998</v>
      </c>
      <c r="H60" s="2"/>
      <c r="I60" s="2">
        <f t="array" ref="I60">SUMPRODUCT(B44:B63, (ROW(B44:B63)-ROW(B44)+1)) / (20*21/2)</f>
        <v>75.712783809523813</v>
      </c>
      <c r="J60" s="2">
        <f t="shared" si="4"/>
        <v>76.646647590476519</v>
      </c>
      <c r="K60" s="2">
        <f t="shared" si="6"/>
        <v>80.635650105986088</v>
      </c>
    </row>
    <row r="61" spans="1:11" ht="13.5" x14ac:dyDescent="0.25">
      <c r="A61" s="3">
        <f>TITRES_STAT!B64</f>
        <v>42396</v>
      </c>
      <c r="B61" s="5">
        <f>TITRES_STAT!D64</f>
        <v>76.992099999999994</v>
      </c>
      <c r="C61" s="2">
        <f t="shared" si="0"/>
        <v>0</v>
      </c>
      <c r="D61" s="2">
        <f t="shared" si="1"/>
        <v>76.095099999999988</v>
      </c>
      <c r="E61" s="2">
        <f t="shared" si="2"/>
        <v>75.085689999999971</v>
      </c>
      <c r="F61" s="2">
        <f t="shared" si="3"/>
        <v>76.242995000000008</v>
      </c>
      <c r="G61" s="2">
        <f t="shared" si="5"/>
        <v>80.26409799999999</v>
      </c>
      <c r="H61" s="2"/>
      <c r="I61" s="2">
        <f t="array" ref="I61">SUMPRODUCT(B45:B64, (ROW(B45:B64)-ROW(B45)+1)) / (20*21/2)</f>
        <v>75.80227142857143</v>
      </c>
      <c r="J61" s="2">
        <f t="shared" si="4"/>
        <v>76.679547819954948</v>
      </c>
      <c r="K61" s="2">
        <f t="shared" si="6"/>
        <v>80.492765788104279</v>
      </c>
    </row>
    <row r="62" spans="1:11" ht="13.5" x14ac:dyDescent="0.25">
      <c r="A62" s="3">
        <f>TITRES_STAT!B65</f>
        <v>42397</v>
      </c>
      <c r="B62" s="5">
        <f>TITRES_STAT!D65</f>
        <v>75.010900000000007</v>
      </c>
      <c r="C62" s="2">
        <f t="shared" si="0"/>
        <v>-1.981199999999987</v>
      </c>
      <c r="D62" s="2">
        <f t="shared" si="1"/>
        <v>76.147359999999992</v>
      </c>
      <c r="E62" s="2">
        <f t="shared" si="2"/>
        <v>75.301049999999989</v>
      </c>
      <c r="F62" s="2">
        <f t="shared" si="3"/>
        <v>76.198300000000003</v>
      </c>
      <c r="G62" s="2">
        <f t="shared" si="5"/>
        <v>80.098497999999992</v>
      </c>
      <c r="H62" s="2"/>
      <c r="I62" s="2">
        <f t="array" ref="I62">SUMPRODUCT(B46:B65, (ROW(B46:B65)-ROW(B46)+1)) / (20*21/2)</f>
        <v>75.811427142857156</v>
      </c>
      <c r="J62" s="2">
        <f t="shared" si="4"/>
        <v>76.520628979959241</v>
      </c>
      <c r="K62" s="2">
        <f t="shared" si="6"/>
        <v>80.27779065915901</v>
      </c>
    </row>
    <row r="63" spans="1:11" ht="13.5" x14ac:dyDescent="0.25">
      <c r="A63" s="3">
        <f>TITRES_STAT!B66</f>
        <v>42398</v>
      </c>
      <c r="B63" s="5">
        <f>TITRES_STAT!D66</f>
        <v>77.206400000000002</v>
      </c>
      <c r="C63" s="2">
        <f t="shared" si="0"/>
        <v>2.1954999999999956</v>
      </c>
      <c r="D63" s="2">
        <f t="shared" si="1"/>
        <v>76.638719999999992</v>
      </c>
      <c r="E63" s="2">
        <f t="shared" si="2"/>
        <v>75.511189999999985</v>
      </c>
      <c r="F63" s="2">
        <f t="shared" si="3"/>
        <v>76.266779999999997</v>
      </c>
      <c r="G63" s="2">
        <f t="shared" si="5"/>
        <v>80.026779999999988</v>
      </c>
      <c r="H63" s="2"/>
      <c r="I63" s="2">
        <f t="array" ref="I63">SUMPRODUCT(B47:B66, (ROW(B47:B66)-ROW(B47)+1)) / (20*21/2)</f>
        <v>75.840272380952371</v>
      </c>
      <c r="J63" s="2">
        <f t="shared" si="4"/>
        <v>76.585940505677399</v>
      </c>
      <c r="K63" s="2">
        <f t="shared" si="6"/>
        <v>80.157343966642969</v>
      </c>
    </row>
    <row r="64" spans="1:11" ht="13.5" x14ac:dyDescent="0.25">
      <c r="A64" s="3">
        <f>TITRES_STAT!B67</f>
        <v>42401</v>
      </c>
      <c r="B64" s="5">
        <f>TITRES_STAT!D67</f>
        <v>77.206400000000002</v>
      </c>
      <c r="C64" s="2">
        <f t="shared" si="0"/>
        <v>0</v>
      </c>
      <c r="D64" s="2">
        <f t="shared" si="1"/>
        <v>76.681580000000011</v>
      </c>
      <c r="E64" s="2">
        <f t="shared" si="2"/>
        <v>75.934600000000003</v>
      </c>
      <c r="F64" s="2">
        <f t="shared" si="3"/>
        <v>76.221564999999998</v>
      </c>
      <c r="G64" s="2">
        <f t="shared" si="5"/>
        <v>79.955061999999998</v>
      </c>
      <c r="H64" s="2"/>
      <c r="I64" s="2">
        <f t="array" ref="I64">SUMPRODUCT(B48:B67, (ROW(B48:B67)-ROW(B48)+1)) / (20*21/2)</f>
        <v>75.888807142857146</v>
      </c>
      <c r="J64" s="2">
        <f t="shared" si="4"/>
        <v>76.645031886089072</v>
      </c>
      <c r="K64" s="2">
        <f t="shared" si="6"/>
        <v>80.041620673833449</v>
      </c>
    </row>
    <row r="65" spans="1:11" ht="13.5" x14ac:dyDescent="0.25">
      <c r="A65" s="3">
        <f>TITRES_STAT!B68</f>
        <v>42402</v>
      </c>
      <c r="B65" s="5">
        <f>TITRES_STAT!D68</f>
        <v>76.317700000000002</v>
      </c>
      <c r="C65" s="2">
        <f t="shared" si="0"/>
        <v>-0.88870000000000005</v>
      </c>
      <c r="D65" s="2">
        <f t="shared" si="1"/>
        <v>76.546700000000001</v>
      </c>
      <c r="E65" s="2">
        <f t="shared" si="2"/>
        <v>76.091939999999994</v>
      </c>
      <c r="F65" s="2">
        <f t="shared" si="3"/>
        <v>76.014825000000002</v>
      </c>
      <c r="G65" s="2">
        <f t="shared" si="5"/>
        <v>79.865570000000005</v>
      </c>
      <c r="H65" s="2"/>
      <c r="I65" s="2">
        <f t="array" ref="I65">SUMPRODUCT(B49:B68, (ROW(B49:B68)-ROW(B49)+1)) / (20*21/2)</f>
        <v>75.954766190476192</v>
      </c>
      <c r="J65" s="2">
        <f t="shared" si="4"/>
        <v>76.613857420747252</v>
      </c>
      <c r="K65" s="2">
        <f t="shared" si="6"/>
        <v>79.895584568977242</v>
      </c>
    </row>
    <row r="66" spans="1:11" ht="13.5" x14ac:dyDescent="0.25">
      <c r="A66" s="3">
        <f>TITRES_STAT!B69</f>
        <v>42403</v>
      </c>
      <c r="B66" s="5">
        <f>TITRES_STAT!D69</f>
        <v>76.317700000000002</v>
      </c>
      <c r="C66" s="2">
        <f t="shared" si="0"/>
        <v>0</v>
      </c>
      <c r="D66" s="2">
        <f t="shared" si="1"/>
        <v>76.411820000000006</v>
      </c>
      <c r="E66" s="2">
        <f t="shared" si="2"/>
        <v>76.25345999999999</v>
      </c>
      <c r="F66" s="2">
        <f t="shared" si="3"/>
        <v>75.808084999999991</v>
      </c>
      <c r="G66" s="2">
        <f t="shared" si="5"/>
        <v>79.776078000000012</v>
      </c>
      <c r="H66" s="2"/>
      <c r="I66" s="2">
        <f t="array" ref="I66">SUMPRODUCT(B50:B69, (ROW(B50:B69)-ROW(B50)+1)) / (20*21/2)</f>
        <v>76.038149523809523</v>
      </c>
      <c r="J66" s="2">
        <f t="shared" si="4"/>
        <v>76.585651952104655</v>
      </c>
      <c r="K66" s="2">
        <f t="shared" si="6"/>
        <v>79.755275370193829</v>
      </c>
    </row>
    <row r="67" spans="1:11" ht="13.5" x14ac:dyDescent="0.25">
      <c r="A67" s="3">
        <f>TITRES_STAT!B70</f>
        <v>42404</v>
      </c>
      <c r="B67" s="5">
        <f>TITRES_STAT!D70</f>
        <v>76.317700000000002</v>
      </c>
      <c r="C67" s="2">
        <f t="shared" si="0"/>
        <v>0</v>
      </c>
      <c r="D67" s="2">
        <f t="shared" si="1"/>
        <v>76.673180000000002</v>
      </c>
      <c r="E67" s="2">
        <f t="shared" si="2"/>
        <v>76.410270000000011</v>
      </c>
      <c r="F67" s="2">
        <f t="shared" si="3"/>
        <v>75.625129999999999</v>
      </c>
      <c r="G67" s="2">
        <f t="shared" si="5"/>
        <v>79.63912400000001</v>
      </c>
      <c r="H67" s="2"/>
      <c r="I67" s="2">
        <f t="array" ref="I67">SUMPRODUCT(B51:B70, (ROW(B51:B70)-ROW(B51)+1)) / (20*21/2)</f>
        <v>75.828836666666675</v>
      </c>
      <c r="J67" s="2">
        <f t="shared" si="4"/>
        <v>76.560132718570884</v>
      </c>
      <c r="K67" s="2">
        <f t="shared" si="6"/>
        <v>79.620468492931337</v>
      </c>
    </row>
    <row r="68" spans="1:11" ht="13.5" x14ac:dyDescent="0.25">
      <c r="A68" s="3">
        <f>TITRES_STAT!B71</f>
        <v>42405</v>
      </c>
      <c r="B68" s="5">
        <f>TITRES_STAT!D71</f>
        <v>76.317700000000002</v>
      </c>
      <c r="C68" s="2">
        <f t="shared" ref="C68:C131" si="7">B68-B67</f>
        <v>0</v>
      </c>
      <c r="D68" s="2">
        <f t="shared" si="1"/>
        <v>76.495440000000002</v>
      </c>
      <c r="E68" s="2">
        <f t="shared" si="2"/>
        <v>76.567080000000004</v>
      </c>
      <c r="F68" s="2">
        <f t="shared" si="3"/>
        <v>75.442175000000006</v>
      </c>
      <c r="G68" s="2">
        <f t="shared" si="5"/>
        <v>79.502170000000021</v>
      </c>
      <c r="H68" s="2"/>
      <c r="I68" s="2">
        <f t="array" ref="I68">SUMPRODUCT(B52:B71, (ROW(B52:B71)-ROW(B52)+1)) / (20*21/2)</f>
        <v>75.568199523809525</v>
      </c>
      <c r="J68" s="2">
        <f t="shared" si="4"/>
        <v>76.537043888230798</v>
      </c>
      <c r="K68" s="2">
        <f t="shared" si="6"/>
        <v>79.490948159875217</v>
      </c>
    </row>
    <row r="69" spans="1:11" ht="13.5" x14ac:dyDescent="0.25">
      <c r="A69" s="3">
        <f>TITRES_STAT!B72</f>
        <v>42408</v>
      </c>
      <c r="B69" s="5">
        <f>TITRES_STAT!D72</f>
        <v>76.317700000000002</v>
      </c>
      <c r="C69" s="2">
        <f t="shared" si="7"/>
        <v>0</v>
      </c>
      <c r="D69" s="2">
        <f t="shared" si="1"/>
        <v>76.317700000000002</v>
      </c>
      <c r="E69" s="2">
        <f t="shared" si="2"/>
        <v>76.499640000000028</v>
      </c>
      <c r="F69" s="2">
        <f t="shared" si="3"/>
        <v>75.379185000000007</v>
      </c>
      <c r="G69" s="2">
        <f t="shared" si="5"/>
        <v>79.315348000000014</v>
      </c>
      <c r="H69" s="2"/>
      <c r="I69" s="2">
        <f t="array" ref="I69">SUMPRODUCT(B53:B72, (ROW(B53:B72)-ROW(B53)+1)) / (20*21/2)</f>
        <v>75.109374761904775</v>
      </c>
      <c r="J69" s="2">
        <f t="shared" si="4"/>
        <v>76.51615399411358</v>
      </c>
      <c r="K69" s="2">
        <f t="shared" si="6"/>
        <v>79.366507055566387</v>
      </c>
    </row>
    <row r="70" spans="1:11" ht="13.5" x14ac:dyDescent="0.25">
      <c r="A70" s="3">
        <f>TITRES_STAT!B73</f>
        <v>42409</v>
      </c>
      <c r="B70" s="5">
        <f>TITRES_STAT!D73</f>
        <v>73.181399999999996</v>
      </c>
      <c r="C70" s="2">
        <f t="shared" si="7"/>
        <v>-3.1363000000000056</v>
      </c>
      <c r="D70" s="2">
        <f t="shared" ref="D70:D133" si="8">AVERAGE(B66:B70)</f>
        <v>75.690439999999995</v>
      </c>
      <c r="E70" s="2">
        <f t="shared" si="2"/>
        <v>76.118570000000005</v>
      </c>
      <c r="F70" s="2">
        <f t="shared" si="3"/>
        <v>75.395390000000006</v>
      </c>
      <c r="G70" s="2">
        <f t="shared" si="5"/>
        <v>79.06580000000001</v>
      </c>
      <c r="H70" s="2"/>
      <c r="I70" s="2">
        <f t="array" ref="I70">SUMPRODUCT(B54:B73, (ROW(B54:B73)-ROW(B54)+1)) / (20*21/2)</f>
        <v>74.661452380952383</v>
      </c>
      <c r="J70" s="2">
        <f t="shared" si="4"/>
        <v>76.198558375626575</v>
      </c>
      <c r="K70" s="2">
        <f t="shared" si="6"/>
        <v>79.123953837701038</v>
      </c>
    </row>
    <row r="71" spans="1:11" ht="13.5" x14ac:dyDescent="0.25">
      <c r="A71" s="3">
        <f>TITRES_STAT!B74</f>
        <v>42410</v>
      </c>
      <c r="B71" s="5">
        <f>TITRES_STAT!D74</f>
        <v>72.658699999999996</v>
      </c>
      <c r="C71" s="2">
        <f t="shared" si="7"/>
        <v>-0.52270000000000039</v>
      </c>
      <c r="D71" s="2">
        <f t="shared" si="8"/>
        <v>74.958640000000003</v>
      </c>
      <c r="E71" s="2">
        <f t="shared" si="2"/>
        <v>75.685230000000004</v>
      </c>
      <c r="F71" s="2">
        <f t="shared" si="3"/>
        <v>75.385459999999995</v>
      </c>
      <c r="G71" s="2">
        <f t="shared" si="5"/>
        <v>78.80579800000001</v>
      </c>
      <c r="H71" s="2"/>
      <c r="I71" s="2">
        <f t="array" ref="I71">SUMPRODUCT(B55:B74, (ROW(B55:B74)-ROW(B55)+1)) / (20*21/2)</f>
        <v>74.235135714285704</v>
      </c>
      <c r="J71" s="2">
        <f t="shared" si="4"/>
        <v>75.861429006519288</v>
      </c>
      <c r="K71" s="2">
        <f t="shared" si="6"/>
        <v>78.870414471516696</v>
      </c>
    </row>
    <row r="72" spans="1:11" ht="13.5" x14ac:dyDescent="0.25">
      <c r="A72" s="3">
        <f>TITRES_STAT!B75</f>
        <v>42411</v>
      </c>
      <c r="B72" s="5">
        <f>TITRES_STAT!D75</f>
        <v>70.567800000000005</v>
      </c>
      <c r="C72" s="2">
        <f t="shared" si="7"/>
        <v>-2.0908999999999907</v>
      </c>
      <c r="D72" s="2">
        <f t="shared" si="8"/>
        <v>73.808660000000003</v>
      </c>
      <c r="E72" s="2">
        <f t="shared" si="2"/>
        <v>75.240920000000003</v>
      </c>
      <c r="F72" s="2">
        <f t="shared" si="3"/>
        <v>75.27098500000001</v>
      </c>
      <c r="G72" s="2">
        <f t="shared" si="5"/>
        <v>78.503978000000004</v>
      </c>
      <c r="H72" s="2"/>
      <c r="I72" s="2">
        <f t="array" ref="I72">SUMPRODUCT(B56:B75, (ROW(B56:B75)-ROW(B56)+1)) / (20*21/2)</f>
        <v>73.820764285714276</v>
      </c>
      <c r="J72" s="2">
        <f t="shared" si="4"/>
        <v>75.357273863041257</v>
      </c>
      <c r="K72" s="2">
        <f t="shared" si="6"/>
        <v>78.544821747143502</v>
      </c>
    </row>
    <row r="73" spans="1:11" ht="13.5" x14ac:dyDescent="0.25">
      <c r="A73" s="3">
        <f>TITRES_STAT!B76</f>
        <v>42412</v>
      </c>
      <c r="B73" s="5">
        <f>TITRES_STAT!D76</f>
        <v>70.567800000000005</v>
      </c>
      <c r="C73" s="2">
        <f t="shared" si="7"/>
        <v>0</v>
      </c>
      <c r="D73" s="2">
        <f t="shared" si="8"/>
        <v>72.658680000000004</v>
      </c>
      <c r="E73" s="2">
        <f t="shared" si="2"/>
        <v>74.577060000000003</v>
      </c>
      <c r="F73" s="2">
        <f t="shared" si="3"/>
        <v>75.044125000000008</v>
      </c>
      <c r="G73" s="2">
        <f t="shared" si="5"/>
        <v>78.202157999999997</v>
      </c>
      <c r="H73" s="2"/>
      <c r="I73" s="2">
        <f t="array" ref="I73">SUMPRODUCT(B57:B76, (ROW(B57:B76)-ROW(B57)+1)) / (20*21/2)</f>
        <v>73.430732380952392</v>
      </c>
      <c r="J73" s="2">
        <f t="shared" si="4"/>
        <v>74.901133495132555</v>
      </c>
      <c r="K73" s="2">
        <f t="shared" si="6"/>
        <v>78.231997364902583</v>
      </c>
    </row>
    <row r="74" spans="1:11" ht="13.5" x14ac:dyDescent="0.25">
      <c r="A74" s="3">
        <f>TITRES_STAT!B77</f>
        <v>42415</v>
      </c>
      <c r="B74" s="5">
        <f>TITRES_STAT!D77</f>
        <v>70.567800000000005</v>
      </c>
      <c r="C74" s="2">
        <f t="shared" si="7"/>
        <v>0</v>
      </c>
      <c r="D74" s="2">
        <f t="shared" si="8"/>
        <v>71.508700000000005</v>
      </c>
      <c r="E74" s="2">
        <f t="shared" si="2"/>
        <v>73.913200000000003</v>
      </c>
      <c r="F74" s="2">
        <f t="shared" si="3"/>
        <v>74.923900000000017</v>
      </c>
      <c r="G74" s="2">
        <f t="shared" si="5"/>
        <v>77.900338000000005</v>
      </c>
      <c r="H74" s="2"/>
      <c r="I74" s="2">
        <f t="array" ref="I74">SUMPRODUCT(B58:B77, (ROW(B58:B77)-ROW(B58)+1)) / (20*21/2)</f>
        <v>73.060140952380948</v>
      </c>
      <c r="J74" s="2">
        <f t="shared" si="4"/>
        <v>74.488435067024682</v>
      </c>
      <c r="K74" s="2">
        <f t="shared" si="6"/>
        <v>77.931440605494643</v>
      </c>
    </row>
    <row r="75" spans="1:11" ht="13.5" x14ac:dyDescent="0.25">
      <c r="A75" s="3">
        <f>TITRES_STAT!B78</f>
        <v>42416</v>
      </c>
      <c r="B75" s="5">
        <f>TITRES_STAT!D78</f>
        <v>70.572999999999993</v>
      </c>
      <c r="C75" s="2">
        <f t="shared" si="7"/>
        <v>5.199999999987881E-3</v>
      </c>
      <c r="D75" s="2">
        <f t="shared" si="8"/>
        <v>70.987020000000001</v>
      </c>
      <c r="E75" s="2">
        <f t="shared" si="2"/>
        <v>73.338730000000012</v>
      </c>
      <c r="F75" s="2">
        <f t="shared" si="3"/>
        <v>74.71533500000001</v>
      </c>
      <c r="G75" s="2">
        <f t="shared" si="5"/>
        <v>77.598621999999992</v>
      </c>
      <c r="H75" s="2"/>
      <c r="I75" s="2">
        <f t="array" ref="I75">SUMPRODUCT(B59:B78, (ROW(B59:B78)-ROW(B59)+1)) / (20*21/2)</f>
        <v>72.704242857142859</v>
      </c>
      <c r="J75" s="2">
        <f t="shared" si="4"/>
        <v>74.115536489212801</v>
      </c>
      <c r="K75" s="2">
        <f t="shared" si="6"/>
        <v>77.642874307239964</v>
      </c>
    </row>
    <row r="76" spans="1:11" ht="13.5" x14ac:dyDescent="0.25">
      <c r="A76" s="3">
        <f>TITRES_STAT!B79</f>
        <v>42417</v>
      </c>
      <c r="B76" s="5">
        <f>TITRES_STAT!D79</f>
        <v>70.62</v>
      </c>
      <c r="C76" s="2">
        <f t="shared" si="7"/>
        <v>4.7000000000011255E-2</v>
      </c>
      <c r="D76" s="2">
        <f t="shared" si="8"/>
        <v>70.579280000000011</v>
      </c>
      <c r="E76" s="2">
        <f t="shared" ref="E76:E139" si="9">AVERAGE(B67:B76)</f>
        <v>72.768960000000007</v>
      </c>
      <c r="F76" s="2">
        <f t="shared" si="3"/>
        <v>74.511210000000005</v>
      </c>
      <c r="G76" s="2">
        <f t="shared" si="5"/>
        <v>77.297845999999993</v>
      </c>
      <c r="H76" s="2"/>
      <c r="I76" s="2">
        <f t="array" ref="I76">SUMPRODUCT(B60:B79, (ROW(B60:B79)-ROW(B60)+1)) / (20*21/2)</f>
        <v>72.218905714285711</v>
      </c>
      <c r="J76" s="2">
        <f t="shared" si="4"/>
        <v>73.782628252144917</v>
      </c>
      <c r="K76" s="2">
        <f t="shared" si="6"/>
        <v>77.367467471661925</v>
      </c>
    </row>
    <row r="77" spans="1:11" ht="13.5" x14ac:dyDescent="0.25">
      <c r="A77" s="3">
        <f>TITRES_STAT!B80</f>
        <v>42418</v>
      </c>
      <c r="B77" s="5">
        <f>TITRES_STAT!D80</f>
        <v>70.62</v>
      </c>
      <c r="C77" s="2">
        <f t="shared" si="7"/>
        <v>0</v>
      </c>
      <c r="D77" s="2">
        <f t="shared" si="8"/>
        <v>70.58972</v>
      </c>
      <c r="E77" s="2">
        <f t="shared" si="9"/>
        <v>72.199190000000016</v>
      </c>
      <c r="F77" s="2">
        <f t="shared" si="3"/>
        <v>74.304730000000021</v>
      </c>
      <c r="G77" s="2">
        <f t="shared" si="5"/>
        <v>76.997069999999979</v>
      </c>
      <c r="H77" s="2"/>
      <c r="I77" s="2">
        <f t="array" ref="I77">SUMPRODUCT(B61:B80, (ROW(B61:B80)-ROW(B61)+1)) / (20*21/2)</f>
        <v>71.671561428571437</v>
      </c>
      <c r="J77" s="2">
        <f t="shared" si="4"/>
        <v>73.481425561464448</v>
      </c>
      <c r="K77" s="2">
        <f t="shared" si="6"/>
        <v>77.102860904145771</v>
      </c>
    </row>
    <row r="78" spans="1:11" ht="13.5" x14ac:dyDescent="0.25">
      <c r="A78" s="3">
        <f>TITRES_STAT!B81</f>
        <v>42419</v>
      </c>
      <c r="B78" s="5">
        <f>TITRES_STAT!D81</f>
        <v>70.567800000000005</v>
      </c>
      <c r="C78" s="2">
        <f t="shared" si="7"/>
        <v>-5.2199999999999136E-2</v>
      </c>
      <c r="D78" s="2">
        <f t="shared" si="8"/>
        <v>70.589720000000014</v>
      </c>
      <c r="E78" s="2">
        <f t="shared" si="9"/>
        <v>71.624200000000002</v>
      </c>
      <c r="F78" s="2">
        <f t="shared" si="3"/>
        <v>74.095640000000017</v>
      </c>
      <c r="G78" s="2">
        <f t="shared" si="5"/>
        <v>76.695249999999973</v>
      </c>
      <c r="H78" s="2"/>
      <c r="I78" s="2">
        <f t="array" ref="I78">SUMPRODUCT(B62:B81, (ROW(B62:B81)-ROW(B62)+1)) / (20*21/2)</f>
        <v>71.117994285714289</v>
      </c>
      <c r="J78" s="2">
        <f t="shared" si="4"/>
        <v>73.203937412753547</v>
      </c>
      <c r="K78" s="2">
        <f t="shared" si="6"/>
        <v>76.846584005943981</v>
      </c>
    </row>
    <row r="79" spans="1:11" ht="13.5" x14ac:dyDescent="0.25">
      <c r="A79" s="3">
        <f>TITRES_STAT!B82</f>
        <v>42422</v>
      </c>
      <c r="B79" s="5">
        <f>TITRES_STAT!D82</f>
        <v>68.999600000000001</v>
      </c>
      <c r="C79" s="2">
        <f t="shared" si="7"/>
        <v>-1.5682000000000045</v>
      </c>
      <c r="D79" s="2">
        <f t="shared" si="8"/>
        <v>70.276080000000007</v>
      </c>
      <c r="E79" s="2">
        <f t="shared" si="9"/>
        <v>70.892390000000006</v>
      </c>
      <c r="F79" s="2">
        <f t="shared" si="3"/>
        <v>73.696015000000017</v>
      </c>
      <c r="G79" s="2">
        <f t="shared" si="5"/>
        <v>76.362065999999984</v>
      </c>
      <c r="H79" s="2"/>
      <c r="I79" s="2">
        <f t="array" ref="I79">SUMPRODUCT(B63:B82, (ROW(B63:B82)-ROW(B63)+1)) / (20*21/2)</f>
        <v>70.883763809523813</v>
      </c>
      <c r="J79" s="2">
        <f t="shared" si="4"/>
        <v>72.80352432582464</v>
      </c>
      <c r="K79" s="2">
        <f t="shared" si="6"/>
        <v>76.538859142965791</v>
      </c>
    </row>
    <row r="80" spans="1:11" ht="13.5" x14ac:dyDescent="0.25">
      <c r="A80" s="3">
        <f>TITRES_STAT!B83</f>
        <v>42423</v>
      </c>
      <c r="B80" s="5">
        <f>TITRES_STAT!D83</f>
        <v>67.948899999999995</v>
      </c>
      <c r="C80" s="2">
        <f t="shared" si="7"/>
        <v>-1.0507000000000062</v>
      </c>
      <c r="D80" s="2">
        <f t="shared" si="8"/>
        <v>69.751260000000002</v>
      </c>
      <c r="E80" s="2">
        <f t="shared" si="9"/>
        <v>70.369139999999987</v>
      </c>
      <c r="F80" s="2">
        <f t="shared" si="3"/>
        <v>73.243855000000011</v>
      </c>
      <c r="G80" s="2">
        <f t="shared" si="5"/>
        <v>76.00985399999999</v>
      </c>
      <c r="H80" s="2"/>
      <c r="I80" s="2">
        <f t="array" ref="I80">SUMPRODUCT(B64:B83, (ROW(B64:B83)-ROW(B64)+1)) / (20*21/2)</f>
        <v>70.671935714285709</v>
      </c>
      <c r="J80" s="2">
        <f t="shared" si="4"/>
        <v>72.341179151936586</v>
      </c>
      <c r="K80" s="2">
        <f t="shared" si="6"/>
        <v>76.201998000104396</v>
      </c>
    </row>
    <row r="81" spans="1:11" ht="13.5" x14ac:dyDescent="0.25">
      <c r="A81" s="3">
        <f>TITRES_STAT!B84</f>
        <v>42424</v>
      </c>
      <c r="B81" s="5">
        <f>TITRES_STAT!D84</f>
        <v>67.431399999999996</v>
      </c>
      <c r="C81" s="2">
        <f t="shared" si="7"/>
        <v>-0.51749999999999829</v>
      </c>
      <c r="D81" s="2">
        <f t="shared" si="8"/>
        <v>69.11354</v>
      </c>
      <c r="E81" s="2">
        <f t="shared" si="9"/>
        <v>69.846409999999992</v>
      </c>
      <c r="F81" s="2">
        <f t="shared" si="3"/>
        <v>72.765820000000005</v>
      </c>
      <c r="G81" s="2">
        <f t="shared" si="5"/>
        <v>75.647291999999979</v>
      </c>
      <c r="H81" s="2"/>
      <c r="I81" s="2">
        <f t="array" ref="I81">SUMPRODUCT(B65:B84, (ROW(B65:B84)-ROW(B65)+1)) / (20*21/2)</f>
        <v>70.438202857142855</v>
      </c>
      <c r="J81" s="2">
        <f t="shared" si="4"/>
        <v>71.873581137466431</v>
      </c>
      <c r="K81" s="2">
        <f t="shared" si="6"/>
        <v>75.858052980492459</v>
      </c>
    </row>
    <row r="82" spans="1:11" ht="13.5" x14ac:dyDescent="0.25">
      <c r="A82" s="3">
        <f>TITRES_STAT!B85</f>
        <v>42425</v>
      </c>
      <c r="B82" s="5">
        <f>TITRES_STAT!D85</f>
        <v>70.306399999999996</v>
      </c>
      <c r="C82" s="2">
        <f t="shared" si="7"/>
        <v>2.875</v>
      </c>
      <c r="D82" s="2">
        <f t="shared" si="8"/>
        <v>69.050820000000002</v>
      </c>
      <c r="E82" s="2">
        <f t="shared" si="9"/>
        <v>69.820269999999979</v>
      </c>
      <c r="F82" s="2">
        <f t="shared" si="3"/>
        <v>72.530595000000019</v>
      </c>
      <c r="G82" s="2">
        <f t="shared" si="5"/>
        <v>75.342229999999986</v>
      </c>
      <c r="H82" s="2"/>
      <c r="I82" s="2">
        <f t="array" ref="I82">SUMPRODUCT(B66:B85, (ROW(B66:B85)-ROW(B66)+1)) / (20*21/2)</f>
        <v>69.971236666666684</v>
      </c>
      <c r="J82" s="2">
        <f t="shared" si="4"/>
        <v>71.724325791041053</v>
      </c>
      <c r="K82" s="2">
        <f t="shared" si="6"/>
        <v>75.640341098904528</v>
      </c>
    </row>
    <row r="83" spans="1:11" ht="13.5" x14ac:dyDescent="0.25">
      <c r="A83" s="3">
        <f>TITRES_STAT!B86</f>
        <v>42426</v>
      </c>
      <c r="B83" s="5">
        <f>TITRES_STAT!D86</f>
        <v>70.306399999999996</v>
      </c>
      <c r="C83" s="2">
        <f t="shared" si="7"/>
        <v>0</v>
      </c>
      <c r="D83" s="2">
        <f t="shared" si="8"/>
        <v>68.998539999999991</v>
      </c>
      <c r="E83" s="2">
        <f t="shared" si="9"/>
        <v>69.794129999999996</v>
      </c>
      <c r="F83" s="2">
        <f t="shared" si="3"/>
        <v>72.185595000000006</v>
      </c>
      <c r="G83" s="2">
        <f t="shared" si="5"/>
        <v>75.038631999999978</v>
      </c>
      <c r="H83" s="2"/>
      <c r="I83" s="2">
        <f t="array" ref="I83">SUMPRODUCT(B67:B86, (ROW(B67:B86)-ROW(B67)+1)) / (20*21/2)</f>
        <v>69.539122857142843</v>
      </c>
      <c r="J83" s="2">
        <f t="shared" si="4"/>
        <v>71.58928523951333</v>
      </c>
      <c r="K83" s="2">
        <f t="shared" si="6"/>
        <v>75.431166938163187</v>
      </c>
    </row>
    <row r="84" spans="1:11" ht="13.5" x14ac:dyDescent="0.25">
      <c r="A84" s="3">
        <f>TITRES_STAT!B87</f>
        <v>42429</v>
      </c>
      <c r="B84" s="5">
        <f>TITRES_STAT!D87</f>
        <v>69.731399999999994</v>
      </c>
      <c r="C84" s="2">
        <f t="shared" si="7"/>
        <v>-0.57500000000000284</v>
      </c>
      <c r="D84" s="2">
        <f t="shared" si="8"/>
        <v>69.144899999999993</v>
      </c>
      <c r="E84" s="2">
        <f t="shared" si="9"/>
        <v>69.710489999999993</v>
      </c>
      <c r="F84" s="2">
        <f t="shared" ref="F84:F147" si="10">AVERAGE(B65:B84)</f>
        <v>71.811844999999991</v>
      </c>
      <c r="G84" s="2">
        <f t="shared" si="5"/>
        <v>74.774759999999986</v>
      </c>
      <c r="H84" s="2"/>
      <c r="I84" s="2">
        <f t="array" ref="I84">SUMPRODUCT(B68:B87, (ROW(B68:B87)-ROW(B68)+1)) / (20*21/2)</f>
        <v>69.161768571428567</v>
      </c>
      <c r="J84" s="2">
        <f t="shared" si="4"/>
        <v>71.412343788131096</v>
      </c>
      <c r="K84" s="2">
        <f t="shared" si="6"/>
        <v>75.207646666078361</v>
      </c>
    </row>
    <row r="85" spans="1:11" ht="13.5" x14ac:dyDescent="0.25">
      <c r="A85" s="3">
        <f>TITRES_STAT!B88</f>
        <v>42430</v>
      </c>
      <c r="B85" s="5">
        <f>TITRES_STAT!D88</f>
        <v>66.908699999999996</v>
      </c>
      <c r="C85" s="2">
        <f t="shared" si="7"/>
        <v>-2.8226999999999975</v>
      </c>
      <c r="D85" s="2">
        <f t="shared" si="8"/>
        <v>68.936859999999996</v>
      </c>
      <c r="E85" s="2">
        <f t="shared" si="9"/>
        <v>69.344059999999999</v>
      </c>
      <c r="F85" s="2">
        <f t="shared" si="10"/>
        <v>71.341394999999991</v>
      </c>
      <c r="G85" s="2">
        <f t="shared" si="5"/>
        <v>74.49625199999997</v>
      </c>
      <c r="H85" s="2"/>
      <c r="I85" s="2">
        <f t="array" ref="I85">SUMPRODUCT(B69:B88, (ROW(B69:B88)-ROW(B69)+1)) / (20*21/2)</f>
        <v>68.829243809523803</v>
      </c>
      <c r="J85" s="2">
        <f t="shared" ref="J85:J148" si="11">$J$4*B85+J84*(1-$J$4)</f>
        <v>70.9834253321186</v>
      </c>
      <c r="K85" s="2">
        <f t="shared" si="6"/>
        <v>74.882197777212539</v>
      </c>
    </row>
    <row r="86" spans="1:11" ht="13.5" x14ac:dyDescent="0.25">
      <c r="A86" s="3">
        <f>TITRES_STAT!B89</f>
        <v>42431</v>
      </c>
      <c r="B86" s="5">
        <f>TITRES_STAT!D89</f>
        <v>66.804199999999994</v>
      </c>
      <c r="C86" s="2">
        <f t="shared" si="7"/>
        <v>-0.10450000000000159</v>
      </c>
      <c r="D86" s="2">
        <f t="shared" si="8"/>
        <v>68.811419999999998</v>
      </c>
      <c r="E86" s="2">
        <f t="shared" si="9"/>
        <v>68.962479999999999</v>
      </c>
      <c r="F86" s="2">
        <f t="shared" si="10"/>
        <v>70.865719999999982</v>
      </c>
      <c r="G86" s="2">
        <f t="shared" si="5"/>
        <v>74.310999999999979</v>
      </c>
      <c r="H86" s="2"/>
      <c r="I86" s="2">
        <f t="array" ref="I86">SUMPRODUCT(B70:B89, (ROW(B70:B89)-ROW(B70)+1)) / (20*21/2)</f>
        <v>68.441977142857127</v>
      </c>
      <c r="J86" s="2">
        <f t="shared" si="11"/>
        <v>70.585403871916839</v>
      </c>
      <c r="K86" s="2">
        <f t="shared" si="6"/>
        <v>74.565413550655194</v>
      </c>
    </row>
    <row r="87" spans="1:11" ht="13.5" x14ac:dyDescent="0.25">
      <c r="A87" s="3">
        <f>TITRES_STAT!B90</f>
        <v>42432</v>
      </c>
      <c r="B87" s="5">
        <f>TITRES_STAT!D90</f>
        <v>66.903499999999994</v>
      </c>
      <c r="C87" s="2">
        <f t="shared" si="7"/>
        <v>9.92999999999995E-2</v>
      </c>
      <c r="D87" s="2">
        <f t="shared" si="8"/>
        <v>68.130840000000006</v>
      </c>
      <c r="E87" s="2">
        <f t="shared" si="9"/>
        <v>68.590830000000011</v>
      </c>
      <c r="F87" s="2">
        <f t="shared" si="10"/>
        <v>70.395009999999985</v>
      </c>
      <c r="G87" s="2">
        <f t="shared" si="5"/>
        <v>74.035941999999977</v>
      </c>
      <c r="H87" s="2"/>
      <c r="I87" s="2">
        <f t="array" ref="I87">SUMPRODUCT(B71:B90, (ROW(B71:B90)-ROW(B71)+1)) / (20*21/2)</f>
        <v>68.104518571428571</v>
      </c>
      <c r="J87" s="2">
        <f t="shared" si="11"/>
        <v>70.234746360305707</v>
      </c>
      <c r="K87" s="2">
        <f t="shared" si="6"/>
        <v>74.264946352590286</v>
      </c>
    </row>
    <row r="88" spans="1:11" ht="13.5" x14ac:dyDescent="0.25">
      <c r="A88" s="3">
        <f>TITRES_STAT!B91</f>
        <v>42433</v>
      </c>
      <c r="B88" s="5">
        <f>TITRES_STAT!D91</f>
        <v>66.903499999999994</v>
      </c>
      <c r="C88" s="2">
        <f t="shared" si="7"/>
        <v>0</v>
      </c>
      <c r="D88" s="2">
        <f t="shared" si="8"/>
        <v>67.45026</v>
      </c>
      <c r="E88" s="2">
        <f t="shared" si="9"/>
        <v>68.224400000000003</v>
      </c>
      <c r="F88" s="2">
        <f t="shared" si="10"/>
        <v>69.924299999999988</v>
      </c>
      <c r="G88" s="2">
        <f t="shared" si="5"/>
        <v>73.808975999999973</v>
      </c>
      <c r="H88" s="2"/>
      <c r="I88" s="2">
        <f t="array" ref="I88">SUMPRODUCT(B72:B91, (ROW(B72:B91)-ROW(B72)+1)) / (20*21/2)</f>
        <v>67.752152380952381</v>
      </c>
      <c r="J88" s="2">
        <f t="shared" si="11"/>
        <v>69.917484802181349</v>
      </c>
      <c r="K88" s="2">
        <f t="shared" si="6"/>
        <v>73.976262181900466</v>
      </c>
    </row>
    <row r="89" spans="1:11" ht="13.5" x14ac:dyDescent="0.25">
      <c r="A89" s="3">
        <f>TITRES_STAT!B92</f>
        <v>42436</v>
      </c>
      <c r="B89" s="5">
        <f>TITRES_STAT!D92</f>
        <v>65.858000000000004</v>
      </c>
      <c r="C89" s="2">
        <f t="shared" si="7"/>
        <v>-1.0454999999999899</v>
      </c>
      <c r="D89" s="2">
        <f t="shared" si="8"/>
        <v>66.675579999999997</v>
      </c>
      <c r="E89" s="2">
        <f t="shared" si="9"/>
        <v>67.910240000000002</v>
      </c>
      <c r="F89" s="2">
        <f t="shared" si="10"/>
        <v>69.401314999999983</v>
      </c>
      <c r="G89" s="2">
        <f t="shared" si="5"/>
        <v>73.561099999999982</v>
      </c>
      <c r="H89" s="2"/>
      <c r="I89" s="2">
        <f t="array" ref="I89">SUMPRODUCT(B73:B92, (ROW(B73:B92)-ROW(B73)+1)) / (20*21/2)</f>
        <v>67.332602380952366</v>
      </c>
      <c r="J89" s="2">
        <f t="shared" si="11"/>
        <v>69.530867201973606</v>
      </c>
      <c r="K89" s="2">
        <f t="shared" si="6"/>
        <v>73.657898959080839</v>
      </c>
    </row>
    <row r="90" spans="1:11" ht="13.5" x14ac:dyDescent="0.25">
      <c r="A90" s="3">
        <f>TITRES_STAT!B93</f>
        <v>42437</v>
      </c>
      <c r="B90" s="5">
        <f>TITRES_STAT!D93</f>
        <v>65.858000000000004</v>
      </c>
      <c r="C90" s="2">
        <f t="shared" si="7"/>
        <v>0</v>
      </c>
      <c r="D90" s="2">
        <f t="shared" si="8"/>
        <v>66.465440000000001</v>
      </c>
      <c r="E90" s="2">
        <f t="shared" si="9"/>
        <v>67.701149999999984</v>
      </c>
      <c r="F90" s="2">
        <f t="shared" si="10"/>
        <v>69.035144999999972</v>
      </c>
      <c r="G90" s="2">
        <f t="shared" si="5"/>
        <v>73.313223999999977</v>
      </c>
      <c r="H90" s="2"/>
      <c r="I90" s="2">
        <f t="array" ref="I90">SUMPRODUCT(B74:B93, (ROW(B74:B93)-ROW(B74)+1)) / (20*21/2)</f>
        <v>67.218376666666671</v>
      </c>
      <c r="J90" s="2">
        <f t="shared" si="11"/>
        <v>69.181070325595172</v>
      </c>
      <c r="K90" s="2">
        <f t="shared" si="6"/>
        <v>73.352020568528658</v>
      </c>
    </row>
    <row r="91" spans="1:11" ht="13.5" x14ac:dyDescent="0.25">
      <c r="A91" s="3">
        <f>TITRES_STAT!B94</f>
        <v>42438</v>
      </c>
      <c r="B91" s="5">
        <f>TITRES_STAT!D94</f>
        <v>65.335300000000004</v>
      </c>
      <c r="C91" s="2">
        <f t="shared" si="7"/>
        <v>-0.52270000000000039</v>
      </c>
      <c r="D91" s="2">
        <f t="shared" si="8"/>
        <v>66.171660000000003</v>
      </c>
      <c r="E91" s="2">
        <f t="shared" si="9"/>
        <v>67.491539999999986</v>
      </c>
      <c r="F91" s="2">
        <f t="shared" si="10"/>
        <v>68.668974999999961</v>
      </c>
      <c r="G91" s="2">
        <f t="shared" si="5"/>
        <v>73.101833999999997</v>
      </c>
      <c r="H91" s="2"/>
      <c r="I91" s="2">
        <f t="array" ref="I91">SUMPRODUCT(B75:B94, (ROW(B75:B94)-ROW(B75)+1)) / (20*21/2)</f>
        <v>67.133348095238105</v>
      </c>
      <c r="J91" s="2">
        <f t="shared" si="11"/>
        <v>68.814806485062292</v>
      </c>
      <c r="K91" s="2">
        <f t="shared" si="6"/>
        <v>73.037639369762843</v>
      </c>
    </row>
    <row r="92" spans="1:11" ht="13.5" x14ac:dyDescent="0.25">
      <c r="A92" s="3">
        <f>TITRES_STAT!B95</f>
        <v>42439</v>
      </c>
      <c r="B92" s="5">
        <f>TITRES_STAT!D95</f>
        <v>64.2637</v>
      </c>
      <c r="C92" s="2">
        <f t="shared" si="7"/>
        <v>-1.0716000000000037</v>
      </c>
      <c r="D92" s="2">
        <f t="shared" si="8"/>
        <v>65.64370000000001</v>
      </c>
      <c r="E92" s="2">
        <f t="shared" si="9"/>
        <v>66.887269999999987</v>
      </c>
      <c r="F92" s="2">
        <f t="shared" si="10"/>
        <v>68.353769999999969</v>
      </c>
      <c r="G92" s="2">
        <f t="shared" si="5"/>
        <v>72.869011999999984</v>
      </c>
      <c r="H92" s="2"/>
      <c r="I92" s="2">
        <f t="array" ref="I92">SUMPRODUCT(B76:B95, (ROW(B76:B95)-ROW(B76)+1)) / (20*21/2)</f>
        <v>67.06392666666666</v>
      </c>
      <c r="J92" s="2">
        <f t="shared" si="11"/>
        <v>68.381367772199212</v>
      </c>
      <c r="K92" s="2">
        <f t="shared" si="6"/>
        <v>72.693563316046664</v>
      </c>
    </row>
    <row r="93" spans="1:11" ht="13.5" x14ac:dyDescent="0.25">
      <c r="A93" s="3">
        <f>TITRES_STAT!B96</f>
        <v>42440</v>
      </c>
      <c r="B93" s="5">
        <f>TITRES_STAT!D96</f>
        <v>67.154399999999995</v>
      </c>
      <c r="C93" s="2">
        <f t="shared" si="7"/>
        <v>2.8906999999999954</v>
      </c>
      <c r="D93" s="2">
        <f t="shared" si="8"/>
        <v>65.693880000000007</v>
      </c>
      <c r="E93" s="2">
        <f t="shared" si="9"/>
        <v>66.572069999999997</v>
      </c>
      <c r="F93" s="2">
        <f t="shared" si="10"/>
        <v>68.183099999999982</v>
      </c>
      <c r="G93" s="2">
        <f t="shared" si="5"/>
        <v>72.695363999999984</v>
      </c>
      <c r="H93" s="2"/>
      <c r="I93" s="2">
        <f t="array" ref="I93">SUMPRODUCT(B77:B96, (ROW(B77:B96)-ROW(B77)+1)) / (20*21/2)</f>
        <v>67.192841904761892</v>
      </c>
      <c r="J93" s="2">
        <f t="shared" si="11"/>
        <v>68.26451369865643</v>
      </c>
      <c r="K93" s="2">
        <f t="shared" si="6"/>
        <v>72.476341225221304</v>
      </c>
    </row>
    <row r="94" spans="1:11" ht="13.5" x14ac:dyDescent="0.25">
      <c r="A94" s="3">
        <f>TITRES_STAT!B97</f>
        <v>42443</v>
      </c>
      <c r="B94" s="5">
        <f>TITRES_STAT!D97</f>
        <v>67.290300000000002</v>
      </c>
      <c r="C94" s="2">
        <f t="shared" si="7"/>
        <v>0.13590000000000657</v>
      </c>
      <c r="D94" s="2">
        <f t="shared" si="8"/>
        <v>65.980339999999998</v>
      </c>
      <c r="E94" s="2">
        <f t="shared" si="9"/>
        <v>66.327960000000004</v>
      </c>
      <c r="F94" s="2">
        <f t="shared" si="10"/>
        <v>68.019224999999977</v>
      </c>
      <c r="G94" s="2">
        <f t="shared" si="5"/>
        <v>72.478955999999982</v>
      </c>
      <c r="H94" s="2"/>
      <c r="I94" s="2">
        <f t="array" ref="I94">SUMPRODUCT(B78:B97, (ROW(B78:B97)-ROW(B78)+1)) / (20*21/2)</f>
        <v>67.328477619047618</v>
      </c>
      <c r="J94" s="2">
        <f t="shared" si="11"/>
        <v>68.171731441641526</v>
      </c>
      <c r="K94" s="2">
        <f t="shared" si="6"/>
        <v>72.272967059526351</v>
      </c>
    </row>
    <row r="95" spans="1:11" ht="13.5" x14ac:dyDescent="0.25">
      <c r="A95" s="3">
        <f>TITRES_STAT!B98</f>
        <v>42444</v>
      </c>
      <c r="B95" s="5">
        <f>TITRES_STAT!D98</f>
        <v>67.290300000000002</v>
      </c>
      <c r="C95" s="2">
        <f t="shared" si="7"/>
        <v>0</v>
      </c>
      <c r="D95" s="2">
        <f t="shared" si="8"/>
        <v>66.266800000000003</v>
      </c>
      <c r="E95" s="2">
        <f t="shared" si="9"/>
        <v>66.366119999999995</v>
      </c>
      <c r="F95" s="2">
        <f t="shared" si="10"/>
        <v>67.85508999999999</v>
      </c>
      <c r="G95" s="2">
        <f t="shared" si="5"/>
        <v>72.215711999999996</v>
      </c>
      <c r="H95" s="2"/>
      <c r="I95" s="2">
        <f t="array" ref="I95">SUMPRODUCT(B79:B98, (ROW(B79:B98)-ROW(B79)+1)) / (20*21/2)</f>
        <v>67.288129047619051</v>
      </c>
      <c r="J95" s="2">
        <f t="shared" si="11"/>
        <v>68.087785590056626</v>
      </c>
      <c r="K95" s="2">
        <f t="shared" si="6"/>
        <v>72.077568351309623</v>
      </c>
    </row>
    <row r="96" spans="1:11" ht="13.5" x14ac:dyDescent="0.25">
      <c r="A96" s="3">
        <f>TITRES_STAT!B99</f>
        <v>42445</v>
      </c>
      <c r="B96" s="5">
        <f>TITRES_STAT!D99</f>
        <v>69.208699999999993</v>
      </c>
      <c r="C96" s="2">
        <f t="shared" si="7"/>
        <v>1.9183999999999912</v>
      </c>
      <c r="D96" s="2">
        <f t="shared" si="8"/>
        <v>67.041480000000007</v>
      </c>
      <c r="E96" s="2">
        <f t="shared" si="9"/>
        <v>66.606570000000005</v>
      </c>
      <c r="F96" s="2">
        <f t="shared" si="10"/>
        <v>67.784525000000002</v>
      </c>
      <c r="G96" s="2">
        <f t="shared" si="5"/>
        <v>71.990836000000002</v>
      </c>
      <c r="H96" s="2"/>
      <c r="I96" s="2">
        <f t="array" ref="I96">SUMPRODUCT(B80:B99, (ROW(B80:B99)-ROW(B80)+1)) / (20*21/2)</f>
        <v>67.26338761904762</v>
      </c>
      <c r="J96" s="2">
        <f t="shared" si="11"/>
        <v>68.194539343384562</v>
      </c>
      <c r="K96" s="2">
        <f t="shared" si="6"/>
        <v>71.965063710081793</v>
      </c>
    </row>
    <row r="97" spans="1:11" ht="13.5" x14ac:dyDescent="0.25">
      <c r="A97" s="3">
        <f>TITRES_STAT!B100</f>
        <v>42446</v>
      </c>
      <c r="B97" s="5">
        <f>TITRES_STAT!D100</f>
        <v>69.208699999999993</v>
      </c>
      <c r="C97" s="2">
        <f t="shared" si="7"/>
        <v>0</v>
      </c>
      <c r="D97" s="2">
        <f t="shared" si="8"/>
        <v>68.030480000000011</v>
      </c>
      <c r="E97" s="2">
        <f t="shared" si="9"/>
        <v>66.837090000000018</v>
      </c>
      <c r="F97" s="2">
        <f t="shared" si="10"/>
        <v>67.71396</v>
      </c>
      <c r="G97" s="2">
        <f t="shared" si="5"/>
        <v>71.775474000000003</v>
      </c>
      <c r="H97" s="2"/>
      <c r="I97" s="2">
        <f t="array" ref="I97">SUMPRODUCT(B81:B100, (ROW(B81:B100)-ROW(B81)+1)) / (20*21/2)</f>
        <v>67.246785714285707</v>
      </c>
      <c r="J97" s="2">
        <f t="shared" si="11"/>
        <v>68.291126072586039</v>
      </c>
      <c r="K97" s="2">
        <f t="shared" si="6"/>
        <v>71.856971015568789</v>
      </c>
    </row>
    <row r="98" spans="1:11" ht="13.5" x14ac:dyDescent="0.25">
      <c r="A98" s="3">
        <f>TITRES_STAT!B101</f>
        <v>42447</v>
      </c>
      <c r="B98" s="5">
        <f>TITRES_STAT!D101</f>
        <v>67.290300000000002</v>
      </c>
      <c r="C98" s="2">
        <f t="shared" si="7"/>
        <v>-1.9183999999999912</v>
      </c>
      <c r="D98" s="2">
        <f t="shared" si="8"/>
        <v>68.057659999999998</v>
      </c>
      <c r="E98" s="2">
        <f t="shared" si="9"/>
        <v>66.875770000000017</v>
      </c>
      <c r="F98" s="2">
        <f t="shared" si="10"/>
        <v>67.550084999999996</v>
      </c>
      <c r="G98" s="2">
        <f t="shared" si="5"/>
        <v>71.521744000000012</v>
      </c>
      <c r="H98" s="2"/>
      <c r="I98" s="2">
        <f t="array" ref="I98">SUMPRODUCT(B82:B101, (ROW(B82:B101)-ROW(B82)+1)) / (20*21/2)</f>
        <v>67.233319999999992</v>
      </c>
      <c r="J98" s="2">
        <f t="shared" si="11"/>
        <v>68.195809303768328</v>
      </c>
      <c r="K98" s="2">
        <f t="shared" si="6"/>
        <v>71.677885877703346</v>
      </c>
    </row>
    <row r="99" spans="1:11" ht="13.5" x14ac:dyDescent="0.25">
      <c r="A99" s="3">
        <f>TITRES_STAT!B102</f>
        <v>42450</v>
      </c>
      <c r="B99" s="5">
        <f>TITRES_STAT!D102</f>
        <v>67.290300000000002</v>
      </c>
      <c r="C99" s="2">
        <f t="shared" si="7"/>
        <v>0</v>
      </c>
      <c r="D99" s="2">
        <f t="shared" si="8"/>
        <v>68.057659999999998</v>
      </c>
      <c r="E99" s="2">
        <f t="shared" si="9"/>
        <v>67.019000000000005</v>
      </c>
      <c r="F99" s="2">
        <f t="shared" si="10"/>
        <v>67.464619999999996</v>
      </c>
      <c r="G99" s="2">
        <f t="shared" si="5"/>
        <v>71.316000000000017</v>
      </c>
      <c r="H99" s="2"/>
      <c r="I99" s="2">
        <f t="array" ref="I99">SUMPRODUCT(B83:B102, (ROW(B83:B102)-ROW(B83)+1)) / (20*21/2)</f>
        <v>66.885488095238102</v>
      </c>
      <c r="J99" s="2">
        <f t="shared" si="11"/>
        <v>68.10957032245706</v>
      </c>
      <c r="K99" s="2">
        <f t="shared" si="6"/>
        <v>71.505823686420854</v>
      </c>
    </row>
    <row r="100" spans="1:11" ht="13.5" x14ac:dyDescent="0.25">
      <c r="A100" s="3">
        <f>TITRES_STAT!B103</f>
        <v>42451</v>
      </c>
      <c r="B100" s="5">
        <f>TITRES_STAT!D103</f>
        <v>67.290300000000002</v>
      </c>
      <c r="C100" s="2">
        <f t="shared" si="7"/>
        <v>0</v>
      </c>
      <c r="D100" s="2">
        <f t="shared" si="8"/>
        <v>68.057659999999998</v>
      </c>
      <c r="E100" s="2">
        <f t="shared" si="9"/>
        <v>67.162229999999994</v>
      </c>
      <c r="F100" s="2">
        <f t="shared" si="10"/>
        <v>67.431690000000003</v>
      </c>
      <c r="G100" s="2">
        <f t="shared" si="5"/>
        <v>71.204660000000018</v>
      </c>
      <c r="H100" s="2"/>
      <c r="I100" s="2">
        <f t="array" ref="I100">SUMPRODUCT(B84:B103, (ROW(B84:B103)-ROW(B84)+1)) / (20*21/2)</f>
        <v>66.56877047619048</v>
      </c>
      <c r="J100" s="2">
        <f t="shared" si="11"/>
        <v>68.031544577461148</v>
      </c>
      <c r="K100" s="2">
        <f t="shared" si="6"/>
        <v>71.340509032051401</v>
      </c>
    </row>
    <row r="101" spans="1:11" ht="13.5" x14ac:dyDescent="0.25">
      <c r="A101" s="3">
        <f>TITRES_STAT!B104</f>
        <v>42452</v>
      </c>
      <c r="B101" s="5">
        <f>TITRES_STAT!D104</f>
        <v>67.290300000000002</v>
      </c>
      <c r="C101" s="2">
        <f t="shared" si="7"/>
        <v>0</v>
      </c>
      <c r="D101" s="2">
        <f t="shared" si="8"/>
        <v>67.67398</v>
      </c>
      <c r="E101" s="2">
        <f t="shared" si="9"/>
        <v>67.357730000000004</v>
      </c>
      <c r="F101" s="2">
        <f t="shared" si="10"/>
        <v>67.424635000000009</v>
      </c>
      <c r="G101" s="2">
        <f t="shared" si="5"/>
        <v>71.09332000000002</v>
      </c>
      <c r="H101" s="2"/>
      <c r="I101" s="2">
        <f t="array" ref="I101">SUMPRODUCT(B85:B104, (ROW(B85:B104)-ROW(B85)+1)) / (20*21/2)</f>
        <v>66.283167142857152</v>
      </c>
      <c r="J101" s="2">
        <f t="shared" si="11"/>
        <v>67.960949855798191</v>
      </c>
      <c r="K101" s="2">
        <f t="shared" si="6"/>
        <v>71.181677305304277</v>
      </c>
    </row>
    <row r="102" spans="1:11" ht="13.5" x14ac:dyDescent="0.25">
      <c r="A102" s="3">
        <f>TITRES_STAT!B105</f>
        <v>42453</v>
      </c>
      <c r="B102" s="5">
        <f>TITRES_STAT!D105</f>
        <v>63.772399999999998</v>
      </c>
      <c r="C102" s="2">
        <f t="shared" si="7"/>
        <v>-3.5179000000000045</v>
      </c>
      <c r="D102" s="2">
        <f t="shared" si="8"/>
        <v>66.58672</v>
      </c>
      <c r="E102" s="2">
        <f t="shared" si="9"/>
        <v>67.308599999999998</v>
      </c>
      <c r="F102" s="2">
        <f t="shared" si="10"/>
        <v>67.097935000000021</v>
      </c>
      <c r="G102" s="2">
        <f t="shared" si="5"/>
        <v>70.911622000000023</v>
      </c>
      <c r="H102" s="2"/>
      <c r="I102" s="2">
        <f t="array" ref="I102">SUMPRODUCT(B86:B105, (ROW(B86:B105)-ROW(B86)+1)) / (20*21/2)</f>
        <v>66.025939999999991</v>
      </c>
      <c r="J102" s="2">
        <f t="shared" si="11"/>
        <v>67.562040345722181</v>
      </c>
      <c r="K102" s="2">
        <f t="shared" si="6"/>
        <v>70.891117410978623</v>
      </c>
    </row>
    <row r="103" spans="1:11" ht="13.5" x14ac:dyDescent="0.25">
      <c r="A103" s="3">
        <f>TITRES_STAT!B106</f>
        <v>42454</v>
      </c>
      <c r="B103" s="5">
        <f>TITRES_STAT!D106</f>
        <v>63.772399999999998</v>
      </c>
      <c r="C103" s="2">
        <f t="shared" si="7"/>
        <v>0</v>
      </c>
      <c r="D103" s="2">
        <f t="shared" si="8"/>
        <v>65.883139999999997</v>
      </c>
      <c r="E103" s="2">
        <f t="shared" si="9"/>
        <v>66.970399999999998</v>
      </c>
      <c r="F103" s="2">
        <f t="shared" si="10"/>
        <v>66.771235000000019</v>
      </c>
      <c r="G103" s="2">
        <f t="shared" si="5"/>
        <v>70.684970000000021</v>
      </c>
      <c r="H103" s="2"/>
      <c r="I103" s="2">
        <f t="array" ref="I103">SUMPRODUCT(B87:B106, (ROW(B87:B106)-ROW(B87)+1)) / (20*21/2)</f>
        <v>65.783647619047628</v>
      </c>
      <c r="J103" s="2">
        <f t="shared" si="11"/>
        <v>67.201122217558165</v>
      </c>
      <c r="K103" s="2">
        <f t="shared" si="6"/>
        <v>70.611952022312806</v>
      </c>
    </row>
    <row r="104" spans="1:11" ht="13.5" x14ac:dyDescent="0.25">
      <c r="A104" s="3">
        <f>TITRES_STAT!B107</f>
        <v>42457</v>
      </c>
      <c r="B104" s="5">
        <f>TITRES_STAT!D107</f>
        <v>63.772399999999998</v>
      </c>
      <c r="C104" s="2">
        <f t="shared" si="7"/>
        <v>0</v>
      </c>
      <c r="D104" s="2">
        <f t="shared" si="8"/>
        <v>65.179560000000009</v>
      </c>
      <c r="E104" s="2">
        <f t="shared" si="9"/>
        <v>66.61860999999999</v>
      </c>
      <c r="F104" s="2">
        <f t="shared" si="10"/>
        <v>66.473285000000018</v>
      </c>
      <c r="G104" s="2">
        <f t="shared" si="5"/>
        <v>70.500972000000019</v>
      </c>
      <c r="H104" s="2"/>
      <c r="I104" s="2">
        <f t="array" ref="I104">SUMPRODUCT(B88:B107, (ROW(B88:B107)-ROW(B88)+1)) / (20*21/2)</f>
        <v>65.555792380952383</v>
      </c>
      <c r="J104" s="2">
        <f t="shared" si="11"/>
        <v>66.874577244457384</v>
      </c>
      <c r="K104" s="2">
        <f t="shared" si="6"/>
        <v>70.343734295947613</v>
      </c>
    </row>
    <row r="105" spans="1:11" ht="13.5" x14ac:dyDescent="0.25">
      <c r="A105" s="3">
        <f>TITRES_STAT!B108</f>
        <v>42458</v>
      </c>
      <c r="B105" s="5">
        <f>TITRES_STAT!D108</f>
        <v>63.772399999999998</v>
      </c>
      <c r="C105" s="2">
        <f t="shared" si="7"/>
        <v>0</v>
      </c>
      <c r="D105" s="2">
        <f t="shared" si="8"/>
        <v>64.475980000000007</v>
      </c>
      <c r="E105" s="2">
        <f t="shared" si="9"/>
        <v>66.266819999999981</v>
      </c>
      <c r="F105" s="2">
        <f t="shared" si="10"/>
        <v>66.31647000000001</v>
      </c>
      <c r="G105" s="2">
        <f t="shared" si="5"/>
        <v>70.281534000000022</v>
      </c>
      <c r="H105" s="2"/>
      <c r="I105" s="2">
        <f t="array" ref="I105">SUMPRODUCT(B89:B108, (ROW(B89:B108)-ROW(B89)+1)) / (20*21/2)</f>
        <v>65.342847142857138</v>
      </c>
      <c r="J105" s="2">
        <f t="shared" si="11"/>
        <v>66.579131792604301</v>
      </c>
      <c r="K105" s="2">
        <f t="shared" si="6"/>
        <v>70.086034911792808</v>
      </c>
    </row>
    <row r="106" spans="1:11" ht="13.5" x14ac:dyDescent="0.25">
      <c r="A106" s="3">
        <f>TITRES_STAT!B109</f>
        <v>42459</v>
      </c>
      <c r="B106" s="5">
        <f>TITRES_STAT!D109</f>
        <v>63.772399999999998</v>
      </c>
      <c r="C106" s="2">
        <f t="shared" si="7"/>
        <v>0</v>
      </c>
      <c r="D106" s="2">
        <f t="shared" si="8"/>
        <v>63.77239999999999</v>
      </c>
      <c r="E106" s="2">
        <f t="shared" si="9"/>
        <v>65.723189999999988</v>
      </c>
      <c r="F106" s="2">
        <f t="shared" si="10"/>
        <v>66.164880000000011</v>
      </c>
      <c r="G106" s="2">
        <f t="shared" si="5"/>
        <v>70.062932000000004</v>
      </c>
      <c r="H106" s="2"/>
      <c r="I106" s="2">
        <f t="array" ref="I106">SUMPRODUCT(B90:B109, (ROW(B90:B109)-ROW(B90)+1)) / (20*21/2)</f>
        <v>65.144811904761909</v>
      </c>
      <c r="J106" s="2">
        <f t="shared" si="11"/>
        <v>66.311824002832466</v>
      </c>
      <c r="K106" s="2">
        <f t="shared" si="6"/>
        <v>69.838441385840156</v>
      </c>
    </row>
    <row r="107" spans="1:11" ht="13.5" x14ac:dyDescent="0.25">
      <c r="A107" s="3">
        <f>TITRES_STAT!B110</f>
        <v>42460</v>
      </c>
      <c r="B107" s="5">
        <f>TITRES_STAT!D110</f>
        <v>63.772399999999998</v>
      </c>
      <c r="C107" s="2">
        <f t="shared" si="7"/>
        <v>0</v>
      </c>
      <c r="D107" s="2">
        <f t="shared" si="8"/>
        <v>63.77239999999999</v>
      </c>
      <c r="E107" s="2">
        <f t="shared" si="9"/>
        <v>65.179559999999995</v>
      </c>
      <c r="F107" s="2">
        <f t="shared" si="10"/>
        <v>66.008325000000013</v>
      </c>
      <c r="G107" s="2">
        <f t="shared" si="5"/>
        <v>69.843388000000004</v>
      </c>
      <c r="H107" s="2"/>
      <c r="I107" s="2">
        <f t="array" ref="I107">SUMPRODUCT(B91:B110, (ROW(B91:B110)-ROW(B91)+1)) / (20*21/2)</f>
        <v>64.956708095238099</v>
      </c>
      <c r="J107" s="2">
        <f t="shared" si="11"/>
        <v>66.069974097800809</v>
      </c>
      <c r="K107" s="2">
        <f t="shared" si="6"/>
        <v>69.600557409924861</v>
      </c>
    </row>
    <row r="108" spans="1:11" ht="13.5" x14ac:dyDescent="0.25">
      <c r="A108" s="3">
        <f>TITRES_STAT!B111</f>
        <v>42461</v>
      </c>
      <c r="B108" s="5">
        <f>TITRES_STAT!D111</f>
        <v>63.772399999999998</v>
      </c>
      <c r="C108" s="2">
        <f t="shared" si="7"/>
        <v>0</v>
      </c>
      <c r="D108" s="2">
        <f t="shared" si="8"/>
        <v>63.77239999999999</v>
      </c>
      <c r="E108" s="2">
        <f t="shared" si="9"/>
        <v>64.827769999999987</v>
      </c>
      <c r="F108" s="2">
        <f t="shared" si="10"/>
        <v>65.851770000000016</v>
      </c>
      <c r="G108" s="2">
        <f t="shared" si="5"/>
        <v>69.623844000000005</v>
      </c>
      <c r="H108" s="2"/>
      <c r="I108" s="2">
        <f t="array" ref="I108">SUMPRODUCT(B92:B111, (ROW(B92:B111)-ROW(B92)+1)) / (20*21/2)</f>
        <v>64.778535714285724</v>
      </c>
      <c r="J108" s="2">
        <f t="shared" si="11"/>
        <v>65.851157517057871</v>
      </c>
      <c r="K108" s="2">
        <f t="shared" si="6"/>
        <v>69.372002217378792</v>
      </c>
    </row>
    <row r="109" spans="1:11" ht="13.5" x14ac:dyDescent="0.25">
      <c r="A109" s="3">
        <f>TITRES_STAT!B112</f>
        <v>42464</v>
      </c>
      <c r="B109" s="5">
        <f>TITRES_STAT!D112</f>
        <v>63.772399999999998</v>
      </c>
      <c r="C109" s="2">
        <f t="shared" si="7"/>
        <v>0</v>
      </c>
      <c r="D109" s="2">
        <f t="shared" si="8"/>
        <v>63.77239999999999</v>
      </c>
      <c r="E109" s="2">
        <f t="shared" si="9"/>
        <v>64.475979999999993</v>
      </c>
      <c r="F109" s="2">
        <f t="shared" si="10"/>
        <v>65.747489999999999</v>
      </c>
      <c r="G109" s="2">
        <f t="shared" si="5"/>
        <v>69.35945000000001</v>
      </c>
      <c r="H109" s="2"/>
      <c r="I109" s="2">
        <f t="array" ref="I109">SUMPRODUCT(B93:B112, (ROW(B93:B112)-ROW(B93)+1)) / (20*21/2)</f>
        <v>64.508234285714281</v>
      </c>
      <c r="J109" s="2">
        <f t="shared" si="11"/>
        <v>65.653180610671413</v>
      </c>
      <c r="K109" s="2">
        <f t="shared" si="6"/>
        <v>69.152409973560026</v>
      </c>
    </row>
    <row r="110" spans="1:11" ht="13.5" x14ac:dyDescent="0.25">
      <c r="A110" s="3">
        <f>TITRES_STAT!B113</f>
        <v>42465</v>
      </c>
      <c r="B110" s="5">
        <f>TITRES_STAT!D113</f>
        <v>63.772399999999998</v>
      </c>
      <c r="C110" s="2">
        <f t="shared" si="7"/>
        <v>0</v>
      </c>
      <c r="D110" s="2">
        <f t="shared" si="8"/>
        <v>63.77239999999999</v>
      </c>
      <c r="E110" s="2">
        <f t="shared" si="9"/>
        <v>64.124189999999984</v>
      </c>
      <c r="F110" s="2">
        <f t="shared" si="10"/>
        <v>65.643209999999996</v>
      </c>
      <c r="G110" s="2">
        <f t="shared" si="5"/>
        <v>69.095055999999985</v>
      </c>
      <c r="H110" s="2"/>
      <c r="I110" s="2">
        <f t="array" ref="I110">SUMPRODUCT(B94:B113, (ROW(B94:B113)-ROW(B94)+1)) / (20*21/2)</f>
        <v>64.245250952380957</v>
      </c>
      <c r="J110" s="2">
        <f t="shared" si="11"/>
        <v>65.474058647750326</v>
      </c>
      <c r="K110" s="2">
        <f t="shared" si="6"/>
        <v>68.941429190283174</v>
      </c>
    </row>
    <row r="111" spans="1:11" ht="13.5" x14ac:dyDescent="0.25">
      <c r="A111" s="3">
        <f>TITRES_STAT!B114</f>
        <v>42466</v>
      </c>
      <c r="B111" s="5">
        <f>TITRES_STAT!D114</f>
        <v>63.772399999999998</v>
      </c>
      <c r="C111" s="2">
        <f t="shared" si="7"/>
        <v>0</v>
      </c>
      <c r="D111" s="2">
        <f t="shared" si="8"/>
        <v>63.77239999999999</v>
      </c>
      <c r="E111" s="2">
        <f t="shared" si="9"/>
        <v>63.77239999999999</v>
      </c>
      <c r="F111" s="2">
        <f t="shared" si="10"/>
        <v>65.565065000000004</v>
      </c>
      <c r="G111" s="2">
        <f t="shared" si="5"/>
        <v>68.83066199999999</v>
      </c>
      <c r="H111" s="2"/>
      <c r="I111" s="2">
        <f t="array" ref="I111">SUMPRODUCT(B95:B114, (ROW(B95:B114)-ROW(B95)+1)) / (20*21/2)</f>
        <v>64.102922380952393</v>
      </c>
      <c r="J111" s="2">
        <f t="shared" si="11"/>
        <v>65.311995919393155</v>
      </c>
      <c r="K111" s="2">
        <f t="shared" si="6"/>
        <v>68.738722163213254</v>
      </c>
    </row>
    <row r="112" spans="1:11" ht="13.5" x14ac:dyDescent="0.25">
      <c r="A112" s="3">
        <f>TITRES_STAT!B115</f>
        <v>42467</v>
      </c>
      <c r="B112" s="5">
        <f>TITRES_STAT!D115</f>
        <v>62.726900000000001</v>
      </c>
      <c r="C112" s="2">
        <f t="shared" si="7"/>
        <v>-1.045499999999997</v>
      </c>
      <c r="D112" s="2">
        <f t="shared" si="8"/>
        <v>63.563300000000005</v>
      </c>
      <c r="E112" s="2">
        <f t="shared" si="9"/>
        <v>63.667850000000001</v>
      </c>
      <c r="F112" s="2">
        <f t="shared" si="10"/>
        <v>65.488224999999986</v>
      </c>
      <c r="G112" s="2">
        <f t="shared" si="5"/>
        <v>68.584981999999982</v>
      </c>
      <c r="H112" s="2"/>
      <c r="I112" s="2">
        <f t="array" ref="I112">SUMPRODUCT(B96:B115, (ROW(B96:B115)-ROW(B96)+1)) / (20*21/2)</f>
        <v>63.877774285714281</v>
      </c>
      <c r="J112" s="2">
        <f t="shared" si="11"/>
        <v>65.065796308022385</v>
      </c>
      <c r="K112" s="2">
        <f t="shared" si="6"/>
        <v>68.502964431322539</v>
      </c>
    </row>
    <row r="113" spans="1:11" ht="13.5" x14ac:dyDescent="0.25">
      <c r="A113" s="3">
        <f>TITRES_STAT!B116</f>
        <v>42468</v>
      </c>
      <c r="B113" s="5">
        <f>TITRES_STAT!D116</f>
        <v>62.726900000000001</v>
      </c>
      <c r="C113" s="2">
        <f t="shared" si="7"/>
        <v>0</v>
      </c>
      <c r="D113" s="2">
        <f t="shared" si="8"/>
        <v>63.354199999999992</v>
      </c>
      <c r="E113" s="2">
        <f t="shared" si="9"/>
        <v>63.563299999999991</v>
      </c>
      <c r="F113" s="2">
        <f t="shared" si="10"/>
        <v>65.266850000000005</v>
      </c>
      <c r="G113" s="2">
        <f t="shared" si="5"/>
        <v>68.295391999999978</v>
      </c>
      <c r="H113" s="2"/>
      <c r="I113" s="2">
        <f t="array" ref="I113">SUMPRODUCT(B97:B116, (ROW(B97:B116)-ROW(B97)+1)) / (20*21/2)</f>
        <v>63.823213809523814</v>
      </c>
      <c r="J113" s="2">
        <f t="shared" si="11"/>
        <v>64.843044278686918</v>
      </c>
      <c r="K113" s="2">
        <f t="shared" si="6"/>
        <v>68.276452100682434</v>
      </c>
    </row>
    <row r="114" spans="1:11" ht="13.5" x14ac:dyDescent="0.25">
      <c r="A114" s="3">
        <f>TITRES_STAT!B117</f>
        <v>42471</v>
      </c>
      <c r="B114" s="5">
        <f>TITRES_STAT!D117</f>
        <v>63.772399999999998</v>
      </c>
      <c r="C114" s="2">
        <f t="shared" si="7"/>
        <v>1.045499999999997</v>
      </c>
      <c r="D114" s="2">
        <f t="shared" si="8"/>
        <v>63.354200000000006</v>
      </c>
      <c r="E114" s="2">
        <f t="shared" si="9"/>
        <v>63.563299999999991</v>
      </c>
      <c r="F114" s="2">
        <f t="shared" si="10"/>
        <v>65.090954999999994</v>
      </c>
      <c r="G114" s="2">
        <f t="shared" ref="G114:G177" si="12">AVERAGE(B65:B114)</f>
        <v>68.026711999999975</v>
      </c>
      <c r="H114" s="2"/>
      <c r="I114" s="2">
        <f t="array" ref="I114">SUMPRODUCT(B98:B117, (ROW(B98:B117)-ROW(B98)+1)) / (20*21/2)</f>
        <v>63.792076190476195</v>
      </c>
      <c r="J114" s="2">
        <f t="shared" si="11"/>
        <v>64.741078156907207</v>
      </c>
      <c r="K114" s="2">
        <f t="shared" si="6"/>
        <v>68.099822606538027</v>
      </c>
    </row>
    <row r="115" spans="1:11" ht="13.5" x14ac:dyDescent="0.25">
      <c r="A115" s="3">
        <f>TITRES_STAT!B118</f>
        <v>42472</v>
      </c>
      <c r="B115" s="5">
        <f>TITRES_STAT!D118</f>
        <v>62.726900000000001</v>
      </c>
      <c r="C115" s="2">
        <f t="shared" si="7"/>
        <v>-1.045499999999997</v>
      </c>
      <c r="D115" s="2">
        <f t="shared" si="8"/>
        <v>63.145099999999999</v>
      </c>
      <c r="E115" s="2">
        <f t="shared" si="9"/>
        <v>63.458749999999995</v>
      </c>
      <c r="F115" s="2">
        <f t="shared" si="10"/>
        <v>64.862784999999988</v>
      </c>
      <c r="G115" s="2">
        <f t="shared" si="12"/>
        <v>67.754895999999974</v>
      </c>
      <c r="H115" s="2"/>
      <c r="I115" s="2">
        <f t="array" ref="I115">SUMPRODUCT(B99:B118, (ROW(B99:B118)-ROW(B99)+1)) / (20*21/2)</f>
        <v>63.784361428571415</v>
      </c>
      <c r="J115" s="2">
        <f t="shared" si="11"/>
        <v>64.549251665773184</v>
      </c>
      <c r="K115" s="2">
        <f t="shared" ref="K115:K178" si="13">$K$4*B115+(1-$K$4)*K114</f>
        <v>67.889119759222808</v>
      </c>
    </row>
    <row r="116" spans="1:11" ht="13.5" x14ac:dyDescent="0.25">
      <c r="A116" s="3">
        <f>TITRES_STAT!B119</f>
        <v>42473</v>
      </c>
      <c r="B116" s="5">
        <f>TITRES_STAT!D119</f>
        <v>64.289900000000003</v>
      </c>
      <c r="C116" s="2">
        <f t="shared" si="7"/>
        <v>1.5630000000000024</v>
      </c>
      <c r="D116" s="2">
        <f t="shared" si="8"/>
        <v>63.248599999999996</v>
      </c>
      <c r="E116" s="2">
        <f t="shared" si="9"/>
        <v>63.5105</v>
      </c>
      <c r="F116" s="2">
        <f t="shared" si="10"/>
        <v>64.616844999999984</v>
      </c>
      <c r="G116" s="2">
        <f t="shared" si="12"/>
        <v>67.514339999999976</v>
      </c>
      <c r="H116" s="2"/>
      <c r="I116" s="2">
        <f t="array" ref="I116">SUMPRODUCT(B100:B119, (ROW(B100:B119)-ROW(B100)+1)) / (20*21/2)</f>
        <v>63.791429523809512</v>
      </c>
      <c r="J116" s="2">
        <f t="shared" si="11"/>
        <v>64.524551507128109</v>
      </c>
      <c r="K116" s="2">
        <f t="shared" si="13"/>
        <v>67.74797388631211</v>
      </c>
    </row>
    <row r="117" spans="1:11" ht="13.5" x14ac:dyDescent="0.25">
      <c r="A117" s="3">
        <f>TITRES_STAT!B120</f>
        <v>42474</v>
      </c>
      <c r="B117" s="5">
        <f>TITRES_STAT!D120</f>
        <v>64.289900000000003</v>
      </c>
      <c r="C117" s="2">
        <f t="shared" si="7"/>
        <v>0</v>
      </c>
      <c r="D117" s="2">
        <f t="shared" si="8"/>
        <v>63.561199999999999</v>
      </c>
      <c r="E117" s="2">
        <f t="shared" si="9"/>
        <v>63.562250000000006</v>
      </c>
      <c r="F117" s="2">
        <f t="shared" si="10"/>
        <v>64.370904999999993</v>
      </c>
      <c r="G117" s="2">
        <f t="shared" si="12"/>
        <v>67.273783999999978</v>
      </c>
      <c r="H117" s="2"/>
      <c r="I117" s="2">
        <f t="array" ref="I117">SUMPRODUCT(B101:B120, (ROW(B101:B120)-ROW(B101)+1)) / (20*21/2)</f>
        <v>63.812265238095243</v>
      </c>
      <c r="J117" s="2">
        <f t="shared" si="11"/>
        <v>64.502203744544488</v>
      </c>
      <c r="K117" s="2">
        <f t="shared" si="13"/>
        <v>67.612363145672418</v>
      </c>
    </row>
    <row r="118" spans="1:11" ht="13.5" x14ac:dyDescent="0.25">
      <c r="A118" s="3">
        <f>TITRES_STAT!B121</f>
        <v>42475</v>
      </c>
      <c r="B118" s="5">
        <f>TITRES_STAT!D121</f>
        <v>64.289900000000003</v>
      </c>
      <c r="C118" s="2">
        <f t="shared" si="7"/>
        <v>0</v>
      </c>
      <c r="D118" s="2">
        <f t="shared" si="8"/>
        <v>63.873799999999996</v>
      </c>
      <c r="E118" s="2">
        <f t="shared" si="9"/>
        <v>63.613999999999997</v>
      </c>
      <c r="F118" s="2">
        <f t="shared" si="10"/>
        <v>64.220884999999981</v>
      </c>
      <c r="G118" s="2">
        <f t="shared" si="12"/>
        <v>67.03322799999998</v>
      </c>
      <c r="H118" s="2"/>
      <c r="I118" s="2">
        <f t="array" ref="I118">SUMPRODUCT(B102:B121, (ROW(B102:B121)-ROW(B102)+1)) / (20*21/2)</f>
        <v>63.699026666666654</v>
      </c>
      <c r="J118" s="2">
        <f t="shared" si="11"/>
        <v>64.481984340302148</v>
      </c>
      <c r="K118" s="2">
        <f t="shared" si="13"/>
        <v>67.482070473293106</v>
      </c>
    </row>
    <row r="119" spans="1:11" ht="13.5" x14ac:dyDescent="0.25">
      <c r="A119" s="3">
        <f>TITRES_STAT!B122</f>
        <v>42478</v>
      </c>
      <c r="B119" s="5">
        <f>TITRES_STAT!D122</f>
        <v>64.295100000000005</v>
      </c>
      <c r="C119" s="2">
        <f t="shared" si="7"/>
        <v>5.2000000000020918E-3</v>
      </c>
      <c r="D119" s="2">
        <f t="shared" si="8"/>
        <v>63.978340000000003</v>
      </c>
      <c r="E119" s="2">
        <f t="shared" si="9"/>
        <v>63.666270000000011</v>
      </c>
      <c r="F119" s="2">
        <f t="shared" si="10"/>
        <v>64.071124999999981</v>
      </c>
      <c r="G119" s="2">
        <f t="shared" si="12"/>
        <v>66.792775999999975</v>
      </c>
      <c r="H119" s="2"/>
      <c r="I119" s="2">
        <f t="array" ref="I119">SUMPRODUCT(B103:B122, (ROW(B103:B122)-ROW(B103)+1)) / (20*21/2)</f>
        <v>63.786217619047619</v>
      </c>
      <c r="J119" s="2">
        <f t="shared" si="11"/>
        <v>64.46418583170194</v>
      </c>
      <c r="K119" s="2">
        <f t="shared" si="13"/>
        <v>67.357091239046326</v>
      </c>
    </row>
    <row r="120" spans="1:11" ht="13.5" x14ac:dyDescent="0.25">
      <c r="A120" s="3">
        <f>TITRES_STAT!B123</f>
        <v>42479</v>
      </c>
      <c r="B120" s="5">
        <f>TITRES_STAT!D123</f>
        <v>64.289900000000003</v>
      </c>
      <c r="C120" s="2">
        <f t="shared" si="7"/>
        <v>-5.2000000000020918E-3</v>
      </c>
      <c r="D120" s="2">
        <f t="shared" si="8"/>
        <v>64.290940000000006</v>
      </c>
      <c r="E120" s="2">
        <f t="shared" si="9"/>
        <v>63.718020000000003</v>
      </c>
      <c r="F120" s="2">
        <f t="shared" si="10"/>
        <v>63.92110499999999</v>
      </c>
      <c r="G120" s="2">
        <f t="shared" si="12"/>
        <v>66.614945999999975</v>
      </c>
      <c r="H120" s="2"/>
      <c r="I120" s="2">
        <f t="array" ref="I120">SUMPRODUCT(B104:B123, (ROW(B104:B123)-ROW(B104)+1)) / (20*21/2)</f>
        <v>63.971978571428572</v>
      </c>
      <c r="J120" s="2">
        <f t="shared" si="11"/>
        <v>64.447587181063653</v>
      </c>
      <c r="K120" s="2">
        <f t="shared" si="13"/>
        <v>67.236809229671962</v>
      </c>
    </row>
    <row r="121" spans="1:11" ht="13.5" x14ac:dyDescent="0.25">
      <c r="A121" s="3">
        <f>TITRES_STAT!B124</f>
        <v>42480</v>
      </c>
      <c r="B121" s="5">
        <f>TITRES_STAT!D124</f>
        <v>62.732100000000003</v>
      </c>
      <c r="C121" s="2">
        <f t="shared" si="7"/>
        <v>-1.5578000000000003</v>
      </c>
      <c r="D121" s="2">
        <f t="shared" si="8"/>
        <v>63.979380000000006</v>
      </c>
      <c r="E121" s="2">
        <f t="shared" si="9"/>
        <v>63.613989999999987</v>
      </c>
      <c r="F121" s="2">
        <f t="shared" si="10"/>
        <v>63.693194999999989</v>
      </c>
      <c r="G121" s="2">
        <f t="shared" si="12"/>
        <v>66.416413999999975</v>
      </c>
      <c r="H121" s="2"/>
      <c r="I121" s="2">
        <f t="array" ref="I121">SUMPRODUCT(B105:B124, (ROW(B105:B124)-ROW(B105)+1)) / (20*21/2)</f>
        <v>64.148629523809518</v>
      </c>
      <c r="J121" s="2">
        <f t="shared" si="11"/>
        <v>64.284207449533781</v>
      </c>
      <c r="K121" s="2">
        <f t="shared" si="13"/>
        <v>67.060153965763249</v>
      </c>
    </row>
    <row r="122" spans="1:11" ht="13.5" x14ac:dyDescent="0.25">
      <c r="A122" s="3">
        <f>TITRES_STAT!B125</f>
        <v>42481</v>
      </c>
      <c r="B122" s="5">
        <f>TITRES_STAT!D125</f>
        <v>64.608699999999999</v>
      </c>
      <c r="C122" s="2">
        <f t="shared" si="7"/>
        <v>1.8765999999999963</v>
      </c>
      <c r="D122" s="2">
        <f t="shared" si="8"/>
        <v>64.043140000000008</v>
      </c>
      <c r="E122" s="2">
        <f t="shared" si="9"/>
        <v>63.802170000000004</v>
      </c>
      <c r="F122" s="2">
        <f t="shared" si="10"/>
        <v>63.735009999999988</v>
      </c>
      <c r="G122" s="2">
        <f t="shared" si="12"/>
        <v>66.29723199999998</v>
      </c>
      <c r="H122" s="2"/>
      <c r="I122" s="2">
        <f t="array" ref="I122">SUMPRODUCT(B106:B125, (ROW(B106:B125)-ROW(B106)+1)) / (20*21/2)</f>
        <v>64.48045619047619</v>
      </c>
      <c r="J122" s="2">
        <f t="shared" si="11"/>
        <v>64.315111501959137</v>
      </c>
      <c r="K122" s="2">
        <f t="shared" si="13"/>
        <v>66.964018516125464</v>
      </c>
    </row>
    <row r="123" spans="1:11" ht="13.5" x14ac:dyDescent="0.25">
      <c r="A123" s="3">
        <f>TITRES_STAT!B126</f>
        <v>42482</v>
      </c>
      <c r="B123" s="5">
        <f>TITRES_STAT!D126</f>
        <v>65.685500000000005</v>
      </c>
      <c r="C123" s="2">
        <f t="shared" si="7"/>
        <v>1.0768000000000058</v>
      </c>
      <c r="D123" s="2">
        <f t="shared" si="8"/>
        <v>64.32226</v>
      </c>
      <c r="E123" s="2">
        <f t="shared" si="9"/>
        <v>64.098029999999994</v>
      </c>
      <c r="F123" s="2">
        <f t="shared" si="10"/>
        <v>63.830664999999996</v>
      </c>
      <c r="G123" s="2">
        <f t="shared" si="12"/>
        <v>66.199585999999996</v>
      </c>
      <c r="H123" s="2"/>
      <c r="I123" s="2">
        <f t="array" ref="I123">SUMPRODUCT(B107:B126, (ROW(B107:B126)-ROW(B107)+1)) / (20*21/2)</f>
        <v>64.797453809523802</v>
      </c>
      <c r="J123" s="2">
        <f t="shared" si="11"/>
        <v>64.445624692248742</v>
      </c>
      <c r="K123" s="2">
        <f t="shared" si="13"/>
        <v>66.91388053510093</v>
      </c>
    </row>
    <row r="124" spans="1:11" ht="13.5" x14ac:dyDescent="0.25">
      <c r="A124" s="3">
        <f>TITRES_STAT!B127</f>
        <v>42485</v>
      </c>
      <c r="B124" s="5">
        <f>TITRES_STAT!D127</f>
        <v>65.685500000000005</v>
      </c>
      <c r="C124" s="2">
        <f t="shared" si="7"/>
        <v>0</v>
      </c>
      <c r="D124" s="2">
        <f t="shared" si="8"/>
        <v>64.600339999999989</v>
      </c>
      <c r="E124" s="2">
        <f t="shared" si="9"/>
        <v>64.28934000000001</v>
      </c>
      <c r="F124" s="2">
        <f t="shared" si="10"/>
        <v>63.926319999999997</v>
      </c>
      <c r="G124" s="2">
        <f t="shared" si="12"/>
        <v>66.101940000000013</v>
      </c>
      <c r="H124" s="2"/>
      <c r="I124" s="2">
        <f t="array" ref="I124">SUMPRODUCT(B108:B127, (ROW(B108:B127)-ROW(B108)+1)) / (20*21/2)</f>
        <v>65.146783333333332</v>
      </c>
      <c r="J124" s="2">
        <f t="shared" si="11"/>
        <v>64.56370805489172</v>
      </c>
      <c r="K124" s="2">
        <f t="shared" si="13"/>
        <v>66.865708749410686</v>
      </c>
    </row>
    <row r="125" spans="1:11" ht="13.5" x14ac:dyDescent="0.25">
      <c r="A125" s="3">
        <f>TITRES_STAT!B128</f>
        <v>42486</v>
      </c>
      <c r="B125" s="5">
        <f>TITRES_STAT!D128</f>
        <v>67.410499999999999</v>
      </c>
      <c r="C125" s="2">
        <f t="shared" si="7"/>
        <v>1.7249999999999943</v>
      </c>
      <c r="D125" s="2">
        <f t="shared" si="8"/>
        <v>65.224459999999993</v>
      </c>
      <c r="E125" s="2">
        <f t="shared" si="9"/>
        <v>64.7577</v>
      </c>
      <c r="F125" s="2">
        <f t="shared" si="10"/>
        <v>64.108225000000004</v>
      </c>
      <c r="G125" s="2">
        <f t="shared" si="12"/>
        <v>66.038690000000003</v>
      </c>
      <c r="H125" s="2"/>
      <c r="I125" s="2">
        <f t="array" ref="I125">SUMPRODUCT(B109:B128, (ROW(B109:B128)-ROW(B109)+1)) / (20*21/2)</f>
        <v>65.476174761904758</v>
      </c>
      <c r="J125" s="2">
        <f t="shared" si="11"/>
        <v>64.834831097282986</v>
      </c>
      <c r="K125" s="2">
        <f t="shared" si="13"/>
        <v>66.887073112178896</v>
      </c>
    </row>
    <row r="126" spans="1:11" ht="13.5" x14ac:dyDescent="0.25">
      <c r="A126" s="3">
        <f>TITRES_STAT!B129</f>
        <v>42487</v>
      </c>
      <c r="B126" s="5">
        <f>TITRES_STAT!D129</f>
        <v>67.436700000000002</v>
      </c>
      <c r="C126" s="2">
        <f t="shared" si="7"/>
        <v>2.6200000000002888E-2</v>
      </c>
      <c r="D126" s="2">
        <f t="shared" si="8"/>
        <v>66.165379999999999</v>
      </c>
      <c r="E126" s="2">
        <f t="shared" si="9"/>
        <v>65.072379999999995</v>
      </c>
      <c r="F126" s="2">
        <f t="shared" si="10"/>
        <v>64.291439999999994</v>
      </c>
      <c r="G126" s="2">
        <f t="shared" si="12"/>
        <v>65.975024000000033</v>
      </c>
      <c r="H126" s="2"/>
      <c r="I126" s="2">
        <f t="array" ref="I126">SUMPRODUCT(B110:B129, (ROW(B110:B129)-ROW(B110)+1)) / (20*21/2)</f>
        <v>65.785628095238096</v>
      </c>
      <c r="J126" s="2">
        <f t="shared" si="11"/>
        <v>65.08262813563698</v>
      </c>
      <c r="K126" s="2">
        <f t="shared" si="13"/>
        <v>66.908627107779722</v>
      </c>
    </row>
    <row r="127" spans="1:11" ht="13.5" x14ac:dyDescent="0.25">
      <c r="A127" s="3">
        <f>TITRES_STAT!B130</f>
        <v>42488</v>
      </c>
      <c r="B127" s="5">
        <f>TITRES_STAT!D130</f>
        <v>67.959400000000002</v>
      </c>
      <c r="C127" s="2">
        <f t="shared" si="7"/>
        <v>0.52270000000000039</v>
      </c>
      <c r="D127" s="2">
        <f t="shared" si="8"/>
        <v>66.835520000000002</v>
      </c>
      <c r="E127" s="2">
        <f t="shared" si="9"/>
        <v>65.439329999999998</v>
      </c>
      <c r="F127" s="2">
        <f t="shared" si="10"/>
        <v>64.500790000000009</v>
      </c>
      <c r="G127" s="2">
        <f t="shared" si="12"/>
        <v>65.921812000000031</v>
      </c>
      <c r="H127" s="2"/>
      <c r="I127" s="2">
        <f t="array" ref="I127">SUMPRODUCT(B111:B130, (ROW(B111:B130)-ROW(B111)+1)) / (20*21/2)</f>
        <v>66.179190952380964</v>
      </c>
      <c r="J127" s="2">
        <f t="shared" si="11"/>
        <v>65.356606408433464</v>
      </c>
      <c r="K127" s="2">
        <f t="shared" si="13"/>
        <v>66.949833887866788</v>
      </c>
    </row>
    <row r="128" spans="1:11" ht="13.5" x14ac:dyDescent="0.25">
      <c r="A128" s="3">
        <f>TITRES_STAT!B131</f>
        <v>42489</v>
      </c>
      <c r="B128" s="5">
        <f>TITRES_STAT!D131</f>
        <v>67.959400000000002</v>
      </c>
      <c r="C128" s="2">
        <f t="shared" si="7"/>
        <v>0</v>
      </c>
      <c r="D128" s="2">
        <f t="shared" si="8"/>
        <v>67.290300000000002</v>
      </c>
      <c r="E128" s="2">
        <f t="shared" si="9"/>
        <v>65.806279999999987</v>
      </c>
      <c r="F128" s="2">
        <f t="shared" si="10"/>
        <v>64.710139999999996</v>
      </c>
      <c r="G128" s="2">
        <f t="shared" si="12"/>
        <v>65.869644000000051</v>
      </c>
      <c r="H128" s="2"/>
      <c r="I128" s="2">
        <f t="array" ref="I128">SUMPRODUCT(B112:B131, (ROW(B112:B131)-ROW(B112)+1)) / (20*21/2)</f>
        <v>66.547613333333345</v>
      </c>
      <c r="J128" s="2">
        <f t="shared" si="11"/>
        <v>65.604491512392187</v>
      </c>
      <c r="K128" s="2">
        <f t="shared" si="13"/>
        <v>66.989424715793575</v>
      </c>
    </row>
    <row r="129" spans="1:11" ht="13.5" x14ac:dyDescent="0.25">
      <c r="A129" s="3">
        <f>TITRES_STAT!B132</f>
        <v>42492</v>
      </c>
      <c r="B129" s="5">
        <f>TITRES_STAT!D132</f>
        <v>67.959400000000002</v>
      </c>
      <c r="C129" s="2">
        <f t="shared" si="7"/>
        <v>0</v>
      </c>
      <c r="D129" s="2">
        <f t="shared" si="8"/>
        <v>67.745080000000002</v>
      </c>
      <c r="E129" s="2">
        <f t="shared" si="9"/>
        <v>66.172709999999981</v>
      </c>
      <c r="F129" s="2">
        <f t="shared" si="10"/>
        <v>64.919489999999996</v>
      </c>
      <c r="G129" s="2">
        <f t="shared" si="12"/>
        <v>65.848840000000052</v>
      </c>
      <c r="H129" s="2"/>
      <c r="I129" s="2">
        <f t="array" ref="I129">SUMPRODUCT(B113:B132, (ROW(B113:B132)-ROW(B113)+1)) / (20*21/2)</f>
        <v>66.89089523809524</v>
      </c>
      <c r="J129" s="2">
        <f t="shared" si="11"/>
        <v>65.828768511211976</v>
      </c>
      <c r="K129" s="2">
        <f t="shared" si="13"/>
        <v>67.027462962233045</v>
      </c>
    </row>
    <row r="130" spans="1:11" ht="13.5" x14ac:dyDescent="0.25">
      <c r="A130" s="3">
        <f>TITRES_STAT!B133</f>
        <v>42493</v>
      </c>
      <c r="B130" s="5">
        <f>TITRES_STAT!D133</f>
        <v>69.051900000000003</v>
      </c>
      <c r="C130" s="2">
        <f t="shared" si="7"/>
        <v>1.0925000000000011</v>
      </c>
      <c r="D130" s="2">
        <f t="shared" si="8"/>
        <v>68.073360000000008</v>
      </c>
      <c r="E130" s="2">
        <f t="shared" si="9"/>
        <v>66.648910000000001</v>
      </c>
      <c r="F130" s="2">
        <f t="shared" si="10"/>
        <v>65.183464999999984</v>
      </c>
      <c r="G130" s="2">
        <f t="shared" si="12"/>
        <v>65.870900000000063</v>
      </c>
      <c r="H130" s="2"/>
      <c r="I130" s="2">
        <f t="array" ref="I130">SUMPRODUCT(B114:B133, (ROW(B114:B133)-ROW(B114)+1)) / (20*21/2)</f>
        <v>67.30412476190476</v>
      </c>
      <c r="J130" s="2">
        <f t="shared" si="11"/>
        <v>66.13573341490607</v>
      </c>
      <c r="K130" s="2">
        <f t="shared" si="13"/>
        <v>67.10685264998861</v>
      </c>
    </row>
    <row r="131" spans="1:11" ht="13.5" x14ac:dyDescent="0.25">
      <c r="A131" s="3">
        <f>TITRES_STAT!B134</f>
        <v>42494</v>
      </c>
      <c r="B131" s="5">
        <f>TITRES_STAT!D134</f>
        <v>69.051900000000003</v>
      </c>
      <c r="C131" s="2">
        <f t="shared" si="7"/>
        <v>0</v>
      </c>
      <c r="D131" s="2">
        <f t="shared" si="8"/>
        <v>68.3964</v>
      </c>
      <c r="E131" s="2">
        <f t="shared" si="9"/>
        <v>67.280890000000014</v>
      </c>
      <c r="F131" s="2">
        <f t="shared" si="10"/>
        <v>65.447439999999986</v>
      </c>
      <c r="G131" s="2">
        <f t="shared" si="12"/>
        <v>65.903310000000047</v>
      </c>
      <c r="H131" s="2"/>
      <c r="I131" s="2">
        <f t="array" ref="I131">SUMPRODUCT(B115:B134, (ROW(B115:B134)-ROW(B115)+1)) / (20*21/2)</f>
        <v>67.682231904761892</v>
      </c>
      <c r="J131" s="2">
        <f t="shared" si="11"/>
        <v>66.413463565867403</v>
      </c>
      <c r="K131" s="2">
        <f t="shared" si="13"/>
        <v>67.183129016655727</v>
      </c>
    </row>
    <row r="132" spans="1:11" ht="13.5" x14ac:dyDescent="0.25">
      <c r="A132" s="3">
        <f>TITRES_STAT!B135</f>
        <v>42495</v>
      </c>
      <c r="B132" s="5">
        <f>TITRES_STAT!D135</f>
        <v>69.051900000000003</v>
      </c>
      <c r="C132" s="2">
        <f t="shared" ref="C132:C195" si="14">B132-B131</f>
        <v>0</v>
      </c>
      <c r="D132" s="2">
        <f t="shared" si="8"/>
        <v>68.614900000000006</v>
      </c>
      <c r="E132" s="2">
        <f t="shared" si="9"/>
        <v>67.725210000000018</v>
      </c>
      <c r="F132" s="2">
        <f t="shared" si="10"/>
        <v>65.763689999999983</v>
      </c>
      <c r="G132" s="2">
        <f t="shared" si="12"/>
        <v>65.878220000000056</v>
      </c>
      <c r="H132" s="2"/>
      <c r="I132" s="2">
        <f t="array" ref="I132">SUMPRODUCT(B116:B135, (ROW(B116:B135)-ROW(B116)+1)) / (20*21/2)</f>
        <v>68.229319047619043</v>
      </c>
      <c r="J132" s="2">
        <f t="shared" si="11"/>
        <v>66.664743226260981</v>
      </c>
      <c r="K132" s="2">
        <f t="shared" si="13"/>
        <v>67.256414153257467</v>
      </c>
    </row>
    <row r="133" spans="1:11" ht="13.5" x14ac:dyDescent="0.25">
      <c r="A133" s="3">
        <f>TITRES_STAT!B136</f>
        <v>42496</v>
      </c>
      <c r="B133" s="5">
        <f>TITRES_STAT!D136</f>
        <v>70.102599999999995</v>
      </c>
      <c r="C133" s="2">
        <f t="shared" si="14"/>
        <v>1.050699999999992</v>
      </c>
      <c r="D133" s="2">
        <f t="shared" si="8"/>
        <v>69.043539999999993</v>
      </c>
      <c r="E133" s="2">
        <f t="shared" si="9"/>
        <v>68.166920000000005</v>
      </c>
      <c r="F133" s="2">
        <f t="shared" si="10"/>
        <v>66.132474999999971</v>
      </c>
      <c r="G133" s="2">
        <f t="shared" si="12"/>
        <v>65.874144000000058</v>
      </c>
      <c r="H133" s="2"/>
      <c r="I133" s="2">
        <f t="array" ref="I133">SUMPRODUCT(B117:B136, (ROW(B117:B136)-ROW(B117)+1)) / (20*21/2)</f>
        <v>68.880184761904772</v>
      </c>
      <c r="J133" s="2">
        <f t="shared" si="11"/>
        <v>66.992158157093272</v>
      </c>
      <c r="K133" s="2">
        <f t="shared" si="13"/>
        <v>67.368029284502271</v>
      </c>
    </row>
    <row r="134" spans="1:11" ht="13.5" x14ac:dyDescent="0.25">
      <c r="A134" s="3">
        <f>TITRES_STAT!B137</f>
        <v>42499</v>
      </c>
      <c r="B134" s="5">
        <f>TITRES_STAT!D137</f>
        <v>70.102599999999995</v>
      </c>
      <c r="C134" s="2">
        <f t="shared" si="14"/>
        <v>0</v>
      </c>
      <c r="D134" s="2">
        <f t="shared" ref="D134:D197" si="15">AVERAGE(B130:B134)</f>
        <v>69.472180000000009</v>
      </c>
      <c r="E134" s="2">
        <f t="shared" si="9"/>
        <v>68.608629999999991</v>
      </c>
      <c r="F134" s="2">
        <f t="shared" si="10"/>
        <v>66.448984999999979</v>
      </c>
      <c r="G134" s="2">
        <f t="shared" si="12"/>
        <v>65.881568000000058</v>
      </c>
      <c r="H134" s="2"/>
      <c r="I134" s="2">
        <f t="array" ref="I134">SUMPRODUCT(B118:B137, (ROW(B118:B137)-ROW(B118)+1)) / (20*21/2)</f>
        <v>69.883238571428564</v>
      </c>
      <c r="J134" s="2">
        <f t="shared" si="11"/>
        <v>67.288390713560574</v>
      </c>
      <c r="K134" s="2">
        <f t="shared" si="13"/>
        <v>67.475267351776694</v>
      </c>
    </row>
    <row r="135" spans="1:11" ht="13.5" x14ac:dyDescent="0.25">
      <c r="A135" s="3">
        <f>TITRES_STAT!B138</f>
        <v>42500</v>
      </c>
      <c r="B135" s="5">
        <f>TITRES_STAT!D138</f>
        <v>72.193399999999997</v>
      </c>
      <c r="C135" s="2">
        <f t="shared" si="14"/>
        <v>2.0908000000000015</v>
      </c>
      <c r="D135" s="2">
        <f t="shared" si="15"/>
        <v>70.10047999999999</v>
      </c>
      <c r="E135" s="2">
        <f t="shared" si="9"/>
        <v>69.086919999999992</v>
      </c>
      <c r="F135" s="2">
        <f t="shared" si="10"/>
        <v>66.922309999999996</v>
      </c>
      <c r="G135" s="2">
        <f t="shared" si="12"/>
        <v>65.987262000000044</v>
      </c>
      <c r="H135" s="2"/>
      <c r="I135" s="2">
        <f t="array" ref="I135">SUMPRODUCT(B119:B138, (ROW(B119:B138)-ROW(B119)+1)) / (20*21/2)</f>
        <v>70.82284571428572</v>
      </c>
      <c r="J135" s="2">
        <f t="shared" si="11"/>
        <v>67.755534455126238</v>
      </c>
      <c r="K135" s="2">
        <f t="shared" si="13"/>
        <v>67.660292161510938</v>
      </c>
    </row>
    <row r="136" spans="1:11" ht="13.5" x14ac:dyDescent="0.25">
      <c r="A136" s="3">
        <f>TITRES_STAT!B139</f>
        <v>42501</v>
      </c>
      <c r="B136" s="5">
        <f>TITRES_STAT!D139</f>
        <v>73.756399999999999</v>
      </c>
      <c r="C136" s="2">
        <f t="shared" si="14"/>
        <v>1.5630000000000024</v>
      </c>
      <c r="D136" s="2">
        <f t="shared" si="15"/>
        <v>71.04137999999999</v>
      </c>
      <c r="E136" s="2">
        <f t="shared" si="9"/>
        <v>69.718890000000002</v>
      </c>
      <c r="F136" s="2">
        <f t="shared" si="10"/>
        <v>67.395634999999984</v>
      </c>
      <c r="G136" s="2">
        <f t="shared" si="12"/>
        <v>66.126306000000042</v>
      </c>
      <c r="H136" s="2"/>
      <c r="I136" s="2">
        <f t="array" ref="I136">SUMPRODUCT(B120:B139, (ROW(B120:B139)-ROW(B120)+1)) / (20*21/2)</f>
        <v>71.89109333333333</v>
      </c>
      <c r="J136" s="2">
        <f t="shared" si="11"/>
        <v>68.327045459399926</v>
      </c>
      <c r="K136" s="2">
        <f t="shared" si="13"/>
        <v>67.899355214000707</v>
      </c>
    </row>
    <row r="137" spans="1:11" ht="13.5" x14ac:dyDescent="0.25">
      <c r="A137" s="3">
        <f>TITRES_STAT!B140</f>
        <v>42502</v>
      </c>
      <c r="B137" s="5">
        <f>TITRES_STAT!D140</f>
        <v>77.927700000000002</v>
      </c>
      <c r="C137" s="2">
        <f t="shared" si="14"/>
        <v>4.1713000000000022</v>
      </c>
      <c r="D137" s="2">
        <f t="shared" si="15"/>
        <v>72.816540000000003</v>
      </c>
      <c r="E137" s="2">
        <f t="shared" si="9"/>
        <v>70.71571999999999</v>
      </c>
      <c r="F137" s="2">
        <f t="shared" si="10"/>
        <v>68.077524999999994</v>
      </c>
      <c r="G137" s="2">
        <f t="shared" si="12"/>
        <v>66.346790000000055</v>
      </c>
      <c r="H137" s="2"/>
      <c r="I137" s="2">
        <f t="array" ref="I137">SUMPRODUCT(B121:B140, (ROW(B121:B140)-ROW(B121)+1)) / (20*21/2)</f>
        <v>72.884666190476182</v>
      </c>
      <c r="J137" s="2">
        <f t="shared" si="11"/>
        <v>69.241393510885644</v>
      </c>
      <c r="K137" s="2">
        <f t="shared" si="13"/>
        <v>68.292623636981077</v>
      </c>
    </row>
    <row r="138" spans="1:11" ht="13.5" x14ac:dyDescent="0.25">
      <c r="A138" s="3">
        <f>TITRES_STAT!B141</f>
        <v>42503</v>
      </c>
      <c r="B138" s="5">
        <f>TITRES_STAT!D141</f>
        <v>77.943399999999997</v>
      </c>
      <c r="C138" s="2">
        <f t="shared" si="14"/>
        <v>1.5699999999995384E-2</v>
      </c>
      <c r="D138" s="2">
        <f t="shared" si="15"/>
        <v>74.384699999999995</v>
      </c>
      <c r="E138" s="2">
        <f t="shared" si="9"/>
        <v>71.714119999999994</v>
      </c>
      <c r="F138" s="2">
        <f t="shared" si="10"/>
        <v>68.760200000000012</v>
      </c>
      <c r="G138" s="2">
        <f t="shared" si="12"/>
        <v>66.567588000000057</v>
      </c>
      <c r="H138" s="2"/>
      <c r="I138" s="2">
        <f t="array" ref="I138">SUMPRODUCT(B122:B141, (ROW(B122:B141)-ROW(B122)+1)) / (20*21/2)</f>
        <v>73.808520476190466</v>
      </c>
      <c r="J138" s="2">
        <f t="shared" si="11"/>
        <v>70.070156033658435</v>
      </c>
      <c r="K138" s="2">
        <f t="shared" si="13"/>
        <v>68.67108545513868</v>
      </c>
    </row>
    <row r="139" spans="1:11" ht="13.5" x14ac:dyDescent="0.25">
      <c r="A139" s="3">
        <f>TITRES_STAT!B142</f>
        <v>42506</v>
      </c>
      <c r="B139" s="5">
        <f>TITRES_STAT!D142</f>
        <v>79.976799999999997</v>
      </c>
      <c r="C139" s="2">
        <f t="shared" si="14"/>
        <v>2.0334000000000003</v>
      </c>
      <c r="D139" s="2">
        <f t="shared" si="15"/>
        <v>76.359539999999996</v>
      </c>
      <c r="E139" s="2">
        <f t="shared" si="9"/>
        <v>72.915859999999995</v>
      </c>
      <c r="F139" s="2">
        <f t="shared" si="10"/>
        <v>69.544284999999988</v>
      </c>
      <c r="G139" s="2">
        <f t="shared" si="12"/>
        <v>66.849964000000028</v>
      </c>
      <c r="H139" s="2"/>
      <c r="I139" s="2">
        <f t="array" ref="I139">SUMPRODUCT(B123:B142, (ROW(B123:B142)-ROW(B123)+1)) / (20*21/2)</f>
        <v>74.645027142857145</v>
      </c>
      <c r="J139" s="2">
        <f t="shared" si="11"/>
        <v>71.013645935214782</v>
      </c>
      <c r="K139" s="2">
        <f t="shared" si="13"/>
        <v>69.114446809839123</v>
      </c>
    </row>
    <row r="140" spans="1:11" ht="13.5" x14ac:dyDescent="0.25">
      <c r="A140" s="3">
        <f>TITRES_STAT!B143</f>
        <v>42507</v>
      </c>
      <c r="B140" s="5">
        <f>TITRES_STAT!D143</f>
        <v>79.976799999999997</v>
      </c>
      <c r="C140" s="2">
        <f t="shared" si="14"/>
        <v>0</v>
      </c>
      <c r="D140" s="2">
        <f t="shared" si="15"/>
        <v>77.916219999999996</v>
      </c>
      <c r="E140" s="2">
        <f t="shared" ref="E140:E203" si="16">AVERAGE(B131:B140)</f>
        <v>74.008349999999993</v>
      </c>
      <c r="F140" s="2">
        <f t="shared" si="10"/>
        <v>70.328630000000004</v>
      </c>
      <c r="G140" s="2">
        <f t="shared" si="12"/>
        <v>67.132340000000028</v>
      </c>
      <c r="H140" s="2"/>
      <c r="I140" s="2">
        <f t="array" ref="I140">SUMPRODUCT(B124:B143, (ROW(B124:B143)-ROW(B124)+1)) / (20*21/2)</f>
        <v>75.134542857142847</v>
      </c>
      <c r="J140" s="2">
        <f t="shared" si="11"/>
        <v>71.867279655670515</v>
      </c>
      <c r="K140" s="2">
        <f t="shared" si="13"/>
        <v>69.540421444747395</v>
      </c>
    </row>
    <row r="141" spans="1:11" ht="13.5" x14ac:dyDescent="0.25">
      <c r="A141" s="3">
        <f>TITRES_STAT!B144</f>
        <v>42508</v>
      </c>
      <c r="B141" s="5">
        <f>TITRES_STAT!D144</f>
        <v>80.0291</v>
      </c>
      <c r="C141" s="2">
        <f t="shared" si="14"/>
        <v>5.2300000000002456E-2</v>
      </c>
      <c r="D141" s="2">
        <f t="shared" si="15"/>
        <v>79.170760000000001</v>
      </c>
      <c r="E141" s="2">
        <f t="shared" si="16"/>
        <v>75.106070000000003</v>
      </c>
      <c r="F141" s="2">
        <f t="shared" si="10"/>
        <v>71.193479999999994</v>
      </c>
      <c r="G141" s="2">
        <f t="shared" si="12"/>
        <v>67.426216000000025</v>
      </c>
      <c r="H141" s="2"/>
      <c r="I141" s="2">
        <f t="array" ref="I141">SUMPRODUCT(B125:B144, (ROW(B125:B144)-ROW(B125)+1)) / (20*21/2)</f>
        <v>75.569695238095235</v>
      </c>
      <c r="J141" s="2">
        <f t="shared" si="11"/>
        <v>72.644595878939981</v>
      </c>
      <c r="K141" s="2">
        <f t="shared" si="13"/>
        <v>69.951742172404366</v>
      </c>
    </row>
    <row r="142" spans="1:11" ht="13.5" x14ac:dyDescent="0.25">
      <c r="A142" s="3">
        <f>TITRES_STAT!B145</f>
        <v>42509</v>
      </c>
      <c r="B142" s="5">
        <f>TITRES_STAT!D145</f>
        <v>79.976799999999997</v>
      </c>
      <c r="C142" s="2">
        <f t="shared" si="14"/>
        <v>-5.2300000000002456E-2</v>
      </c>
      <c r="D142" s="2">
        <f t="shared" si="15"/>
        <v>79.580580000000012</v>
      </c>
      <c r="E142" s="2">
        <f t="shared" si="16"/>
        <v>76.198560000000001</v>
      </c>
      <c r="F142" s="2">
        <f t="shared" si="10"/>
        <v>71.961884999999995</v>
      </c>
      <c r="G142" s="2">
        <f t="shared" si="12"/>
        <v>67.740478000000024</v>
      </c>
      <c r="H142" s="2"/>
      <c r="I142" s="2">
        <f t="array" ref="I142">SUMPRODUCT(B126:B145, (ROW(B126:B145)-ROW(B126)+1)) / (20*21/2)</f>
        <v>76.074941428571421</v>
      </c>
      <c r="J142" s="2">
        <f t="shared" si="11"/>
        <v>73.342901033326655</v>
      </c>
      <c r="K142" s="2">
        <f t="shared" si="13"/>
        <v>70.344881695055179</v>
      </c>
    </row>
    <row r="143" spans="1:11" ht="13.5" x14ac:dyDescent="0.25">
      <c r="A143" s="3">
        <f>TITRES_STAT!B146</f>
        <v>42510</v>
      </c>
      <c r="B143" s="5">
        <f>TITRES_STAT!D146</f>
        <v>77.101799999999997</v>
      </c>
      <c r="C143" s="2">
        <f t="shared" si="14"/>
        <v>-2.875</v>
      </c>
      <c r="D143" s="2">
        <f t="shared" si="15"/>
        <v>79.412259999999989</v>
      </c>
      <c r="E143" s="2">
        <f t="shared" si="16"/>
        <v>76.898480000000006</v>
      </c>
      <c r="F143" s="2">
        <f t="shared" si="10"/>
        <v>72.532699999999977</v>
      </c>
      <c r="G143" s="2">
        <f t="shared" si="12"/>
        <v>67.939426000000026</v>
      </c>
      <c r="H143" s="2"/>
      <c r="I143" s="2">
        <f t="array" ref="I143">SUMPRODUCT(B127:B146, (ROW(B127:B146)-ROW(B127)+1)) / (20*21/2)</f>
        <v>76.378472857142867</v>
      </c>
      <c r="J143" s="2">
        <f t="shared" si="11"/>
        <v>73.700891411105076</v>
      </c>
      <c r="K143" s="2">
        <f t="shared" si="13"/>
        <v>70.609858883484392</v>
      </c>
    </row>
    <row r="144" spans="1:11" ht="13.5" x14ac:dyDescent="0.25">
      <c r="A144" s="3">
        <f>TITRES_STAT!B147</f>
        <v>42513</v>
      </c>
      <c r="B144" s="5">
        <f>TITRES_STAT!D147</f>
        <v>77.101799999999997</v>
      </c>
      <c r="C144" s="2">
        <f t="shared" si="14"/>
        <v>0</v>
      </c>
      <c r="D144" s="2">
        <f t="shared" si="15"/>
        <v>78.837259999999986</v>
      </c>
      <c r="E144" s="2">
        <f t="shared" si="16"/>
        <v>77.598399999999998</v>
      </c>
      <c r="F144" s="2">
        <f t="shared" si="10"/>
        <v>73.103514999999973</v>
      </c>
      <c r="G144" s="2">
        <f t="shared" si="12"/>
        <v>68.135656000000012</v>
      </c>
      <c r="H144" s="2"/>
      <c r="I144" s="2">
        <f t="array" ref="I144">SUMPRODUCT(B128:B147, (ROW(B128:B147)-ROW(B128)+1)) / (20*21/2)</f>
        <v>76.637224285714296</v>
      </c>
      <c r="J144" s="2">
        <f t="shared" si="11"/>
        <v>74.024787467190308</v>
      </c>
      <c r="K144" s="2">
        <f t="shared" si="13"/>
        <v>70.864444809622256</v>
      </c>
    </row>
    <row r="145" spans="1:11" ht="13.5" x14ac:dyDescent="0.25">
      <c r="A145" s="3">
        <f>TITRES_STAT!B148</f>
        <v>42514</v>
      </c>
      <c r="B145" s="5">
        <f>TITRES_STAT!D148</f>
        <v>78.408600000000007</v>
      </c>
      <c r="C145" s="2">
        <f t="shared" si="14"/>
        <v>1.3068000000000097</v>
      </c>
      <c r="D145" s="2">
        <f t="shared" si="15"/>
        <v>78.523620000000008</v>
      </c>
      <c r="E145" s="2">
        <f t="shared" si="16"/>
        <v>78.219920000000002</v>
      </c>
      <c r="F145" s="2">
        <f t="shared" si="10"/>
        <v>73.653419999999983</v>
      </c>
      <c r="G145" s="2">
        <f t="shared" si="12"/>
        <v>68.35802200000002</v>
      </c>
      <c r="H145" s="2"/>
      <c r="I145" s="2">
        <f t="array" ref="I145">SUMPRODUCT(B129:B148, (ROW(B129:B148)-ROW(B129)+1)) / (20*21/2)</f>
        <v>76.853684761904759</v>
      </c>
      <c r="J145" s="2">
        <f t="shared" si="11"/>
        <v>74.442293422695997</v>
      </c>
      <c r="K145" s="2">
        <f t="shared" si="13"/>
        <v>71.160294032774331</v>
      </c>
    </row>
    <row r="146" spans="1:11" ht="13.5" x14ac:dyDescent="0.25">
      <c r="A146" s="3">
        <f>TITRES_STAT!B149</f>
        <v>42515</v>
      </c>
      <c r="B146" s="5">
        <f>TITRES_STAT!D149</f>
        <v>76.840500000000006</v>
      </c>
      <c r="C146" s="2">
        <f t="shared" si="14"/>
        <v>-1.5681000000000012</v>
      </c>
      <c r="D146" s="2">
        <f t="shared" si="15"/>
        <v>77.885900000000007</v>
      </c>
      <c r="E146" s="2">
        <f t="shared" si="16"/>
        <v>78.528330000000011</v>
      </c>
      <c r="F146" s="2">
        <f t="shared" si="10"/>
        <v>74.123609999999985</v>
      </c>
      <c r="G146" s="2">
        <f t="shared" si="12"/>
        <v>68.510658000000006</v>
      </c>
      <c r="H146" s="2"/>
      <c r="I146" s="2">
        <f t="array" ref="I146">SUMPRODUCT(B130:B149, (ROW(B130:B149)-ROW(B130)+1)) / (20*21/2)</f>
        <v>77.027854285714284</v>
      </c>
      <c r="J146" s="2">
        <f t="shared" si="11"/>
        <v>74.670694049105904</v>
      </c>
      <c r="K146" s="2">
        <f t="shared" si="13"/>
        <v>71.383047207959649</v>
      </c>
    </row>
    <row r="147" spans="1:11" ht="13.5" x14ac:dyDescent="0.25">
      <c r="A147" s="3">
        <f>TITRES_STAT!B150</f>
        <v>42516</v>
      </c>
      <c r="B147" s="5">
        <f>TITRES_STAT!D150</f>
        <v>76.840500000000006</v>
      </c>
      <c r="C147" s="2">
        <f t="shared" si="14"/>
        <v>0</v>
      </c>
      <c r="D147" s="2">
        <f t="shared" si="15"/>
        <v>77.25864</v>
      </c>
      <c r="E147" s="2">
        <f t="shared" si="16"/>
        <v>78.419610000000006</v>
      </c>
      <c r="F147" s="2">
        <f t="shared" si="10"/>
        <v>74.567664999999991</v>
      </c>
      <c r="G147" s="2">
        <f t="shared" si="12"/>
        <v>68.663294000000008</v>
      </c>
      <c r="H147" s="2"/>
      <c r="I147" s="2">
        <f t="array" ref="I147">SUMPRODUCT(B131:B150, (ROW(B131:B150)-ROW(B131)+1)) / (20*21/2)</f>
        <v>77.15973285714287</v>
      </c>
      <c r="J147" s="2">
        <f t="shared" si="11"/>
        <v>74.877342234905342</v>
      </c>
      <c r="K147" s="2">
        <f t="shared" si="13"/>
        <v>71.597064964510253</v>
      </c>
    </row>
    <row r="148" spans="1:11" ht="13.5" x14ac:dyDescent="0.25">
      <c r="A148" s="3">
        <f>TITRES_STAT!B151</f>
        <v>42517</v>
      </c>
      <c r="B148" s="5">
        <f>TITRES_STAT!D151</f>
        <v>76.840500000000006</v>
      </c>
      <c r="C148" s="2">
        <f t="shared" si="14"/>
        <v>0</v>
      </c>
      <c r="D148" s="2">
        <f t="shared" si="15"/>
        <v>77.20638000000001</v>
      </c>
      <c r="E148" s="2">
        <f t="shared" si="16"/>
        <v>78.30932</v>
      </c>
      <c r="F148" s="2">
        <f t="shared" ref="F148:F211" si="17">AVERAGE(B129:B148)</f>
        <v>75.011719999999997</v>
      </c>
      <c r="G148" s="2">
        <f t="shared" si="12"/>
        <v>68.854298</v>
      </c>
      <c r="H148" s="2"/>
      <c r="I148" s="2">
        <f t="array" ref="I148">SUMPRODUCT(B132:B151, (ROW(B132:B151)-ROW(B132)+1)) / (20*21/2)</f>
        <v>77.254522857142859</v>
      </c>
      <c r="J148" s="2">
        <f t="shared" si="11"/>
        <v>75.064309641104842</v>
      </c>
      <c r="K148" s="2">
        <f t="shared" si="13"/>
        <v>71.802689867862782</v>
      </c>
    </row>
    <row r="149" spans="1:11" ht="13.5" x14ac:dyDescent="0.25">
      <c r="A149" s="3">
        <f>TITRES_STAT!B152</f>
        <v>42520</v>
      </c>
      <c r="B149" s="5">
        <f>TITRES_STAT!D152</f>
        <v>76.840500000000006</v>
      </c>
      <c r="C149" s="2">
        <f t="shared" si="14"/>
        <v>0</v>
      </c>
      <c r="D149" s="2">
        <f t="shared" si="15"/>
        <v>77.154120000000006</v>
      </c>
      <c r="E149" s="2">
        <f t="shared" si="16"/>
        <v>77.995689999999996</v>
      </c>
      <c r="F149" s="2">
        <f t="shared" si="17"/>
        <v>75.455774999999988</v>
      </c>
      <c r="G149" s="2">
        <f t="shared" si="12"/>
        <v>69.045301999999992</v>
      </c>
      <c r="H149" s="2"/>
      <c r="I149" s="2">
        <f t="array" ref="I149">SUMPRODUCT(B133:B152, (ROW(B133:B152)-ROW(B133)+1)) / (20*21/2)</f>
        <v>77.312224285714294</v>
      </c>
      <c r="J149" s="2">
        <f t="shared" ref="J149:J212" si="18">$J$4*B149+J148*(1-$J$4)</f>
        <v>75.233470627666293</v>
      </c>
      <c r="K149" s="2">
        <f t="shared" si="13"/>
        <v>72.000251049515214</v>
      </c>
    </row>
    <row r="150" spans="1:11" ht="13.5" x14ac:dyDescent="0.25">
      <c r="A150" s="3">
        <f>TITRES_STAT!B153</f>
        <v>42521</v>
      </c>
      <c r="B150" s="5">
        <f>TITRES_STAT!D153</f>
        <v>76.840500000000006</v>
      </c>
      <c r="C150" s="2">
        <f t="shared" si="14"/>
        <v>0</v>
      </c>
      <c r="D150" s="2">
        <f t="shared" si="15"/>
        <v>76.840500000000006</v>
      </c>
      <c r="E150" s="2">
        <f t="shared" si="16"/>
        <v>77.682060000000007</v>
      </c>
      <c r="F150" s="2">
        <f t="shared" si="17"/>
        <v>75.845204999999993</v>
      </c>
      <c r="G150" s="2">
        <f t="shared" si="12"/>
        <v>69.236305999999985</v>
      </c>
      <c r="H150" s="2"/>
      <c r="I150" s="2">
        <f t="array" ref="I150">SUMPRODUCT(B134:B153, (ROW(B134:B153)-ROW(B134)+1)) / (20*21/2)</f>
        <v>77.307941904761904</v>
      </c>
      <c r="J150" s="2">
        <f t="shared" si="18"/>
        <v>75.386521044079032</v>
      </c>
      <c r="K150" s="2">
        <f t="shared" si="13"/>
        <v>72.190064733847947</v>
      </c>
    </row>
    <row r="151" spans="1:11" ht="13.5" x14ac:dyDescent="0.25">
      <c r="A151" s="3">
        <f>TITRES_STAT!B154</f>
        <v>42522</v>
      </c>
      <c r="B151" s="5">
        <f>TITRES_STAT!D154</f>
        <v>76.840500000000006</v>
      </c>
      <c r="C151" s="2">
        <f t="shared" si="14"/>
        <v>0</v>
      </c>
      <c r="D151" s="2">
        <f t="shared" si="15"/>
        <v>76.840500000000006</v>
      </c>
      <c r="E151" s="2">
        <f t="shared" si="16"/>
        <v>77.363200000000006</v>
      </c>
      <c r="F151" s="2">
        <f t="shared" si="17"/>
        <v>76.234635000000011</v>
      </c>
      <c r="G151" s="2">
        <f t="shared" si="12"/>
        <v>69.427309999999977</v>
      </c>
      <c r="H151" s="2"/>
      <c r="I151" s="2">
        <f t="array" ref="I151">SUMPRODUCT(B135:B154, (ROW(B135:B154)-ROW(B135)+1)) / (20*21/2)</f>
        <v>77.247923809523826</v>
      </c>
      <c r="J151" s="2">
        <f t="shared" si="18"/>
        <v>75.52499523035722</v>
      </c>
      <c r="K151" s="2">
        <f t="shared" si="13"/>
        <v>72.372434744285272</v>
      </c>
    </row>
    <row r="152" spans="1:11" ht="13.5" x14ac:dyDescent="0.25">
      <c r="A152" s="3">
        <f>TITRES_STAT!B155</f>
        <v>42523</v>
      </c>
      <c r="B152" s="5">
        <f>TITRES_STAT!D155</f>
        <v>76.840500000000006</v>
      </c>
      <c r="C152" s="2">
        <f t="shared" si="14"/>
        <v>0</v>
      </c>
      <c r="D152" s="2">
        <f t="shared" si="15"/>
        <v>76.840500000000006</v>
      </c>
      <c r="E152" s="2">
        <f t="shared" si="16"/>
        <v>77.049570000000003</v>
      </c>
      <c r="F152" s="2">
        <f t="shared" si="17"/>
        <v>76.624065000000002</v>
      </c>
      <c r="G152" s="2">
        <f t="shared" si="12"/>
        <v>69.688671999999968</v>
      </c>
      <c r="H152" s="2"/>
      <c r="I152" s="2">
        <f t="array" ref="I152">SUMPRODUCT(B136:B155, (ROW(B136:B155)-ROW(B136)+1)) / (20*21/2)</f>
        <v>77.15831</v>
      </c>
      <c r="J152" s="2">
        <f t="shared" si="18"/>
        <v>75.650281398894634</v>
      </c>
      <c r="K152" s="2">
        <f t="shared" si="13"/>
        <v>72.547652989607414</v>
      </c>
    </row>
    <row r="153" spans="1:11" ht="13.5" x14ac:dyDescent="0.25">
      <c r="A153" s="3">
        <f>TITRES_STAT!B156</f>
        <v>42524</v>
      </c>
      <c r="B153" s="5">
        <f>TITRES_STAT!D156</f>
        <v>76.579099999999997</v>
      </c>
      <c r="C153" s="2">
        <f t="shared" si="14"/>
        <v>-0.26140000000000896</v>
      </c>
      <c r="D153" s="2">
        <f t="shared" si="15"/>
        <v>76.788219999999995</v>
      </c>
      <c r="E153" s="2">
        <f t="shared" si="16"/>
        <v>76.997300000000024</v>
      </c>
      <c r="F153" s="2">
        <f t="shared" si="17"/>
        <v>76.947890000000001</v>
      </c>
      <c r="G153" s="2">
        <f t="shared" si="12"/>
        <v>69.944805999999971</v>
      </c>
      <c r="H153" s="2"/>
      <c r="I153" s="2">
        <f t="array" ref="I153">SUMPRODUCT(B137:B156, (ROW(B137:B156)-ROW(B137)+1)) / (20*21/2)</f>
        <v>77.049056666666658</v>
      </c>
      <c r="J153" s="2">
        <f t="shared" si="18"/>
        <v>75.738740313285618</v>
      </c>
      <c r="K153" s="2">
        <f t="shared" si="13"/>
        <v>72.70574895079929</v>
      </c>
    </row>
    <row r="154" spans="1:11" ht="13.5" x14ac:dyDescent="0.25">
      <c r="A154" s="3">
        <f>TITRES_STAT!B157</f>
        <v>42527</v>
      </c>
      <c r="B154" s="5">
        <f>TITRES_STAT!D157</f>
        <v>76.317700000000002</v>
      </c>
      <c r="C154" s="2">
        <f t="shared" si="14"/>
        <v>-0.26139999999999475</v>
      </c>
      <c r="D154" s="2">
        <f t="shared" si="15"/>
        <v>76.683660000000003</v>
      </c>
      <c r="E154" s="2">
        <f t="shared" si="16"/>
        <v>76.918890000000005</v>
      </c>
      <c r="F154" s="2">
        <f t="shared" si="17"/>
        <v>77.258645000000001</v>
      </c>
      <c r="G154" s="2">
        <f t="shared" si="12"/>
        <v>70.195711999999972</v>
      </c>
      <c r="H154" s="2"/>
      <c r="I154" s="2">
        <f t="array" ref="I154">SUMPRODUCT(B138:B157, (ROW(B138:B157)-ROW(B138)+1)) / (20*21/2)</f>
        <v>76.927606666666676</v>
      </c>
      <c r="J154" s="2">
        <f t="shared" si="18"/>
        <v>75.793879331067942</v>
      </c>
      <c r="K154" s="2">
        <f t="shared" si="13"/>
        <v>72.847394089983638</v>
      </c>
    </row>
    <row r="155" spans="1:11" ht="13.5" x14ac:dyDescent="0.25">
      <c r="A155" s="3">
        <f>TITRES_STAT!B158</f>
        <v>42528</v>
      </c>
      <c r="B155" s="5">
        <f>TITRES_STAT!D158</f>
        <v>76.317700000000002</v>
      </c>
      <c r="C155" s="2">
        <f t="shared" si="14"/>
        <v>0</v>
      </c>
      <c r="D155" s="2">
        <f t="shared" si="15"/>
        <v>76.579100000000011</v>
      </c>
      <c r="E155" s="2">
        <f t="shared" si="16"/>
        <v>76.709800000000016</v>
      </c>
      <c r="F155" s="2">
        <f t="shared" si="17"/>
        <v>77.464860000000016</v>
      </c>
      <c r="G155" s="2">
        <f t="shared" si="12"/>
        <v>70.446617999999958</v>
      </c>
      <c r="H155" s="2"/>
      <c r="I155" s="2">
        <f t="array" ref="I155">SUMPRODUCT(B139:B158, (ROW(B139:B158)-ROW(B139)+1)) / (20*21/2)</f>
        <v>76.863613809523812</v>
      </c>
      <c r="J155" s="2">
        <f t="shared" si="18"/>
        <v>75.843767013823381</v>
      </c>
      <c r="K155" s="2">
        <f t="shared" si="13"/>
        <v>72.983484517827421</v>
      </c>
    </row>
    <row r="156" spans="1:11" ht="13.5" x14ac:dyDescent="0.25">
      <c r="A156" s="3">
        <f>TITRES_STAT!B159</f>
        <v>42529</v>
      </c>
      <c r="B156" s="5">
        <f>TITRES_STAT!D159</f>
        <v>76.317700000000002</v>
      </c>
      <c r="C156" s="2">
        <f t="shared" si="14"/>
        <v>0</v>
      </c>
      <c r="D156" s="2">
        <f t="shared" si="15"/>
        <v>76.474540000000005</v>
      </c>
      <c r="E156" s="2">
        <f t="shared" si="16"/>
        <v>76.657520000000019</v>
      </c>
      <c r="F156" s="2">
        <f t="shared" si="17"/>
        <v>77.592925000000008</v>
      </c>
      <c r="G156" s="2">
        <f t="shared" si="12"/>
        <v>70.697523999999973</v>
      </c>
      <c r="H156" s="2"/>
      <c r="I156" s="2">
        <f t="array" ref="I156">SUMPRODUCT(B140:B159, (ROW(B140:B159)-ROW(B140)+1)) / (20*21/2)</f>
        <v>76.804872857142854</v>
      </c>
      <c r="J156" s="2">
        <f t="shared" si="18"/>
        <v>75.888903488697338</v>
      </c>
      <c r="K156" s="2">
        <f t="shared" si="13"/>
        <v>73.114238066147919</v>
      </c>
    </row>
    <row r="157" spans="1:11" ht="13.5" x14ac:dyDescent="0.25">
      <c r="A157" s="3">
        <f>TITRES_STAT!B160</f>
        <v>42530</v>
      </c>
      <c r="B157" s="5">
        <f>TITRES_STAT!D160</f>
        <v>76.317700000000002</v>
      </c>
      <c r="C157" s="2">
        <f t="shared" si="14"/>
        <v>0</v>
      </c>
      <c r="D157" s="2">
        <f t="shared" si="15"/>
        <v>76.369979999999998</v>
      </c>
      <c r="E157" s="2">
        <f t="shared" si="16"/>
        <v>76.605240000000023</v>
      </c>
      <c r="F157" s="2">
        <f t="shared" si="17"/>
        <v>77.512425000000022</v>
      </c>
      <c r="G157" s="2">
        <f t="shared" si="12"/>
        <v>70.948429999999973</v>
      </c>
      <c r="H157" s="2"/>
      <c r="I157" s="2">
        <f t="array" ref="I157">SUMPRODUCT(B141:B160, (ROW(B141:B160)-ROW(B141)+1)) / (20*21/2)</f>
        <v>76.885523809523804</v>
      </c>
      <c r="J157" s="2">
        <f t="shared" si="18"/>
        <v>75.929741251678536</v>
      </c>
      <c r="K157" s="2">
        <f t="shared" si="13"/>
        <v>73.239864024338203</v>
      </c>
    </row>
    <row r="158" spans="1:11" ht="13.5" x14ac:dyDescent="0.25">
      <c r="A158" s="3">
        <f>TITRES_STAT!B161</f>
        <v>42531</v>
      </c>
      <c r="B158" s="5">
        <f>TITRES_STAT!D161</f>
        <v>76.840500000000006</v>
      </c>
      <c r="C158" s="2">
        <f t="shared" si="14"/>
        <v>0.52280000000000371</v>
      </c>
      <c r="D158" s="2">
        <f t="shared" si="15"/>
        <v>76.422260000000009</v>
      </c>
      <c r="E158" s="2">
        <f t="shared" si="16"/>
        <v>76.605240000000009</v>
      </c>
      <c r="F158" s="2">
        <f t="shared" si="17"/>
        <v>77.457280000000011</v>
      </c>
      <c r="G158" s="2">
        <f t="shared" si="12"/>
        <v>71.209791999999965</v>
      </c>
      <c r="H158" s="2"/>
      <c r="I158" s="2">
        <f t="array" ref="I158">SUMPRODUCT(B142:B161, (ROW(B142:B161)-ROW(B142)+1)) / (20*21/2)</f>
        <v>76.751858095238106</v>
      </c>
      <c r="J158" s="2">
        <f t="shared" si="18"/>
        <v>76.016480180090113</v>
      </c>
      <c r="K158" s="2">
        <f t="shared" si="13"/>
        <v>73.381065435148471</v>
      </c>
    </row>
    <row r="159" spans="1:11" ht="13.5" x14ac:dyDescent="0.25">
      <c r="A159" s="3">
        <f>TITRES_STAT!B162</f>
        <v>42534</v>
      </c>
      <c r="B159" s="5">
        <f>TITRES_STAT!D162</f>
        <v>76.840500000000006</v>
      </c>
      <c r="C159" s="2">
        <f t="shared" si="14"/>
        <v>0</v>
      </c>
      <c r="D159" s="2">
        <f t="shared" si="15"/>
        <v>76.526820000000015</v>
      </c>
      <c r="E159" s="2">
        <f t="shared" si="16"/>
        <v>76.605240000000009</v>
      </c>
      <c r="F159" s="2">
        <f t="shared" si="17"/>
        <v>77.300465000000017</v>
      </c>
      <c r="G159" s="2">
        <f t="shared" si="12"/>
        <v>71.471153999999956</v>
      </c>
      <c r="H159" s="2"/>
      <c r="I159" s="2">
        <f t="array" ref="I159">SUMPRODUCT(B143:B162, (ROW(B143:B162)-ROW(B143)+1)) / (20*21/2)</f>
        <v>76.861333333333334</v>
      </c>
      <c r="J159" s="2">
        <f t="shared" si="18"/>
        <v>76.094958258176774</v>
      </c>
      <c r="K159" s="2">
        <f t="shared" si="13"/>
        <v>73.516729535730875</v>
      </c>
    </row>
    <row r="160" spans="1:11" ht="13.5" x14ac:dyDescent="0.25">
      <c r="A160" s="3">
        <f>TITRES_STAT!B163</f>
        <v>42535</v>
      </c>
      <c r="B160" s="5">
        <f>TITRES_STAT!D163</f>
        <v>78.147300000000001</v>
      </c>
      <c r="C160" s="2">
        <f t="shared" si="14"/>
        <v>1.3067999999999955</v>
      </c>
      <c r="D160" s="2">
        <f t="shared" si="15"/>
        <v>76.892740000000003</v>
      </c>
      <c r="E160" s="2">
        <f t="shared" si="16"/>
        <v>76.735919999999993</v>
      </c>
      <c r="F160" s="2">
        <f t="shared" si="17"/>
        <v>77.208990000000028</v>
      </c>
      <c r="G160" s="2">
        <f t="shared" si="12"/>
        <v>71.758651999999955</v>
      </c>
      <c r="H160" s="2"/>
      <c r="I160" s="2">
        <f t="array" ref="I160">SUMPRODUCT(B144:B163, (ROW(B144:B163)-ROW(B144)+1)) / (20*21/2)</f>
        <v>76.756491904761916</v>
      </c>
      <c r="J160" s="2">
        <f t="shared" si="18"/>
        <v>76.290419376445655</v>
      </c>
      <c r="K160" s="2">
        <f t="shared" si="13"/>
        <v>73.698320534329667</v>
      </c>
    </row>
    <row r="161" spans="1:11" ht="13.5" x14ac:dyDescent="0.25">
      <c r="A161" s="3">
        <f>TITRES_STAT!B164</f>
        <v>42536</v>
      </c>
      <c r="B161" s="5">
        <f>TITRES_STAT!D164</f>
        <v>75.805499999999995</v>
      </c>
      <c r="C161" s="2">
        <f t="shared" si="14"/>
        <v>-2.3418000000000063</v>
      </c>
      <c r="D161" s="2">
        <f t="shared" si="15"/>
        <v>76.790300000000016</v>
      </c>
      <c r="E161" s="2">
        <f t="shared" si="16"/>
        <v>76.632419999999996</v>
      </c>
      <c r="F161" s="2">
        <f t="shared" si="17"/>
        <v>76.997810000000015</v>
      </c>
      <c r="G161" s="2">
        <f t="shared" si="12"/>
        <v>71.999313999999956</v>
      </c>
      <c r="H161" s="2"/>
      <c r="I161" s="2">
        <f t="array" ref="I161">SUMPRODUCT(B145:B164, (ROW(B145:B164)-ROW(B145)+1)) / (20*21/2)</f>
        <v>76.866851904761901</v>
      </c>
      <c r="J161" s="2">
        <f t="shared" si="18"/>
        <v>76.244236578688927</v>
      </c>
      <c r="K161" s="2">
        <f t="shared" si="13"/>
        <v>73.780955023179487</v>
      </c>
    </row>
    <row r="162" spans="1:11" ht="13.5" x14ac:dyDescent="0.25">
      <c r="A162" s="3">
        <f>TITRES_STAT!B165</f>
        <v>42537</v>
      </c>
      <c r="B162" s="5">
        <f>TITRES_STAT!D165</f>
        <v>78.147300000000001</v>
      </c>
      <c r="C162" s="2">
        <f t="shared" si="14"/>
        <v>2.3418000000000063</v>
      </c>
      <c r="D162" s="2">
        <f t="shared" si="15"/>
        <v>77.156220000000005</v>
      </c>
      <c r="E162" s="2">
        <f t="shared" si="16"/>
        <v>76.763099999999994</v>
      </c>
      <c r="F162" s="2">
        <f t="shared" si="17"/>
        <v>76.906335000000027</v>
      </c>
      <c r="G162" s="2">
        <f t="shared" si="12"/>
        <v>72.307721999999956</v>
      </c>
      <c r="H162" s="2"/>
      <c r="I162" s="2">
        <f t="array" ref="I162">SUMPRODUCT(B146:B165, (ROW(B146:B165)-ROW(B146)+1)) / (20*21/2)</f>
        <v>77.195447619047613</v>
      </c>
      <c r="J162" s="2">
        <f t="shared" si="18"/>
        <v>76.425480714051886</v>
      </c>
      <c r="K162" s="2">
        <f t="shared" si="13"/>
        <v>73.952184237956757</v>
      </c>
    </row>
    <row r="163" spans="1:11" ht="13.5" x14ac:dyDescent="0.25">
      <c r="A163" s="3">
        <f>TITRES_STAT!B166</f>
        <v>42538</v>
      </c>
      <c r="B163" s="5">
        <f>TITRES_STAT!D166</f>
        <v>75.805499999999995</v>
      </c>
      <c r="C163" s="2">
        <f t="shared" si="14"/>
        <v>-2.3418000000000063</v>
      </c>
      <c r="D163" s="2">
        <f t="shared" si="15"/>
        <v>76.949219999999997</v>
      </c>
      <c r="E163" s="2">
        <f t="shared" si="16"/>
        <v>76.68574000000001</v>
      </c>
      <c r="F163" s="2">
        <f t="shared" si="17"/>
        <v>76.841520000000031</v>
      </c>
      <c r="G163" s="2">
        <f t="shared" si="12"/>
        <v>72.569293999999957</v>
      </c>
      <c r="H163" s="2"/>
      <c r="I163" s="2">
        <f t="array" ref="I163">SUMPRODUCT(B147:B166, (ROW(B147:B166)-ROW(B147)+1)) / (20*21/2)</f>
        <v>77.514861904761915</v>
      </c>
      <c r="J163" s="2">
        <f t="shared" si="18"/>
        <v>76.366434931761233</v>
      </c>
      <c r="K163" s="2">
        <f t="shared" si="13"/>
        <v>74.024863287448653</v>
      </c>
    </row>
    <row r="164" spans="1:11" ht="13.5" x14ac:dyDescent="0.25">
      <c r="A164" s="3">
        <f>TITRES_STAT!B167</f>
        <v>42541</v>
      </c>
      <c r="B164" s="5">
        <f>TITRES_STAT!D167</f>
        <v>78.000299999999996</v>
      </c>
      <c r="C164" s="2">
        <f t="shared" si="14"/>
        <v>2.1948000000000008</v>
      </c>
      <c r="D164" s="2">
        <f t="shared" si="15"/>
        <v>77.181179999999998</v>
      </c>
      <c r="E164" s="2">
        <f t="shared" si="16"/>
        <v>76.854000000000013</v>
      </c>
      <c r="F164" s="2">
        <f t="shared" si="17"/>
        <v>76.886445000000009</v>
      </c>
      <c r="G164" s="2">
        <f t="shared" si="12"/>
        <v>72.853851999999961</v>
      </c>
      <c r="H164" s="2"/>
      <c r="I164" s="2">
        <f t="array" ref="I164">SUMPRODUCT(B148:B167, (ROW(B148:B167)-ROW(B148)+1)) / (20*21/2)</f>
        <v>77.78981809523809</v>
      </c>
      <c r="J164" s="2">
        <f t="shared" si="18"/>
        <v>76.522041128736362</v>
      </c>
      <c r="K164" s="2">
        <f t="shared" si="13"/>
        <v>74.18076276637224</v>
      </c>
    </row>
    <row r="165" spans="1:11" ht="13.5" x14ac:dyDescent="0.25">
      <c r="A165" s="3">
        <f>TITRES_STAT!B168</f>
        <v>42542</v>
      </c>
      <c r="B165" s="5">
        <f>TITRES_STAT!D168</f>
        <v>80.336699999999993</v>
      </c>
      <c r="C165" s="2">
        <f t="shared" si="14"/>
        <v>2.3363999999999976</v>
      </c>
      <c r="D165" s="2">
        <f t="shared" si="15"/>
        <v>77.619060000000005</v>
      </c>
      <c r="E165" s="2">
        <f t="shared" si="16"/>
        <v>77.255899999999997</v>
      </c>
      <c r="F165" s="2">
        <f t="shared" si="17"/>
        <v>76.982850000000013</v>
      </c>
      <c r="G165" s="2">
        <f t="shared" si="12"/>
        <v>73.206047999999953</v>
      </c>
      <c r="H165" s="2"/>
      <c r="I165" s="2">
        <f t="array" ref="I165">SUMPRODUCT(B149:B168, (ROW(B149:B168)-ROW(B149)+1)) / (20*21/2)</f>
        <v>78.049516190476183</v>
      </c>
      <c r="J165" s="2">
        <f t="shared" si="18"/>
        <v>76.885341973618608</v>
      </c>
      <c r="K165" s="2">
        <f t="shared" si="13"/>
        <v>74.422172069651751</v>
      </c>
    </row>
    <row r="166" spans="1:11" ht="13.5" x14ac:dyDescent="0.25">
      <c r="A166" s="3">
        <f>TITRES_STAT!B169</f>
        <v>42543</v>
      </c>
      <c r="B166" s="5">
        <f>TITRES_STAT!D169</f>
        <v>80.336699999999993</v>
      </c>
      <c r="C166" s="2">
        <f t="shared" si="14"/>
        <v>0</v>
      </c>
      <c r="D166" s="2">
        <f t="shared" si="15"/>
        <v>78.525300000000001</v>
      </c>
      <c r="E166" s="2">
        <f t="shared" si="16"/>
        <v>77.657800000000009</v>
      </c>
      <c r="F166" s="2">
        <f t="shared" si="17"/>
        <v>77.157660000000021</v>
      </c>
      <c r="G166" s="2">
        <f t="shared" si="12"/>
        <v>73.526983999999942</v>
      </c>
      <c r="H166" s="2"/>
      <c r="I166" s="2">
        <f t="array" ref="I166">SUMPRODUCT(B150:B169, (ROW(B150:B169)-ROW(B150)+1)) / (20*21/2)</f>
        <v>78.29395619047618</v>
      </c>
      <c r="J166" s="2">
        <f t="shared" si="18"/>
        <v>77.214042738035886</v>
      </c>
      <c r="K166" s="2">
        <f t="shared" si="13"/>
        <v>74.654114341430116</v>
      </c>
    </row>
    <row r="167" spans="1:11" ht="13.5" x14ac:dyDescent="0.25">
      <c r="A167" s="3">
        <f>TITRES_STAT!B170</f>
        <v>42544</v>
      </c>
      <c r="B167" s="5">
        <f>TITRES_STAT!D170</f>
        <v>80.044700000000006</v>
      </c>
      <c r="C167" s="2">
        <f t="shared" si="14"/>
        <v>-0.29199999999998738</v>
      </c>
      <c r="D167" s="2">
        <f t="shared" si="15"/>
        <v>78.904780000000002</v>
      </c>
      <c r="E167" s="2">
        <f t="shared" si="16"/>
        <v>78.030499999999989</v>
      </c>
      <c r="F167" s="2">
        <f t="shared" si="17"/>
        <v>77.317870000000013</v>
      </c>
      <c r="G167" s="2">
        <f t="shared" si="12"/>
        <v>73.842079999999953</v>
      </c>
      <c r="H167" s="2"/>
      <c r="I167" s="2">
        <f t="array" ref="I167">SUMPRODUCT(B151:B170, (ROW(B151:B170)-ROW(B151)+1)) / (20*21/2)</f>
        <v>78.523138095238082</v>
      </c>
      <c r="J167" s="2">
        <f t="shared" si="18"/>
        <v>77.483629143937236</v>
      </c>
      <c r="K167" s="2">
        <f t="shared" si="13"/>
        <v>74.865509857452466</v>
      </c>
    </row>
    <row r="168" spans="1:11" ht="13.5" x14ac:dyDescent="0.25">
      <c r="A168" s="3">
        <f>TITRES_STAT!B171</f>
        <v>42545</v>
      </c>
      <c r="B168" s="5">
        <f>TITRES_STAT!D171</f>
        <v>80.044700000000006</v>
      </c>
      <c r="C168" s="2">
        <f t="shared" si="14"/>
        <v>0</v>
      </c>
      <c r="D168" s="2">
        <f t="shared" si="15"/>
        <v>79.752620000000007</v>
      </c>
      <c r="E168" s="2">
        <f t="shared" si="16"/>
        <v>78.350920000000002</v>
      </c>
      <c r="F168" s="2">
        <f t="shared" si="17"/>
        <v>77.478080000000006</v>
      </c>
      <c r="G168" s="2">
        <f t="shared" si="12"/>
        <v>74.157175999999964</v>
      </c>
      <c r="H168" s="2"/>
      <c r="I168" s="2">
        <f t="array" ref="I168">SUMPRODUCT(B152:B171, (ROW(B152:B171)-ROW(B152)+1)) / (20*21/2)</f>
        <v>78.737061904761916</v>
      </c>
      <c r="J168" s="2">
        <f t="shared" si="18"/>
        <v>77.727540654038449</v>
      </c>
      <c r="K168" s="2">
        <f t="shared" si="13"/>
        <v>75.068615353238641</v>
      </c>
    </row>
    <row r="169" spans="1:11" ht="13.5" x14ac:dyDescent="0.25">
      <c r="A169" s="3">
        <f>TITRES_STAT!B172</f>
        <v>42548</v>
      </c>
      <c r="B169" s="5">
        <f>TITRES_STAT!D172</f>
        <v>80.044700000000006</v>
      </c>
      <c r="C169" s="2">
        <f t="shared" si="14"/>
        <v>0</v>
      </c>
      <c r="D169" s="2">
        <f t="shared" si="15"/>
        <v>80.161500000000004</v>
      </c>
      <c r="E169" s="2">
        <f t="shared" si="16"/>
        <v>78.671340000000015</v>
      </c>
      <c r="F169" s="2">
        <f t="shared" si="17"/>
        <v>77.638289999999998</v>
      </c>
      <c r="G169" s="2">
        <f t="shared" si="12"/>
        <v>74.472167999999954</v>
      </c>
      <c r="H169" s="2"/>
      <c r="I169" s="2">
        <f t="array" ref="I169">SUMPRODUCT(B153:B172, (ROW(B153:B172)-ROW(B153)+1)) / (20*21/2)</f>
        <v>78.935727619047626</v>
      </c>
      <c r="J169" s="2">
        <f t="shared" si="18"/>
        <v>77.948222496510979</v>
      </c>
      <c r="K169" s="2">
        <f t="shared" si="13"/>
        <v>75.263755927621432</v>
      </c>
    </row>
    <row r="170" spans="1:11" ht="13.5" x14ac:dyDescent="0.25">
      <c r="A170" s="3">
        <f>TITRES_STAT!B173</f>
        <v>42549</v>
      </c>
      <c r="B170" s="5">
        <f>TITRES_STAT!D173</f>
        <v>80.044700000000006</v>
      </c>
      <c r="C170" s="2">
        <f t="shared" si="14"/>
        <v>0</v>
      </c>
      <c r="D170" s="2">
        <f t="shared" si="15"/>
        <v>80.103099999999998</v>
      </c>
      <c r="E170" s="2">
        <f t="shared" si="16"/>
        <v>78.861080000000015</v>
      </c>
      <c r="F170" s="2">
        <f t="shared" si="17"/>
        <v>77.79849999999999</v>
      </c>
      <c r="G170" s="2">
        <f t="shared" si="12"/>
        <v>74.787263999999965</v>
      </c>
      <c r="H170" s="2"/>
      <c r="I170" s="2">
        <f t="array" ref="I170">SUMPRODUCT(B154:B173, (ROW(B154:B173)-ROW(B154)+1)) / (20*21/2)</f>
        <v>79.11913523809524</v>
      </c>
      <c r="J170" s="2">
        <f t="shared" si="18"/>
        <v>78.147887020652789</v>
      </c>
      <c r="K170" s="2">
        <f t="shared" si="13"/>
        <v>75.45124393045981</v>
      </c>
    </row>
    <row r="171" spans="1:11" ht="13.5" x14ac:dyDescent="0.25">
      <c r="A171" s="3">
        <f>TITRES_STAT!B174</f>
        <v>42550</v>
      </c>
      <c r="B171" s="5">
        <f>TITRES_STAT!D174</f>
        <v>80.044700000000006</v>
      </c>
      <c r="C171" s="2">
        <f t="shared" si="14"/>
        <v>0</v>
      </c>
      <c r="D171" s="2">
        <f t="shared" si="15"/>
        <v>80.044700000000006</v>
      </c>
      <c r="E171" s="2">
        <f t="shared" si="16"/>
        <v>79.285000000000011</v>
      </c>
      <c r="F171" s="2">
        <f t="shared" si="17"/>
        <v>77.958709999999982</v>
      </c>
      <c r="G171" s="2">
        <f t="shared" si="12"/>
        <v>75.133515999999958</v>
      </c>
      <c r="H171" s="2"/>
      <c r="I171" s="2">
        <f t="array" ref="I171">SUMPRODUCT(B155:B174, (ROW(B155:B174)-ROW(B155)+1)) / (20*21/2)</f>
        <v>78.94299238095239</v>
      </c>
      <c r="J171" s="2">
        <f t="shared" si="18"/>
        <v>78.32853587582872</v>
      </c>
      <c r="K171" s="2">
        <f t="shared" si="13"/>
        <v>75.631379462598645</v>
      </c>
    </row>
    <row r="172" spans="1:11" ht="13.5" x14ac:dyDescent="0.25">
      <c r="A172" s="3">
        <f>TITRES_STAT!B175</f>
        <v>42551</v>
      </c>
      <c r="B172" s="5">
        <f>TITRES_STAT!D175</f>
        <v>80.044700000000006</v>
      </c>
      <c r="C172" s="2">
        <f t="shared" si="14"/>
        <v>0</v>
      </c>
      <c r="D172" s="2">
        <f t="shared" si="15"/>
        <v>80.044700000000006</v>
      </c>
      <c r="E172" s="2">
        <f t="shared" si="16"/>
        <v>79.474740000000025</v>
      </c>
      <c r="F172" s="2">
        <f t="shared" si="17"/>
        <v>78.118919999999974</v>
      </c>
      <c r="G172" s="2">
        <f t="shared" si="12"/>
        <v>75.442235999999966</v>
      </c>
      <c r="H172" s="2"/>
      <c r="I172" s="2">
        <f t="array" ref="I172">SUMPRODUCT(B156:B175, (ROW(B156:B175)-ROW(B156)+1)) / (20*21/2)</f>
        <v>78.766254285714297</v>
      </c>
      <c r="J172" s="2">
        <f t="shared" si="18"/>
        <v>78.491980078130752</v>
      </c>
      <c r="K172" s="2">
        <f t="shared" si="13"/>
        <v>75.804450856222218</v>
      </c>
    </row>
    <row r="173" spans="1:11" ht="13.5" x14ac:dyDescent="0.25">
      <c r="A173" s="3">
        <f>TITRES_STAT!B176</f>
        <v>42552</v>
      </c>
      <c r="B173" s="5">
        <f>TITRES_STAT!D176</f>
        <v>80.044700000000006</v>
      </c>
      <c r="C173" s="2">
        <f t="shared" si="14"/>
        <v>0</v>
      </c>
      <c r="D173" s="2">
        <f t="shared" si="15"/>
        <v>80.044700000000006</v>
      </c>
      <c r="E173" s="2">
        <f t="shared" si="16"/>
        <v>79.898660000000021</v>
      </c>
      <c r="F173" s="2">
        <f t="shared" si="17"/>
        <v>78.29219999999998</v>
      </c>
      <c r="G173" s="2">
        <f t="shared" si="12"/>
        <v>75.729419999999962</v>
      </c>
      <c r="H173" s="2"/>
      <c r="I173" s="2">
        <f t="array" ref="I173">SUMPRODUCT(B157:B176, (ROW(B157:B176)-ROW(B157)+1)) / (20*21/2)</f>
        <v>78.588920952380946</v>
      </c>
      <c r="J173" s="2">
        <f t="shared" si="18"/>
        <v>78.639858165927819</v>
      </c>
      <c r="K173" s="2">
        <f t="shared" si="13"/>
        <v>75.970735136370365</v>
      </c>
    </row>
    <row r="174" spans="1:11" ht="13.5" x14ac:dyDescent="0.25">
      <c r="A174" s="3">
        <f>TITRES_STAT!B177</f>
        <v>42555</v>
      </c>
      <c r="B174" s="5">
        <f>TITRES_STAT!D177</f>
        <v>76.442700000000002</v>
      </c>
      <c r="C174" s="2">
        <f t="shared" si="14"/>
        <v>-3.6020000000000039</v>
      </c>
      <c r="D174" s="2">
        <f t="shared" si="15"/>
        <v>79.324300000000008</v>
      </c>
      <c r="E174" s="2">
        <f t="shared" si="16"/>
        <v>79.742900000000006</v>
      </c>
      <c r="F174" s="2">
        <f t="shared" si="17"/>
        <v>78.298449999999974</v>
      </c>
      <c r="G174" s="2">
        <f t="shared" si="12"/>
        <v>75.944563999999971</v>
      </c>
      <c r="H174" s="2"/>
      <c r="I174" s="2">
        <f t="array" ref="I174">SUMPRODUCT(B158:B177, (ROW(B158:B177)-ROW(B158)+1)) / (20*21/2)</f>
        <v>78.410992380952393</v>
      </c>
      <c r="J174" s="2">
        <f t="shared" si="18"/>
        <v>78.430605007268028</v>
      </c>
      <c r="K174" s="2">
        <f t="shared" si="13"/>
        <v>75.98924356239506</v>
      </c>
    </row>
    <row r="175" spans="1:11" ht="13.5" x14ac:dyDescent="0.25">
      <c r="A175" s="3">
        <f>TITRES_STAT!B178</f>
        <v>42559</v>
      </c>
      <c r="B175" s="5">
        <f>TITRES_STAT!D178</f>
        <v>76.442700000000002</v>
      </c>
      <c r="C175" s="2">
        <f t="shared" si="14"/>
        <v>0</v>
      </c>
      <c r="D175" s="2">
        <f t="shared" si="15"/>
        <v>78.60390000000001</v>
      </c>
      <c r="E175" s="2">
        <f t="shared" si="16"/>
        <v>79.353500000000011</v>
      </c>
      <c r="F175" s="2">
        <f t="shared" si="17"/>
        <v>78.304699999999997</v>
      </c>
      <c r="G175" s="2">
        <f t="shared" si="12"/>
        <v>76.125207999999986</v>
      </c>
      <c r="H175" s="2"/>
      <c r="I175" s="2">
        <f t="array" ref="I175">SUMPRODUCT(B159:B178, (ROW(B159:B178)-ROW(B159)+1)) / (20*21/2)</f>
        <v>78.232468571428569</v>
      </c>
      <c r="J175" s="2">
        <f t="shared" si="18"/>
        <v>78.241280720861539</v>
      </c>
      <c r="K175" s="2">
        <f t="shared" si="13"/>
        <v>76.007026167791338</v>
      </c>
    </row>
    <row r="176" spans="1:11" ht="13.5" x14ac:dyDescent="0.25">
      <c r="A176" s="3">
        <f>TITRES_STAT!B179</f>
        <v>42562</v>
      </c>
      <c r="B176" s="5">
        <f>TITRES_STAT!D179</f>
        <v>76.442700000000002</v>
      </c>
      <c r="C176" s="2">
        <f t="shared" si="14"/>
        <v>0</v>
      </c>
      <c r="D176" s="2">
        <f t="shared" si="15"/>
        <v>77.883499999999998</v>
      </c>
      <c r="E176" s="2">
        <f t="shared" si="16"/>
        <v>78.96410000000003</v>
      </c>
      <c r="F176" s="2">
        <f t="shared" si="17"/>
        <v>78.310950000000005</v>
      </c>
      <c r="G176" s="2">
        <f t="shared" si="12"/>
        <v>76.305327999999975</v>
      </c>
      <c r="H176" s="2"/>
      <c r="I176" s="2">
        <f t="array" ref="I176">SUMPRODUCT(B160:B179, (ROW(B160:B179)-ROW(B160)+1)) / (20*21/2)</f>
        <v>78.055839047619045</v>
      </c>
      <c r="J176" s="2">
        <f t="shared" si="18"/>
        <v>78.069987318874723</v>
      </c>
      <c r="K176" s="2">
        <f t="shared" si="13"/>
        <v>76.024111416113243</v>
      </c>
    </row>
    <row r="177" spans="1:11" ht="13.5" x14ac:dyDescent="0.25">
      <c r="A177" s="3">
        <f>TITRES_STAT!B180</f>
        <v>42563</v>
      </c>
      <c r="B177" s="5">
        <f>TITRES_STAT!D180</f>
        <v>76.442700000000002</v>
      </c>
      <c r="C177" s="2">
        <f t="shared" si="14"/>
        <v>0</v>
      </c>
      <c r="D177" s="2">
        <f t="shared" si="15"/>
        <v>77.1631</v>
      </c>
      <c r="E177" s="2">
        <f t="shared" si="16"/>
        <v>78.603900000000024</v>
      </c>
      <c r="F177" s="2">
        <f t="shared" si="17"/>
        <v>78.3172</v>
      </c>
      <c r="G177" s="2">
        <f t="shared" si="12"/>
        <v>76.474993999999981</v>
      </c>
      <c r="H177" s="2"/>
      <c r="I177" s="2">
        <f t="array" ref="I177">SUMPRODUCT(B161:B180, (ROW(B161:B180)-ROW(B161)+1)) / (20*21/2)</f>
        <v>77.881103809523808</v>
      </c>
      <c r="J177" s="2">
        <f t="shared" si="18"/>
        <v>77.915007574219985</v>
      </c>
      <c r="K177" s="2">
        <f t="shared" si="13"/>
        <v>76.040526654697047</v>
      </c>
    </row>
    <row r="178" spans="1:11" ht="13.5" x14ac:dyDescent="0.25">
      <c r="A178" s="3">
        <f>TITRES_STAT!B181</f>
        <v>42564</v>
      </c>
      <c r="B178" s="5">
        <f>TITRES_STAT!D181</f>
        <v>76.442700000000002</v>
      </c>
      <c r="C178" s="2">
        <f t="shared" si="14"/>
        <v>0</v>
      </c>
      <c r="D178" s="2">
        <f t="shared" si="15"/>
        <v>76.442700000000002</v>
      </c>
      <c r="E178" s="2">
        <f t="shared" si="16"/>
        <v>78.243700000000018</v>
      </c>
      <c r="F178" s="2">
        <f t="shared" si="17"/>
        <v>78.29731000000001</v>
      </c>
      <c r="G178" s="2">
        <f t="shared" ref="G178:G241" si="19">AVERAGE(B129:B178)</f>
        <v>76.644659999999988</v>
      </c>
      <c r="H178" s="2"/>
      <c r="I178" s="2">
        <f t="array" ref="I178">SUMPRODUCT(B162:B181, (ROW(B162:B181)-ROW(B162)+1)) / (20*21/2)</f>
        <v>77.714485714285701</v>
      </c>
      <c r="J178" s="2">
        <f t="shared" si="18"/>
        <v>77.774787805246646</v>
      </c>
      <c r="K178" s="2">
        <f t="shared" si="13"/>
        <v>76.056298158434416</v>
      </c>
    </row>
    <row r="179" spans="1:11" ht="13.5" x14ac:dyDescent="0.25">
      <c r="A179" s="3">
        <f>TITRES_STAT!B182</f>
        <v>42565</v>
      </c>
      <c r="B179" s="5">
        <f>TITRES_STAT!D182</f>
        <v>76.442700000000002</v>
      </c>
      <c r="C179" s="2">
        <f t="shared" si="14"/>
        <v>0</v>
      </c>
      <c r="D179" s="2">
        <f t="shared" si="15"/>
        <v>76.442700000000002</v>
      </c>
      <c r="E179" s="2">
        <f t="shared" si="16"/>
        <v>77.883500000000026</v>
      </c>
      <c r="F179" s="2">
        <f t="shared" si="17"/>
        <v>78.277420000000021</v>
      </c>
      <c r="G179" s="2">
        <f t="shared" si="19"/>
        <v>76.81432599999998</v>
      </c>
      <c r="H179" s="2"/>
      <c r="I179" s="2">
        <f t="array" ref="I179">SUMPRODUCT(B163:B182, (ROW(B163:B182)-ROW(B163)+1)) / (20*21/2)</f>
        <v>77.37279523809525</v>
      </c>
      <c r="J179" s="2">
        <f t="shared" si="18"/>
        <v>77.647922299985055</v>
      </c>
      <c r="K179" s="2">
        <f t="shared" ref="K179:K242" si="20">$K$4*B179+(1-$K$4)*K178</f>
        <v>76.071451171829153</v>
      </c>
    </row>
    <row r="180" spans="1:11" ht="13.5" x14ac:dyDescent="0.25">
      <c r="A180" s="3">
        <f>TITRES_STAT!B183</f>
        <v>42566</v>
      </c>
      <c r="B180" s="5">
        <f>TITRES_STAT!D183</f>
        <v>76.442700000000002</v>
      </c>
      <c r="C180" s="2">
        <f t="shared" si="14"/>
        <v>0</v>
      </c>
      <c r="D180" s="2">
        <f t="shared" si="15"/>
        <v>76.442700000000002</v>
      </c>
      <c r="E180" s="2">
        <f t="shared" si="16"/>
        <v>77.52330000000002</v>
      </c>
      <c r="F180" s="2">
        <f t="shared" si="17"/>
        <v>78.192190000000025</v>
      </c>
      <c r="G180" s="2">
        <f t="shared" si="19"/>
        <v>76.962141999999986</v>
      </c>
      <c r="H180" s="2"/>
      <c r="I180" s="2">
        <f t="array" ref="I180">SUMPRODUCT(B164:B183, (ROW(B164:B183)-ROW(B164)+1)) / (20*21/2)</f>
        <v>77.04782380952382</v>
      </c>
      <c r="J180" s="2">
        <f t="shared" si="18"/>
        <v>77.533139223795999</v>
      </c>
      <c r="K180" s="2">
        <f t="shared" si="20"/>
        <v>76.086009949404485</v>
      </c>
    </row>
    <row r="181" spans="1:11" ht="13.5" x14ac:dyDescent="0.25">
      <c r="A181" s="3">
        <f>TITRES_STAT!B184</f>
        <v>42569</v>
      </c>
      <c r="B181" s="5">
        <f>TITRES_STAT!D184</f>
        <v>76.442700000000002</v>
      </c>
      <c r="C181" s="2">
        <f t="shared" si="14"/>
        <v>0</v>
      </c>
      <c r="D181" s="2">
        <f t="shared" si="15"/>
        <v>76.442700000000002</v>
      </c>
      <c r="E181" s="2">
        <f t="shared" si="16"/>
        <v>77.163100000000014</v>
      </c>
      <c r="F181" s="2">
        <f t="shared" si="17"/>
        <v>78.224050000000034</v>
      </c>
      <c r="G181" s="2">
        <f t="shared" si="19"/>
        <v>77.109957999999992</v>
      </c>
      <c r="H181" s="2"/>
      <c r="I181" s="2">
        <f t="array" ref="I181">SUMPRODUCT(B165:B184, (ROW(B165:B184)-ROW(B165)+1)) / (20*21/2)</f>
        <v>76.728420000000014</v>
      </c>
      <c r="J181" s="2">
        <f t="shared" si="18"/>
        <v>77.429287869148752</v>
      </c>
      <c r="K181" s="2">
        <f t="shared" si="20"/>
        <v>76.099997794525876</v>
      </c>
    </row>
    <row r="182" spans="1:11" ht="13.5" x14ac:dyDescent="0.25">
      <c r="A182" s="3">
        <f>TITRES_STAT!B185</f>
        <v>42570</v>
      </c>
      <c r="B182" s="5">
        <f>TITRES_STAT!D185</f>
        <v>74.636300000000006</v>
      </c>
      <c r="C182" s="2">
        <f t="shared" si="14"/>
        <v>-1.8063999999999965</v>
      </c>
      <c r="D182" s="2">
        <f t="shared" si="15"/>
        <v>76.081420000000008</v>
      </c>
      <c r="E182" s="2">
        <f t="shared" si="16"/>
        <v>76.622260000000011</v>
      </c>
      <c r="F182" s="2">
        <f t="shared" si="17"/>
        <v>78.048500000000033</v>
      </c>
      <c r="G182" s="2">
        <f t="shared" si="19"/>
        <v>77.221646000000007</v>
      </c>
      <c r="H182" s="2"/>
      <c r="I182" s="2">
        <f t="array" ref="I182">SUMPRODUCT(B166:B185, (ROW(B166:B185)-ROW(B166)+1)) / (20*21/2)</f>
        <v>76.378673333333339</v>
      </c>
      <c r="J182" s="2">
        <f t="shared" si="18"/>
        <v>77.163289024467915</v>
      </c>
      <c r="K182" s="2">
        <f t="shared" si="20"/>
        <v>76.042597881015055</v>
      </c>
    </row>
    <row r="183" spans="1:11" ht="13.5" x14ac:dyDescent="0.25">
      <c r="A183" s="3">
        <f>TITRES_STAT!B186</f>
        <v>42571</v>
      </c>
      <c r="B183" s="5">
        <f>TITRES_STAT!D186</f>
        <v>74.636300000000006</v>
      </c>
      <c r="C183" s="2">
        <f t="shared" si="14"/>
        <v>0</v>
      </c>
      <c r="D183" s="2">
        <f t="shared" si="15"/>
        <v>75.720140000000001</v>
      </c>
      <c r="E183" s="2">
        <f t="shared" si="16"/>
        <v>76.081420000000008</v>
      </c>
      <c r="F183" s="2">
        <f t="shared" si="17"/>
        <v>77.99004000000005</v>
      </c>
      <c r="G183" s="2">
        <f t="shared" si="19"/>
        <v>77.312320000000014</v>
      </c>
      <c r="H183" s="2"/>
      <c r="I183" s="2">
        <f t="array" ref="I183">SUMPRODUCT(B167:B186, (ROW(B167:B186)-ROW(B167)+1)) / (20*21/2)</f>
        <v>76.058389523809524</v>
      </c>
      <c r="J183" s="2">
        <f t="shared" si="18"/>
        <v>76.922623403090014</v>
      </c>
      <c r="K183" s="2">
        <f t="shared" si="20"/>
        <v>75.987448944504663</v>
      </c>
    </row>
    <row r="184" spans="1:11" ht="13.5" x14ac:dyDescent="0.25">
      <c r="A184" s="3">
        <f>TITRES_STAT!B187</f>
        <v>42572</v>
      </c>
      <c r="B184" s="5">
        <f>TITRES_STAT!D187</f>
        <v>74.636300000000006</v>
      </c>
      <c r="C184" s="2">
        <f t="shared" si="14"/>
        <v>0</v>
      </c>
      <c r="D184" s="2">
        <f t="shared" si="15"/>
        <v>75.358860000000007</v>
      </c>
      <c r="E184" s="2">
        <f t="shared" si="16"/>
        <v>75.900779999999997</v>
      </c>
      <c r="F184" s="2">
        <f t="shared" si="17"/>
        <v>77.821840000000037</v>
      </c>
      <c r="G184" s="2">
        <f t="shared" si="19"/>
        <v>77.402994000000007</v>
      </c>
      <c r="H184" s="2"/>
      <c r="I184" s="2">
        <f t="array" ref="I184">SUMPRODUCT(B168:B187, (ROW(B168:B187)-ROW(B168)+1)) / (20*21/2)</f>
        <v>75.767568571428583</v>
      </c>
      <c r="J184" s="2">
        <f t="shared" si="18"/>
        <v>76.704878317081437</v>
      </c>
      <c r="K184" s="2">
        <f t="shared" si="20"/>
        <v>75.934462711386828</v>
      </c>
    </row>
    <row r="185" spans="1:11" ht="13.5" x14ac:dyDescent="0.25">
      <c r="A185" s="3">
        <f>TITRES_STAT!B188</f>
        <v>42573</v>
      </c>
      <c r="B185" s="5">
        <f>TITRES_STAT!D188</f>
        <v>74.149500000000003</v>
      </c>
      <c r="C185" s="2">
        <f t="shared" si="14"/>
        <v>-0.48680000000000234</v>
      </c>
      <c r="D185" s="2">
        <f t="shared" si="15"/>
        <v>74.900220000000004</v>
      </c>
      <c r="E185" s="2">
        <f t="shared" si="16"/>
        <v>75.671459999999996</v>
      </c>
      <c r="F185" s="2">
        <f t="shared" si="17"/>
        <v>77.512480000000025</v>
      </c>
      <c r="G185" s="2">
        <f t="shared" si="19"/>
        <v>77.442115999999999</v>
      </c>
      <c r="H185" s="2"/>
      <c r="I185" s="2">
        <f t="array" ref="I185">SUMPRODUCT(B169:B188, (ROW(B169:B188)-ROW(B169)+1)) / (20*21/2)</f>
        <v>75.504820000000009</v>
      </c>
      <c r="J185" s="2">
        <f t="shared" si="18"/>
        <v>76.461508953549867</v>
      </c>
      <c r="K185" s="2">
        <f t="shared" si="20"/>
        <v>75.864464173685377</v>
      </c>
    </row>
    <row r="186" spans="1:11" ht="13.5" x14ac:dyDescent="0.25">
      <c r="A186" s="3">
        <f>TITRES_STAT!B189</f>
        <v>42577</v>
      </c>
      <c r="B186" s="5">
        <f>TITRES_STAT!D189</f>
        <v>74.149500000000003</v>
      </c>
      <c r="C186" s="2">
        <f t="shared" si="14"/>
        <v>0</v>
      </c>
      <c r="D186" s="2">
        <f t="shared" si="15"/>
        <v>74.441580000000002</v>
      </c>
      <c r="E186" s="2">
        <f t="shared" si="16"/>
        <v>75.442140000000009</v>
      </c>
      <c r="F186" s="2">
        <f t="shared" si="17"/>
        <v>77.203120000000041</v>
      </c>
      <c r="G186" s="2">
        <f t="shared" si="19"/>
        <v>77.449978000000016</v>
      </c>
      <c r="H186" s="2"/>
      <c r="I186" s="2">
        <f t="array" ref="I186">SUMPRODUCT(B170:B189, (ROW(B170:B189)-ROW(B170)+1)) / (20*21/2)</f>
        <v>75.270143809523816</v>
      </c>
      <c r="J186" s="2">
        <f t="shared" si="18"/>
        <v>76.241317624640345</v>
      </c>
      <c r="K186" s="2">
        <f t="shared" si="20"/>
        <v>75.797210676678105</v>
      </c>
    </row>
    <row r="187" spans="1:11" ht="13.5" x14ac:dyDescent="0.25">
      <c r="A187" s="3">
        <f>TITRES_STAT!B190</f>
        <v>42578</v>
      </c>
      <c r="B187" s="5">
        <f>TITRES_STAT!D190</f>
        <v>74.149500000000003</v>
      </c>
      <c r="C187" s="2">
        <f t="shared" si="14"/>
        <v>0</v>
      </c>
      <c r="D187" s="2">
        <f t="shared" si="15"/>
        <v>74.344219999999993</v>
      </c>
      <c r="E187" s="2">
        <f t="shared" si="16"/>
        <v>75.212819999999994</v>
      </c>
      <c r="F187" s="2">
        <f t="shared" si="17"/>
        <v>76.908360000000044</v>
      </c>
      <c r="G187" s="2">
        <f t="shared" si="19"/>
        <v>77.374414000000002</v>
      </c>
      <c r="H187" s="2"/>
      <c r="I187" s="2">
        <f t="array" ref="I187">SUMPRODUCT(B171:B190, (ROW(B171:B190)-ROW(B171)+1)) / (20*21/2)</f>
        <v>75.063540000000003</v>
      </c>
      <c r="J187" s="2">
        <f t="shared" si="18"/>
        <v>76.042096898484118</v>
      </c>
      <c r="K187" s="2">
        <f t="shared" si="20"/>
        <v>75.732594571710337</v>
      </c>
    </row>
    <row r="188" spans="1:11" ht="13.5" x14ac:dyDescent="0.25">
      <c r="A188" s="3">
        <f>TITRES_STAT!B191</f>
        <v>42579</v>
      </c>
      <c r="B188" s="5">
        <f>TITRES_STAT!D191</f>
        <v>74.149500000000003</v>
      </c>
      <c r="C188" s="2">
        <f t="shared" si="14"/>
        <v>0</v>
      </c>
      <c r="D188" s="2">
        <f t="shared" si="15"/>
        <v>74.246859999999998</v>
      </c>
      <c r="E188" s="2">
        <f t="shared" si="16"/>
        <v>74.983500000000006</v>
      </c>
      <c r="F188" s="2">
        <f t="shared" si="17"/>
        <v>76.613600000000019</v>
      </c>
      <c r="G188" s="2">
        <f t="shared" si="19"/>
        <v>77.298535999999999</v>
      </c>
      <c r="H188" s="2"/>
      <c r="I188" s="2">
        <f t="array" ref="I188">SUMPRODUCT(B172:B191, (ROW(B172:B191)-ROW(B172)+1)) / (20*21/2)</f>
        <v>74.885008571428571</v>
      </c>
      <c r="J188" s="2">
        <f t="shared" si="18"/>
        <v>75.861849574818962</v>
      </c>
      <c r="K188" s="2">
        <f t="shared" si="20"/>
        <v>75.67051243164326</v>
      </c>
    </row>
    <row r="189" spans="1:11" ht="13.5" x14ac:dyDescent="0.25">
      <c r="A189" s="3">
        <f>TITRES_STAT!B192</f>
        <v>42580</v>
      </c>
      <c r="B189" s="5">
        <f>TITRES_STAT!D192</f>
        <v>74.149500000000003</v>
      </c>
      <c r="C189" s="2">
        <f t="shared" si="14"/>
        <v>0</v>
      </c>
      <c r="D189" s="2">
        <f t="shared" si="15"/>
        <v>74.149500000000003</v>
      </c>
      <c r="E189" s="2">
        <f t="shared" si="16"/>
        <v>74.754179999999991</v>
      </c>
      <c r="F189" s="2">
        <f t="shared" si="17"/>
        <v>76.318840000000023</v>
      </c>
      <c r="G189" s="2">
        <f t="shared" si="19"/>
        <v>77.181990000000013</v>
      </c>
      <c r="H189" s="2"/>
      <c r="I189" s="2">
        <f t="array" ref="I189">SUMPRODUCT(B173:B192, (ROW(B173:B192)-ROW(B173)+1)) / (20*21/2)</f>
        <v>74.729397142857152</v>
      </c>
      <c r="J189" s="2">
        <f t="shared" si="18"/>
        <v>75.698768662931428</v>
      </c>
      <c r="K189" s="2">
        <f t="shared" si="20"/>
        <v>75.610864885304323</v>
      </c>
    </row>
    <row r="190" spans="1:11" ht="13.5" x14ac:dyDescent="0.25">
      <c r="A190" s="3">
        <f>TITRES_STAT!B193</f>
        <v>42583</v>
      </c>
      <c r="B190" s="5">
        <f>TITRES_STAT!D193</f>
        <v>74.149500000000003</v>
      </c>
      <c r="C190" s="2">
        <f t="shared" si="14"/>
        <v>0</v>
      </c>
      <c r="D190" s="2">
        <f t="shared" si="15"/>
        <v>74.149500000000003</v>
      </c>
      <c r="E190" s="2">
        <f t="shared" si="16"/>
        <v>74.524860000000004</v>
      </c>
      <c r="F190" s="2">
        <f t="shared" si="17"/>
        <v>76.024079999999998</v>
      </c>
      <c r="G190" s="2">
        <f t="shared" si="19"/>
        <v>77.065444000000014</v>
      </c>
      <c r="H190" s="2"/>
      <c r="I190" s="2">
        <f t="array" ref="I190">SUMPRODUCT(B174:B193, (ROW(B174:B193)-ROW(B174)+1)) / (20*21/2)</f>
        <v>74.602115714285716</v>
      </c>
      <c r="J190" s="2">
        <f t="shared" si="18"/>
        <v>75.551219266461771</v>
      </c>
      <c r="K190" s="2">
        <f t="shared" si="20"/>
        <v>75.553556458429654</v>
      </c>
    </row>
    <row r="191" spans="1:11" ht="13.5" x14ac:dyDescent="0.25">
      <c r="A191" s="3">
        <f>TITRES_STAT!B194</f>
        <v>42584</v>
      </c>
      <c r="B191" s="5">
        <f>TITRES_STAT!D194</f>
        <v>74.149500000000003</v>
      </c>
      <c r="C191" s="2">
        <f t="shared" si="14"/>
        <v>0</v>
      </c>
      <c r="D191" s="2">
        <f t="shared" si="15"/>
        <v>74.149500000000003</v>
      </c>
      <c r="E191" s="2">
        <f t="shared" si="16"/>
        <v>74.295539999999988</v>
      </c>
      <c r="F191" s="2">
        <f t="shared" si="17"/>
        <v>75.729320000000001</v>
      </c>
      <c r="G191" s="2">
        <f t="shared" si="19"/>
        <v>76.947852000000012</v>
      </c>
      <c r="H191" s="2"/>
      <c r="I191" s="2">
        <f t="array" ref="I191">SUMPRODUCT(B175:B194, (ROW(B175:B194)-ROW(B175)+1)) / (20*21/2)</f>
        <v>74.503164285714277</v>
      </c>
      <c r="J191" s="2">
        <f t="shared" si="18"/>
        <v>75.417722193465409</v>
      </c>
      <c r="K191" s="2">
        <f t="shared" si="20"/>
        <v>75.498495420844193</v>
      </c>
    </row>
    <row r="192" spans="1:11" ht="13.5" x14ac:dyDescent="0.25">
      <c r="A192" s="3">
        <f>TITRES_STAT!B195</f>
        <v>42585</v>
      </c>
      <c r="B192" s="5">
        <f>TITRES_STAT!D195</f>
        <v>74.095399999999998</v>
      </c>
      <c r="C192" s="2">
        <f t="shared" si="14"/>
        <v>-5.4100000000005366E-2</v>
      </c>
      <c r="D192" s="2">
        <f t="shared" si="15"/>
        <v>74.138679999999994</v>
      </c>
      <c r="E192" s="2">
        <f t="shared" si="16"/>
        <v>74.24145</v>
      </c>
      <c r="F192" s="2">
        <f t="shared" si="17"/>
        <v>75.431855000000013</v>
      </c>
      <c r="G192" s="2">
        <f t="shared" si="19"/>
        <v>76.830224000000015</v>
      </c>
      <c r="H192" s="2"/>
      <c r="I192" s="2">
        <f t="array" ref="I192">SUMPRODUCT(B176:B195, (ROW(B176:B195)-ROW(B176)+1)) / (20*21/2)</f>
        <v>74.415390476190467</v>
      </c>
      <c r="J192" s="2">
        <f t="shared" si="18"/>
        <v>75.291786746468716</v>
      </c>
      <c r="K192" s="2">
        <f t="shared" si="20"/>
        <v>75.443472071007164</v>
      </c>
    </row>
    <row r="193" spans="1:11" ht="13.5" x14ac:dyDescent="0.25">
      <c r="A193" s="3">
        <f>TITRES_STAT!B196</f>
        <v>42586</v>
      </c>
      <c r="B193" s="5">
        <f>TITRES_STAT!D196</f>
        <v>74.095399999999998</v>
      </c>
      <c r="C193" s="2">
        <f t="shared" si="14"/>
        <v>0</v>
      </c>
      <c r="D193" s="2">
        <f t="shared" si="15"/>
        <v>74.127859999999998</v>
      </c>
      <c r="E193" s="2">
        <f t="shared" si="16"/>
        <v>74.187359999999998</v>
      </c>
      <c r="F193" s="2">
        <f t="shared" si="17"/>
        <v>75.134389999999996</v>
      </c>
      <c r="G193" s="2">
        <f t="shared" si="19"/>
        <v>76.770096000000024</v>
      </c>
      <c r="H193" s="2"/>
      <c r="I193" s="2">
        <f t="array" ref="I193">SUMPRODUCT(B177:B196, (ROW(B177:B196)-ROW(B177)+1)) / (20*21/2)</f>
        <v>74.338794285714286</v>
      </c>
      <c r="J193" s="2">
        <f t="shared" si="18"/>
        <v>75.177845151566942</v>
      </c>
      <c r="K193" s="2">
        <f t="shared" si="20"/>
        <v>75.390606499595123</v>
      </c>
    </row>
    <row r="194" spans="1:11" ht="13.5" x14ac:dyDescent="0.25">
      <c r="A194" s="3">
        <f>TITRES_STAT!B197</f>
        <v>42587</v>
      </c>
      <c r="B194" s="5">
        <f>TITRES_STAT!D197</f>
        <v>74.095399999999998</v>
      </c>
      <c r="C194" s="2">
        <f t="shared" si="14"/>
        <v>0</v>
      </c>
      <c r="D194" s="2">
        <f t="shared" si="15"/>
        <v>74.117040000000003</v>
      </c>
      <c r="E194" s="2">
        <f t="shared" si="16"/>
        <v>74.13327000000001</v>
      </c>
      <c r="F194" s="2">
        <f t="shared" si="17"/>
        <v>75.01702499999999</v>
      </c>
      <c r="G194" s="2">
        <f t="shared" si="19"/>
        <v>76.709968000000032</v>
      </c>
      <c r="H194" s="2"/>
      <c r="I194" s="2">
        <f t="array" ref="I194">SUMPRODUCT(B178:B197, (ROW(B178:B197)-ROW(B178)+1)) / (20*21/2)</f>
        <v>74.27337571428572</v>
      </c>
      <c r="J194" s="2">
        <f t="shared" si="18"/>
        <v>75.074755137132001</v>
      </c>
      <c r="K194" s="2">
        <f t="shared" si="20"/>
        <v>75.339814087846293</v>
      </c>
    </row>
    <row r="195" spans="1:11" ht="13.5" x14ac:dyDescent="0.25">
      <c r="A195" s="3">
        <f>TITRES_STAT!B198</f>
        <v>42590</v>
      </c>
      <c r="B195" s="5">
        <f>TITRES_STAT!D198</f>
        <v>74.095399999999998</v>
      </c>
      <c r="C195" s="2">
        <f t="shared" si="14"/>
        <v>0</v>
      </c>
      <c r="D195" s="2">
        <f t="shared" si="15"/>
        <v>74.106219999999993</v>
      </c>
      <c r="E195" s="2">
        <f t="shared" si="16"/>
        <v>74.127860000000013</v>
      </c>
      <c r="F195" s="2">
        <f t="shared" si="17"/>
        <v>74.899659999999983</v>
      </c>
      <c r="G195" s="2">
        <f t="shared" si="19"/>
        <v>76.623704000000032</v>
      </c>
      <c r="H195" s="2"/>
      <c r="I195" s="2">
        <f t="array" ref="I195">SUMPRODUCT(B179:B198, (ROW(B179:B198)-ROW(B179)+1)) / (20*21/2)</f>
        <v>74.219134761904755</v>
      </c>
      <c r="J195" s="2">
        <f t="shared" si="18"/>
        <v>74.981483219309894</v>
      </c>
      <c r="K195" s="2">
        <f t="shared" si="20"/>
        <v>75.291013535381737</v>
      </c>
    </row>
    <row r="196" spans="1:11" ht="13.5" x14ac:dyDescent="0.25">
      <c r="A196" s="3">
        <f>TITRES_STAT!B199</f>
        <v>42591</v>
      </c>
      <c r="B196" s="5">
        <f>TITRES_STAT!D199</f>
        <v>74.095399999999998</v>
      </c>
      <c r="C196" s="2">
        <f t="shared" ref="C196:C259" si="21">B196-B195</f>
        <v>0</v>
      </c>
      <c r="D196" s="2">
        <f t="shared" si="15"/>
        <v>74.095399999999998</v>
      </c>
      <c r="E196" s="2">
        <f t="shared" si="16"/>
        <v>74.122450000000015</v>
      </c>
      <c r="F196" s="2">
        <f t="shared" si="17"/>
        <v>74.782294999999991</v>
      </c>
      <c r="G196" s="2">
        <f t="shared" si="19"/>
        <v>76.568802000000034</v>
      </c>
      <c r="H196" s="2"/>
      <c r="I196" s="2">
        <f t="array" ref="I196">SUMPRODUCT(B180:B199, (ROW(B180:B199)-ROW(B180)+1)) / (20*21/2)</f>
        <v>74.176071428571433</v>
      </c>
      <c r="J196" s="2">
        <f t="shared" si="18"/>
        <v>74.897094341280393</v>
      </c>
      <c r="K196" s="2">
        <f t="shared" si="20"/>
        <v>75.244126730072651</v>
      </c>
    </row>
    <row r="197" spans="1:11" ht="13.5" x14ac:dyDescent="0.25">
      <c r="A197" s="3">
        <f>TITRES_STAT!B200</f>
        <v>42592</v>
      </c>
      <c r="B197" s="5">
        <f>TITRES_STAT!D200</f>
        <v>74.095399999999998</v>
      </c>
      <c r="C197" s="2">
        <f t="shared" si="21"/>
        <v>0</v>
      </c>
      <c r="D197" s="2">
        <f t="shared" si="15"/>
        <v>74.095399999999998</v>
      </c>
      <c r="E197" s="2">
        <f t="shared" si="16"/>
        <v>74.117040000000003</v>
      </c>
      <c r="F197" s="2">
        <f t="shared" si="17"/>
        <v>74.664929999999984</v>
      </c>
      <c r="G197" s="2">
        <f t="shared" si="19"/>
        <v>76.513900000000035</v>
      </c>
      <c r="H197" s="2"/>
      <c r="I197" s="2">
        <f t="array" ref="I197">SUMPRODUCT(B181:B200, (ROW(B181:B200)-ROW(B181)+1)) / (20*21/2)</f>
        <v>74.144185714285712</v>
      </c>
      <c r="J197" s="2">
        <f t="shared" si="18"/>
        <v>74.820742499253697</v>
      </c>
      <c r="K197" s="2">
        <f t="shared" si="20"/>
        <v>75.199078623010976</v>
      </c>
    </row>
    <row r="198" spans="1:11" ht="13.5" x14ac:dyDescent="0.25">
      <c r="A198" s="3">
        <f>TITRES_STAT!B201</f>
        <v>42593</v>
      </c>
      <c r="B198" s="5">
        <f>TITRES_STAT!D201</f>
        <v>74.095399999999998</v>
      </c>
      <c r="C198" s="2">
        <f t="shared" si="21"/>
        <v>0</v>
      </c>
      <c r="D198" s="2">
        <f t="shared" ref="D198:D261" si="22">AVERAGE(B194:B198)</f>
        <v>74.095399999999998</v>
      </c>
      <c r="E198" s="2">
        <f t="shared" si="16"/>
        <v>74.111630000000019</v>
      </c>
      <c r="F198" s="2">
        <f t="shared" si="17"/>
        <v>74.547564999999977</v>
      </c>
      <c r="G198" s="2">
        <f t="shared" si="19"/>
        <v>76.458998000000022</v>
      </c>
      <c r="H198" s="2"/>
      <c r="I198" s="2">
        <f t="array" ref="I198">SUMPRODUCT(B182:B201, (ROW(B182:B201)-ROW(B182)+1)) / (20*21/2)</f>
        <v>74.169325238095226</v>
      </c>
      <c r="J198" s="2">
        <f t="shared" si="18"/>
        <v>74.751662261229541</v>
      </c>
      <c r="K198" s="2">
        <f t="shared" si="20"/>
        <v>75.155797108383098</v>
      </c>
    </row>
    <row r="199" spans="1:11" ht="13.5" x14ac:dyDescent="0.25">
      <c r="A199" s="3">
        <f>TITRES_STAT!B202</f>
        <v>42594</v>
      </c>
      <c r="B199" s="5">
        <f>TITRES_STAT!D202</f>
        <v>74.095399999999998</v>
      </c>
      <c r="C199" s="2">
        <f t="shared" si="21"/>
        <v>0</v>
      </c>
      <c r="D199" s="2">
        <f t="shared" si="22"/>
        <v>74.095399999999998</v>
      </c>
      <c r="E199" s="2">
        <f t="shared" si="16"/>
        <v>74.106220000000008</v>
      </c>
      <c r="F199" s="2">
        <f t="shared" si="17"/>
        <v>74.430199999999985</v>
      </c>
      <c r="G199" s="2">
        <f t="shared" si="19"/>
        <v>76.404096000000024</v>
      </c>
      <c r="H199" s="2"/>
      <c r="I199" s="2">
        <f t="array" ref="I199">SUMPRODUCT(B183:B202, (ROW(B183:B202)-ROW(B183)+1)) / (20*21/2)</f>
        <v>74.203349999999986</v>
      </c>
      <c r="J199" s="2">
        <f t="shared" si="18"/>
        <v>74.689161093493396</v>
      </c>
      <c r="K199" s="2">
        <f t="shared" si="20"/>
        <v>75.114212908054355</v>
      </c>
    </row>
    <row r="200" spans="1:11" ht="13.5" x14ac:dyDescent="0.25">
      <c r="A200" s="3">
        <f>TITRES_STAT!B203</f>
        <v>42597</v>
      </c>
      <c r="B200" s="5">
        <f>TITRES_STAT!D203</f>
        <v>74.095399999999998</v>
      </c>
      <c r="C200" s="2">
        <f t="shared" si="21"/>
        <v>0</v>
      </c>
      <c r="D200" s="2">
        <f t="shared" si="22"/>
        <v>74.095399999999998</v>
      </c>
      <c r="E200" s="2">
        <f t="shared" si="16"/>
        <v>74.10081000000001</v>
      </c>
      <c r="F200" s="2">
        <f t="shared" si="17"/>
        <v>74.312834999999978</v>
      </c>
      <c r="G200" s="2">
        <f t="shared" si="19"/>
        <v>76.34919400000004</v>
      </c>
      <c r="H200" s="2"/>
      <c r="I200" s="2">
        <f t="array" ref="I200">SUMPRODUCT(B184:B203, (ROW(B184:B203)-ROW(B184)+1)) / (20*21/2)</f>
        <v>74.237143809523815</v>
      </c>
      <c r="J200" s="2">
        <f t="shared" si="18"/>
        <v>74.632612417922587</v>
      </c>
      <c r="K200" s="2">
        <f t="shared" si="20"/>
        <v>75.07425946067967</v>
      </c>
    </row>
    <row r="201" spans="1:11" ht="13.5" x14ac:dyDescent="0.25">
      <c r="A201" s="3">
        <f>TITRES_STAT!B204</f>
        <v>42598</v>
      </c>
      <c r="B201" s="5">
        <f>TITRES_STAT!D204</f>
        <v>74.576800000000006</v>
      </c>
      <c r="C201" s="2">
        <f t="shared" si="21"/>
        <v>0.48140000000000782</v>
      </c>
      <c r="D201" s="2">
        <f t="shared" si="22"/>
        <v>74.191679999999991</v>
      </c>
      <c r="E201" s="2">
        <f t="shared" si="16"/>
        <v>74.143540000000002</v>
      </c>
      <c r="F201" s="2">
        <f t="shared" si="17"/>
        <v>74.219539999999981</v>
      </c>
      <c r="G201" s="2">
        <f t="shared" si="19"/>
        <v>76.303920000000019</v>
      </c>
      <c r="H201" s="2">
        <f>AVERAGE(B2:B201)</f>
        <v>75.027942499999995</v>
      </c>
      <c r="I201" s="2">
        <f t="array" ref="I201">SUMPRODUCT(B185:B204, (ROW(B185:B204)-ROW(B185)+1)) / (20*21/2)</f>
        <v>74.27124666666667</v>
      </c>
      <c r="J201" s="2">
        <f t="shared" si="18"/>
        <v>74.627296949549006</v>
      </c>
      <c r="K201" s="2">
        <f t="shared" si="20"/>
        <v>75.054751246535375</v>
      </c>
    </row>
    <row r="202" spans="1:11" ht="13.5" x14ac:dyDescent="0.25">
      <c r="A202" s="3">
        <f>TITRES_STAT!B205</f>
        <v>42599</v>
      </c>
      <c r="B202" s="5">
        <f>TITRES_STAT!D205</f>
        <v>74.576800000000006</v>
      </c>
      <c r="C202" s="2">
        <f t="shared" si="21"/>
        <v>0</v>
      </c>
      <c r="D202" s="2">
        <f t="shared" si="22"/>
        <v>74.287959999999998</v>
      </c>
      <c r="E202" s="2">
        <f t="shared" si="16"/>
        <v>74.191680000000005</v>
      </c>
      <c r="F202" s="2">
        <f t="shared" si="17"/>
        <v>74.216564999999989</v>
      </c>
      <c r="G202" s="2">
        <f t="shared" si="19"/>
        <v>76.258646000000027</v>
      </c>
      <c r="H202" s="2">
        <f t="shared" ref="H202:H265" si="23">AVERAGE(B3:B202)</f>
        <v>74.940881500000003</v>
      </c>
      <c r="I202" s="2">
        <f t="array" ref="I202">SUMPRODUCT(B186:B205, (ROW(B186:B205)-ROW(B186)+1)) / (20*21/2)</f>
        <v>74.305658571428566</v>
      </c>
      <c r="J202" s="2">
        <f t="shared" si="18"/>
        <v>74.622487716258618</v>
      </c>
      <c r="K202" s="2">
        <f t="shared" si="20"/>
        <v>75.036008060396739</v>
      </c>
    </row>
    <row r="203" spans="1:11" ht="13.5" x14ac:dyDescent="0.25">
      <c r="A203" s="3">
        <f>TITRES_STAT!B206</f>
        <v>42600</v>
      </c>
      <c r="B203" s="5">
        <f>TITRES_STAT!D206</f>
        <v>74.571399999999997</v>
      </c>
      <c r="C203" s="2">
        <f t="shared" si="21"/>
        <v>-5.4000000000087311E-3</v>
      </c>
      <c r="D203" s="2">
        <f t="shared" si="22"/>
        <v>74.383160000000004</v>
      </c>
      <c r="E203" s="2">
        <f t="shared" si="16"/>
        <v>74.239280000000008</v>
      </c>
      <c r="F203" s="2">
        <f t="shared" si="17"/>
        <v>74.213319999999996</v>
      </c>
      <c r="G203" s="2">
        <f t="shared" si="19"/>
        <v>76.218492000000026</v>
      </c>
      <c r="H203" s="2">
        <f t="shared" si="23"/>
        <v>74.853793500000009</v>
      </c>
      <c r="I203" s="2">
        <f t="array" ref="I203">SUMPRODUCT(B187:B206, (ROW(B187:B206)-ROW(B187)+1)) / (20*21/2)</f>
        <v>74.338061428571422</v>
      </c>
      <c r="J203" s="2">
        <f t="shared" si="18"/>
        <v>74.617622219472082</v>
      </c>
      <c r="K203" s="2">
        <f t="shared" si="20"/>
        <v>75.017788136459615</v>
      </c>
    </row>
    <row r="204" spans="1:11" ht="13.5" x14ac:dyDescent="0.25">
      <c r="A204" s="3">
        <f>TITRES_STAT!B207</f>
        <v>42601</v>
      </c>
      <c r="B204" s="5">
        <f>TITRES_STAT!D207</f>
        <v>74.571399999999997</v>
      </c>
      <c r="C204" s="2">
        <f t="shared" si="21"/>
        <v>0</v>
      </c>
      <c r="D204" s="2">
        <f t="shared" si="22"/>
        <v>74.478359999999995</v>
      </c>
      <c r="E204" s="2">
        <f t="shared" ref="E204:E267" si="24">AVERAGE(B195:B204)</f>
        <v>74.286880000000011</v>
      </c>
      <c r="F204" s="2">
        <f t="shared" si="17"/>
        <v>74.210075000000018</v>
      </c>
      <c r="G204" s="2">
        <f t="shared" si="19"/>
        <v>76.183566000000013</v>
      </c>
      <c r="H204" s="2">
        <f t="shared" si="23"/>
        <v>74.7667055</v>
      </c>
      <c r="I204" s="2">
        <f t="array" ref="I204">SUMPRODUCT(B188:B207, (ROW(B188:B207)-ROW(B188)+1)) / (20*21/2)</f>
        <v>74.368455238095237</v>
      </c>
      <c r="J204" s="2">
        <f t="shared" si="18"/>
        <v>74.613220103331884</v>
      </c>
      <c r="K204" s="2">
        <f t="shared" si="20"/>
        <v>75.000282719343545</v>
      </c>
    </row>
    <row r="205" spans="1:11" ht="13.5" x14ac:dyDescent="0.25">
      <c r="A205" s="3">
        <f>TITRES_STAT!B208</f>
        <v>42604</v>
      </c>
      <c r="B205" s="5">
        <f>TITRES_STAT!D208</f>
        <v>74.571399999999997</v>
      </c>
      <c r="C205" s="2">
        <f t="shared" si="21"/>
        <v>0</v>
      </c>
      <c r="D205" s="2">
        <f t="shared" si="22"/>
        <v>74.573560000000001</v>
      </c>
      <c r="E205" s="2">
        <f t="shared" si="24"/>
        <v>74.334480000000013</v>
      </c>
      <c r="F205" s="2">
        <f t="shared" si="17"/>
        <v>74.23117000000002</v>
      </c>
      <c r="G205" s="2">
        <f t="shared" si="19"/>
        <v>76.148640000000015</v>
      </c>
      <c r="H205" s="2">
        <f t="shared" si="23"/>
        <v>74.679617500000006</v>
      </c>
      <c r="I205" s="2">
        <f t="array" ref="I205">SUMPRODUCT(B189:B208, (ROW(B189:B208)-ROW(B189)+1)) / (20*21/2)</f>
        <v>74.300001904761913</v>
      </c>
      <c r="J205" s="2">
        <f t="shared" si="18"/>
        <v>74.609237236347894</v>
      </c>
      <c r="K205" s="2">
        <f t="shared" si="20"/>
        <v>74.9834637891732</v>
      </c>
    </row>
    <row r="206" spans="1:11" ht="13.5" x14ac:dyDescent="0.25">
      <c r="A206" s="3">
        <f>TITRES_STAT!B209</f>
        <v>42605</v>
      </c>
      <c r="B206" s="5">
        <f>TITRES_STAT!D209</f>
        <v>74.571399999999997</v>
      </c>
      <c r="C206" s="2">
        <f t="shared" si="21"/>
        <v>0</v>
      </c>
      <c r="D206" s="2">
        <f t="shared" si="22"/>
        <v>74.572479999999999</v>
      </c>
      <c r="E206" s="2">
        <f t="shared" si="24"/>
        <v>74.382080000000002</v>
      </c>
      <c r="F206" s="2">
        <f t="shared" si="17"/>
        <v>74.252265000000023</v>
      </c>
      <c r="G206" s="2">
        <f t="shared" si="19"/>
        <v>76.113714000000016</v>
      </c>
      <c r="H206" s="2">
        <f t="shared" si="23"/>
        <v>74.602931500000011</v>
      </c>
      <c r="I206" s="2">
        <f t="array" ref="I206">SUMPRODUCT(B190:B209, (ROW(B190:B209)-ROW(B190)+1)) / (20*21/2)</f>
        <v>74.234381428571425</v>
      </c>
      <c r="J206" s="2">
        <f t="shared" si="18"/>
        <v>74.605633690029052</v>
      </c>
      <c r="K206" s="2">
        <f t="shared" si="20"/>
        <v>74.967304424891893</v>
      </c>
    </row>
    <row r="207" spans="1:11" ht="13.5" x14ac:dyDescent="0.25">
      <c r="A207" s="3">
        <f>TITRES_STAT!B210</f>
        <v>42606</v>
      </c>
      <c r="B207" s="5">
        <f>TITRES_STAT!D210</f>
        <v>74.571399999999997</v>
      </c>
      <c r="C207" s="2">
        <f t="shared" si="21"/>
        <v>0</v>
      </c>
      <c r="D207" s="2">
        <f t="shared" si="22"/>
        <v>74.571399999999997</v>
      </c>
      <c r="E207" s="2">
        <f t="shared" si="24"/>
        <v>74.429680000000005</v>
      </c>
      <c r="F207" s="2">
        <f t="shared" si="17"/>
        <v>74.273360000000025</v>
      </c>
      <c r="G207" s="2">
        <f t="shared" si="19"/>
        <v>76.078788000000017</v>
      </c>
      <c r="H207" s="2">
        <f t="shared" si="23"/>
        <v>74.526245500000016</v>
      </c>
      <c r="I207" s="2">
        <f t="array" ref="I207">SUMPRODUCT(B191:B210, (ROW(B191:B210)-ROW(B191)+1)) / (20*21/2)</f>
        <v>74.171593809523799</v>
      </c>
      <c r="J207" s="2">
        <f t="shared" si="18"/>
        <v>74.602373338597715</v>
      </c>
      <c r="K207" s="2">
        <f t="shared" si="20"/>
        <v>74.951778761170644</v>
      </c>
    </row>
    <row r="208" spans="1:11" ht="13.5" x14ac:dyDescent="0.25">
      <c r="A208" s="3">
        <f>TITRES_STAT!B211</f>
        <v>42607</v>
      </c>
      <c r="B208" s="5">
        <f>TITRES_STAT!D211</f>
        <v>73.554599999999994</v>
      </c>
      <c r="C208" s="2">
        <f t="shared" si="21"/>
        <v>-1.0168000000000035</v>
      </c>
      <c r="D208" s="2">
        <f t="shared" si="22"/>
        <v>74.368039999999993</v>
      </c>
      <c r="E208" s="2">
        <f t="shared" si="24"/>
        <v>74.375600000000006</v>
      </c>
      <c r="F208" s="2">
        <f t="shared" si="17"/>
        <v>74.24361500000002</v>
      </c>
      <c r="G208" s="2">
        <f t="shared" si="19"/>
        <v>76.013070000000013</v>
      </c>
      <c r="H208" s="2">
        <f t="shared" si="23"/>
        <v>74.44447550000001</v>
      </c>
      <c r="I208" s="2">
        <f t="array" ref="I208">SUMPRODUCT(B192:B211, (ROW(B192:B211)-ROW(B192)+1)) / (20*21/2)</f>
        <v>74.11163904761905</v>
      </c>
      <c r="J208" s="2">
        <f t="shared" si="18"/>
        <v>74.502585401588405</v>
      </c>
      <c r="K208" s="2">
        <f t="shared" si="20"/>
        <v>74.896987437203165</v>
      </c>
    </row>
    <row r="209" spans="1:11" ht="13.5" x14ac:dyDescent="0.25">
      <c r="A209" s="3">
        <f>TITRES_STAT!B212</f>
        <v>42608</v>
      </c>
      <c r="B209" s="5">
        <f>TITRES_STAT!D212</f>
        <v>73.554599999999994</v>
      </c>
      <c r="C209" s="2">
        <f t="shared" si="21"/>
        <v>0</v>
      </c>
      <c r="D209" s="2">
        <f t="shared" si="22"/>
        <v>74.164680000000004</v>
      </c>
      <c r="E209" s="2">
        <f t="shared" si="24"/>
        <v>74.321519999999992</v>
      </c>
      <c r="F209" s="2">
        <f t="shared" si="17"/>
        <v>74.213870000000014</v>
      </c>
      <c r="G209" s="2">
        <f t="shared" si="19"/>
        <v>75.947352000000009</v>
      </c>
      <c r="H209" s="2">
        <f t="shared" si="23"/>
        <v>74.362705500000004</v>
      </c>
      <c r="I209" s="2">
        <f t="array" ref="I209">SUMPRODUCT(B193:B212, (ROW(B193:B212)-ROW(B193)+1)) / (20*21/2)</f>
        <v>74.054517142857136</v>
      </c>
      <c r="J209" s="2">
        <f t="shared" si="18"/>
        <v>74.412301077627603</v>
      </c>
      <c r="K209" s="2">
        <f t="shared" si="20"/>
        <v>74.844344792606961</v>
      </c>
    </row>
    <row r="210" spans="1:11" ht="13.5" x14ac:dyDescent="0.25">
      <c r="A210" s="3">
        <f>TITRES_STAT!B213</f>
        <v>42611</v>
      </c>
      <c r="B210" s="5">
        <f>TITRES_STAT!D213</f>
        <v>73.554599999999994</v>
      </c>
      <c r="C210" s="2">
        <f t="shared" si="21"/>
        <v>0</v>
      </c>
      <c r="D210" s="2">
        <f t="shared" si="22"/>
        <v>73.961319999999986</v>
      </c>
      <c r="E210" s="2">
        <f t="shared" si="24"/>
        <v>74.267439999999993</v>
      </c>
      <c r="F210" s="2">
        <f t="shared" si="17"/>
        <v>74.184125000000009</v>
      </c>
      <c r="G210" s="2">
        <f t="shared" si="19"/>
        <v>75.855498000000011</v>
      </c>
      <c r="H210" s="2">
        <f t="shared" si="23"/>
        <v>74.294422000000012</v>
      </c>
      <c r="I210" s="2">
        <f t="array" ref="I210">SUMPRODUCT(B194:B213, (ROW(B194:B213)-ROW(B194)+1)) / (20*21/2)</f>
        <v>73.902618095238097</v>
      </c>
      <c r="J210" s="2">
        <f t="shared" si="18"/>
        <v>74.330615260710687</v>
      </c>
      <c r="K210" s="2">
        <f t="shared" si="20"/>
        <v>74.793766565445907</v>
      </c>
    </row>
    <row r="211" spans="1:11" ht="13.5" x14ac:dyDescent="0.25">
      <c r="A211" s="3">
        <f>TITRES_STAT!B214</f>
        <v>42612</v>
      </c>
      <c r="B211" s="5">
        <f>TITRES_STAT!D214</f>
        <v>73.554599999999994</v>
      </c>
      <c r="C211" s="2">
        <f t="shared" si="21"/>
        <v>0</v>
      </c>
      <c r="D211" s="2">
        <f t="shared" si="22"/>
        <v>73.757959999999997</v>
      </c>
      <c r="E211" s="2">
        <f t="shared" si="24"/>
        <v>74.165219999999977</v>
      </c>
      <c r="F211" s="2">
        <f t="shared" si="17"/>
        <v>74.154380000000003</v>
      </c>
      <c r="G211" s="2">
        <f t="shared" si="19"/>
        <v>75.810480000000013</v>
      </c>
      <c r="H211" s="2">
        <f t="shared" si="23"/>
        <v>74.226138500000005</v>
      </c>
      <c r="I211" s="2">
        <f t="array" ref="I211">SUMPRODUCT(B195:B214, (ROW(B195:B214)-ROW(B195)+1)) / (20*21/2)</f>
        <v>73.758161904761906</v>
      </c>
      <c r="J211" s="2">
        <f t="shared" si="18"/>
        <v>74.256709045404904</v>
      </c>
      <c r="K211" s="2">
        <f t="shared" si="20"/>
        <v>74.745171798173516</v>
      </c>
    </row>
    <row r="212" spans="1:11" ht="13.5" x14ac:dyDescent="0.25">
      <c r="A212" s="3">
        <f>TITRES_STAT!B215</f>
        <v>42613</v>
      </c>
      <c r="B212" s="5">
        <f>TITRES_STAT!D215</f>
        <v>73.554599999999994</v>
      </c>
      <c r="C212" s="2">
        <f t="shared" si="21"/>
        <v>0</v>
      </c>
      <c r="D212" s="2">
        <f t="shared" si="22"/>
        <v>73.554599999999994</v>
      </c>
      <c r="E212" s="2">
        <f t="shared" si="24"/>
        <v>74.062999999999988</v>
      </c>
      <c r="F212" s="2">
        <f t="shared" ref="F212:F275" si="25">AVERAGE(B193:B212)</f>
        <v>74.12733999999999</v>
      </c>
      <c r="G212" s="2">
        <f t="shared" si="19"/>
        <v>75.718626000000015</v>
      </c>
      <c r="H212" s="2">
        <f t="shared" si="23"/>
        <v>74.177457000000004</v>
      </c>
      <c r="I212" s="2">
        <f t="array" ref="I212">SUMPRODUCT(B196:B215, (ROW(B196:B215)-ROW(B196)+1)) / (20*21/2)</f>
        <v>73.382662857142847</v>
      </c>
      <c r="J212" s="2">
        <f t="shared" si="18"/>
        <v>74.189841517271105</v>
      </c>
      <c r="K212" s="2">
        <f t="shared" si="20"/>
        <v>74.698482708049056</v>
      </c>
    </row>
    <row r="213" spans="1:11" ht="13.5" x14ac:dyDescent="0.25">
      <c r="A213" s="3">
        <f>TITRES_STAT!B216</f>
        <v>42614</v>
      </c>
      <c r="B213" s="5">
        <f>TITRES_STAT!D216</f>
        <v>72.532399999999996</v>
      </c>
      <c r="C213" s="2">
        <f t="shared" si="21"/>
        <v>-1.022199999999998</v>
      </c>
      <c r="D213" s="2">
        <f t="shared" si="22"/>
        <v>73.350159999999988</v>
      </c>
      <c r="E213" s="2">
        <f t="shared" si="24"/>
        <v>73.859099999999984</v>
      </c>
      <c r="F213" s="2">
        <f t="shared" si="25"/>
        <v>74.049189999999996</v>
      </c>
      <c r="G213" s="2">
        <f t="shared" si="19"/>
        <v>75.653164000000018</v>
      </c>
      <c r="H213" s="2">
        <f t="shared" si="23"/>
        <v>74.136157499999996</v>
      </c>
      <c r="I213" s="2">
        <f t="array" ref="I213">SUMPRODUCT(B197:B216, (ROW(B197:B216)-ROW(B197)+1)) / (20*21/2)</f>
        <v>73.265559523809543</v>
      </c>
      <c r="J213" s="2">
        <f t="shared" ref="J213:J276" si="26">$J$4*B213+J212*(1-$J$4)</f>
        <v>74.031989944197662</v>
      </c>
      <c r="K213" s="2">
        <f t="shared" si="20"/>
        <v>74.613538288125568</v>
      </c>
    </row>
    <row r="214" spans="1:11" ht="13.5" x14ac:dyDescent="0.25">
      <c r="A214" s="3">
        <f>TITRES_STAT!B217</f>
        <v>42615</v>
      </c>
      <c r="B214" s="5">
        <f>TITRES_STAT!D217</f>
        <v>72.532399999999996</v>
      </c>
      <c r="C214" s="2">
        <f t="shared" si="21"/>
        <v>0</v>
      </c>
      <c r="D214" s="2">
        <f t="shared" si="22"/>
        <v>73.145719999999997</v>
      </c>
      <c r="E214" s="2">
        <f t="shared" si="24"/>
        <v>73.655200000000008</v>
      </c>
      <c r="F214" s="2">
        <f t="shared" si="25"/>
        <v>73.971040000000002</v>
      </c>
      <c r="G214" s="2">
        <f t="shared" si="19"/>
        <v>75.543806000000018</v>
      </c>
      <c r="H214" s="2">
        <f t="shared" si="23"/>
        <v>74.094858000000016</v>
      </c>
      <c r="I214" s="2">
        <f t="array" ref="I214">SUMPRODUCT(B198:B217, (ROW(B198:B217)-ROW(B198)+1)) / (20*21/2)</f>
        <v>73.155871904761909</v>
      </c>
      <c r="J214" s="2">
        <f t="shared" si="26"/>
        <v>73.889171854274068</v>
      </c>
      <c r="K214" s="2">
        <f t="shared" si="20"/>
        <v>74.531925021924565</v>
      </c>
    </row>
    <row r="215" spans="1:11" ht="13.5" x14ac:dyDescent="0.25">
      <c r="A215" s="3">
        <f>TITRES_STAT!B218</f>
        <v>42618</v>
      </c>
      <c r="B215" s="5">
        <f>TITRES_STAT!D218</f>
        <v>70.028300000000002</v>
      </c>
      <c r="C215" s="2">
        <f t="shared" si="21"/>
        <v>-2.504099999999994</v>
      </c>
      <c r="D215" s="2">
        <f t="shared" si="22"/>
        <v>72.440460000000002</v>
      </c>
      <c r="E215" s="2">
        <f t="shared" si="24"/>
        <v>73.200890000000001</v>
      </c>
      <c r="F215" s="2">
        <f t="shared" si="25"/>
        <v>73.767685</v>
      </c>
      <c r="G215" s="2">
        <f t="shared" si="19"/>
        <v>75.337638000000013</v>
      </c>
      <c r="H215" s="2">
        <f t="shared" si="23"/>
        <v>74.041038000000015</v>
      </c>
      <c r="I215" s="2">
        <f t="array" ref="I215">SUMPRODUCT(B199:B218, (ROW(B199:B218)-ROW(B199)+1)) / (20*21/2)</f>
        <v>73.053600000000017</v>
      </c>
      <c r="J215" s="2">
        <f t="shared" si="26"/>
        <v>73.521469772914628</v>
      </c>
      <c r="K215" s="2">
        <f t="shared" si="20"/>
        <v>74.355312275966739</v>
      </c>
    </row>
    <row r="216" spans="1:11" ht="13.5" x14ac:dyDescent="0.25">
      <c r="A216" s="3">
        <f>TITRES_STAT!B219</f>
        <v>42619</v>
      </c>
      <c r="B216" s="5">
        <f>TITRES_STAT!D219</f>
        <v>72.5381</v>
      </c>
      <c r="C216" s="2">
        <f t="shared" si="21"/>
        <v>2.5097999999999985</v>
      </c>
      <c r="D216" s="2">
        <f t="shared" si="22"/>
        <v>72.237159999999989</v>
      </c>
      <c r="E216" s="2">
        <f t="shared" si="24"/>
        <v>72.997559999999993</v>
      </c>
      <c r="F216" s="2">
        <f t="shared" si="25"/>
        <v>73.689819999999997</v>
      </c>
      <c r="G216" s="2">
        <f t="shared" si="19"/>
        <v>75.181666000000007</v>
      </c>
      <c r="H216" s="2">
        <f t="shared" si="23"/>
        <v>73.999767000000006</v>
      </c>
      <c r="I216" s="2">
        <f t="array" ref="I216">SUMPRODUCT(B200:B219, (ROW(B200:B219)-ROW(B200)+1)) / (20*21/2)</f>
        <v>72.958743809523796</v>
      </c>
      <c r="J216" s="2">
        <f t="shared" si="26"/>
        <v>73.427815508827521</v>
      </c>
      <c r="K216" s="2">
        <f t="shared" si="20"/>
        <v>74.284049049458233</v>
      </c>
    </row>
    <row r="217" spans="1:11" ht="13.5" x14ac:dyDescent="0.25">
      <c r="A217" s="3">
        <f>TITRES_STAT!B220</f>
        <v>42620</v>
      </c>
      <c r="B217" s="5">
        <f>TITRES_STAT!D220</f>
        <v>72.5381</v>
      </c>
      <c r="C217" s="2">
        <f t="shared" si="21"/>
        <v>0</v>
      </c>
      <c r="D217" s="2">
        <f t="shared" si="22"/>
        <v>72.03385999999999</v>
      </c>
      <c r="E217" s="2">
        <f t="shared" si="24"/>
        <v>72.794229999999999</v>
      </c>
      <c r="F217" s="2">
        <f t="shared" si="25"/>
        <v>73.611954999999995</v>
      </c>
      <c r="G217" s="2">
        <f t="shared" si="19"/>
        <v>75.031534000000008</v>
      </c>
      <c r="H217" s="2">
        <f t="shared" si="23"/>
        <v>73.946630500000012</v>
      </c>
      <c r="I217" s="2">
        <f t="array" ref="I217">SUMPRODUCT(B201:B220, (ROW(B201:B220)-ROW(B201)+1)) / (20*21/2)</f>
        <v>72.871303333333316</v>
      </c>
      <c r="J217" s="2">
        <f t="shared" si="26"/>
        <v>73.343080698462998</v>
      </c>
      <c r="K217" s="2">
        <f t="shared" si="20"/>
        <v>74.215580459283402</v>
      </c>
    </row>
    <row r="218" spans="1:11" ht="13.5" x14ac:dyDescent="0.25">
      <c r="A218" s="3">
        <f>TITRES_STAT!B221</f>
        <v>42621</v>
      </c>
      <c r="B218" s="5">
        <f>TITRES_STAT!D221</f>
        <v>72.5381</v>
      </c>
      <c r="C218" s="2">
        <f t="shared" si="21"/>
        <v>0</v>
      </c>
      <c r="D218" s="2">
        <f t="shared" si="22"/>
        <v>72.034999999999997</v>
      </c>
      <c r="E218" s="2">
        <f t="shared" si="24"/>
        <v>72.692579999999992</v>
      </c>
      <c r="F218" s="2">
        <f t="shared" si="25"/>
        <v>73.534089999999992</v>
      </c>
      <c r="G218" s="2">
        <f t="shared" si="19"/>
        <v>74.881401999999994</v>
      </c>
      <c r="H218" s="2">
        <f t="shared" si="23"/>
        <v>73.893494000000004</v>
      </c>
      <c r="I218" s="2">
        <f t="array" ref="I218">SUMPRODUCT(B202:B221, (ROW(B202:B221)-ROW(B202)+1)) / (20*21/2)</f>
        <v>72.791278571428563</v>
      </c>
      <c r="J218" s="2">
        <f t="shared" si="26"/>
        <v>73.266415870037946</v>
      </c>
      <c r="K218" s="2">
        <f t="shared" si="20"/>
        <v>74.14979691186052</v>
      </c>
    </row>
    <row r="219" spans="1:11" ht="13.5" x14ac:dyDescent="0.25">
      <c r="A219" s="3">
        <f>TITRES_STAT!B222</f>
        <v>42622</v>
      </c>
      <c r="B219" s="5">
        <f>TITRES_STAT!D222</f>
        <v>72.5381</v>
      </c>
      <c r="C219" s="2">
        <f t="shared" si="21"/>
        <v>0</v>
      </c>
      <c r="D219" s="2">
        <f t="shared" si="22"/>
        <v>72.036139999999989</v>
      </c>
      <c r="E219" s="2">
        <f t="shared" si="24"/>
        <v>72.590929999999986</v>
      </c>
      <c r="F219" s="2">
        <f t="shared" si="25"/>
        <v>73.456224999999989</v>
      </c>
      <c r="G219" s="2">
        <f t="shared" si="19"/>
        <v>74.731269999999995</v>
      </c>
      <c r="H219" s="2">
        <f t="shared" si="23"/>
        <v>73.827890500000009</v>
      </c>
      <c r="I219" s="2">
        <f t="array" ref="I219">SUMPRODUCT(B203:B222, (ROW(B203:B222)-ROW(B203)+1)) / (20*21/2)</f>
        <v>72.720961904761907</v>
      </c>
      <c r="J219" s="2">
        <f t="shared" si="26"/>
        <v>73.197052453843853</v>
      </c>
      <c r="K219" s="2">
        <f t="shared" si="20"/>
        <v>74.086593111395402</v>
      </c>
    </row>
    <row r="220" spans="1:11" ht="13.5" x14ac:dyDescent="0.25">
      <c r="A220" s="3">
        <f>TITRES_STAT!B223</f>
        <v>42627</v>
      </c>
      <c r="B220" s="5">
        <f>TITRES_STAT!D223</f>
        <v>72.5381</v>
      </c>
      <c r="C220" s="2">
        <f t="shared" si="21"/>
        <v>0</v>
      </c>
      <c r="D220" s="2">
        <f t="shared" si="22"/>
        <v>72.5381</v>
      </c>
      <c r="E220" s="2">
        <f t="shared" si="24"/>
        <v>72.489279999999994</v>
      </c>
      <c r="F220" s="2">
        <f t="shared" si="25"/>
        <v>73.378359999999986</v>
      </c>
      <c r="G220" s="2">
        <f t="shared" si="19"/>
        <v>74.581137999999996</v>
      </c>
      <c r="H220" s="2">
        <f t="shared" si="23"/>
        <v>73.762287000000001</v>
      </c>
      <c r="I220" s="2">
        <f t="array" ref="I220">SUMPRODUCT(B204:B223, (ROW(B204:B223)-ROW(B204)+1)) / (20*21/2)</f>
        <v>72.660353333333333</v>
      </c>
      <c r="J220" s="2">
        <f t="shared" si="26"/>
        <v>73.134295077287291</v>
      </c>
      <c r="K220" s="2">
        <f t="shared" si="20"/>
        <v>74.025867891340681</v>
      </c>
    </row>
    <row r="221" spans="1:11" ht="13.5" x14ac:dyDescent="0.25">
      <c r="A221" s="3">
        <f>TITRES_STAT!B224</f>
        <v>42628</v>
      </c>
      <c r="B221" s="5">
        <f>TITRES_STAT!D224</f>
        <v>72.5381</v>
      </c>
      <c r="C221" s="2">
        <f t="shared" si="21"/>
        <v>0</v>
      </c>
      <c r="D221" s="2">
        <f t="shared" si="22"/>
        <v>72.5381</v>
      </c>
      <c r="E221" s="2">
        <f t="shared" si="24"/>
        <v>72.387629999999987</v>
      </c>
      <c r="F221" s="2">
        <f t="shared" si="25"/>
        <v>73.276424999999989</v>
      </c>
      <c r="G221" s="2">
        <f t="shared" si="19"/>
        <v>74.431005999999982</v>
      </c>
      <c r="H221" s="2">
        <f t="shared" si="23"/>
        <v>73.696683500000006</v>
      </c>
      <c r="I221" s="2">
        <f t="array" ref="I221">SUMPRODUCT(B205:B224, (ROW(B205:B224)-ROW(B205)+1)) / (20*21/2)</f>
        <v>72.609427142857129</v>
      </c>
      <c r="J221" s="2">
        <f t="shared" si="26"/>
        <v>73.077514593736126</v>
      </c>
      <c r="K221" s="2">
        <f t="shared" si="20"/>
        <v>73.967524052464569</v>
      </c>
    </row>
    <row r="222" spans="1:11" ht="13.5" x14ac:dyDescent="0.25">
      <c r="A222" s="3">
        <f>TITRES_STAT!B225</f>
        <v>42629</v>
      </c>
      <c r="B222" s="5">
        <f>TITRES_STAT!D225</f>
        <v>72.5381</v>
      </c>
      <c r="C222" s="2">
        <f t="shared" si="21"/>
        <v>0</v>
      </c>
      <c r="D222" s="2">
        <f t="shared" si="22"/>
        <v>72.5381</v>
      </c>
      <c r="E222" s="2">
        <f t="shared" si="24"/>
        <v>72.285979999999995</v>
      </c>
      <c r="F222" s="2">
        <f t="shared" si="25"/>
        <v>73.174489999999992</v>
      </c>
      <c r="G222" s="2">
        <f t="shared" si="19"/>
        <v>74.280873999999997</v>
      </c>
      <c r="H222" s="2">
        <f t="shared" si="23"/>
        <v>73.631079999999997</v>
      </c>
      <c r="I222" s="2">
        <f t="array" ref="I222">SUMPRODUCT(B206:B225, (ROW(B206:B225)-ROW(B206)+1)) / (20*21/2)</f>
        <v>72.409716666666668</v>
      </c>
      <c r="J222" s="2">
        <f t="shared" si="26"/>
        <v>73.026141775285069</v>
      </c>
      <c r="K222" s="2">
        <f t="shared" si="20"/>
        <v>73.911468207269877</v>
      </c>
    </row>
    <row r="223" spans="1:11" ht="13.5" x14ac:dyDescent="0.25">
      <c r="A223" s="3">
        <f>TITRES_STAT!B226</f>
        <v>42632</v>
      </c>
      <c r="B223" s="5">
        <f>TITRES_STAT!D226</f>
        <v>72.5381</v>
      </c>
      <c r="C223" s="2">
        <f t="shared" si="21"/>
        <v>0</v>
      </c>
      <c r="D223" s="2">
        <f t="shared" si="22"/>
        <v>72.5381</v>
      </c>
      <c r="E223" s="2">
        <f t="shared" si="24"/>
        <v>72.286549999999991</v>
      </c>
      <c r="F223" s="2">
        <f t="shared" si="25"/>
        <v>73.072824999999995</v>
      </c>
      <c r="G223" s="2">
        <f t="shared" si="19"/>
        <v>74.130741999999998</v>
      </c>
      <c r="H223" s="2">
        <f t="shared" si="23"/>
        <v>73.565476500000003</v>
      </c>
      <c r="I223" s="2">
        <f t="array" ref="I223">SUMPRODUCT(B207:B226, (ROW(B207:B226)-ROW(B207)+1)) / (20*21/2)</f>
        <v>72.227611904761901</v>
      </c>
      <c r="J223" s="2">
        <f t="shared" si="26"/>
        <v>72.9796616062103</v>
      </c>
      <c r="K223" s="2">
        <f t="shared" si="20"/>
        <v>73.857610630514202</v>
      </c>
    </row>
    <row r="224" spans="1:11" ht="13.5" x14ac:dyDescent="0.25">
      <c r="A224" s="3">
        <f>TITRES_STAT!B227</f>
        <v>42633</v>
      </c>
      <c r="B224" s="5">
        <f>TITRES_STAT!D227</f>
        <v>72.5381</v>
      </c>
      <c r="C224" s="2">
        <f t="shared" si="21"/>
        <v>0</v>
      </c>
      <c r="D224" s="2">
        <f t="shared" si="22"/>
        <v>72.5381</v>
      </c>
      <c r="E224" s="2">
        <f t="shared" si="24"/>
        <v>72.287119999999987</v>
      </c>
      <c r="F224" s="2">
        <f t="shared" si="25"/>
        <v>72.971159999999998</v>
      </c>
      <c r="G224" s="2">
        <f t="shared" si="19"/>
        <v>74.05265</v>
      </c>
      <c r="H224" s="2">
        <f t="shared" si="23"/>
        <v>73.499872999999994</v>
      </c>
      <c r="I224" s="2">
        <f t="array" ref="I224">SUMPRODUCT(B208:B227, (ROW(B208:B227)-ROW(B208)+1)) / (20*21/2)</f>
        <v>72.063112857142855</v>
      </c>
      <c r="J224" s="2">
        <f t="shared" si="26"/>
        <v>72.937608119904553</v>
      </c>
      <c r="K224" s="2">
        <f t="shared" si="20"/>
        <v>73.80586511559207</v>
      </c>
    </row>
    <row r="225" spans="1:11" ht="13.5" x14ac:dyDescent="0.25">
      <c r="A225" s="3">
        <f>TITRES_STAT!B228</f>
        <v>42634</v>
      </c>
      <c r="B225" s="5">
        <f>TITRES_STAT!D228</f>
        <v>70.874200000000002</v>
      </c>
      <c r="C225" s="2">
        <f t="shared" si="21"/>
        <v>-1.6638999999999982</v>
      </c>
      <c r="D225" s="2">
        <f t="shared" si="22"/>
        <v>72.20532</v>
      </c>
      <c r="E225" s="2">
        <f t="shared" si="24"/>
        <v>72.371709999999993</v>
      </c>
      <c r="F225" s="2">
        <f t="shared" si="25"/>
        <v>72.786299999999997</v>
      </c>
      <c r="G225" s="2">
        <f t="shared" si="19"/>
        <v>73.941280000000006</v>
      </c>
      <c r="H225" s="2">
        <f t="shared" si="23"/>
        <v>73.42595</v>
      </c>
      <c r="I225" s="2">
        <f t="array" ref="I225">SUMPRODUCT(B209:B228, (ROW(B209:B228)-ROW(B209)+1)) / (20*21/2)</f>
        <v>71.916219523809531</v>
      </c>
      <c r="J225" s="2">
        <f t="shared" si="26"/>
        <v>72.741093060866021</v>
      </c>
      <c r="K225" s="2">
        <f t="shared" si="20"/>
        <v>73.690897856157093</v>
      </c>
    </row>
    <row r="226" spans="1:11" ht="13.5" x14ac:dyDescent="0.25">
      <c r="A226" s="3">
        <f>TITRES_STAT!B229</f>
        <v>42635</v>
      </c>
      <c r="B226" s="5">
        <f>TITRES_STAT!D229</f>
        <v>70.874200000000002</v>
      </c>
      <c r="C226" s="2">
        <f t="shared" si="21"/>
        <v>0</v>
      </c>
      <c r="D226" s="2">
        <f t="shared" si="22"/>
        <v>71.872540000000001</v>
      </c>
      <c r="E226" s="2">
        <f t="shared" si="24"/>
        <v>72.20532</v>
      </c>
      <c r="F226" s="2">
        <f t="shared" si="25"/>
        <v>72.601439999999997</v>
      </c>
      <c r="G226" s="2">
        <f t="shared" si="19"/>
        <v>73.829910000000012</v>
      </c>
      <c r="H226" s="2">
        <f t="shared" si="23"/>
        <v>73.352027000000007</v>
      </c>
      <c r="I226" s="2">
        <f t="array" ref="I226">SUMPRODUCT(B210:B229, (ROW(B210:B229)-ROW(B210)+1)) / (20*21/2)</f>
        <v>71.782089999999997</v>
      </c>
      <c r="J226" s="2">
        <f t="shared" si="26"/>
        <v>72.563293721735917</v>
      </c>
      <c r="K226" s="2">
        <f t="shared" si="20"/>
        <v>73.580439116699964</v>
      </c>
    </row>
    <row r="227" spans="1:11" ht="13.5" x14ac:dyDescent="0.25">
      <c r="A227" s="3">
        <f>TITRES_STAT!B230</f>
        <v>42636</v>
      </c>
      <c r="B227" s="5">
        <f>TITRES_STAT!D230</f>
        <v>70.874200000000002</v>
      </c>
      <c r="C227" s="2">
        <f t="shared" si="21"/>
        <v>0</v>
      </c>
      <c r="D227" s="2">
        <f t="shared" si="22"/>
        <v>71.539760000000001</v>
      </c>
      <c r="E227" s="2">
        <f t="shared" si="24"/>
        <v>72.038929999999993</v>
      </c>
      <c r="F227" s="2">
        <f t="shared" si="25"/>
        <v>72.416579999999982</v>
      </c>
      <c r="G227" s="2">
        <f t="shared" si="19"/>
        <v>73.718540000000033</v>
      </c>
      <c r="H227" s="2">
        <f t="shared" si="23"/>
        <v>73.278103999999999</v>
      </c>
      <c r="I227" s="2">
        <f t="array" ref="I227">SUMPRODUCT(B211:B230, (ROW(B211:B230)-ROW(B211)+1)) / (20*21/2)</f>
        <v>71.660724285714281</v>
      </c>
      <c r="J227" s="2">
        <f t="shared" si="26"/>
        <v>72.402427652999165</v>
      </c>
      <c r="K227" s="2">
        <f t="shared" si="20"/>
        <v>73.47431209251566</v>
      </c>
    </row>
    <row r="228" spans="1:11" ht="13.5" x14ac:dyDescent="0.25">
      <c r="A228" s="3">
        <f>TITRES_STAT!B231</f>
        <v>42639</v>
      </c>
      <c r="B228" s="5">
        <f>TITRES_STAT!D231</f>
        <v>70.874200000000002</v>
      </c>
      <c r="C228" s="2">
        <f t="shared" si="21"/>
        <v>0</v>
      </c>
      <c r="D228" s="2">
        <f t="shared" si="22"/>
        <v>71.206980000000001</v>
      </c>
      <c r="E228" s="2">
        <f t="shared" si="24"/>
        <v>71.872539999999987</v>
      </c>
      <c r="F228" s="2">
        <f t="shared" si="25"/>
        <v>72.282559999999989</v>
      </c>
      <c r="G228" s="2">
        <f t="shared" si="19"/>
        <v>73.607170000000039</v>
      </c>
      <c r="H228" s="2">
        <f t="shared" si="23"/>
        <v>73.204181000000005</v>
      </c>
      <c r="I228" s="2">
        <f t="array" ref="I228">SUMPRODUCT(B212:B231, (ROW(B212:B231)-ROW(B212)+1)) / (20*21/2)</f>
        <v>71.552122380952383</v>
      </c>
      <c r="J228" s="2">
        <f t="shared" si="26"/>
        <v>72.256882162237332</v>
      </c>
      <c r="K228" s="2">
        <f t="shared" si="20"/>
        <v>73.372346912417015</v>
      </c>
    </row>
    <row r="229" spans="1:11" ht="13.5" x14ac:dyDescent="0.25">
      <c r="A229" s="3">
        <f>TITRES_STAT!B232</f>
        <v>42640</v>
      </c>
      <c r="B229" s="5">
        <f>TITRES_STAT!D232</f>
        <v>70.874200000000002</v>
      </c>
      <c r="C229" s="2">
        <f t="shared" si="21"/>
        <v>0</v>
      </c>
      <c r="D229" s="2">
        <f t="shared" si="22"/>
        <v>70.874200000000002</v>
      </c>
      <c r="E229" s="2">
        <f t="shared" si="24"/>
        <v>71.706149999999994</v>
      </c>
      <c r="F229" s="2">
        <f t="shared" si="25"/>
        <v>72.148539999999997</v>
      </c>
      <c r="G229" s="2">
        <f t="shared" si="19"/>
        <v>73.495800000000045</v>
      </c>
      <c r="H229" s="2">
        <f t="shared" si="23"/>
        <v>73.130257999999998</v>
      </c>
      <c r="I229" s="2">
        <f t="array" ref="I229">SUMPRODUCT(B213:B232, (ROW(B213:B232)-ROW(B213)+1)) / (20*21/2)</f>
        <v>71.45628428571429</v>
      </c>
      <c r="J229" s="2">
        <f t="shared" si="26"/>
        <v>72.125198146786161</v>
      </c>
      <c r="K229" s="2">
        <f t="shared" si="20"/>
        <v>73.274380366832034</v>
      </c>
    </row>
    <row r="230" spans="1:11" ht="13.5" x14ac:dyDescent="0.25">
      <c r="A230" s="3">
        <f>TITRES_STAT!B233</f>
        <v>42641</v>
      </c>
      <c r="B230" s="5">
        <f>TITRES_STAT!D233</f>
        <v>70.874200000000002</v>
      </c>
      <c r="C230" s="2">
        <f t="shared" si="21"/>
        <v>0</v>
      </c>
      <c r="D230" s="2">
        <f t="shared" si="22"/>
        <v>70.874200000000002</v>
      </c>
      <c r="E230" s="2">
        <f t="shared" si="24"/>
        <v>71.539759999999987</v>
      </c>
      <c r="F230" s="2">
        <f t="shared" si="25"/>
        <v>72.01451999999999</v>
      </c>
      <c r="G230" s="2">
        <f t="shared" si="19"/>
        <v>73.384430000000052</v>
      </c>
      <c r="H230" s="2">
        <f t="shared" si="23"/>
        <v>73.056831500000001</v>
      </c>
      <c r="I230" s="2">
        <f t="array" ref="I230">SUMPRODUCT(B214:B233, (ROW(B214:B233)-ROW(B214)+1)) / (20*21/2)</f>
        <v>71.37321</v>
      </c>
      <c r="J230" s="2">
        <f t="shared" si="26"/>
        <v>72.006055466139856</v>
      </c>
      <c r="K230" s="2">
        <f t="shared" si="20"/>
        <v>73.18025564656412</v>
      </c>
    </row>
    <row r="231" spans="1:11" ht="13.5" x14ac:dyDescent="0.25">
      <c r="A231" s="3">
        <f>TITRES_STAT!B234</f>
        <v>42642</v>
      </c>
      <c r="B231" s="5">
        <f>TITRES_STAT!D234</f>
        <v>70.874200000000002</v>
      </c>
      <c r="C231" s="2">
        <f t="shared" si="21"/>
        <v>0</v>
      </c>
      <c r="D231" s="2">
        <f t="shared" si="22"/>
        <v>70.874200000000002</v>
      </c>
      <c r="E231" s="2">
        <f t="shared" si="24"/>
        <v>71.373369999999994</v>
      </c>
      <c r="F231" s="2">
        <f t="shared" si="25"/>
        <v>71.880499999999984</v>
      </c>
      <c r="G231" s="2">
        <f t="shared" si="19"/>
        <v>73.273060000000058</v>
      </c>
      <c r="H231" s="2">
        <f t="shared" si="23"/>
        <v>72.983404999999991</v>
      </c>
      <c r="I231" s="2">
        <f t="array" ref="I231">SUMPRODUCT(B215:B234, (ROW(B215:B234)-ROW(B215)+1)) / (20*21/2)</f>
        <v>71.298031904761899</v>
      </c>
      <c r="J231" s="2">
        <f t="shared" si="26"/>
        <v>71.898259707459871</v>
      </c>
      <c r="K231" s="2">
        <f t="shared" si="20"/>
        <v>73.089822091796904</v>
      </c>
    </row>
    <row r="232" spans="1:11" ht="13.5" x14ac:dyDescent="0.25">
      <c r="A232" s="3">
        <f>TITRES_STAT!B235</f>
        <v>42643</v>
      </c>
      <c r="B232" s="5">
        <f>TITRES_STAT!D235</f>
        <v>70.874200000000002</v>
      </c>
      <c r="C232" s="2">
        <f t="shared" si="21"/>
        <v>0</v>
      </c>
      <c r="D232" s="2">
        <f t="shared" si="22"/>
        <v>70.874200000000002</v>
      </c>
      <c r="E232" s="2">
        <f t="shared" si="24"/>
        <v>71.206979999999987</v>
      </c>
      <c r="F232" s="2">
        <f t="shared" si="25"/>
        <v>71.746479999999991</v>
      </c>
      <c r="G232" s="2">
        <f t="shared" si="19"/>
        <v>73.197818000000069</v>
      </c>
      <c r="H232" s="2">
        <f t="shared" si="23"/>
        <v>72.909978499999994</v>
      </c>
      <c r="I232" s="2">
        <f t="array" ref="I232">SUMPRODUCT(B216:B235, (ROW(B216:B235)-ROW(B216)+1)) / (20*21/2)</f>
        <v>71.23075</v>
      </c>
      <c r="J232" s="2">
        <f t="shared" si="26"/>
        <v>71.800730211511308</v>
      </c>
      <c r="K232" s="2">
        <f t="shared" si="20"/>
        <v>73.002934950942134</v>
      </c>
    </row>
    <row r="233" spans="1:11" ht="13.5" x14ac:dyDescent="0.25">
      <c r="A233" s="3">
        <f>TITRES_STAT!B236</f>
        <v>42647</v>
      </c>
      <c r="B233" s="5">
        <f>TITRES_STAT!D236</f>
        <v>70.874200000000002</v>
      </c>
      <c r="C233" s="2">
        <f t="shared" si="21"/>
        <v>0</v>
      </c>
      <c r="D233" s="2">
        <f t="shared" si="22"/>
        <v>70.874200000000002</v>
      </c>
      <c r="E233" s="2">
        <f t="shared" si="24"/>
        <v>71.04058999999998</v>
      </c>
      <c r="F233" s="2">
        <f t="shared" si="25"/>
        <v>71.663569999999979</v>
      </c>
      <c r="G233" s="2">
        <f t="shared" si="19"/>
        <v>73.122576000000066</v>
      </c>
      <c r="H233" s="2">
        <f t="shared" si="23"/>
        <v>72.836917999999997</v>
      </c>
      <c r="I233" s="2">
        <f t="array" ref="I233">SUMPRODUCT(B217:B236, (ROW(B217:B236)-ROW(B217)+1)) / (20*21/2)</f>
        <v>71.158906666666653</v>
      </c>
      <c r="J233" s="2">
        <f t="shared" si="26"/>
        <v>71.712489238986421</v>
      </c>
      <c r="K233" s="2">
        <f t="shared" si="20"/>
        <v>72.919455148944408</v>
      </c>
    </row>
    <row r="234" spans="1:11" ht="13.5" x14ac:dyDescent="0.25">
      <c r="A234" s="3">
        <f>TITRES_STAT!B237</f>
        <v>42648</v>
      </c>
      <c r="B234" s="5">
        <f>TITRES_STAT!D237</f>
        <v>70.874200000000002</v>
      </c>
      <c r="C234" s="2">
        <f t="shared" si="21"/>
        <v>0</v>
      </c>
      <c r="D234" s="2">
        <f t="shared" si="22"/>
        <v>70.874200000000002</v>
      </c>
      <c r="E234" s="2">
        <f t="shared" si="24"/>
        <v>70.874199999999988</v>
      </c>
      <c r="F234" s="2">
        <f t="shared" si="25"/>
        <v>71.580659999999995</v>
      </c>
      <c r="G234" s="2">
        <f t="shared" si="19"/>
        <v>73.047334000000077</v>
      </c>
      <c r="H234" s="2">
        <f t="shared" si="23"/>
        <v>72.776663999999997</v>
      </c>
      <c r="I234" s="2">
        <f t="array" ref="I234">SUMPRODUCT(B218:B237, (ROW(B218:B237)-ROW(B218)+1)) / (20*21/2)</f>
        <v>71.095013333333327</v>
      </c>
      <c r="J234" s="2">
        <f t="shared" si="26"/>
        <v>71.632652168606754</v>
      </c>
      <c r="K234" s="2">
        <f t="shared" si="20"/>
        <v>72.839249064672089</v>
      </c>
    </row>
    <row r="235" spans="1:11" ht="13.5" x14ac:dyDescent="0.25">
      <c r="A235" s="3">
        <f>TITRES_STAT!B238</f>
        <v>42649</v>
      </c>
      <c r="B235" s="5">
        <f>TITRES_STAT!D238</f>
        <v>70.874200000000002</v>
      </c>
      <c r="C235" s="2">
        <f t="shared" si="21"/>
        <v>0</v>
      </c>
      <c r="D235" s="2">
        <f t="shared" si="22"/>
        <v>70.874200000000002</v>
      </c>
      <c r="E235" s="2">
        <f t="shared" si="24"/>
        <v>70.874199999999988</v>
      </c>
      <c r="F235" s="2">
        <f t="shared" si="25"/>
        <v>71.62295499999999</v>
      </c>
      <c r="G235" s="2">
        <f t="shared" si="19"/>
        <v>72.981828000000093</v>
      </c>
      <c r="H235" s="2">
        <f t="shared" si="23"/>
        <v>72.726864499999991</v>
      </c>
      <c r="I235" s="2">
        <f t="array" ref="I235">SUMPRODUCT(B219:B238, (ROW(B219:B238)-ROW(B219)+1)) / (20*21/2)</f>
        <v>70.937698571428555</v>
      </c>
      <c r="J235" s="2">
        <f t="shared" si="26"/>
        <v>71.560418628739441</v>
      </c>
      <c r="K235" s="2">
        <f t="shared" si="20"/>
        <v>72.762188317037896</v>
      </c>
    </row>
    <row r="236" spans="1:11" ht="13.5" x14ac:dyDescent="0.25">
      <c r="A236" s="3">
        <f>TITRES_STAT!B239</f>
        <v>42650</v>
      </c>
      <c r="B236" s="5">
        <f>TITRES_STAT!D239</f>
        <v>70.868600000000001</v>
      </c>
      <c r="C236" s="2">
        <f t="shared" si="21"/>
        <v>-5.6000000000011596E-3</v>
      </c>
      <c r="D236" s="2">
        <f t="shared" si="22"/>
        <v>70.873080000000002</v>
      </c>
      <c r="E236" s="2">
        <f t="shared" si="24"/>
        <v>70.873639999999995</v>
      </c>
      <c r="F236" s="2">
        <f t="shared" si="25"/>
        <v>71.539479999999998</v>
      </c>
      <c r="G236" s="2">
        <f t="shared" si="19"/>
        <v>72.916210000000078</v>
      </c>
      <c r="H236" s="2">
        <f t="shared" si="23"/>
        <v>72.7008735</v>
      </c>
      <c r="I236" s="2">
        <f t="array" ref="I236">SUMPRODUCT(B220:B239, (ROW(B220:B239)-ROW(B220)+1)) / (20*21/2)</f>
        <v>70.793402380952386</v>
      </c>
      <c r="J236" s="2">
        <f t="shared" si="26"/>
        <v>71.494531140288061</v>
      </c>
      <c r="K236" s="2">
        <f t="shared" si="20"/>
        <v>72.687929951663875</v>
      </c>
    </row>
    <row r="237" spans="1:11" ht="13.5" x14ac:dyDescent="0.25">
      <c r="A237" s="3">
        <f>TITRES_STAT!B240</f>
        <v>42653</v>
      </c>
      <c r="B237" s="5">
        <f>TITRES_STAT!D240</f>
        <v>70.868600000000001</v>
      </c>
      <c r="C237" s="2">
        <f t="shared" si="21"/>
        <v>0</v>
      </c>
      <c r="D237" s="2">
        <f t="shared" si="22"/>
        <v>70.871960000000001</v>
      </c>
      <c r="E237" s="2">
        <f t="shared" si="24"/>
        <v>70.873079999999987</v>
      </c>
      <c r="F237" s="2">
        <f t="shared" si="25"/>
        <v>71.45600499999999</v>
      </c>
      <c r="G237" s="2">
        <f t="shared" si="19"/>
        <v>72.850592000000077</v>
      </c>
      <c r="H237" s="2">
        <f t="shared" si="23"/>
        <v>72.651934499999982</v>
      </c>
      <c r="I237" s="2">
        <f t="array" ref="I237">SUMPRODUCT(B221:B240, (ROW(B221:B240)-ROW(B221)+1)) / (20*21/2)</f>
        <v>70.662124761904764</v>
      </c>
      <c r="J237" s="2">
        <f t="shared" si="26"/>
        <v>71.434918650736805</v>
      </c>
      <c r="K237" s="2">
        <f t="shared" si="20"/>
        <v>72.616583679049612</v>
      </c>
    </row>
    <row r="238" spans="1:11" ht="13.5" x14ac:dyDescent="0.25">
      <c r="A238" s="3">
        <f>TITRES_STAT!B241</f>
        <v>42654</v>
      </c>
      <c r="B238" s="5">
        <f>TITRES_STAT!D241</f>
        <v>69.804199999999994</v>
      </c>
      <c r="C238" s="2">
        <f t="shared" si="21"/>
        <v>-1.0644000000000062</v>
      </c>
      <c r="D238" s="2">
        <f t="shared" si="22"/>
        <v>70.657960000000003</v>
      </c>
      <c r="E238" s="2">
        <f t="shared" si="24"/>
        <v>70.766080000000002</v>
      </c>
      <c r="F238" s="2">
        <f t="shared" si="25"/>
        <v>71.319310000000002</v>
      </c>
      <c r="G238" s="2">
        <f t="shared" si="19"/>
        <v>72.763686000000078</v>
      </c>
      <c r="H238" s="2">
        <f t="shared" si="23"/>
        <v>72.609696499999998</v>
      </c>
      <c r="I238" s="2">
        <f t="array" ref="I238">SUMPRODUCT(B222:B241, (ROW(B222:B241)-ROW(B222)+1)) / (20*21/2)</f>
        <v>70.543865714285715</v>
      </c>
      <c r="J238" s="2">
        <f t="shared" si="26"/>
        <v>71.279612112571385</v>
      </c>
      <c r="K238" s="2">
        <f t="shared" si="20"/>
        <v>72.506294123008445</v>
      </c>
    </row>
    <row r="239" spans="1:11" ht="13.5" x14ac:dyDescent="0.25">
      <c r="A239" s="3">
        <f>TITRES_STAT!B242</f>
        <v>42655</v>
      </c>
      <c r="B239" s="5">
        <f>TITRES_STAT!D242</f>
        <v>69.804199999999994</v>
      </c>
      <c r="C239" s="2">
        <f t="shared" si="21"/>
        <v>0</v>
      </c>
      <c r="D239" s="2">
        <f t="shared" si="22"/>
        <v>70.44395999999999</v>
      </c>
      <c r="E239" s="2">
        <f t="shared" si="24"/>
        <v>70.659080000000003</v>
      </c>
      <c r="F239" s="2">
        <f t="shared" si="25"/>
        <v>71.182614999999998</v>
      </c>
      <c r="G239" s="2">
        <f t="shared" si="19"/>
        <v>72.676780000000065</v>
      </c>
      <c r="H239" s="2">
        <f t="shared" si="23"/>
        <v>72.567458500000001</v>
      </c>
      <c r="I239" s="2">
        <f t="array" ref="I239">SUMPRODUCT(B223:B242, (ROW(B223:B242)-ROW(B223)+1)) / (20*21/2)</f>
        <v>70.337253809523816</v>
      </c>
      <c r="J239" s="2">
        <f t="shared" si="26"/>
        <v>71.139096673278871</v>
      </c>
      <c r="K239" s="2">
        <f t="shared" si="20"/>
        <v>72.400329647596351</v>
      </c>
    </row>
    <row r="240" spans="1:11" ht="13.5" x14ac:dyDescent="0.25">
      <c r="A240" s="3">
        <f>TITRES_STAT!B243</f>
        <v>42656</v>
      </c>
      <c r="B240" s="5">
        <f>TITRES_STAT!D243</f>
        <v>69.804199999999994</v>
      </c>
      <c r="C240" s="2">
        <f t="shared" si="21"/>
        <v>0</v>
      </c>
      <c r="D240" s="2">
        <f t="shared" si="22"/>
        <v>70.229959999999991</v>
      </c>
      <c r="E240" s="2">
        <f t="shared" si="24"/>
        <v>70.552080000000018</v>
      </c>
      <c r="F240" s="2">
        <f t="shared" si="25"/>
        <v>71.045919999999995</v>
      </c>
      <c r="G240" s="2">
        <f t="shared" si="19"/>
        <v>72.589874000000066</v>
      </c>
      <c r="H240" s="2">
        <f t="shared" si="23"/>
        <v>72.525220500000003</v>
      </c>
      <c r="I240" s="2">
        <f t="array" ref="I240">SUMPRODUCT(B224:B243, (ROW(B224:B243)-ROW(B224)+1)) / (20*21/2)</f>
        <v>70.148729047619042</v>
      </c>
      <c r="J240" s="2">
        <f t="shared" si="26"/>
        <v>71.011963656776118</v>
      </c>
      <c r="K240" s="2">
        <f t="shared" si="20"/>
        <v>72.298520641808267</v>
      </c>
    </row>
    <row r="241" spans="1:11" ht="13.5" x14ac:dyDescent="0.25">
      <c r="A241" s="3">
        <f>TITRES_STAT!B244</f>
        <v>42657</v>
      </c>
      <c r="B241" s="5">
        <f>TITRES_STAT!D244</f>
        <v>69.804199999999994</v>
      </c>
      <c r="C241" s="2">
        <f t="shared" si="21"/>
        <v>0</v>
      </c>
      <c r="D241" s="2">
        <f t="shared" si="22"/>
        <v>70.017079999999993</v>
      </c>
      <c r="E241" s="2">
        <f t="shared" si="24"/>
        <v>70.445080000000004</v>
      </c>
      <c r="F241" s="2">
        <f t="shared" si="25"/>
        <v>70.909224999999992</v>
      </c>
      <c r="G241" s="2">
        <f t="shared" si="19"/>
        <v>72.502968000000067</v>
      </c>
      <c r="H241" s="2">
        <f t="shared" si="23"/>
        <v>72.494717500000007</v>
      </c>
      <c r="I241" s="2">
        <f t="array" ref="I241">SUMPRODUCT(B225:B244, (ROW(B225:B244)-ROW(B225)+1)) / (20*21/2)</f>
        <v>69.978291428571424</v>
      </c>
      <c r="J241" s="2">
        <f t="shared" si="26"/>
        <v>70.896938546606961</v>
      </c>
      <c r="K241" s="2">
        <f t="shared" si="20"/>
        <v>72.200704146051081</v>
      </c>
    </row>
    <row r="242" spans="1:11" ht="13.5" x14ac:dyDescent="0.25">
      <c r="A242" s="3">
        <f>TITRES_STAT!B245</f>
        <v>42660</v>
      </c>
      <c r="B242" s="5">
        <f>TITRES_STAT!D245</f>
        <v>68.739800000000002</v>
      </c>
      <c r="C242" s="2">
        <f t="shared" si="21"/>
        <v>-1.064399999999992</v>
      </c>
      <c r="D242" s="2">
        <f t="shared" si="22"/>
        <v>69.591319999999996</v>
      </c>
      <c r="E242" s="2">
        <f t="shared" si="24"/>
        <v>70.231639999999999</v>
      </c>
      <c r="F242" s="2">
        <f t="shared" si="25"/>
        <v>70.719309999999993</v>
      </c>
      <c r="G242" s="2">
        <f t="shared" ref="G242:G305" si="27">AVERAGE(B193:B242)</f>
        <v>72.395856000000052</v>
      </c>
      <c r="H242" s="2">
        <f t="shared" si="23"/>
        <v>72.458892500000005</v>
      </c>
      <c r="I242" s="2">
        <f t="array" ref="I242">SUMPRODUCT(B226:B245, (ROW(B226:B245)-ROW(B226)+1)) / (20*21/2)</f>
        <v>69.825940952380961</v>
      </c>
      <c r="J242" s="2">
        <f t="shared" si="26"/>
        <v>70.691496780263435</v>
      </c>
      <c r="K242" s="2">
        <f t="shared" si="20"/>
        <v>72.064982414833395</v>
      </c>
    </row>
    <row r="243" spans="1:11" ht="13.5" x14ac:dyDescent="0.25">
      <c r="A243" s="3">
        <f>TITRES_STAT!B246</f>
        <v>42661</v>
      </c>
      <c r="B243" s="5">
        <f>TITRES_STAT!D246</f>
        <v>68.739800000000002</v>
      </c>
      <c r="C243" s="2">
        <f t="shared" si="21"/>
        <v>0</v>
      </c>
      <c r="D243" s="2">
        <f t="shared" si="22"/>
        <v>69.378439999999998</v>
      </c>
      <c r="E243" s="2">
        <f t="shared" si="24"/>
        <v>70.018200000000007</v>
      </c>
      <c r="F243" s="2">
        <f t="shared" si="25"/>
        <v>70.529394999999994</v>
      </c>
      <c r="G243" s="2">
        <f t="shared" si="27"/>
        <v>72.288744000000037</v>
      </c>
      <c r="H243" s="2">
        <f t="shared" si="23"/>
        <v>72.423407499999996</v>
      </c>
      <c r="I243" s="2">
        <f t="array" ref="I243">SUMPRODUCT(B227:B246, (ROW(B227:B246)-ROW(B227)+1)) / (20*21/2)</f>
        <v>69.534354285714286</v>
      </c>
      <c r="J243" s="2">
        <f t="shared" si="26"/>
        <v>70.505620896428823</v>
      </c>
      <c r="K243" s="2">
        <f t="shared" ref="K243:K306" si="28">$K$4*B243+(1-$K$4)*K242</f>
        <v>71.934583104447768</v>
      </c>
    </row>
    <row r="244" spans="1:11" ht="13.5" x14ac:dyDescent="0.25">
      <c r="A244" s="3">
        <f>TITRES_STAT!B247</f>
        <v>42662</v>
      </c>
      <c r="B244" s="5">
        <f>TITRES_STAT!D247</f>
        <v>68.739800000000002</v>
      </c>
      <c r="C244" s="2">
        <f t="shared" si="21"/>
        <v>0</v>
      </c>
      <c r="D244" s="2">
        <f t="shared" si="22"/>
        <v>69.165559999999999</v>
      </c>
      <c r="E244" s="2">
        <f t="shared" si="24"/>
        <v>69.804760000000016</v>
      </c>
      <c r="F244" s="2">
        <f t="shared" si="25"/>
        <v>70.339480000000009</v>
      </c>
      <c r="G244" s="2">
        <f t="shared" si="27"/>
        <v>72.181632000000036</v>
      </c>
      <c r="H244" s="2">
        <f t="shared" si="23"/>
        <v>72.376553000000001</v>
      </c>
      <c r="I244" s="2">
        <f t="array" ref="I244">SUMPRODUCT(B228:B247, (ROW(B228:B247)-ROW(B228)+1)) / (20*21/2)</f>
        <v>69.409801428571427</v>
      </c>
      <c r="J244" s="2">
        <f t="shared" si="26"/>
        <v>70.337447477721327</v>
      </c>
      <c r="K244" s="2">
        <f t="shared" si="28"/>
        <v>71.809297492508648</v>
      </c>
    </row>
    <row r="245" spans="1:11" ht="13.5" x14ac:dyDescent="0.25">
      <c r="A245" s="3">
        <f>TITRES_STAT!B248</f>
        <v>42663</v>
      </c>
      <c r="B245" s="5">
        <f>TITRES_STAT!D248</f>
        <v>68.739800000000002</v>
      </c>
      <c r="C245" s="2">
        <f t="shared" si="21"/>
        <v>0</v>
      </c>
      <c r="D245" s="2">
        <f t="shared" si="22"/>
        <v>68.952680000000001</v>
      </c>
      <c r="E245" s="2">
        <f t="shared" si="24"/>
        <v>69.591319999999996</v>
      </c>
      <c r="F245" s="2">
        <f t="shared" si="25"/>
        <v>70.232760000000013</v>
      </c>
      <c r="G245" s="2">
        <f t="shared" si="27"/>
        <v>72.074520000000035</v>
      </c>
      <c r="H245" s="2">
        <f t="shared" si="23"/>
        <v>72.317989499999996</v>
      </c>
      <c r="I245" s="2">
        <f t="array" ref="I245">SUMPRODUCT(B229:B248, (ROW(B229:B248)-ROW(B229)+1)) / (20*21/2)</f>
        <v>69.151355238095249</v>
      </c>
      <c r="J245" s="2">
        <f t="shared" si="26"/>
        <v>70.185290575081197</v>
      </c>
      <c r="K245" s="2">
        <f t="shared" si="28"/>
        <v>71.688925041822046</v>
      </c>
    </row>
    <row r="246" spans="1:11" ht="13.5" x14ac:dyDescent="0.25">
      <c r="A246" s="3">
        <f>TITRES_STAT!B249</f>
        <v>42664</v>
      </c>
      <c r="B246" s="5">
        <f>TITRES_STAT!D249</f>
        <v>67.171099999999996</v>
      </c>
      <c r="C246" s="2">
        <f t="shared" si="21"/>
        <v>-1.5687000000000069</v>
      </c>
      <c r="D246" s="2">
        <f t="shared" si="22"/>
        <v>68.426060000000007</v>
      </c>
      <c r="E246" s="2">
        <f t="shared" si="24"/>
        <v>69.22157</v>
      </c>
      <c r="F246" s="2">
        <f t="shared" si="25"/>
        <v>70.047605000000004</v>
      </c>
      <c r="G246" s="2">
        <f t="shared" si="27"/>
        <v>71.936034000000021</v>
      </c>
      <c r="H246" s="2">
        <f t="shared" si="23"/>
        <v>72.251582499999998</v>
      </c>
      <c r="I246" s="2">
        <f t="array" ref="I246">SUMPRODUCT(B230:B249, (ROW(B230:B249)-ROW(B230)+1)) / (20*21/2)</f>
        <v>68.910275714285717</v>
      </c>
      <c r="J246" s="2">
        <f t="shared" si="26"/>
        <v>69.898224806025837</v>
      </c>
      <c r="K246" s="2">
        <f t="shared" si="28"/>
        <v>71.51175543233883</v>
      </c>
    </row>
    <row r="247" spans="1:11" ht="13.5" x14ac:dyDescent="0.25">
      <c r="A247" s="3">
        <f>TITRES_STAT!B250</f>
        <v>42667</v>
      </c>
      <c r="B247" s="5">
        <f>TITRES_STAT!D250</f>
        <v>68.739800000000002</v>
      </c>
      <c r="C247" s="2">
        <f t="shared" si="21"/>
        <v>1.5687000000000069</v>
      </c>
      <c r="D247" s="2">
        <f t="shared" si="22"/>
        <v>68.426059999999993</v>
      </c>
      <c r="E247" s="2">
        <f t="shared" si="24"/>
        <v>69.008690000000001</v>
      </c>
      <c r="F247" s="2">
        <f t="shared" si="25"/>
        <v>69.940885000000009</v>
      </c>
      <c r="G247" s="2">
        <f t="shared" si="27"/>
        <v>71.828922000000006</v>
      </c>
      <c r="H247" s="2">
        <f t="shared" si="23"/>
        <v>72.195397499999984</v>
      </c>
      <c r="I247" s="2">
        <f t="array" ref="I247">SUMPRODUCT(B231:B250, (ROW(B231:B250)-ROW(B231)+1)) / (20*21/2)</f>
        <v>68.87863904761906</v>
      </c>
      <c r="J247" s="2">
        <f t="shared" si="26"/>
        <v>69.787898634023378</v>
      </c>
      <c r="K247" s="2">
        <f t="shared" si="28"/>
        <v>71.403051297737306</v>
      </c>
    </row>
    <row r="248" spans="1:11" ht="13.5" x14ac:dyDescent="0.25">
      <c r="A248" s="3">
        <f>TITRES_STAT!B251</f>
        <v>42668</v>
      </c>
      <c r="B248" s="5">
        <f>TITRES_STAT!D251</f>
        <v>67.227199999999996</v>
      </c>
      <c r="C248" s="2">
        <f t="shared" si="21"/>
        <v>-1.5126000000000062</v>
      </c>
      <c r="D248" s="2">
        <f t="shared" si="22"/>
        <v>68.123539999999991</v>
      </c>
      <c r="E248" s="2">
        <f t="shared" si="24"/>
        <v>68.750990000000002</v>
      </c>
      <c r="F248" s="2">
        <f t="shared" si="25"/>
        <v>69.758535000000023</v>
      </c>
      <c r="G248" s="2">
        <f t="shared" si="27"/>
        <v>71.691558000000001</v>
      </c>
      <c r="H248" s="2">
        <f t="shared" si="23"/>
        <v>72.131649499999995</v>
      </c>
      <c r="I248" s="2">
        <f t="array" ref="I248">SUMPRODUCT(B232:B251, (ROW(B232:B251)-ROW(B232)+1)) / (20*21/2)</f>
        <v>69.009489047619041</v>
      </c>
      <c r="J248" s="2">
        <f t="shared" si="26"/>
        <v>69.544022573640206</v>
      </c>
      <c r="K248" s="2">
        <f t="shared" si="28"/>
        <v>71.239292423316229</v>
      </c>
    </row>
    <row r="249" spans="1:11" ht="13.5" x14ac:dyDescent="0.25">
      <c r="A249" s="3">
        <f>TITRES_STAT!B252</f>
        <v>42669</v>
      </c>
      <c r="B249" s="5">
        <f>TITRES_STAT!D252</f>
        <v>67.227199999999996</v>
      </c>
      <c r="C249" s="2">
        <f t="shared" si="21"/>
        <v>0</v>
      </c>
      <c r="D249" s="2">
        <f t="shared" si="22"/>
        <v>67.821020000000004</v>
      </c>
      <c r="E249" s="2">
        <f t="shared" si="24"/>
        <v>68.493290000000002</v>
      </c>
      <c r="F249" s="2">
        <f t="shared" si="25"/>
        <v>69.576185000000024</v>
      </c>
      <c r="G249" s="2">
        <f t="shared" si="27"/>
        <v>71.554193999999995</v>
      </c>
      <c r="H249" s="2">
        <f t="shared" si="23"/>
        <v>72.079897999999986</v>
      </c>
      <c r="I249" s="2">
        <f t="array" ref="I249">SUMPRODUCT(B233:B252, (ROW(B233:B252)-ROW(B233)+1)) / (20*21/2)</f>
        <v>69.140365714285707</v>
      </c>
      <c r="J249" s="2">
        <f t="shared" si="26"/>
        <v>69.323372804722084</v>
      </c>
      <c r="K249" s="2">
        <f t="shared" si="28"/>
        <v>71.081955465539124</v>
      </c>
    </row>
    <row r="250" spans="1:11" ht="13.5" x14ac:dyDescent="0.25">
      <c r="A250" s="3">
        <f>TITRES_STAT!B253</f>
        <v>42670</v>
      </c>
      <c r="B250" s="5">
        <f>TITRES_STAT!D253</f>
        <v>69.244</v>
      </c>
      <c r="C250" s="2">
        <f t="shared" si="21"/>
        <v>2.0168000000000035</v>
      </c>
      <c r="D250" s="2">
        <f t="shared" si="22"/>
        <v>67.921859999999995</v>
      </c>
      <c r="E250" s="2">
        <f t="shared" si="24"/>
        <v>68.437269999999998</v>
      </c>
      <c r="F250" s="2">
        <f t="shared" si="25"/>
        <v>69.494675000000015</v>
      </c>
      <c r="G250" s="2">
        <f t="shared" si="27"/>
        <v>71.457165999999987</v>
      </c>
      <c r="H250" s="2">
        <f t="shared" si="23"/>
        <v>72.061831499999982</v>
      </c>
      <c r="I250" s="2">
        <f t="array" ref="I250">SUMPRODUCT(B234:B253, (ROW(B234:B253)-ROW(B234)+1)) / (20*21/2)</f>
        <v>69.271269047619043</v>
      </c>
      <c r="J250" s="2">
        <f t="shared" si="26"/>
        <v>69.315813489986652</v>
      </c>
      <c r="K250" s="2">
        <f t="shared" si="28"/>
        <v>71.009878780616035</v>
      </c>
    </row>
    <row r="251" spans="1:11" ht="13.5" x14ac:dyDescent="0.25">
      <c r="A251" s="3">
        <f>TITRES_STAT!B254</f>
        <v>42671</v>
      </c>
      <c r="B251" s="5">
        <f>TITRES_STAT!D254</f>
        <v>70.868600000000001</v>
      </c>
      <c r="C251" s="2">
        <f t="shared" si="21"/>
        <v>1.6246000000000009</v>
      </c>
      <c r="D251" s="2">
        <f t="shared" si="22"/>
        <v>68.661359999999988</v>
      </c>
      <c r="E251" s="2">
        <f t="shared" si="24"/>
        <v>68.543710000000004</v>
      </c>
      <c r="F251" s="2">
        <f t="shared" si="25"/>
        <v>69.494395000000026</v>
      </c>
      <c r="G251" s="2">
        <f t="shared" si="27"/>
        <v>71.383001999999976</v>
      </c>
      <c r="H251" s="2">
        <f t="shared" si="23"/>
        <v>72.051887999999977</v>
      </c>
      <c r="I251" s="2">
        <f t="array" ref="I251">SUMPRODUCT(B235:B254, (ROW(B235:B254)-ROW(B235)+1)) / (20*21/2)</f>
        <v>69.58894190476191</v>
      </c>
      <c r="J251" s="2">
        <f t="shared" si="26"/>
        <v>69.463697919511731</v>
      </c>
      <c r="K251" s="2">
        <f t="shared" si="28"/>
        <v>71.004338436278161</v>
      </c>
    </row>
    <row r="252" spans="1:11" ht="13.5" x14ac:dyDescent="0.25">
      <c r="A252" s="3">
        <f>TITRES_STAT!B255</f>
        <v>42674</v>
      </c>
      <c r="B252" s="5">
        <f>TITRES_STAT!D255</f>
        <v>70.868600000000001</v>
      </c>
      <c r="C252" s="2">
        <f t="shared" si="21"/>
        <v>0</v>
      </c>
      <c r="D252" s="2">
        <f t="shared" si="22"/>
        <v>69.087119999999999</v>
      </c>
      <c r="E252" s="2">
        <f t="shared" si="24"/>
        <v>68.756589999999989</v>
      </c>
      <c r="F252" s="2">
        <f t="shared" si="25"/>
        <v>69.494115000000008</v>
      </c>
      <c r="G252" s="2">
        <f t="shared" si="27"/>
        <v>71.30883799999998</v>
      </c>
      <c r="H252" s="2">
        <f t="shared" si="23"/>
        <v>72.041944499999985</v>
      </c>
      <c r="I252" s="2">
        <f t="array" ref="I252">SUMPRODUCT(B236:B255, (ROW(B236:B255)-ROW(B236)+1)) / (20*21/2)</f>
        <v>70.105923333333337</v>
      </c>
      <c r="J252" s="2">
        <f t="shared" si="26"/>
        <v>69.597498117653473</v>
      </c>
      <c r="K252" s="2">
        <f t="shared" si="28"/>
        <v>70.999015360345695</v>
      </c>
    </row>
    <row r="253" spans="1:11" ht="13.5" x14ac:dyDescent="0.25">
      <c r="A253" s="3">
        <f>TITRES_STAT!B256</f>
        <v>42675</v>
      </c>
      <c r="B253" s="5">
        <f>TITRES_STAT!D256</f>
        <v>70.868600000000001</v>
      </c>
      <c r="C253" s="2">
        <f t="shared" si="21"/>
        <v>0</v>
      </c>
      <c r="D253" s="2">
        <f t="shared" si="22"/>
        <v>69.815400000000011</v>
      </c>
      <c r="E253" s="2">
        <f t="shared" si="24"/>
        <v>68.969470000000001</v>
      </c>
      <c r="F253" s="2">
        <f t="shared" si="25"/>
        <v>69.493835000000018</v>
      </c>
      <c r="G253" s="2">
        <f t="shared" si="27"/>
        <v>71.234781999999967</v>
      </c>
      <c r="H253" s="2">
        <f t="shared" si="23"/>
        <v>72.020762499999989</v>
      </c>
      <c r="I253" s="2">
        <f t="array" ref="I253">SUMPRODUCT(B237:B256, (ROW(B237:B256)-ROW(B237)+1)) / (20*21/2)</f>
        <v>70.985182380952381</v>
      </c>
      <c r="J253" s="2">
        <f t="shared" si="26"/>
        <v>69.71855543978171</v>
      </c>
      <c r="K253" s="2">
        <f t="shared" si="28"/>
        <v>70.993901032489006</v>
      </c>
    </row>
    <row r="254" spans="1:11" ht="13.5" x14ac:dyDescent="0.25">
      <c r="A254" s="3">
        <f>TITRES_STAT!B257</f>
        <v>42676</v>
      </c>
      <c r="B254" s="5">
        <f>TITRES_STAT!D257</f>
        <v>72.829400000000007</v>
      </c>
      <c r="C254" s="2">
        <f t="shared" si="21"/>
        <v>1.9608000000000061</v>
      </c>
      <c r="D254" s="2">
        <f t="shared" si="22"/>
        <v>70.935840000000013</v>
      </c>
      <c r="E254" s="2">
        <f t="shared" si="24"/>
        <v>69.378430000000009</v>
      </c>
      <c r="F254" s="2">
        <f t="shared" si="25"/>
        <v>69.591595000000012</v>
      </c>
      <c r="G254" s="2">
        <f t="shared" si="27"/>
        <v>71.199941999999965</v>
      </c>
      <c r="H254" s="2">
        <f t="shared" si="23"/>
        <v>72.020047999999989</v>
      </c>
      <c r="I254" s="2">
        <f t="array" ref="I254">SUMPRODUCT(B238:B257, (ROW(B238:B257)-ROW(B238)+1)) / (20*21/2)</f>
        <v>72.163848571428574</v>
      </c>
      <c r="J254" s="2">
        <f t="shared" si="26"/>
        <v>70.014826350278696</v>
      </c>
      <c r="K254" s="2">
        <f t="shared" si="28"/>
        <v>71.065881384156114</v>
      </c>
    </row>
    <row r="255" spans="1:11" ht="13.5" x14ac:dyDescent="0.25">
      <c r="A255" s="3">
        <f>TITRES_STAT!B258</f>
        <v>42677</v>
      </c>
      <c r="B255" s="5">
        <f>TITRES_STAT!D258</f>
        <v>75.019900000000007</v>
      </c>
      <c r="C255" s="2">
        <f t="shared" si="21"/>
        <v>2.1905000000000001</v>
      </c>
      <c r="D255" s="2">
        <f t="shared" si="22"/>
        <v>72.09102</v>
      </c>
      <c r="E255" s="2">
        <f t="shared" si="24"/>
        <v>70.006439999999998</v>
      </c>
      <c r="F255" s="2">
        <f t="shared" si="25"/>
        <v>69.798880000000011</v>
      </c>
      <c r="G255" s="2">
        <f t="shared" si="27"/>
        <v>71.20891199999997</v>
      </c>
      <c r="H255" s="2">
        <f t="shared" si="23"/>
        <v>72.021425999999991</v>
      </c>
      <c r="I255" s="2">
        <f t="array" ref="I255">SUMPRODUCT(B239:B258, (ROW(B239:B258)-ROW(B239)+1)) / (20*21/2)</f>
        <v>73.371560476190467</v>
      </c>
      <c r="J255" s="2">
        <f t="shared" si="26"/>
        <v>70.491500031204538</v>
      </c>
      <c r="K255" s="2">
        <f t="shared" si="28"/>
        <v>71.220940937718623</v>
      </c>
    </row>
    <row r="256" spans="1:11" ht="13.5" x14ac:dyDescent="0.25">
      <c r="A256" s="3">
        <f>TITRES_STAT!B259</f>
        <v>42678</v>
      </c>
      <c r="B256" s="5">
        <f>TITRES_STAT!D259</f>
        <v>79.031099999999995</v>
      </c>
      <c r="C256" s="2">
        <f t="shared" si="21"/>
        <v>4.0111999999999881</v>
      </c>
      <c r="D256" s="2">
        <f t="shared" si="22"/>
        <v>73.723519999999994</v>
      </c>
      <c r="E256" s="2">
        <f t="shared" si="24"/>
        <v>71.192440000000005</v>
      </c>
      <c r="F256" s="2">
        <f t="shared" si="25"/>
        <v>70.207005000000009</v>
      </c>
      <c r="G256" s="2">
        <f t="shared" si="27"/>
        <v>71.298105999999947</v>
      </c>
      <c r="H256" s="2">
        <f t="shared" si="23"/>
        <v>72.043068999999988</v>
      </c>
      <c r="I256" s="2">
        <f t="array" ref="I256">SUMPRODUCT(B240:B259, (ROW(B240:B259)-ROW(B240)+1)) / (20*21/2)</f>
        <v>74.514712857142854</v>
      </c>
      <c r="J256" s="2">
        <f t="shared" si="26"/>
        <v>71.304795266327915</v>
      </c>
      <c r="K256" s="2">
        <f t="shared" si="28"/>
        <v>71.527221685259065</v>
      </c>
    </row>
    <row r="257" spans="1:11" ht="13.5" x14ac:dyDescent="0.25">
      <c r="A257" s="3">
        <f>TITRES_STAT!B260</f>
        <v>42681</v>
      </c>
      <c r="B257" s="5">
        <f>TITRES_STAT!D260</f>
        <v>82.582999999999998</v>
      </c>
      <c r="C257" s="2">
        <f t="shared" si="21"/>
        <v>3.5519000000000034</v>
      </c>
      <c r="D257" s="2">
        <f t="shared" si="22"/>
        <v>76.066400000000002</v>
      </c>
      <c r="E257" s="2">
        <f t="shared" si="24"/>
        <v>72.576760000000007</v>
      </c>
      <c r="F257" s="2">
        <f t="shared" si="25"/>
        <v>70.792725000000004</v>
      </c>
      <c r="G257" s="2">
        <f t="shared" si="27"/>
        <v>71.458337999999955</v>
      </c>
      <c r="H257" s="2">
        <f t="shared" si="23"/>
        <v>72.082235999999995</v>
      </c>
      <c r="I257" s="2">
        <f t="array" ref="I257">SUMPRODUCT(B241:B260, (ROW(B241:B260)-ROW(B241)+1)) / (20*21/2)</f>
        <v>75.829107619047619</v>
      </c>
      <c r="J257" s="2">
        <f t="shared" si="26"/>
        <v>72.37891000286811</v>
      </c>
      <c r="K257" s="2">
        <f t="shared" si="28"/>
        <v>71.960781619170476</v>
      </c>
    </row>
    <row r="258" spans="1:11" ht="13.5" x14ac:dyDescent="0.25">
      <c r="A258" s="3">
        <f>TITRES_STAT!B261</f>
        <v>42682</v>
      </c>
      <c r="B258" s="5">
        <f>TITRES_STAT!D261</f>
        <v>83.473699999999994</v>
      </c>
      <c r="C258" s="2">
        <f t="shared" si="21"/>
        <v>0.89069999999999538</v>
      </c>
      <c r="D258" s="2">
        <f t="shared" si="22"/>
        <v>78.587419999999995</v>
      </c>
      <c r="E258" s="2">
        <f t="shared" si="24"/>
        <v>74.20141000000001</v>
      </c>
      <c r="F258" s="2">
        <f t="shared" si="25"/>
        <v>71.476200000000006</v>
      </c>
      <c r="G258" s="2">
        <f t="shared" si="27"/>
        <v>71.656719999999964</v>
      </c>
      <c r="H258" s="2">
        <f t="shared" si="23"/>
        <v>72.125856499999998</v>
      </c>
      <c r="I258" s="2">
        <f t="array" ref="I258">SUMPRODUCT(B242:B261, (ROW(B242:B261)-ROW(B242)+1)) / (20*21/2)</f>
        <v>77.066031428571421</v>
      </c>
      <c r="J258" s="2">
        <f t="shared" si="26"/>
        <v>73.435556669261629</v>
      </c>
      <c r="K258" s="2">
        <f t="shared" si="28"/>
        <v>72.412268614497123</v>
      </c>
    </row>
    <row r="259" spans="1:11" ht="13.5" x14ac:dyDescent="0.25">
      <c r="A259" s="3">
        <f>TITRES_STAT!B262</f>
        <v>42683</v>
      </c>
      <c r="B259" s="5">
        <f>TITRES_STAT!D262</f>
        <v>83.479299999999995</v>
      </c>
      <c r="C259" s="2">
        <f t="shared" si="21"/>
        <v>5.6000000000011596E-3</v>
      </c>
      <c r="D259" s="2">
        <f t="shared" si="22"/>
        <v>80.717399999999998</v>
      </c>
      <c r="E259" s="2">
        <f t="shared" si="24"/>
        <v>75.826620000000005</v>
      </c>
      <c r="F259" s="2">
        <f t="shared" si="25"/>
        <v>72.159954999999997</v>
      </c>
      <c r="G259" s="2">
        <f t="shared" si="27"/>
        <v>71.855213999999961</v>
      </c>
      <c r="H259" s="2">
        <f t="shared" si="23"/>
        <v>72.158292500000002</v>
      </c>
      <c r="I259" s="2">
        <f t="array" ref="I259">SUMPRODUCT(B243:B262, (ROW(B243:B262)-ROW(B243)+1)) / (20*21/2)</f>
        <v>78.226044285714295</v>
      </c>
      <c r="J259" s="2">
        <f t="shared" si="26"/>
        <v>74.392103653141476</v>
      </c>
      <c r="K259" s="2">
        <f t="shared" si="28"/>
        <v>72.846269845301165</v>
      </c>
    </row>
    <row r="260" spans="1:11" ht="13.5" x14ac:dyDescent="0.25">
      <c r="A260" s="3">
        <f>TITRES_STAT!B263</f>
        <v>42684</v>
      </c>
      <c r="B260" s="5">
        <f>TITRES_STAT!D263</f>
        <v>85.961100000000002</v>
      </c>
      <c r="C260" s="2">
        <f t="shared" ref="C260:C323" si="29">B260-B259</f>
        <v>2.4818000000000069</v>
      </c>
      <c r="D260" s="2">
        <f t="shared" si="22"/>
        <v>82.905639999999991</v>
      </c>
      <c r="E260" s="2">
        <f t="shared" si="24"/>
        <v>77.498329999999996</v>
      </c>
      <c r="F260" s="2">
        <f t="shared" si="25"/>
        <v>72.967799999999997</v>
      </c>
      <c r="G260" s="2">
        <f t="shared" si="27"/>
        <v>72.103343999999964</v>
      </c>
      <c r="H260" s="2">
        <f t="shared" si="23"/>
        <v>72.203137500000011</v>
      </c>
      <c r="I260" s="2">
        <f t="array" ref="I260">SUMPRODUCT(B244:B263, (ROW(B244:B263)-ROW(B244)+1)) / (20*21/2)</f>
        <v>79.304077619047632</v>
      </c>
      <c r="J260" s="2">
        <f t="shared" si="26"/>
        <v>75.493912829032766</v>
      </c>
      <c r="K260" s="2">
        <f t="shared" si="28"/>
        <v>73.360576910191313</v>
      </c>
    </row>
    <row r="261" spans="1:11" ht="13.5" x14ac:dyDescent="0.25">
      <c r="A261" s="3">
        <f>TITRES_STAT!B264</f>
        <v>42685</v>
      </c>
      <c r="B261" s="5">
        <f>TITRES_STAT!D264</f>
        <v>85.955500000000001</v>
      </c>
      <c r="C261" s="2">
        <f t="shared" si="29"/>
        <v>-5.6000000000011596E-3</v>
      </c>
      <c r="D261" s="2">
        <f t="shared" si="22"/>
        <v>84.290519999999987</v>
      </c>
      <c r="E261" s="2">
        <f t="shared" si="24"/>
        <v>79.007019999999997</v>
      </c>
      <c r="F261" s="2">
        <f t="shared" si="25"/>
        <v>73.775365000000008</v>
      </c>
      <c r="G261" s="2">
        <f t="shared" si="27"/>
        <v>72.351361999999966</v>
      </c>
      <c r="H261" s="2">
        <f t="shared" si="23"/>
        <v>72.24795450000002</v>
      </c>
      <c r="I261" s="2">
        <f t="array" ref="I261">SUMPRODUCT(B245:B264, (ROW(B245:B264)-ROW(B245)+1)) / (20*21/2)</f>
        <v>80.300131428571433</v>
      </c>
      <c r="J261" s="2">
        <f t="shared" si="26"/>
        <v>76.490254464362977</v>
      </c>
      <c r="K261" s="2">
        <f t="shared" si="28"/>
        <v>73.854495462732828</v>
      </c>
    </row>
    <row r="262" spans="1:11" ht="13.5" x14ac:dyDescent="0.25">
      <c r="A262" s="3">
        <f>TITRES_STAT!B265</f>
        <v>42688</v>
      </c>
      <c r="B262" s="5">
        <f>TITRES_STAT!D265</f>
        <v>85.955500000000001</v>
      </c>
      <c r="C262" s="2">
        <f t="shared" si="29"/>
        <v>0</v>
      </c>
      <c r="D262" s="2">
        <f t="shared" ref="D262:D325" si="30">AVERAGE(B258:B262)</f>
        <v>84.96502000000001</v>
      </c>
      <c r="E262" s="2">
        <f t="shared" si="24"/>
        <v>80.515709999999999</v>
      </c>
      <c r="F262" s="2">
        <f t="shared" si="25"/>
        <v>74.636150000000001</v>
      </c>
      <c r="G262" s="2">
        <f t="shared" si="27"/>
        <v>72.599379999999968</v>
      </c>
      <c r="H262" s="2">
        <f t="shared" si="23"/>
        <v>72.302677500000016</v>
      </c>
      <c r="I262" s="2">
        <f t="array" ref="I262">SUMPRODUCT(B246:B265, (ROW(B246:B265)-ROW(B246)+1)) / (20*21/2)</f>
        <v>80.983177142857159</v>
      </c>
      <c r="J262" s="2">
        <f t="shared" si="26"/>
        <v>77.391706420137936</v>
      </c>
      <c r="K262" s="2">
        <f t="shared" si="28"/>
        <v>74.329044660272714</v>
      </c>
    </row>
    <row r="263" spans="1:11" ht="13.5" x14ac:dyDescent="0.25">
      <c r="A263" s="3">
        <f>TITRES_STAT!B266</f>
        <v>42689</v>
      </c>
      <c r="B263" s="5">
        <f>TITRES_STAT!D266</f>
        <v>85.955500000000001</v>
      </c>
      <c r="C263" s="2">
        <f t="shared" si="29"/>
        <v>0</v>
      </c>
      <c r="D263" s="2">
        <f t="shared" si="30"/>
        <v>85.461380000000005</v>
      </c>
      <c r="E263" s="2">
        <f t="shared" si="24"/>
        <v>82.0244</v>
      </c>
      <c r="F263" s="2">
        <f t="shared" si="25"/>
        <v>75.496934999999993</v>
      </c>
      <c r="G263" s="2">
        <f t="shared" si="27"/>
        <v>72.867841999999968</v>
      </c>
      <c r="H263" s="2">
        <f t="shared" si="23"/>
        <v>72.346423000000016</v>
      </c>
      <c r="I263" s="2">
        <f t="array" ref="I263">SUMPRODUCT(B247:B266, (ROW(B247:B266)-ROW(B247)+1)) / (20*21/2)</f>
        <v>81.590461428571444</v>
      </c>
      <c r="J263" s="2">
        <f t="shared" si="26"/>
        <v>78.207305808696233</v>
      </c>
      <c r="K263" s="2">
        <f t="shared" si="28"/>
        <v>74.784984085360051</v>
      </c>
    </row>
    <row r="264" spans="1:11" ht="13.5" x14ac:dyDescent="0.25">
      <c r="A264" s="3">
        <f>TITRES_STAT!B267</f>
        <v>42690</v>
      </c>
      <c r="B264" s="5">
        <f>TITRES_STAT!D267</f>
        <v>85.955500000000001</v>
      </c>
      <c r="C264" s="2">
        <f t="shared" si="29"/>
        <v>0</v>
      </c>
      <c r="D264" s="2">
        <f t="shared" si="30"/>
        <v>85.956620000000015</v>
      </c>
      <c r="E264" s="2">
        <f t="shared" si="24"/>
        <v>83.337010000000006</v>
      </c>
      <c r="F264" s="2">
        <f t="shared" si="25"/>
        <v>76.35772</v>
      </c>
      <c r="G264" s="2">
        <f t="shared" si="27"/>
        <v>73.136303999999967</v>
      </c>
      <c r="H264" s="2">
        <f t="shared" si="23"/>
        <v>72.390168500000016</v>
      </c>
      <c r="I264" s="2">
        <f t="array" ref="I264">SUMPRODUCT(B248:B267, (ROW(B248:B267)-ROW(B248)+1)) / (20*21/2)</f>
        <v>82.120114285714294</v>
      </c>
      <c r="J264" s="2">
        <f t="shared" si="26"/>
        <v>78.945229065010878</v>
      </c>
      <c r="K264" s="2">
        <f t="shared" si="28"/>
        <v>75.223043532992989</v>
      </c>
    </row>
    <row r="265" spans="1:11" ht="13.5" x14ac:dyDescent="0.25">
      <c r="A265" s="3">
        <f>TITRES_STAT!B268</f>
        <v>42691</v>
      </c>
      <c r="B265" s="5">
        <f>TITRES_STAT!D268</f>
        <v>83.529700000000005</v>
      </c>
      <c r="C265" s="2">
        <f t="shared" si="29"/>
        <v>-2.4257999999999953</v>
      </c>
      <c r="D265" s="2">
        <f t="shared" si="30"/>
        <v>85.470339999999993</v>
      </c>
      <c r="E265" s="2">
        <f t="shared" si="24"/>
        <v>84.187990000000013</v>
      </c>
      <c r="F265" s="2">
        <f t="shared" si="25"/>
        <v>77.097215000000006</v>
      </c>
      <c r="G265" s="2">
        <f t="shared" si="27"/>
        <v>73.406331999999992</v>
      </c>
      <c r="H265" s="2">
        <f t="shared" si="23"/>
        <v>72.426228500000008</v>
      </c>
      <c r="I265" s="2">
        <f t="array" ref="I265">SUMPRODUCT(B249:B268, (ROW(B249:B268)-ROW(B249)+1)) / (20*21/2)</f>
        <v>82.580139047619042</v>
      </c>
      <c r="J265" s="2">
        <f t="shared" si="26"/>
        <v>79.381845344533659</v>
      </c>
      <c r="K265" s="2">
        <f t="shared" si="28"/>
        <v>75.548794766993268</v>
      </c>
    </row>
    <row r="266" spans="1:11" ht="13.5" x14ac:dyDescent="0.25">
      <c r="A266" s="3">
        <f>TITRES_STAT!B269</f>
        <v>42692</v>
      </c>
      <c r="B266" s="5">
        <f>TITRES_STAT!D269</f>
        <v>83.473699999999994</v>
      </c>
      <c r="C266" s="2">
        <f t="shared" si="29"/>
        <v>-5.6000000000011596E-2</v>
      </c>
      <c r="D266" s="2">
        <f t="shared" si="30"/>
        <v>84.973979999999997</v>
      </c>
      <c r="E266" s="2">
        <f t="shared" si="24"/>
        <v>84.632250000000013</v>
      </c>
      <c r="F266" s="2">
        <f t="shared" si="25"/>
        <v>77.912345000000002</v>
      </c>
      <c r="G266" s="2">
        <f t="shared" si="27"/>
        <v>73.625044000000003</v>
      </c>
      <c r="H266" s="2">
        <f t="shared" ref="H266:H329" si="31">AVERAGE(B67:B266)</f>
        <v>72.46200850000001</v>
      </c>
      <c r="I266" s="2">
        <f t="array" ref="I266">SUMPRODUCT(B250:B269, (ROW(B250:B269)-ROW(B250)+1)) / (20*21/2)</f>
        <v>82.96277285714288</v>
      </c>
      <c r="J266" s="2">
        <f t="shared" si="26"/>
        <v>79.771545787911407</v>
      </c>
      <c r="K266" s="2">
        <f t="shared" si="28"/>
        <v>75.85957536436608</v>
      </c>
    </row>
    <row r="267" spans="1:11" ht="13.5" x14ac:dyDescent="0.25">
      <c r="A267" s="3">
        <f>TITRES_STAT!B270</f>
        <v>42695</v>
      </c>
      <c r="B267" s="5">
        <f>TITRES_STAT!D270</f>
        <v>83.473699999999994</v>
      </c>
      <c r="C267" s="2">
        <f t="shared" si="29"/>
        <v>0</v>
      </c>
      <c r="D267" s="2">
        <f t="shared" si="30"/>
        <v>84.477620000000002</v>
      </c>
      <c r="E267" s="2">
        <f t="shared" si="24"/>
        <v>84.72132000000002</v>
      </c>
      <c r="F267" s="2">
        <f t="shared" si="25"/>
        <v>78.649040000000014</v>
      </c>
      <c r="G267" s="2">
        <f t="shared" si="27"/>
        <v>73.843755999999985</v>
      </c>
      <c r="H267" s="2">
        <f t="shared" si="31"/>
        <v>72.497788500000013</v>
      </c>
      <c r="I267" s="2">
        <f t="array" ref="I267">SUMPRODUCT(B251:B270, (ROW(B251:B270)-ROW(B251)+1)) / (20*21/2)</f>
        <v>83.268015714285724</v>
      </c>
      <c r="J267" s="2">
        <f t="shared" si="26"/>
        <v>80.124131903348413</v>
      </c>
      <c r="K267" s="2">
        <f t="shared" si="28"/>
        <v>76.158168487332119</v>
      </c>
    </row>
    <row r="268" spans="1:11" ht="13.5" x14ac:dyDescent="0.25">
      <c r="A268" s="3">
        <f>TITRES_STAT!B271</f>
        <v>42696</v>
      </c>
      <c r="B268" s="5">
        <f>TITRES_STAT!D271</f>
        <v>83.479299999999995</v>
      </c>
      <c r="C268" s="2">
        <f t="shared" si="29"/>
        <v>5.6000000000011596E-3</v>
      </c>
      <c r="D268" s="2">
        <f t="shared" si="30"/>
        <v>83.982380000000006</v>
      </c>
      <c r="E268" s="2">
        <f t="shared" ref="E268:E331" si="32">AVERAGE(B259:B268)</f>
        <v>84.721880000000013</v>
      </c>
      <c r="F268" s="2">
        <f t="shared" si="25"/>
        <v>79.461645000000004</v>
      </c>
      <c r="G268" s="2">
        <f t="shared" si="27"/>
        <v>74.062580000000011</v>
      </c>
      <c r="H268" s="2">
        <f t="shared" si="31"/>
        <v>72.533596500000016</v>
      </c>
      <c r="I268" s="2">
        <f t="array" ref="I268">SUMPRODUCT(B252:B271, (ROW(B252:B271)-ROW(B252)+1)) / (20*21/2)</f>
        <v>83.50547142857144</v>
      </c>
      <c r="J268" s="2">
        <f t="shared" si="26"/>
        <v>80.443671722077141</v>
      </c>
      <c r="K268" s="2">
        <f t="shared" si="28"/>
        <v>76.445271683907336</v>
      </c>
    </row>
    <row r="269" spans="1:11" ht="13.5" x14ac:dyDescent="0.25">
      <c r="A269" s="3">
        <f>TITRES_STAT!B272</f>
        <v>42697</v>
      </c>
      <c r="B269" s="5">
        <f>TITRES_STAT!D272</f>
        <v>83.479299999999995</v>
      </c>
      <c r="C269" s="2">
        <f t="shared" si="29"/>
        <v>0</v>
      </c>
      <c r="D269" s="2">
        <f t="shared" si="30"/>
        <v>83.487139999999997</v>
      </c>
      <c r="E269" s="2">
        <f t="shared" si="32"/>
        <v>84.721880000000013</v>
      </c>
      <c r="F269" s="2">
        <f t="shared" si="25"/>
        <v>80.274250000000009</v>
      </c>
      <c r="G269" s="2">
        <f t="shared" si="27"/>
        <v>74.281404000000009</v>
      </c>
      <c r="H269" s="2">
        <f t="shared" si="31"/>
        <v>72.569404500000019</v>
      </c>
      <c r="I269" s="2">
        <f t="array" ref="I269">SUMPRODUCT(B253:B272, (ROW(B253:B272)-ROW(B253)+1)) / (20*21/2)</f>
        <v>83.682876190476179</v>
      </c>
      <c r="J269" s="2">
        <f t="shared" si="26"/>
        <v>80.732779177117422</v>
      </c>
      <c r="K269" s="2">
        <f t="shared" si="28"/>
        <v>76.721115931597254</v>
      </c>
    </row>
    <row r="270" spans="1:11" ht="13.5" x14ac:dyDescent="0.25">
      <c r="A270" s="3">
        <f>TITRES_STAT!B273</f>
        <v>42698</v>
      </c>
      <c r="B270" s="5">
        <f>TITRES_STAT!D273</f>
        <v>83.479299999999995</v>
      </c>
      <c r="C270" s="2">
        <f t="shared" si="29"/>
        <v>0</v>
      </c>
      <c r="D270" s="2">
        <f t="shared" si="30"/>
        <v>83.47705999999998</v>
      </c>
      <c r="E270" s="2">
        <f t="shared" si="32"/>
        <v>84.47369999999998</v>
      </c>
      <c r="F270" s="2">
        <f t="shared" si="25"/>
        <v>80.986014999999995</v>
      </c>
      <c r="G270" s="2">
        <f t="shared" si="27"/>
        <v>74.500227999999993</v>
      </c>
      <c r="H270" s="2">
        <f t="shared" si="31"/>
        <v>72.620894000000021</v>
      </c>
      <c r="I270" s="2">
        <f t="array" ref="I270">SUMPRODUCT(B254:B273, (ROW(B254:B273)-ROW(B254)+1)) / (20*21/2)</f>
        <v>83.800230000000013</v>
      </c>
      <c r="J270" s="2">
        <f t="shared" si="26"/>
        <v>80.994352588820533</v>
      </c>
      <c r="K270" s="2">
        <f t="shared" si="28"/>
        <v>76.986142757809134</v>
      </c>
    </row>
    <row r="271" spans="1:11" ht="13.5" x14ac:dyDescent="0.25">
      <c r="A271" s="3">
        <f>TITRES_STAT!B274</f>
        <v>42699</v>
      </c>
      <c r="B271" s="5">
        <f>TITRES_STAT!D274</f>
        <v>83.479299999999995</v>
      </c>
      <c r="C271" s="2">
        <f t="shared" si="29"/>
        <v>0</v>
      </c>
      <c r="D271" s="2">
        <f t="shared" si="30"/>
        <v>83.478179999999995</v>
      </c>
      <c r="E271" s="2">
        <f t="shared" si="32"/>
        <v>84.226079999999996</v>
      </c>
      <c r="F271" s="2">
        <f t="shared" si="25"/>
        <v>81.616549999999989</v>
      </c>
      <c r="G271" s="2">
        <f t="shared" si="27"/>
        <v>74.719052000000005</v>
      </c>
      <c r="H271" s="2">
        <f t="shared" si="31"/>
        <v>72.674997000000033</v>
      </c>
      <c r="I271" s="2">
        <f t="array" ref="I271">SUMPRODUCT(B255:B274, (ROW(B255:B274)-ROW(B255)+1)) / (20*21/2)</f>
        <v>83.856466190476183</v>
      </c>
      <c r="J271" s="2">
        <f t="shared" si="26"/>
        <v>81.231014247028099</v>
      </c>
      <c r="K271" s="2">
        <f t="shared" si="28"/>
        <v>77.240776375149963</v>
      </c>
    </row>
    <row r="272" spans="1:11" ht="13.5" x14ac:dyDescent="0.25">
      <c r="A272" s="3">
        <f>TITRES_STAT!B275</f>
        <v>42702</v>
      </c>
      <c r="B272" s="5">
        <f>TITRES_STAT!D275</f>
        <v>83.479299999999995</v>
      </c>
      <c r="C272" s="2">
        <f t="shared" si="29"/>
        <v>0</v>
      </c>
      <c r="D272" s="2">
        <f t="shared" si="30"/>
        <v>83.479299999999995</v>
      </c>
      <c r="E272" s="2">
        <f t="shared" si="32"/>
        <v>83.978459999999984</v>
      </c>
      <c r="F272" s="2">
        <f t="shared" si="25"/>
        <v>82.247084999999998</v>
      </c>
      <c r="G272" s="2">
        <f t="shared" si="27"/>
        <v>74.937876000000003</v>
      </c>
      <c r="H272" s="2">
        <f t="shared" si="31"/>
        <v>72.73955450000004</v>
      </c>
      <c r="I272" s="2">
        <f t="array" ref="I272">SUMPRODUCT(B256:B275, (ROW(B256:B275)-ROW(B256)+1)) / (20*21/2)</f>
        <v>83.624079999999992</v>
      </c>
      <c r="J272" s="2">
        <f t="shared" si="26"/>
        <v>81.4451366996921</v>
      </c>
      <c r="K272" s="2">
        <f t="shared" si="28"/>
        <v>77.485424360438202</v>
      </c>
    </row>
    <row r="273" spans="1:11" ht="13.5" x14ac:dyDescent="0.25">
      <c r="A273" s="3">
        <f>TITRES_STAT!B276</f>
        <v>42703</v>
      </c>
      <c r="B273" s="5">
        <f>TITRES_STAT!D276</f>
        <v>83.479299999999995</v>
      </c>
      <c r="C273" s="2">
        <f t="shared" si="29"/>
        <v>0</v>
      </c>
      <c r="D273" s="2">
        <f t="shared" si="30"/>
        <v>83.479299999999995</v>
      </c>
      <c r="E273" s="2">
        <f t="shared" si="32"/>
        <v>83.730839999999986</v>
      </c>
      <c r="F273" s="2">
        <f t="shared" si="25"/>
        <v>82.877619999999993</v>
      </c>
      <c r="G273" s="2">
        <f t="shared" si="27"/>
        <v>75.156700000000015</v>
      </c>
      <c r="H273" s="2">
        <f t="shared" si="31"/>
        <v>72.804112000000046</v>
      </c>
      <c r="I273" s="2">
        <f t="array" ref="I273">SUMPRODUCT(B257:B276, (ROW(B257:B276)-ROW(B257)+1)) / (20*21/2)</f>
        <v>83.363362380952395</v>
      </c>
      <c r="J273" s="2">
        <f t="shared" si="26"/>
        <v>81.638866537816668</v>
      </c>
      <c r="K273" s="2">
        <f t="shared" si="28"/>
        <v>77.720478307087689</v>
      </c>
    </row>
    <row r="274" spans="1:11" ht="13.5" x14ac:dyDescent="0.25">
      <c r="A274" s="3">
        <f>TITRES_STAT!B277</f>
        <v>42704</v>
      </c>
      <c r="B274" s="5">
        <f>TITRES_STAT!D277</f>
        <v>83.468100000000007</v>
      </c>
      <c r="C274" s="2">
        <f t="shared" si="29"/>
        <v>-1.1199999999988108E-2</v>
      </c>
      <c r="D274" s="2">
        <f t="shared" si="30"/>
        <v>83.477059999999994</v>
      </c>
      <c r="E274" s="2">
        <f t="shared" si="32"/>
        <v>83.482099999999988</v>
      </c>
      <c r="F274" s="2">
        <f t="shared" si="25"/>
        <v>83.409554999999997</v>
      </c>
      <c r="G274" s="2">
        <f t="shared" si="27"/>
        <v>75.37530000000001</v>
      </c>
      <c r="H274" s="2">
        <f t="shared" si="31"/>
        <v>72.868613500000066</v>
      </c>
      <c r="I274" s="2">
        <f t="array" ref="I274">SUMPRODUCT(B258:B277, (ROW(B258:B277)-ROW(B258)+1)) / (20*21/2)</f>
        <v>83.093414285714275</v>
      </c>
      <c r="J274" s="2">
        <f t="shared" si="26"/>
        <v>81.813079248500785</v>
      </c>
      <c r="K274" s="2">
        <f t="shared" si="28"/>
        <v>77.945875236221511</v>
      </c>
    </row>
    <row r="275" spans="1:11" ht="13.5" x14ac:dyDescent="0.25">
      <c r="A275" s="3">
        <f>TITRES_STAT!B278</f>
        <v>42705</v>
      </c>
      <c r="B275" s="5">
        <f>TITRES_STAT!D278</f>
        <v>80.969499999999996</v>
      </c>
      <c r="C275" s="2">
        <f t="shared" si="29"/>
        <v>-2.4986000000000104</v>
      </c>
      <c r="D275" s="2">
        <f t="shared" si="30"/>
        <v>82.975099999999998</v>
      </c>
      <c r="E275" s="2">
        <f t="shared" si="32"/>
        <v>83.226079999999996</v>
      </c>
      <c r="F275" s="2">
        <f t="shared" si="25"/>
        <v>83.707034999999991</v>
      </c>
      <c r="G275" s="2">
        <f t="shared" si="27"/>
        <v>75.577206000000018</v>
      </c>
      <c r="H275" s="2">
        <f t="shared" si="31"/>
        <v>72.92059600000006</v>
      </c>
      <c r="I275" s="2">
        <f t="array" ref="I275">SUMPRODUCT(B259:B278, (ROW(B259:B278)-ROW(B259)+1)) / (20*21/2)</f>
        <v>82.831149523809515</v>
      </c>
      <c r="J275" s="2">
        <f t="shared" si="26"/>
        <v>81.732738367691184</v>
      </c>
      <c r="K275" s="2">
        <f t="shared" si="28"/>
        <v>78.0644487563697</v>
      </c>
    </row>
    <row r="276" spans="1:11" ht="13.5" x14ac:dyDescent="0.25">
      <c r="A276" s="3">
        <f>TITRES_STAT!B279</f>
        <v>42706</v>
      </c>
      <c r="B276" s="5">
        <f>TITRES_STAT!D279</f>
        <v>80.969499999999996</v>
      </c>
      <c r="C276" s="2">
        <f t="shared" si="29"/>
        <v>0</v>
      </c>
      <c r="D276" s="2">
        <f t="shared" si="30"/>
        <v>82.473139999999987</v>
      </c>
      <c r="E276" s="2">
        <f t="shared" si="32"/>
        <v>82.975660000000005</v>
      </c>
      <c r="F276" s="2">
        <f t="shared" ref="F276:F339" si="33">AVERAGE(B257:B276)</f>
        <v>83.803955000000002</v>
      </c>
      <c r="G276" s="2">
        <f t="shared" si="27"/>
        <v>75.779112000000012</v>
      </c>
      <c r="H276" s="2">
        <f t="shared" si="31"/>
        <v>72.972343500000065</v>
      </c>
      <c r="I276" s="2">
        <f t="array" ref="I276">SUMPRODUCT(B260:B279, (ROW(B260:B279)-ROW(B260)+1)) / (20*21/2)</f>
        <v>82.580809523809506</v>
      </c>
      <c r="J276" s="2">
        <f t="shared" si="26"/>
        <v>81.660048999339637</v>
      </c>
      <c r="K276" s="2">
        <f t="shared" si="28"/>
        <v>78.178372334551284</v>
      </c>
    </row>
    <row r="277" spans="1:11" ht="13.5" x14ac:dyDescent="0.25">
      <c r="A277" s="3">
        <f>TITRES_STAT!B280</f>
        <v>42709</v>
      </c>
      <c r="B277" s="5">
        <f>TITRES_STAT!D280</f>
        <v>80.969499999999996</v>
      </c>
      <c r="C277" s="2">
        <f t="shared" si="29"/>
        <v>0</v>
      </c>
      <c r="D277" s="2">
        <f t="shared" si="30"/>
        <v>81.97117999999999</v>
      </c>
      <c r="E277" s="2">
        <f t="shared" si="32"/>
        <v>82.725240000000014</v>
      </c>
      <c r="F277" s="2">
        <f t="shared" si="33"/>
        <v>83.723279999999988</v>
      </c>
      <c r="G277" s="2">
        <f t="shared" si="27"/>
        <v>75.981018000000006</v>
      </c>
      <c r="H277" s="2">
        <f t="shared" si="31"/>
        <v>73.024091000000055</v>
      </c>
      <c r="I277" s="2">
        <f t="array" ref="I277">SUMPRODUCT(B261:B280, (ROW(B261:B280)-ROW(B261)+1)) / (20*21/2)</f>
        <v>82.342420952380948</v>
      </c>
      <c r="J277" s="2">
        <f t="shared" ref="J277:J340" si="34">$J$4*B277+J276*(1-$J$4)</f>
        <v>81.594282427973951</v>
      </c>
      <c r="K277" s="2">
        <f t="shared" si="28"/>
        <v>78.287828321431633</v>
      </c>
    </row>
    <row r="278" spans="1:11" ht="13.5" x14ac:dyDescent="0.25">
      <c r="A278" s="3">
        <f>TITRES_STAT!B281</f>
        <v>42710</v>
      </c>
      <c r="B278" s="5">
        <f>TITRES_STAT!D281</f>
        <v>80.969499999999996</v>
      </c>
      <c r="C278" s="2">
        <f t="shared" si="29"/>
        <v>0</v>
      </c>
      <c r="D278" s="2">
        <f t="shared" si="30"/>
        <v>81.469219999999993</v>
      </c>
      <c r="E278" s="2">
        <f t="shared" si="32"/>
        <v>82.474260000000001</v>
      </c>
      <c r="F278" s="2">
        <f t="shared" si="33"/>
        <v>83.598069999999979</v>
      </c>
      <c r="G278" s="2">
        <f t="shared" si="27"/>
        <v>76.182924000000014</v>
      </c>
      <c r="H278" s="2">
        <f t="shared" si="31"/>
        <v>73.076099500000055</v>
      </c>
      <c r="I278" s="2">
        <f t="array" ref="I278">SUMPRODUCT(B262:B281, (ROW(B262:B281)-ROW(B262)+1)) / (20*21/2)</f>
        <v>82.127801904761895</v>
      </c>
      <c r="J278" s="2">
        <f t="shared" si="34"/>
        <v>81.534779339595474</v>
      </c>
      <c r="K278" s="2">
        <f t="shared" si="28"/>
        <v>78.392991916669615</v>
      </c>
    </row>
    <row r="279" spans="1:11" ht="13.5" x14ac:dyDescent="0.25">
      <c r="A279" s="3">
        <f>TITRES_STAT!B282</f>
        <v>42711</v>
      </c>
      <c r="B279" s="5">
        <f>TITRES_STAT!D282</f>
        <v>80.969499999999996</v>
      </c>
      <c r="C279" s="2">
        <f t="shared" si="29"/>
        <v>0</v>
      </c>
      <c r="D279" s="2">
        <f t="shared" si="30"/>
        <v>80.969499999999996</v>
      </c>
      <c r="E279" s="2">
        <f t="shared" si="32"/>
        <v>82.223280000000017</v>
      </c>
      <c r="F279" s="2">
        <f t="shared" si="33"/>
        <v>83.472579999999979</v>
      </c>
      <c r="G279" s="2">
        <f t="shared" si="27"/>
        <v>76.384830000000022</v>
      </c>
      <c r="H279" s="2">
        <f t="shared" si="31"/>
        <v>73.135949000000053</v>
      </c>
      <c r="I279" s="2">
        <f t="array" ref="I279">SUMPRODUCT(B263:B282, (ROW(B263:B282)-ROW(B263)+1)) / (20*21/2)</f>
        <v>81.936925714285707</v>
      </c>
      <c r="J279" s="2">
        <f t="shared" si="34"/>
        <v>81.480943212014949</v>
      </c>
      <c r="K279" s="2">
        <f t="shared" si="28"/>
        <v>78.494031449349251</v>
      </c>
    </row>
    <row r="280" spans="1:11" ht="13.5" x14ac:dyDescent="0.25">
      <c r="A280" s="3">
        <f>TITRES_STAT!B283</f>
        <v>42712</v>
      </c>
      <c r="B280" s="5">
        <f>TITRES_STAT!D283</f>
        <v>80.969499999999996</v>
      </c>
      <c r="C280" s="2">
        <f t="shared" si="29"/>
        <v>0</v>
      </c>
      <c r="D280" s="2">
        <f t="shared" si="30"/>
        <v>80.969499999999996</v>
      </c>
      <c r="E280" s="2">
        <f t="shared" si="32"/>
        <v>81.972300000000004</v>
      </c>
      <c r="F280" s="2">
        <f t="shared" si="33"/>
        <v>83.222999999999971</v>
      </c>
      <c r="G280" s="2">
        <f t="shared" si="27"/>
        <v>76.58673600000003</v>
      </c>
      <c r="H280" s="2">
        <f t="shared" si="31"/>
        <v>73.201052000000061</v>
      </c>
      <c r="I280" s="2">
        <f t="array" ref="I280">SUMPRODUCT(B264:B283, (ROW(B264:B283)-ROW(B264)+1)) / (20*21/2)</f>
        <v>81.769792380952381</v>
      </c>
      <c r="J280" s="2">
        <f t="shared" si="34"/>
        <v>81.432234334680189</v>
      </c>
      <c r="K280" s="2">
        <f t="shared" si="28"/>
        <v>78.591108647413989</v>
      </c>
    </row>
    <row r="281" spans="1:11" ht="13.5" x14ac:dyDescent="0.25">
      <c r="A281" s="3">
        <f>TITRES_STAT!B284</f>
        <v>42713</v>
      </c>
      <c r="B281" s="5">
        <f>TITRES_STAT!D284</f>
        <v>80.969499999999996</v>
      </c>
      <c r="C281" s="2">
        <f t="shared" si="29"/>
        <v>0</v>
      </c>
      <c r="D281" s="2">
        <f t="shared" si="30"/>
        <v>80.969499999999996</v>
      </c>
      <c r="E281" s="2">
        <f t="shared" si="32"/>
        <v>81.721320000000006</v>
      </c>
      <c r="F281" s="2">
        <f t="shared" si="33"/>
        <v>82.973699999999965</v>
      </c>
      <c r="G281" s="2">
        <f t="shared" si="27"/>
        <v>76.788642000000038</v>
      </c>
      <c r="H281" s="2">
        <f t="shared" si="31"/>
        <v>73.268742500000045</v>
      </c>
      <c r="I281" s="2">
        <f t="array" ref="I281">SUMPRODUCT(B265:B284, (ROW(B265:B284)-ROW(B265)+1)) / (20*21/2)</f>
        <v>81.626401904761906</v>
      </c>
      <c r="J281" s="2">
        <f t="shared" si="34"/>
        <v>81.388164398043983</v>
      </c>
      <c r="K281" s="2">
        <f t="shared" si="28"/>
        <v>78.684378896535023</v>
      </c>
    </row>
    <row r="282" spans="1:11" ht="13.5" x14ac:dyDescent="0.25">
      <c r="A282" s="3">
        <f>TITRES_STAT!B285</f>
        <v>42717</v>
      </c>
      <c r="B282" s="5">
        <f>TITRES_STAT!D285</f>
        <v>80.969499999999996</v>
      </c>
      <c r="C282" s="2">
        <f t="shared" si="29"/>
        <v>0</v>
      </c>
      <c r="D282" s="2">
        <f t="shared" si="30"/>
        <v>80.969499999999996</v>
      </c>
      <c r="E282" s="2">
        <f t="shared" si="32"/>
        <v>81.470340000000007</v>
      </c>
      <c r="F282" s="2">
        <f t="shared" si="33"/>
        <v>82.724399999999974</v>
      </c>
      <c r="G282" s="2">
        <f t="shared" si="27"/>
        <v>76.990548000000032</v>
      </c>
      <c r="H282" s="2">
        <f t="shared" si="31"/>
        <v>73.322058000000041</v>
      </c>
      <c r="I282" s="2">
        <f t="array" ref="I282">SUMPRODUCT(B266:B285, (ROW(B266:B285)-ROW(B266)+1)) / (20*21/2)</f>
        <v>81.1444780952381</v>
      </c>
      <c r="J282" s="2">
        <f t="shared" si="34"/>
        <v>81.348291598230261</v>
      </c>
      <c r="K282" s="2">
        <f t="shared" si="28"/>
        <v>78.773991488827775</v>
      </c>
    </row>
    <row r="283" spans="1:11" ht="13.5" x14ac:dyDescent="0.25">
      <c r="A283" s="3">
        <f>TITRES_STAT!B286</f>
        <v>42718</v>
      </c>
      <c r="B283" s="5">
        <f>TITRES_STAT!D286</f>
        <v>80.969499999999996</v>
      </c>
      <c r="C283" s="2">
        <f t="shared" si="29"/>
        <v>0</v>
      </c>
      <c r="D283" s="2">
        <f t="shared" si="30"/>
        <v>80.969499999999996</v>
      </c>
      <c r="E283" s="2">
        <f t="shared" si="32"/>
        <v>81.219360000000009</v>
      </c>
      <c r="F283" s="2">
        <f t="shared" si="33"/>
        <v>82.475099999999969</v>
      </c>
      <c r="G283" s="2">
        <f t="shared" si="27"/>
        <v>77.192454000000041</v>
      </c>
      <c r="H283" s="2">
        <f t="shared" si="31"/>
        <v>73.375373500000038</v>
      </c>
      <c r="I283" s="2">
        <f t="array" ref="I283">SUMPRODUCT(B267:B286, (ROW(B267:B286)-ROW(B267)+1)) / (20*21/2)</f>
        <v>80.813440476190465</v>
      </c>
      <c r="J283" s="2">
        <f t="shared" si="34"/>
        <v>81.312216207922617</v>
      </c>
      <c r="K283" s="2">
        <f t="shared" si="28"/>
        <v>78.860089861814927</v>
      </c>
    </row>
    <row r="284" spans="1:11" ht="13.5" x14ac:dyDescent="0.25">
      <c r="A284" s="3">
        <f>TITRES_STAT!B287</f>
        <v>42719</v>
      </c>
      <c r="B284" s="5">
        <f>TITRES_STAT!D287</f>
        <v>80.969499999999996</v>
      </c>
      <c r="C284" s="2">
        <f t="shared" si="29"/>
        <v>0</v>
      </c>
      <c r="D284" s="2">
        <f t="shared" si="30"/>
        <v>80.969499999999996</v>
      </c>
      <c r="E284" s="2">
        <f t="shared" si="32"/>
        <v>80.969500000000011</v>
      </c>
      <c r="F284" s="2">
        <f t="shared" si="33"/>
        <v>82.225799999999964</v>
      </c>
      <c r="G284" s="2">
        <f t="shared" si="27"/>
        <v>77.394360000000034</v>
      </c>
      <c r="H284" s="2">
        <f t="shared" si="31"/>
        <v>73.431564000000037</v>
      </c>
      <c r="I284" s="2">
        <f t="array" ref="I284">SUMPRODUCT(B268:B287, (ROW(B268:B287)-ROW(B268)+1)) / (20*21/2)</f>
        <v>80.506412380952384</v>
      </c>
      <c r="J284" s="2">
        <f t="shared" si="34"/>
        <v>81.279576569072844</v>
      </c>
      <c r="K284" s="2">
        <f t="shared" si="28"/>
        <v>78.942811828018264</v>
      </c>
    </row>
    <row r="285" spans="1:11" ht="13.5" x14ac:dyDescent="0.25">
      <c r="A285" s="3">
        <f>TITRES_STAT!B288</f>
        <v>42720</v>
      </c>
      <c r="B285" s="5">
        <f>TITRES_STAT!D288</f>
        <v>77.165599999999998</v>
      </c>
      <c r="C285" s="2">
        <f t="shared" si="29"/>
        <v>-3.8038999999999987</v>
      </c>
      <c r="D285" s="2">
        <f t="shared" si="30"/>
        <v>80.20872</v>
      </c>
      <c r="E285" s="2">
        <f t="shared" si="32"/>
        <v>80.589110000000005</v>
      </c>
      <c r="F285" s="2">
        <f t="shared" si="33"/>
        <v>81.907594999999986</v>
      </c>
      <c r="G285" s="2">
        <f t="shared" si="27"/>
        <v>77.520188000000019</v>
      </c>
      <c r="H285" s="2">
        <f t="shared" si="31"/>
        <v>73.482848500000031</v>
      </c>
      <c r="I285" s="2">
        <f t="array" ref="I285">SUMPRODUCT(B269:B288, (ROW(B269:B288)-ROW(B269)+1)) / (20*21/2)</f>
        <v>80.223393809523813</v>
      </c>
      <c r="J285" s="2">
        <f t="shared" si="34"/>
        <v>80.88776927678019</v>
      </c>
      <c r="K285" s="2">
        <f t="shared" si="28"/>
        <v>78.873117246527357</v>
      </c>
    </row>
    <row r="286" spans="1:11" ht="13.5" x14ac:dyDescent="0.25">
      <c r="A286" s="3">
        <f>TITRES_STAT!B289</f>
        <v>42723</v>
      </c>
      <c r="B286" s="5">
        <f>TITRES_STAT!D289</f>
        <v>78.431700000000006</v>
      </c>
      <c r="C286" s="2">
        <f t="shared" si="29"/>
        <v>1.2661000000000087</v>
      </c>
      <c r="D286" s="2">
        <f t="shared" si="30"/>
        <v>79.701160000000002</v>
      </c>
      <c r="E286" s="2">
        <f t="shared" si="32"/>
        <v>80.335329999999999</v>
      </c>
      <c r="F286" s="2">
        <f t="shared" si="33"/>
        <v>81.655495000000002</v>
      </c>
      <c r="G286" s="2">
        <f t="shared" si="27"/>
        <v>77.671450000000036</v>
      </c>
      <c r="H286" s="2">
        <f t="shared" si="31"/>
        <v>73.540986000000018</v>
      </c>
      <c r="I286" s="2">
        <f t="array" ref="I286">SUMPRODUCT(B270:B289, (ROW(B270:B289)-ROW(B270)+1)) / (20*21/2)</f>
        <v>79.804344761904773</v>
      </c>
      <c r="J286" s="2">
        <f t="shared" si="34"/>
        <v>80.653857917086839</v>
      </c>
      <c r="K286" s="2">
        <f t="shared" si="28"/>
        <v>78.855806766271385</v>
      </c>
    </row>
    <row r="287" spans="1:11" ht="13.5" x14ac:dyDescent="0.25">
      <c r="A287" s="3">
        <f>TITRES_STAT!B290</f>
        <v>42724</v>
      </c>
      <c r="B287" s="5">
        <f>TITRES_STAT!D290</f>
        <v>78.431700000000006</v>
      </c>
      <c r="C287" s="2">
        <f t="shared" si="29"/>
        <v>0</v>
      </c>
      <c r="D287" s="2">
        <f t="shared" si="30"/>
        <v>79.193599999999989</v>
      </c>
      <c r="E287" s="2">
        <f t="shared" si="32"/>
        <v>80.081549999999993</v>
      </c>
      <c r="F287" s="2">
        <f t="shared" si="33"/>
        <v>81.403395000000003</v>
      </c>
      <c r="G287" s="2">
        <f t="shared" si="27"/>
        <v>77.822712000000024</v>
      </c>
      <c r="H287" s="2">
        <f t="shared" si="31"/>
        <v>73.598627000000022</v>
      </c>
      <c r="I287" s="2">
        <f t="array" ref="I287">SUMPRODUCT(B271:B290, (ROW(B271:B290)-ROW(B271)+1)) / (20*21/2)</f>
        <v>79.52298285714285</v>
      </c>
      <c r="J287" s="2">
        <f t="shared" si="34"/>
        <v>80.442223829745245</v>
      </c>
      <c r="K287" s="2">
        <f t="shared" si="28"/>
        <v>78.8391751283784</v>
      </c>
    </row>
    <row r="288" spans="1:11" ht="13.5" x14ac:dyDescent="0.25">
      <c r="A288" s="3">
        <f>TITRES_STAT!B291</f>
        <v>42725</v>
      </c>
      <c r="B288" s="5">
        <f>TITRES_STAT!D291</f>
        <v>78.431700000000006</v>
      </c>
      <c r="C288" s="2">
        <f t="shared" si="29"/>
        <v>0</v>
      </c>
      <c r="D288" s="2">
        <f t="shared" si="30"/>
        <v>78.686040000000006</v>
      </c>
      <c r="E288" s="2">
        <f t="shared" si="32"/>
        <v>79.827769999999987</v>
      </c>
      <c r="F288" s="2">
        <f t="shared" si="33"/>
        <v>81.151015000000001</v>
      </c>
      <c r="G288" s="2">
        <f t="shared" si="27"/>
        <v>77.995262000000025</v>
      </c>
      <c r="H288" s="2">
        <f t="shared" si="31"/>
        <v>73.656268000000011</v>
      </c>
      <c r="I288" s="2">
        <f t="array" ref="I288">SUMPRODUCT(B272:B291, (ROW(B272:B291)-ROW(B272)+1)) / (20*21/2)</f>
        <v>79.268378095238077</v>
      </c>
      <c r="J288" s="2">
        <f t="shared" si="34"/>
        <v>80.250745369769504</v>
      </c>
      <c r="K288" s="2">
        <f t="shared" si="28"/>
        <v>78.82319571157926</v>
      </c>
    </row>
    <row r="289" spans="1:11" ht="13.5" x14ac:dyDescent="0.25">
      <c r="A289" s="3">
        <f>TITRES_STAT!B292</f>
        <v>42726</v>
      </c>
      <c r="B289" s="5">
        <f>TITRES_STAT!D292</f>
        <v>76.751000000000005</v>
      </c>
      <c r="C289" s="2">
        <f t="shared" si="29"/>
        <v>-1.6807000000000016</v>
      </c>
      <c r="D289" s="2">
        <f t="shared" si="30"/>
        <v>77.842340000000007</v>
      </c>
      <c r="E289" s="2">
        <f t="shared" si="32"/>
        <v>79.405919999999995</v>
      </c>
      <c r="F289" s="2">
        <f t="shared" si="33"/>
        <v>80.814600000000013</v>
      </c>
      <c r="G289" s="2">
        <f t="shared" si="27"/>
        <v>78.134198000000026</v>
      </c>
      <c r="H289" s="2">
        <f t="shared" si="31"/>
        <v>73.710733000000005</v>
      </c>
      <c r="I289" s="2">
        <f t="array" ref="I289">SUMPRODUCT(B273:B292, (ROW(B273:B292)-ROW(B273)+1)) / (20*21/2)</f>
        <v>79.039997142857132</v>
      </c>
      <c r="J289" s="2">
        <f t="shared" si="34"/>
        <v>79.917436286934318</v>
      </c>
      <c r="K289" s="2">
        <f t="shared" si="28"/>
        <v>78.741933134654587</v>
      </c>
    </row>
    <row r="290" spans="1:11" ht="13.5" x14ac:dyDescent="0.25">
      <c r="A290" s="3">
        <f>TITRES_STAT!B293</f>
        <v>42727</v>
      </c>
      <c r="B290" s="5">
        <f>TITRES_STAT!D293</f>
        <v>77.860299999999995</v>
      </c>
      <c r="C290" s="2">
        <f t="shared" si="29"/>
        <v>1.1092999999999904</v>
      </c>
      <c r="D290" s="2">
        <f t="shared" si="30"/>
        <v>77.981279999999998</v>
      </c>
      <c r="E290" s="2">
        <f t="shared" si="32"/>
        <v>79.094999999999985</v>
      </c>
      <c r="F290" s="2">
        <f t="shared" si="33"/>
        <v>80.533650000000023</v>
      </c>
      <c r="G290" s="2">
        <f t="shared" si="27"/>
        <v>78.295320000000032</v>
      </c>
      <c r="H290" s="2">
        <f t="shared" si="31"/>
        <v>73.770744499999992</v>
      </c>
      <c r="I290" s="2">
        <f t="array" ref="I290">SUMPRODUCT(B274:B293, (ROW(B274:B293)-ROW(B274)+1)) / (20*21/2)</f>
        <v>78.838399999999993</v>
      </c>
      <c r="J290" s="2">
        <f t="shared" si="34"/>
        <v>79.72151854532153</v>
      </c>
      <c r="K290" s="2">
        <f t="shared" si="28"/>
        <v>78.707359286236766</v>
      </c>
    </row>
    <row r="291" spans="1:11" ht="13.5" x14ac:dyDescent="0.25">
      <c r="A291" s="3">
        <f>TITRES_STAT!B294</f>
        <v>42730</v>
      </c>
      <c r="B291" s="5">
        <f>TITRES_STAT!D294</f>
        <v>77.860299999999995</v>
      </c>
      <c r="C291" s="2">
        <f t="shared" si="29"/>
        <v>0</v>
      </c>
      <c r="D291" s="2">
        <f t="shared" si="30"/>
        <v>77.86699999999999</v>
      </c>
      <c r="E291" s="2">
        <f t="shared" si="32"/>
        <v>78.784079999999989</v>
      </c>
      <c r="F291" s="2">
        <f t="shared" si="33"/>
        <v>80.252700000000033</v>
      </c>
      <c r="G291" s="2">
        <f t="shared" si="27"/>
        <v>78.456442000000038</v>
      </c>
      <c r="H291" s="2">
        <f t="shared" si="31"/>
        <v>73.833369499999989</v>
      </c>
      <c r="I291" s="2">
        <f t="array" ref="I291">SUMPRODUCT(B275:B294, (ROW(B275:B294)-ROW(B275)+1)) / (20*21/2)</f>
        <v>78.553139047619041</v>
      </c>
      <c r="J291" s="2">
        <f t="shared" si="34"/>
        <v>79.544259636243297</v>
      </c>
      <c r="K291" s="2">
        <f t="shared" si="28"/>
        <v>78.674141275011792</v>
      </c>
    </row>
    <row r="292" spans="1:11" ht="13.5" x14ac:dyDescent="0.25">
      <c r="A292" s="3">
        <f>TITRES_STAT!B295</f>
        <v>42731</v>
      </c>
      <c r="B292" s="5">
        <f>TITRES_STAT!D295</f>
        <v>77.854699999999994</v>
      </c>
      <c r="C292" s="2">
        <f t="shared" si="29"/>
        <v>-5.6000000000011596E-3</v>
      </c>
      <c r="D292" s="2">
        <f t="shared" si="30"/>
        <v>77.751599999999996</v>
      </c>
      <c r="E292" s="2">
        <f t="shared" si="32"/>
        <v>78.4726</v>
      </c>
      <c r="F292" s="2">
        <f t="shared" si="33"/>
        <v>79.971470000000039</v>
      </c>
      <c r="G292" s="2">
        <f t="shared" si="27"/>
        <v>78.638740000000027</v>
      </c>
      <c r="H292" s="2">
        <f t="shared" si="31"/>
        <v>73.901324499999987</v>
      </c>
      <c r="I292" s="2">
        <f t="array" ref="I292">SUMPRODUCT(B276:B295, (ROW(B276:B295)-ROW(B276)+1)) / (20*21/2)</f>
        <v>78.300130952380954</v>
      </c>
      <c r="J292" s="2">
        <f t="shared" si="34"/>
        <v>79.383349194696308</v>
      </c>
      <c r="K292" s="2">
        <f t="shared" si="28"/>
        <v>78.642006323050552</v>
      </c>
    </row>
    <row r="293" spans="1:11" ht="13.5" x14ac:dyDescent="0.25">
      <c r="A293" s="3">
        <f>TITRES_STAT!B296</f>
        <v>42732</v>
      </c>
      <c r="B293" s="5">
        <f>TITRES_STAT!D296</f>
        <v>77.854699999999994</v>
      </c>
      <c r="C293" s="2">
        <f t="shared" si="29"/>
        <v>0</v>
      </c>
      <c r="D293" s="2">
        <f t="shared" si="30"/>
        <v>77.636200000000002</v>
      </c>
      <c r="E293" s="2">
        <f t="shared" si="32"/>
        <v>78.161120000000011</v>
      </c>
      <c r="F293" s="2">
        <f t="shared" si="33"/>
        <v>79.690240000000031</v>
      </c>
      <c r="G293" s="2">
        <f t="shared" si="27"/>
        <v>78.82103800000003</v>
      </c>
      <c r="H293" s="2">
        <f t="shared" si="31"/>
        <v>73.954825999999969</v>
      </c>
      <c r="I293" s="2">
        <f t="array" ref="I293">SUMPRODUCT(B277:B296, (ROW(B277:B296)-ROW(B277)+1)) / (20*21/2)</f>
        <v>78.067477619047622</v>
      </c>
      <c r="J293" s="2">
        <f t="shared" si="34"/>
        <v>79.237763557106177</v>
      </c>
      <c r="K293" s="2">
        <f t="shared" si="28"/>
        <v>78.61113156528387</v>
      </c>
    </row>
    <row r="294" spans="1:11" ht="13.5" x14ac:dyDescent="0.25">
      <c r="A294" s="3">
        <f>TITRES_STAT!B297</f>
        <v>42733</v>
      </c>
      <c r="B294" s="5">
        <f>TITRES_STAT!D297</f>
        <v>76.694999999999993</v>
      </c>
      <c r="C294" s="2">
        <f t="shared" si="29"/>
        <v>-1.1597000000000008</v>
      </c>
      <c r="D294" s="2">
        <f t="shared" si="30"/>
        <v>77.624999999999986</v>
      </c>
      <c r="E294" s="2">
        <f t="shared" si="32"/>
        <v>77.733670000000004</v>
      </c>
      <c r="F294" s="2">
        <f t="shared" si="33"/>
        <v>79.351585000000028</v>
      </c>
      <c r="G294" s="2">
        <f t="shared" si="27"/>
        <v>78.980142000000029</v>
      </c>
      <c r="H294" s="2">
        <f t="shared" si="31"/>
        <v>74.001849499999977</v>
      </c>
      <c r="I294" s="2">
        <f t="array" ref="I294">SUMPRODUCT(B278:B297, (ROW(B278:B297)-ROW(B278)+1)) / (20*21/2)</f>
        <v>77.855179047619046</v>
      </c>
      <c r="J294" s="2">
        <f t="shared" si="34"/>
        <v>78.995595599286546</v>
      </c>
      <c r="K294" s="2">
        <f t="shared" si="28"/>
        <v>78.535989150959011</v>
      </c>
    </row>
    <row r="295" spans="1:11" ht="13.5" x14ac:dyDescent="0.25">
      <c r="A295" s="3">
        <f>TITRES_STAT!B298</f>
        <v>42734</v>
      </c>
      <c r="B295" s="5">
        <f>TITRES_STAT!D298</f>
        <v>76.694999999999993</v>
      </c>
      <c r="C295" s="2">
        <f t="shared" si="29"/>
        <v>0</v>
      </c>
      <c r="D295" s="2">
        <f t="shared" si="30"/>
        <v>77.391939999999991</v>
      </c>
      <c r="E295" s="2">
        <f t="shared" si="32"/>
        <v>77.686610000000002</v>
      </c>
      <c r="F295" s="2">
        <f t="shared" si="33"/>
        <v>79.137860000000018</v>
      </c>
      <c r="G295" s="2">
        <f t="shared" si="27"/>
        <v>79.139246000000028</v>
      </c>
      <c r="H295" s="2">
        <f t="shared" si="31"/>
        <v>74.048872999999972</v>
      </c>
      <c r="I295" s="2">
        <f t="array" ref="I295">SUMPRODUCT(B279:B298, (ROW(B279:B298)-ROW(B279)+1)) / (20*21/2)</f>
        <v>77.75394</v>
      </c>
      <c r="J295" s="2">
        <f t="shared" si="34"/>
        <v>78.776491256497351</v>
      </c>
      <c r="K295" s="2">
        <f t="shared" si="28"/>
        <v>78.46379349798022</v>
      </c>
    </row>
    <row r="296" spans="1:11" ht="13.5" x14ac:dyDescent="0.25">
      <c r="A296" s="3">
        <f>TITRES_STAT!B299</f>
        <v>42737</v>
      </c>
      <c r="B296" s="5">
        <f>TITRES_STAT!D299</f>
        <v>76.694999999999993</v>
      </c>
      <c r="C296" s="2">
        <f t="shared" si="29"/>
        <v>0</v>
      </c>
      <c r="D296" s="2">
        <f t="shared" si="30"/>
        <v>77.158879999999982</v>
      </c>
      <c r="E296" s="2">
        <f t="shared" si="32"/>
        <v>77.512939999999986</v>
      </c>
      <c r="F296" s="2">
        <f t="shared" si="33"/>
        <v>78.924135000000007</v>
      </c>
      <c r="G296" s="2">
        <f t="shared" si="27"/>
        <v>79.329724000000027</v>
      </c>
      <c r="H296" s="2">
        <f t="shared" si="31"/>
        <v>74.086304499999969</v>
      </c>
      <c r="I296" s="2">
        <f t="array" ref="I296">SUMPRODUCT(B280:B299, (ROW(B280:B299)-ROW(B280)+1)) / (20*21/2)</f>
        <v>77.66852047619048</v>
      </c>
      <c r="J296" s="2">
        <f t="shared" si="34"/>
        <v>78.578253993973789</v>
      </c>
      <c r="K296" s="2">
        <f t="shared" si="28"/>
        <v>78.394429047079029</v>
      </c>
    </row>
    <row r="297" spans="1:11" ht="13.5" x14ac:dyDescent="0.25">
      <c r="A297" s="3">
        <f>TITRES_STAT!B300</f>
        <v>42738</v>
      </c>
      <c r="B297" s="5">
        <f>TITRES_STAT!D300</f>
        <v>76.694999999999993</v>
      </c>
      <c r="C297" s="2">
        <f t="shared" si="29"/>
        <v>0</v>
      </c>
      <c r="D297" s="2">
        <f t="shared" si="30"/>
        <v>76.926939999999988</v>
      </c>
      <c r="E297" s="2">
        <f t="shared" si="32"/>
        <v>77.339269999999985</v>
      </c>
      <c r="F297" s="2">
        <f t="shared" si="33"/>
        <v>78.710409999999996</v>
      </c>
      <c r="G297" s="2">
        <f t="shared" si="27"/>
        <v>79.488828000000041</v>
      </c>
      <c r="H297" s="2">
        <f t="shared" si="31"/>
        <v>74.12373599999998</v>
      </c>
      <c r="I297" s="2">
        <f t="array" ref="I297">SUMPRODUCT(B281:B300, (ROW(B281:B300)-ROW(B281)+1)) / (20*21/2)</f>
        <v>77.598920476190486</v>
      </c>
      <c r="J297" s="2">
        <f t="shared" si="34"/>
        <v>78.398896470738194</v>
      </c>
      <c r="K297" s="2">
        <f t="shared" si="28"/>
        <v>78.327784770722985</v>
      </c>
    </row>
    <row r="298" spans="1:11" ht="13.5" x14ac:dyDescent="0.25">
      <c r="A298" s="3">
        <f>TITRES_STAT!B301</f>
        <v>42739</v>
      </c>
      <c r="B298" s="5">
        <f>TITRES_STAT!D301</f>
        <v>77.647400000000005</v>
      </c>
      <c r="C298" s="2">
        <f t="shared" si="29"/>
        <v>0.95240000000001146</v>
      </c>
      <c r="D298" s="2">
        <f t="shared" si="30"/>
        <v>76.885480000000001</v>
      </c>
      <c r="E298" s="2">
        <f t="shared" si="32"/>
        <v>77.260839999999988</v>
      </c>
      <c r="F298" s="2">
        <f t="shared" si="33"/>
        <v>78.544304999999994</v>
      </c>
      <c r="G298" s="2">
        <f t="shared" si="27"/>
        <v>79.697232000000028</v>
      </c>
      <c r="H298" s="2">
        <f t="shared" si="31"/>
        <v>74.175521499999988</v>
      </c>
      <c r="I298" s="2">
        <f t="array" ref="I298">SUMPRODUCT(B282:B301, (ROW(B282:B301)-ROW(B282)+1)) / (20*21/2)</f>
        <v>77.545140000000004</v>
      </c>
      <c r="J298" s="2">
        <f t="shared" si="34"/>
        <v>78.327325378286929</v>
      </c>
      <c r="K298" s="2">
        <f t="shared" si="28"/>
        <v>78.301103015008351</v>
      </c>
    </row>
    <row r="299" spans="1:11" ht="13.5" x14ac:dyDescent="0.25">
      <c r="A299" s="3">
        <f>TITRES_STAT!B302</f>
        <v>42740</v>
      </c>
      <c r="B299" s="5">
        <f>TITRES_STAT!D302</f>
        <v>77.647400000000005</v>
      </c>
      <c r="C299" s="2">
        <f t="shared" si="29"/>
        <v>0</v>
      </c>
      <c r="D299" s="2">
        <f t="shared" si="30"/>
        <v>77.075959999999995</v>
      </c>
      <c r="E299" s="2">
        <f t="shared" si="32"/>
        <v>77.35047999999999</v>
      </c>
      <c r="F299" s="2">
        <f t="shared" si="33"/>
        <v>78.378200000000007</v>
      </c>
      <c r="G299" s="2">
        <f t="shared" si="27"/>
        <v>79.90563600000003</v>
      </c>
      <c r="H299" s="2">
        <f t="shared" si="31"/>
        <v>74.227306999999982</v>
      </c>
      <c r="I299" s="2">
        <f t="array" ref="I299">SUMPRODUCT(B283:B302, (ROW(B283:B302)-ROW(B283)+1)) / (20*21/2)</f>
        <v>77.507179047619047</v>
      </c>
      <c r="J299" s="2">
        <f t="shared" si="34"/>
        <v>78.262570580354833</v>
      </c>
      <c r="K299" s="2">
        <f t="shared" si="28"/>
        <v>78.275467602655084</v>
      </c>
    </row>
    <row r="300" spans="1:11" ht="13.5" x14ac:dyDescent="0.25">
      <c r="A300" s="3">
        <f>TITRES_STAT!B303</f>
        <v>42741</v>
      </c>
      <c r="B300" s="5">
        <f>TITRES_STAT!D303</f>
        <v>77.647400000000005</v>
      </c>
      <c r="C300" s="2">
        <f t="shared" si="29"/>
        <v>0</v>
      </c>
      <c r="D300" s="2">
        <f t="shared" si="30"/>
        <v>77.266440000000003</v>
      </c>
      <c r="E300" s="2">
        <f t="shared" si="32"/>
        <v>77.329190000000011</v>
      </c>
      <c r="F300" s="2">
        <f t="shared" si="33"/>
        <v>78.212094999999991</v>
      </c>
      <c r="G300" s="2">
        <f t="shared" si="27"/>
        <v>80.073704000000021</v>
      </c>
      <c r="H300" s="2">
        <f t="shared" si="31"/>
        <v>74.279092499999976</v>
      </c>
      <c r="I300" s="2">
        <f t="array" ref="I300">SUMPRODUCT(B284:B303, (ROW(B284:B303)-ROW(B284)+1)) / (20*21/2)</f>
        <v>77.485037619047617</v>
      </c>
      <c r="J300" s="2">
        <f t="shared" si="34"/>
        <v>78.203982906035321</v>
      </c>
      <c r="K300" s="2">
        <f t="shared" si="28"/>
        <v>78.25083750059018</v>
      </c>
    </row>
    <row r="301" spans="1:11" ht="13.5" x14ac:dyDescent="0.25">
      <c r="A301" s="3">
        <f>TITRES_STAT!B304</f>
        <v>42744</v>
      </c>
      <c r="B301" s="5">
        <f>TITRES_STAT!D304</f>
        <v>77.647400000000005</v>
      </c>
      <c r="C301" s="2">
        <f t="shared" si="29"/>
        <v>0</v>
      </c>
      <c r="D301" s="2">
        <f t="shared" si="30"/>
        <v>77.456919999999997</v>
      </c>
      <c r="E301" s="2">
        <f t="shared" si="32"/>
        <v>77.307900000000018</v>
      </c>
      <c r="F301" s="2">
        <f t="shared" si="33"/>
        <v>78.045989999999989</v>
      </c>
      <c r="G301" s="2">
        <f t="shared" si="27"/>
        <v>80.209280000000007</v>
      </c>
      <c r="H301" s="2">
        <f t="shared" si="31"/>
        <v>74.330877999999984</v>
      </c>
      <c r="I301" s="2">
        <f t="array" ref="I301">SUMPRODUCT(B285:B304, (ROW(B285:B304)-ROW(B285)+1)) / (20*21/2)</f>
        <v>77.478715714285727</v>
      </c>
      <c r="J301" s="2">
        <f t="shared" si="34"/>
        <v>78.150975010222425</v>
      </c>
      <c r="K301" s="2">
        <f t="shared" si="28"/>
        <v>78.227173284880763</v>
      </c>
    </row>
    <row r="302" spans="1:11" ht="13.5" x14ac:dyDescent="0.25">
      <c r="A302" s="3">
        <f>TITRES_STAT!B305</f>
        <v>42745</v>
      </c>
      <c r="B302" s="5">
        <f>TITRES_STAT!D305</f>
        <v>77.647400000000005</v>
      </c>
      <c r="C302" s="2">
        <f t="shared" si="29"/>
        <v>0</v>
      </c>
      <c r="D302" s="2">
        <f t="shared" si="30"/>
        <v>77.647400000000005</v>
      </c>
      <c r="E302" s="2">
        <f t="shared" si="32"/>
        <v>77.287170000000017</v>
      </c>
      <c r="F302" s="2">
        <f t="shared" si="33"/>
        <v>77.879885000000002</v>
      </c>
      <c r="G302" s="2">
        <f t="shared" si="27"/>
        <v>80.344856000000007</v>
      </c>
      <c r="H302" s="2">
        <f t="shared" si="31"/>
        <v>74.400252999999978</v>
      </c>
      <c r="I302" s="2">
        <f t="array" ref="I302">SUMPRODUCT(B286:B305, (ROW(B286:B305)-ROW(B286)+1)) / (20*21/2)</f>
        <v>77.488213333333334</v>
      </c>
      <c r="J302" s="2">
        <f t="shared" si="34"/>
        <v>78.103015485439329</v>
      </c>
      <c r="K302" s="2">
        <f t="shared" si="28"/>
        <v>78.20443707763053</v>
      </c>
    </row>
    <row r="303" spans="1:11" ht="13.5" x14ac:dyDescent="0.25">
      <c r="A303" s="3">
        <f>TITRES_STAT!B306</f>
        <v>42746</v>
      </c>
      <c r="B303" s="5">
        <f>TITRES_STAT!D306</f>
        <v>77.647400000000005</v>
      </c>
      <c r="C303" s="2">
        <f t="shared" si="29"/>
        <v>0</v>
      </c>
      <c r="D303" s="2">
        <f t="shared" si="30"/>
        <v>77.647400000000005</v>
      </c>
      <c r="E303" s="2">
        <f t="shared" si="32"/>
        <v>77.266440000000017</v>
      </c>
      <c r="F303" s="2">
        <f t="shared" si="33"/>
        <v>77.713780000000014</v>
      </c>
      <c r="G303" s="2">
        <f t="shared" si="27"/>
        <v>80.480432000000008</v>
      </c>
      <c r="H303" s="2">
        <f t="shared" si="31"/>
        <v>74.469627999999986</v>
      </c>
      <c r="I303" s="2">
        <f t="array" ref="I303">SUMPRODUCT(B287:B306, (ROW(B287:B306)-ROW(B287)+1)) / (20*21/2)</f>
        <v>77.495416666666657</v>
      </c>
      <c r="J303" s="2">
        <f t="shared" si="34"/>
        <v>78.059623534445109</v>
      </c>
      <c r="K303" s="2">
        <f t="shared" si="28"/>
        <v>78.182592486350899</v>
      </c>
    </row>
    <row r="304" spans="1:11" ht="13.5" x14ac:dyDescent="0.25">
      <c r="A304" s="3">
        <f>TITRES_STAT!B307</f>
        <v>42747</v>
      </c>
      <c r="B304" s="5">
        <f>TITRES_STAT!D307</f>
        <v>77.647400000000005</v>
      </c>
      <c r="C304" s="2">
        <f t="shared" si="29"/>
        <v>0</v>
      </c>
      <c r="D304" s="2">
        <f t="shared" si="30"/>
        <v>77.647400000000005</v>
      </c>
      <c r="E304" s="2">
        <f t="shared" si="32"/>
        <v>77.361680000000021</v>
      </c>
      <c r="F304" s="2">
        <f t="shared" si="33"/>
        <v>77.547675000000012</v>
      </c>
      <c r="G304" s="2">
        <f t="shared" si="27"/>
        <v>80.576791999999998</v>
      </c>
      <c r="H304" s="2">
        <f t="shared" si="31"/>
        <v>74.53900299999998</v>
      </c>
      <c r="I304" s="2">
        <f t="array" ref="I304">SUMPRODUCT(B288:B307, (ROW(B288:B307)-ROW(B288)+1)) / (20*21/2)</f>
        <v>77.284926190476199</v>
      </c>
      <c r="J304" s="2">
        <f t="shared" si="34"/>
        <v>78.020364150212231</v>
      </c>
      <c r="K304" s="2">
        <f t="shared" si="28"/>
        <v>78.161604545709679</v>
      </c>
    </row>
    <row r="305" spans="1:11" ht="13.5" x14ac:dyDescent="0.25">
      <c r="A305" s="3">
        <f>TITRES_STAT!B308</f>
        <v>42748</v>
      </c>
      <c r="B305" s="5">
        <f>TITRES_STAT!D308</f>
        <v>77.647400000000005</v>
      </c>
      <c r="C305" s="2">
        <f t="shared" si="29"/>
        <v>0</v>
      </c>
      <c r="D305" s="2">
        <f t="shared" si="30"/>
        <v>77.647400000000005</v>
      </c>
      <c r="E305" s="2">
        <f t="shared" si="32"/>
        <v>77.456920000000011</v>
      </c>
      <c r="F305" s="2">
        <f t="shared" si="33"/>
        <v>77.571765000000013</v>
      </c>
      <c r="G305" s="2">
        <f t="shared" si="27"/>
        <v>80.629341999999994</v>
      </c>
      <c r="H305" s="2">
        <f t="shared" si="31"/>
        <v>74.608377999999973</v>
      </c>
      <c r="I305" s="2">
        <f t="array" ref="I305">SUMPRODUCT(B289:B308, (ROW(B289:B308)-ROW(B289)+1)) / (20*21/2)</f>
        <v>76.873689523809531</v>
      </c>
      <c r="J305" s="2">
        <f t="shared" si="34"/>
        <v>77.984843754953914</v>
      </c>
      <c r="K305" s="2">
        <f t="shared" si="28"/>
        <v>78.141439661564192</v>
      </c>
    </row>
    <row r="306" spans="1:11" ht="13.5" x14ac:dyDescent="0.25">
      <c r="A306" s="3">
        <f>TITRES_STAT!B309</f>
        <v>42751</v>
      </c>
      <c r="B306" s="5">
        <f>TITRES_STAT!D309</f>
        <v>77.647400000000005</v>
      </c>
      <c r="C306" s="2">
        <f t="shared" si="29"/>
        <v>0</v>
      </c>
      <c r="D306" s="2">
        <f t="shared" si="30"/>
        <v>77.647400000000005</v>
      </c>
      <c r="E306" s="2">
        <f t="shared" si="32"/>
        <v>77.552160000000029</v>
      </c>
      <c r="F306" s="2">
        <f t="shared" si="33"/>
        <v>77.532550000000015</v>
      </c>
      <c r="G306" s="2">
        <f t="shared" ref="G306:G369" si="35">AVERAGE(B257:B306)</f>
        <v>80.601667999999975</v>
      </c>
      <c r="H306" s="2">
        <f t="shared" si="31"/>
        <v>74.677752999999981</v>
      </c>
      <c r="I306" s="2">
        <f t="array" ref="I306">SUMPRODUCT(B290:B309, (ROW(B290:B309)-ROW(B290)+1)) / (20*21/2)</f>
        <v>76.488036666666659</v>
      </c>
      <c r="J306" s="2">
        <f t="shared" si="34"/>
        <v>77.952706254482109</v>
      </c>
      <c r="K306" s="2">
        <f t="shared" si="28"/>
        <v>78.122065557189117</v>
      </c>
    </row>
    <row r="307" spans="1:11" ht="13.5" x14ac:dyDescent="0.25">
      <c r="A307" s="3">
        <f>TITRES_STAT!B310</f>
        <v>42752</v>
      </c>
      <c r="B307" s="5">
        <f>TITRES_STAT!D310</f>
        <v>75.322400000000002</v>
      </c>
      <c r="C307" s="2">
        <f t="shared" si="29"/>
        <v>-2.3250000000000028</v>
      </c>
      <c r="D307" s="2">
        <f t="shared" si="30"/>
        <v>77.182400000000001</v>
      </c>
      <c r="E307" s="2">
        <f t="shared" si="32"/>
        <v>77.414900000000017</v>
      </c>
      <c r="F307" s="2">
        <f t="shared" si="33"/>
        <v>77.377085000000022</v>
      </c>
      <c r="G307" s="2">
        <f t="shared" si="35"/>
        <v>80.456455999999974</v>
      </c>
      <c r="H307" s="2">
        <f t="shared" si="31"/>
        <v>74.73550299999998</v>
      </c>
      <c r="I307" s="2">
        <f t="array" ref="I307">SUMPRODUCT(B291:B310, (ROW(B291:B310)-ROW(B291)+1)) / (20*21/2)</f>
        <v>76.119964285714275</v>
      </c>
      <c r="J307" s="2">
        <f t="shared" si="34"/>
        <v>77.702200896912387</v>
      </c>
      <c r="K307" s="2">
        <f t="shared" ref="K307:K370" si="36">$K$4*B307+(1-$K$4)*K306</f>
        <v>78.012274751024847</v>
      </c>
    </row>
    <row r="308" spans="1:11" ht="13.5" x14ac:dyDescent="0.25">
      <c r="A308" s="3">
        <f>TITRES_STAT!B311</f>
        <v>42753</v>
      </c>
      <c r="B308" s="5">
        <f>TITRES_STAT!D311</f>
        <v>73.059100000000001</v>
      </c>
      <c r="C308" s="2">
        <f t="shared" si="29"/>
        <v>-2.263300000000001</v>
      </c>
      <c r="D308" s="2">
        <f t="shared" si="30"/>
        <v>76.264740000000003</v>
      </c>
      <c r="E308" s="2">
        <f t="shared" si="32"/>
        <v>76.956069999999997</v>
      </c>
      <c r="F308" s="2">
        <f t="shared" si="33"/>
        <v>77.108455000000021</v>
      </c>
      <c r="G308" s="2">
        <f t="shared" si="35"/>
        <v>80.248163999999974</v>
      </c>
      <c r="H308" s="2">
        <f t="shared" si="31"/>
        <v>74.781936499999972</v>
      </c>
      <c r="I308" s="2">
        <f t="array" ref="I308">SUMPRODUCT(B292:B311, (ROW(B292:B311)-ROW(B292)+1)) / (20*21/2)</f>
        <v>75.774754761904759</v>
      </c>
      <c r="J308" s="2">
        <f t="shared" si="34"/>
        <v>77.260000811492162</v>
      </c>
      <c r="K308" s="2">
        <f t="shared" si="36"/>
        <v>77.818032603925843</v>
      </c>
    </row>
    <row r="309" spans="1:11" ht="13.5" x14ac:dyDescent="0.25">
      <c r="A309" s="3">
        <f>TITRES_STAT!B312</f>
        <v>42754</v>
      </c>
      <c r="B309" s="5">
        <f>TITRES_STAT!D312</f>
        <v>73.059100000000001</v>
      </c>
      <c r="C309" s="2">
        <f t="shared" si="29"/>
        <v>0</v>
      </c>
      <c r="D309" s="2">
        <f t="shared" si="30"/>
        <v>75.347080000000005</v>
      </c>
      <c r="E309" s="2">
        <f t="shared" si="32"/>
        <v>76.497239999999991</v>
      </c>
      <c r="F309" s="2">
        <f t="shared" si="33"/>
        <v>76.923860000000019</v>
      </c>
      <c r="G309" s="2">
        <f t="shared" si="35"/>
        <v>80.039759999999958</v>
      </c>
      <c r="H309" s="2">
        <f t="shared" si="31"/>
        <v>74.828369999999978</v>
      </c>
      <c r="I309" s="2">
        <f t="array" ref="I309">SUMPRODUCT(B293:B312, (ROW(B293:B312)-ROW(B293)+1)) / (20*21/2)</f>
        <v>75.452408095238084</v>
      </c>
      <c r="J309" s="2">
        <f t="shared" si="34"/>
        <v>76.859915019921473</v>
      </c>
      <c r="K309" s="2">
        <f t="shared" si="36"/>
        <v>77.631407795928752</v>
      </c>
    </row>
    <row r="310" spans="1:11" ht="13.5" x14ac:dyDescent="0.25">
      <c r="A310" s="3">
        <f>TITRES_STAT!B313</f>
        <v>42755</v>
      </c>
      <c r="B310" s="5">
        <f>TITRES_STAT!D313</f>
        <v>73.059100000000001</v>
      </c>
      <c r="C310" s="2">
        <f t="shared" si="29"/>
        <v>0</v>
      </c>
      <c r="D310" s="2">
        <f t="shared" si="30"/>
        <v>74.429420000000007</v>
      </c>
      <c r="E310" s="2">
        <f t="shared" si="32"/>
        <v>76.038409999999999</v>
      </c>
      <c r="F310" s="2">
        <f t="shared" si="33"/>
        <v>76.683800000000019</v>
      </c>
      <c r="G310" s="2">
        <f t="shared" si="35"/>
        <v>79.781719999999964</v>
      </c>
      <c r="H310" s="2">
        <f t="shared" si="31"/>
        <v>74.874803499999985</v>
      </c>
      <c r="I310" s="2">
        <f t="array" ref="I310">SUMPRODUCT(B294:B313, (ROW(B294:B313)-ROW(B294)+1)) / (20*21/2)</f>
        <v>75.13102142857143</v>
      </c>
      <c r="J310" s="2">
        <f t="shared" si="34"/>
        <v>76.497932637071813</v>
      </c>
      <c r="K310" s="2">
        <f t="shared" si="36"/>
        <v>77.452101607853123</v>
      </c>
    </row>
    <row r="311" spans="1:11" ht="13.5" x14ac:dyDescent="0.25">
      <c r="A311" s="3">
        <f>TITRES_STAT!B314</f>
        <v>42758</v>
      </c>
      <c r="B311" s="5">
        <f>TITRES_STAT!D314</f>
        <v>73.059100000000001</v>
      </c>
      <c r="C311" s="2">
        <f t="shared" si="29"/>
        <v>0</v>
      </c>
      <c r="D311" s="2">
        <f t="shared" si="30"/>
        <v>73.51176000000001</v>
      </c>
      <c r="E311" s="2">
        <f t="shared" si="32"/>
        <v>75.579579999999993</v>
      </c>
      <c r="F311" s="2">
        <f t="shared" si="33"/>
        <v>76.44374000000002</v>
      </c>
      <c r="G311" s="2">
        <f t="shared" si="35"/>
        <v>79.523791999999958</v>
      </c>
      <c r="H311" s="2">
        <f t="shared" si="31"/>
        <v>74.921236999999977</v>
      </c>
      <c r="I311" s="2">
        <f t="array" ref="I311">SUMPRODUCT(B295:B314, (ROW(B295:B314)-ROW(B295)+1)) / (20*21/2)</f>
        <v>74.833564761904753</v>
      </c>
      <c r="J311" s="2">
        <f t="shared" si="34"/>
        <v>76.17042476687449</v>
      </c>
      <c r="K311" s="2">
        <f t="shared" si="36"/>
        <v>77.279827034996146</v>
      </c>
    </row>
    <row r="312" spans="1:11" ht="13.5" x14ac:dyDescent="0.25">
      <c r="A312" s="3">
        <f>TITRES_STAT!B315</f>
        <v>42759</v>
      </c>
      <c r="B312" s="5">
        <f>TITRES_STAT!D315</f>
        <v>73.059100000000001</v>
      </c>
      <c r="C312" s="2">
        <f t="shared" si="29"/>
        <v>0</v>
      </c>
      <c r="D312" s="2">
        <f t="shared" si="30"/>
        <v>73.059100000000001</v>
      </c>
      <c r="E312" s="2">
        <f t="shared" si="32"/>
        <v>75.120750000000001</v>
      </c>
      <c r="F312" s="2">
        <f t="shared" si="33"/>
        <v>76.203960000000009</v>
      </c>
      <c r="G312" s="2">
        <f t="shared" si="35"/>
        <v>79.265863999999951</v>
      </c>
      <c r="H312" s="2">
        <f t="shared" si="31"/>
        <v>74.972897999999972</v>
      </c>
      <c r="I312" s="2">
        <f t="array" ref="I312">SUMPRODUCT(B296:B315, (ROW(B296:B315)-ROW(B296)+1)) / (20*21/2)</f>
        <v>74.415791904761903</v>
      </c>
      <c r="J312" s="2">
        <f t="shared" si="34"/>
        <v>75.874108122410249</v>
      </c>
      <c r="K312" s="2">
        <f t="shared" si="36"/>
        <v>77.114308327741398</v>
      </c>
    </row>
    <row r="313" spans="1:11" ht="13.5" x14ac:dyDescent="0.25">
      <c r="A313" s="3">
        <f>TITRES_STAT!B316</f>
        <v>42760</v>
      </c>
      <c r="B313" s="5">
        <f>TITRES_STAT!D316</f>
        <v>72.829400000000007</v>
      </c>
      <c r="C313" s="2">
        <f t="shared" si="29"/>
        <v>-0.22969999999999402</v>
      </c>
      <c r="D313" s="2">
        <f t="shared" si="30"/>
        <v>73.013159999999999</v>
      </c>
      <c r="E313" s="2">
        <f t="shared" si="32"/>
        <v>74.638949999999994</v>
      </c>
      <c r="F313" s="2">
        <f t="shared" si="33"/>
        <v>75.952695000000006</v>
      </c>
      <c r="G313" s="2">
        <f t="shared" si="35"/>
        <v>79.003341999999961</v>
      </c>
      <c r="H313" s="2">
        <f t="shared" si="31"/>
        <v>75.023410499999983</v>
      </c>
      <c r="I313" s="2">
        <f t="array" ref="I313">SUMPRODUCT(B297:B316, (ROW(B297:B316)-ROW(B297)+1)) / (20*21/2)</f>
        <v>74.023362857142857</v>
      </c>
      <c r="J313" s="2">
        <f t="shared" si="34"/>
        <v>75.584135920275941</v>
      </c>
      <c r="K313" s="2">
        <f t="shared" si="36"/>
        <v>76.946272707045665</v>
      </c>
    </row>
    <row r="314" spans="1:11" ht="13.5" x14ac:dyDescent="0.25">
      <c r="A314" s="3">
        <f>TITRES_STAT!B317</f>
        <v>42761</v>
      </c>
      <c r="B314" s="5">
        <f>TITRES_STAT!D317</f>
        <v>72.829400000000007</v>
      </c>
      <c r="C314" s="2">
        <f t="shared" si="29"/>
        <v>0</v>
      </c>
      <c r="D314" s="2">
        <f t="shared" si="30"/>
        <v>72.967220000000012</v>
      </c>
      <c r="E314" s="2">
        <f t="shared" si="32"/>
        <v>74.157150000000001</v>
      </c>
      <c r="F314" s="2">
        <f t="shared" si="33"/>
        <v>75.759415000000018</v>
      </c>
      <c r="G314" s="2">
        <f t="shared" si="35"/>
        <v>78.740819999999971</v>
      </c>
      <c r="H314" s="2">
        <f t="shared" si="31"/>
        <v>75.068695499999976</v>
      </c>
      <c r="I314" s="2">
        <f t="array" ref="I314">SUMPRODUCT(B298:B317, (ROW(B298:B317)-ROW(B298)+1)) / (20*21/2)</f>
        <v>73.656277619047628</v>
      </c>
      <c r="J314" s="2">
        <f t="shared" si="34"/>
        <v>75.32178011834489</v>
      </c>
      <c r="K314" s="2">
        <f t="shared" si="36"/>
        <v>76.784826718534077</v>
      </c>
    </row>
    <row r="315" spans="1:11" ht="13.5" x14ac:dyDescent="0.25">
      <c r="A315" s="3">
        <f>TITRES_STAT!B318</f>
        <v>42762</v>
      </c>
      <c r="B315" s="5">
        <f>TITRES_STAT!D318</f>
        <v>71.372799999999998</v>
      </c>
      <c r="C315" s="2">
        <f t="shared" si="29"/>
        <v>-1.4566000000000088</v>
      </c>
      <c r="D315" s="2">
        <f t="shared" si="30"/>
        <v>72.629960000000011</v>
      </c>
      <c r="E315" s="2">
        <f t="shared" si="32"/>
        <v>73.529689999999988</v>
      </c>
      <c r="F315" s="2">
        <f t="shared" si="33"/>
        <v>75.493305000000007</v>
      </c>
      <c r="G315" s="2">
        <f t="shared" si="35"/>
        <v>78.497681999999983</v>
      </c>
      <c r="H315" s="2">
        <f t="shared" si="31"/>
        <v>75.111924999999971</v>
      </c>
      <c r="I315" s="2">
        <f t="array" ref="I315">SUMPRODUCT(B299:B318, (ROW(B299:B318)-ROW(B299)+1)) / (20*21/2)</f>
        <v>73.346555238095249</v>
      </c>
      <c r="J315" s="2">
        <f t="shared" si="34"/>
        <v>74.945686773740618</v>
      </c>
      <c r="K315" s="2">
        <f t="shared" si="36"/>
        <v>76.572590376630785</v>
      </c>
    </row>
    <row r="316" spans="1:11" ht="13.5" x14ac:dyDescent="0.25">
      <c r="A316" s="3">
        <f>TITRES_STAT!B319</f>
        <v>42765</v>
      </c>
      <c r="B316" s="5">
        <f>TITRES_STAT!D319</f>
        <v>71.372799999999998</v>
      </c>
      <c r="C316" s="2">
        <f t="shared" si="29"/>
        <v>0</v>
      </c>
      <c r="D316" s="2">
        <f t="shared" si="30"/>
        <v>72.292699999999996</v>
      </c>
      <c r="E316" s="2">
        <f t="shared" si="32"/>
        <v>72.902230000000003</v>
      </c>
      <c r="F316" s="2">
        <f t="shared" si="33"/>
        <v>75.227195000000023</v>
      </c>
      <c r="G316" s="2">
        <f t="shared" si="35"/>
        <v>78.255663999999982</v>
      </c>
      <c r="H316" s="2">
        <f t="shared" si="31"/>
        <v>75.147339499999958</v>
      </c>
      <c r="I316" s="2">
        <f t="array" ref="I316">SUMPRODUCT(B300:B319, (ROW(B300:B319)-ROW(B300)+1)) / (20*21/2)</f>
        <v>73.065110952380948</v>
      </c>
      <c r="J316" s="2">
        <f t="shared" si="34"/>
        <v>74.605411842908183</v>
      </c>
      <c r="K316" s="2">
        <f t="shared" si="36"/>
        <v>76.368677028527628</v>
      </c>
    </row>
    <row r="317" spans="1:11" ht="13.5" x14ac:dyDescent="0.25">
      <c r="A317" s="3">
        <f>TITRES_STAT!B320</f>
        <v>42766</v>
      </c>
      <c r="B317" s="5">
        <f>TITRES_STAT!D320</f>
        <v>71.372799999999998</v>
      </c>
      <c r="C317" s="2">
        <f t="shared" si="29"/>
        <v>0</v>
      </c>
      <c r="D317" s="2">
        <f t="shared" si="30"/>
        <v>71.955439999999996</v>
      </c>
      <c r="E317" s="2">
        <f t="shared" si="32"/>
        <v>72.507270000000005</v>
      </c>
      <c r="F317" s="2">
        <f t="shared" si="33"/>
        <v>74.961085000000011</v>
      </c>
      <c r="G317" s="2">
        <f t="shared" si="35"/>
        <v>78.013645999999994</v>
      </c>
      <c r="H317" s="2">
        <f t="shared" si="31"/>
        <v>75.18275399999996</v>
      </c>
      <c r="I317" s="2">
        <f t="array" ref="I317">SUMPRODUCT(B301:B320, (ROW(B301:B320)-ROW(B301)+1)) / (20*21/2)</f>
        <v>72.811944761904769</v>
      </c>
      <c r="J317" s="2">
        <f t="shared" si="34"/>
        <v>74.2975440483455</v>
      </c>
      <c r="K317" s="2">
        <f t="shared" si="36"/>
        <v>76.172760282310861</v>
      </c>
    </row>
    <row r="318" spans="1:11" ht="13.5" x14ac:dyDescent="0.25">
      <c r="A318" s="3">
        <f>TITRES_STAT!B321</f>
        <v>42767</v>
      </c>
      <c r="B318" s="5">
        <f>TITRES_STAT!D321</f>
        <v>71.709000000000003</v>
      </c>
      <c r="C318" s="2">
        <f t="shared" si="29"/>
        <v>0.33620000000000516</v>
      </c>
      <c r="D318" s="2">
        <f t="shared" si="30"/>
        <v>71.731359999999995</v>
      </c>
      <c r="E318" s="2">
        <f t="shared" si="32"/>
        <v>72.372260000000011</v>
      </c>
      <c r="F318" s="2">
        <f t="shared" si="33"/>
        <v>74.664165000000011</v>
      </c>
      <c r="G318" s="2">
        <f t="shared" si="35"/>
        <v>77.778239999999983</v>
      </c>
      <c r="H318" s="2">
        <f t="shared" si="31"/>
        <v>75.219849499999967</v>
      </c>
      <c r="I318" s="2">
        <f t="array" ref="I318">SUMPRODUCT(B302:B321, (ROW(B302:B321)-ROW(B302)+1)) / (20*21/2)</f>
        <v>72.587056666666669</v>
      </c>
      <c r="J318" s="2">
        <f t="shared" si="34"/>
        <v>74.051016043741157</v>
      </c>
      <c r="K318" s="2">
        <f t="shared" si="36"/>
        <v>75.997710859475148</v>
      </c>
    </row>
    <row r="319" spans="1:11" ht="13.5" x14ac:dyDescent="0.25">
      <c r="A319" s="3">
        <f>TITRES_STAT!B322</f>
        <v>42768</v>
      </c>
      <c r="B319" s="5">
        <f>TITRES_STAT!D322</f>
        <v>71.709000000000003</v>
      </c>
      <c r="C319" s="2">
        <f t="shared" si="29"/>
        <v>0</v>
      </c>
      <c r="D319" s="2">
        <f t="shared" si="30"/>
        <v>71.507280000000009</v>
      </c>
      <c r="E319" s="2">
        <f t="shared" si="32"/>
        <v>72.237250000000017</v>
      </c>
      <c r="F319" s="2">
        <f t="shared" si="33"/>
        <v>74.367245000000011</v>
      </c>
      <c r="G319" s="2">
        <f t="shared" si="35"/>
        <v>77.542833999999985</v>
      </c>
      <c r="H319" s="2">
        <f t="shared" si="31"/>
        <v>75.256918999999968</v>
      </c>
      <c r="I319" s="2">
        <f t="array" ref="I319">SUMPRODUCT(B303:B322, (ROW(B303:B322)-ROW(B303)+1)) / (20*21/2)</f>
        <v>72.342427619047612</v>
      </c>
      <c r="J319" s="2">
        <f t="shared" si="34"/>
        <v>73.827966896718181</v>
      </c>
      <c r="K319" s="2">
        <f t="shared" si="36"/>
        <v>75.829526119887888</v>
      </c>
    </row>
    <row r="320" spans="1:11" ht="13.5" x14ac:dyDescent="0.25">
      <c r="A320" s="3">
        <f>TITRES_STAT!B323</f>
        <v>42769</v>
      </c>
      <c r="B320" s="5">
        <f>TITRES_STAT!D323</f>
        <v>71.709000000000003</v>
      </c>
      <c r="C320" s="2">
        <f t="shared" si="29"/>
        <v>0</v>
      </c>
      <c r="D320" s="2">
        <f t="shared" si="30"/>
        <v>71.574519999999993</v>
      </c>
      <c r="E320" s="2">
        <f t="shared" si="32"/>
        <v>72.102240000000009</v>
      </c>
      <c r="F320" s="2">
        <f t="shared" si="33"/>
        <v>74.070325000000011</v>
      </c>
      <c r="G320" s="2">
        <f t="shared" si="35"/>
        <v>77.307427999999987</v>
      </c>
      <c r="H320" s="2">
        <f t="shared" si="31"/>
        <v>75.294014499999975</v>
      </c>
      <c r="I320" s="2">
        <f t="array" ref="I320">SUMPRODUCT(B304:B323, (ROW(B304:B323)-ROW(B304)+1)) / (20*21/2)</f>
        <v>72.123134761904765</v>
      </c>
      <c r="J320" s="2">
        <f t="shared" si="34"/>
        <v>73.62616052560216</v>
      </c>
      <c r="K320" s="2">
        <f t="shared" si="36"/>
        <v>75.667936860284442</v>
      </c>
    </row>
    <row r="321" spans="1:11" ht="13.5" x14ac:dyDescent="0.25">
      <c r="A321" s="3">
        <f>TITRES_STAT!B324</f>
        <v>42772</v>
      </c>
      <c r="B321" s="5">
        <f>TITRES_STAT!D324</f>
        <v>71.709000000000003</v>
      </c>
      <c r="C321" s="2">
        <f t="shared" si="29"/>
        <v>0</v>
      </c>
      <c r="D321" s="2">
        <f t="shared" si="30"/>
        <v>71.641760000000005</v>
      </c>
      <c r="E321" s="2">
        <f t="shared" si="32"/>
        <v>71.967230000000015</v>
      </c>
      <c r="F321" s="2">
        <f t="shared" si="33"/>
        <v>73.773405000000011</v>
      </c>
      <c r="G321" s="2">
        <f t="shared" si="35"/>
        <v>77.072021999999976</v>
      </c>
      <c r="H321" s="2">
        <f t="shared" si="31"/>
        <v>75.338898999999984</v>
      </c>
      <c r="I321" s="2">
        <f t="array" ref="I321">SUMPRODUCT(B305:B324, (ROW(B305:B324)-ROW(B305)+1)) / (20*21/2)</f>
        <v>71.934254761904768</v>
      </c>
      <c r="J321" s="2">
        <f t="shared" si="34"/>
        <v>73.443573808878142</v>
      </c>
      <c r="K321" s="2">
        <f t="shared" si="36"/>
        <v>75.512684434390934</v>
      </c>
    </row>
    <row r="322" spans="1:11" ht="13.5" x14ac:dyDescent="0.25">
      <c r="A322" s="3">
        <f>TITRES_STAT!B325</f>
        <v>42773</v>
      </c>
      <c r="B322" s="5">
        <f>TITRES_STAT!D325</f>
        <v>71.204800000000006</v>
      </c>
      <c r="C322" s="2">
        <f t="shared" si="29"/>
        <v>-0.50419999999999732</v>
      </c>
      <c r="D322" s="2">
        <f t="shared" si="30"/>
        <v>71.608159999999998</v>
      </c>
      <c r="E322" s="2">
        <f t="shared" si="32"/>
        <v>71.781800000000004</v>
      </c>
      <c r="F322" s="2">
        <f t="shared" si="33"/>
        <v>73.45127500000001</v>
      </c>
      <c r="G322" s="2">
        <f t="shared" si="35"/>
        <v>76.826531999999972</v>
      </c>
      <c r="H322" s="2">
        <f t="shared" si="31"/>
        <v>75.371879499999991</v>
      </c>
      <c r="I322" s="2">
        <f t="array" ref="I322">SUMPRODUCT(B306:B325, (ROW(B306:B325)-ROW(B306)+1)) / (20*21/2)</f>
        <v>71.776347619047613</v>
      </c>
      <c r="J322" s="2">
        <f t="shared" si="34"/>
        <v>73.230357255651654</v>
      </c>
      <c r="K322" s="2">
        <f t="shared" si="36"/>
        <v>75.343747789905024</v>
      </c>
    </row>
    <row r="323" spans="1:11" ht="13.5" x14ac:dyDescent="0.25">
      <c r="A323" s="3">
        <f>TITRES_STAT!B326</f>
        <v>42774</v>
      </c>
      <c r="B323" s="5">
        <f>TITRES_STAT!D326</f>
        <v>71.148700000000005</v>
      </c>
      <c r="C323" s="2">
        <f t="shared" si="29"/>
        <v>-5.6100000000000705E-2</v>
      </c>
      <c r="D323" s="2">
        <f t="shared" si="30"/>
        <v>71.496100000000013</v>
      </c>
      <c r="E323" s="2">
        <f t="shared" si="32"/>
        <v>71.61372999999999</v>
      </c>
      <c r="F323" s="2">
        <f t="shared" si="33"/>
        <v>73.126339999999999</v>
      </c>
      <c r="G323" s="2">
        <f t="shared" si="35"/>
        <v>76.579919999999973</v>
      </c>
      <c r="H323" s="2">
        <f t="shared" si="31"/>
        <v>75.39919549999999</v>
      </c>
      <c r="I323" s="2">
        <f t="array" ref="I323">SUMPRODUCT(B307:B326, (ROW(B307:B326)-ROW(B307)+1)) / (20*21/2)</f>
        <v>71.463213333333329</v>
      </c>
      <c r="J323" s="2">
        <f t="shared" si="34"/>
        <v>73.032104183684822</v>
      </c>
      <c r="K323" s="2">
        <f t="shared" si="36"/>
        <v>75.179236111869542</v>
      </c>
    </row>
    <row r="324" spans="1:11" ht="13.5" x14ac:dyDescent="0.25">
      <c r="A324" s="3">
        <f>TITRES_STAT!B327</f>
        <v>42775</v>
      </c>
      <c r="B324" s="5">
        <f>TITRES_STAT!D327</f>
        <v>71.143100000000004</v>
      </c>
      <c r="C324" s="2">
        <f t="shared" ref="C324:C387" si="37">B324-B323</f>
        <v>-5.6000000000011596E-3</v>
      </c>
      <c r="D324" s="2">
        <f t="shared" si="30"/>
        <v>71.382919999999999</v>
      </c>
      <c r="E324" s="2">
        <f t="shared" si="32"/>
        <v>71.445099999999996</v>
      </c>
      <c r="F324" s="2">
        <f t="shared" si="33"/>
        <v>72.801124999999999</v>
      </c>
      <c r="G324" s="2">
        <f t="shared" si="35"/>
        <v>76.33341999999999</v>
      </c>
      <c r="H324" s="2">
        <f t="shared" si="31"/>
        <v>75.426483499999989</v>
      </c>
      <c r="I324" s="2">
        <f t="array" ref="I324">SUMPRODUCT(B308:B327, (ROW(B308:B327)-ROW(B308)+1)) / (20*21/2)</f>
        <v>71.190361904761915</v>
      </c>
      <c r="J324" s="2">
        <f t="shared" si="34"/>
        <v>72.852199023333881</v>
      </c>
      <c r="K324" s="2">
        <f t="shared" si="36"/>
        <v>75.020956264345259</v>
      </c>
    </row>
    <row r="325" spans="1:11" ht="13.5" x14ac:dyDescent="0.25">
      <c r="A325" s="3">
        <f>TITRES_STAT!B328</f>
        <v>42776</v>
      </c>
      <c r="B325" s="5">
        <f>TITRES_STAT!D328</f>
        <v>71.143100000000004</v>
      </c>
      <c r="C325" s="2">
        <f t="shared" si="37"/>
        <v>0</v>
      </c>
      <c r="D325" s="2">
        <f t="shared" si="30"/>
        <v>71.269739999999999</v>
      </c>
      <c r="E325" s="2">
        <f t="shared" si="32"/>
        <v>71.422129999999996</v>
      </c>
      <c r="F325" s="2">
        <f t="shared" si="33"/>
        <v>72.475909999999999</v>
      </c>
      <c r="G325" s="2">
        <f t="shared" si="35"/>
        <v>76.136891999999989</v>
      </c>
      <c r="H325" s="2">
        <f t="shared" si="31"/>
        <v>75.445146499999979</v>
      </c>
      <c r="I325" s="2">
        <f t="array" ref="I325">SUMPRODUCT(B309:B328, (ROW(B309:B328)-ROW(B309)+1)) / (20*21/2)</f>
        <v>70.946721904761915</v>
      </c>
      <c r="J325" s="2">
        <f t="shared" si="34"/>
        <v>72.689427687778263</v>
      </c>
      <c r="K325" s="2">
        <f t="shared" si="36"/>
        <v>74.868883469665064</v>
      </c>
    </row>
    <row r="326" spans="1:11" ht="13.5" x14ac:dyDescent="0.25">
      <c r="A326" s="3">
        <f>TITRES_STAT!B329</f>
        <v>42779</v>
      </c>
      <c r="B326" s="5">
        <f>TITRES_STAT!D329</f>
        <v>69.188000000000002</v>
      </c>
      <c r="C326" s="2">
        <f t="shared" si="37"/>
        <v>-1.9551000000000016</v>
      </c>
      <c r="D326" s="2">
        <f t="shared" ref="D326:D389" si="38">AVERAGE(B322:B326)</f>
        <v>70.765540000000001</v>
      </c>
      <c r="E326" s="2">
        <f t="shared" si="32"/>
        <v>71.20365000000001</v>
      </c>
      <c r="F326" s="2">
        <f t="shared" si="33"/>
        <v>72.052940000000007</v>
      </c>
      <c r="G326" s="2">
        <f t="shared" si="35"/>
        <v>75.901261999999988</v>
      </c>
      <c r="H326" s="2">
        <f t="shared" si="31"/>
        <v>75.453902999999997</v>
      </c>
      <c r="I326" s="2">
        <f t="array" ref="I326">SUMPRODUCT(B310:B329, (ROW(B310:B329)-ROW(B310)+1)) / (20*21/2)</f>
        <v>70.721515714285715</v>
      </c>
      <c r="J326" s="2">
        <f t="shared" si="34"/>
        <v>72.355958384180326</v>
      </c>
      <c r="K326" s="2">
        <f t="shared" si="36"/>
        <v>74.646103725756632</v>
      </c>
    </row>
    <row r="327" spans="1:11" ht="13.5" x14ac:dyDescent="0.25">
      <c r="A327" s="3">
        <f>TITRES_STAT!B330</f>
        <v>42780</v>
      </c>
      <c r="B327" s="5">
        <f>TITRES_STAT!D330</f>
        <v>69.188000000000002</v>
      </c>
      <c r="C327" s="2">
        <f t="shared" si="37"/>
        <v>0</v>
      </c>
      <c r="D327" s="2">
        <f t="shared" si="38"/>
        <v>70.362179999999995</v>
      </c>
      <c r="E327" s="2">
        <f t="shared" si="32"/>
        <v>70.985169999999997</v>
      </c>
      <c r="F327" s="2">
        <f t="shared" si="33"/>
        <v>71.746220000000022</v>
      </c>
      <c r="G327" s="2">
        <f t="shared" si="35"/>
        <v>75.665632000000002</v>
      </c>
      <c r="H327" s="2">
        <f t="shared" si="31"/>
        <v>75.460045999999991</v>
      </c>
      <c r="I327" s="2">
        <f t="array" ref="I327">SUMPRODUCT(B311:B330, (ROW(B311:B330)-ROW(B311)+1)) / (20*21/2)</f>
        <v>70.488057619047623</v>
      </c>
      <c r="J327" s="2">
        <f t="shared" si="34"/>
        <v>72.054248061877431</v>
      </c>
      <c r="K327" s="2">
        <f t="shared" si="36"/>
        <v>74.43206044239362</v>
      </c>
    </row>
    <row r="328" spans="1:11" ht="13.5" x14ac:dyDescent="0.25">
      <c r="A328" s="3">
        <f>TITRES_STAT!B331</f>
        <v>42781</v>
      </c>
      <c r="B328" s="5">
        <f>TITRES_STAT!D331</f>
        <v>69.188000000000002</v>
      </c>
      <c r="C328" s="2">
        <f t="shared" si="37"/>
        <v>0</v>
      </c>
      <c r="D328" s="2">
        <f t="shared" si="38"/>
        <v>69.970039999999997</v>
      </c>
      <c r="E328" s="2">
        <f t="shared" si="32"/>
        <v>70.733070000000012</v>
      </c>
      <c r="F328" s="2">
        <f t="shared" si="33"/>
        <v>71.552665000000019</v>
      </c>
      <c r="G328" s="2">
        <f t="shared" si="35"/>
        <v>75.430002000000002</v>
      </c>
      <c r="H328" s="2">
        <f t="shared" si="31"/>
        <v>75.466188999999986</v>
      </c>
      <c r="I328" s="2">
        <f t="array" ref="I328">SUMPRODUCT(B312:B331, (ROW(B312:B331)-ROW(B312)+1)) / (20*21/2)</f>
        <v>70.274367619047624</v>
      </c>
      <c r="J328" s="2">
        <f t="shared" si="34"/>
        <v>71.781272055984331</v>
      </c>
      <c r="K328" s="2">
        <f t="shared" si="36"/>
        <v>74.226411013280142</v>
      </c>
    </row>
    <row r="329" spans="1:11" ht="13.5" x14ac:dyDescent="0.25">
      <c r="A329" s="3">
        <f>TITRES_STAT!B332</f>
        <v>42782</v>
      </c>
      <c r="B329" s="5">
        <f>TITRES_STAT!D332</f>
        <v>69.188000000000002</v>
      </c>
      <c r="C329" s="2">
        <f t="shared" si="37"/>
        <v>0</v>
      </c>
      <c r="D329" s="2">
        <f t="shared" si="38"/>
        <v>69.579019999999986</v>
      </c>
      <c r="E329" s="2">
        <f t="shared" si="32"/>
        <v>70.480969999999999</v>
      </c>
      <c r="F329" s="2">
        <f t="shared" si="33"/>
        <v>71.35911000000003</v>
      </c>
      <c r="G329" s="2">
        <f t="shared" si="35"/>
        <v>75.194372000000016</v>
      </c>
      <c r="H329" s="2">
        <f t="shared" si="31"/>
        <v>75.472331999999994</v>
      </c>
      <c r="I329" s="2">
        <f t="array" ref="I329">SUMPRODUCT(B313:B332, (ROW(B313:B332)-ROW(B313)+1)) / (20*21/2)</f>
        <v>69.97374095238095</v>
      </c>
      <c r="J329" s="2">
        <f t="shared" si="34"/>
        <v>71.534293764938198</v>
      </c>
      <c r="K329" s="2">
        <f t="shared" si="36"/>
        <v>74.028826267661316</v>
      </c>
    </row>
    <row r="330" spans="1:11" ht="13.5" x14ac:dyDescent="0.25">
      <c r="A330" s="3">
        <f>TITRES_STAT!B333</f>
        <v>42783</v>
      </c>
      <c r="B330" s="5">
        <f>TITRES_STAT!D333</f>
        <v>68.907799999999995</v>
      </c>
      <c r="C330" s="2">
        <f t="shared" si="37"/>
        <v>-0.28020000000000778</v>
      </c>
      <c r="D330" s="2">
        <f t="shared" si="38"/>
        <v>69.131960000000007</v>
      </c>
      <c r="E330" s="2">
        <f t="shared" si="32"/>
        <v>70.200849999999988</v>
      </c>
      <c r="F330" s="2">
        <f t="shared" si="33"/>
        <v>71.151545000000027</v>
      </c>
      <c r="G330" s="2">
        <f t="shared" si="35"/>
        <v>74.953137999999996</v>
      </c>
      <c r="H330" s="2">
        <f t="shared" ref="H330:H393" si="39">AVERAGE(B131:B330)</f>
        <v>75.47161149999998</v>
      </c>
      <c r="I330" s="2">
        <f t="array" ref="I330">SUMPRODUCT(B314:B333, (ROW(B314:B333)-ROW(B314)+1)) / (20*21/2)</f>
        <v>69.698217619047611</v>
      </c>
      <c r="J330" s="2">
        <f t="shared" si="34"/>
        <v>71.284151501610751</v>
      </c>
      <c r="K330" s="2">
        <f t="shared" si="36"/>
        <v>73.828001708145194</v>
      </c>
    </row>
    <row r="331" spans="1:11" ht="13.5" x14ac:dyDescent="0.25">
      <c r="A331" s="3">
        <f>TITRES_STAT!B334</f>
        <v>42786</v>
      </c>
      <c r="B331" s="5">
        <f>TITRES_STAT!D334</f>
        <v>68.907799999999995</v>
      </c>
      <c r="C331" s="2">
        <f t="shared" si="37"/>
        <v>0</v>
      </c>
      <c r="D331" s="2">
        <f t="shared" si="38"/>
        <v>69.075920000000011</v>
      </c>
      <c r="E331" s="2">
        <f t="shared" si="32"/>
        <v>69.920729999999992</v>
      </c>
      <c r="F331" s="2">
        <f t="shared" si="33"/>
        <v>70.943980000000025</v>
      </c>
      <c r="G331" s="2">
        <f t="shared" si="35"/>
        <v>74.711904000000018</v>
      </c>
      <c r="H331" s="2">
        <f t="shared" si="39"/>
        <v>75.47089099999998</v>
      </c>
      <c r="I331" s="2">
        <f t="array" ref="I331">SUMPRODUCT(B315:B334, (ROW(B315:B334)-ROW(B315)+1)) / (20*21/2)</f>
        <v>69.446703809523811</v>
      </c>
      <c r="J331" s="2">
        <f t="shared" si="34"/>
        <v>71.057832310981155</v>
      </c>
      <c r="K331" s="2">
        <f t="shared" si="36"/>
        <v>73.635052621551267</v>
      </c>
    </row>
    <row r="332" spans="1:11" ht="13.5" x14ac:dyDescent="0.25">
      <c r="A332" s="3">
        <f>TITRES_STAT!B335</f>
        <v>42787</v>
      </c>
      <c r="B332" s="5">
        <f>TITRES_STAT!D335</f>
        <v>67.787400000000005</v>
      </c>
      <c r="C332" s="2">
        <f t="shared" si="37"/>
        <v>-1.1203999999999894</v>
      </c>
      <c r="D332" s="2">
        <f t="shared" si="38"/>
        <v>68.7958</v>
      </c>
      <c r="E332" s="2">
        <f t="shared" ref="E332:E395" si="40">AVERAGE(B323:B332)</f>
        <v>69.578990000000005</v>
      </c>
      <c r="F332" s="2">
        <f t="shared" si="33"/>
        <v>70.680395000000004</v>
      </c>
      <c r="G332" s="2">
        <f t="shared" si="35"/>
        <v>74.448262000000014</v>
      </c>
      <c r="H332" s="2">
        <f t="shared" si="39"/>
        <v>75.464568499999984</v>
      </c>
      <c r="I332" s="2">
        <f t="array" ref="I332">SUMPRODUCT(B316:B335, (ROW(B316:B335)-ROW(B316)+1)) / (20*21/2)</f>
        <v>69.165847142857146</v>
      </c>
      <c r="J332" s="2">
        <f t="shared" si="34"/>
        <v>70.746362567078194</v>
      </c>
      <c r="K332" s="2">
        <f t="shared" si="36"/>
        <v>73.405732910902202</v>
      </c>
    </row>
    <row r="333" spans="1:11" ht="13.5" x14ac:dyDescent="0.25">
      <c r="A333" s="3">
        <f>TITRES_STAT!B336</f>
        <v>42788</v>
      </c>
      <c r="B333" s="5">
        <f>TITRES_STAT!D336</f>
        <v>67.787400000000005</v>
      </c>
      <c r="C333" s="2">
        <f t="shared" si="37"/>
        <v>0</v>
      </c>
      <c r="D333" s="2">
        <f t="shared" si="38"/>
        <v>68.515680000000003</v>
      </c>
      <c r="E333" s="2">
        <f t="shared" si="40"/>
        <v>69.242860000000007</v>
      </c>
      <c r="F333" s="2">
        <f t="shared" si="33"/>
        <v>70.428294999999991</v>
      </c>
      <c r="G333" s="2">
        <f t="shared" si="35"/>
        <v>74.18462000000001</v>
      </c>
      <c r="H333" s="2">
        <f t="shared" si="39"/>
        <v>75.452992499999979</v>
      </c>
      <c r="I333" s="2">
        <f t="array" ref="I333">SUMPRODUCT(B317:B336, (ROW(B317:B336)-ROW(B317)+1)) / (20*21/2)</f>
        <v>68.899388571428588</v>
      </c>
      <c r="J333" s="2">
        <f t="shared" si="34"/>
        <v>70.46455660830884</v>
      </c>
      <c r="K333" s="2">
        <f t="shared" si="36"/>
        <v>73.185406130082512</v>
      </c>
    </row>
    <row r="334" spans="1:11" ht="13.5" x14ac:dyDescent="0.25">
      <c r="A334" s="3">
        <f>TITRES_STAT!B337</f>
        <v>42789</v>
      </c>
      <c r="B334" s="5">
        <f>TITRES_STAT!D337</f>
        <v>67.787400000000005</v>
      </c>
      <c r="C334" s="2">
        <f t="shared" si="37"/>
        <v>0</v>
      </c>
      <c r="D334" s="2">
        <f t="shared" si="38"/>
        <v>68.235559999999992</v>
      </c>
      <c r="E334" s="2">
        <f t="shared" si="40"/>
        <v>68.907290000000017</v>
      </c>
      <c r="F334" s="2">
        <f t="shared" si="33"/>
        <v>70.176194999999979</v>
      </c>
      <c r="G334" s="2">
        <f t="shared" si="35"/>
        <v>73.920978000000034</v>
      </c>
      <c r="H334" s="2">
        <f t="shared" si="39"/>
        <v>75.441416499999974</v>
      </c>
      <c r="I334" s="2">
        <f t="array" ref="I334">SUMPRODUCT(B318:B337, (ROW(B318:B337)-ROW(B318)+1)) / (20*21/2)</f>
        <v>68.658280952380949</v>
      </c>
      <c r="J334" s="2">
        <f t="shared" si="34"/>
        <v>70.209589312279419</v>
      </c>
      <c r="K334" s="2">
        <f t="shared" si="36"/>
        <v>72.973719615177316</v>
      </c>
    </row>
    <row r="335" spans="1:11" ht="13.5" x14ac:dyDescent="0.25">
      <c r="A335" s="3">
        <f>TITRES_STAT!B338</f>
        <v>42790</v>
      </c>
      <c r="B335" s="5">
        <f>TITRES_STAT!D338</f>
        <v>67.227199999999996</v>
      </c>
      <c r="C335" s="2">
        <f t="shared" si="37"/>
        <v>-0.56020000000000891</v>
      </c>
      <c r="D335" s="2">
        <f t="shared" si="38"/>
        <v>67.899439999999998</v>
      </c>
      <c r="E335" s="2">
        <f t="shared" si="40"/>
        <v>68.51570000000001</v>
      </c>
      <c r="F335" s="2">
        <f t="shared" si="33"/>
        <v>69.968914999999981</v>
      </c>
      <c r="G335" s="2">
        <f t="shared" si="35"/>
        <v>73.722210000000018</v>
      </c>
      <c r="H335" s="2">
        <f t="shared" si="39"/>
        <v>75.416585499999968</v>
      </c>
      <c r="I335" s="2">
        <f t="array" ref="I335">SUMPRODUCT(B319:B338, (ROW(B319:B338)-ROW(B319)+1)) / (20*21/2)</f>
        <v>68.436914285714295</v>
      </c>
      <c r="J335" s="2">
        <f t="shared" si="34"/>
        <v>69.925552234919479</v>
      </c>
      <c r="K335" s="2">
        <f t="shared" si="36"/>
        <v>72.748365904778211</v>
      </c>
    </row>
    <row r="336" spans="1:11" ht="13.5" x14ac:dyDescent="0.25">
      <c r="A336" s="3">
        <f>TITRES_STAT!B339</f>
        <v>42793</v>
      </c>
      <c r="B336" s="5">
        <f>TITRES_STAT!D339</f>
        <v>67.171099999999996</v>
      </c>
      <c r="C336" s="2">
        <f t="shared" si="37"/>
        <v>-5.6100000000000705E-2</v>
      </c>
      <c r="D336" s="2">
        <f t="shared" si="38"/>
        <v>67.552099999999996</v>
      </c>
      <c r="E336" s="2">
        <f t="shared" si="40"/>
        <v>68.31401000000001</v>
      </c>
      <c r="F336" s="2">
        <f t="shared" si="33"/>
        <v>69.758829999999989</v>
      </c>
      <c r="G336" s="2">
        <f t="shared" si="35"/>
        <v>73.496998000000019</v>
      </c>
      <c r="H336" s="2">
        <f t="shared" si="39"/>
        <v>75.38365899999998</v>
      </c>
      <c r="I336" s="2">
        <f t="array" ref="I336">SUMPRODUCT(B320:B339, (ROW(B320:B339)-ROW(B320)+1)) / (20*21/2)</f>
        <v>68.236889523809523</v>
      </c>
      <c r="J336" s="2">
        <f t="shared" si="34"/>
        <v>69.663223450641425</v>
      </c>
      <c r="K336" s="2">
        <f t="shared" si="36"/>
        <v>72.529649594786903</v>
      </c>
    </row>
    <row r="337" spans="1:11" ht="13.5" x14ac:dyDescent="0.25">
      <c r="A337" s="3">
        <f>TITRES_STAT!B340</f>
        <v>42794</v>
      </c>
      <c r="B337" s="5">
        <f>TITRES_STAT!D340</f>
        <v>67.227199999999996</v>
      </c>
      <c r="C337" s="2">
        <f t="shared" si="37"/>
        <v>5.6100000000000705E-2</v>
      </c>
      <c r="D337" s="2">
        <f t="shared" si="38"/>
        <v>67.440060000000003</v>
      </c>
      <c r="E337" s="2">
        <f t="shared" si="40"/>
        <v>68.117930000000001</v>
      </c>
      <c r="F337" s="2">
        <f t="shared" si="33"/>
        <v>69.551549999999992</v>
      </c>
      <c r="G337" s="2">
        <f t="shared" si="35"/>
        <v>73.272908000000015</v>
      </c>
      <c r="H337" s="2">
        <f t="shared" si="39"/>
        <v>75.330156499999973</v>
      </c>
      <c r="I337" s="2">
        <f t="array" ref="I337">SUMPRODUCT(B321:B340, (ROW(B321:B340)-ROW(B321)+1)) / (20*21/2)</f>
        <v>68.058206666666663</v>
      </c>
      <c r="J337" s="2">
        <f t="shared" si="34"/>
        <v>69.431221217247</v>
      </c>
      <c r="K337" s="2">
        <f t="shared" si="36"/>
        <v>72.321710394991342</v>
      </c>
    </row>
    <row r="338" spans="1:11" ht="13.5" x14ac:dyDescent="0.25">
      <c r="A338" s="3">
        <f>TITRES_STAT!B341</f>
        <v>42795</v>
      </c>
      <c r="B338" s="5">
        <f>TITRES_STAT!D341</f>
        <v>67.227199999999996</v>
      </c>
      <c r="C338" s="2">
        <f t="shared" si="37"/>
        <v>0</v>
      </c>
      <c r="D338" s="2">
        <f t="shared" si="38"/>
        <v>67.328019999999995</v>
      </c>
      <c r="E338" s="2">
        <f t="shared" si="40"/>
        <v>67.921850000000006</v>
      </c>
      <c r="F338" s="2">
        <f t="shared" si="33"/>
        <v>69.327460000000002</v>
      </c>
      <c r="G338" s="2">
        <f t="shared" si="35"/>
        <v>73.048818000000011</v>
      </c>
      <c r="H338" s="2">
        <f t="shared" si="39"/>
        <v>75.276575499999979</v>
      </c>
      <c r="I338" s="2">
        <f t="array" ref="I338">SUMPRODUCT(B322:B341, (ROW(B322:B341)-ROW(B322)+1)) / (20*21/2)</f>
        <v>67.900865714285729</v>
      </c>
      <c r="J338" s="2">
        <f t="shared" si="34"/>
        <v>69.221314434652044</v>
      </c>
      <c r="K338" s="2">
        <f t="shared" si="36"/>
        <v>72.121925673619131</v>
      </c>
    </row>
    <row r="339" spans="1:11" ht="13.5" x14ac:dyDescent="0.25">
      <c r="A339" s="3">
        <f>TITRES_STAT!B342</f>
        <v>42796</v>
      </c>
      <c r="B339" s="5">
        <f>TITRES_STAT!D342</f>
        <v>67.227199999999996</v>
      </c>
      <c r="C339" s="2">
        <f t="shared" si="37"/>
        <v>0</v>
      </c>
      <c r="D339" s="2">
        <f t="shared" si="38"/>
        <v>67.215979999999988</v>
      </c>
      <c r="E339" s="2">
        <f t="shared" si="40"/>
        <v>67.725770000000011</v>
      </c>
      <c r="F339" s="2">
        <f t="shared" si="33"/>
        <v>69.103370000000012</v>
      </c>
      <c r="G339" s="2">
        <f t="shared" si="35"/>
        <v>72.858342000000007</v>
      </c>
      <c r="H339" s="2">
        <f t="shared" si="39"/>
        <v>75.212827499999975</v>
      </c>
      <c r="I339" s="2">
        <f t="array" ref="I339">SUMPRODUCT(B323:B342, (ROW(B323:B342)-ROW(B323)+1)) / (20*21/2)</f>
        <v>67.764866666666663</v>
      </c>
      <c r="J339" s="2">
        <f t="shared" si="34"/>
        <v>69.031398774208995</v>
      </c>
      <c r="K339" s="2">
        <f t="shared" si="36"/>
        <v>71.929975647202696</v>
      </c>
    </row>
    <row r="340" spans="1:11" ht="13.5" x14ac:dyDescent="0.25">
      <c r="A340" s="3">
        <f>TITRES_STAT!B343</f>
        <v>42797</v>
      </c>
      <c r="B340" s="5">
        <f>TITRES_STAT!D343</f>
        <v>67.227199999999996</v>
      </c>
      <c r="C340" s="2">
        <f t="shared" si="37"/>
        <v>0</v>
      </c>
      <c r="D340" s="2">
        <f t="shared" si="38"/>
        <v>67.215979999999988</v>
      </c>
      <c r="E340" s="2">
        <f t="shared" si="40"/>
        <v>67.55771</v>
      </c>
      <c r="F340" s="2">
        <f t="shared" ref="F340:F403" si="41">AVERAGE(B321:B340)</f>
        <v>68.879280000000008</v>
      </c>
      <c r="G340" s="2">
        <f t="shared" si="35"/>
        <v>72.645680000000013</v>
      </c>
      <c r="H340" s="2">
        <f t="shared" si="39"/>
        <v>75.149079499999971</v>
      </c>
      <c r="I340" s="2">
        <f t="array" ref="I340">SUMPRODUCT(B324:B343, (ROW(B324:B343)-ROW(B324)+1)) / (20*21/2)</f>
        <v>67.64780857142857</v>
      </c>
      <c r="J340" s="2">
        <f t="shared" si="34"/>
        <v>68.859570319522419</v>
      </c>
      <c r="K340" s="2">
        <f t="shared" si="36"/>
        <v>71.745553072802593</v>
      </c>
    </row>
    <row r="341" spans="1:11" ht="13.5" x14ac:dyDescent="0.25">
      <c r="A341" s="3">
        <f>TITRES_STAT!B344</f>
        <v>42800</v>
      </c>
      <c r="B341" s="5">
        <f>TITRES_STAT!D344</f>
        <v>67.227199999999996</v>
      </c>
      <c r="C341" s="2">
        <f t="shared" si="37"/>
        <v>0</v>
      </c>
      <c r="D341" s="2">
        <f t="shared" si="38"/>
        <v>67.227199999999996</v>
      </c>
      <c r="E341" s="2">
        <f t="shared" si="40"/>
        <v>67.389650000000003</v>
      </c>
      <c r="F341" s="2">
        <f t="shared" si="41"/>
        <v>68.655190000000019</v>
      </c>
      <c r="G341" s="2">
        <f t="shared" si="35"/>
        <v>72.433018000000004</v>
      </c>
      <c r="H341" s="2">
        <f t="shared" si="39"/>
        <v>75.085069999999973</v>
      </c>
      <c r="I341" s="2">
        <f t="array" ref="I341">SUMPRODUCT(B325:B344, (ROW(B325:B344)-ROW(B325)+1)) / (20*21/2)</f>
        <v>67.549424285714281</v>
      </c>
      <c r="J341" s="2">
        <f t="shared" ref="J341:J404" si="42">$J$4*B341+J340*(1-$J$4)</f>
        <v>68.704106479567912</v>
      </c>
      <c r="K341" s="2">
        <f t="shared" si="36"/>
        <v>71.568362756222101</v>
      </c>
    </row>
    <row r="342" spans="1:11" ht="13.5" x14ac:dyDescent="0.25">
      <c r="A342" s="3">
        <f>TITRES_STAT!B345</f>
        <v>42801</v>
      </c>
      <c r="B342" s="5">
        <f>TITRES_STAT!D345</f>
        <v>67.227199999999996</v>
      </c>
      <c r="C342" s="2">
        <f t="shared" si="37"/>
        <v>0</v>
      </c>
      <c r="D342" s="2">
        <f t="shared" si="38"/>
        <v>67.227199999999996</v>
      </c>
      <c r="E342" s="2">
        <f t="shared" si="40"/>
        <v>67.333629999999999</v>
      </c>
      <c r="F342" s="2">
        <f t="shared" si="41"/>
        <v>68.456310000000016</v>
      </c>
      <c r="G342" s="2">
        <f t="shared" si="35"/>
        <v>72.220467999999997</v>
      </c>
      <c r="H342" s="2">
        <f t="shared" si="39"/>
        <v>75.021321999999969</v>
      </c>
      <c r="I342" s="2">
        <f t="array" ref="I342">SUMPRODUCT(B326:B345, (ROW(B326:B345)-ROW(B326)+1)) / (20*21/2)</f>
        <v>67.469687142857154</v>
      </c>
      <c r="J342" s="2">
        <f t="shared" si="42"/>
        <v>68.563448719609056</v>
      </c>
      <c r="K342" s="2">
        <f t="shared" si="36"/>
        <v>71.398121079507504</v>
      </c>
    </row>
    <row r="343" spans="1:11" ht="13.5" x14ac:dyDescent="0.25">
      <c r="A343" s="3">
        <f>TITRES_STAT!B346</f>
        <v>42802</v>
      </c>
      <c r="B343" s="5">
        <f>TITRES_STAT!D346</f>
        <v>67.227199999999996</v>
      </c>
      <c r="C343" s="2">
        <f t="shared" si="37"/>
        <v>0</v>
      </c>
      <c r="D343" s="2">
        <f t="shared" si="38"/>
        <v>67.227199999999996</v>
      </c>
      <c r="E343" s="2">
        <f t="shared" si="40"/>
        <v>67.27761000000001</v>
      </c>
      <c r="F343" s="2">
        <f t="shared" si="41"/>
        <v>68.260235000000023</v>
      </c>
      <c r="G343" s="2">
        <f t="shared" si="35"/>
        <v>72.007918000000004</v>
      </c>
      <c r="H343" s="2">
        <f t="shared" si="39"/>
        <v>74.971948999999952</v>
      </c>
      <c r="I343" s="2">
        <f t="array" ref="I343">SUMPRODUCT(B327:B346, (ROW(B327:B346)-ROW(B327)+1)) / (20*21/2)</f>
        <v>67.387254285714292</v>
      </c>
      <c r="J343" s="2">
        <f t="shared" si="42"/>
        <v>68.436186936789142</v>
      </c>
      <c r="K343" s="2">
        <f t="shared" si="36"/>
        <v>71.234555546977802</v>
      </c>
    </row>
    <row r="344" spans="1:11" ht="13.5" x14ac:dyDescent="0.25">
      <c r="A344" s="3">
        <f>TITRES_STAT!B347</f>
        <v>42803</v>
      </c>
      <c r="B344" s="5">
        <f>TITRES_STAT!D347</f>
        <v>67.227199999999996</v>
      </c>
      <c r="C344" s="2">
        <f t="shared" si="37"/>
        <v>0</v>
      </c>
      <c r="D344" s="2">
        <f t="shared" si="38"/>
        <v>67.227199999999996</v>
      </c>
      <c r="E344" s="2">
        <f t="shared" si="40"/>
        <v>67.221590000000006</v>
      </c>
      <c r="F344" s="2">
        <f t="shared" si="41"/>
        <v>68.064440000000019</v>
      </c>
      <c r="G344" s="2">
        <f t="shared" si="35"/>
        <v>71.818562</v>
      </c>
      <c r="H344" s="2">
        <f t="shared" si="39"/>
        <v>74.92257599999995</v>
      </c>
      <c r="I344" s="2">
        <f t="array" ref="I344">SUMPRODUCT(B328:B347, (ROW(B328:B347)-ROW(B328)+1)) / (20*21/2)</f>
        <v>67.02816857142858</v>
      </c>
      <c r="J344" s="2">
        <f t="shared" si="42"/>
        <v>68.321045323761609</v>
      </c>
      <c r="K344" s="2">
        <f t="shared" si="36"/>
        <v>71.077404349057105</v>
      </c>
    </row>
    <row r="345" spans="1:11" ht="13.5" x14ac:dyDescent="0.25">
      <c r="A345" s="3">
        <f>TITRES_STAT!B348</f>
        <v>42804</v>
      </c>
      <c r="B345" s="5">
        <f>TITRES_STAT!D348</f>
        <v>67.227199999999996</v>
      </c>
      <c r="C345" s="2">
        <f t="shared" si="37"/>
        <v>0</v>
      </c>
      <c r="D345" s="2">
        <f t="shared" si="38"/>
        <v>67.227199999999996</v>
      </c>
      <c r="E345" s="2">
        <f t="shared" si="40"/>
        <v>67.221590000000006</v>
      </c>
      <c r="F345" s="2">
        <f t="shared" si="41"/>
        <v>67.868645000000029</v>
      </c>
      <c r="G345" s="2">
        <f t="shared" si="35"/>
        <v>71.629206000000011</v>
      </c>
      <c r="H345" s="2">
        <f t="shared" si="39"/>
        <v>74.866668999999945</v>
      </c>
      <c r="I345" s="2">
        <f t="array" ref="I345">SUMPRODUCT(B329:B348, (ROW(B329:B348)-ROW(B329)+1)) / (20*21/2)</f>
        <v>66.344373333333337</v>
      </c>
      <c r="J345" s="2">
        <f t="shared" si="42"/>
        <v>68.21686957864145</v>
      </c>
      <c r="K345" s="2">
        <f t="shared" si="36"/>
        <v>70.926415943211722</v>
      </c>
    </row>
    <row r="346" spans="1:11" ht="13.5" x14ac:dyDescent="0.25">
      <c r="A346" s="3">
        <f>TITRES_STAT!B349</f>
        <v>42807</v>
      </c>
      <c r="B346" s="5">
        <f>TITRES_STAT!D349</f>
        <v>67.003100000000003</v>
      </c>
      <c r="C346" s="2">
        <f t="shared" si="37"/>
        <v>-0.22409999999999286</v>
      </c>
      <c r="D346" s="2">
        <f t="shared" si="38"/>
        <v>67.182379999999995</v>
      </c>
      <c r="E346" s="2">
        <f t="shared" si="40"/>
        <v>67.204790000000003</v>
      </c>
      <c r="F346" s="2">
        <f t="shared" si="41"/>
        <v>67.759400000000014</v>
      </c>
      <c r="G346" s="2">
        <f t="shared" si="35"/>
        <v>71.435367999999983</v>
      </c>
      <c r="H346" s="2">
        <f t="shared" si="39"/>
        <v>74.817481999999956</v>
      </c>
      <c r="I346" s="2">
        <f t="array" ref="I346">SUMPRODUCT(B330:B349, (ROW(B330:B349)-ROW(B330)+1)) / (20*21/2)</f>
        <v>65.720408571428578</v>
      </c>
      <c r="J346" s="2">
        <f t="shared" si="42"/>
        <v>68.101272475913689</v>
      </c>
      <c r="K346" s="2">
        <f t="shared" si="36"/>
        <v>70.772560416026948</v>
      </c>
    </row>
    <row r="347" spans="1:11" ht="13.5" x14ac:dyDescent="0.25">
      <c r="A347" s="3">
        <f>TITRES_STAT!B350</f>
        <v>42808</v>
      </c>
      <c r="B347" s="5">
        <f>TITRES_STAT!D350</f>
        <v>63.988999999999997</v>
      </c>
      <c r="C347" s="2">
        <f t="shared" si="37"/>
        <v>-3.0141000000000062</v>
      </c>
      <c r="D347" s="2">
        <f t="shared" si="38"/>
        <v>66.534739999999999</v>
      </c>
      <c r="E347" s="2">
        <f t="shared" si="40"/>
        <v>66.880970000000005</v>
      </c>
      <c r="F347" s="2">
        <f t="shared" si="41"/>
        <v>67.49945000000001</v>
      </c>
      <c r="G347" s="2">
        <f t="shared" si="35"/>
        <v>71.181247999999982</v>
      </c>
      <c r="H347" s="2">
        <f t="shared" si="39"/>
        <v>74.753224499999945</v>
      </c>
      <c r="I347" s="2">
        <f t="array" ref="I347">SUMPRODUCT(B331:B350, (ROW(B331:B350)-ROW(B331)+1)) / (20*21/2)</f>
        <v>64.878489523809534</v>
      </c>
      <c r="J347" s="2">
        <f t="shared" si="42"/>
        <v>67.709627478207622</v>
      </c>
      <c r="K347" s="2">
        <f t="shared" si="36"/>
        <v>70.506538438927848</v>
      </c>
    </row>
    <row r="348" spans="1:11" ht="13.5" x14ac:dyDescent="0.25">
      <c r="A348" s="3">
        <f>TITRES_STAT!B351</f>
        <v>42809</v>
      </c>
      <c r="B348" s="5">
        <f>TITRES_STAT!D351</f>
        <v>60.319600000000001</v>
      </c>
      <c r="C348" s="2">
        <f t="shared" si="37"/>
        <v>-3.669399999999996</v>
      </c>
      <c r="D348" s="2">
        <f t="shared" si="38"/>
        <v>65.15321999999999</v>
      </c>
      <c r="E348" s="2">
        <f t="shared" si="40"/>
        <v>66.190210000000008</v>
      </c>
      <c r="F348" s="2">
        <f t="shared" si="41"/>
        <v>67.056030000000007</v>
      </c>
      <c r="G348" s="2">
        <f t="shared" si="35"/>
        <v>70.834691999999976</v>
      </c>
      <c r="H348" s="2">
        <f t="shared" si="39"/>
        <v>74.670619999999943</v>
      </c>
      <c r="I348" s="2">
        <f t="array" ref="I348">SUMPRODUCT(B332:B351, (ROW(B332:B351)-ROW(B332)+1)) / (20*21/2)</f>
        <v>64.090085238095241</v>
      </c>
      <c r="J348" s="2">
        <f t="shared" si="42"/>
        <v>67.005815337425943</v>
      </c>
      <c r="K348" s="2">
        <f t="shared" si="36"/>
        <v>70.107050657009111</v>
      </c>
    </row>
    <row r="349" spans="1:11" ht="13.5" x14ac:dyDescent="0.25">
      <c r="A349" s="3">
        <f>TITRES_STAT!B352</f>
        <v>42810</v>
      </c>
      <c r="B349" s="5">
        <f>TITRES_STAT!D352</f>
        <v>60.504399999999997</v>
      </c>
      <c r="C349" s="2">
        <f t="shared" si="37"/>
        <v>0.18479999999999563</v>
      </c>
      <c r="D349" s="2">
        <f t="shared" si="38"/>
        <v>63.808659999999996</v>
      </c>
      <c r="E349" s="2">
        <f t="shared" si="40"/>
        <v>65.517930000000007</v>
      </c>
      <c r="F349" s="2">
        <f t="shared" si="41"/>
        <v>66.621850000000023</v>
      </c>
      <c r="G349" s="2">
        <f t="shared" si="35"/>
        <v>70.491831999999974</v>
      </c>
      <c r="H349" s="2">
        <f t="shared" si="39"/>
        <v>74.588939499999938</v>
      </c>
      <c r="I349" s="2">
        <f t="array" ref="I349">SUMPRODUCT(B333:B352, (ROW(B333:B352)-ROW(B333)+1)) / (20*21/2)</f>
        <v>63.346635714285704</v>
      </c>
      <c r="J349" s="2">
        <f t="shared" si="42"/>
        <v>66.386632924337761</v>
      </c>
      <c r="K349" s="2">
        <f t="shared" si="36"/>
        <v>69.730476121440134</v>
      </c>
    </row>
    <row r="350" spans="1:11" ht="13.5" x14ac:dyDescent="0.25">
      <c r="A350" s="3">
        <f>TITRES_STAT!B353</f>
        <v>42811</v>
      </c>
      <c r="B350" s="5">
        <f>TITRES_STAT!D353</f>
        <v>57.781700000000001</v>
      </c>
      <c r="C350" s="2">
        <f t="shared" si="37"/>
        <v>-2.7226999999999961</v>
      </c>
      <c r="D350" s="2">
        <f t="shared" si="38"/>
        <v>61.919560000000004</v>
      </c>
      <c r="E350" s="2">
        <f t="shared" si="40"/>
        <v>64.57338</v>
      </c>
      <c r="F350" s="2">
        <f t="shared" si="41"/>
        <v>66.065545000000014</v>
      </c>
      <c r="G350" s="2">
        <f t="shared" si="35"/>
        <v>70.094517999999965</v>
      </c>
      <c r="H350" s="2">
        <f t="shared" si="39"/>
        <v>74.493645499999943</v>
      </c>
      <c r="I350" s="2">
        <f t="array" ref="I350">SUMPRODUCT(B334:B353, (ROW(B334:B353)-ROW(B334)+1)) / (20*21/2)</f>
        <v>62.816605714285707</v>
      </c>
      <c r="J350" s="2">
        <f t="shared" si="42"/>
        <v>65.567115502972257</v>
      </c>
      <c r="K350" s="2">
        <f t="shared" si="36"/>
        <v>69.261896665697392</v>
      </c>
    </row>
    <row r="351" spans="1:11" ht="13.5" x14ac:dyDescent="0.25">
      <c r="A351" s="3">
        <f>TITRES_STAT!B354</f>
        <v>42815</v>
      </c>
      <c r="B351" s="5">
        <f>TITRES_STAT!D354</f>
        <v>57.787300000000002</v>
      </c>
      <c r="C351" s="2">
        <f t="shared" si="37"/>
        <v>5.6000000000011596E-3</v>
      </c>
      <c r="D351" s="2">
        <f t="shared" si="38"/>
        <v>60.0764</v>
      </c>
      <c r="E351" s="2">
        <f t="shared" si="40"/>
        <v>63.629389999999987</v>
      </c>
      <c r="F351" s="2">
        <f t="shared" si="41"/>
        <v>65.509520000000009</v>
      </c>
      <c r="G351" s="2">
        <f t="shared" si="35"/>
        <v>69.697315999999972</v>
      </c>
      <c r="H351" s="2">
        <f t="shared" si="39"/>
        <v>74.398379499999933</v>
      </c>
      <c r="I351" s="2">
        <f t="array" ref="I351">SUMPRODUCT(B335:B354, (ROW(B335:B354)-ROW(B335)+1)) / (20*21/2)</f>
        <v>62.481058571428562</v>
      </c>
      <c r="J351" s="2">
        <f t="shared" si="42"/>
        <v>64.826180693165369</v>
      </c>
      <c r="K351" s="2">
        <f t="shared" si="36"/>
        <v>68.811912482728872</v>
      </c>
    </row>
    <row r="352" spans="1:11" ht="13.5" x14ac:dyDescent="0.25">
      <c r="A352" s="3">
        <f>TITRES_STAT!B355</f>
        <v>42816</v>
      </c>
      <c r="B352" s="5">
        <f>TITRES_STAT!D355</f>
        <v>57.703299999999999</v>
      </c>
      <c r="C352" s="2">
        <f t="shared" si="37"/>
        <v>-8.4000000000003183E-2</v>
      </c>
      <c r="D352" s="2">
        <f t="shared" si="38"/>
        <v>58.819260000000007</v>
      </c>
      <c r="E352" s="2">
        <f t="shared" si="40"/>
        <v>62.677</v>
      </c>
      <c r="F352" s="2">
        <f t="shared" si="41"/>
        <v>65.00531500000001</v>
      </c>
      <c r="G352" s="2">
        <f t="shared" si="35"/>
        <v>69.298433999999986</v>
      </c>
      <c r="H352" s="2">
        <f t="shared" si="39"/>
        <v>74.302693499999933</v>
      </c>
      <c r="I352" s="2">
        <f t="array" ref="I352">SUMPRODUCT(B336:B355, (ROW(B336:B355)-ROW(B336)+1)) / (20*21/2)</f>
        <v>62.068676666666654</v>
      </c>
      <c r="J352" s="2">
        <f t="shared" si="42"/>
        <v>64.147811103340089</v>
      </c>
      <c r="K352" s="2">
        <f t="shared" si="36"/>
        <v>68.376280620661078</v>
      </c>
    </row>
    <row r="353" spans="1:11" ht="13.5" x14ac:dyDescent="0.25">
      <c r="A353" s="3">
        <f>TITRES_STAT!B356</f>
        <v>42817</v>
      </c>
      <c r="B353" s="5">
        <f>TITRES_STAT!D356</f>
        <v>59.44</v>
      </c>
      <c r="C353" s="2">
        <f t="shared" si="37"/>
        <v>1.736699999999999</v>
      </c>
      <c r="D353" s="2">
        <f t="shared" si="38"/>
        <v>58.643340000000002</v>
      </c>
      <c r="E353" s="2">
        <f t="shared" si="40"/>
        <v>61.89828</v>
      </c>
      <c r="F353" s="2">
        <f t="shared" si="41"/>
        <v>64.587945000000005</v>
      </c>
      <c r="G353" s="2">
        <f t="shared" si="35"/>
        <v>68.934285999999972</v>
      </c>
      <c r="H353" s="2">
        <f t="shared" si="39"/>
        <v>74.216997999999933</v>
      </c>
      <c r="I353" s="2">
        <f t="array" ref="I353">SUMPRODUCT(B337:B356, (ROW(B337:B356)-ROW(B337)+1)) / (20*21/2)</f>
        <v>61.947720476190469</v>
      </c>
      <c r="J353" s="2">
        <f t="shared" si="42"/>
        <v>63.699448141117223</v>
      </c>
      <c r="K353" s="2">
        <f t="shared" si="36"/>
        <v>68.02583824338025</v>
      </c>
    </row>
    <row r="354" spans="1:11" ht="13.5" x14ac:dyDescent="0.25">
      <c r="A354" s="3">
        <f>TITRES_STAT!B357</f>
        <v>42818</v>
      </c>
      <c r="B354" s="5">
        <f>TITRES_STAT!D357</f>
        <v>61.064700000000002</v>
      </c>
      <c r="C354" s="2">
        <f t="shared" si="37"/>
        <v>1.6247000000000043</v>
      </c>
      <c r="D354" s="2">
        <f t="shared" si="38"/>
        <v>58.755399999999995</v>
      </c>
      <c r="E354" s="2">
        <f t="shared" si="40"/>
        <v>61.282029999999999</v>
      </c>
      <c r="F354" s="2">
        <f t="shared" si="41"/>
        <v>64.251810000000006</v>
      </c>
      <c r="G354" s="2">
        <f t="shared" si="35"/>
        <v>68.602631999999971</v>
      </c>
      <c r="H354" s="2">
        <f t="shared" si="39"/>
        <v>74.14073299999994</v>
      </c>
      <c r="I354" s="2">
        <f t="array" ref="I354">SUMPRODUCT(B338:B357, (ROW(B338:B357)-ROW(B338)+1)) / (20*21/2)</f>
        <v>61.848452857142838</v>
      </c>
      <c r="J354" s="2">
        <f t="shared" si="42"/>
        <v>63.448519746725104</v>
      </c>
      <c r="K354" s="2">
        <f t="shared" si="36"/>
        <v>67.75285242991437</v>
      </c>
    </row>
    <row r="355" spans="1:11" ht="13.5" x14ac:dyDescent="0.25">
      <c r="A355" s="3">
        <f>TITRES_STAT!B358</f>
        <v>42821</v>
      </c>
      <c r="B355" s="5">
        <f>TITRES_STAT!D358</f>
        <v>59.921799999999998</v>
      </c>
      <c r="C355" s="2">
        <f t="shared" si="37"/>
        <v>-1.1429000000000045</v>
      </c>
      <c r="D355" s="2">
        <f t="shared" si="38"/>
        <v>59.183419999999998</v>
      </c>
      <c r="E355" s="2">
        <f t="shared" si="40"/>
        <v>60.551490000000001</v>
      </c>
      <c r="F355" s="2">
        <f t="shared" si="41"/>
        <v>63.886540000000004</v>
      </c>
      <c r="G355" s="2">
        <f t="shared" si="35"/>
        <v>68.248119999999957</v>
      </c>
      <c r="H355" s="2">
        <f t="shared" si="39"/>
        <v>74.058753499999938</v>
      </c>
      <c r="I355" s="2">
        <f t="array" ref="I355">SUMPRODUCT(B339:B358, (ROW(B339:B358)-ROW(B339)+1)) / (20*21/2)</f>
        <v>61.771140952380954</v>
      </c>
      <c r="J355" s="2">
        <f t="shared" si="42"/>
        <v>63.11264167560843</v>
      </c>
      <c r="K355" s="2">
        <f t="shared" si="36"/>
        <v>67.44575233462362</v>
      </c>
    </row>
    <row r="356" spans="1:11" ht="13.5" x14ac:dyDescent="0.25">
      <c r="A356" s="3">
        <f>TITRES_STAT!B359</f>
        <v>42822</v>
      </c>
      <c r="B356" s="5">
        <f>TITRES_STAT!D359</f>
        <v>62.616500000000002</v>
      </c>
      <c r="C356" s="2">
        <f t="shared" si="37"/>
        <v>2.6947000000000045</v>
      </c>
      <c r="D356" s="2">
        <f t="shared" si="38"/>
        <v>60.149260000000005</v>
      </c>
      <c r="E356" s="2">
        <f t="shared" si="40"/>
        <v>60.112829999999995</v>
      </c>
      <c r="F356" s="2">
        <f t="shared" si="41"/>
        <v>63.658810000000003</v>
      </c>
      <c r="G356" s="2">
        <f t="shared" si="35"/>
        <v>67.947501999999972</v>
      </c>
      <c r="H356" s="2">
        <f t="shared" si="39"/>
        <v>73.990247499999938</v>
      </c>
      <c r="I356" s="2">
        <f t="array" ref="I356">SUMPRODUCT(B340:B359, (ROW(B340:B359)-ROW(B340)+1)) / (20*21/2)</f>
        <v>61.621346666666653</v>
      </c>
      <c r="J356" s="2">
        <f t="shared" si="42"/>
        <v>63.065390087455249</v>
      </c>
      <c r="K356" s="2">
        <f t="shared" si="36"/>
        <v>67.256369890128582</v>
      </c>
    </row>
    <row r="357" spans="1:11" ht="13.5" x14ac:dyDescent="0.25">
      <c r="A357" s="3">
        <f>TITRES_STAT!B360</f>
        <v>42823</v>
      </c>
      <c r="B357" s="5">
        <f>TITRES_STAT!D360</f>
        <v>62.616500000000002</v>
      </c>
      <c r="C357" s="2">
        <f t="shared" si="37"/>
        <v>0</v>
      </c>
      <c r="D357" s="2">
        <f t="shared" si="38"/>
        <v>61.131899999999995</v>
      </c>
      <c r="E357" s="2">
        <f t="shared" si="40"/>
        <v>59.975580000000001</v>
      </c>
      <c r="F357" s="2">
        <f t="shared" si="41"/>
        <v>63.428275000000006</v>
      </c>
      <c r="G357" s="2">
        <f t="shared" si="35"/>
        <v>67.693383999999966</v>
      </c>
      <c r="H357" s="2">
        <f t="shared" si="39"/>
        <v>73.921741499999939</v>
      </c>
      <c r="I357" s="2">
        <f t="array" ref="I357">SUMPRODUCT(B341:B360, (ROW(B341:B360)-ROW(B341)+1)) / (20*21/2)</f>
        <v>61.49823</v>
      </c>
      <c r="J357" s="2">
        <f t="shared" si="42"/>
        <v>63.022638650554754</v>
      </c>
      <c r="K357" s="2">
        <f t="shared" si="36"/>
        <v>67.074414208162764</v>
      </c>
    </row>
    <row r="358" spans="1:11" ht="13.5" x14ac:dyDescent="0.25">
      <c r="A358" s="3">
        <f>TITRES_STAT!B361</f>
        <v>42824</v>
      </c>
      <c r="B358" s="5">
        <f>TITRES_STAT!D361</f>
        <v>62.616500000000002</v>
      </c>
      <c r="C358" s="2">
        <f t="shared" si="37"/>
        <v>0</v>
      </c>
      <c r="D358" s="2">
        <f t="shared" si="38"/>
        <v>61.767200000000003</v>
      </c>
      <c r="E358" s="2">
        <f t="shared" si="40"/>
        <v>60.205269999999999</v>
      </c>
      <c r="F358" s="2">
        <f t="shared" si="41"/>
        <v>63.19774000000001</v>
      </c>
      <c r="G358" s="2">
        <f t="shared" si="35"/>
        <v>67.484531999999987</v>
      </c>
      <c r="H358" s="2">
        <f t="shared" si="39"/>
        <v>73.850621499999932</v>
      </c>
      <c r="I358" s="2">
        <f t="array" ref="I358">SUMPRODUCT(B342:B361, (ROW(B342:B361)-ROW(B342)+1)) / (20*21/2)</f>
        <v>61.401790952380949</v>
      </c>
      <c r="J358" s="2">
        <f t="shared" si="42"/>
        <v>62.983958779073355</v>
      </c>
      <c r="K358" s="2">
        <f t="shared" si="36"/>
        <v>66.899594043136773</v>
      </c>
    </row>
    <row r="359" spans="1:11" ht="13.5" x14ac:dyDescent="0.25">
      <c r="A359" s="3">
        <f>TITRES_STAT!B362</f>
        <v>42825</v>
      </c>
      <c r="B359" s="5">
        <f>TITRES_STAT!D362</f>
        <v>61.624899999999997</v>
      </c>
      <c r="C359" s="2">
        <f t="shared" si="37"/>
        <v>-0.99160000000000537</v>
      </c>
      <c r="D359" s="2">
        <f t="shared" si="38"/>
        <v>61.879240000000003</v>
      </c>
      <c r="E359" s="2">
        <f t="shared" si="40"/>
        <v>60.317319999999995</v>
      </c>
      <c r="F359" s="2">
        <f t="shared" si="41"/>
        <v>62.917625000000008</v>
      </c>
      <c r="G359" s="2">
        <f t="shared" si="35"/>
        <v>67.255847999999972</v>
      </c>
      <c r="H359" s="2">
        <f t="shared" si="39"/>
        <v>73.774543499999922</v>
      </c>
      <c r="I359" s="2">
        <f t="array" ref="I359">SUMPRODUCT(B343:B362, (ROW(B343:B362)-ROW(B343)+1)) / (20*21/2)</f>
        <v>61.332029523809531</v>
      </c>
      <c r="J359" s="2">
        <f t="shared" si="42"/>
        <v>62.854524609637799</v>
      </c>
      <c r="K359" s="2">
        <f t="shared" si="36"/>
        <v>66.692743296347089</v>
      </c>
    </row>
    <row r="360" spans="1:11" ht="13.5" x14ac:dyDescent="0.25">
      <c r="A360" s="3">
        <f>TITRES_STAT!B363</f>
        <v>42828</v>
      </c>
      <c r="B360" s="5">
        <f>TITRES_STAT!D363</f>
        <v>61.624899999999997</v>
      </c>
      <c r="C360" s="2">
        <f t="shared" si="37"/>
        <v>0</v>
      </c>
      <c r="D360" s="2">
        <f t="shared" si="38"/>
        <v>62.219859999999997</v>
      </c>
      <c r="E360" s="2">
        <f t="shared" si="40"/>
        <v>60.701639999999998</v>
      </c>
      <c r="F360" s="2">
        <f t="shared" si="41"/>
        <v>62.637509999999999</v>
      </c>
      <c r="G360" s="2">
        <f t="shared" si="35"/>
        <v>67.027163999999971</v>
      </c>
      <c r="H360" s="2">
        <f t="shared" si="39"/>
        <v>73.691931499999924</v>
      </c>
      <c r="I360" s="2">
        <f t="array" ref="I360">SUMPRODUCT(B344:B363, (ROW(B344:B363)-ROW(B344)+1)) / (20*21/2)</f>
        <v>61.288945714285717</v>
      </c>
      <c r="J360" s="2">
        <f t="shared" si="42"/>
        <v>62.737417503958014</v>
      </c>
      <c r="K360" s="2">
        <f t="shared" si="36"/>
        <v>66.494004343549165</v>
      </c>
    </row>
    <row r="361" spans="1:11" ht="13.5" x14ac:dyDescent="0.25">
      <c r="A361" s="3">
        <f>TITRES_STAT!B364</f>
        <v>42829</v>
      </c>
      <c r="B361" s="5">
        <f>TITRES_STAT!D364</f>
        <v>61.624899999999997</v>
      </c>
      <c r="C361" s="2">
        <f t="shared" si="37"/>
        <v>0</v>
      </c>
      <c r="D361" s="2">
        <f t="shared" si="38"/>
        <v>62.021540000000002</v>
      </c>
      <c r="E361" s="2">
        <f t="shared" si="40"/>
        <v>61.085400000000007</v>
      </c>
      <c r="F361" s="2">
        <f t="shared" si="41"/>
        <v>62.357394999999997</v>
      </c>
      <c r="G361" s="2">
        <f t="shared" si="35"/>
        <v>66.798479999999984</v>
      </c>
      <c r="H361" s="2">
        <f t="shared" si="39"/>
        <v>73.621028499999923</v>
      </c>
      <c r="I361" s="2">
        <f t="array" ref="I361">SUMPRODUCT(B345:B364, (ROW(B345:B364)-ROW(B345)+1)) / (20*21/2)</f>
        <v>61.27253952380952</v>
      </c>
      <c r="J361" s="2">
        <f t="shared" si="42"/>
        <v>62.631463455962013</v>
      </c>
      <c r="K361" s="2">
        <f t="shared" si="36"/>
        <v>66.303059075174687</v>
      </c>
    </row>
    <row r="362" spans="1:11" ht="13.5" x14ac:dyDescent="0.25">
      <c r="A362" s="3">
        <f>TITRES_STAT!B365</f>
        <v>42830</v>
      </c>
      <c r="B362" s="5">
        <f>TITRES_STAT!D365</f>
        <v>61.624899999999997</v>
      </c>
      <c r="C362" s="2">
        <f t="shared" si="37"/>
        <v>0</v>
      </c>
      <c r="D362" s="2">
        <f t="shared" si="38"/>
        <v>61.823219999999992</v>
      </c>
      <c r="E362" s="2">
        <f t="shared" si="40"/>
        <v>61.477560000000004</v>
      </c>
      <c r="F362" s="2">
        <f t="shared" si="41"/>
        <v>62.077279999999995</v>
      </c>
      <c r="G362" s="2">
        <f t="shared" si="35"/>
        <v>66.569795999999968</v>
      </c>
      <c r="H362" s="2">
        <f t="shared" si="39"/>
        <v>73.538416499999926</v>
      </c>
      <c r="I362" s="2">
        <f t="array" ref="I362">SUMPRODUCT(B346:B365, (ROW(B346:B365)-ROW(B346)+1)) / (20*21/2)</f>
        <v>61.018706190476188</v>
      </c>
      <c r="J362" s="2">
        <f t="shared" si="42"/>
        <v>62.535600269679918</v>
      </c>
      <c r="K362" s="2">
        <f t="shared" si="36"/>
        <v>66.119601856540385</v>
      </c>
    </row>
    <row r="363" spans="1:11" ht="13.5" x14ac:dyDescent="0.25">
      <c r="A363" s="3">
        <f>TITRES_STAT!B366</f>
        <v>42831</v>
      </c>
      <c r="B363" s="5">
        <f>TITRES_STAT!D366</f>
        <v>61.624899999999997</v>
      </c>
      <c r="C363" s="2">
        <f t="shared" si="37"/>
        <v>0</v>
      </c>
      <c r="D363" s="2">
        <f t="shared" si="38"/>
        <v>61.624900000000004</v>
      </c>
      <c r="E363" s="2">
        <f t="shared" si="40"/>
        <v>61.696050000000014</v>
      </c>
      <c r="F363" s="2">
        <f t="shared" si="41"/>
        <v>61.797164999999993</v>
      </c>
      <c r="G363" s="2">
        <f t="shared" si="35"/>
        <v>66.345705999999979</v>
      </c>
      <c r="H363" s="2">
        <f t="shared" si="39"/>
        <v>73.467513499999924</v>
      </c>
      <c r="I363" s="2">
        <f t="array" ref="I363">SUMPRODUCT(B347:B366, (ROW(B347:B366)-ROW(B347)+1)) / (20*21/2)</f>
        <v>60.804755714285704</v>
      </c>
      <c r="J363" s="2">
        <f t="shared" si="42"/>
        <v>62.448866910662787</v>
      </c>
      <c r="K363" s="2">
        <f t="shared" si="36"/>
        <v>65.94333903863685</v>
      </c>
    </row>
    <row r="364" spans="1:11" ht="13.5" x14ac:dyDescent="0.25">
      <c r="A364" s="3">
        <f>TITRES_STAT!B367</f>
        <v>42832</v>
      </c>
      <c r="B364" s="5">
        <f>TITRES_STAT!D367</f>
        <v>61.624899999999997</v>
      </c>
      <c r="C364" s="2">
        <f t="shared" si="37"/>
        <v>0</v>
      </c>
      <c r="D364" s="2">
        <f t="shared" si="38"/>
        <v>61.624900000000004</v>
      </c>
      <c r="E364" s="2">
        <f t="shared" si="40"/>
        <v>61.752070000000018</v>
      </c>
      <c r="F364" s="2">
        <f t="shared" si="41"/>
        <v>61.517049999999998</v>
      </c>
      <c r="G364" s="2">
        <f t="shared" si="35"/>
        <v>66.12161599999996</v>
      </c>
      <c r="H364" s="2">
        <f t="shared" si="39"/>
        <v>73.385636499999933</v>
      </c>
      <c r="I364" s="2">
        <f t="array" ref="I364">SUMPRODUCT(B348:B367, (ROW(B348:B367)-ROW(B348)+1)) / (20*21/2)</f>
        <v>60.629620952380947</v>
      </c>
      <c r="J364" s="2">
        <f t="shared" si="42"/>
        <v>62.370393871552047</v>
      </c>
      <c r="K364" s="2">
        <f t="shared" si="36"/>
        <v>65.773988488102077</v>
      </c>
    </row>
    <row r="365" spans="1:11" ht="13.5" x14ac:dyDescent="0.25">
      <c r="A365" s="3">
        <f>TITRES_STAT!B368</f>
        <v>42835</v>
      </c>
      <c r="B365" s="5">
        <f>TITRES_STAT!D368</f>
        <v>58.851799999999997</v>
      </c>
      <c r="C365" s="2">
        <f t="shared" si="37"/>
        <v>-2.7730999999999995</v>
      </c>
      <c r="D365" s="2">
        <f t="shared" si="38"/>
        <v>61.070280000000004</v>
      </c>
      <c r="E365" s="2">
        <f t="shared" si="40"/>
        <v>61.645070000000011</v>
      </c>
      <c r="F365" s="2">
        <f t="shared" si="41"/>
        <v>61.098280000000003</v>
      </c>
      <c r="G365" s="2">
        <f t="shared" si="35"/>
        <v>65.871195999999969</v>
      </c>
      <c r="H365" s="2">
        <f t="shared" si="39"/>
        <v>73.278211999999925</v>
      </c>
      <c r="I365" s="2">
        <f t="array" ref="I365">SUMPRODUCT(B349:B368, (ROW(B349:B368)-ROW(B349)+1)) / (20*21/2)</f>
        <v>60.478949047619047</v>
      </c>
      <c r="J365" s="2">
        <f t="shared" si="42"/>
        <v>62.035289693308997</v>
      </c>
      <c r="K365" s="2">
        <f t="shared" si="36"/>
        <v>65.502530116019642</v>
      </c>
    </row>
    <row r="366" spans="1:11" ht="13.5" x14ac:dyDescent="0.25">
      <c r="A366" s="3">
        <f>TITRES_STAT!B369</f>
        <v>42836</v>
      </c>
      <c r="B366" s="5">
        <f>TITRES_STAT!D369</f>
        <v>58.851799999999997</v>
      </c>
      <c r="C366" s="2">
        <f t="shared" si="37"/>
        <v>0</v>
      </c>
      <c r="D366" s="2">
        <f t="shared" si="38"/>
        <v>60.515660000000004</v>
      </c>
      <c r="E366" s="2">
        <f t="shared" si="40"/>
        <v>61.268600000000013</v>
      </c>
      <c r="F366" s="2">
        <f t="shared" si="41"/>
        <v>60.69071499999999</v>
      </c>
      <c r="G366" s="2">
        <f t="shared" si="35"/>
        <v>65.620775999999978</v>
      </c>
      <c r="H366" s="2">
        <f t="shared" si="39"/>
        <v>73.170787499999946</v>
      </c>
      <c r="I366" s="2">
        <f t="array" ref="I366">SUMPRODUCT(B350:B369, (ROW(B350:B369)-ROW(B350)+1)) / (20*21/2)</f>
        <v>60.49799999999999</v>
      </c>
      <c r="J366" s="2">
        <f t="shared" si="42"/>
        <v>61.732100198708139</v>
      </c>
      <c r="K366" s="2">
        <f t="shared" si="36"/>
        <v>65.241717170293384</v>
      </c>
    </row>
    <row r="367" spans="1:11" ht="13.5" x14ac:dyDescent="0.25">
      <c r="A367" s="3">
        <f>TITRES_STAT!B370</f>
        <v>42837</v>
      </c>
      <c r="B367" s="5">
        <f>TITRES_STAT!D370</f>
        <v>58.851799999999997</v>
      </c>
      <c r="C367" s="2">
        <f t="shared" si="37"/>
        <v>0</v>
      </c>
      <c r="D367" s="2">
        <f t="shared" si="38"/>
        <v>59.961040000000004</v>
      </c>
      <c r="E367" s="2">
        <f t="shared" si="40"/>
        <v>60.892130000000009</v>
      </c>
      <c r="F367" s="2">
        <f t="shared" si="41"/>
        <v>60.433854999999994</v>
      </c>
      <c r="G367" s="2">
        <f t="shared" si="35"/>
        <v>65.370355999999958</v>
      </c>
      <c r="H367" s="2">
        <f t="shared" si="39"/>
        <v>73.064822999999947</v>
      </c>
      <c r="I367" s="2">
        <f t="array" ref="I367">SUMPRODUCT(B351:B370, (ROW(B351:B370)-ROW(B351)+1)) / (20*21/2)</f>
        <v>60.516783809523815</v>
      </c>
      <c r="J367" s="2">
        <f t="shared" si="42"/>
        <v>61.457785894069268</v>
      </c>
      <c r="K367" s="2">
        <f t="shared" si="36"/>
        <v>64.991132183223058</v>
      </c>
    </row>
    <row r="368" spans="1:11" ht="13.5" x14ac:dyDescent="0.25">
      <c r="A368" s="3">
        <f>TITRES_STAT!B371</f>
        <v>42838</v>
      </c>
      <c r="B368" s="5">
        <f>TITRES_STAT!D371</f>
        <v>58.851799999999997</v>
      </c>
      <c r="C368" s="2">
        <f t="shared" si="37"/>
        <v>0</v>
      </c>
      <c r="D368" s="2">
        <f t="shared" si="38"/>
        <v>59.406420000000004</v>
      </c>
      <c r="E368" s="2">
        <f t="shared" si="40"/>
        <v>60.515660000000011</v>
      </c>
      <c r="F368" s="2">
        <f t="shared" si="41"/>
        <v>60.360464999999991</v>
      </c>
      <c r="G368" s="2">
        <f t="shared" si="35"/>
        <v>65.113211999999976</v>
      </c>
      <c r="H368" s="2">
        <f t="shared" si="39"/>
        <v>72.958858499999948</v>
      </c>
      <c r="I368" s="2">
        <f t="array" ref="I368">SUMPRODUCT(B352:B371, (ROW(B352:B371)-ROW(B352)+1)) / (20*21/2)</f>
        <v>60.516992380952381</v>
      </c>
      <c r="J368" s="2">
        <f t="shared" si="42"/>
        <v>61.209596761300766</v>
      </c>
      <c r="K368" s="2">
        <f t="shared" si="36"/>
        <v>64.75037405839079</v>
      </c>
    </row>
    <row r="369" spans="1:11" ht="13.5" x14ac:dyDescent="0.25">
      <c r="A369" s="3">
        <f>TITRES_STAT!B372</f>
        <v>42839</v>
      </c>
      <c r="B369" s="5">
        <f>TITRES_STAT!D372</f>
        <v>60.560499999999998</v>
      </c>
      <c r="C369" s="2">
        <f t="shared" si="37"/>
        <v>1.7087000000000003</v>
      </c>
      <c r="D369" s="2">
        <f t="shared" si="38"/>
        <v>59.193539999999999</v>
      </c>
      <c r="E369" s="2">
        <f t="shared" si="40"/>
        <v>60.409220000000019</v>
      </c>
      <c r="F369" s="2">
        <f t="shared" si="41"/>
        <v>60.36327</v>
      </c>
      <c r="G369" s="2">
        <f t="shared" si="35"/>
        <v>64.890241999999986</v>
      </c>
      <c r="H369" s="2">
        <f t="shared" si="39"/>
        <v>72.861437499999951</v>
      </c>
      <c r="I369" s="2">
        <f t="array" ref="I369">SUMPRODUCT(B353:B372, (ROW(B353:B372)-ROW(B353)+1)) / (20*21/2)</f>
        <v>60.504262380952383</v>
      </c>
      <c r="J369" s="2">
        <f t="shared" si="42"/>
        <v>61.147778022129259</v>
      </c>
      <c r="K369" s="2">
        <f t="shared" si="36"/>
        <v>64.586065271787234</v>
      </c>
    </row>
    <row r="370" spans="1:11" ht="13.5" x14ac:dyDescent="0.25">
      <c r="A370" s="3">
        <f>TITRES_STAT!B373</f>
        <v>42842</v>
      </c>
      <c r="B370" s="5">
        <f>TITRES_STAT!D373</f>
        <v>60.560499999999998</v>
      </c>
      <c r="C370" s="2">
        <f t="shared" si="37"/>
        <v>0</v>
      </c>
      <c r="D370" s="2">
        <f t="shared" si="38"/>
        <v>59.53528</v>
      </c>
      <c r="E370" s="2">
        <f t="shared" si="40"/>
        <v>60.30278000000002</v>
      </c>
      <c r="F370" s="2">
        <f t="shared" si="41"/>
        <v>60.502210000000005</v>
      </c>
      <c r="G370" s="2">
        <f t="shared" ref="G370:G433" si="43">AVERAGE(B321:B370)</f>
        <v>64.667271999999983</v>
      </c>
      <c r="H370" s="2">
        <f t="shared" si="39"/>
        <v>72.764016499999954</v>
      </c>
      <c r="I370" s="2">
        <f t="array" ref="I370">SUMPRODUCT(B354:B373, (ROW(B354:B373)-ROW(B354)+1)) / (20*21/2)</f>
        <v>60.478193809523809</v>
      </c>
      <c r="J370" s="2">
        <f t="shared" si="42"/>
        <v>61.091846781926471</v>
      </c>
      <c r="K370" s="2">
        <f t="shared" si="36"/>
        <v>64.428199967011267</v>
      </c>
    </row>
    <row r="371" spans="1:11" ht="13.5" x14ac:dyDescent="0.25">
      <c r="A371" s="3">
        <f>TITRES_STAT!B374</f>
        <v>42843</v>
      </c>
      <c r="B371" s="5">
        <f>TITRES_STAT!D374</f>
        <v>60.504399999999997</v>
      </c>
      <c r="C371" s="2">
        <f t="shared" si="37"/>
        <v>-5.6100000000000705E-2</v>
      </c>
      <c r="D371" s="2">
        <f t="shared" si="38"/>
        <v>59.865799999999993</v>
      </c>
      <c r="E371" s="2">
        <f t="shared" si="40"/>
        <v>60.190730000000009</v>
      </c>
      <c r="F371" s="2">
        <f t="shared" si="41"/>
        <v>60.638065000000019</v>
      </c>
      <c r="G371" s="2">
        <f t="shared" si="43"/>
        <v>64.443179999999984</v>
      </c>
      <c r="H371" s="2">
        <f t="shared" si="39"/>
        <v>72.666314999999955</v>
      </c>
      <c r="I371" s="2">
        <f t="array" ref="I371">SUMPRODUCT(B355:B374, (ROW(B355:B374)-ROW(B355)+1)) / (20*21/2)</f>
        <v>60.447056666666668</v>
      </c>
      <c r="J371" s="2">
        <f t="shared" si="42"/>
        <v>61.035899469362043</v>
      </c>
      <c r="K371" s="2">
        <f t="shared" ref="K371:K434" si="44">$K$4*B371+(1-$K$4)*K370</f>
        <v>64.274325458501025</v>
      </c>
    </row>
    <row r="372" spans="1:11" ht="13.5" x14ac:dyDescent="0.25">
      <c r="A372" s="3">
        <f>TITRES_STAT!B375</f>
        <v>42844</v>
      </c>
      <c r="B372" s="5">
        <f>TITRES_STAT!D375</f>
        <v>60.504399999999997</v>
      </c>
      <c r="C372" s="2">
        <f t="shared" si="37"/>
        <v>0</v>
      </c>
      <c r="D372" s="2">
        <f t="shared" si="38"/>
        <v>60.196319999999993</v>
      </c>
      <c r="E372" s="2">
        <f t="shared" si="40"/>
        <v>60.078680000000006</v>
      </c>
      <c r="F372" s="2">
        <f t="shared" si="41"/>
        <v>60.778120000000015</v>
      </c>
      <c r="G372" s="2">
        <f t="shared" si="43"/>
        <v>64.229171999999977</v>
      </c>
      <c r="H372" s="2">
        <f t="shared" si="39"/>
        <v>72.568613499999955</v>
      </c>
      <c r="I372" s="2">
        <f t="array" ref="I372">SUMPRODUCT(B356:B375, (ROW(B356:B375)-ROW(B356)+1)) / (20*21/2)</f>
        <v>60.701368571428574</v>
      </c>
      <c r="J372" s="2">
        <f t="shared" si="42"/>
        <v>60.985280472279939</v>
      </c>
      <c r="K372" s="2">
        <f t="shared" si="44"/>
        <v>64.126485244442165</v>
      </c>
    </row>
    <row r="373" spans="1:11" ht="13.5" x14ac:dyDescent="0.25">
      <c r="A373" s="3">
        <f>TITRES_STAT!B376</f>
        <v>42845</v>
      </c>
      <c r="B373" s="5">
        <f>TITRES_STAT!D376</f>
        <v>60.504399999999997</v>
      </c>
      <c r="C373" s="2">
        <f t="shared" si="37"/>
        <v>0</v>
      </c>
      <c r="D373" s="2">
        <f t="shared" si="38"/>
        <v>60.526839999999993</v>
      </c>
      <c r="E373" s="2">
        <f t="shared" si="40"/>
        <v>59.966629999999995</v>
      </c>
      <c r="F373" s="2">
        <f t="shared" si="41"/>
        <v>60.831340000000026</v>
      </c>
      <c r="G373" s="2">
        <f t="shared" si="43"/>
        <v>64.01628599999998</v>
      </c>
      <c r="H373" s="2">
        <f t="shared" si="39"/>
        <v>72.470911999999956</v>
      </c>
      <c r="I373" s="2">
        <f t="array" ref="I373">SUMPRODUCT(B357:B376, (ROW(B357:B376)-ROW(B357)+1)) / (20*21/2)</f>
        <v>60.922767142857147</v>
      </c>
      <c r="J373" s="2">
        <f t="shared" si="42"/>
        <v>60.939482332062802</v>
      </c>
      <c r="K373" s="2">
        <f t="shared" si="44"/>
        <v>63.984442685836591</v>
      </c>
    </row>
    <row r="374" spans="1:11" ht="13.5" x14ac:dyDescent="0.25">
      <c r="A374" s="3">
        <f>TITRES_STAT!B377</f>
        <v>42846</v>
      </c>
      <c r="B374" s="5">
        <f>TITRES_STAT!D377</f>
        <v>60.504399999999997</v>
      </c>
      <c r="C374" s="2">
        <f t="shared" si="37"/>
        <v>0</v>
      </c>
      <c r="D374" s="2">
        <f t="shared" si="38"/>
        <v>60.515619999999998</v>
      </c>
      <c r="E374" s="2">
        <f t="shared" si="40"/>
        <v>59.854579999999999</v>
      </c>
      <c r="F374" s="2">
        <f t="shared" si="41"/>
        <v>60.803325000000015</v>
      </c>
      <c r="G374" s="2">
        <f t="shared" si="43"/>
        <v>63.803511999999962</v>
      </c>
      <c r="H374" s="2">
        <f t="shared" si="39"/>
        <v>72.39122049999996</v>
      </c>
      <c r="I374" s="2">
        <f t="array" ref="I374">SUMPRODUCT(B358:B377, (ROW(B358:B377)-ROW(B358)+1)) / (20*21/2)</f>
        <v>61.140884285714286</v>
      </c>
      <c r="J374" s="2">
        <f t="shared" si="42"/>
        <v>60.898045919485391</v>
      </c>
      <c r="K374" s="2">
        <f t="shared" si="44"/>
        <v>63.84797042364692</v>
      </c>
    </row>
    <row r="375" spans="1:11" ht="13.5" x14ac:dyDescent="0.25">
      <c r="A375" s="3">
        <f>TITRES_STAT!B378</f>
        <v>42849</v>
      </c>
      <c r="B375" s="5">
        <f>TITRES_STAT!D378</f>
        <v>63.473599999999998</v>
      </c>
      <c r="C375" s="2">
        <f t="shared" si="37"/>
        <v>2.9692000000000007</v>
      </c>
      <c r="D375" s="2">
        <f t="shared" si="38"/>
        <v>61.098239999999997</v>
      </c>
      <c r="E375" s="2">
        <f t="shared" si="40"/>
        <v>60.316760000000002</v>
      </c>
      <c r="F375" s="2">
        <f t="shared" si="41"/>
        <v>60.980915000000017</v>
      </c>
      <c r="G375" s="2">
        <f t="shared" si="43"/>
        <v>63.650121999999968</v>
      </c>
      <c r="H375" s="2">
        <f t="shared" si="39"/>
        <v>72.32637499999997</v>
      </c>
      <c r="I375" s="2">
        <f t="array" ref="I375">SUMPRODUCT(B359:B378, (ROW(B359:B378)-ROW(B359)+1)) / (20*21/2)</f>
        <v>61.353053333333335</v>
      </c>
      <c r="J375" s="2">
        <f t="shared" si="42"/>
        <v>61.143336784296302</v>
      </c>
      <c r="K375" s="2">
        <f t="shared" si="44"/>
        <v>63.833289230562727</v>
      </c>
    </row>
    <row r="376" spans="1:11" ht="13.5" x14ac:dyDescent="0.25">
      <c r="A376" s="3">
        <f>TITRES_STAT!B379</f>
        <v>42850</v>
      </c>
      <c r="B376" s="5">
        <f>TITRES_STAT!D379</f>
        <v>63.305599999999998</v>
      </c>
      <c r="C376" s="2">
        <f t="shared" si="37"/>
        <v>-0.16799999999999926</v>
      </c>
      <c r="D376" s="2">
        <f t="shared" si="38"/>
        <v>61.658479999999997</v>
      </c>
      <c r="E376" s="2">
        <f t="shared" si="40"/>
        <v>60.762139999999988</v>
      </c>
      <c r="F376" s="2">
        <f t="shared" si="41"/>
        <v>61.015370000000019</v>
      </c>
      <c r="G376" s="2">
        <f t="shared" si="43"/>
        <v>63.532473999999965</v>
      </c>
      <c r="H376" s="2">
        <f t="shared" si="39"/>
        <v>72.26068949999997</v>
      </c>
      <c r="I376" s="2">
        <f t="array" ref="I376">SUMPRODUCT(B360:B379, (ROW(B360:B379)-ROW(B360)+1)) / (20*21/2)</f>
        <v>61.561540952380952</v>
      </c>
      <c r="J376" s="2">
        <f t="shared" si="42"/>
        <v>61.349266614363323</v>
      </c>
      <c r="K376" s="2">
        <f t="shared" si="44"/>
        <v>63.812595535246544</v>
      </c>
    </row>
    <row r="377" spans="1:11" ht="13.5" x14ac:dyDescent="0.25">
      <c r="A377" s="3">
        <f>TITRES_STAT!B380</f>
        <v>42851</v>
      </c>
      <c r="B377" s="5">
        <f>TITRES_STAT!D380</f>
        <v>63.305599999999998</v>
      </c>
      <c r="C377" s="2">
        <f t="shared" si="37"/>
        <v>0</v>
      </c>
      <c r="D377" s="2">
        <f t="shared" si="38"/>
        <v>62.218719999999998</v>
      </c>
      <c r="E377" s="2">
        <f t="shared" si="40"/>
        <v>61.207519999999988</v>
      </c>
      <c r="F377" s="2">
        <f t="shared" si="41"/>
        <v>61.049825000000013</v>
      </c>
      <c r="G377" s="2">
        <f t="shared" si="43"/>
        <v>63.414825999999969</v>
      </c>
      <c r="H377" s="2">
        <f t="shared" si="39"/>
        <v>72.195003999999969</v>
      </c>
      <c r="I377" s="2">
        <f t="array" ref="I377">SUMPRODUCT(B361:B380, (ROW(B361:B380)-ROW(B361)+1)) / (20*21/2)</f>
        <v>61.762185238095235</v>
      </c>
      <c r="J377" s="2">
        <f t="shared" si="42"/>
        <v>61.535584079662051</v>
      </c>
      <c r="K377" s="2">
        <f t="shared" si="44"/>
        <v>63.792713357393737</v>
      </c>
    </row>
    <row r="378" spans="1:11" ht="13.5" x14ac:dyDescent="0.25">
      <c r="A378" s="3">
        <f>TITRES_STAT!B381</f>
        <v>42852</v>
      </c>
      <c r="B378" s="5">
        <f>TITRES_STAT!D381</f>
        <v>63.2776</v>
      </c>
      <c r="C378" s="2">
        <f t="shared" si="37"/>
        <v>-2.7999999999998693E-2</v>
      </c>
      <c r="D378" s="2">
        <f t="shared" si="38"/>
        <v>62.77335999999999</v>
      </c>
      <c r="E378" s="2">
        <f t="shared" si="40"/>
        <v>61.650099999999995</v>
      </c>
      <c r="F378" s="2">
        <f t="shared" si="41"/>
        <v>61.082880000000003</v>
      </c>
      <c r="G378" s="2">
        <f t="shared" si="43"/>
        <v>63.296617999999974</v>
      </c>
      <c r="H378" s="2">
        <f t="shared" si="39"/>
        <v>72.129178499999966</v>
      </c>
      <c r="I378" s="2">
        <f t="array" ref="I378">SUMPRODUCT(B362:B381, (ROW(B362:B381)-ROW(B362)+1)) / (20*21/2)</f>
        <v>61.691405238095236</v>
      </c>
      <c r="J378" s="2">
        <f t="shared" si="42"/>
        <v>61.701490357789474</v>
      </c>
      <c r="K378" s="2">
        <f t="shared" si="44"/>
        <v>63.772512833574382</v>
      </c>
    </row>
    <row r="379" spans="1:11" ht="13.5" x14ac:dyDescent="0.25">
      <c r="A379" s="3">
        <f>TITRES_STAT!B382</f>
        <v>42853</v>
      </c>
      <c r="B379" s="5">
        <f>TITRES_STAT!D382</f>
        <v>63.271999999999998</v>
      </c>
      <c r="C379" s="2">
        <f t="shared" si="37"/>
        <v>-5.6000000000011596E-3</v>
      </c>
      <c r="D379" s="2">
        <f t="shared" si="38"/>
        <v>63.326880000000003</v>
      </c>
      <c r="E379" s="2">
        <f t="shared" si="40"/>
        <v>61.921250000000008</v>
      </c>
      <c r="F379" s="2">
        <f t="shared" si="41"/>
        <v>61.16523500000001</v>
      </c>
      <c r="G379" s="2">
        <f t="shared" si="43"/>
        <v>63.178297999999977</v>
      </c>
      <c r="H379" s="2">
        <f t="shared" si="39"/>
        <v>72.063324999999992</v>
      </c>
      <c r="I379" s="2">
        <f t="array" ref="I379">SUMPRODUCT(B363:B382, (ROW(B363:B382)-ROW(B363)+1)) / (20*21/2)</f>
        <v>61.62596095238095</v>
      </c>
      <c r="J379" s="2">
        <f t="shared" si="42"/>
        <v>61.851062704666667</v>
      </c>
      <c r="K379" s="2">
        <f t="shared" si="44"/>
        <v>63.752884879316561</v>
      </c>
    </row>
    <row r="380" spans="1:11" ht="13.5" x14ac:dyDescent="0.25">
      <c r="A380" s="3">
        <f>TITRES_STAT!B383</f>
        <v>42857</v>
      </c>
      <c r="B380" s="5">
        <f>TITRES_STAT!D383</f>
        <v>63.271999999999998</v>
      </c>
      <c r="C380" s="2">
        <f t="shared" si="37"/>
        <v>0</v>
      </c>
      <c r="D380" s="2">
        <f t="shared" si="38"/>
        <v>63.286559999999994</v>
      </c>
      <c r="E380" s="2">
        <f t="shared" si="40"/>
        <v>62.192400000000006</v>
      </c>
      <c r="F380" s="2">
        <f t="shared" si="41"/>
        <v>61.247590000000002</v>
      </c>
      <c r="G380" s="2">
        <f t="shared" si="43"/>
        <v>63.065581999999978</v>
      </c>
      <c r="H380" s="2">
        <f t="shared" si="39"/>
        <v>71.997471499999989</v>
      </c>
      <c r="I380" s="2">
        <f t="array" ref="I380">SUMPRODUCT(B364:B383, (ROW(B364:B383)-ROW(B364)+1)) / (20*21/2)</f>
        <v>61.725385714285714</v>
      </c>
      <c r="J380" s="2">
        <f t="shared" si="42"/>
        <v>61.986390066126987</v>
      </c>
      <c r="K380" s="2">
        <f t="shared" si="44"/>
        <v>63.734026648755126</v>
      </c>
    </row>
    <row r="381" spans="1:11" ht="13.5" x14ac:dyDescent="0.25">
      <c r="A381" s="3">
        <f>TITRES_STAT!B384</f>
        <v>42858</v>
      </c>
      <c r="B381" s="5">
        <f>TITRES_STAT!D384</f>
        <v>60.504399999999997</v>
      </c>
      <c r="C381" s="2">
        <f t="shared" si="37"/>
        <v>-2.7676000000000016</v>
      </c>
      <c r="D381" s="2">
        <f t="shared" si="38"/>
        <v>62.726320000000001</v>
      </c>
      <c r="E381" s="2">
        <f t="shared" si="40"/>
        <v>62.192399999999999</v>
      </c>
      <c r="F381" s="2">
        <f t="shared" si="41"/>
        <v>61.191565000000004</v>
      </c>
      <c r="G381" s="2">
        <f t="shared" si="43"/>
        <v>62.89751399999998</v>
      </c>
      <c r="H381" s="2">
        <f t="shared" si="39"/>
        <v>71.917779999999993</v>
      </c>
      <c r="I381" s="2">
        <f t="array" ref="I381">SUMPRODUCT(B365:B384, (ROW(B365:B384)-ROW(B365)+1)) / (20*21/2)</f>
        <v>61.645036190476191</v>
      </c>
      <c r="J381" s="2">
        <f t="shared" si="42"/>
        <v>61.845248155067274</v>
      </c>
      <c r="K381" s="2">
        <f t="shared" si="44"/>
        <v>63.607374623313746</v>
      </c>
    </row>
    <row r="382" spans="1:11" ht="13.5" x14ac:dyDescent="0.25">
      <c r="A382" s="3">
        <f>TITRES_STAT!B385</f>
        <v>42859</v>
      </c>
      <c r="B382" s="5">
        <f>TITRES_STAT!D385</f>
        <v>60.504399999999997</v>
      </c>
      <c r="C382" s="2">
        <f t="shared" si="37"/>
        <v>0</v>
      </c>
      <c r="D382" s="2">
        <f t="shared" si="38"/>
        <v>62.166080000000001</v>
      </c>
      <c r="E382" s="2">
        <f t="shared" si="40"/>
        <v>62.192399999999999</v>
      </c>
      <c r="F382" s="2">
        <f t="shared" si="41"/>
        <v>61.135540000000013</v>
      </c>
      <c r="G382" s="2">
        <f t="shared" si="43"/>
        <v>62.751853999999987</v>
      </c>
      <c r="H382" s="2">
        <f t="shared" si="39"/>
        <v>71.847120499999988</v>
      </c>
      <c r="I382" s="2">
        <f t="array" ref="I382">SUMPRODUCT(B366:B385, (ROW(B366:B385)-ROW(B366)+1)) / (20*21/2)</f>
        <v>61.588502380952384</v>
      </c>
      <c r="J382" s="2">
        <f t="shared" si="42"/>
        <v>61.717548330775152</v>
      </c>
      <c r="K382" s="2">
        <f t="shared" si="44"/>
        <v>63.485689343968104</v>
      </c>
    </row>
    <row r="383" spans="1:11" ht="13.5" x14ac:dyDescent="0.25">
      <c r="A383" s="3">
        <f>TITRES_STAT!B386</f>
        <v>42860</v>
      </c>
      <c r="B383" s="5">
        <f>TITRES_STAT!D386</f>
        <v>62.179499999999997</v>
      </c>
      <c r="C383" s="2">
        <f t="shared" si="37"/>
        <v>1.6751000000000005</v>
      </c>
      <c r="D383" s="2">
        <f t="shared" si="38"/>
        <v>61.946460000000002</v>
      </c>
      <c r="E383" s="2">
        <f t="shared" si="40"/>
        <v>62.359909999999992</v>
      </c>
      <c r="F383" s="2">
        <f t="shared" si="41"/>
        <v>61.163270000000011</v>
      </c>
      <c r="G383" s="2">
        <f t="shared" si="43"/>
        <v>62.639695999999986</v>
      </c>
      <c r="H383" s="2">
        <f t="shared" si="39"/>
        <v>71.784836499999997</v>
      </c>
      <c r="I383" s="2">
        <f t="array" ref="I383">SUMPRODUCT(B367:B386, (ROW(B367:B386)-ROW(B367)+1)) / (20*21/2)</f>
        <v>61.524099047619046</v>
      </c>
      <c r="J383" s="2">
        <f t="shared" si="42"/>
        <v>61.761543727844185</v>
      </c>
      <c r="K383" s="2">
        <f t="shared" si="44"/>
        <v>63.434466232439945</v>
      </c>
    </row>
    <row r="384" spans="1:11" ht="13.5" x14ac:dyDescent="0.25">
      <c r="A384" s="3">
        <f>TITRES_STAT!B387</f>
        <v>42863</v>
      </c>
      <c r="B384" s="5">
        <f>TITRES_STAT!D387</f>
        <v>60.319600000000001</v>
      </c>
      <c r="C384" s="2">
        <f t="shared" si="37"/>
        <v>-1.8598999999999961</v>
      </c>
      <c r="D384" s="2">
        <f t="shared" si="38"/>
        <v>61.355980000000002</v>
      </c>
      <c r="E384" s="2">
        <f t="shared" si="40"/>
        <v>62.341430000000003</v>
      </c>
      <c r="F384" s="2">
        <f t="shared" si="41"/>
        <v>61.098005000000015</v>
      </c>
      <c r="G384" s="2">
        <f t="shared" si="43"/>
        <v>62.490339999999975</v>
      </c>
      <c r="H384" s="2">
        <f t="shared" si="39"/>
        <v>71.713253000000009</v>
      </c>
      <c r="I384" s="2">
        <f t="array" ref="I384">SUMPRODUCT(B368:B387, (ROW(B368:B387)-ROW(B368)+1)) / (20*21/2)</f>
        <v>61.451826190476183</v>
      </c>
      <c r="J384" s="2">
        <f t="shared" si="42"/>
        <v>61.624215753763792</v>
      </c>
      <c r="K384" s="2">
        <f t="shared" si="44"/>
        <v>63.312314615481519</v>
      </c>
    </row>
    <row r="385" spans="1:11" ht="13.5" x14ac:dyDescent="0.25">
      <c r="A385" s="3">
        <f>TITRES_STAT!B388</f>
        <v>42864</v>
      </c>
      <c r="B385" s="5">
        <f>TITRES_STAT!D388</f>
        <v>60.504399999999997</v>
      </c>
      <c r="C385" s="2">
        <f t="shared" si="37"/>
        <v>0.18479999999999563</v>
      </c>
      <c r="D385" s="2">
        <f t="shared" si="38"/>
        <v>60.802459999999996</v>
      </c>
      <c r="E385" s="2">
        <f t="shared" si="40"/>
        <v>62.044510000000002</v>
      </c>
      <c r="F385" s="2">
        <f t="shared" si="41"/>
        <v>61.180635000000009</v>
      </c>
      <c r="G385" s="2">
        <f t="shared" si="43"/>
        <v>62.355883999999975</v>
      </c>
      <c r="H385" s="2">
        <f t="shared" si="39"/>
        <v>71.645027500000012</v>
      </c>
      <c r="I385" s="2">
        <f t="array" ref="I385">SUMPRODUCT(B369:B388, (ROW(B369:B388)-ROW(B369)+1)) / (20*21/2)</f>
        <v>61.371683809523816</v>
      </c>
      <c r="J385" s="2">
        <f t="shared" si="42"/>
        <v>61.517566634357713</v>
      </c>
      <c r="K385" s="2">
        <f t="shared" si="44"/>
        <v>63.202200316835182</v>
      </c>
    </row>
    <row r="386" spans="1:11" ht="13.5" x14ac:dyDescent="0.25">
      <c r="A386" s="3">
        <f>TITRES_STAT!B389</f>
        <v>42865</v>
      </c>
      <c r="B386" s="5">
        <f>TITRES_STAT!D389</f>
        <v>60.504399999999997</v>
      </c>
      <c r="C386" s="2">
        <f t="shared" si="37"/>
        <v>0</v>
      </c>
      <c r="D386" s="2">
        <f t="shared" si="38"/>
        <v>60.802459999999996</v>
      </c>
      <c r="E386" s="2">
        <f t="shared" si="40"/>
        <v>61.764390000000006</v>
      </c>
      <c r="F386" s="2">
        <f t="shared" si="41"/>
        <v>61.263265000000011</v>
      </c>
      <c r="G386" s="2">
        <f t="shared" si="43"/>
        <v>62.222549999999963</v>
      </c>
      <c r="H386" s="2">
        <f t="shared" si="39"/>
        <v>71.576802000000001</v>
      </c>
      <c r="I386" s="2">
        <f t="array" ref="I386">SUMPRODUCT(B370:B389, (ROW(B370:B389)-ROW(B370)+1)) / (20*21/2)</f>
        <v>61.28367190476191</v>
      </c>
      <c r="J386" s="2">
        <f t="shared" si="42"/>
        <v>61.42107457394269</v>
      </c>
      <c r="K386" s="2">
        <f t="shared" si="44"/>
        <v>63.096404225978901</v>
      </c>
    </row>
    <row r="387" spans="1:11" ht="13.5" x14ac:dyDescent="0.25">
      <c r="A387" s="3">
        <f>TITRES_STAT!B390</f>
        <v>42866</v>
      </c>
      <c r="B387" s="5">
        <f>TITRES_STAT!D390</f>
        <v>60.504399999999997</v>
      </c>
      <c r="C387" s="2">
        <f t="shared" si="37"/>
        <v>0</v>
      </c>
      <c r="D387" s="2">
        <f t="shared" si="38"/>
        <v>60.802459999999996</v>
      </c>
      <c r="E387" s="2">
        <f t="shared" si="40"/>
        <v>61.484270000000002</v>
      </c>
      <c r="F387" s="2">
        <f t="shared" si="41"/>
        <v>61.345895000000006</v>
      </c>
      <c r="G387" s="2">
        <f t="shared" si="43"/>
        <v>62.088093999999963</v>
      </c>
      <c r="H387" s="2">
        <f t="shared" si="39"/>
        <v>71.508576500000004</v>
      </c>
      <c r="I387" s="2">
        <f t="array" ref="I387">SUMPRODUCT(B371:B390, (ROW(B371:B390)-ROW(B371)+1)) / (20*21/2)</f>
        <v>61.195927142857137</v>
      </c>
      <c r="J387" s="2">
        <f t="shared" si="42"/>
        <v>61.333772233567196</v>
      </c>
      <c r="K387" s="2">
        <f t="shared" si="44"/>
        <v>62.994757001430706</v>
      </c>
    </row>
    <row r="388" spans="1:11" ht="13.5" x14ac:dyDescent="0.25">
      <c r="A388" s="3">
        <f>TITRES_STAT!B391</f>
        <v>42867</v>
      </c>
      <c r="B388" s="5">
        <f>TITRES_STAT!D391</f>
        <v>60.504399999999997</v>
      </c>
      <c r="C388" s="2">
        <f t="shared" ref="C388:C451" si="45">B388-B387</f>
        <v>0</v>
      </c>
      <c r="D388" s="2">
        <f t="shared" si="38"/>
        <v>60.467439999999996</v>
      </c>
      <c r="E388" s="2">
        <f t="shared" si="40"/>
        <v>61.206949999999992</v>
      </c>
      <c r="F388" s="2">
        <f t="shared" si="41"/>
        <v>61.428525000000015</v>
      </c>
      <c r="G388" s="2">
        <f t="shared" si="43"/>
        <v>61.953637999999962</v>
      </c>
      <c r="H388" s="2">
        <f t="shared" si="39"/>
        <v>71.440351000000007</v>
      </c>
      <c r="I388" s="2">
        <f t="array" ref="I388">SUMPRODUCT(B372:B391, (ROW(B372:B391)-ROW(B372)+1)) / (20*21/2)</f>
        <v>61.108449523809526</v>
      </c>
      <c r="J388" s="2">
        <f t="shared" si="42"/>
        <v>61.254784401798887</v>
      </c>
      <c r="K388" s="2">
        <f t="shared" si="44"/>
        <v>62.897095942551069</v>
      </c>
    </row>
    <row r="389" spans="1:11" ht="13.5" x14ac:dyDescent="0.25">
      <c r="A389" s="3">
        <f>TITRES_STAT!B392</f>
        <v>42870</v>
      </c>
      <c r="B389" s="5">
        <f>TITRES_STAT!D392</f>
        <v>60.504399999999997</v>
      </c>
      <c r="C389" s="2">
        <f t="shared" si="45"/>
        <v>0</v>
      </c>
      <c r="D389" s="2">
        <f t="shared" si="38"/>
        <v>60.504399999999997</v>
      </c>
      <c r="E389" s="2">
        <f t="shared" si="40"/>
        <v>60.930189999999996</v>
      </c>
      <c r="F389" s="2">
        <f t="shared" si="41"/>
        <v>61.425720000000013</v>
      </c>
      <c r="G389" s="2">
        <f t="shared" si="43"/>
        <v>61.819181999999962</v>
      </c>
      <c r="H389" s="2">
        <f t="shared" si="39"/>
        <v>71.372125499999996</v>
      </c>
      <c r="I389" s="2">
        <f t="array" ref="I389">SUMPRODUCT(B373:B392, (ROW(B373:B392)-ROW(B373)+1)) / (20*21/2)</f>
        <v>61.0209719047619</v>
      </c>
      <c r="J389" s="2">
        <f t="shared" si="42"/>
        <v>61.18331922067518</v>
      </c>
      <c r="K389" s="2">
        <f t="shared" si="44"/>
        <v>62.803264729117693</v>
      </c>
    </row>
    <row r="390" spans="1:11" ht="13.5" x14ac:dyDescent="0.25">
      <c r="A390" s="3">
        <f>TITRES_STAT!B393</f>
        <v>42871</v>
      </c>
      <c r="B390" s="5">
        <f>TITRES_STAT!D393</f>
        <v>60.504399999999997</v>
      </c>
      <c r="C390" s="2">
        <f t="shared" si="45"/>
        <v>0</v>
      </c>
      <c r="D390" s="2">
        <f t="shared" ref="D390:D453" si="46">AVERAGE(B386:B390)</f>
        <v>60.504399999999997</v>
      </c>
      <c r="E390" s="2">
        <f t="shared" si="40"/>
        <v>60.653429999999993</v>
      </c>
      <c r="F390" s="2">
        <f t="shared" si="41"/>
        <v>61.42291500000001</v>
      </c>
      <c r="G390" s="2">
        <f t="shared" si="43"/>
        <v>61.684725999999962</v>
      </c>
      <c r="H390" s="2">
        <f t="shared" si="39"/>
        <v>71.303899999999999</v>
      </c>
      <c r="I390" s="2">
        <f t="array" ref="I390">SUMPRODUCT(B374:B393, (ROW(B374:B393)-ROW(B374)+1)) / (20*21/2)</f>
        <v>60.933494285714282</v>
      </c>
      <c r="J390" s="2">
        <f t="shared" si="42"/>
        <v>61.118660247277539</v>
      </c>
      <c r="K390" s="2">
        <f t="shared" si="44"/>
        <v>62.713113171113079</v>
      </c>
    </row>
    <row r="391" spans="1:11" ht="13.5" x14ac:dyDescent="0.25">
      <c r="A391" s="3">
        <f>TITRES_STAT!B394</f>
        <v>42872</v>
      </c>
      <c r="B391" s="5">
        <f>TITRES_STAT!D394</f>
        <v>60.504399999999997</v>
      </c>
      <c r="C391" s="2">
        <f t="shared" si="45"/>
        <v>0</v>
      </c>
      <c r="D391" s="2">
        <f t="shared" si="46"/>
        <v>60.504399999999997</v>
      </c>
      <c r="E391" s="2">
        <f t="shared" si="40"/>
        <v>60.653429999999993</v>
      </c>
      <c r="F391" s="2">
        <f t="shared" si="41"/>
        <v>61.42291500000001</v>
      </c>
      <c r="G391" s="2">
        <f t="shared" si="43"/>
        <v>61.550269999999962</v>
      </c>
      <c r="H391" s="2">
        <f t="shared" si="39"/>
        <v>71.235674499999988</v>
      </c>
      <c r="I391" s="2">
        <f t="array" ref="I391">SUMPRODUCT(B375:B394, (ROW(B375:B394)-ROW(B375)+1)) / (20*21/2)</f>
        <v>60.899378571428578</v>
      </c>
      <c r="J391" s="2">
        <f t="shared" si="42"/>
        <v>61.060159271346343</v>
      </c>
      <c r="K391" s="2">
        <f t="shared" si="44"/>
        <v>62.626496968324332</v>
      </c>
    </row>
    <row r="392" spans="1:11" ht="13.5" x14ac:dyDescent="0.25">
      <c r="A392" s="3">
        <f>TITRES_STAT!B395</f>
        <v>42873</v>
      </c>
      <c r="B392" s="5">
        <f>TITRES_STAT!D395</f>
        <v>60.504399999999997</v>
      </c>
      <c r="C392" s="2">
        <f t="shared" si="45"/>
        <v>0</v>
      </c>
      <c r="D392" s="2">
        <f t="shared" si="46"/>
        <v>60.504399999999997</v>
      </c>
      <c r="E392" s="2">
        <f t="shared" si="40"/>
        <v>60.653429999999993</v>
      </c>
      <c r="F392" s="2">
        <f t="shared" si="41"/>
        <v>61.42291500000001</v>
      </c>
      <c r="G392" s="2">
        <f t="shared" si="43"/>
        <v>61.415813999999955</v>
      </c>
      <c r="H392" s="2">
        <f t="shared" si="39"/>
        <v>71.16771949999999</v>
      </c>
      <c r="I392" s="2">
        <f t="array" ref="I392">SUMPRODUCT(B376:B395, (ROW(B376:B395)-ROW(B376)+1)) / (20*21/2)</f>
        <v>60.80923285714286</v>
      </c>
      <c r="J392" s="2">
        <f t="shared" si="42"/>
        <v>61.007229816932401</v>
      </c>
      <c r="K392" s="2">
        <f t="shared" si="44"/>
        <v>62.543277479370438</v>
      </c>
    </row>
    <row r="393" spans="1:11" ht="13.5" x14ac:dyDescent="0.25">
      <c r="A393" s="3">
        <f>TITRES_STAT!B396</f>
        <v>42874</v>
      </c>
      <c r="B393" s="5">
        <f>TITRES_STAT!D396</f>
        <v>60.504399999999997</v>
      </c>
      <c r="C393" s="2">
        <f t="shared" si="45"/>
        <v>0</v>
      </c>
      <c r="D393" s="2">
        <f t="shared" si="46"/>
        <v>60.504399999999997</v>
      </c>
      <c r="E393" s="2">
        <f t="shared" si="40"/>
        <v>60.48592</v>
      </c>
      <c r="F393" s="2">
        <f t="shared" si="41"/>
        <v>61.42291500000001</v>
      </c>
      <c r="G393" s="2">
        <f t="shared" si="43"/>
        <v>61.281357999999948</v>
      </c>
      <c r="H393" s="2">
        <f t="shared" si="39"/>
        <v>71.099764499999978</v>
      </c>
      <c r="I393" s="2">
        <f t="array" ref="I393">SUMPRODUCT(B377:B396, (ROW(B377:B396)-ROW(B377)+1)) / (20*21/2)</f>
        <v>60.759911904761907</v>
      </c>
      <c r="J393" s="2">
        <f t="shared" si="42"/>
        <v>60.959341262938835</v>
      </c>
      <c r="K393" s="2">
        <f t="shared" si="44"/>
        <v>62.463321499787284</v>
      </c>
    </row>
    <row r="394" spans="1:11" ht="13.5" x14ac:dyDescent="0.25">
      <c r="A394" s="3">
        <f>TITRES_STAT!B397</f>
        <v>42877</v>
      </c>
      <c r="B394" s="5">
        <f>TITRES_STAT!D397</f>
        <v>61.064700000000002</v>
      </c>
      <c r="C394" s="2">
        <f t="shared" si="45"/>
        <v>0.56030000000000513</v>
      </c>
      <c r="D394" s="2">
        <f t="shared" si="46"/>
        <v>60.616459999999996</v>
      </c>
      <c r="E394" s="2">
        <f t="shared" si="40"/>
        <v>60.560429999999997</v>
      </c>
      <c r="F394" s="2">
        <f t="shared" si="41"/>
        <v>61.450930000000007</v>
      </c>
      <c r="G394" s="2">
        <f t="shared" si="43"/>
        <v>61.158107999999949</v>
      </c>
      <c r="H394" s="2">
        <f t="shared" ref="H394:H457" si="47">AVERAGE(B195:B394)</f>
        <v>71.034610999999984</v>
      </c>
      <c r="I394" s="2">
        <f t="array" ref="I394">SUMPRODUCT(B378:B397, (ROW(B378:B397)-ROW(B378)+1)) / (20*21/2)</f>
        <v>60.722595714285717</v>
      </c>
      <c r="J394" s="2">
        <f t="shared" si="42"/>
        <v>60.969375428373233</v>
      </c>
      <c r="K394" s="2">
        <f t="shared" si="44"/>
        <v>62.408473597834842</v>
      </c>
    </row>
    <row r="395" spans="1:11" ht="13.5" x14ac:dyDescent="0.25">
      <c r="A395" s="3">
        <f>TITRES_STAT!B398</f>
        <v>42878</v>
      </c>
      <c r="B395" s="5">
        <f>TITRES_STAT!D398</f>
        <v>60.504399999999997</v>
      </c>
      <c r="C395" s="2">
        <f t="shared" si="45"/>
        <v>-0.56030000000000513</v>
      </c>
      <c r="D395" s="2">
        <f t="shared" si="46"/>
        <v>60.616459999999996</v>
      </c>
      <c r="E395" s="2">
        <f t="shared" si="40"/>
        <v>60.560429999999997</v>
      </c>
      <c r="F395" s="2">
        <f t="shared" si="41"/>
        <v>61.302470000000007</v>
      </c>
      <c r="G395" s="2">
        <f t="shared" si="43"/>
        <v>61.023651999999949</v>
      </c>
      <c r="H395" s="2">
        <f t="shared" si="47"/>
        <v>70.966655999999986</v>
      </c>
      <c r="I395" s="2">
        <f t="array" ref="I395">SUMPRODUCT(B379:B398, (ROW(B379:B398)-ROW(B379)+1)) / (20*21/2)</f>
        <v>60.697284285714289</v>
      </c>
      <c r="J395" s="2">
        <f t="shared" si="42"/>
        <v>60.925092054242448</v>
      </c>
      <c r="K395" s="2">
        <f t="shared" si="44"/>
        <v>62.333804044978571</v>
      </c>
    </row>
    <row r="396" spans="1:11" ht="13.5" x14ac:dyDescent="0.25">
      <c r="A396" s="3">
        <f>TITRES_STAT!B399</f>
        <v>42879</v>
      </c>
      <c r="B396" s="5">
        <f>TITRES_STAT!D399</f>
        <v>60.784599999999998</v>
      </c>
      <c r="C396" s="2">
        <f t="shared" si="45"/>
        <v>0.28020000000000067</v>
      </c>
      <c r="D396" s="2">
        <f t="shared" si="46"/>
        <v>60.672499999999999</v>
      </c>
      <c r="E396" s="2">
        <f t="shared" ref="E396:E459" si="48">AVERAGE(B387:B396)</f>
        <v>60.588449999999987</v>
      </c>
      <c r="F396" s="2">
        <f t="shared" si="41"/>
        <v>61.176420000000007</v>
      </c>
      <c r="G396" s="2">
        <f t="shared" si="43"/>
        <v>60.899281999999943</v>
      </c>
      <c r="H396" s="2">
        <f t="shared" si="47"/>
        <v>70.90010199999999</v>
      </c>
      <c r="I396" s="2">
        <f t="array" ref="I396">SUMPRODUCT(B380:B399, (ROW(B380:B399)-ROW(B380)+1)) / (20*21/2)</f>
        <v>60.683844285714287</v>
      </c>
      <c r="J396" s="2">
        <f t="shared" si="42"/>
        <v>60.911711858600313</v>
      </c>
      <c r="K396" s="2">
        <f t="shared" si="44"/>
        <v>62.273050945175491</v>
      </c>
    </row>
    <row r="397" spans="1:11" ht="13.5" x14ac:dyDescent="0.25">
      <c r="A397" s="3">
        <f>TITRES_STAT!B400</f>
        <v>42880</v>
      </c>
      <c r="B397" s="5">
        <f>TITRES_STAT!D400</f>
        <v>60.784599999999998</v>
      </c>
      <c r="C397" s="2">
        <f t="shared" si="45"/>
        <v>0</v>
      </c>
      <c r="D397" s="2">
        <f t="shared" si="46"/>
        <v>60.728539999999995</v>
      </c>
      <c r="E397" s="2">
        <f t="shared" si="48"/>
        <v>60.616469999999993</v>
      </c>
      <c r="F397" s="2">
        <f t="shared" si="41"/>
        <v>61.050370000000008</v>
      </c>
      <c r="G397" s="2">
        <f t="shared" si="43"/>
        <v>60.835193999999944</v>
      </c>
      <c r="H397" s="2">
        <f t="shared" si="47"/>
        <v>70.833547999999993</v>
      </c>
      <c r="I397" s="2">
        <f t="array" ref="I397">SUMPRODUCT(B381:B400, (ROW(B381:B400)-ROW(B381)+1)) / (20*21/2)</f>
        <v>60.50883952380952</v>
      </c>
      <c r="J397" s="2">
        <f t="shared" si="42"/>
        <v>60.89960596730505</v>
      </c>
      <c r="K397" s="2">
        <f t="shared" si="44"/>
        <v>62.214680319874496</v>
      </c>
    </row>
    <row r="398" spans="1:11" ht="13.5" x14ac:dyDescent="0.25">
      <c r="A398" s="3">
        <f>TITRES_STAT!B401</f>
        <v>42881</v>
      </c>
      <c r="B398" s="5">
        <f>TITRES_STAT!D401</f>
        <v>60.784599999999998</v>
      </c>
      <c r="C398" s="2">
        <f t="shared" si="45"/>
        <v>0</v>
      </c>
      <c r="D398" s="2">
        <f t="shared" si="46"/>
        <v>60.784580000000005</v>
      </c>
      <c r="E398" s="2">
        <f t="shared" si="48"/>
        <v>60.644489999999998</v>
      </c>
      <c r="F398" s="2">
        <f t="shared" si="41"/>
        <v>60.925719999999998</v>
      </c>
      <c r="G398" s="2">
        <f t="shared" si="43"/>
        <v>60.844493999999948</v>
      </c>
      <c r="H398" s="2">
        <f t="shared" si="47"/>
        <v>70.766993999999997</v>
      </c>
      <c r="I398" s="2">
        <f t="array" ref="I398">SUMPRODUCT(B382:B401, (ROW(B382:B401)-ROW(B382)+1)) / (20*21/2)</f>
        <v>60.354349999999997</v>
      </c>
      <c r="J398" s="2">
        <f t="shared" si="42"/>
        <v>60.888653018037907</v>
      </c>
      <c r="K398" s="2">
        <f t="shared" si="44"/>
        <v>62.158598738702949</v>
      </c>
    </row>
    <row r="399" spans="1:11" ht="13.5" x14ac:dyDescent="0.25">
      <c r="A399" s="3">
        <f>TITRES_STAT!B402</f>
        <v>42884</v>
      </c>
      <c r="B399" s="5">
        <f>TITRES_STAT!D402</f>
        <v>60.784599999999998</v>
      </c>
      <c r="C399" s="2">
        <f t="shared" si="45"/>
        <v>0</v>
      </c>
      <c r="D399" s="2">
        <f t="shared" si="46"/>
        <v>60.728560000000002</v>
      </c>
      <c r="E399" s="2">
        <f t="shared" si="48"/>
        <v>60.672509999999988</v>
      </c>
      <c r="F399" s="2">
        <f t="shared" si="41"/>
        <v>60.801349999999999</v>
      </c>
      <c r="G399" s="2">
        <f t="shared" si="43"/>
        <v>60.850097999999953</v>
      </c>
      <c r="H399" s="2">
        <f t="shared" si="47"/>
        <v>70.70044</v>
      </c>
      <c r="I399" s="2">
        <f t="array" ref="I399">SUMPRODUCT(B383:B402, (ROW(B383:B402)-ROW(B383)+1)) / (20*21/2)</f>
        <v>60.207196666666675</v>
      </c>
      <c r="J399" s="2">
        <f t="shared" si="42"/>
        <v>60.878743206796202</v>
      </c>
      <c r="K399" s="2">
        <f t="shared" si="44"/>
        <v>62.104716435224404</v>
      </c>
    </row>
    <row r="400" spans="1:11" ht="13.5" x14ac:dyDescent="0.25">
      <c r="A400" s="3">
        <f>TITRES_STAT!B403</f>
        <v>42885</v>
      </c>
      <c r="B400" s="5">
        <f>TITRES_STAT!D403</f>
        <v>58.963799999999999</v>
      </c>
      <c r="C400" s="2">
        <f t="shared" si="45"/>
        <v>-1.8207999999999984</v>
      </c>
      <c r="D400" s="2">
        <f t="shared" si="46"/>
        <v>60.420439999999999</v>
      </c>
      <c r="E400" s="2">
        <f t="shared" si="48"/>
        <v>60.518449999999994</v>
      </c>
      <c r="F400" s="2">
        <f t="shared" si="41"/>
        <v>60.585939999999994</v>
      </c>
      <c r="G400" s="2">
        <f t="shared" si="43"/>
        <v>60.873739999999955</v>
      </c>
      <c r="H400" s="2">
        <f t="shared" si="47"/>
        <v>70.624781999999996</v>
      </c>
      <c r="I400" s="2">
        <f t="array" ref="I400">SUMPRODUCT(B384:B403, (ROW(B384:B403)-ROW(B384)+1)) / (20*21/2)</f>
        <v>60.235446190476196</v>
      </c>
      <c r="J400" s="2">
        <f t="shared" si="42"/>
        <v>60.696367663291802</v>
      </c>
      <c r="K400" s="2">
        <f t="shared" si="44"/>
        <v>61.981543241686197</v>
      </c>
    </row>
    <row r="401" spans="1:11" ht="13.5" x14ac:dyDescent="0.25">
      <c r="A401" s="3">
        <f>TITRES_STAT!B404</f>
        <v>42886</v>
      </c>
      <c r="B401" s="5">
        <f>TITRES_STAT!D404</f>
        <v>58.963799999999999</v>
      </c>
      <c r="C401" s="2">
        <f t="shared" si="45"/>
        <v>0</v>
      </c>
      <c r="D401" s="2">
        <f t="shared" si="46"/>
        <v>60.056279999999994</v>
      </c>
      <c r="E401" s="2">
        <f t="shared" si="48"/>
        <v>60.36439</v>
      </c>
      <c r="F401" s="2">
        <f t="shared" si="41"/>
        <v>60.508909999999993</v>
      </c>
      <c r="G401" s="2">
        <f t="shared" si="43"/>
        <v>60.897269999999963</v>
      </c>
      <c r="H401" s="2">
        <f t="shared" si="47"/>
        <v>70.546716999999987</v>
      </c>
      <c r="I401" s="2">
        <f t="array" ref="I401">SUMPRODUCT(B385:B404, (ROW(B385:B404)-ROW(B385)+1)) / (20*21/2)</f>
        <v>60.2759480952381</v>
      </c>
      <c r="J401" s="2">
        <f t="shared" si="42"/>
        <v>60.531361219168772</v>
      </c>
      <c r="K401" s="2">
        <f t="shared" si="44"/>
        <v>61.863200369463215</v>
      </c>
    </row>
    <row r="402" spans="1:11" ht="13.5" x14ac:dyDescent="0.25">
      <c r="A402" s="3">
        <f>TITRES_STAT!B405</f>
        <v>42887</v>
      </c>
      <c r="B402" s="5">
        <f>TITRES_STAT!D405</f>
        <v>58.963799999999999</v>
      </c>
      <c r="C402" s="2">
        <f t="shared" si="45"/>
        <v>0</v>
      </c>
      <c r="D402" s="2">
        <f t="shared" si="46"/>
        <v>59.692120000000003</v>
      </c>
      <c r="E402" s="2">
        <f t="shared" si="48"/>
        <v>60.210329999999999</v>
      </c>
      <c r="F402" s="2">
        <f t="shared" si="41"/>
        <v>60.431879999999992</v>
      </c>
      <c r="G402" s="2">
        <f t="shared" si="43"/>
        <v>60.922479999999958</v>
      </c>
      <c r="H402" s="2">
        <f t="shared" si="47"/>
        <v>70.468651999999992</v>
      </c>
      <c r="I402" s="2">
        <f t="array" ref="I402">SUMPRODUCT(B386:B405, (ROW(B386:B405)-ROW(B386)+1)) / (20*21/2)</f>
        <v>60.314235714285715</v>
      </c>
      <c r="J402" s="2">
        <f t="shared" si="42"/>
        <v>60.382069674486033</v>
      </c>
      <c r="K402" s="2">
        <f t="shared" si="44"/>
        <v>61.749498394190155</v>
      </c>
    </row>
    <row r="403" spans="1:11" ht="13.5" x14ac:dyDescent="0.25">
      <c r="A403" s="3">
        <f>TITRES_STAT!B406</f>
        <v>42888</v>
      </c>
      <c r="B403" s="5">
        <f>TITRES_STAT!D406</f>
        <v>60.728499999999997</v>
      </c>
      <c r="C403" s="2">
        <f t="shared" si="45"/>
        <v>1.7646999999999977</v>
      </c>
      <c r="D403" s="2">
        <f t="shared" si="46"/>
        <v>59.680899999999994</v>
      </c>
      <c r="E403" s="2">
        <f t="shared" si="48"/>
        <v>60.232740000000014</v>
      </c>
      <c r="F403" s="2">
        <f t="shared" si="41"/>
        <v>60.359329999999986</v>
      </c>
      <c r="G403" s="2">
        <f t="shared" si="43"/>
        <v>60.948249999999973</v>
      </c>
      <c r="H403" s="2">
        <f t="shared" si="47"/>
        <v>70.399437499999991</v>
      </c>
      <c r="I403" s="2">
        <f t="array" ref="I403">SUMPRODUCT(B387:B406, (ROW(B387:B406)-ROW(B387)+1)) / (20*21/2)</f>
        <v>60.351189047619052</v>
      </c>
      <c r="J403" s="2">
        <f t="shared" si="42"/>
        <v>60.415063038820698</v>
      </c>
      <c r="K403" s="2">
        <f t="shared" si="44"/>
        <v>61.709459241476814</v>
      </c>
    </row>
    <row r="404" spans="1:11" ht="13.5" x14ac:dyDescent="0.25">
      <c r="A404" s="3">
        <f>TITRES_STAT!B407</f>
        <v>42891</v>
      </c>
      <c r="B404" s="5">
        <f>TITRES_STAT!D407</f>
        <v>60.784599999999998</v>
      </c>
      <c r="C404" s="2">
        <f t="shared" si="45"/>
        <v>5.6100000000000705E-2</v>
      </c>
      <c r="D404" s="2">
        <f t="shared" si="46"/>
        <v>59.680899999999994</v>
      </c>
      <c r="E404" s="2">
        <f t="shared" si="48"/>
        <v>60.204729999999998</v>
      </c>
      <c r="F404" s="2">
        <f t="shared" ref="F404:F467" si="49">AVERAGE(B385:B404)</f>
        <v>60.382579999999983</v>
      </c>
      <c r="G404" s="2">
        <f t="shared" si="43"/>
        <v>60.94264799999997</v>
      </c>
      <c r="H404" s="2">
        <f t="shared" si="47"/>
        <v>70.330503499999992</v>
      </c>
      <c r="I404" s="2">
        <f t="array" ref="I404">SUMPRODUCT(B388:B407, (ROW(B388:B407)-ROW(B388)+1)) / (20*21/2)</f>
        <v>60.253417619047617</v>
      </c>
      <c r="J404" s="2">
        <f t="shared" si="42"/>
        <v>60.450257035123492</v>
      </c>
      <c r="K404" s="2">
        <f t="shared" si="44"/>
        <v>61.673190251614983</v>
      </c>
    </row>
    <row r="405" spans="1:11" ht="13.5" x14ac:dyDescent="0.25">
      <c r="A405" s="3">
        <f>TITRES_STAT!B408</f>
        <v>42892</v>
      </c>
      <c r="B405" s="5">
        <f>TITRES_STAT!D408</f>
        <v>60.784599999999998</v>
      </c>
      <c r="C405" s="2">
        <f t="shared" si="45"/>
        <v>0</v>
      </c>
      <c r="D405" s="2">
        <f t="shared" si="46"/>
        <v>60.045059999999999</v>
      </c>
      <c r="E405" s="2">
        <f t="shared" si="48"/>
        <v>60.232749999999989</v>
      </c>
      <c r="F405" s="2">
        <f t="shared" si="49"/>
        <v>60.396589999999982</v>
      </c>
      <c r="G405" s="2">
        <f t="shared" si="43"/>
        <v>60.95990399999998</v>
      </c>
      <c r="H405" s="2">
        <f t="shared" si="47"/>
        <v>70.261569499999993</v>
      </c>
      <c r="I405" s="2">
        <f t="array" ref="I405">SUMPRODUCT(B389:B408, (ROW(B389:B408)-ROW(B389)+1)) / (20*21/2)</f>
        <v>60.160981428571425</v>
      </c>
      <c r="J405" s="2">
        <f t="shared" ref="J405:J468" si="50">$J$4*B405+J404*(1-$J$4)</f>
        <v>60.48209922225459</v>
      </c>
      <c r="K405" s="2">
        <f t="shared" si="44"/>
        <v>61.638343575081066</v>
      </c>
    </row>
    <row r="406" spans="1:11" ht="13.5" x14ac:dyDescent="0.25">
      <c r="A406" s="3">
        <f>TITRES_STAT!B409</f>
        <v>42893</v>
      </c>
      <c r="B406" s="5">
        <f>TITRES_STAT!D409</f>
        <v>60.784599999999998</v>
      </c>
      <c r="C406" s="2">
        <f t="shared" si="45"/>
        <v>0</v>
      </c>
      <c r="D406" s="2">
        <f t="shared" si="46"/>
        <v>60.409220000000005</v>
      </c>
      <c r="E406" s="2">
        <f t="shared" si="48"/>
        <v>60.232749999999989</v>
      </c>
      <c r="F406" s="2">
        <f t="shared" si="49"/>
        <v>60.410599999999974</v>
      </c>
      <c r="G406" s="2">
        <f t="shared" si="43"/>
        <v>60.923265999999984</v>
      </c>
      <c r="H406" s="2">
        <f t="shared" si="47"/>
        <v>70.192635499999994</v>
      </c>
      <c r="I406" s="2">
        <f t="array" ref="I406">SUMPRODUCT(B390:B409, (ROW(B390:B409)-ROW(B390)+1)) / (20*21/2)</f>
        <v>60.073880476190475</v>
      </c>
      <c r="J406" s="2">
        <f t="shared" si="50"/>
        <v>60.510908820135107</v>
      </c>
      <c r="K406" s="2">
        <f t="shared" si="44"/>
        <v>61.604863434881814</v>
      </c>
    </row>
    <row r="407" spans="1:11" ht="13.5" x14ac:dyDescent="0.25">
      <c r="A407" s="3">
        <f>TITRES_STAT!B410</f>
        <v>42894</v>
      </c>
      <c r="B407" s="5">
        <f>TITRES_STAT!D410</f>
        <v>59.384</v>
      </c>
      <c r="C407" s="2">
        <f t="shared" si="45"/>
        <v>-1.4005999999999972</v>
      </c>
      <c r="D407" s="2">
        <f t="shared" si="46"/>
        <v>60.493259999999999</v>
      </c>
      <c r="E407" s="2">
        <f t="shared" si="48"/>
        <v>60.092690000000005</v>
      </c>
      <c r="F407" s="2">
        <f t="shared" si="49"/>
        <v>60.354579999999984</v>
      </c>
      <c r="G407" s="2">
        <f t="shared" si="43"/>
        <v>60.858615999999984</v>
      </c>
      <c r="H407" s="2">
        <f t="shared" si="47"/>
        <v>70.116698499999998</v>
      </c>
      <c r="I407" s="2">
        <f t="array" ref="I407">SUMPRODUCT(B391:B410, (ROW(B391:B410)-ROW(B391)+1)) / (20*21/2)</f>
        <v>59.93876238095239</v>
      </c>
      <c r="J407" s="2">
        <f t="shared" si="50"/>
        <v>60.403584170598428</v>
      </c>
      <c r="K407" s="2">
        <f t="shared" si="44"/>
        <v>61.51777075116096</v>
      </c>
    </row>
    <row r="408" spans="1:11" ht="13.5" x14ac:dyDescent="0.25">
      <c r="A408" s="3">
        <f>TITRES_STAT!B411</f>
        <v>42895</v>
      </c>
      <c r="B408" s="5">
        <f>TITRES_STAT!D411</f>
        <v>59.384</v>
      </c>
      <c r="C408" s="2">
        <f t="shared" si="45"/>
        <v>0</v>
      </c>
      <c r="D408" s="2">
        <f t="shared" si="46"/>
        <v>60.224360000000004</v>
      </c>
      <c r="E408" s="2">
        <f t="shared" si="48"/>
        <v>59.952629999999999</v>
      </c>
      <c r="F408" s="2">
        <f t="shared" si="49"/>
        <v>60.298559999999988</v>
      </c>
      <c r="G408" s="2">
        <f t="shared" si="43"/>
        <v>60.79396599999999</v>
      </c>
      <c r="H408" s="2">
        <f t="shared" si="47"/>
        <v>70.045845499999999</v>
      </c>
      <c r="I408" s="2">
        <f t="array" ref="I408">SUMPRODUCT(B392:B411, (ROW(B392:B411)-ROW(B392)+1)) / (20*21/2)</f>
        <v>59.758285238095247</v>
      </c>
      <c r="J408" s="2">
        <f t="shared" si="50"/>
        <v>60.306480916255722</v>
      </c>
      <c r="K408" s="2">
        <f t="shared" si="44"/>
        <v>61.434093466801713</v>
      </c>
    </row>
    <row r="409" spans="1:11" ht="13.5" x14ac:dyDescent="0.25">
      <c r="A409" s="3">
        <f>TITRES_STAT!B412</f>
        <v>42898</v>
      </c>
      <c r="B409" s="5">
        <f>TITRES_STAT!D412</f>
        <v>59.384</v>
      </c>
      <c r="C409" s="2">
        <f t="shared" si="45"/>
        <v>0</v>
      </c>
      <c r="D409" s="2">
        <f t="shared" si="46"/>
        <v>59.944240000000001</v>
      </c>
      <c r="E409" s="2">
        <f t="shared" si="48"/>
        <v>59.812570000000008</v>
      </c>
      <c r="F409" s="2">
        <f t="shared" si="49"/>
        <v>60.242539999999984</v>
      </c>
      <c r="G409" s="2">
        <f t="shared" si="43"/>
        <v>60.749147999999998</v>
      </c>
      <c r="H409" s="2">
        <f t="shared" si="47"/>
        <v>69.974992499999999</v>
      </c>
      <c r="I409" s="2">
        <f t="array" ref="I409">SUMPRODUCT(B393:B412, (ROW(B393:B412)-ROW(B393)+1)) / (20*21/2)</f>
        <v>59.588479047619053</v>
      </c>
      <c r="J409" s="2">
        <f t="shared" si="50"/>
        <v>60.218625590898036</v>
      </c>
      <c r="K409" s="2">
        <f t="shared" si="44"/>
        <v>61.353697644574197</v>
      </c>
    </row>
    <row r="410" spans="1:11" ht="13.5" x14ac:dyDescent="0.25">
      <c r="A410" s="3">
        <f>TITRES_STAT!B413</f>
        <v>42899</v>
      </c>
      <c r="B410" s="5">
        <f>TITRES_STAT!D413</f>
        <v>58.823799999999999</v>
      </c>
      <c r="C410" s="2">
        <f t="shared" si="45"/>
        <v>-0.56020000000000181</v>
      </c>
      <c r="D410" s="2">
        <f t="shared" si="46"/>
        <v>59.552080000000004</v>
      </c>
      <c r="E410" s="2">
        <f t="shared" si="48"/>
        <v>59.798570000000005</v>
      </c>
      <c r="F410" s="2">
        <f t="shared" si="49"/>
        <v>60.158509999999993</v>
      </c>
      <c r="G410" s="2">
        <f t="shared" si="43"/>
        <v>60.693125999999999</v>
      </c>
      <c r="H410" s="2">
        <f t="shared" si="47"/>
        <v>69.901338500000008</v>
      </c>
      <c r="I410" s="2">
        <f t="array" ref="I410">SUMPRODUCT(B394:B413, (ROW(B394:B413)-ROW(B394)+1)) / (20*21/2)</f>
        <v>59.429343809523814</v>
      </c>
      <c r="J410" s="2">
        <f t="shared" si="50"/>
        <v>60.085785058431554</v>
      </c>
      <c r="K410" s="2">
        <f t="shared" si="44"/>
        <v>61.254485972237958</v>
      </c>
    </row>
    <row r="411" spans="1:11" ht="13.5" x14ac:dyDescent="0.25">
      <c r="A411" s="3">
        <f>TITRES_STAT!B414</f>
        <v>42900</v>
      </c>
      <c r="B411" s="5">
        <f>TITRES_STAT!D414</f>
        <v>58.263500000000001</v>
      </c>
      <c r="C411" s="2">
        <f t="shared" si="45"/>
        <v>-0.56029999999999802</v>
      </c>
      <c r="D411" s="2">
        <f t="shared" si="46"/>
        <v>59.04786</v>
      </c>
      <c r="E411" s="2">
        <f t="shared" si="48"/>
        <v>59.72854000000001</v>
      </c>
      <c r="F411" s="2">
        <f t="shared" si="49"/>
        <v>60.046464999999991</v>
      </c>
      <c r="G411" s="2">
        <f t="shared" si="43"/>
        <v>60.625898000000007</v>
      </c>
      <c r="H411" s="2">
        <f t="shared" si="47"/>
        <v>69.824882999999986</v>
      </c>
      <c r="I411" s="2">
        <f t="array" ref="I411">SUMPRODUCT(B395:B414, (ROW(B395:B414)-ROW(B395)+1)) / (20*21/2)</f>
        <v>59.280879523809531</v>
      </c>
      <c r="J411" s="2">
        <f t="shared" si="50"/>
        <v>59.912234100485691</v>
      </c>
      <c r="K411" s="2">
        <f t="shared" si="44"/>
        <v>61.137192404699221</v>
      </c>
    </row>
    <row r="412" spans="1:11" ht="13.5" x14ac:dyDescent="0.25">
      <c r="A412" s="3">
        <f>TITRES_STAT!B415</f>
        <v>42901</v>
      </c>
      <c r="B412" s="5">
        <f>TITRES_STAT!D415</f>
        <v>58.263500000000001</v>
      </c>
      <c r="C412" s="2">
        <f t="shared" si="45"/>
        <v>0</v>
      </c>
      <c r="D412" s="2">
        <f t="shared" si="46"/>
        <v>58.823760000000007</v>
      </c>
      <c r="E412" s="2">
        <f t="shared" si="48"/>
        <v>59.65851</v>
      </c>
      <c r="F412" s="2">
        <f t="shared" si="49"/>
        <v>59.934419999999989</v>
      </c>
      <c r="G412" s="2">
        <f t="shared" si="43"/>
        <v>60.558670000000014</v>
      </c>
      <c r="H412" s="2">
        <f t="shared" si="47"/>
        <v>69.748427499999991</v>
      </c>
      <c r="I412" s="2">
        <f t="array" ref="I412">SUMPRODUCT(B396:B415, (ROW(B396:B415)-ROW(B396)+1)) / (20*21/2)</f>
        <v>59.14575428571429</v>
      </c>
      <c r="J412" s="2">
        <f t="shared" si="50"/>
        <v>59.755211805201341</v>
      </c>
      <c r="K412" s="2">
        <f t="shared" si="44"/>
        <v>61.0244985849071</v>
      </c>
    </row>
    <row r="413" spans="1:11" ht="13.5" x14ac:dyDescent="0.25">
      <c r="A413" s="3">
        <f>TITRES_STAT!B416</f>
        <v>42902</v>
      </c>
      <c r="B413" s="5">
        <f>TITRES_STAT!D416</f>
        <v>58.263500000000001</v>
      </c>
      <c r="C413" s="2">
        <f t="shared" si="45"/>
        <v>0</v>
      </c>
      <c r="D413" s="2">
        <f t="shared" si="46"/>
        <v>58.599659999999993</v>
      </c>
      <c r="E413" s="2">
        <f t="shared" si="48"/>
        <v>59.412010000000009</v>
      </c>
      <c r="F413" s="2">
        <f t="shared" si="49"/>
        <v>59.822375000000001</v>
      </c>
      <c r="G413" s="2">
        <f t="shared" si="43"/>
        <v>60.491442000000013</v>
      </c>
      <c r="H413" s="2">
        <f t="shared" si="47"/>
        <v>69.677082999999982</v>
      </c>
      <c r="I413" s="2">
        <f t="array" ref="I413">SUMPRODUCT(B397:B416, (ROW(B397:B416)-ROW(B397)+1)) / (20*21/2)</f>
        <v>59.021300000000011</v>
      </c>
      <c r="J413" s="2">
        <f t="shared" si="50"/>
        <v>59.613144014229789</v>
      </c>
      <c r="K413" s="2">
        <f t="shared" si="44"/>
        <v>60.916224130597023</v>
      </c>
    </row>
    <row r="414" spans="1:11" ht="13.5" x14ac:dyDescent="0.25">
      <c r="A414" s="3">
        <f>TITRES_STAT!B417</f>
        <v>42905</v>
      </c>
      <c r="B414" s="5">
        <f>TITRES_STAT!D417</f>
        <v>58.263500000000001</v>
      </c>
      <c r="C414" s="2">
        <f t="shared" si="45"/>
        <v>0</v>
      </c>
      <c r="D414" s="2">
        <f t="shared" si="46"/>
        <v>58.375559999999993</v>
      </c>
      <c r="E414" s="2">
        <f t="shared" si="48"/>
        <v>59.159900000000007</v>
      </c>
      <c r="F414" s="2">
        <f t="shared" si="49"/>
        <v>59.682314999999996</v>
      </c>
      <c r="G414" s="2">
        <f t="shared" si="43"/>
        <v>60.424214000000013</v>
      </c>
      <c r="H414" s="2">
        <f t="shared" si="47"/>
        <v>69.605738499999973</v>
      </c>
      <c r="I414" s="2">
        <f t="array" ref="I414">SUMPRODUCT(B398:B417, (ROW(B398:B417)-ROW(B398)+1)) / (20*21/2)</f>
        <v>58.908850952380959</v>
      </c>
      <c r="J414" s="2">
        <f t="shared" si="50"/>
        <v>59.484606489065044</v>
      </c>
      <c r="K414" s="2">
        <f t="shared" si="44"/>
        <v>60.81219573331871</v>
      </c>
    </row>
    <row r="415" spans="1:11" ht="13.5" x14ac:dyDescent="0.25">
      <c r="A415" s="3">
        <f>TITRES_STAT!B418</f>
        <v>42906</v>
      </c>
      <c r="B415" s="5">
        <f>TITRES_STAT!D418</f>
        <v>58.263500000000001</v>
      </c>
      <c r="C415" s="2">
        <f t="shared" si="45"/>
        <v>0</v>
      </c>
      <c r="D415" s="2">
        <f t="shared" si="46"/>
        <v>58.263500000000001</v>
      </c>
      <c r="E415" s="2">
        <f t="shared" si="48"/>
        <v>58.907790000000013</v>
      </c>
      <c r="F415" s="2">
        <f t="shared" si="49"/>
        <v>59.570269999999994</v>
      </c>
      <c r="G415" s="2">
        <f t="shared" si="43"/>
        <v>60.412448000000012</v>
      </c>
      <c r="H415" s="2">
        <f t="shared" si="47"/>
        <v>69.546914499999986</v>
      </c>
      <c r="I415" s="2">
        <f t="array" ref="I415">SUMPRODUCT(B399:B418, (ROW(B399:B418)-ROW(B399)+1)) / (20*21/2)</f>
        <v>58.808407142857149</v>
      </c>
      <c r="J415" s="2">
        <f t="shared" si="50"/>
        <v>59.368310632963613</v>
      </c>
      <c r="K415" s="2">
        <f t="shared" si="44"/>
        <v>60.712246881031703</v>
      </c>
    </row>
    <row r="416" spans="1:11" ht="13.5" x14ac:dyDescent="0.25">
      <c r="A416" s="3">
        <f>TITRES_STAT!B419</f>
        <v>42907</v>
      </c>
      <c r="B416" s="5">
        <f>TITRES_STAT!D419</f>
        <v>58.263500000000001</v>
      </c>
      <c r="C416" s="2">
        <f t="shared" si="45"/>
        <v>0</v>
      </c>
      <c r="D416" s="2">
        <f t="shared" si="46"/>
        <v>58.263500000000001</v>
      </c>
      <c r="E416" s="2">
        <f t="shared" si="48"/>
        <v>58.655680000000004</v>
      </c>
      <c r="F416" s="2">
        <f t="shared" si="49"/>
        <v>59.444215</v>
      </c>
      <c r="G416" s="2">
        <f t="shared" si="43"/>
        <v>60.400682000000018</v>
      </c>
      <c r="H416" s="2">
        <f t="shared" si="47"/>
        <v>69.475541499999977</v>
      </c>
      <c r="I416" s="2">
        <f t="array" ref="I416">SUMPRODUCT(B400:B419, (ROW(B400:B419)-ROW(B400)+1)) / (20*21/2)</f>
        <v>58.719968571428581</v>
      </c>
      <c r="J416" s="2">
        <f t="shared" si="50"/>
        <v>59.263090572681364</v>
      </c>
      <c r="K416" s="2">
        <f t="shared" si="44"/>
        <v>60.616217591579485</v>
      </c>
    </row>
    <row r="417" spans="1:11" ht="13.5" x14ac:dyDescent="0.25">
      <c r="A417" s="3">
        <f>TITRES_STAT!B420</f>
        <v>42908</v>
      </c>
      <c r="B417" s="5">
        <f>TITRES_STAT!D420</f>
        <v>58.263500000000001</v>
      </c>
      <c r="C417" s="2">
        <f t="shared" si="45"/>
        <v>0</v>
      </c>
      <c r="D417" s="2">
        <f t="shared" si="46"/>
        <v>58.263500000000001</v>
      </c>
      <c r="E417" s="2">
        <f t="shared" si="48"/>
        <v>58.543630000000007</v>
      </c>
      <c r="F417" s="2">
        <f t="shared" si="49"/>
        <v>59.318160000000013</v>
      </c>
      <c r="G417" s="2">
        <f t="shared" si="43"/>
        <v>60.388916000000009</v>
      </c>
      <c r="H417" s="2">
        <f t="shared" si="47"/>
        <v>69.404168499999983</v>
      </c>
      <c r="I417" s="2">
        <f t="array" ref="I417">SUMPRODUCT(B401:B420, (ROW(B401:B420)-ROW(B401)+1)) / (20*21/2)</f>
        <v>58.643535238095247</v>
      </c>
      <c r="J417" s="2">
        <f t="shared" si="50"/>
        <v>59.167891470521241</v>
      </c>
      <c r="K417" s="2">
        <f t="shared" si="44"/>
        <v>60.523954156615588</v>
      </c>
    </row>
    <row r="418" spans="1:11" ht="13.5" x14ac:dyDescent="0.25">
      <c r="A418" s="3">
        <f>TITRES_STAT!B421</f>
        <v>42909</v>
      </c>
      <c r="B418" s="5">
        <f>TITRES_STAT!D421</f>
        <v>58.263500000000001</v>
      </c>
      <c r="C418" s="2">
        <f t="shared" si="45"/>
        <v>0</v>
      </c>
      <c r="D418" s="2">
        <f t="shared" si="46"/>
        <v>58.263500000000001</v>
      </c>
      <c r="E418" s="2">
        <f t="shared" si="48"/>
        <v>58.431580000000011</v>
      </c>
      <c r="F418" s="2">
        <f t="shared" si="49"/>
        <v>59.192105000000005</v>
      </c>
      <c r="G418" s="2">
        <f t="shared" si="43"/>
        <v>60.377150000000007</v>
      </c>
      <c r="H418" s="2">
        <f t="shared" si="47"/>
        <v>69.332795499999975</v>
      </c>
      <c r="I418" s="2">
        <f t="array" ref="I418">SUMPRODUCT(B402:B421, (ROW(B402:B421)-ROW(B402)+1)) / (20*21/2)</f>
        <v>58.570436666666673</v>
      </c>
      <c r="J418" s="2">
        <f t="shared" si="50"/>
        <v>59.081758949519212</v>
      </c>
      <c r="K418" s="2">
        <f t="shared" si="44"/>
        <v>60.435308895571843</v>
      </c>
    </row>
    <row r="419" spans="1:11" ht="13.5" x14ac:dyDescent="0.25">
      <c r="A419" s="3">
        <f>TITRES_STAT!B422</f>
        <v>42914</v>
      </c>
      <c r="B419" s="5">
        <f>TITRES_STAT!D422</f>
        <v>58.263500000000001</v>
      </c>
      <c r="C419" s="2">
        <f t="shared" si="45"/>
        <v>0</v>
      </c>
      <c r="D419" s="2">
        <f t="shared" si="46"/>
        <v>58.263500000000001</v>
      </c>
      <c r="E419" s="2">
        <f t="shared" si="48"/>
        <v>58.319530000000007</v>
      </c>
      <c r="F419" s="2">
        <f t="shared" si="49"/>
        <v>59.066050000000004</v>
      </c>
      <c r="G419" s="2">
        <f t="shared" si="43"/>
        <v>60.331210000000013</v>
      </c>
      <c r="H419" s="2">
        <f t="shared" si="47"/>
        <v>69.261422499999966</v>
      </c>
      <c r="I419" s="2">
        <f t="array" ref="I419">SUMPRODUCT(B403:B422, (ROW(B403:B422)-ROW(B403)+1)) / (20*21/2)</f>
        <v>58.500806190476204</v>
      </c>
      <c r="J419" s="2">
        <f t="shared" si="50"/>
        <v>59.003829525755478</v>
      </c>
      <c r="K419" s="2">
        <f t="shared" si="44"/>
        <v>60.350139919274909</v>
      </c>
    </row>
    <row r="420" spans="1:11" ht="13.5" x14ac:dyDescent="0.25">
      <c r="A420" s="3">
        <f>TITRES_STAT!B423</f>
        <v>42915</v>
      </c>
      <c r="B420" s="5">
        <f>TITRES_STAT!D423</f>
        <v>58.263500000000001</v>
      </c>
      <c r="C420" s="2">
        <f t="shared" si="45"/>
        <v>0</v>
      </c>
      <c r="D420" s="2">
        <f t="shared" si="46"/>
        <v>58.263500000000001</v>
      </c>
      <c r="E420" s="2">
        <f t="shared" si="48"/>
        <v>58.263500000000008</v>
      </c>
      <c r="F420" s="2">
        <f t="shared" si="49"/>
        <v>59.03103500000001</v>
      </c>
      <c r="G420" s="2">
        <f t="shared" si="43"/>
        <v>60.285270000000011</v>
      </c>
      <c r="H420" s="2">
        <f t="shared" si="47"/>
        <v>69.190049499999958</v>
      </c>
      <c r="I420" s="2">
        <f t="array" ref="I420">SUMPRODUCT(B404:B423, (ROW(B404:B423)-ROW(B404)+1)) / (20*21/2)</f>
        <v>58.434503809523832</v>
      </c>
      <c r="J420" s="2">
        <f t="shared" si="50"/>
        <v>58.933321951874007</v>
      </c>
      <c r="K420" s="2">
        <f t="shared" si="44"/>
        <v>60.268310902832759</v>
      </c>
    </row>
    <row r="421" spans="1:11" ht="13.5" x14ac:dyDescent="0.25">
      <c r="A421" s="3">
        <f>TITRES_STAT!B424</f>
        <v>42916</v>
      </c>
      <c r="B421" s="5">
        <f>TITRES_STAT!D424</f>
        <v>58.263500000000001</v>
      </c>
      <c r="C421" s="2">
        <f t="shared" si="45"/>
        <v>0</v>
      </c>
      <c r="D421" s="2">
        <f t="shared" si="46"/>
        <v>58.263500000000001</v>
      </c>
      <c r="E421" s="2">
        <f t="shared" si="48"/>
        <v>58.263500000000008</v>
      </c>
      <c r="F421" s="2">
        <f t="shared" si="49"/>
        <v>58.996020000000009</v>
      </c>
      <c r="G421" s="2">
        <f t="shared" si="43"/>
        <v>60.240452000000005</v>
      </c>
      <c r="H421" s="2">
        <f t="shared" si="47"/>
        <v>69.11867649999995</v>
      </c>
      <c r="I421" s="2">
        <f t="array" ref="I421">SUMPRODUCT(B405:B424, (ROW(B405:B424)-ROW(B405)+1)) / (20*21/2)</f>
        <v>58.379932857142876</v>
      </c>
      <c r="J421" s="2">
        <f t="shared" si="50"/>
        <v>58.869529385028869</v>
      </c>
      <c r="K421" s="2">
        <f t="shared" si="44"/>
        <v>60.189690867427558</v>
      </c>
    </row>
    <row r="422" spans="1:11" ht="13.5" x14ac:dyDescent="0.25">
      <c r="A422" s="3">
        <f>TITRES_STAT!B425</f>
        <v>42919</v>
      </c>
      <c r="B422" s="5">
        <f>TITRES_STAT!D425</f>
        <v>58.264899999999997</v>
      </c>
      <c r="C422" s="2">
        <f t="shared" si="45"/>
        <v>1.3999999999967372E-3</v>
      </c>
      <c r="D422" s="2">
        <f t="shared" si="46"/>
        <v>58.263779999999997</v>
      </c>
      <c r="E422" s="2">
        <f t="shared" si="48"/>
        <v>58.263640000000009</v>
      </c>
      <c r="F422" s="2">
        <f t="shared" si="49"/>
        <v>58.961075000000008</v>
      </c>
      <c r="G422" s="2">
        <f t="shared" si="43"/>
        <v>60.195662000000013</v>
      </c>
      <c r="H422" s="2">
        <f t="shared" si="47"/>
        <v>69.047310499999952</v>
      </c>
      <c r="I422" s="2">
        <f t="array" ref="I422">SUMPRODUCT(B406:B425, (ROW(B406:B425)-ROW(B406)+1)) / (20*21/2)</f>
        <v>58.33736047619049</v>
      </c>
      <c r="J422" s="2">
        <f t="shared" si="50"/>
        <v>58.811945634073737</v>
      </c>
      <c r="K422" s="2">
        <f t="shared" si="44"/>
        <v>60.114208872626477</v>
      </c>
    </row>
    <row r="423" spans="1:11" ht="13.5" x14ac:dyDescent="0.25">
      <c r="A423" s="3">
        <f>TITRES_STAT!B426</f>
        <v>42920</v>
      </c>
      <c r="B423" s="5">
        <f>TITRES_STAT!D426</f>
        <v>58.264899999999997</v>
      </c>
      <c r="C423" s="2">
        <f t="shared" si="45"/>
        <v>0</v>
      </c>
      <c r="D423" s="2">
        <f t="shared" si="46"/>
        <v>58.264060000000008</v>
      </c>
      <c r="E423" s="2">
        <f t="shared" si="48"/>
        <v>58.263780000000011</v>
      </c>
      <c r="F423" s="2">
        <f t="shared" si="49"/>
        <v>58.837895000000003</v>
      </c>
      <c r="G423" s="2">
        <f t="shared" si="43"/>
        <v>60.150872000000007</v>
      </c>
      <c r="H423" s="2">
        <f t="shared" si="47"/>
        <v>68.975944499999954</v>
      </c>
      <c r="I423" s="2">
        <f t="array" ref="I423">SUMPRODUCT(B407:B426, (ROW(B407:B426)-ROW(B407)+1)) / (20*21/2)</f>
        <v>58.306786666666682</v>
      </c>
      <c r="J423" s="2">
        <f t="shared" si="50"/>
        <v>58.759846049876238</v>
      </c>
      <c r="K423" s="2">
        <f t="shared" si="44"/>
        <v>60.041686956052885</v>
      </c>
    </row>
    <row r="424" spans="1:11" ht="13.5" x14ac:dyDescent="0.25">
      <c r="A424" s="3">
        <f>TITRES_STAT!B427</f>
        <v>42921</v>
      </c>
      <c r="B424" s="5">
        <f>TITRES_STAT!D427</f>
        <v>58.264899999999997</v>
      </c>
      <c r="C424" s="2">
        <f t="shared" si="45"/>
        <v>0</v>
      </c>
      <c r="D424" s="2">
        <f t="shared" si="46"/>
        <v>58.264340000000004</v>
      </c>
      <c r="E424" s="2">
        <f t="shared" si="48"/>
        <v>58.263920000000006</v>
      </c>
      <c r="F424" s="2">
        <f t="shared" si="49"/>
        <v>58.711910000000003</v>
      </c>
      <c r="G424" s="2">
        <f t="shared" si="43"/>
        <v>60.106082000000008</v>
      </c>
      <c r="H424" s="2">
        <f t="shared" si="47"/>
        <v>68.904578499999957</v>
      </c>
      <c r="I424" s="2">
        <f t="array" ref="I424">SUMPRODUCT(B408:B427, (ROW(B408:B427)-ROW(B408)+1)) / (20*21/2)</f>
        <v>58.272173333333342</v>
      </c>
      <c r="J424" s="2">
        <f t="shared" si="50"/>
        <v>58.712708330840407</v>
      </c>
      <c r="K424" s="2">
        <f t="shared" si="44"/>
        <v>59.972009036207673</v>
      </c>
    </row>
    <row r="425" spans="1:11" ht="13.5" x14ac:dyDescent="0.25">
      <c r="A425" s="3">
        <f>TITRES_STAT!B428</f>
        <v>42922</v>
      </c>
      <c r="B425" s="5">
        <f>TITRES_STAT!D428</f>
        <v>58.264899999999997</v>
      </c>
      <c r="C425" s="2">
        <f t="shared" si="45"/>
        <v>0</v>
      </c>
      <c r="D425" s="2">
        <f t="shared" si="46"/>
        <v>58.264620000000001</v>
      </c>
      <c r="E425" s="2">
        <f t="shared" si="48"/>
        <v>58.264060000000008</v>
      </c>
      <c r="F425" s="2">
        <f t="shared" si="49"/>
        <v>58.585924999999996</v>
      </c>
      <c r="G425" s="2">
        <f t="shared" si="43"/>
        <v>60.001908000000014</v>
      </c>
      <c r="H425" s="2">
        <f t="shared" si="47"/>
        <v>68.841531999999972</v>
      </c>
      <c r="I425" s="2">
        <f t="array" ref="I425">SUMPRODUCT(B409:B428, (ROW(B409:B428)-ROW(B409)+1)) / (20*21/2)</f>
        <v>58.243690952380966</v>
      </c>
      <c r="J425" s="2">
        <f t="shared" si="50"/>
        <v>58.670059918379415</v>
      </c>
      <c r="K425" s="2">
        <f t="shared" si="44"/>
        <v>59.905063583807369</v>
      </c>
    </row>
    <row r="426" spans="1:11" ht="13.5" x14ac:dyDescent="0.25">
      <c r="A426" s="3">
        <f>TITRES_STAT!B429</f>
        <v>42923</v>
      </c>
      <c r="B426" s="5">
        <f>TITRES_STAT!D429</f>
        <v>58.264899999999997</v>
      </c>
      <c r="C426" s="2">
        <f t="shared" si="45"/>
        <v>0</v>
      </c>
      <c r="D426" s="2">
        <f t="shared" si="46"/>
        <v>58.264899999999997</v>
      </c>
      <c r="E426" s="2">
        <f t="shared" si="48"/>
        <v>58.264200000000002</v>
      </c>
      <c r="F426" s="2">
        <f t="shared" si="49"/>
        <v>58.459939999999996</v>
      </c>
      <c r="G426" s="2">
        <f t="shared" si="43"/>
        <v>59.901094000000015</v>
      </c>
      <c r="H426" s="2">
        <f t="shared" si="47"/>
        <v>68.778485499999974</v>
      </c>
      <c r="I426" s="2">
        <f t="array" ref="I426">SUMPRODUCT(B410:B429, (ROW(B410:B429)-ROW(B410)+1)) / (20*21/2)</f>
        <v>58.22133952380954</v>
      </c>
      <c r="J426" s="2">
        <f t="shared" si="50"/>
        <v>58.631473259486135</v>
      </c>
      <c r="K426" s="2">
        <f t="shared" si="44"/>
        <v>59.8407434432659</v>
      </c>
    </row>
    <row r="427" spans="1:11" ht="13.5" x14ac:dyDescent="0.25">
      <c r="A427" s="3">
        <f>TITRES_STAT!B430</f>
        <v>42926</v>
      </c>
      <c r="B427" s="5">
        <f>TITRES_STAT!D430</f>
        <v>58.096499999999999</v>
      </c>
      <c r="C427" s="2">
        <f t="shared" si="45"/>
        <v>-0.16839999999999833</v>
      </c>
      <c r="D427" s="2">
        <f t="shared" si="46"/>
        <v>58.231219999999993</v>
      </c>
      <c r="E427" s="2">
        <f t="shared" si="48"/>
        <v>58.247500000000002</v>
      </c>
      <c r="F427" s="2">
        <f t="shared" si="49"/>
        <v>58.395565000000012</v>
      </c>
      <c r="G427" s="2">
        <f t="shared" si="43"/>
        <v>59.796912000000013</v>
      </c>
      <c r="H427" s="2">
        <f t="shared" si="47"/>
        <v>68.714596999999969</v>
      </c>
      <c r="I427" s="2">
        <f t="array" ref="I427">SUMPRODUCT(B411:B430, (ROW(B411:B430)-ROW(B411)+1)) / (20*21/2)</f>
        <v>58.20511904761905</v>
      </c>
      <c r="J427" s="2">
        <f t="shared" si="50"/>
        <v>58.580523425249361</v>
      </c>
      <c r="K427" s="2">
        <f t="shared" si="44"/>
        <v>59.772341739608414</v>
      </c>
    </row>
    <row r="428" spans="1:11" ht="13.5" x14ac:dyDescent="0.25">
      <c r="A428" s="3">
        <f>TITRES_STAT!B431</f>
        <v>42927</v>
      </c>
      <c r="B428" s="5">
        <f>TITRES_STAT!D431</f>
        <v>58.096499999999999</v>
      </c>
      <c r="C428" s="2">
        <f t="shared" si="45"/>
        <v>0</v>
      </c>
      <c r="D428" s="2">
        <f t="shared" si="46"/>
        <v>58.197539999999989</v>
      </c>
      <c r="E428" s="2">
        <f t="shared" si="48"/>
        <v>58.230800000000009</v>
      </c>
      <c r="F428" s="2">
        <f t="shared" si="49"/>
        <v>58.331190000000014</v>
      </c>
      <c r="G428" s="2">
        <f t="shared" si="43"/>
        <v>59.693290000000019</v>
      </c>
      <c r="H428" s="2">
        <f t="shared" si="47"/>
        <v>68.650708499999979</v>
      </c>
      <c r="I428" s="2">
        <f t="array" ref="I428">SUMPRODUCT(B412:B431, (ROW(B412:B431)-ROW(B412)+1)) / (20*21/2)</f>
        <v>58.191809523809525</v>
      </c>
      <c r="J428" s="2">
        <f t="shared" si="50"/>
        <v>58.534425956177998</v>
      </c>
      <c r="K428" s="2">
        <f t="shared" si="44"/>
        <v>59.706622455702203</v>
      </c>
    </row>
    <row r="429" spans="1:11" ht="13.5" x14ac:dyDescent="0.25">
      <c r="A429" s="3">
        <f>TITRES_STAT!B432</f>
        <v>42928</v>
      </c>
      <c r="B429" s="5">
        <f>TITRES_STAT!D432</f>
        <v>58.096499999999999</v>
      </c>
      <c r="C429" s="2">
        <f t="shared" si="45"/>
        <v>0</v>
      </c>
      <c r="D429" s="2">
        <f t="shared" si="46"/>
        <v>58.16386</v>
      </c>
      <c r="E429" s="2">
        <f t="shared" si="48"/>
        <v>58.214100000000009</v>
      </c>
      <c r="F429" s="2">
        <f t="shared" si="49"/>
        <v>58.266815000000022</v>
      </c>
      <c r="G429" s="2">
        <f t="shared" si="43"/>
        <v>59.589780000000019</v>
      </c>
      <c r="H429" s="2">
        <f t="shared" si="47"/>
        <v>68.586819999999975</v>
      </c>
      <c r="I429" s="2">
        <f t="array" ref="I429">SUMPRODUCT(B413:B432, (ROW(B413:B432)-ROW(B413)+1)) / (20*21/2)</f>
        <v>58.179322857142864</v>
      </c>
      <c r="J429" s="2">
        <f t="shared" si="50"/>
        <v>58.492718722256285</v>
      </c>
      <c r="K429" s="2">
        <f t="shared" si="44"/>
        <v>59.643480398615843</v>
      </c>
    </row>
    <row r="430" spans="1:11" ht="13.5" x14ac:dyDescent="0.25">
      <c r="A430" s="3">
        <f>TITRES_STAT!B433</f>
        <v>42929</v>
      </c>
      <c r="B430" s="5">
        <f>TITRES_STAT!D433</f>
        <v>58.096499999999999</v>
      </c>
      <c r="C430" s="2">
        <f t="shared" si="45"/>
        <v>0</v>
      </c>
      <c r="D430" s="2">
        <f t="shared" si="46"/>
        <v>58.130179999999996</v>
      </c>
      <c r="E430" s="2">
        <f t="shared" si="48"/>
        <v>58.197400000000002</v>
      </c>
      <c r="F430" s="2">
        <f t="shared" si="49"/>
        <v>58.230450000000019</v>
      </c>
      <c r="G430" s="2">
        <f t="shared" si="43"/>
        <v>59.486270000000012</v>
      </c>
      <c r="H430" s="2">
        <f t="shared" si="47"/>
        <v>68.522931499999984</v>
      </c>
      <c r="I430" s="2">
        <f t="array" ref="I430">SUMPRODUCT(B414:B433, (ROW(B414:B433)-ROW(B414)+1)) / (20*21/2)</f>
        <v>58.167659047619047</v>
      </c>
      <c r="J430" s="2">
        <f t="shared" si="50"/>
        <v>58.454983605850927</v>
      </c>
      <c r="K430" s="2">
        <f t="shared" si="44"/>
        <v>59.58281450063091</v>
      </c>
    </row>
    <row r="431" spans="1:11" ht="13.5" x14ac:dyDescent="0.25">
      <c r="A431" s="3">
        <f>TITRES_STAT!B434</f>
        <v>42930</v>
      </c>
      <c r="B431" s="5">
        <f>TITRES_STAT!D434</f>
        <v>58.090699999999998</v>
      </c>
      <c r="C431" s="2">
        <f t="shared" si="45"/>
        <v>-5.8000000000006935E-3</v>
      </c>
      <c r="D431" s="2">
        <f t="shared" si="46"/>
        <v>58.09534</v>
      </c>
      <c r="E431" s="2">
        <f t="shared" si="48"/>
        <v>58.180120000000002</v>
      </c>
      <c r="F431" s="2">
        <f t="shared" si="49"/>
        <v>58.221810000000019</v>
      </c>
      <c r="G431" s="2">
        <f t="shared" si="43"/>
        <v>59.43799600000002</v>
      </c>
      <c r="H431" s="2">
        <f t="shared" si="47"/>
        <v>68.459013999999996</v>
      </c>
      <c r="I431" s="2">
        <f t="array" ref="I431">SUMPRODUCT(B415:B434, (ROW(B415:B434)-ROW(B415)+1)) / (20*21/2)</f>
        <v>58.156818095238087</v>
      </c>
      <c r="J431" s="2">
        <f t="shared" si="50"/>
        <v>58.42028992910322</v>
      </c>
      <c r="K431" s="2">
        <f t="shared" si="44"/>
        <v>59.524300206488526</v>
      </c>
    </row>
    <row r="432" spans="1:11" ht="13.5" x14ac:dyDescent="0.25">
      <c r="A432" s="3">
        <f>TITRES_STAT!B435</f>
        <v>42933</v>
      </c>
      <c r="B432" s="5">
        <f>TITRES_STAT!D435</f>
        <v>58.090699999999998</v>
      </c>
      <c r="C432" s="2">
        <f t="shared" si="45"/>
        <v>0</v>
      </c>
      <c r="D432" s="2">
        <f t="shared" si="46"/>
        <v>58.094180000000009</v>
      </c>
      <c r="E432" s="2">
        <f t="shared" si="48"/>
        <v>58.162699999999994</v>
      </c>
      <c r="F432" s="2">
        <f t="shared" si="49"/>
        <v>58.213170000000005</v>
      </c>
      <c r="G432" s="2">
        <f t="shared" si="43"/>
        <v>59.38972200000002</v>
      </c>
      <c r="H432" s="2">
        <f t="shared" si="47"/>
        <v>68.395096499999994</v>
      </c>
      <c r="I432" s="2">
        <f t="array" ref="I432">SUMPRODUCT(B416:B435, (ROW(B416:B435)-ROW(B416)+1)) / (20*21/2)</f>
        <v>58.146800000000006</v>
      </c>
      <c r="J432" s="2">
        <f t="shared" si="50"/>
        <v>58.388900412045764</v>
      </c>
      <c r="K432" s="2">
        <f t="shared" si="44"/>
        <v>59.4680805905478</v>
      </c>
    </row>
    <row r="433" spans="1:11" ht="13.5" x14ac:dyDescent="0.25">
      <c r="A433" s="3">
        <f>TITRES_STAT!B436</f>
        <v>42934</v>
      </c>
      <c r="B433" s="5">
        <f>TITRES_STAT!D436</f>
        <v>58.090699999999998</v>
      </c>
      <c r="C433" s="2">
        <f t="shared" si="45"/>
        <v>0</v>
      </c>
      <c r="D433" s="2">
        <f t="shared" si="46"/>
        <v>58.093020000000003</v>
      </c>
      <c r="E433" s="2">
        <f t="shared" si="48"/>
        <v>58.145279999999993</v>
      </c>
      <c r="F433" s="2">
        <f t="shared" si="49"/>
        <v>58.204529999999998</v>
      </c>
      <c r="G433" s="2">
        <f t="shared" si="43"/>
        <v>59.30794600000003</v>
      </c>
      <c r="H433" s="2">
        <f t="shared" si="47"/>
        <v>68.331179000000006</v>
      </c>
      <c r="I433" s="2">
        <f t="array" ref="I433">SUMPRODUCT(B417:B436, (ROW(B417:B436)-ROW(B417)+1)) / (20*21/2)</f>
        <v>58.137604761904768</v>
      </c>
      <c r="J433" s="2">
        <f t="shared" si="50"/>
        <v>58.360500372803308</v>
      </c>
      <c r="K433" s="2">
        <f t="shared" si="44"/>
        <v>59.414065665428282</v>
      </c>
    </row>
    <row r="434" spans="1:11" ht="13.5" x14ac:dyDescent="0.25">
      <c r="A434" s="3">
        <f>TITRES_STAT!B437</f>
        <v>42935</v>
      </c>
      <c r="B434" s="5">
        <f>TITRES_STAT!D437</f>
        <v>58.090699999999998</v>
      </c>
      <c r="C434" s="2">
        <f t="shared" si="45"/>
        <v>0</v>
      </c>
      <c r="D434" s="2">
        <f t="shared" si="46"/>
        <v>58.091859999999997</v>
      </c>
      <c r="E434" s="2">
        <f t="shared" si="48"/>
        <v>58.127859999999984</v>
      </c>
      <c r="F434" s="2">
        <f t="shared" si="49"/>
        <v>58.195889999999999</v>
      </c>
      <c r="G434" s="2">
        <f t="shared" ref="G434:G497" si="51">AVERAGE(B385:B434)</f>
        <v>59.263368000000028</v>
      </c>
      <c r="H434" s="2">
        <f t="shared" si="47"/>
        <v>68.267261500000018</v>
      </c>
      <c r="I434" s="2">
        <f t="array" ref="I434">SUMPRODUCT(B418:B437, (ROW(B418:B437)-ROW(B418)+1)) / (20*21/2)</f>
        <v>58.129232380952381</v>
      </c>
      <c r="J434" s="2">
        <f t="shared" si="50"/>
        <v>58.334805099202988</v>
      </c>
      <c r="K434" s="2">
        <f t="shared" si="44"/>
        <v>59.362168972666389</v>
      </c>
    </row>
    <row r="435" spans="1:11" ht="13.5" x14ac:dyDescent="0.25">
      <c r="A435" s="3">
        <f>TITRES_STAT!B438</f>
        <v>42936</v>
      </c>
      <c r="B435" s="5">
        <f>TITRES_STAT!D438</f>
        <v>58.090699999999998</v>
      </c>
      <c r="C435" s="2">
        <f t="shared" si="45"/>
        <v>0</v>
      </c>
      <c r="D435" s="2">
        <f t="shared" si="46"/>
        <v>58.090699999999991</v>
      </c>
      <c r="E435" s="2">
        <f t="shared" si="48"/>
        <v>58.110439999999983</v>
      </c>
      <c r="F435" s="2">
        <f t="shared" si="49"/>
        <v>58.187249999999992</v>
      </c>
      <c r="G435" s="2">
        <f t="shared" si="51"/>
        <v>59.215094000000036</v>
      </c>
      <c r="H435" s="2">
        <f t="shared" si="47"/>
        <v>68.203344000000016</v>
      </c>
      <c r="I435" s="2">
        <f t="array" ref="I435">SUMPRODUCT(B419:B438, (ROW(B419:B438)-ROW(B419)+1)) / (20*21/2)</f>
        <v>58.121682857142858</v>
      </c>
      <c r="J435" s="2">
        <f t="shared" si="50"/>
        <v>58.311556994516984</v>
      </c>
      <c r="K435" s="2">
        <f t="shared" ref="K435:K498" si="52">$K$4*B435+(1-$K$4)*K434</f>
        <v>59.312307444326535</v>
      </c>
    </row>
    <row r="436" spans="1:11" ht="13.5" x14ac:dyDescent="0.25">
      <c r="A436" s="3">
        <f>TITRES_STAT!B439</f>
        <v>42937</v>
      </c>
      <c r="B436" s="5">
        <f>TITRES_STAT!D439</f>
        <v>58.090699999999998</v>
      </c>
      <c r="C436" s="2">
        <f t="shared" si="45"/>
        <v>0</v>
      </c>
      <c r="D436" s="2">
        <f t="shared" si="46"/>
        <v>58.090699999999991</v>
      </c>
      <c r="E436" s="2">
        <f t="shared" si="48"/>
        <v>58.093019999999989</v>
      </c>
      <c r="F436" s="2">
        <f t="shared" si="49"/>
        <v>58.178609999999992</v>
      </c>
      <c r="G436" s="2">
        <f t="shared" si="51"/>
        <v>59.166820000000037</v>
      </c>
      <c r="H436" s="2">
        <f t="shared" si="47"/>
        <v>68.139454500000028</v>
      </c>
      <c r="I436" s="2">
        <f t="array" ref="I436">SUMPRODUCT(B420:B439, (ROW(B420:B439)-ROW(B420)+1)) / (20*21/2)</f>
        <v>58.114956190476192</v>
      </c>
      <c r="J436" s="2">
        <f t="shared" si="50"/>
        <v>58.290522995039176</v>
      </c>
      <c r="K436" s="2">
        <f t="shared" si="52"/>
        <v>59.264401270039222</v>
      </c>
    </row>
    <row r="437" spans="1:11" ht="13.5" x14ac:dyDescent="0.25">
      <c r="A437" s="3">
        <f>TITRES_STAT!B440</f>
        <v>42940</v>
      </c>
      <c r="B437" s="5">
        <f>TITRES_STAT!D440</f>
        <v>58.090699999999998</v>
      </c>
      <c r="C437" s="2">
        <f t="shared" si="45"/>
        <v>0</v>
      </c>
      <c r="D437" s="2">
        <f t="shared" si="46"/>
        <v>58.090699999999991</v>
      </c>
      <c r="E437" s="2">
        <f t="shared" si="48"/>
        <v>58.092439999999989</v>
      </c>
      <c r="F437" s="2">
        <f t="shared" si="49"/>
        <v>58.169969999999992</v>
      </c>
      <c r="G437" s="2">
        <f t="shared" si="51"/>
        <v>59.118546000000045</v>
      </c>
      <c r="H437" s="2">
        <f t="shared" si="47"/>
        <v>68.07556500000004</v>
      </c>
      <c r="I437" s="2">
        <f t="array" ref="I437">SUMPRODUCT(B421:B440, (ROW(B421:B440)-ROW(B421)+1)) / (20*21/2)</f>
        <v>58.109052380952392</v>
      </c>
      <c r="J437" s="2">
        <f t="shared" si="50"/>
        <v>58.271492233606871</v>
      </c>
      <c r="K437" s="2">
        <f t="shared" si="52"/>
        <v>59.218373769253375</v>
      </c>
    </row>
    <row r="438" spans="1:11" ht="13.5" x14ac:dyDescent="0.25">
      <c r="A438" s="3">
        <f>TITRES_STAT!B441</f>
        <v>42942</v>
      </c>
      <c r="B438" s="5">
        <f>TITRES_STAT!D441</f>
        <v>58.090699999999998</v>
      </c>
      <c r="C438" s="2">
        <f t="shared" si="45"/>
        <v>0</v>
      </c>
      <c r="D438" s="2">
        <f t="shared" si="46"/>
        <v>58.090699999999991</v>
      </c>
      <c r="E438" s="2">
        <f t="shared" si="48"/>
        <v>58.091859999999983</v>
      </c>
      <c r="F438" s="2">
        <f t="shared" si="49"/>
        <v>58.16133</v>
      </c>
      <c r="G438" s="2">
        <f t="shared" si="51"/>
        <v>59.070272000000038</v>
      </c>
      <c r="H438" s="2">
        <f t="shared" si="47"/>
        <v>68.016997500000031</v>
      </c>
      <c r="I438" s="2">
        <f t="array" ref="I438">SUMPRODUCT(B422:B441, (ROW(B422:B441)-ROW(B422)+1)) / (20*21/2)</f>
        <v>58.103971428571427</v>
      </c>
      <c r="J438" s="2">
        <f t="shared" si="50"/>
        <v>58.254273925644313</v>
      </c>
      <c r="K438" s="2">
        <f t="shared" si="52"/>
        <v>59.174151268498342</v>
      </c>
    </row>
    <row r="439" spans="1:11" ht="13.5" x14ac:dyDescent="0.25">
      <c r="A439" s="3">
        <f>TITRES_STAT!B442</f>
        <v>42943</v>
      </c>
      <c r="B439" s="5">
        <f>TITRES_STAT!D442</f>
        <v>58.090699999999998</v>
      </c>
      <c r="C439" s="2">
        <f t="shared" si="45"/>
        <v>0</v>
      </c>
      <c r="D439" s="2">
        <f t="shared" si="46"/>
        <v>58.090699999999991</v>
      </c>
      <c r="E439" s="2">
        <f t="shared" si="48"/>
        <v>58.091279999999983</v>
      </c>
      <c r="F439" s="2">
        <f t="shared" si="49"/>
        <v>58.152689999999993</v>
      </c>
      <c r="G439" s="2">
        <f t="shared" si="51"/>
        <v>59.021998000000039</v>
      </c>
      <c r="H439" s="2">
        <f t="shared" si="47"/>
        <v>67.958430000000021</v>
      </c>
      <c r="I439" s="2">
        <f t="array" ref="I439">SUMPRODUCT(B423:B442, (ROW(B423:B442)-ROW(B423)+1)) / (20*21/2)</f>
        <v>58.26513238095238</v>
      </c>
      <c r="J439" s="2">
        <f t="shared" si="50"/>
        <v>58.238695456535325</v>
      </c>
      <c r="K439" s="2">
        <f t="shared" si="52"/>
        <v>59.131662983459194</v>
      </c>
    </row>
    <row r="440" spans="1:11" ht="13.5" x14ac:dyDescent="0.25">
      <c r="A440" s="3">
        <f>TITRES_STAT!B443</f>
        <v>42944</v>
      </c>
      <c r="B440" s="5">
        <f>TITRES_STAT!D443</f>
        <v>58.090699999999998</v>
      </c>
      <c r="C440" s="2">
        <f t="shared" si="45"/>
        <v>0</v>
      </c>
      <c r="D440" s="2">
        <f t="shared" si="46"/>
        <v>58.090699999999991</v>
      </c>
      <c r="E440" s="2">
        <f t="shared" si="48"/>
        <v>58.090699999999984</v>
      </c>
      <c r="F440" s="2">
        <f t="shared" si="49"/>
        <v>58.144049999999993</v>
      </c>
      <c r="G440" s="2">
        <f t="shared" si="51"/>
        <v>58.973724000000047</v>
      </c>
      <c r="H440" s="2">
        <f t="shared" si="47"/>
        <v>67.89986250000004</v>
      </c>
      <c r="I440" s="2">
        <f t="array" ref="I440">SUMPRODUCT(B424:B443, (ROW(B424:B443)-ROW(B424)+1)) / (20*21/2)</f>
        <v>58.170442380952373</v>
      </c>
      <c r="J440" s="2">
        <f t="shared" si="50"/>
        <v>58.224600651151007</v>
      </c>
      <c r="K440" s="2">
        <f t="shared" si="52"/>
        <v>59.09084090567648</v>
      </c>
    </row>
    <row r="441" spans="1:11" ht="13.5" x14ac:dyDescent="0.25">
      <c r="A441" s="3">
        <f>TITRES_STAT!B444</f>
        <v>42947</v>
      </c>
      <c r="B441" s="5">
        <f>TITRES_STAT!D444</f>
        <v>58.090699999999998</v>
      </c>
      <c r="C441" s="2">
        <f t="shared" si="45"/>
        <v>0</v>
      </c>
      <c r="D441" s="2">
        <f t="shared" si="46"/>
        <v>58.090699999999991</v>
      </c>
      <c r="E441" s="2">
        <f t="shared" si="48"/>
        <v>58.090699999999984</v>
      </c>
      <c r="F441" s="2">
        <f t="shared" si="49"/>
        <v>58.135409999999993</v>
      </c>
      <c r="G441" s="2">
        <f t="shared" si="51"/>
        <v>58.925450000000048</v>
      </c>
      <c r="H441" s="2">
        <f t="shared" si="47"/>
        <v>67.841295000000031</v>
      </c>
      <c r="I441" s="2">
        <f t="array" ref="I441">SUMPRODUCT(B425:B444, (ROW(B425:B444)-ROW(B425)+1)) / (20*21/2)</f>
        <v>58.080731428571433</v>
      </c>
      <c r="J441" s="2">
        <f t="shared" si="50"/>
        <v>58.211848208184243</v>
      </c>
      <c r="K441" s="2">
        <f t="shared" si="52"/>
        <v>59.051619693689169</v>
      </c>
    </row>
    <row r="442" spans="1:11" ht="13.5" x14ac:dyDescent="0.25">
      <c r="A442" s="3">
        <f>TITRES_STAT!B445</f>
        <v>42948</v>
      </c>
      <c r="B442" s="5">
        <f>TITRES_STAT!D445</f>
        <v>59.827599999999997</v>
      </c>
      <c r="C442" s="2">
        <f t="shared" si="45"/>
        <v>1.7368999999999986</v>
      </c>
      <c r="D442" s="2">
        <f t="shared" si="46"/>
        <v>58.438079999999999</v>
      </c>
      <c r="E442" s="2">
        <f t="shared" si="48"/>
        <v>58.264389999999977</v>
      </c>
      <c r="F442" s="2">
        <f t="shared" si="49"/>
        <v>58.213544999999989</v>
      </c>
      <c r="G442" s="2">
        <f t="shared" si="51"/>
        <v>58.911914000000046</v>
      </c>
      <c r="H442" s="2">
        <f t="shared" si="47"/>
        <v>67.796734000000043</v>
      </c>
      <c r="I442" s="2">
        <f t="array" ref="I442">SUMPRODUCT(B426:B445, (ROW(B426:B445)-ROW(B426)+1)) / (20*21/2)</f>
        <v>58.023666190476185</v>
      </c>
      <c r="J442" s="2">
        <f t="shared" si="50"/>
        <v>58.365729331214311</v>
      </c>
      <c r="K442" s="2">
        <f t="shared" si="52"/>
        <v>59.082050293936653</v>
      </c>
    </row>
    <row r="443" spans="1:11" ht="13.5" x14ac:dyDescent="0.25">
      <c r="A443" s="3">
        <f>TITRES_STAT!B446</f>
        <v>42949</v>
      </c>
      <c r="B443" s="5">
        <f>TITRES_STAT!D446</f>
        <v>57.219299999999997</v>
      </c>
      <c r="C443" s="2">
        <f t="shared" si="45"/>
        <v>-2.6082999999999998</v>
      </c>
      <c r="D443" s="2">
        <f t="shared" si="46"/>
        <v>58.263799999999989</v>
      </c>
      <c r="E443" s="2">
        <f t="shared" si="48"/>
        <v>58.177249999999979</v>
      </c>
      <c r="F443" s="2">
        <f t="shared" si="49"/>
        <v>58.161264999999993</v>
      </c>
      <c r="G443" s="2">
        <f t="shared" si="51"/>
        <v>58.846212000000051</v>
      </c>
      <c r="H443" s="2">
        <f t="shared" si="47"/>
        <v>67.739131500000042</v>
      </c>
      <c r="I443" s="2">
        <f t="array" ref="I443">SUMPRODUCT(B427:B446, (ROW(B427:B446)-ROW(B427)+1)) / (20*21/2)</f>
        <v>57.970196666666659</v>
      </c>
      <c r="J443" s="2">
        <f t="shared" si="50"/>
        <v>58.256545585384373</v>
      </c>
      <c r="K443" s="2">
        <f t="shared" si="52"/>
        <v>59.009001262801888</v>
      </c>
    </row>
    <row r="444" spans="1:11" ht="13.5" x14ac:dyDescent="0.25">
      <c r="A444" s="3">
        <f>TITRES_STAT!B447</f>
        <v>42950</v>
      </c>
      <c r="B444" s="5">
        <f>TITRES_STAT!D447</f>
        <v>57.219299999999997</v>
      </c>
      <c r="C444" s="2">
        <f t="shared" si="45"/>
        <v>0</v>
      </c>
      <c r="D444" s="2">
        <f t="shared" si="46"/>
        <v>58.089519999999993</v>
      </c>
      <c r="E444" s="2">
        <f t="shared" si="48"/>
        <v>58.090109999999996</v>
      </c>
      <c r="F444" s="2">
        <f t="shared" si="49"/>
        <v>58.108984999999983</v>
      </c>
      <c r="G444" s="2">
        <f t="shared" si="51"/>
        <v>58.769304000000048</v>
      </c>
      <c r="H444" s="2">
        <f t="shared" si="47"/>
        <v>67.68152900000004</v>
      </c>
      <c r="I444" s="2">
        <f t="array" ref="I444">SUMPRODUCT(B428:B447, (ROW(B428:B447)-ROW(B428)+1)) / (20*21/2)</f>
        <v>57.97564666666667</v>
      </c>
      <c r="J444" s="2">
        <f t="shared" si="50"/>
        <v>58.157760291538239</v>
      </c>
      <c r="K444" s="2">
        <f t="shared" si="52"/>
        <v>58.938816899554759</v>
      </c>
    </row>
    <row r="445" spans="1:11" ht="13.5" x14ac:dyDescent="0.25">
      <c r="A445" s="3">
        <f>TITRES_STAT!B448</f>
        <v>42951</v>
      </c>
      <c r="B445" s="5">
        <f>TITRES_STAT!D448</f>
        <v>57.509799999999998</v>
      </c>
      <c r="C445" s="2">
        <f t="shared" si="45"/>
        <v>0.29050000000000153</v>
      </c>
      <c r="D445" s="2">
        <f t="shared" si="46"/>
        <v>57.973339999999993</v>
      </c>
      <c r="E445" s="2">
        <f t="shared" si="48"/>
        <v>58.032020000000003</v>
      </c>
      <c r="F445" s="2">
        <f t="shared" si="49"/>
        <v>58.071229999999979</v>
      </c>
      <c r="G445" s="2">
        <f t="shared" si="51"/>
        <v>58.70941200000005</v>
      </c>
      <c r="H445" s="2">
        <f t="shared" si="47"/>
        <v>67.625379000000038</v>
      </c>
      <c r="I445" s="2">
        <f t="array" ref="I445">SUMPRODUCT(B429:B448, (ROW(B429:B448)-ROW(B429)+1)) / (20*21/2)</f>
        <v>57.98112428571428</v>
      </c>
      <c r="J445" s="2">
        <f t="shared" si="50"/>
        <v>58.096049787582217</v>
      </c>
      <c r="K445" s="2">
        <f t="shared" si="52"/>
        <v>58.882777021140853</v>
      </c>
    </row>
    <row r="446" spans="1:11" ht="13.5" x14ac:dyDescent="0.25">
      <c r="A446" s="3">
        <f>TITRES_STAT!B449</f>
        <v>42954</v>
      </c>
      <c r="B446" s="5">
        <f>TITRES_STAT!D449</f>
        <v>57.509799999999998</v>
      </c>
      <c r="C446" s="2">
        <f t="shared" si="45"/>
        <v>0</v>
      </c>
      <c r="D446" s="2">
        <f t="shared" si="46"/>
        <v>57.85716</v>
      </c>
      <c r="E446" s="2">
        <f t="shared" si="48"/>
        <v>57.973929999999996</v>
      </c>
      <c r="F446" s="2">
        <f t="shared" si="49"/>
        <v>58.033474999999989</v>
      </c>
      <c r="G446" s="2">
        <f t="shared" si="51"/>
        <v>58.643916000000047</v>
      </c>
      <c r="H446" s="2">
        <f t="shared" si="47"/>
        <v>67.577072500000043</v>
      </c>
      <c r="I446" s="2">
        <f t="array" ref="I446">SUMPRODUCT(B430:B449, (ROW(B430:B449)-ROW(B430)+1)) / (20*21/2)</f>
        <v>57.986629523809512</v>
      </c>
      <c r="J446" s="2">
        <f t="shared" si="50"/>
        <v>58.040216474479152</v>
      </c>
      <c r="K446" s="2">
        <f t="shared" si="52"/>
        <v>58.828934785017687</v>
      </c>
    </row>
    <row r="447" spans="1:11" ht="13.5" x14ac:dyDescent="0.25">
      <c r="A447" s="3">
        <f>TITRES_STAT!B450</f>
        <v>42955</v>
      </c>
      <c r="B447" s="5">
        <f>TITRES_STAT!D450</f>
        <v>58.090699999999998</v>
      </c>
      <c r="C447" s="2">
        <f t="shared" si="45"/>
        <v>0.58089999999999975</v>
      </c>
      <c r="D447" s="2">
        <f t="shared" si="46"/>
        <v>57.509779999999999</v>
      </c>
      <c r="E447" s="2">
        <f t="shared" si="48"/>
        <v>57.973929999999996</v>
      </c>
      <c r="F447" s="2">
        <f t="shared" si="49"/>
        <v>58.033184999999982</v>
      </c>
      <c r="G447" s="2">
        <f t="shared" si="51"/>
        <v>58.59003800000005</v>
      </c>
      <c r="H447" s="2">
        <f t="shared" si="47"/>
        <v>67.52382700000004</v>
      </c>
      <c r="I447" s="2">
        <f t="array" ref="I447">SUMPRODUCT(B431:B450, (ROW(B431:B450)-ROW(B431)+1)) / (20*21/2)</f>
        <v>58.158133809523811</v>
      </c>
      <c r="J447" s="2">
        <f t="shared" si="50"/>
        <v>58.045024429290656</v>
      </c>
      <c r="K447" s="2">
        <f t="shared" si="52"/>
        <v>58.799984401291503</v>
      </c>
    </row>
    <row r="448" spans="1:11" ht="13.5" x14ac:dyDescent="0.25">
      <c r="A448" s="3">
        <f>TITRES_STAT!B451</f>
        <v>42956</v>
      </c>
      <c r="B448" s="5">
        <f>TITRES_STAT!D451</f>
        <v>58.090699999999998</v>
      </c>
      <c r="C448" s="2">
        <f t="shared" si="45"/>
        <v>0</v>
      </c>
      <c r="D448" s="2">
        <f t="shared" si="46"/>
        <v>57.684060000000002</v>
      </c>
      <c r="E448" s="2">
        <f t="shared" si="48"/>
        <v>57.973929999999982</v>
      </c>
      <c r="F448" s="2">
        <f t="shared" si="49"/>
        <v>58.032894999999982</v>
      </c>
      <c r="G448" s="2">
        <f t="shared" si="51"/>
        <v>58.536160000000045</v>
      </c>
      <c r="H448" s="2">
        <f t="shared" si="47"/>
        <v>67.478144500000056</v>
      </c>
      <c r="I448" s="2">
        <f t="array" ref="I448">SUMPRODUCT(B432:B451, (ROW(B432:B451)-ROW(B432)+1)) / (20*21/2)</f>
        <v>58.321367142857135</v>
      </c>
      <c r="J448" s="2">
        <f t="shared" si="50"/>
        <v>58.049374483643923</v>
      </c>
      <c r="K448" s="2">
        <f t="shared" si="52"/>
        <v>58.772169326731053</v>
      </c>
    </row>
    <row r="449" spans="1:11" ht="13.5" x14ac:dyDescent="0.25">
      <c r="A449" s="3">
        <f>TITRES_STAT!B452</f>
        <v>42957</v>
      </c>
      <c r="B449" s="5">
        <f>TITRES_STAT!D452</f>
        <v>58.090699999999998</v>
      </c>
      <c r="C449" s="2">
        <f t="shared" si="45"/>
        <v>0</v>
      </c>
      <c r="D449" s="2">
        <f t="shared" si="46"/>
        <v>57.858339999999998</v>
      </c>
      <c r="E449" s="2">
        <f t="shared" si="48"/>
        <v>57.973929999999982</v>
      </c>
      <c r="F449" s="2">
        <f t="shared" si="49"/>
        <v>58.03260499999999</v>
      </c>
      <c r="G449" s="2">
        <f t="shared" si="51"/>
        <v>58.482282000000041</v>
      </c>
      <c r="H449" s="2">
        <f t="shared" si="47"/>
        <v>67.432462000000044</v>
      </c>
      <c r="I449" s="2">
        <f t="array" ref="I449">SUMPRODUCT(B433:B452, (ROW(B433:B452)-ROW(B433)+1)) / (20*21/2)</f>
        <v>58.476301904761904</v>
      </c>
      <c r="J449" s="2">
        <f t="shared" si="50"/>
        <v>58.053310247106403</v>
      </c>
      <c r="K449" s="2">
        <f t="shared" si="52"/>
        <v>58.745445039408267</v>
      </c>
    </row>
    <row r="450" spans="1:11" ht="13.5" x14ac:dyDescent="0.25">
      <c r="A450" s="3">
        <f>TITRES_STAT!B453</f>
        <v>42958</v>
      </c>
      <c r="B450" s="5">
        <f>TITRES_STAT!D453</f>
        <v>59.833399999999997</v>
      </c>
      <c r="C450" s="2">
        <f t="shared" si="45"/>
        <v>1.7426999999999992</v>
      </c>
      <c r="D450" s="2">
        <f t="shared" si="46"/>
        <v>58.323059999999998</v>
      </c>
      <c r="E450" s="2">
        <f t="shared" si="48"/>
        <v>58.148199999999989</v>
      </c>
      <c r="F450" s="2">
        <f t="shared" si="49"/>
        <v>58.119449999999986</v>
      </c>
      <c r="G450" s="2">
        <f t="shared" si="51"/>
        <v>58.499674000000041</v>
      </c>
      <c r="H450" s="2">
        <f t="shared" si="47"/>
        <v>67.385409000000038</v>
      </c>
      <c r="I450" s="2">
        <f t="array" ref="I450">SUMPRODUCT(B434:B453, (ROW(B434:B453)-ROW(B434)+1)) / (20*21/2)</f>
        <v>58.622938095238091</v>
      </c>
      <c r="J450" s="2">
        <f t="shared" si="50"/>
        <v>58.222842604524843</v>
      </c>
      <c r="K450" s="2">
        <f t="shared" si="52"/>
        <v>58.788109939823634</v>
      </c>
    </row>
    <row r="451" spans="1:11" ht="13.5" x14ac:dyDescent="0.25">
      <c r="A451" s="3">
        <f>TITRES_STAT!B454</f>
        <v>42961</v>
      </c>
      <c r="B451" s="5">
        <f>TITRES_STAT!D454</f>
        <v>59.833399999999997</v>
      </c>
      <c r="C451" s="2">
        <f t="shared" si="45"/>
        <v>0</v>
      </c>
      <c r="D451" s="2">
        <f t="shared" si="46"/>
        <v>58.787779999999998</v>
      </c>
      <c r="E451" s="2">
        <f t="shared" si="48"/>
        <v>58.322469999999988</v>
      </c>
      <c r="F451" s="2">
        <f t="shared" si="49"/>
        <v>58.206584999999983</v>
      </c>
      <c r="G451" s="2">
        <f t="shared" si="51"/>
        <v>58.517066000000028</v>
      </c>
      <c r="H451" s="2">
        <f t="shared" si="47"/>
        <v>67.330233000000021</v>
      </c>
      <c r="I451" s="2">
        <f t="array" ref="I451">SUMPRODUCT(B435:B454, (ROW(B435:B454)-ROW(B435)+1)) / (20*21/2)</f>
        <v>58.761275714285709</v>
      </c>
      <c r="J451" s="2">
        <f t="shared" si="50"/>
        <v>58.376229023141526</v>
      </c>
      <c r="K451" s="2">
        <f t="shared" si="52"/>
        <v>58.829101706889375</v>
      </c>
    </row>
    <row r="452" spans="1:11" ht="13.5" x14ac:dyDescent="0.25">
      <c r="A452" s="3">
        <f>TITRES_STAT!B455</f>
        <v>42962</v>
      </c>
      <c r="B452" s="5">
        <f>TITRES_STAT!D455</f>
        <v>59.833399999999997</v>
      </c>
      <c r="C452" s="2">
        <f t="shared" ref="C452:C515" si="53">B452-B451</f>
        <v>0</v>
      </c>
      <c r="D452" s="2">
        <f t="shared" si="46"/>
        <v>59.136319999999991</v>
      </c>
      <c r="E452" s="2">
        <f t="shared" si="48"/>
        <v>58.323049999999988</v>
      </c>
      <c r="F452" s="2">
        <f t="shared" si="49"/>
        <v>58.293719999999986</v>
      </c>
      <c r="G452" s="2">
        <f t="shared" si="51"/>
        <v>58.534458000000029</v>
      </c>
      <c r="H452" s="2">
        <f t="shared" si="47"/>
        <v>67.275057000000018</v>
      </c>
      <c r="I452" s="2">
        <f t="array" ref="I452">SUMPRODUCT(B436:B455, (ROW(B436:B455)-ROW(B436)+1)) / (20*21/2)</f>
        <v>58.891314761904759</v>
      </c>
      <c r="J452" s="2">
        <f t="shared" si="50"/>
        <v>58.51500721141376</v>
      </c>
      <c r="K452" s="2">
        <f t="shared" si="52"/>
        <v>58.868485953678032</v>
      </c>
    </row>
    <row r="453" spans="1:11" ht="13.5" x14ac:dyDescent="0.25">
      <c r="A453" s="3">
        <f>TITRES_STAT!B456</f>
        <v>42963</v>
      </c>
      <c r="B453" s="5">
        <f>TITRES_STAT!D456</f>
        <v>59.833399999999997</v>
      </c>
      <c r="C453" s="2">
        <f t="shared" si="53"/>
        <v>0</v>
      </c>
      <c r="D453" s="2">
        <f t="shared" si="46"/>
        <v>59.484859999999991</v>
      </c>
      <c r="E453" s="2">
        <f t="shared" si="48"/>
        <v>58.584459999999993</v>
      </c>
      <c r="F453" s="2">
        <f t="shared" si="49"/>
        <v>58.380854999999983</v>
      </c>
      <c r="G453" s="2">
        <f t="shared" si="51"/>
        <v>58.51655600000003</v>
      </c>
      <c r="H453" s="2">
        <f t="shared" si="47"/>
        <v>67.219881000000015</v>
      </c>
      <c r="I453" s="2">
        <f t="array" ref="I453">SUMPRODUCT(B437:B456, (ROW(B437:B456)-ROW(B437)+1)) / (20*21/2)</f>
        <v>59.013055238095234</v>
      </c>
      <c r="J453" s="2">
        <f t="shared" si="50"/>
        <v>58.640568429374355</v>
      </c>
      <c r="K453" s="2">
        <f t="shared" si="52"/>
        <v>58.906325720200464</v>
      </c>
    </row>
    <row r="454" spans="1:11" ht="13.5" x14ac:dyDescent="0.25">
      <c r="A454" s="3">
        <f>TITRES_STAT!B457</f>
        <v>42964</v>
      </c>
      <c r="B454" s="5">
        <f>TITRES_STAT!D457</f>
        <v>59.833399999999997</v>
      </c>
      <c r="C454" s="2">
        <f t="shared" si="53"/>
        <v>0</v>
      </c>
      <c r="D454" s="2">
        <f t="shared" ref="D454:D517" si="54">AVERAGE(B450:B454)</f>
        <v>59.833399999999997</v>
      </c>
      <c r="E454" s="2">
        <f t="shared" si="48"/>
        <v>58.845869999999991</v>
      </c>
      <c r="F454" s="2">
        <f t="shared" si="49"/>
        <v>58.46799</v>
      </c>
      <c r="G454" s="2">
        <f t="shared" si="51"/>
        <v>58.497532000000021</v>
      </c>
      <c r="H454" s="2">
        <f t="shared" si="47"/>
        <v>67.15490100000001</v>
      </c>
      <c r="I454" s="2">
        <f t="array" ref="I454">SUMPRODUCT(B438:B457, (ROW(B438:B457)-ROW(B438)+1)) / (20*21/2)</f>
        <v>59.12649714285714</v>
      </c>
      <c r="J454" s="2">
        <f t="shared" si="50"/>
        <v>58.754171436100606</v>
      </c>
      <c r="K454" s="2">
        <f t="shared" si="52"/>
        <v>58.942681574310257</v>
      </c>
    </row>
    <row r="455" spans="1:11" ht="13.5" x14ac:dyDescent="0.25">
      <c r="A455" s="3">
        <f>TITRES_STAT!B458</f>
        <v>42965</v>
      </c>
      <c r="B455" s="5">
        <f>TITRES_STAT!D458</f>
        <v>59.833399999999997</v>
      </c>
      <c r="C455" s="2">
        <f t="shared" si="53"/>
        <v>0</v>
      </c>
      <c r="D455" s="2">
        <f t="shared" si="54"/>
        <v>59.833399999999997</v>
      </c>
      <c r="E455" s="2">
        <f t="shared" si="48"/>
        <v>59.078229999999998</v>
      </c>
      <c r="F455" s="2">
        <f t="shared" si="49"/>
        <v>58.555124999999997</v>
      </c>
      <c r="G455" s="2">
        <f t="shared" si="51"/>
        <v>58.478508000000012</v>
      </c>
      <c r="H455" s="2">
        <f t="shared" si="47"/>
        <v>67.078968500000016</v>
      </c>
      <c r="I455" s="2">
        <f t="array" ref="I455">SUMPRODUCT(B439:B458, (ROW(B439:B458)-ROW(B439)+1)) / (20*21/2)</f>
        <v>59.176316666666665</v>
      </c>
      <c r="J455" s="2">
        <f t="shared" si="50"/>
        <v>58.856955108852929</v>
      </c>
      <c r="K455" s="2">
        <f t="shared" si="52"/>
        <v>58.977611708651033</v>
      </c>
    </row>
    <row r="456" spans="1:11" ht="13.5" x14ac:dyDescent="0.25">
      <c r="A456" s="3">
        <f>TITRES_STAT!B459</f>
        <v>42968</v>
      </c>
      <c r="B456" s="5">
        <f>TITRES_STAT!D459</f>
        <v>59.833399999999997</v>
      </c>
      <c r="C456" s="2">
        <f t="shared" si="53"/>
        <v>0</v>
      </c>
      <c r="D456" s="2">
        <f t="shared" si="54"/>
        <v>59.833399999999997</v>
      </c>
      <c r="E456" s="2">
        <f t="shared" si="48"/>
        <v>59.310589999999991</v>
      </c>
      <c r="F456" s="2">
        <f t="shared" si="49"/>
        <v>58.642259999999986</v>
      </c>
      <c r="G456" s="2">
        <f t="shared" si="51"/>
        <v>58.45948400000001</v>
      </c>
      <c r="H456" s="2">
        <f t="shared" si="47"/>
        <v>66.982980000000012</v>
      </c>
      <c r="I456" s="2">
        <f t="array" ref="I456">SUMPRODUCT(B440:B459, (ROW(B440:B459)-ROW(B440)+1)) / (20*21/2)</f>
        <v>59.220603809523816</v>
      </c>
      <c r="J456" s="2">
        <f t="shared" si="50"/>
        <v>58.949949860390745</v>
      </c>
      <c r="K456" s="2">
        <f t="shared" si="52"/>
        <v>59.011172033801977</v>
      </c>
    </row>
    <row r="457" spans="1:11" ht="13.5" x14ac:dyDescent="0.25">
      <c r="A457" s="3">
        <f>TITRES_STAT!B460</f>
        <v>42969</v>
      </c>
      <c r="B457" s="5">
        <f>TITRES_STAT!D460</f>
        <v>59.833399999999997</v>
      </c>
      <c r="C457" s="2">
        <f t="shared" si="53"/>
        <v>0</v>
      </c>
      <c r="D457" s="2">
        <f t="shared" si="54"/>
        <v>59.833399999999997</v>
      </c>
      <c r="E457" s="2">
        <f t="shared" si="48"/>
        <v>59.484859999999991</v>
      </c>
      <c r="F457" s="2">
        <f t="shared" si="49"/>
        <v>58.72939499999999</v>
      </c>
      <c r="G457" s="2">
        <f t="shared" si="51"/>
        <v>58.468472000000013</v>
      </c>
      <c r="H457" s="2">
        <f t="shared" si="47"/>
        <v>66.869231999999997</v>
      </c>
      <c r="I457" s="2">
        <f t="array" ref="I457">SUMPRODUCT(B441:B460, (ROW(B441:B460)-ROW(B441)+1)) / (20*21/2)</f>
        <v>59.148710952380959</v>
      </c>
      <c r="J457" s="2">
        <f t="shared" si="50"/>
        <v>59.034087968924958</v>
      </c>
      <c r="K457" s="2">
        <f t="shared" si="52"/>
        <v>59.043416267770532</v>
      </c>
    </row>
    <row r="458" spans="1:11" ht="13.5" x14ac:dyDescent="0.25">
      <c r="A458" s="3">
        <f>TITRES_STAT!B461</f>
        <v>42970</v>
      </c>
      <c r="B458" s="5">
        <f>TITRES_STAT!D461</f>
        <v>59.252499999999998</v>
      </c>
      <c r="C458" s="2">
        <f t="shared" si="53"/>
        <v>-0.58089999999999975</v>
      </c>
      <c r="D458" s="2">
        <f t="shared" si="54"/>
        <v>59.717219999999998</v>
      </c>
      <c r="E458" s="2">
        <f t="shared" si="48"/>
        <v>59.60103999999999</v>
      </c>
      <c r="F458" s="2">
        <f t="shared" si="49"/>
        <v>58.78748499999999</v>
      </c>
      <c r="G458" s="2">
        <f t="shared" si="51"/>
        <v>58.465842000000009</v>
      </c>
      <c r="H458" s="2">
        <f t="shared" ref="H458:H521" si="55">AVERAGE(B259:B458)</f>
        <v>66.748125999999999</v>
      </c>
      <c r="I458" s="2">
        <f t="array" ref="I458">SUMPRODUCT(B442:B461, (ROW(B442:B461)-ROW(B442)+1)) / (20*21/2)</f>
        <v>59.076818095238089</v>
      </c>
      <c r="J458" s="2">
        <f t="shared" si="50"/>
        <v>59.054889114741627</v>
      </c>
      <c r="K458" s="2">
        <f t="shared" si="52"/>
        <v>59.051615629818748</v>
      </c>
    </row>
    <row r="459" spans="1:11" ht="13.5" x14ac:dyDescent="0.25">
      <c r="A459" s="3">
        <f>TITRES_STAT!B462</f>
        <v>42971</v>
      </c>
      <c r="B459" s="5">
        <f>TITRES_STAT!D462</f>
        <v>59.252499999999998</v>
      </c>
      <c r="C459" s="2">
        <f t="shared" si="53"/>
        <v>0</v>
      </c>
      <c r="D459" s="2">
        <f t="shared" si="54"/>
        <v>59.601039999999998</v>
      </c>
      <c r="E459" s="2">
        <f t="shared" si="48"/>
        <v>59.717219999999998</v>
      </c>
      <c r="F459" s="2">
        <f t="shared" si="49"/>
        <v>58.845574999999997</v>
      </c>
      <c r="G459" s="2">
        <f t="shared" si="51"/>
        <v>58.463212000000013</v>
      </c>
      <c r="H459" s="2">
        <f t="shared" si="55"/>
        <v>66.626992000000001</v>
      </c>
      <c r="I459" s="2">
        <f t="array" ref="I459">SUMPRODUCT(B443:B462, (ROW(B443:B462)-ROW(B443)+1)) / (20*21/2)</f>
        <v>59.004925238095232</v>
      </c>
      <c r="J459" s="2">
        <f t="shared" si="50"/>
        <v>59.073709199051947</v>
      </c>
      <c r="K459" s="2">
        <f t="shared" si="52"/>
        <v>59.059493448257228</v>
      </c>
    </row>
    <row r="460" spans="1:11" ht="13.5" x14ac:dyDescent="0.25">
      <c r="A460" s="3">
        <f>TITRES_STAT!B463</f>
        <v>42972</v>
      </c>
      <c r="B460" s="5">
        <f>TITRES_STAT!D463</f>
        <v>58.090699999999998</v>
      </c>
      <c r="C460" s="2">
        <f t="shared" si="53"/>
        <v>-1.1617999999999995</v>
      </c>
      <c r="D460" s="2">
        <f t="shared" si="54"/>
        <v>59.252499999999998</v>
      </c>
      <c r="E460" s="2">
        <f t="shared" ref="E460:E523" si="56">AVERAGE(B451:B460)</f>
        <v>59.542949999999998</v>
      </c>
      <c r="F460" s="2">
        <f t="shared" si="49"/>
        <v>58.845574999999982</v>
      </c>
      <c r="G460" s="2">
        <f t="shared" si="51"/>
        <v>58.448550000000012</v>
      </c>
      <c r="H460" s="2">
        <f t="shared" si="55"/>
        <v>66.487639999999999</v>
      </c>
      <c r="I460" s="2">
        <f t="array" ref="I460">SUMPRODUCT(B444:B463, (ROW(B444:B463)-ROW(B444)+1)) / (20*21/2)</f>
        <v>58.94130333333333</v>
      </c>
      <c r="J460" s="2">
        <f t="shared" si="50"/>
        <v>58.980089275332709</v>
      </c>
      <c r="K460" s="2">
        <f t="shared" si="52"/>
        <v>59.021501548325574</v>
      </c>
    </row>
    <row r="461" spans="1:11" ht="13.5" x14ac:dyDescent="0.25">
      <c r="A461" s="3">
        <f>TITRES_STAT!B464</f>
        <v>42975</v>
      </c>
      <c r="B461" s="5">
        <f>TITRES_STAT!D464</f>
        <v>58.090699999999998</v>
      </c>
      <c r="C461" s="2">
        <f t="shared" si="53"/>
        <v>0</v>
      </c>
      <c r="D461" s="2">
        <f t="shared" si="54"/>
        <v>58.903959999999998</v>
      </c>
      <c r="E461" s="2">
        <f t="shared" si="56"/>
        <v>59.368679999999998</v>
      </c>
      <c r="F461" s="2">
        <f t="shared" si="49"/>
        <v>58.845574999999982</v>
      </c>
      <c r="G461" s="2">
        <f t="shared" si="51"/>
        <v>58.445094000000019</v>
      </c>
      <c r="H461" s="2">
        <f t="shared" si="55"/>
        <v>66.348316000000011</v>
      </c>
      <c r="I461" s="2">
        <f t="array" ref="I461">SUMPRODUCT(B445:B464, (ROW(B445:B464)-ROW(B445)+1)) / (20*21/2)</f>
        <v>58.984179523809516</v>
      </c>
      <c r="J461" s="2">
        <f t="shared" si="50"/>
        <v>58.895385534824833</v>
      </c>
      <c r="K461" s="2">
        <f t="shared" si="52"/>
        <v>58.984999526822612</v>
      </c>
    </row>
    <row r="462" spans="1:11" ht="13.5" x14ac:dyDescent="0.25">
      <c r="A462" s="3">
        <f>TITRES_STAT!B465</f>
        <v>42976</v>
      </c>
      <c r="B462" s="5">
        <f>TITRES_STAT!D465</f>
        <v>58.090699999999998</v>
      </c>
      <c r="C462" s="2">
        <f t="shared" si="53"/>
        <v>0</v>
      </c>
      <c r="D462" s="2">
        <f t="shared" si="54"/>
        <v>58.555420000000005</v>
      </c>
      <c r="E462" s="2">
        <f t="shared" si="56"/>
        <v>59.194409999999991</v>
      </c>
      <c r="F462" s="2">
        <f t="shared" si="49"/>
        <v>58.758729999999993</v>
      </c>
      <c r="G462" s="2">
        <f t="shared" si="51"/>
        <v>58.441638000000012</v>
      </c>
      <c r="H462" s="2">
        <f t="shared" si="55"/>
        <v>66.208992000000009</v>
      </c>
      <c r="I462" s="2">
        <f t="array" ref="I462">SUMPRODUCT(B446:B465, (ROW(B446:B465)-ROW(B446)+1)) / (20*21/2)</f>
        <v>59.017373809523804</v>
      </c>
      <c r="J462" s="2">
        <f t="shared" si="50"/>
        <v>58.818748817222463</v>
      </c>
      <c r="K462" s="2">
        <f t="shared" si="52"/>
        <v>58.9499289571433</v>
      </c>
    </row>
    <row r="463" spans="1:11" ht="13.5" x14ac:dyDescent="0.25">
      <c r="A463" s="3">
        <f>TITRES_STAT!B466</f>
        <v>42977</v>
      </c>
      <c r="B463" s="5">
        <f>TITRES_STAT!D466</f>
        <v>58.090699999999998</v>
      </c>
      <c r="C463" s="2">
        <f t="shared" si="53"/>
        <v>0</v>
      </c>
      <c r="D463" s="2">
        <f t="shared" si="54"/>
        <v>58.323059999999998</v>
      </c>
      <c r="E463" s="2">
        <f t="shared" si="56"/>
        <v>59.020139999999991</v>
      </c>
      <c r="F463" s="2">
        <f t="shared" si="49"/>
        <v>58.802299999999988</v>
      </c>
      <c r="G463" s="2">
        <f t="shared" si="51"/>
        <v>58.438182000000012</v>
      </c>
      <c r="H463" s="2">
        <f t="shared" si="55"/>
        <v>66.069668000000021</v>
      </c>
      <c r="I463" s="2">
        <f t="array" ref="I463">SUMPRODUCT(B447:B466, (ROW(B447:B466)-ROW(B447)+1)) / (20*21/2)</f>
        <v>59.042269523809523</v>
      </c>
      <c r="J463" s="2">
        <f t="shared" si="50"/>
        <v>58.749410834629842</v>
      </c>
      <c r="K463" s="2">
        <f t="shared" si="52"/>
        <v>58.916233703921996</v>
      </c>
    </row>
    <row r="464" spans="1:11" ht="13.5" x14ac:dyDescent="0.25">
      <c r="A464" s="3">
        <f>TITRES_STAT!B467</f>
        <v>42978</v>
      </c>
      <c r="B464" s="5">
        <f>TITRES_STAT!D467</f>
        <v>59.252499999999998</v>
      </c>
      <c r="C464" s="2">
        <f t="shared" si="53"/>
        <v>1.1617999999999995</v>
      </c>
      <c r="D464" s="2">
        <f t="shared" si="54"/>
        <v>58.323059999999998</v>
      </c>
      <c r="E464" s="2">
        <f t="shared" si="56"/>
        <v>58.962049999999998</v>
      </c>
      <c r="F464" s="2">
        <f t="shared" si="49"/>
        <v>58.903959999999998</v>
      </c>
      <c r="G464" s="2">
        <f t="shared" si="51"/>
        <v>58.457962000000016</v>
      </c>
      <c r="H464" s="2">
        <f t="shared" si="55"/>
        <v>65.936153000000019</v>
      </c>
      <c r="I464" s="2">
        <f t="array" ref="I464">SUMPRODUCT(B448:B467, (ROW(B448:B467)-ROW(B448)+1)) / (20*21/2)</f>
        <v>59.05886666666666</v>
      </c>
      <c r="J464" s="2">
        <f t="shared" si="50"/>
        <v>58.797324088474618</v>
      </c>
      <c r="K464" s="2">
        <f t="shared" si="52"/>
        <v>58.929420617493683</v>
      </c>
    </row>
    <row r="465" spans="1:11" ht="13.5" x14ac:dyDescent="0.25">
      <c r="A465" s="3">
        <f>TITRES_STAT!B468</f>
        <v>42982</v>
      </c>
      <c r="B465" s="5">
        <f>TITRES_STAT!D468</f>
        <v>59.252499999999998</v>
      </c>
      <c r="C465" s="2">
        <f t="shared" si="53"/>
        <v>0</v>
      </c>
      <c r="D465" s="2">
        <f t="shared" si="54"/>
        <v>58.555420000000005</v>
      </c>
      <c r="E465" s="2">
        <f t="shared" si="56"/>
        <v>58.903960000000005</v>
      </c>
      <c r="F465" s="2">
        <f t="shared" si="49"/>
        <v>58.991094999999994</v>
      </c>
      <c r="G465" s="2">
        <f t="shared" si="51"/>
        <v>58.477742000000013</v>
      </c>
      <c r="H465" s="2">
        <f t="shared" si="55"/>
        <v>65.814767000000032</v>
      </c>
      <c r="I465" s="2">
        <f t="array" ref="I465">SUMPRODUCT(B449:B468, (ROW(B449:B468)-ROW(B449)+1)) / (20*21/2)</f>
        <v>59.069931428571422</v>
      </c>
      <c r="J465" s="2">
        <f t="shared" si="50"/>
        <v>58.840674175286559</v>
      </c>
      <c r="K465" s="2">
        <f t="shared" si="52"/>
        <v>58.942090397199813</v>
      </c>
    </row>
    <row r="466" spans="1:11" ht="13.5" x14ac:dyDescent="0.25">
      <c r="A466" s="3">
        <f>TITRES_STAT!B469</f>
        <v>42983</v>
      </c>
      <c r="B466" s="5">
        <f>TITRES_STAT!D469</f>
        <v>59.252499999999998</v>
      </c>
      <c r="C466" s="2">
        <f t="shared" si="53"/>
        <v>0</v>
      </c>
      <c r="D466" s="2">
        <f t="shared" si="54"/>
        <v>58.787779999999998</v>
      </c>
      <c r="E466" s="2">
        <f t="shared" si="56"/>
        <v>58.845869999999991</v>
      </c>
      <c r="F466" s="2">
        <f t="shared" si="49"/>
        <v>59.078229999999998</v>
      </c>
      <c r="G466" s="2">
        <f t="shared" si="51"/>
        <v>58.497522000000018</v>
      </c>
      <c r="H466" s="2">
        <f t="shared" si="55"/>
        <v>65.69366100000002</v>
      </c>
      <c r="I466" s="2">
        <f t="array" ref="I466">SUMPRODUCT(B450:B469, (ROW(B450:B469)-ROW(B450)+1)) / (20*21/2)</f>
        <v>59.075463809523811</v>
      </c>
      <c r="J466" s="2">
        <f t="shared" si="50"/>
        <v>58.879895682402122</v>
      </c>
      <c r="K466" s="2">
        <f t="shared" si="52"/>
        <v>58.954263322799818</v>
      </c>
    </row>
    <row r="467" spans="1:11" ht="13.5" x14ac:dyDescent="0.25">
      <c r="A467" s="3">
        <f>TITRES_STAT!B470</f>
        <v>42984</v>
      </c>
      <c r="B467" s="5">
        <f>TITRES_STAT!D470</f>
        <v>59.252499999999998</v>
      </c>
      <c r="C467" s="2">
        <f t="shared" si="53"/>
        <v>0</v>
      </c>
      <c r="D467" s="2">
        <f t="shared" si="54"/>
        <v>59.020139999999991</v>
      </c>
      <c r="E467" s="2">
        <f t="shared" si="56"/>
        <v>58.787779999999998</v>
      </c>
      <c r="F467" s="2">
        <f t="shared" si="49"/>
        <v>59.136319999999998</v>
      </c>
      <c r="G467" s="2">
        <f t="shared" si="51"/>
        <v>58.517302000000015</v>
      </c>
      <c r="H467" s="2">
        <f t="shared" si="55"/>
        <v>65.572555000000023</v>
      </c>
      <c r="I467" s="2">
        <f t="array" ref="I467">SUMPRODUCT(B451:B470, (ROW(B451:B470)-ROW(B451)+1)) / (20*21/2)</f>
        <v>59.075463809523811</v>
      </c>
      <c r="J467" s="2">
        <f t="shared" si="50"/>
        <v>58.915381807887634</v>
      </c>
      <c r="K467" s="2">
        <f t="shared" si="52"/>
        <v>58.965958878768454</v>
      </c>
    </row>
    <row r="468" spans="1:11" ht="13.5" x14ac:dyDescent="0.25">
      <c r="A468" s="3">
        <f>TITRES_STAT!B471</f>
        <v>42985</v>
      </c>
      <c r="B468" s="5">
        <f>TITRES_STAT!D471</f>
        <v>59.252499999999998</v>
      </c>
      <c r="C468" s="2">
        <f t="shared" si="53"/>
        <v>0</v>
      </c>
      <c r="D468" s="2">
        <f t="shared" si="54"/>
        <v>59.252499999999998</v>
      </c>
      <c r="E468" s="2">
        <f t="shared" si="56"/>
        <v>58.787779999999998</v>
      </c>
      <c r="F468" s="2">
        <f t="shared" ref="F468:F531" si="57">AVERAGE(B449:B468)</f>
        <v>59.194410000000005</v>
      </c>
      <c r="G468" s="2">
        <f t="shared" si="51"/>
        <v>58.537082000000019</v>
      </c>
      <c r="H468" s="2">
        <f t="shared" si="55"/>
        <v>65.451421000000025</v>
      </c>
      <c r="I468" s="2">
        <f t="array" ref="I468">SUMPRODUCT(B452:B471, (ROW(B452:B471)-ROW(B452)+1)) / (20*21/2)</f>
        <v>59.078229999999998</v>
      </c>
      <c r="J468" s="2">
        <f t="shared" si="50"/>
        <v>58.947488302374524</v>
      </c>
      <c r="K468" s="2">
        <f t="shared" si="52"/>
        <v>58.977195785483417</v>
      </c>
    </row>
    <row r="469" spans="1:11" ht="13.5" x14ac:dyDescent="0.25">
      <c r="A469" s="3">
        <f>TITRES_STAT!B472</f>
        <v>42986</v>
      </c>
      <c r="B469" s="5">
        <f>TITRES_STAT!D472</f>
        <v>59.252499999999998</v>
      </c>
      <c r="C469" s="2">
        <f t="shared" si="53"/>
        <v>0</v>
      </c>
      <c r="D469" s="2">
        <f t="shared" si="54"/>
        <v>59.252499999999998</v>
      </c>
      <c r="E469" s="2">
        <f t="shared" si="56"/>
        <v>58.787779999999998</v>
      </c>
      <c r="F469" s="2">
        <f t="shared" si="57"/>
        <v>59.252500000000012</v>
      </c>
      <c r="G469" s="2">
        <f t="shared" si="51"/>
        <v>58.556862000000017</v>
      </c>
      <c r="H469" s="2">
        <f t="shared" si="55"/>
        <v>65.330287000000027</v>
      </c>
      <c r="I469" s="2">
        <f t="array" ref="I469">SUMPRODUCT(B453:B472, (ROW(B453:B472)-ROW(B453)+1)) / (20*21/2)</f>
        <v>58.914467142857141</v>
      </c>
      <c r="J469" s="2">
        <f t="shared" ref="J469:J532" si="58">$J$4*B469+J468*(1-$J$4)</f>
        <v>58.976537035481712</v>
      </c>
      <c r="K469" s="2">
        <f t="shared" si="52"/>
        <v>58.987992029189947</v>
      </c>
    </row>
    <row r="470" spans="1:11" ht="13.5" x14ac:dyDescent="0.25">
      <c r="A470" s="3">
        <f>TITRES_STAT!B473</f>
        <v>42989</v>
      </c>
      <c r="B470" s="5">
        <f>TITRES_STAT!D473</f>
        <v>59.252499999999998</v>
      </c>
      <c r="C470" s="2">
        <f t="shared" si="53"/>
        <v>0</v>
      </c>
      <c r="D470" s="2">
        <f t="shared" si="54"/>
        <v>59.252499999999998</v>
      </c>
      <c r="E470" s="2">
        <f t="shared" si="56"/>
        <v>58.903960000000005</v>
      </c>
      <c r="F470" s="2">
        <f t="shared" si="57"/>
        <v>59.223455000000016</v>
      </c>
      <c r="G470" s="2">
        <f t="shared" si="51"/>
        <v>58.576642000000021</v>
      </c>
      <c r="H470" s="2">
        <f t="shared" si="55"/>
        <v>65.209153000000029</v>
      </c>
      <c r="I470" s="2">
        <f t="array" ref="I470">SUMPRODUCT(B454:B473, (ROW(B454:B473)-ROW(B454)+1)) / (20*21/2)</f>
        <v>58.930678095238093</v>
      </c>
      <c r="J470" s="2">
        <f t="shared" si="58"/>
        <v>59.002819222578687</v>
      </c>
      <c r="K470" s="2">
        <f t="shared" si="52"/>
        <v>58.998364890790342</v>
      </c>
    </row>
    <row r="471" spans="1:11" ht="13.5" x14ac:dyDescent="0.25">
      <c r="A471" s="3">
        <f>TITRES_STAT!B474</f>
        <v>42990</v>
      </c>
      <c r="B471" s="5">
        <f>TITRES_STAT!D474</f>
        <v>59.252499999999998</v>
      </c>
      <c r="C471" s="2">
        <f t="shared" si="53"/>
        <v>0</v>
      </c>
      <c r="D471" s="2">
        <f t="shared" si="54"/>
        <v>59.252499999999998</v>
      </c>
      <c r="E471" s="2">
        <f t="shared" si="56"/>
        <v>59.020139999999991</v>
      </c>
      <c r="F471" s="2">
        <f t="shared" si="57"/>
        <v>59.194410000000019</v>
      </c>
      <c r="G471" s="2">
        <f t="shared" si="51"/>
        <v>58.596422000000018</v>
      </c>
      <c r="H471" s="2">
        <f t="shared" si="55"/>
        <v>65.088019000000031</v>
      </c>
      <c r="I471" s="2">
        <f t="array" ref="I471">SUMPRODUCT(B455:B474, (ROW(B455:B474)-ROW(B455)+1)) / (20*21/2)</f>
        <v>58.949682857142847</v>
      </c>
      <c r="J471" s="2">
        <f t="shared" si="58"/>
        <v>59.026598344237854</v>
      </c>
      <c r="K471" s="2">
        <f t="shared" si="52"/>
        <v>59.008330973504442</v>
      </c>
    </row>
    <row r="472" spans="1:11" ht="13.5" x14ac:dyDescent="0.25">
      <c r="A472" s="3">
        <f>TITRES_STAT!B475</f>
        <v>42991</v>
      </c>
      <c r="B472" s="5">
        <f>TITRES_STAT!D475</f>
        <v>57.474899999999998</v>
      </c>
      <c r="C472" s="2">
        <f t="shared" si="53"/>
        <v>-1.7775999999999996</v>
      </c>
      <c r="D472" s="2">
        <f t="shared" si="54"/>
        <v>58.896979999999999</v>
      </c>
      <c r="E472" s="2">
        <f t="shared" si="56"/>
        <v>58.958559999999999</v>
      </c>
      <c r="F472" s="2">
        <f t="shared" si="57"/>
        <v>59.076485000000012</v>
      </c>
      <c r="G472" s="2">
        <f t="shared" si="51"/>
        <v>58.58062200000002</v>
      </c>
      <c r="H472" s="2">
        <f t="shared" si="55"/>
        <v>64.95799700000002</v>
      </c>
      <c r="I472" s="2">
        <f t="array" ref="I472">SUMPRODUCT(B456:B475, (ROW(B456:B475)-ROW(B456)+1)) / (20*21/2)</f>
        <v>58.971481428571416</v>
      </c>
      <c r="J472" s="2">
        <f t="shared" si="58"/>
        <v>58.878817549548529</v>
      </c>
      <c r="K472" s="2">
        <f t="shared" si="52"/>
        <v>58.948196425523875</v>
      </c>
    </row>
    <row r="473" spans="1:11" ht="13.5" x14ac:dyDescent="0.25">
      <c r="A473" s="3">
        <f>TITRES_STAT!B476</f>
        <v>42992</v>
      </c>
      <c r="B473" s="5">
        <f>TITRES_STAT!D476</f>
        <v>59.246699999999997</v>
      </c>
      <c r="C473" s="2">
        <f t="shared" si="53"/>
        <v>1.7717999999999989</v>
      </c>
      <c r="D473" s="2">
        <f t="shared" si="54"/>
        <v>58.895819999999993</v>
      </c>
      <c r="E473" s="2">
        <f t="shared" si="56"/>
        <v>59.074160000000006</v>
      </c>
      <c r="F473" s="2">
        <f t="shared" si="57"/>
        <v>59.047150000000009</v>
      </c>
      <c r="G473" s="2">
        <f t="shared" si="51"/>
        <v>58.600258000000025</v>
      </c>
      <c r="H473" s="2">
        <f t="shared" si="55"/>
        <v>64.836834000000025</v>
      </c>
      <c r="I473" s="2">
        <f t="array" ref="I473">SUMPRODUCT(B457:B476, (ROW(B457:B476)-ROW(B457)+1)) / (20*21/2)</f>
        <v>58.996626190476178</v>
      </c>
      <c r="J473" s="2">
        <f t="shared" si="58"/>
        <v>58.913853973401054</v>
      </c>
      <c r="K473" s="2">
        <f t="shared" si="52"/>
        <v>58.959902448052354</v>
      </c>
    </row>
    <row r="474" spans="1:11" ht="13.5" x14ac:dyDescent="0.25">
      <c r="A474" s="3">
        <f>TITRES_STAT!B477</f>
        <v>42993</v>
      </c>
      <c r="B474" s="5">
        <f>TITRES_STAT!D477</f>
        <v>59.246699999999997</v>
      </c>
      <c r="C474" s="2">
        <f t="shared" si="53"/>
        <v>0</v>
      </c>
      <c r="D474" s="2">
        <f t="shared" si="54"/>
        <v>58.894660000000002</v>
      </c>
      <c r="E474" s="2">
        <f t="shared" si="56"/>
        <v>59.073580000000007</v>
      </c>
      <c r="F474" s="2">
        <f t="shared" si="57"/>
        <v>59.017815000000006</v>
      </c>
      <c r="G474" s="2">
        <f t="shared" si="51"/>
        <v>58.619894000000023</v>
      </c>
      <c r="H474" s="2">
        <f t="shared" si="55"/>
        <v>64.71572700000003</v>
      </c>
      <c r="I474" s="2">
        <f t="array" ref="I474">SUMPRODUCT(B458:B477, (ROW(B458:B477)-ROW(B458)+1)) / (20*21/2)</f>
        <v>59.024537142857135</v>
      </c>
      <c r="J474" s="2">
        <f t="shared" si="58"/>
        <v>58.945553594981902</v>
      </c>
      <c r="K474" s="2">
        <f t="shared" si="52"/>
        <v>58.971149410873828</v>
      </c>
    </row>
    <row r="475" spans="1:11" ht="13.5" x14ac:dyDescent="0.25">
      <c r="A475" s="3">
        <f>TITRES_STAT!B478</f>
        <v>42996</v>
      </c>
      <c r="B475" s="5">
        <f>TITRES_STAT!D478</f>
        <v>59.246699999999997</v>
      </c>
      <c r="C475" s="2">
        <f t="shared" si="53"/>
        <v>0</v>
      </c>
      <c r="D475" s="2">
        <f t="shared" si="54"/>
        <v>58.893499999999996</v>
      </c>
      <c r="E475" s="2">
        <f t="shared" si="56"/>
        <v>59.073</v>
      </c>
      <c r="F475" s="2">
        <f t="shared" si="57"/>
        <v>58.988480000000017</v>
      </c>
      <c r="G475" s="2">
        <f t="shared" si="51"/>
        <v>58.639530000000022</v>
      </c>
      <c r="H475" s="2">
        <f t="shared" si="55"/>
        <v>64.607113000000027</v>
      </c>
      <c r="I475" s="2">
        <f t="array" ref="I475">SUMPRODUCT(B459:B478, (ROW(B459:B478)-ROW(B459)+1)) / (20*21/2)</f>
        <v>59.055214285714285</v>
      </c>
      <c r="J475" s="2">
        <f t="shared" si="58"/>
        <v>58.974234204983624</v>
      </c>
      <c r="K475" s="2">
        <f t="shared" si="52"/>
        <v>58.98195531632976</v>
      </c>
    </row>
    <row r="476" spans="1:11" ht="13.5" x14ac:dyDescent="0.25">
      <c r="A476" s="3">
        <f>TITRES_STAT!B479</f>
        <v>42997</v>
      </c>
      <c r="B476" s="5">
        <f>TITRES_STAT!D479</f>
        <v>59.252499999999998</v>
      </c>
      <c r="C476" s="2">
        <f t="shared" si="53"/>
        <v>5.8000000000006935E-3</v>
      </c>
      <c r="D476" s="2">
        <f t="shared" si="54"/>
        <v>58.893499999999996</v>
      </c>
      <c r="E476" s="2">
        <f t="shared" si="56"/>
        <v>59.073</v>
      </c>
      <c r="F476" s="2">
        <f t="shared" si="57"/>
        <v>58.959435000000006</v>
      </c>
      <c r="G476" s="2">
        <f t="shared" si="51"/>
        <v>58.659282000000019</v>
      </c>
      <c r="H476" s="2">
        <f t="shared" si="55"/>
        <v>64.498528000000022</v>
      </c>
      <c r="I476" s="2">
        <f t="array" ref="I476">SUMPRODUCT(B460:B479, (ROW(B460:B479)-ROW(B460)+1)) / (20*21/2)</f>
        <v>58.909405714285711</v>
      </c>
      <c r="J476" s="2">
        <f t="shared" si="58"/>
        <v>59.000735709270892</v>
      </c>
      <c r="K476" s="2">
        <f t="shared" si="52"/>
        <v>58.992564911767808</v>
      </c>
    </row>
    <row r="477" spans="1:11" ht="13.5" x14ac:dyDescent="0.25">
      <c r="A477" s="3">
        <f>TITRES_STAT!B480</f>
        <v>42998</v>
      </c>
      <c r="B477" s="5">
        <f>TITRES_STAT!D480</f>
        <v>59.252499999999998</v>
      </c>
      <c r="C477" s="2">
        <f t="shared" si="53"/>
        <v>0</v>
      </c>
      <c r="D477" s="2">
        <f t="shared" si="54"/>
        <v>59.249019999999994</v>
      </c>
      <c r="E477" s="2">
        <f t="shared" si="56"/>
        <v>59.073</v>
      </c>
      <c r="F477" s="2">
        <f t="shared" si="57"/>
        <v>58.930390000000024</v>
      </c>
      <c r="G477" s="2">
        <f t="shared" si="51"/>
        <v>58.682402000000017</v>
      </c>
      <c r="H477" s="2">
        <f t="shared" si="55"/>
        <v>64.389943000000017</v>
      </c>
      <c r="I477" s="2">
        <f t="array" ref="I477">SUMPRODUCT(B461:B480, (ROW(B461:B480)-ROW(B461)+1)) / (20*21/2)</f>
        <v>58.94905</v>
      </c>
      <c r="J477" s="2">
        <f t="shared" si="58"/>
        <v>59.024713260768898</v>
      </c>
      <c r="K477" s="2">
        <f t="shared" si="52"/>
        <v>59.00275844463966</v>
      </c>
    </row>
    <row r="478" spans="1:11" ht="13.5" x14ac:dyDescent="0.25">
      <c r="A478" s="3">
        <f>TITRES_STAT!B481</f>
        <v>43000</v>
      </c>
      <c r="B478" s="5">
        <f>TITRES_STAT!D481</f>
        <v>59.252499999999998</v>
      </c>
      <c r="C478" s="2">
        <f t="shared" si="53"/>
        <v>0</v>
      </c>
      <c r="D478" s="2">
        <f t="shared" si="54"/>
        <v>59.25018</v>
      </c>
      <c r="E478" s="2">
        <f t="shared" si="56"/>
        <v>59.073</v>
      </c>
      <c r="F478" s="2">
        <f t="shared" si="57"/>
        <v>58.930390000000024</v>
      </c>
      <c r="G478" s="2">
        <f t="shared" si="51"/>
        <v>58.705522000000016</v>
      </c>
      <c r="H478" s="2">
        <f t="shared" si="55"/>
        <v>64.281358000000012</v>
      </c>
      <c r="I478" s="2">
        <f t="array" ref="I478">SUMPRODUCT(B462:B481, (ROW(B462:B481)-ROW(B462)+1)) / (20*21/2)</f>
        <v>58.983154761904757</v>
      </c>
      <c r="J478" s="2">
        <f t="shared" si="58"/>
        <v>59.046407235933764</v>
      </c>
      <c r="K478" s="2">
        <f t="shared" si="52"/>
        <v>59.012552231124381</v>
      </c>
    </row>
    <row r="479" spans="1:11" ht="13.5" x14ac:dyDescent="0.25">
      <c r="A479" s="3">
        <f>TITRES_STAT!B482</f>
        <v>43003</v>
      </c>
      <c r="B479" s="5">
        <f>TITRES_STAT!D482</f>
        <v>57.3994</v>
      </c>
      <c r="C479" s="2">
        <f t="shared" si="53"/>
        <v>-1.8530999999999977</v>
      </c>
      <c r="D479" s="2">
        <f t="shared" si="54"/>
        <v>58.880719999999997</v>
      </c>
      <c r="E479" s="2">
        <f t="shared" si="56"/>
        <v>58.887689999999999</v>
      </c>
      <c r="F479" s="2">
        <f t="shared" si="57"/>
        <v>58.837735000000023</v>
      </c>
      <c r="G479" s="2">
        <f t="shared" si="51"/>
        <v>58.691580000000016</v>
      </c>
      <c r="H479" s="2">
        <f t="shared" si="55"/>
        <v>64.163507500000023</v>
      </c>
      <c r="I479" s="2">
        <f t="array" ref="I479">SUMPRODUCT(B463:B482, (ROW(B463:B482)-ROW(B463)+1)) / (20*21/2)</f>
        <v>59.011719999999997</v>
      </c>
      <c r="J479" s="2">
        <f t="shared" si="58"/>
        <v>58.889549403940073</v>
      </c>
      <c r="K479" s="2">
        <f t="shared" si="52"/>
        <v>58.949291359315588</v>
      </c>
    </row>
    <row r="480" spans="1:11" ht="13.5" x14ac:dyDescent="0.25">
      <c r="A480" s="3">
        <f>TITRES_STAT!B483</f>
        <v>43004</v>
      </c>
      <c r="B480" s="5">
        <f>TITRES_STAT!D483</f>
        <v>59.253999999999998</v>
      </c>
      <c r="C480" s="2">
        <f t="shared" si="53"/>
        <v>1.8545999999999978</v>
      </c>
      <c r="D480" s="2">
        <f t="shared" si="54"/>
        <v>58.882180000000005</v>
      </c>
      <c r="E480" s="2">
        <f t="shared" si="56"/>
        <v>58.887839999999997</v>
      </c>
      <c r="F480" s="2">
        <f t="shared" si="57"/>
        <v>58.895900000000019</v>
      </c>
      <c r="G480" s="2">
        <f t="shared" si="51"/>
        <v>58.71473000000001</v>
      </c>
      <c r="H480" s="2">
        <f t="shared" si="55"/>
        <v>64.054930000000027</v>
      </c>
      <c r="I480" s="2">
        <f t="array" ref="I480">SUMPRODUCT(B464:B483, (ROW(B464:B483)-ROW(B464)+1)) / (20*21/2)</f>
        <v>59.034745714285712</v>
      </c>
      <c r="J480" s="2">
        <f t="shared" si="58"/>
        <v>58.924258984517209</v>
      </c>
      <c r="K480" s="2">
        <f t="shared" si="52"/>
        <v>58.961240717773798</v>
      </c>
    </row>
    <row r="481" spans="1:11" ht="13.5" x14ac:dyDescent="0.25">
      <c r="A481" s="3">
        <f>TITRES_STAT!B484</f>
        <v>43005</v>
      </c>
      <c r="B481" s="5">
        <f>TITRES_STAT!D484</f>
        <v>59.253999999999998</v>
      </c>
      <c r="C481" s="2">
        <f t="shared" si="53"/>
        <v>0</v>
      </c>
      <c r="D481" s="2">
        <f t="shared" si="54"/>
        <v>58.882480000000001</v>
      </c>
      <c r="E481" s="2">
        <f t="shared" si="56"/>
        <v>58.887990000000002</v>
      </c>
      <c r="F481" s="2">
        <f t="shared" si="57"/>
        <v>58.954065</v>
      </c>
      <c r="G481" s="2">
        <f t="shared" si="51"/>
        <v>58.737996000000003</v>
      </c>
      <c r="H481" s="2">
        <f t="shared" si="55"/>
        <v>63.946352500000039</v>
      </c>
      <c r="I481" s="2">
        <f t="array" ref="I481">SUMPRODUCT(B465:B484, (ROW(B465:B484)-ROW(B465)+1)) / (20*21/2)</f>
        <v>59.097355714285712</v>
      </c>
      <c r="J481" s="2">
        <f t="shared" si="58"/>
        <v>58.955662890753665</v>
      </c>
      <c r="K481" s="2">
        <f t="shared" si="52"/>
        <v>58.972721473939529</v>
      </c>
    </row>
    <row r="482" spans="1:11" ht="13.5" x14ac:dyDescent="0.25">
      <c r="A482" s="3">
        <f>TITRES_STAT!B485</f>
        <v>43006</v>
      </c>
      <c r="B482" s="5">
        <f>TITRES_STAT!D485</f>
        <v>59.253999999999998</v>
      </c>
      <c r="C482" s="2">
        <f t="shared" si="53"/>
        <v>0</v>
      </c>
      <c r="D482" s="2">
        <f t="shared" si="54"/>
        <v>58.882780000000004</v>
      </c>
      <c r="E482" s="2">
        <f t="shared" si="56"/>
        <v>59.065899999999999</v>
      </c>
      <c r="F482" s="2">
        <f t="shared" si="57"/>
        <v>59.012230000000002</v>
      </c>
      <c r="G482" s="2">
        <f t="shared" si="51"/>
        <v>58.761262000000009</v>
      </c>
      <c r="H482" s="2">
        <f t="shared" si="55"/>
        <v>63.837775000000036</v>
      </c>
      <c r="I482" s="2">
        <f t="array" ref="I482">SUMPRODUCT(B466:B485, (ROW(B466:B485)-ROW(B466)+1)) / (20*21/2)</f>
        <v>59.157702380952379</v>
      </c>
      <c r="J482" s="2">
        <f t="shared" si="58"/>
        <v>58.984075948777125</v>
      </c>
      <c r="K482" s="2">
        <f t="shared" si="52"/>
        <v>58.983752004373272</v>
      </c>
    </row>
    <row r="483" spans="1:11" ht="13.5" x14ac:dyDescent="0.25">
      <c r="A483" s="3">
        <f>TITRES_STAT!B486</f>
        <v>43007</v>
      </c>
      <c r="B483" s="5">
        <f>TITRES_STAT!D486</f>
        <v>59.253999999999998</v>
      </c>
      <c r="C483" s="2">
        <f t="shared" si="53"/>
        <v>0</v>
      </c>
      <c r="D483" s="2">
        <f t="shared" si="54"/>
        <v>58.883079999999993</v>
      </c>
      <c r="E483" s="2">
        <f t="shared" si="56"/>
        <v>59.066630000000011</v>
      </c>
      <c r="F483" s="2">
        <f t="shared" si="57"/>
        <v>59.070395000000005</v>
      </c>
      <c r="G483" s="2">
        <f t="shared" si="51"/>
        <v>58.784528000000002</v>
      </c>
      <c r="H483" s="2">
        <f t="shared" si="55"/>
        <v>63.729197500000026</v>
      </c>
      <c r="I483" s="2">
        <f t="array" ref="I483">SUMPRODUCT(B467:B486, (ROW(B467:B486)-ROW(B467)+1)) / (20*21/2)</f>
        <v>59.215785714285708</v>
      </c>
      <c r="J483" s="2">
        <f t="shared" si="58"/>
        <v>59.009783001274542</v>
      </c>
      <c r="K483" s="2">
        <f t="shared" si="52"/>
        <v>58.994349964986085</v>
      </c>
    </row>
    <row r="484" spans="1:11" ht="13.5" x14ac:dyDescent="0.25">
      <c r="A484" s="3">
        <f>TITRES_STAT!B487</f>
        <v>43010</v>
      </c>
      <c r="B484" s="5">
        <f>TITRES_STAT!D487</f>
        <v>59.727800000000002</v>
      </c>
      <c r="C484" s="2">
        <f t="shared" si="53"/>
        <v>0.47380000000000422</v>
      </c>
      <c r="D484" s="2">
        <f t="shared" si="54"/>
        <v>59.348759999999992</v>
      </c>
      <c r="E484" s="2">
        <f t="shared" si="56"/>
        <v>59.114740000000005</v>
      </c>
      <c r="F484" s="2">
        <f t="shared" si="57"/>
        <v>59.094160000000009</v>
      </c>
      <c r="G484" s="2">
        <f t="shared" si="51"/>
        <v>58.817270000000008</v>
      </c>
      <c r="H484" s="2">
        <f t="shared" si="55"/>
        <v>63.622989000000032</v>
      </c>
      <c r="I484" s="2">
        <f t="array" ref="I484">SUMPRODUCT(B468:B487, (ROW(B468:B487)-ROW(B468)+1)) / (20*21/2)</f>
        <v>59.01573904761905</v>
      </c>
      <c r="J484" s="2">
        <f t="shared" si="58"/>
        <v>59.078165572581732</v>
      </c>
      <c r="K484" s="2">
        <f t="shared" si="52"/>
        <v>59.023112711457223</v>
      </c>
    </row>
    <row r="485" spans="1:11" ht="13.5" x14ac:dyDescent="0.25">
      <c r="A485" s="3">
        <f>TITRES_STAT!B488</f>
        <v>43011</v>
      </c>
      <c r="B485" s="5">
        <f>TITRES_STAT!D488</f>
        <v>59.727800000000002</v>
      </c>
      <c r="C485" s="2">
        <f t="shared" si="53"/>
        <v>0</v>
      </c>
      <c r="D485" s="2">
        <f t="shared" si="54"/>
        <v>59.443519999999999</v>
      </c>
      <c r="E485" s="2">
        <f t="shared" si="56"/>
        <v>59.162850000000013</v>
      </c>
      <c r="F485" s="2">
        <f t="shared" si="57"/>
        <v>59.117925000000014</v>
      </c>
      <c r="G485" s="2">
        <f t="shared" si="51"/>
        <v>58.850012000000014</v>
      </c>
      <c r="H485" s="2">
        <f t="shared" si="55"/>
        <v>63.535800000000023</v>
      </c>
      <c r="I485" s="2">
        <f t="array" ref="I485">SUMPRODUCT(B469:B488, (ROW(B469:B488)-ROW(B469)+1)) / (20*21/2)</f>
        <v>58.581784285714278</v>
      </c>
      <c r="J485" s="2">
        <f t="shared" si="58"/>
        <v>59.140035518050141</v>
      </c>
      <c r="K485" s="2">
        <f t="shared" si="52"/>
        <v>59.050747507086356</v>
      </c>
    </row>
    <row r="486" spans="1:11" ht="13.5" x14ac:dyDescent="0.25">
      <c r="A486" s="3">
        <f>TITRES_STAT!B489</f>
        <v>43012</v>
      </c>
      <c r="B486" s="5">
        <f>TITRES_STAT!D489</f>
        <v>59.727800000000002</v>
      </c>
      <c r="C486" s="2">
        <f t="shared" si="53"/>
        <v>0</v>
      </c>
      <c r="D486" s="2">
        <f t="shared" si="54"/>
        <v>59.53828</v>
      </c>
      <c r="E486" s="2">
        <f t="shared" si="56"/>
        <v>59.210380000000001</v>
      </c>
      <c r="F486" s="2">
        <f t="shared" si="57"/>
        <v>59.141690000000018</v>
      </c>
      <c r="G486" s="2">
        <f t="shared" si="51"/>
        <v>58.882754000000013</v>
      </c>
      <c r="H486" s="2">
        <f t="shared" si="55"/>
        <v>63.442280500000031</v>
      </c>
      <c r="I486" s="2">
        <f t="array" ref="I486">SUMPRODUCT(B470:B489, (ROW(B470:B489)-ROW(B470)+1)) / (20*21/2)</f>
        <v>58.170581428571424</v>
      </c>
      <c r="J486" s="2">
        <f t="shared" si="58"/>
        <v>59.196013087759653</v>
      </c>
      <c r="K486" s="2">
        <f t="shared" si="52"/>
        <v>59.077298585239838</v>
      </c>
    </row>
    <row r="487" spans="1:11" ht="13.5" x14ac:dyDescent="0.25">
      <c r="A487" s="3">
        <f>TITRES_STAT!B490</f>
        <v>43013</v>
      </c>
      <c r="B487" s="5">
        <f>TITRES_STAT!D490</f>
        <v>57.041200000000003</v>
      </c>
      <c r="C487" s="2">
        <f t="shared" si="53"/>
        <v>-2.6865999999999985</v>
      </c>
      <c r="D487" s="2">
        <f t="shared" si="54"/>
        <v>59.095720000000007</v>
      </c>
      <c r="E487" s="2">
        <f t="shared" si="56"/>
        <v>58.989250000000006</v>
      </c>
      <c r="F487" s="2">
        <f t="shared" si="57"/>
        <v>59.031125000000017</v>
      </c>
      <c r="G487" s="2">
        <f t="shared" si="51"/>
        <v>58.861764000000015</v>
      </c>
      <c r="H487" s="2">
        <f t="shared" si="55"/>
        <v>63.335328000000025</v>
      </c>
      <c r="I487" s="2">
        <f t="array" ref="I487">SUMPRODUCT(B471:B490, (ROW(B471:B490)-ROW(B471)+1)) / (20*21/2)</f>
        <v>57.791273333333336</v>
      </c>
      <c r="J487" s="2">
        <f t="shared" si="58"/>
        <v>58.990792793687305</v>
      </c>
      <c r="K487" s="2">
        <f t="shared" si="52"/>
        <v>58.997451581897103</v>
      </c>
    </row>
    <row r="488" spans="1:11" ht="13.5" x14ac:dyDescent="0.25">
      <c r="A488" s="3">
        <f>TITRES_STAT!B491</f>
        <v>43014</v>
      </c>
      <c r="B488" s="5">
        <f>TITRES_STAT!D491</f>
        <v>54.474600000000002</v>
      </c>
      <c r="C488" s="2">
        <f t="shared" si="53"/>
        <v>-2.5666000000000011</v>
      </c>
      <c r="D488" s="2">
        <f t="shared" si="54"/>
        <v>58.139840000000007</v>
      </c>
      <c r="E488" s="2">
        <f t="shared" si="56"/>
        <v>58.51146</v>
      </c>
      <c r="F488" s="2">
        <f t="shared" si="57"/>
        <v>58.792230000000018</v>
      </c>
      <c r="G488" s="2">
        <f t="shared" si="51"/>
        <v>58.789442000000008</v>
      </c>
      <c r="H488" s="2">
        <f t="shared" si="55"/>
        <v>63.215542500000026</v>
      </c>
      <c r="I488" s="2">
        <f t="array" ref="I488">SUMPRODUCT(B472:B491, (ROW(B472:B491)-ROW(B472)+1)) / (20*21/2)</f>
        <v>57.434259999999995</v>
      </c>
      <c r="J488" s="2">
        <f t="shared" si="58"/>
        <v>58.560679194288511</v>
      </c>
      <c r="K488" s="2">
        <f t="shared" si="52"/>
        <v>58.820084853195254</v>
      </c>
    </row>
    <row r="489" spans="1:11" ht="13.5" x14ac:dyDescent="0.25">
      <c r="A489" s="3">
        <f>TITRES_STAT!B492</f>
        <v>43017</v>
      </c>
      <c r="B489" s="5">
        <f>TITRES_STAT!D492</f>
        <v>54.474600000000002</v>
      </c>
      <c r="C489" s="2">
        <f t="shared" si="53"/>
        <v>0</v>
      </c>
      <c r="D489" s="2">
        <f t="shared" si="54"/>
        <v>57.089200000000005</v>
      </c>
      <c r="E489" s="2">
        <f t="shared" si="56"/>
        <v>58.218980000000002</v>
      </c>
      <c r="F489" s="2">
        <f t="shared" si="57"/>
        <v>58.553335000000004</v>
      </c>
      <c r="G489" s="2">
        <f t="shared" si="51"/>
        <v>58.717120000000001</v>
      </c>
      <c r="H489" s="2">
        <f t="shared" si="55"/>
        <v>63.104160500000035</v>
      </c>
      <c r="I489" s="2">
        <f t="array" ref="I489">SUMPRODUCT(B473:B492, (ROW(B473:B492)-ROW(B473)+1)) / (20*21/2)</f>
        <v>57.099541428571435</v>
      </c>
      <c r="J489" s="2">
        <f t="shared" si="58"/>
        <v>58.171528794832462</v>
      </c>
      <c r="K489" s="2">
        <f t="shared" si="52"/>
        <v>58.649673682481712</v>
      </c>
    </row>
    <row r="490" spans="1:11" ht="13.5" x14ac:dyDescent="0.25">
      <c r="A490" s="3">
        <f>TITRES_STAT!B493</f>
        <v>43018</v>
      </c>
      <c r="B490" s="5">
        <f>TITRES_STAT!D493</f>
        <v>54.570599999999999</v>
      </c>
      <c r="C490" s="2">
        <f t="shared" si="53"/>
        <v>9.5999999999996533E-2</v>
      </c>
      <c r="D490" s="2">
        <f t="shared" si="54"/>
        <v>56.057760000000009</v>
      </c>
      <c r="E490" s="2">
        <f t="shared" si="56"/>
        <v>57.750639999999997</v>
      </c>
      <c r="F490" s="2">
        <f t="shared" si="57"/>
        <v>58.319240000000001</v>
      </c>
      <c r="G490" s="2">
        <f t="shared" si="51"/>
        <v>58.646718</v>
      </c>
      <c r="H490" s="2">
        <f t="shared" si="55"/>
        <v>62.987712000000037</v>
      </c>
      <c r="I490" s="2">
        <f t="array" ref="I490">SUMPRODUCT(B474:B493, (ROW(B474:B493)-ROW(B474)+1)) / (20*21/2)</f>
        <v>56.778652857142852</v>
      </c>
      <c r="J490" s="2">
        <f t="shared" si="58"/>
        <v>57.828583195324612</v>
      </c>
      <c r="K490" s="2">
        <f t="shared" si="52"/>
        <v>58.489710008658903</v>
      </c>
    </row>
    <row r="491" spans="1:11" ht="13.5" x14ac:dyDescent="0.25">
      <c r="A491" s="3">
        <f>TITRES_STAT!B494</f>
        <v>43019</v>
      </c>
      <c r="B491" s="5">
        <f>TITRES_STAT!D494</f>
        <v>54.570599999999999</v>
      </c>
      <c r="C491" s="2">
        <f t="shared" si="53"/>
        <v>0</v>
      </c>
      <c r="D491" s="2">
        <f t="shared" si="54"/>
        <v>55.026320000000013</v>
      </c>
      <c r="E491" s="2">
        <f t="shared" si="56"/>
        <v>57.282299999999999</v>
      </c>
      <c r="F491" s="2">
        <f t="shared" si="57"/>
        <v>58.085144999999997</v>
      </c>
      <c r="G491" s="2">
        <f t="shared" si="51"/>
        <v>58.576315999999998</v>
      </c>
      <c r="H491" s="2">
        <f t="shared" si="55"/>
        <v>62.87126350000004</v>
      </c>
      <c r="I491" s="2">
        <f t="array" ref="I491">SUMPRODUCT(B475:B494, (ROW(B475:B494)-ROW(B475)+1)) / (20*21/2)</f>
        <v>56.480031428571429</v>
      </c>
      <c r="J491" s="2">
        <f t="shared" si="58"/>
        <v>57.518299081484173</v>
      </c>
      <c r="K491" s="2">
        <f t="shared" si="52"/>
        <v>58.336019420084043</v>
      </c>
    </row>
    <row r="492" spans="1:11" ht="13.5" x14ac:dyDescent="0.25">
      <c r="A492" s="3">
        <f>TITRES_STAT!B495</f>
        <v>43020</v>
      </c>
      <c r="B492" s="5">
        <f>TITRES_STAT!D495</f>
        <v>54.570599999999999</v>
      </c>
      <c r="C492" s="2">
        <f t="shared" si="53"/>
        <v>0</v>
      </c>
      <c r="D492" s="2">
        <f t="shared" si="54"/>
        <v>54.532200000000003</v>
      </c>
      <c r="E492" s="2">
        <f t="shared" si="56"/>
        <v>56.813960000000009</v>
      </c>
      <c r="F492" s="2">
        <f t="shared" si="57"/>
        <v>57.939930000000004</v>
      </c>
      <c r="G492" s="2">
        <f t="shared" si="51"/>
        <v>58.471175999999993</v>
      </c>
      <c r="H492" s="2">
        <f t="shared" si="55"/>
        <v>62.754843000000044</v>
      </c>
      <c r="I492" s="2">
        <f t="array" ref="I492">SUMPRODUCT(B476:B495, (ROW(B476:B495)-ROW(B476)+1)) / (20*21/2)</f>
        <v>56.359591428571427</v>
      </c>
      <c r="J492" s="2">
        <f t="shared" si="58"/>
        <v>57.237565835628537</v>
      </c>
      <c r="K492" s="2">
        <f t="shared" si="52"/>
        <v>58.188355913414078</v>
      </c>
    </row>
    <row r="493" spans="1:11" ht="13.5" x14ac:dyDescent="0.25">
      <c r="A493" s="3">
        <f>TITRES_STAT!B496</f>
        <v>43021</v>
      </c>
      <c r="B493" s="5">
        <f>TITRES_STAT!D496</f>
        <v>54.570599999999999</v>
      </c>
      <c r="C493" s="2">
        <f t="shared" si="53"/>
        <v>0</v>
      </c>
      <c r="D493" s="2">
        <f t="shared" si="54"/>
        <v>54.551400000000001</v>
      </c>
      <c r="E493" s="2">
        <f t="shared" si="56"/>
        <v>56.345620000000011</v>
      </c>
      <c r="F493" s="2">
        <f t="shared" si="57"/>
        <v>57.706125000000007</v>
      </c>
      <c r="G493" s="2">
        <f t="shared" si="51"/>
        <v>58.418202000000001</v>
      </c>
      <c r="H493" s="2">
        <f t="shared" si="55"/>
        <v>62.63842250000004</v>
      </c>
      <c r="I493" s="2">
        <f t="array" ref="I493">SUMPRODUCT(B477:B496, (ROW(B477:B496)-ROW(B477)+1)) / (20*21/2)</f>
        <v>56.253622857142858</v>
      </c>
      <c r="J493" s="2">
        <f t="shared" si="58"/>
        <v>56.9835690893782</v>
      </c>
      <c r="K493" s="2">
        <f t="shared" si="52"/>
        <v>58.046483132495879</v>
      </c>
    </row>
    <row r="494" spans="1:11" ht="13.5" x14ac:dyDescent="0.25">
      <c r="A494" s="3">
        <f>TITRES_STAT!B497</f>
        <v>43024</v>
      </c>
      <c r="B494" s="5">
        <f>TITRES_STAT!D497</f>
        <v>54.570599999999999</v>
      </c>
      <c r="C494" s="2">
        <f t="shared" si="53"/>
        <v>0</v>
      </c>
      <c r="D494" s="2">
        <f t="shared" si="54"/>
        <v>54.570599999999999</v>
      </c>
      <c r="E494" s="2">
        <f t="shared" si="56"/>
        <v>55.829900000000009</v>
      </c>
      <c r="F494" s="2">
        <f t="shared" si="57"/>
        <v>57.472320000000003</v>
      </c>
      <c r="G494" s="2">
        <f t="shared" si="51"/>
        <v>58.365228000000009</v>
      </c>
      <c r="H494" s="2">
        <f t="shared" si="55"/>
        <v>62.527800500000048</v>
      </c>
      <c r="I494" s="2">
        <f t="array" ref="I494">SUMPRODUCT(B478:B497, (ROW(B478:B497)-ROW(B478)+1)) / (20*21/2)</f>
        <v>56.162153333333343</v>
      </c>
      <c r="J494" s="2">
        <f t="shared" si="58"/>
        <v>56.753762509437422</v>
      </c>
      <c r="K494" s="2">
        <f t="shared" si="52"/>
        <v>57.91017399004506</v>
      </c>
    </row>
    <row r="495" spans="1:11" ht="13.5" x14ac:dyDescent="0.25">
      <c r="A495" s="3">
        <f>TITRES_STAT!B498</f>
        <v>43025</v>
      </c>
      <c r="B495" s="5">
        <f>TITRES_STAT!D498</f>
        <v>56.207700000000003</v>
      </c>
      <c r="C495" s="2">
        <f t="shared" si="53"/>
        <v>1.6371000000000038</v>
      </c>
      <c r="D495" s="2">
        <f t="shared" si="54"/>
        <v>54.898019999999995</v>
      </c>
      <c r="E495" s="2">
        <f t="shared" si="56"/>
        <v>55.477890000000016</v>
      </c>
      <c r="F495" s="2">
        <f t="shared" si="57"/>
        <v>57.320370000000004</v>
      </c>
      <c r="G495" s="2">
        <f t="shared" si="51"/>
        <v>58.339186000000012</v>
      </c>
      <c r="H495" s="2">
        <f t="shared" si="55"/>
        <v>62.425364000000052</v>
      </c>
      <c r="I495" s="2">
        <f t="array" ref="I495">SUMPRODUCT(B479:B498, (ROW(B479:B498)-ROW(B479)+1)) / (20*21/2)</f>
        <v>55.92926857142858</v>
      </c>
      <c r="J495" s="2">
        <f t="shared" si="58"/>
        <v>56.701756556157669</v>
      </c>
      <c r="K495" s="2">
        <f t="shared" si="52"/>
        <v>57.84341030416094</v>
      </c>
    </row>
    <row r="496" spans="1:11" ht="13.5" x14ac:dyDescent="0.25">
      <c r="A496" s="3">
        <f>TITRES_STAT!B499</f>
        <v>43026</v>
      </c>
      <c r="B496" s="5">
        <f>TITRES_STAT!D499</f>
        <v>56.207700000000003</v>
      </c>
      <c r="C496" s="2">
        <f t="shared" si="53"/>
        <v>0</v>
      </c>
      <c r="D496" s="2">
        <f t="shared" si="54"/>
        <v>55.225439999999992</v>
      </c>
      <c r="E496" s="2">
        <f t="shared" si="56"/>
        <v>55.125880000000009</v>
      </c>
      <c r="F496" s="2">
        <f t="shared" si="57"/>
        <v>57.168129999999998</v>
      </c>
      <c r="G496" s="2">
        <f t="shared" si="51"/>
        <v>58.313144000000001</v>
      </c>
      <c r="H496" s="2">
        <f t="shared" si="55"/>
        <v>62.322927500000063</v>
      </c>
      <c r="I496" s="2">
        <f t="array" ref="I496">SUMPRODUCT(B480:B499, (ROW(B480:B499)-ROW(B480)+1)) / (20*21/2)</f>
        <v>55.718678571428576</v>
      </c>
      <c r="J496" s="2">
        <f t="shared" si="58"/>
        <v>56.654703550809316</v>
      </c>
      <c r="K496" s="2">
        <f t="shared" si="52"/>
        <v>57.779264802036984</v>
      </c>
    </row>
    <row r="497" spans="1:11" ht="13.5" x14ac:dyDescent="0.25">
      <c r="A497" s="3">
        <f>TITRES_STAT!B500</f>
        <v>43027</v>
      </c>
      <c r="B497" s="5">
        <f>TITRES_STAT!D500</f>
        <v>56.207700000000003</v>
      </c>
      <c r="C497" s="2">
        <f t="shared" si="53"/>
        <v>0</v>
      </c>
      <c r="D497" s="2">
        <f t="shared" si="54"/>
        <v>55.552859999999995</v>
      </c>
      <c r="E497" s="2">
        <f t="shared" si="56"/>
        <v>55.042529999999999</v>
      </c>
      <c r="F497" s="2">
        <f t="shared" si="57"/>
        <v>57.015889999999999</v>
      </c>
      <c r="G497" s="2">
        <f t="shared" si="51"/>
        <v>58.275484000000006</v>
      </c>
      <c r="H497" s="2">
        <f t="shared" si="55"/>
        <v>62.22049100000006</v>
      </c>
      <c r="I497" s="2">
        <f t="array" ref="I497">SUMPRODUCT(B481:B500, (ROW(B481:B500)-ROW(B481)+1)) / (20*21/2)</f>
        <v>55.675759047619053</v>
      </c>
      <c r="J497" s="2">
        <f t="shared" si="58"/>
        <v>56.612131784065568</v>
      </c>
      <c r="K497" s="2">
        <f t="shared" si="52"/>
        <v>57.717634809800238</v>
      </c>
    </row>
    <row r="498" spans="1:11" ht="13.5" x14ac:dyDescent="0.25">
      <c r="A498" s="3">
        <f>TITRES_STAT!B501</f>
        <v>43028</v>
      </c>
      <c r="B498" s="5">
        <f>TITRES_STAT!D501</f>
        <v>54.570599999999999</v>
      </c>
      <c r="C498" s="2">
        <f t="shared" si="53"/>
        <v>-1.6371000000000038</v>
      </c>
      <c r="D498" s="2">
        <f t="shared" si="54"/>
        <v>55.552859999999995</v>
      </c>
      <c r="E498" s="2">
        <f t="shared" si="56"/>
        <v>55.052129999999998</v>
      </c>
      <c r="F498" s="2">
        <f t="shared" si="57"/>
        <v>56.781795000000002</v>
      </c>
      <c r="G498" s="2">
        <f t="shared" ref="G498:G561" si="59">AVERAGE(B449:B498)</f>
        <v>58.205082000000004</v>
      </c>
      <c r="H498" s="2">
        <f t="shared" si="55"/>
        <v>62.105107000000054</v>
      </c>
      <c r="I498" s="2">
        <f t="array" ref="I498">SUMPRODUCT(B482:B501, (ROW(B482:B501)-ROW(B482)+1)) / (20*21/2)</f>
        <v>55.64743142857143</v>
      </c>
      <c r="J498" s="2">
        <f t="shared" si="58"/>
        <v>56.417700185583136</v>
      </c>
      <c r="K498" s="2">
        <f t="shared" si="52"/>
        <v>57.594221680004154</v>
      </c>
    </row>
    <row r="499" spans="1:11" ht="13.5" x14ac:dyDescent="0.25">
      <c r="A499" s="3">
        <f>TITRES_STAT!B502</f>
        <v>43031</v>
      </c>
      <c r="B499" s="5">
        <f>TITRES_STAT!D502</f>
        <v>54.570599999999999</v>
      </c>
      <c r="C499" s="2">
        <f t="shared" si="53"/>
        <v>0</v>
      </c>
      <c r="D499" s="2">
        <f t="shared" si="54"/>
        <v>55.55286000000001</v>
      </c>
      <c r="E499" s="2">
        <f t="shared" si="56"/>
        <v>55.061729999999997</v>
      </c>
      <c r="F499" s="2">
        <f t="shared" si="57"/>
        <v>56.640355000000014</v>
      </c>
      <c r="G499" s="2">
        <f t="shared" si="59"/>
        <v>58.134679999999996</v>
      </c>
      <c r="H499" s="2">
        <f t="shared" si="55"/>
        <v>61.989723000000055</v>
      </c>
      <c r="I499" s="2">
        <f t="array" ref="I499">SUMPRODUCT(B483:B502, (ROW(B483:B502)-ROW(B483)+1)) / (20*21/2)</f>
        <v>55.633695714285714</v>
      </c>
      <c r="J499" s="2">
        <f t="shared" si="58"/>
        <v>56.241785882194272</v>
      </c>
      <c r="K499" s="2">
        <f t="shared" ref="K499:K562" si="60">$K$4*B499+(1-$K$4)*K498</f>
        <v>57.475648280788306</v>
      </c>
    </row>
    <row r="500" spans="1:11" ht="13.5" x14ac:dyDescent="0.25">
      <c r="A500" s="3">
        <f>TITRES_STAT!B503</f>
        <v>43032</v>
      </c>
      <c r="B500" s="5">
        <f>TITRES_STAT!D503</f>
        <v>56.189700000000002</v>
      </c>
      <c r="C500" s="2">
        <f t="shared" si="53"/>
        <v>1.6191000000000031</v>
      </c>
      <c r="D500" s="2">
        <f t="shared" si="54"/>
        <v>55.549260000000004</v>
      </c>
      <c r="E500" s="2">
        <f t="shared" si="56"/>
        <v>55.223640000000003</v>
      </c>
      <c r="F500" s="2">
        <f t="shared" si="57"/>
        <v>56.487139999999997</v>
      </c>
      <c r="G500" s="2">
        <f t="shared" si="59"/>
        <v>58.061805999999997</v>
      </c>
      <c r="H500" s="2">
        <f t="shared" si="55"/>
        <v>61.882434500000066</v>
      </c>
      <c r="I500" s="2">
        <f t="array" ref="I500">SUMPRODUCT(B484:B503, (ROW(B484:B503)-ROW(B484)+1)) / (20*21/2)</f>
        <v>55.634551904761913</v>
      </c>
      <c r="J500" s="2">
        <f t="shared" si="58"/>
        <v>56.236825321985293</v>
      </c>
      <c r="K500" s="2">
        <f t="shared" si="60"/>
        <v>57.42521893644367</v>
      </c>
    </row>
    <row r="501" spans="1:11" ht="13.5" x14ac:dyDescent="0.25">
      <c r="A501" s="3">
        <f>TITRES_STAT!B504</f>
        <v>43033</v>
      </c>
      <c r="B501" s="5">
        <f>TITRES_STAT!D504</f>
        <v>56.189700000000002</v>
      </c>
      <c r="C501" s="2">
        <f t="shared" si="53"/>
        <v>0</v>
      </c>
      <c r="D501" s="2">
        <f t="shared" si="54"/>
        <v>55.545660000000012</v>
      </c>
      <c r="E501" s="2">
        <f t="shared" si="56"/>
        <v>55.385550000000002</v>
      </c>
      <c r="F501" s="2">
        <f t="shared" si="57"/>
        <v>56.333925000000001</v>
      </c>
      <c r="G501" s="2">
        <f t="shared" si="59"/>
        <v>57.988931999999998</v>
      </c>
      <c r="H501" s="2">
        <f t="shared" si="55"/>
        <v>61.775146000000071</v>
      </c>
      <c r="I501" s="2">
        <f t="array" ref="I501">SUMPRODUCT(B485:B504, (ROW(B485:B504)-ROW(B485)+1)) / (20*21/2)</f>
        <v>55.650000000000006</v>
      </c>
      <c r="J501" s="2">
        <f t="shared" si="58"/>
        <v>56.232337196081929</v>
      </c>
      <c r="K501" s="2">
        <f t="shared" si="60"/>
        <v>57.376767213445881</v>
      </c>
    </row>
    <row r="502" spans="1:11" ht="13.5" x14ac:dyDescent="0.25">
      <c r="A502" s="3">
        <f>TITRES_STAT!B505</f>
        <v>43034</v>
      </c>
      <c r="B502" s="5">
        <f>TITRES_STAT!D505</f>
        <v>56.189700000000002</v>
      </c>
      <c r="C502" s="2">
        <f t="shared" si="53"/>
        <v>0</v>
      </c>
      <c r="D502" s="2">
        <f t="shared" si="54"/>
        <v>55.542060000000006</v>
      </c>
      <c r="E502" s="2">
        <f t="shared" si="56"/>
        <v>55.547460000000001</v>
      </c>
      <c r="F502" s="2">
        <f t="shared" si="57"/>
        <v>56.180710000000012</v>
      </c>
      <c r="G502" s="2">
        <f t="shared" si="59"/>
        <v>57.916057999999992</v>
      </c>
      <c r="H502" s="2">
        <f t="shared" si="55"/>
        <v>61.667857500000061</v>
      </c>
      <c r="I502" s="2">
        <f t="array" ref="I502">SUMPRODUCT(B486:B505, (ROW(B486:B505)-ROW(B486)+1)) / (20*21/2)</f>
        <v>55.682296190476187</v>
      </c>
      <c r="J502" s="2">
        <f t="shared" si="58"/>
        <v>56.228276510740791</v>
      </c>
      <c r="K502" s="2">
        <f t="shared" si="60"/>
        <v>57.330215558016633</v>
      </c>
    </row>
    <row r="503" spans="1:11" ht="13.5" x14ac:dyDescent="0.25">
      <c r="A503" s="3">
        <f>TITRES_STAT!B506</f>
        <v>43035</v>
      </c>
      <c r="B503" s="5">
        <f>TITRES_STAT!D506</f>
        <v>56.189700000000002</v>
      </c>
      <c r="C503" s="2">
        <f t="shared" si="53"/>
        <v>0</v>
      </c>
      <c r="D503" s="2">
        <f t="shared" si="54"/>
        <v>55.865880000000004</v>
      </c>
      <c r="E503" s="2">
        <f t="shared" si="56"/>
        <v>55.70937</v>
      </c>
      <c r="F503" s="2">
        <f t="shared" si="57"/>
        <v>56.027495000000009</v>
      </c>
      <c r="G503" s="2">
        <f t="shared" si="59"/>
        <v>57.843183999999994</v>
      </c>
      <c r="H503" s="2">
        <f t="shared" si="55"/>
        <v>61.560569000000058</v>
      </c>
      <c r="I503" s="2">
        <f t="array" ref="I503">SUMPRODUCT(B487:B506, (ROW(B487:B506)-ROW(B487)+1)) / (20*21/2)</f>
        <v>55.731440476190492</v>
      </c>
      <c r="J503" s="2">
        <f t="shared" si="58"/>
        <v>56.224602557336908</v>
      </c>
      <c r="K503" s="2">
        <f t="shared" si="60"/>
        <v>57.285489457702255</v>
      </c>
    </row>
    <row r="504" spans="1:11" ht="13.5" x14ac:dyDescent="0.25">
      <c r="A504" s="3">
        <f>TITRES_STAT!B507</f>
        <v>43038</v>
      </c>
      <c r="B504" s="5">
        <f>TITRES_STAT!D507</f>
        <v>56.189700000000002</v>
      </c>
      <c r="C504" s="2">
        <f t="shared" si="53"/>
        <v>0</v>
      </c>
      <c r="D504" s="2">
        <f t="shared" si="54"/>
        <v>56.189700000000002</v>
      </c>
      <c r="E504" s="2">
        <f t="shared" si="56"/>
        <v>55.871280000000013</v>
      </c>
      <c r="F504" s="2">
        <f t="shared" si="57"/>
        <v>55.850590000000011</v>
      </c>
      <c r="G504" s="2">
        <f t="shared" si="59"/>
        <v>57.770309999999988</v>
      </c>
      <c r="H504" s="2">
        <f t="shared" si="55"/>
        <v>61.453280500000055</v>
      </c>
      <c r="I504" s="2">
        <f t="array" ref="I504">SUMPRODUCT(B488:B507, (ROW(B488:B507)-ROW(B488)+1)) / (20*21/2)</f>
        <v>55.797432857142859</v>
      </c>
      <c r="J504" s="2">
        <f t="shared" si="58"/>
        <v>56.221278504257199</v>
      </c>
      <c r="K504" s="2">
        <f t="shared" si="60"/>
        <v>57.242517322106089</v>
      </c>
    </row>
    <row r="505" spans="1:11" ht="13.5" x14ac:dyDescent="0.25">
      <c r="A505" s="3">
        <f>TITRES_STAT!B508</f>
        <v>43039</v>
      </c>
      <c r="B505" s="5">
        <f>TITRES_STAT!D508</f>
        <v>56.189700000000002</v>
      </c>
      <c r="C505" s="2">
        <f t="shared" si="53"/>
        <v>0</v>
      </c>
      <c r="D505" s="2">
        <f t="shared" si="54"/>
        <v>56.189700000000002</v>
      </c>
      <c r="E505" s="2">
        <f t="shared" si="56"/>
        <v>55.86948000000001</v>
      </c>
      <c r="F505" s="2">
        <f t="shared" si="57"/>
        <v>55.673685000000013</v>
      </c>
      <c r="G505" s="2">
        <f t="shared" si="59"/>
        <v>57.697435999999996</v>
      </c>
      <c r="H505" s="2">
        <f t="shared" si="55"/>
        <v>61.345992000000052</v>
      </c>
      <c r="I505" s="2">
        <f t="array" ref="I505">SUMPRODUCT(B489:B508, (ROW(B489:B508)-ROW(B489)+1)) / (20*21/2)</f>
        <v>55.867480000000008</v>
      </c>
      <c r="J505" s="2">
        <f t="shared" si="58"/>
        <v>56.218271027661274</v>
      </c>
      <c r="K505" s="2">
        <f t="shared" si="60"/>
        <v>57.201230368298006</v>
      </c>
    </row>
    <row r="506" spans="1:11" ht="13.5" x14ac:dyDescent="0.25">
      <c r="A506" s="3">
        <f>TITRES_STAT!B509</f>
        <v>43040</v>
      </c>
      <c r="B506" s="5">
        <f>TITRES_STAT!D509</f>
        <v>56.189700000000002</v>
      </c>
      <c r="C506" s="2">
        <f t="shared" si="53"/>
        <v>0</v>
      </c>
      <c r="D506" s="2">
        <f t="shared" si="54"/>
        <v>56.189700000000002</v>
      </c>
      <c r="E506" s="2">
        <f t="shared" si="56"/>
        <v>55.867680000000007</v>
      </c>
      <c r="F506" s="2">
        <f t="shared" si="57"/>
        <v>55.496780000000001</v>
      </c>
      <c r="G506" s="2">
        <f t="shared" si="59"/>
        <v>57.62456199999999</v>
      </c>
      <c r="H506" s="2">
        <f t="shared" si="55"/>
        <v>61.238703500000049</v>
      </c>
      <c r="I506" s="2">
        <f t="array" ref="I506">SUMPRODUCT(B490:B509, (ROW(B490:B509)-ROW(B490)+1)) / (20*21/2)</f>
        <v>55.92936000000001</v>
      </c>
      <c r="J506" s="2">
        <f t="shared" si="58"/>
        <v>56.215549977407818</v>
      </c>
      <c r="K506" s="2">
        <f t="shared" si="60"/>
        <v>57.161562510717694</v>
      </c>
    </row>
    <row r="507" spans="1:11" ht="13.5" x14ac:dyDescent="0.25">
      <c r="A507" s="3">
        <f>TITRES_STAT!B510</f>
        <v>43041</v>
      </c>
      <c r="B507" s="5">
        <f>TITRES_STAT!D510</f>
        <v>56.189700000000002</v>
      </c>
      <c r="C507" s="2">
        <f t="shared" si="53"/>
        <v>0</v>
      </c>
      <c r="D507" s="2">
        <f t="shared" si="54"/>
        <v>56.189700000000002</v>
      </c>
      <c r="E507" s="2">
        <f t="shared" si="56"/>
        <v>55.865880000000004</v>
      </c>
      <c r="F507" s="2">
        <f t="shared" si="57"/>
        <v>55.454205000000002</v>
      </c>
      <c r="G507" s="2">
        <f t="shared" si="59"/>
        <v>57.551687999999992</v>
      </c>
      <c r="H507" s="2">
        <f t="shared" si="55"/>
        <v>61.143040000000035</v>
      </c>
      <c r="I507" s="2">
        <f t="array" ref="I507">SUMPRODUCT(B491:B510, (ROW(B491:B510)-ROW(B491)+1)) / (20*21/2)</f>
        <v>55.983072857142865</v>
      </c>
      <c r="J507" s="2">
        <f t="shared" si="58"/>
        <v>56.213088074797547</v>
      </c>
      <c r="K507" s="2">
        <f t="shared" si="60"/>
        <v>57.123450255395433</v>
      </c>
    </row>
    <row r="508" spans="1:11" ht="13.5" x14ac:dyDescent="0.25">
      <c r="A508" s="3">
        <f>TITRES_STAT!B511</f>
        <v>43042</v>
      </c>
      <c r="B508" s="5">
        <f>TITRES_STAT!D511</f>
        <v>56.189700000000002</v>
      </c>
      <c r="C508" s="2">
        <f t="shared" si="53"/>
        <v>0</v>
      </c>
      <c r="D508" s="2">
        <f t="shared" si="54"/>
        <v>56.189700000000002</v>
      </c>
      <c r="E508" s="2">
        <f t="shared" si="56"/>
        <v>56.027790000000003</v>
      </c>
      <c r="F508" s="2">
        <f t="shared" si="57"/>
        <v>55.539959999999994</v>
      </c>
      <c r="G508" s="2">
        <f t="shared" si="59"/>
        <v>57.490431999999991</v>
      </c>
      <c r="H508" s="2">
        <f t="shared" si="55"/>
        <v>61.058693000000048</v>
      </c>
      <c r="I508" s="2">
        <f t="array" ref="I508">SUMPRODUCT(B492:B511, (ROW(B492:B511)-ROW(B492)+1)) / (20*21/2)</f>
        <v>56.029075714285717</v>
      </c>
      <c r="J508" s="2">
        <f t="shared" si="58"/>
        <v>56.210860639102542</v>
      </c>
      <c r="K508" s="2">
        <f t="shared" si="60"/>
        <v>57.086832598321102</v>
      </c>
    </row>
    <row r="509" spans="1:11" ht="13.5" x14ac:dyDescent="0.25">
      <c r="A509" s="3">
        <f>TITRES_STAT!B512</f>
        <v>43045</v>
      </c>
      <c r="B509" s="5">
        <f>TITRES_STAT!D512</f>
        <v>56.189700000000002</v>
      </c>
      <c r="C509" s="2">
        <f t="shared" si="53"/>
        <v>0</v>
      </c>
      <c r="D509" s="2">
        <f t="shared" si="54"/>
        <v>56.189700000000002</v>
      </c>
      <c r="E509" s="2">
        <f t="shared" si="56"/>
        <v>56.189700000000002</v>
      </c>
      <c r="F509" s="2">
        <f t="shared" si="57"/>
        <v>55.625715</v>
      </c>
      <c r="G509" s="2">
        <f t="shared" si="59"/>
        <v>57.429175999999991</v>
      </c>
      <c r="H509" s="2">
        <f t="shared" si="55"/>
        <v>60.974346000000054</v>
      </c>
      <c r="I509" s="2">
        <f t="array" ref="I509">SUMPRODUCT(B493:B512, (ROW(B493:B512)-ROW(B493)+1)) / (20*21/2)</f>
        <v>56.067368571428574</v>
      </c>
      <c r="J509" s="2">
        <f t="shared" si="58"/>
        <v>56.208845340140392</v>
      </c>
      <c r="K509" s="2">
        <f t="shared" si="60"/>
        <v>57.051650927798711</v>
      </c>
    </row>
    <row r="510" spans="1:11" ht="13.5" x14ac:dyDescent="0.25">
      <c r="A510" s="3">
        <f>TITRES_STAT!B513</f>
        <v>43046</v>
      </c>
      <c r="B510" s="5">
        <f>TITRES_STAT!D513</f>
        <v>56.189700000000002</v>
      </c>
      <c r="C510" s="2">
        <f t="shared" si="53"/>
        <v>0</v>
      </c>
      <c r="D510" s="2">
        <f t="shared" si="54"/>
        <v>56.189700000000002</v>
      </c>
      <c r="E510" s="2">
        <f t="shared" si="56"/>
        <v>56.189700000000002</v>
      </c>
      <c r="F510" s="2">
        <f t="shared" si="57"/>
        <v>55.706669999999995</v>
      </c>
      <c r="G510" s="2">
        <f t="shared" si="59"/>
        <v>57.391155999999981</v>
      </c>
      <c r="H510" s="2">
        <f t="shared" si="55"/>
        <v>60.889999000000046</v>
      </c>
      <c r="I510" s="2">
        <f t="array" ref="I510">SUMPRODUCT(B494:B513, (ROW(B494:B513)-ROW(B494)+1)) / (20*21/2)</f>
        <v>56.097951428571427</v>
      </c>
      <c r="J510" s="2">
        <f t="shared" si="58"/>
        <v>56.207021974412733</v>
      </c>
      <c r="K510" s="2">
        <f t="shared" si="60"/>
        <v>57.017848930630137</v>
      </c>
    </row>
    <row r="511" spans="1:11" ht="13.5" x14ac:dyDescent="0.25">
      <c r="A511" s="3">
        <f>TITRES_STAT!B514</f>
        <v>43047</v>
      </c>
      <c r="B511" s="5">
        <f>TITRES_STAT!D514</f>
        <v>56.189700000000002</v>
      </c>
      <c r="C511" s="2">
        <f t="shared" si="53"/>
        <v>0</v>
      </c>
      <c r="D511" s="2">
        <f t="shared" si="54"/>
        <v>56.189700000000002</v>
      </c>
      <c r="E511" s="2">
        <f t="shared" si="56"/>
        <v>56.189700000000002</v>
      </c>
      <c r="F511" s="2">
        <f t="shared" si="57"/>
        <v>55.787625000000006</v>
      </c>
      <c r="G511" s="2">
        <f t="shared" si="59"/>
        <v>57.353135999999978</v>
      </c>
      <c r="H511" s="2">
        <f t="shared" si="55"/>
        <v>60.805652000000045</v>
      </c>
      <c r="I511" s="2">
        <f t="array" ref="I511">SUMPRODUCT(B495:B514, (ROW(B495:B514)-ROW(B495)+1)) / (20*21/2)</f>
        <v>56.120824285714278</v>
      </c>
      <c r="J511" s="2">
        <f t="shared" si="58"/>
        <v>56.205372262563898</v>
      </c>
      <c r="K511" s="2">
        <f t="shared" si="60"/>
        <v>56.985372501977977</v>
      </c>
    </row>
    <row r="512" spans="1:11" ht="13.5" x14ac:dyDescent="0.25">
      <c r="A512" s="3">
        <f>TITRES_STAT!B515</f>
        <v>43048</v>
      </c>
      <c r="B512" s="5">
        <f>TITRES_STAT!D515</f>
        <v>56.189700000000002</v>
      </c>
      <c r="C512" s="2">
        <f t="shared" si="53"/>
        <v>0</v>
      </c>
      <c r="D512" s="2">
        <f t="shared" si="54"/>
        <v>56.189700000000002</v>
      </c>
      <c r="E512" s="2">
        <f t="shared" si="56"/>
        <v>56.189700000000002</v>
      </c>
      <c r="F512" s="2">
        <f t="shared" si="57"/>
        <v>55.868579999999994</v>
      </c>
      <c r="G512" s="2">
        <f t="shared" si="59"/>
        <v>57.315115999999982</v>
      </c>
      <c r="H512" s="2">
        <f t="shared" si="55"/>
        <v>60.721305000000037</v>
      </c>
      <c r="I512" s="2">
        <f t="array" ref="I512">SUMPRODUCT(B496:B515, (ROW(B496:B515)-ROW(B496)+1)) / (20*21/2)</f>
        <v>56.13598714285714</v>
      </c>
      <c r="J512" s="2">
        <f t="shared" si="58"/>
        <v>56.203879666129239</v>
      </c>
      <c r="K512" s="2">
        <f t="shared" si="60"/>
        <v>56.954169658763156</v>
      </c>
    </row>
    <row r="513" spans="1:11" ht="13.5" x14ac:dyDescent="0.25">
      <c r="A513" s="3">
        <f>TITRES_STAT!B516</f>
        <v>43049</v>
      </c>
      <c r="B513" s="5">
        <f>TITRES_STAT!D516</f>
        <v>56.189700000000002</v>
      </c>
      <c r="C513" s="2">
        <f t="shared" si="53"/>
        <v>0</v>
      </c>
      <c r="D513" s="2">
        <f t="shared" si="54"/>
        <v>56.189700000000002</v>
      </c>
      <c r="E513" s="2">
        <f t="shared" si="56"/>
        <v>56.189700000000002</v>
      </c>
      <c r="F513" s="2">
        <f t="shared" si="57"/>
        <v>55.949535000000004</v>
      </c>
      <c r="G513" s="2">
        <f t="shared" si="59"/>
        <v>57.277095999999986</v>
      </c>
      <c r="H513" s="2">
        <f t="shared" si="55"/>
        <v>60.638106500000049</v>
      </c>
      <c r="I513" s="2">
        <f t="array" ref="I513">SUMPRODUCT(B497:B516, (ROW(B497:B516)-ROW(B497)+1)) / (20*21/2)</f>
        <v>56.150664285714271</v>
      </c>
      <c r="J513" s="2">
        <f t="shared" si="58"/>
        <v>56.202529221735979</v>
      </c>
      <c r="K513" s="2">
        <f t="shared" si="60"/>
        <v>56.924190456458724</v>
      </c>
    </row>
    <row r="514" spans="1:11" ht="13.5" x14ac:dyDescent="0.25">
      <c r="A514" s="3">
        <f>TITRES_STAT!B517</f>
        <v>43052</v>
      </c>
      <c r="B514" s="5">
        <f>TITRES_STAT!D517</f>
        <v>56.189700000000002</v>
      </c>
      <c r="C514" s="2">
        <f t="shared" si="53"/>
        <v>0</v>
      </c>
      <c r="D514" s="2">
        <f t="shared" si="54"/>
        <v>56.189700000000002</v>
      </c>
      <c r="E514" s="2">
        <f t="shared" si="56"/>
        <v>56.189700000000002</v>
      </c>
      <c r="F514" s="2">
        <f t="shared" si="57"/>
        <v>56.030490000000007</v>
      </c>
      <c r="G514" s="2">
        <f t="shared" si="59"/>
        <v>57.215839999999979</v>
      </c>
      <c r="H514" s="2">
        <f t="shared" si="55"/>
        <v>60.554908000000047</v>
      </c>
      <c r="I514" s="2">
        <f t="array" ref="I514">SUMPRODUCT(B498:B517, (ROW(B498:B517)-ROW(B498)+1)) / (20*21/2)</f>
        <v>56.165455714285713</v>
      </c>
      <c r="J514" s="2">
        <f t="shared" si="58"/>
        <v>56.201307391094453</v>
      </c>
      <c r="K514" s="2">
        <f t="shared" si="60"/>
        <v>56.895386909146623</v>
      </c>
    </row>
    <row r="515" spans="1:11" ht="13.5" x14ac:dyDescent="0.25">
      <c r="A515" s="3">
        <f>TITRES_STAT!B518</f>
        <v>43053</v>
      </c>
      <c r="B515" s="5">
        <f>TITRES_STAT!D518</f>
        <v>56.189700000000002</v>
      </c>
      <c r="C515" s="2">
        <f t="shared" si="53"/>
        <v>0</v>
      </c>
      <c r="D515" s="2">
        <f t="shared" si="54"/>
        <v>56.189700000000002</v>
      </c>
      <c r="E515" s="2">
        <f t="shared" si="56"/>
        <v>56.189700000000002</v>
      </c>
      <c r="F515" s="2">
        <f t="shared" si="57"/>
        <v>56.029590000000006</v>
      </c>
      <c r="G515" s="2">
        <f t="shared" si="59"/>
        <v>57.154583999999979</v>
      </c>
      <c r="H515" s="2">
        <f t="shared" si="55"/>
        <v>60.478992500000047</v>
      </c>
      <c r="I515" s="2">
        <f t="array" ref="I515">SUMPRODUCT(B499:B518, (ROW(B499:B518)-ROW(B499)+1)) / (20*21/2)</f>
        <v>56.180361428571423</v>
      </c>
      <c r="J515" s="2">
        <f t="shared" si="58"/>
        <v>56.200201925275934</v>
      </c>
      <c r="K515" s="2">
        <f t="shared" si="60"/>
        <v>56.8677129127095</v>
      </c>
    </row>
    <row r="516" spans="1:11" ht="13.5" x14ac:dyDescent="0.25">
      <c r="A516" s="3">
        <f>TITRES_STAT!B519</f>
        <v>43054</v>
      </c>
      <c r="B516" s="5">
        <f>TITRES_STAT!D519</f>
        <v>56.183700000000002</v>
      </c>
      <c r="C516" s="2">
        <f t="shared" ref="C516:C579" si="61">B516-B515</f>
        <v>-6.0000000000002274E-3</v>
      </c>
      <c r="D516" s="2">
        <f t="shared" si="54"/>
        <v>56.188499999999998</v>
      </c>
      <c r="E516" s="2">
        <f t="shared" si="56"/>
        <v>56.18910000000001</v>
      </c>
      <c r="F516" s="2">
        <f t="shared" si="57"/>
        <v>56.028390000000016</v>
      </c>
      <c r="G516" s="2">
        <f t="shared" si="59"/>
        <v>57.093207999999976</v>
      </c>
      <c r="H516" s="2">
        <f t="shared" si="55"/>
        <v>60.403047000000043</v>
      </c>
      <c r="I516" s="2">
        <f t="array" ref="I516">SUMPRODUCT(B500:B519, (ROW(B500:B519)-ROW(B500)+1)) / (20*21/2)</f>
        <v>56.182442857142846</v>
      </c>
      <c r="J516" s="2">
        <f t="shared" si="58"/>
        <v>56.198630313344893</v>
      </c>
      <c r="K516" s="2">
        <f t="shared" si="60"/>
        <v>56.840888876916978</v>
      </c>
    </row>
    <row r="517" spans="1:11" ht="13.5" x14ac:dyDescent="0.25">
      <c r="A517" s="3">
        <f>TITRES_STAT!B520</f>
        <v>43055</v>
      </c>
      <c r="B517" s="5">
        <f>TITRES_STAT!D520</f>
        <v>56.183700000000002</v>
      </c>
      <c r="C517" s="2">
        <f t="shared" si="61"/>
        <v>0</v>
      </c>
      <c r="D517" s="2">
        <f t="shared" si="54"/>
        <v>56.187299999999993</v>
      </c>
      <c r="E517" s="2">
        <f t="shared" si="56"/>
        <v>56.188500000000012</v>
      </c>
      <c r="F517" s="2">
        <f t="shared" si="57"/>
        <v>56.027190000000004</v>
      </c>
      <c r="G517" s="2">
        <f t="shared" si="59"/>
        <v>57.03183199999998</v>
      </c>
      <c r="H517" s="2">
        <f t="shared" si="55"/>
        <v>60.327101500000033</v>
      </c>
      <c r="I517" s="2">
        <f t="array" ref="I517">SUMPRODUCT(B501:B520, (ROW(B501:B520)-ROW(B501)+1)) / (20*21/2)</f>
        <v>56.177099999999996</v>
      </c>
      <c r="J517" s="2">
        <f t="shared" si="58"/>
        <v>56.197208378740619</v>
      </c>
      <c r="K517" s="2">
        <f t="shared" si="60"/>
        <v>56.8151167640967</v>
      </c>
    </row>
    <row r="518" spans="1:11" ht="13.5" x14ac:dyDescent="0.25">
      <c r="A518" s="3">
        <f>TITRES_STAT!B521</f>
        <v>43056</v>
      </c>
      <c r="B518" s="5">
        <f>TITRES_STAT!D521</f>
        <v>56.183700000000002</v>
      </c>
      <c r="C518" s="2">
        <f t="shared" si="61"/>
        <v>0</v>
      </c>
      <c r="D518" s="2">
        <f t="shared" ref="D518:D581" si="62">AVERAGE(B514:B518)</f>
        <v>56.186099999999996</v>
      </c>
      <c r="E518" s="2">
        <f t="shared" si="56"/>
        <v>56.187899999999999</v>
      </c>
      <c r="F518" s="2">
        <f t="shared" si="57"/>
        <v>56.107845000000012</v>
      </c>
      <c r="G518" s="2">
        <f t="shared" si="59"/>
        <v>56.970455999999977</v>
      </c>
      <c r="H518" s="2">
        <f t="shared" si="55"/>
        <v>60.249475000000047</v>
      </c>
      <c r="I518" s="2">
        <f t="array" ref="I518">SUMPRODUCT(B502:B521, (ROW(B502:B521)-ROW(B502)+1)) / (20*21/2)</f>
        <v>56.172042857142863</v>
      </c>
      <c r="J518" s="2">
        <f t="shared" si="58"/>
        <v>56.195921866479608</v>
      </c>
      <c r="K518" s="2">
        <f t="shared" si="60"/>
        <v>56.790355322367418</v>
      </c>
    </row>
    <row r="519" spans="1:11" ht="13.5" x14ac:dyDescent="0.25">
      <c r="A519" s="3">
        <f>TITRES_STAT!B522</f>
        <v>43059</v>
      </c>
      <c r="B519" s="5">
        <f>TITRES_STAT!D522</f>
        <v>56.1297</v>
      </c>
      <c r="C519" s="2">
        <f t="shared" si="61"/>
        <v>-5.4000000000002046E-2</v>
      </c>
      <c r="D519" s="2">
        <f t="shared" si="62"/>
        <v>56.174099999999996</v>
      </c>
      <c r="E519" s="2">
        <f t="shared" si="56"/>
        <v>56.181899999999999</v>
      </c>
      <c r="F519" s="2">
        <f t="shared" si="57"/>
        <v>56.185800000000008</v>
      </c>
      <c r="G519" s="2">
        <f t="shared" si="59"/>
        <v>56.907999999999973</v>
      </c>
      <c r="H519" s="2">
        <f t="shared" si="55"/>
        <v>60.171578500000052</v>
      </c>
      <c r="I519" s="2">
        <f t="array" ref="I519">SUMPRODUCT(B503:B522, (ROW(B503:B522)-ROW(B503)+1)) / (20*21/2)</f>
        <v>56.167271428571432</v>
      </c>
      <c r="J519" s="2">
        <f t="shared" si="58"/>
        <v>56.189615022052976</v>
      </c>
      <c r="K519" s="2">
        <f t="shared" si="60"/>
        <v>56.764447270509876</v>
      </c>
    </row>
    <row r="520" spans="1:11" ht="13.5" x14ac:dyDescent="0.25">
      <c r="A520" s="3">
        <f>TITRES_STAT!B523</f>
        <v>43060</v>
      </c>
      <c r="B520" s="5">
        <f>TITRES_STAT!D523</f>
        <v>56.1297</v>
      </c>
      <c r="C520" s="2">
        <f t="shared" si="61"/>
        <v>0</v>
      </c>
      <c r="D520" s="2">
        <f t="shared" si="62"/>
        <v>56.162100000000009</v>
      </c>
      <c r="E520" s="2">
        <f t="shared" si="56"/>
        <v>56.175899999999999</v>
      </c>
      <c r="F520" s="2">
        <f t="shared" si="57"/>
        <v>56.182800000000007</v>
      </c>
      <c r="G520" s="2">
        <f t="shared" si="59"/>
        <v>56.845543999999975</v>
      </c>
      <c r="H520" s="2">
        <f t="shared" si="55"/>
        <v>60.093682000000051</v>
      </c>
      <c r="I520" s="2">
        <f t="array" ref="I520">SUMPRODUCT(B504:B523, (ROW(B504:B523)-ROW(B504)+1)) / (20*21/2)</f>
        <v>56.162785714285718</v>
      </c>
      <c r="J520" s="2">
        <f t="shared" si="58"/>
        <v>56.183908829476501</v>
      </c>
      <c r="K520" s="2">
        <f t="shared" si="60"/>
        <v>56.739555220685965</v>
      </c>
    </row>
    <row r="521" spans="1:11" ht="13.5" x14ac:dyDescent="0.25">
      <c r="A521" s="3">
        <f>TITRES_STAT!B524</f>
        <v>43061</v>
      </c>
      <c r="B521" s="5">
        <f>TITRES_STAT!D524</f>
        <v>56.1297</v>
      </c>
      <c r="C521" s="2">
        <f t="shared" si="61"/>
        <v>0</v>
      </c>
      <c r="D521" s="2">
        <f t="shared" si="62"/>
        <v>56.151300000000006</v>
      </c>
      <c r="E521" s="2">
        <f t="shared" si="56"/>
        <v>56.169899999999998</v>
      </c>
      <c r="F521" s="2">
        <f t="shared" si="57"/>
        <v>56.179800000000014</v>
      </c>
      <c r="G521" s="2">
        <f t="shared" si="59"/>
        <v>56.783087999999971</v>
      </c>
      <c r="H521" s="2">
        <f t="shared" si="55"/>
        <v>60.015785500000057</v>
      </c>
      <c r="I521" s="2">
        <f t="array" ref="I521">SUMPRODUCT(B505:B524, (ROW(B505:B524)-ROW(B505)+1)) / (20*21/2)</f>
        <v>56.152871428571423</v>
      </c>
      <c r="J521" s="2">
        <f t="shared" si="58"/>
        <v>56.178746083812072</v>
      </c>
      <c r="K521" s="2">
        <f t="shared" si="60"/>
        <v>56.715639329678673</v>
      </c>
    </row>
    <row r="522" spans="1:11" ht="13.5" x14ac:dyDescent="0.25">
      <c r="A522" s="3">
        <f>TITRES_STAT!B525</f>
        <v>43062</v>
      </c>
      <c r="B522" s="5">
        <f>TITRES_STAT!D525</f>
        <v>56.1297</v>
      </c>
      <c r="C522" s="2">
        <f t="shared" si="61"/>
        <v>0</v>
      </c>
      <c r="D522" s="2">
        <f t="shared" si="62"/>
        <v>56.14050000000001</v>
      </c>
      <c r="E522" s="2">
        <f t="shared" si="56"/>
        <v>56.163899999999998</v>
      </c>
      <c r="F522" s="2">
        <f t="shared" si="57"/>
        <v>56.1768</v>
      </c>
      <c r="G522" s="2">
        <f t="shared" si="59"/>
        <v>56.756183999999969</v>
      </c>
      <c r="H522" s="2">
        <f t="shared" ref="H522:H585" si="63">AVERAGE(B323:B522)</f>
        <v>59.940410000000057</v>
      </c>
      <c r="I522" s="2">
        <f t="array" ref="I522">SUMPRODUCT(B506:B525, (ROW(B506:B525)-ROW(B506)+1)) / (20*21/2)</f>
        <v>56.143528571428575</v>
      </c>
      <c r="J522" s="2">
        <f t="shared" si="58"/>
        <v>56.174075028210922</v>
      </c>
      <c r="K522" s="2">
        <f t="shared" si="60"/>
        <v>56.692661316750105</v>
      </c>
    </row>
    <row r="523" spans="1:11" ht="13.5" x14ac:dyDescent="0.25">
      <c r="A523" s="3">
        <f>TITRES_STAT!B526</f>
        <v>43063</v>
      </c>
      <c r="B523" s="5">
        <f>TITRES_STAT!D526</f>
        <v>56.1297</v>
      </c>
      <c r="C523" s="2">
        <f t="shared" si="61"/>
        <v>0</v>
      </c>
      <c r="D523" s="2">
        <f t="shared" si="62"/>
        <v>56.1297</v>
      </c>
      <c r="E523" s="2">
        <f t="shared" si="56"/>
        <v>56.157900000000005</v>
      </c>
      <c r="F523" s="2">
        <f t="shared" si="57"/>
        <v>56.173800000000007</v>
      </c>
      <c r="G523" s="2">
        <f t="shared" si="59"/>
        <v>56.69384399999997</v>
      </c>
      <c r="H523" s="2">
        <f t="shared" si="63"/>
        <v>59.865315000000066</v>
      </c>
      <c r="I523" s="2">
        <f t="array" ref="I523">SUMPRODUCT(B507:B526, (ROW(B507:B526)-ROW(B507)+1)) / (20*21/2)</f>
        <v>56.106204761904763</v>
      </c>
      <c r="J523" s="2">
        <f t="shared" si="58"/>
        <v>56.169848835047979</v>
      </c>
      <c r="K523" s="2">
        <f t="shared" si="60"/>
        <v>56.670584402367751</v>
      </c>
    </row>
    <row r="524" spans="1:11" ht="13.5" x14ac:dyDescent="0.25">
      <c r="A524" s="3">
        <f>TITRES_STAT!B527</f>
        <v>43066</v>
      </c>
      <c r="B524" s="5">
        <f>TITRES_STAT!D527</f>
        <v>56.069699999999997</v>
      </c>
      <c r="C524" s="2">
        <f t="shared" si="61"/>
        <v>-6.0000000000002274E-2</v>
      </c>
      <c r="D524" s="2">
        <f t="shared" si="62"/>
        <v>56.117699999999999</v>
      </c>
      <c r="E524" s="2">
        <f t="shared" ref="E524:E587" si="64">AVERAGE(B515:B524)</f>
        <v>56.145900000000005</v>
      </c>
      <c r="F524" s="2">
        <f t="shared" si="57"/>
        <v>56.1678</v>
      </c>
      <c r="G524" s="2">
        <f t="shared" si="59"/>
        <v>56.630303999999967</v>
      </c>
      <c r="H524" s="2">
        <f t="shared" si="63"/>
        <v>59.789948000000059</v>
      </c>
      <c r="I524" s="2">
        <f t="array" ref="I524">SUMPRODUCT(B508:B527, (ROW(B508:B527)-ROW(B508)+1)) / (20*21/2)</f>
        <v>56.070880000000002</v>
      </c>
      <c r="J524" s="2">
        <f t="shared" si="58"/>
        <v>56.160310850757696</v>
      </c>
      <c r="K524" s="2">
        <f t="shared" si="60"/>
        <v>56.647020308157252</v>
      </c>
    </row>
    <row r="525" spans="1:11" ht="13.5" x14ac:dyDescent="0.25">
      <c r="A525" s="3">
        <f>TITRES_STAT!B528</f>
        <v>43067</v>
      </c>
      <c r="B525" s="5">
        <f>TITRES_STAT!D528</f>
        <v>56.069699999999997</v>
      </c>
      <c r="C525" s="2">
        <f t="shared" si="61"/>
        <v>0</v>
      </c>
      <c r="D525" s="2">
        <f t="shared" si="62"/>
        <v>56.105699999999999</v>
      </c>
      <c r="E525" s="2">
        <f t="shared" si="64"/>
        <v>56.133900000000004</v>
      </c>
      <c r="F525" s="2">
        <f t="shared" si="57"/>
        <v>56.161799999999992</v>
      </c>
      <c r="G525" s="2">
        <f t="shared" si="59"/>
        <v>56.566763999999964</v>
      </c>
      <c r="H525" s="2">
        <f t="shared" si="63"/>
        <v>59.714581000000052</v>
      </c>
      <c r="I525" s="2">
        <f t="array" ref="I525">SUMPRODUCT(B509:B528, (ROW(B509:B528)-ROW(B509)+1)) / (20*21/2)</f>
        <v>56.065544761904761</v>
      </c>
      <c r="J525" s="2">
        <f t="shared" si="58"/>
        <v>56.151681245923633</v>
      </c>
      <c r="K525" s="2">
        <f t="shared" si="60"/>
        <v>56.624380296072651</v>
      </c>
    </row>
    <row r="526" spans="1:11" ht="13.5" x14ac:dyDescent="0.25">
      <c r="A526" s="3">
        <f>TITRES_STAT!B529</f>
        <v>43068</v>
      </c>
      <c r="B526" s="5">
        <f>TITRES_STAT!D529</f>
        <v>55.7699</v>
      </c>
      <c r="C526" s="2">
        <f t="shared" si="61"/>
        <v>-0.29979999999999762</v>
      </c>
      <c r="D526" s="2">
        <f t="shared" si="62"/>
        <v>56.033740000000002</v>
      </c>
      <c r="E526" s="2">
        <f t="shared" si="64"/>
        <v>56.09252</v>
      </c>
      <c r="F526" s="2">
        <f t="shared" si="57"/>
        <v>56.140810000000002</v>
      </c>
      <c r="G526" s="2">
        <f t="shared" si="59"/>
        <v>56.497111999999959</v>
      </c>
      <c r="H526" s="2">
        <f t="shared" si="63"/>
        <v>59.647490500000039</v>
      </c>
      <c r="I526" s="2">
        <f t="array" ref="I526">SUMPRODUCT(B510:B529, (ROW(B510:B529)-ROW(B510)+1)) / (20*21/2)</f>
        <v>55.9180280952381</v>
      </c>
      <c r="J526" s="2">
        <f t="shared" si="58"/>
        <v>56.115321127264238</v>
      </c>
      <c r="K526" s="2">
        <f t="shared" si="60"/>
        <v>56.590871264854115</v>
      </c>
    </row>
    <row r="527" spans="1:11" ht="13.5" x14ac:dyDescent="0.25">
      <c r="A527" s="3">
        <f>TITRES_STAT!B530</f>
        <v>43069</v>
      </c>
      <c r="B527" s="5">
        <f>TITRES_STAT!D530</f>
        <v>55.7699</v>
      </c>
      <c r="C527" s="2">
        <f t="shared" si="61"/>
        <v>0</v>
      </c>
      <c r="D527" s="2">
        <f t="shared" si="62"/>
        <v>55.961779999999997</v>
      </c>
      <c r="E527" s="2">
        <f t="shared" si="64"/>
        <v>56.051140000000011</v>
      </c>
      <c r="F527" s="2">
        <f t="shared" si="57"/>
        <v>56.11981999999999</v>
      </c>
      <c r="G527" s="2">
        <f t="shared" si="59"/>
        <v>56.427459999999968</v>
      </c>
      <c r="H527" s="2">
        <f t="shared" si="63"/>
        <v>59.580400000000033</v>
      </c>
      <c r="I527" s="2">
        <f t="array" ref="I527">SUMPRODUCT(B511:B530, (ROW(B511:B530)-ROW(B511)+1)) / (20*21/2)</f>
        <v>55.778821428571426</v>
      </c>
      <c r="J527" s="2">
        <f t="shared" si="58"/>
        <v>56.082423877048598</v>
      </c>
      <c r="K527" s="2">
        <f t="shared" si="60"/>
        <v>56.558676313291208</v>
      </c>
    </row>
    <row r="528" spans="1:11" ht="13.5" x14ac:dyDescent="0.25">
      <c r="A528" s="3">
        <f>TITRES_STAT!B531</f>
        <v>43073</v>
      </c>
      <c r="B528" s="5">
        <f>TITRES_STAT!D531</f>
        <v>56.063800000000001</v>
      </c>
      <c r="C528" s="2">
        <f t="shared" si="61"/>
        <v>0.29390000000000072</v>
      </c>
      <c r="D528" s="2">
        <f t="shared" si="62"/>
        <v>55.948599999999999</v>
      </c>
      <c r="E528" s="2">
        <f t="shared" si="64"/>
        <v>56.039150000000006</v>
      </c>
      <c r="F528" s="2">
        <f t="shared" si="57"/>
        <v>56.113524999999981</v>
      </c>
      <c r="G528" s="2">
        <f t="shared" si="59"/>
        <v>56.363685999999959</v>
      </c>
      <c r="H528" s="2">
        <f t="shared" si="63"/>
        <v>59.514779000000033</v>
      </c>
      <c r="I528" s="2">
        <f t="array" ref="I528">SUMPRODUCT(B512:B531, (ROW(B512:B531)-ROW(B512)+1)) / (20*21/2)</f>
        <v>55.647324761904756</v>
      </c>
      <c r="J528" s="2">
        <f t="shared" si="58"/>
        <v>56.080650174472538</v>
      </c>
      <c r="K528" s="2">
        <f t="shared" si="60"/>
        <v>56.5392693990445</v>
      </c>
    </row>
    <row r="529" spans="1:11" ht="13.5" x14ac:dyDescent="0.25">
      <c r="A529" s="3">
        <f>TITRES_STAT!B532</f>
        <v>43074</v>
      </c>
      <c r="B529" s="5">
        <f>TITRES_STAT!D532</f>
        <v>54.564599999999999</v>
      </c>
      <c r="C529" s="2">
        <f t="shared" si="61"/>
        <v>-1.4992000000000019</v>
      </c>
      <c r="D529" s="2">
        <f t="shared" si="62"/>
        <v>55.647579999999991</v>
      </c>
      <c r="E529" s="2">
        <f t="shared" si="64"/>
        <v>55.882640000000002</v>
      </c>
      <c r="F529" s="2">
        <f t="shared" si="57"/>
        <v>56.032269999999983</v>
      </c>
      <c r="G529" s="2">
        <f t="shared" si="59"/>
        <v>56.306989999999956</v>
      </c>
      <c r="H529" s="2">
        <f t="shared" si="63"/>
        <v>59.441662000000022</v>
      </c>
      <c r="I529" s="2">
        <f t="array" ref="I529">SUMPRODUCT(B513:B532, (ROW(B513:B532)-ROW(B513)+1)) / (20*21/2)</f>
        <v>55.523538095238095</v>
      </c>
      <c r="J529" s="2">
        <f t="shared" si="58"/>
        <v>55.936264443570387</v>
      </c>
      <c r="K529" s="2">
        <f t="shared" si="60"/>
        <v>56.461831383395698</v>
      </c>
    </row>
    <row r="530" spans="1:11" ht="13.5" x14ac:dyDescent="0.25">
      <c r="A530" s="3">
        <f>TITRES_STAT!B533</f>
        <v>43075</v>
      </c>
      <c r="B530" s="5">
        <f>TITRES_STAT!D533</f>
        <v>54.570599999999999</v>
      </c>
      <c r="C530" s="2">
        <f t="shared" si="61"/>
        <v>6.0000000000002274E-3</v>
      </c>
      <c r="D530" s="2">
        <f t="shared" si="62"/>
        <v>55.347760000000008</v>
      </c>
      <c r="E530" s="2">
        <f t="shared" si="64"/>
        <v>55.726729999999996</v>
      </c>
      <c r="F530" s="2">
        <f t="shared" si="57"/>
        <v>55.951315000000001</v>
      </c>
      <c r="G530" s="2">
        <f t="shared" si="59"/>
        <v>56.213321999999962</v>
      </c>
      <c r="H530" s="2">
        <f t="shared" si="63"/>
        <v>59.369976000000015</v>
      </c>
      <c r="I530" s="2">
        <f t="array" ref="I530">SUMPRODUCT(B514:B533, (ROW(B514:B533)-ROW(B514)+1)) / (20*21/2)</f>
        <v>55.406318571428571</v>
      </c>
      <c r="J530" s="2">
        <f t="shared" si="58"/>
        <v>55.806201163230355</v>
      </c>
      <c r="K530" s="2">
        <f t="shared" si="60"/>
        <v>56.387665446791942</v>
      </c>
    </row>
    <row r="531" spans="1:11" ht="13.5" x14ac:dyDescent="0.25">
      <c r="A531" s="3">
        <f>TITRES_STAT!B534</f>
        <v>43076</v>
      </c>
      <c r="B531" s="5">
        <f>TITRES_STAT!D534</f>
        <v>54.570599999999999</v>
      </c>
      <c r="C531" s="2">
        <f t="shared" si="61"/>
        <v>0</v>
      </c>
      <c r="D531" s="2">
        <f t="shared" si="62"/>
        <v>55.107900000000008</v>
      </c>
      <c r="E531" s="2">
        <f t="shared" si="64"/>
        <v>55.570820000000005</v>
      </c>
      <c r="F531" s="2">
        <f t="shared" si="57"/>
        <v>55.870359999999991</v>
      </c>
      <c r="G531" s="2">
        <f t="shared" si="59"/>
        <v>56.119653999999962</v>
      </c>
      <c r="H531" s="2">
        <f t="shared" si="63"/>
        <v>59.298290000000009</v>
      </c>
      <c r="I531" s="2">
        <f t="array" ref="I531">SUMPRODUCT(B515:B534, (ROW(B515:B534)-ROW(B515)+1)) / (20*21/2)</f>
        <v>55.296866190476194</v>
      </c>
      <c r="J531" s="2">
        <f t="shared" si="58"/>
        <v>55.688524861970322</v>
      </c>
      <c r="K531" s="2">
        <f t="shared" si="60"/>
        <v>56.3164079782903</v>
      </c>
    </row>
    <row r="532" spans="1:11" ht="13.5" x14ac:dyDescent="0.25">
      <c r="A532" s="3">
        <f>TITRES_STAT!B535</f>
        <v>43077</v>
      </c>
      <c r="B532" s="5">
        <f>TITRES_STAT!D535</f>
        <v>54.570599999999999</v>
      </c>
      <c r="C532" s="2">
        <f t="shared" si="61"/>
        <v>0</v>
      </c>
      <c r="D532" s="2">
        <f t="shared" si="62"/>
        <v>54.868040000000008</v>
      </c>
      <c r="E532" s="2">
        <f t="shared" si="64"/>
        <v>55.414909999999999</v>
      </c>
      <c r="F532" s="2">
        <f t="shared" ref="F532:F595" si="65">AVERAGE(B513:B532)</f>
        <v>55.789405000000002</v>
      </c>
      <c r="G532" s="2">
        <f t="shared" si="59"/>
        <v>56.025985999999975</v>
      </c>
      <c r="H532" s="2">
        <f t="shared" si="63"/>
        <v>59.232205999999998</v>
      </c>
      <c r="I532" s="2">
        <f t="array" ref="I532">SUMPRODUCT(B516:B535, (ROW(B516:B535)-ROW(B516)+1)) / (20*21/2)</f>
        <v>55.194609523809525</v>
      </c>
      <c r="J532" s="2">
        <f t="shared" si="58"/>
        <v>55.582055827496958</v>
      </c>
      <c r="K532" s="2">
        <f t="shared" si="60"/>
        <v>56.247944920318133</v>
      </c>
    </row>
    <row r="533" spans="1:11" ht="13.5" x14ac:dyDescent="0.25">
      <c r="A533" s="3">
        <f>TITRES_STAT!B536</f>
        <v>43080</v>
      </c>
      <c r="B533" s="5">
        <f>TITRES_STAT!D536</f>
        <v>54.558599999999998</v>
      </c>
      <c r="C533" s="2">
        <f t="shared" si="61"/>
        <v>-1.2000000000000455E-2</v>
      </c>
      <c r="D533" s="2">
        <f t="shared" si="62"/>
        <v>54.567000000000007</v>
      </c>
      <c r="E533" s="2">
        <f t="shared" si="64"/>
        <v>55.257799999999996</v>
      </c>
      <c r="F533" s="2">
        <f t="shared" si="65"/>
        <v>55.707850000000008</v>
      </c>
      <c r="G533" s="2">
        <f t="shared" si="59"/>
        <v>55.932077999999976</v>
      </c>
      <c r="H533" s="2">
        <f t="shared" si="63"/>
        <v>59.166061999999989</v>
      </c>
      <c r="I533" s="2">
        <f t="array" ref="I533">SUMPRODUCT(B517:B536, (ROW(B517:B536)-ROW(B517)+1)) / (20*21/2)</f>
        <v>55.100148571428576</v>
      </c>
      <c r="J533" s="2">
        <f t="shared" ref="J533:J596" si="66">$J$4*B533+J532*(1-$J$4)</f>
        <v>55.484583843925819</v>
      </c>
      <c r="K533" s="2">
        <f t="shared" si="60"/>
        <v>56.181696099913502</v>
      </c>
    </row>
    <row r="534" spans="1:11" ht="13.5" x14ac:dyDescent="0.25">
      <c r="A534" s="3">
        <f>TITRES_STAT!B537</f>
        <v>43081</v>
      </c>
      <c r="B534" s="5">
        <f>TITRES_STAT!D537</f>
        <v>54.558599999999998</v>
      </c>
      <c r="C534" s="2">
        <f t="shared" si="61"/>
        <v>0</v>
      </c>
      <c r="D534" s="2">
        <f t="shared" si="62"/>
        <v>54.565800000000003</v>
      </c>
      <c r="E534" s="2">
        <f t="shared" si="64"/>
        <v>55.10669</v>
      </c>
      <c r="F534" s="2">
        <f t="shared" si="65"/>
        <v>55.626295000000013</v>
      </c>
      <c r="G534" s="2">
        <f t="shared" si="59"/>
        <v>55.82869399999997</v>
      </c>
      <c r="H534" s="2">
        <f t="shared" si="63"/>
        <v>59.099917999999988</v>
      </c>
      <c r="I534" s="2">
        <f t="array" ref="I534">SUMPRODUCT(B518:B537, (ROW(B518:B537)-ROW(B518)+1)) / (20*21/2)</f>
        <v>55.014026190476201</v>
      </c>
      <c r="J534" s="2">
        <f t="shared" si="66"/>
        <v>55.396394906409071</v>
      </c>
      <c r="K534" s="2">
        <f t="shared" si="60"/>
        <v>56.118045272465913</v>
      </c>
    </row>
    <row r="535" spans="1:11" ht="13.5" x14ac:dyDescent="0.25">
      <c r="A535" s="3">
        <f>TITRES_STAT!B538</f>
        <v>43082</v>
      </c>
      <c r="B535" s="5">
        <f>TITRES_STAT!D538</f>
        <v>54.552599999999998</v>
      </c>
      <c r="C535" s="2">
        <f t="shared" si="61"/>
        <v>-6.0000000000002274E-3</v>
      </c>
      <c r="D535" s="2">
        <f t="shared" si="62"/>
        <v>54.562199999999997</v>
      </c>
      <c r="E535" s="2">
        <f t="shared" si="64"/>
        <v>54.954980000000013</v>
      </c>
      <c r="F535" s="2">
        <f t="shared" si="65"/>
        <v>55.544440000000009</v>
      </c>
      <c r="G535" s="2">
        <f t="shared" si="59"/>
        <v>55.725189999999976</v>
      </c>
      <c r="H535" s="2">
        <f t="shared" si="63"/>
        <v>59.03654499999999</v>
      </c>
      <c r="I535" s="2">
        <f t="array" ref="I535">SUMPRODUCT(B519:B538, (ROW(B519:B538)-ROW(B519)+1)) / (20*21/2)</f>
        <v>54.934499523809528</v>
      </c>
      <c r="J535" s="2">
        <f t="shared" si="66"/>
        <v>55.316033486751067</v>
      </c>
      <c r="K535" s="2">
        <f t="shared" si="60"/>
        <v>56.056655261780975</v>
      </c>
    </row>
    <row r="536" spans="1:11" ht="13.5" x14ac:dyDescent="0.25">
      <c r="A536" s="3">
        <f>TITRES_STAT!B539</f>
        <v>43083</v>
      </c>
      <c r="B536" s="5">
        <f>TITRES_STAT!D539</f>
        <v>54.552599999999998</v>
      </c>
      <c r="C536" s="2">
        <f t="shared" si="61"/>
        <v>0</v>
      </c>
      <c r="D536" s="2">
        <f t="shared" si="62"/>
        <v>54.558599999999991</v>
      </c>
      <c r="E536" s="2">
        <f t="shared" si="64"/>
        <v>54.833250000000007</v>
      </c>
      <c r="F536" s="2">
        <f t="shared" si="65"/>
        <v>55.462885000000007</v>
      </c>
      <c r="G536" s="2">
        <f t="shared" si="59"/>
        <v>55.621685999999976</v>
      </c>
      <c r="H536" s="2">
        <f t="shared" si="63"/>
        <v>58.973452499999993</v>
      </c>
      <c r="I536" s="2">
        <f t="array" ref="I536">SUMPRODUCT(B520:B539, (ROW(B520:B539)-ROW(B520)+1)) / (20*21/2)</f>
        <v>54.862768571428568</v>
      </c>
      <c r="J536" s="2">
        <f t="shared" si="66"/>
        <v>55.243325535631918</v>
      </c>
      <c r="K536" s="2">
        <f t="shared" si="60"/>
        <v>55.99767270249545</v>
      </c>
    </row>
    <row r="537" spans="1:11" ht="13.5" x14ac:dyDescent="0.25">
      <c r="A537" s="3">
        <f>TITRES_STAT!B540</f>
        <v>43084</v>
      </c>
      <c r="B537" s="5">
        <f>TITRES_STAT!D540</f>
        <v>54.558599999999998</v>
      </c>
      <c r="C537" s="2">
        <f t="shared" si="61"/>
        <v>6.0000000000002274E-3</v>
      </c>
      <c r="D537" s="2">
        <f t="shared" si="62"/>
        <v>54.556200000000004</v>
      </c>
      <c r="E537" s="2">
        <f t="shared" si="64"/>
        <v>54.712120000000006</v>
      </c>
      <c r="F537" s="2">
        <f t="shared" si="65"/>
        <v>55.381630000000008</v>
      </c>
      <c r="G537" s="2">
        <f t="shared" si="59"/>
        <v>55.572033999999967</v>
      </c>
      <c r="H537" s="2">
        <f t="shared" si="63"/>
        <v>58.910109499999997</v>
      </c>
      <c r="I537" s="2">
        <f t="array" ref="I537">SUMPRODUCT(B521:B540, (ROW(B521:B540)-ROW(B521)+1)) / (20*21/2)</f>
        <v>54.798576190476183</v>
      </c>
      <c r="J537" s="2">
        <f t="shared" si="66"/>
        <v>55.178113579857452</v>
      </c>
      <c r="K537" s="2">
        <f t="shared" si="60"/>
        <v>55.941238478868179</v>
      </c>
    </row>
    <row r="538" spans="1:11" ht="13.5" x14ac:dyDescent="0.25">
      <c r="A538" s="3">
        <f>TITRES_STAT!B541</f>
        <v>43087</v>
      </c>
      <c r="B538" s="5">
        <f>TITRES_STAT!D541</f>
        <v>54.546599999999998</v>
      </c>
      <c r="C538" s="2">
        <f t="shared" si="61"/>
        <v>-1.2000000000000455E-2</v>
      </c>
      <c r="D538" s="2">
        <f t="shared" si="62"/>
        <v>54.553800000000003</v>
      </c>
      <c r="E538" s="2">
        <f t="shared" si="64"/>
        <v>54.560400000000001</v>
      </c>
      <c r="F538" s="2">
        <f t="shared" si="65"/>
        <v>55.299774999999997</v>
      </c>
      <c r="G538" s="2">
        <f t="shared" si="59"/>
        <v>55.573473999999969</v>
      </c>
      <c r="H538" s="2">
        <f t="shared" si="63"/>
        <v>58.846706499999989</v>
      </c>
      <c r="I538" s="2">
        <f t="array" ref="I538">SUMPRODUCT(B522:B541, (ROW(B522:B541)-ROW(B522)+1)) / (20*21/2)</f>
        <v>54.687093809523809</v>
      </c>
      <c r="J538" s="2">
        <f t="shared" si="66"/>
        <v>55.117969429394833</v>
      </c>
      <c r="K538" s="2">
        <f t="shared" si="60"/>
        <v>55.886546773814523</v>
      </c>
    </row>
    <row r="539" spans="1:11" ht="13.5" x14ac:dyDescent="0.25">
      <c r="A539" s="3">
        <f>TITRES_STAT!B542</f>
        <v>43088</v>
      </c>
      <c r="B539" s="5">
        <f>TITRES_STAT!D542</f>
        <v>54.546599999999998</v>
      </c>
      <c r="C539" s="2">
        <f t="shared" si="61"/>
        <v>0</v>
      </c>
      <c r="D539" s="2">
        <f t="shared" si="62"/>
        <v>54.551400000000001</v>
      </c>
      <c r="E539" s="2">
        <f t="shared" si="64"/>
        <v>54.558599999999998</v>
      </c>
      <c r="F539" s="2">
        <f t="shared" si="65"/>
        <v>55.220619999999982</v>
      </c>
      <c r="G539" s="2">
        <f t="shared" si="59"/>
        <v>55.574913999999978</v>
      </c>
      <c r="H539" s="2">
        <f t="shared" si="63"/>
        <v>58.783303499999995</v>
      </c>
      <c r="I539" s="2">
        <f t="array" ref="I539">SUMPRODUCT(B523:B542, (ROW(B523:B542)-ROW(B523)+1)) / (20*21/2)</f>
        <v>54.585319999999996</v>
      </c>
      <c r="J539" s="2">
        <f t="shared" si="66"/>
        <v>55.06355329326199</v>
      </c>
      <c r="K539" s="2">
        <f t="shared" si="60"/>
        <v>55.833999841508067</v>
      </c>
    </row>
    <row r="540" spans="1:11" ht="13.5" x14ac:dyDescent="0.25">
      <c r="A540" s="3">
        <f>TITRES_STAT!B543</f>
        <v>43089</v>
      </c>
      <c r="B540" s="5">
        <f>TITRES_STAT!D543</f>
        <v>54.546599999999998</v>
      </c>
      <c r="C540" s="2">
        <f t="shared" si="61"/>
        <v>0</v>
      </c>
      <c r="D540" s="2">
        <f t="shared" si="62"/>
        <v>54.550200000000004</v>
      </c>
      <c r="E540" s="2">
        <f t="shared" si="64"/>
        <v>54.556200000000004</v>
      </c>
      <c r="F540" s="2">
        <f t="shared" si="65"/>
        <v>55.141464999999982</v>
      </c>
      <c r="G540" s="2">
        <f t="shared" si="59"/>
        <v>55.574433999999982</v>
      </c>
      <c r="H540" s="2">
        <f t="shared" si="63"/>
        <v>58.719900499999987</v>
      </c>
      <c r="I540" s="2">
        <f t="array" ref="I540">SUMPRODUCT(B524:B543, (ROW(B524:B543)-ROW(B524)+1)) / (20*21/2)</f>
        <v>54.437311904761891</v>
      </c>
      <c r="J540" s="2">
        <f t="shared" si="66"/>
        <v>55.014319646284655</v>
      </c>
      <c r="K540" s="2">
        <f t="shared" si="60"/>
        <v>55.783513573213632</v>
      </c>
    </row>
    <row r="541" spans="1:11" ht="13.5" x14ac:dyDescent="0.25">
      <c r="A541" s="3">
        <f>TITRES_STAT!B544</f>
        <v>43090</v>
      </c>
      <c r="B541" s="5">
        <f>TITRES_STAT!D544</f>
        <v>53.9709</v>
      </c>
      <c r="C541" s="2">
        <f t="shared" si="61"/>
        <v>-0.57569999999999766</v>
      </c>
      <c r="D541" s="2">
        <f t="shared" si="62"/>
        <v>54.433860000000003</v>
      </c>
      <c r="E541" s="2">
        <f t="shared" si="64"/>
        <v>54.496230000000004</v>
      </c>
      <c r="F541" s="2">
        <f t="shared" si="65"/>
        <v>55.033524999999997</v>
      </c>
      <c r="G541" s="2">
        <f t="shared" si="59"/>
        <v>55.562439999999988</v>
      </c>
      <c r="H541" s="2">
        <f t="shared" si="63"/>
        <v>58.653618999999978</v>
      </c>
      <c r="I541" s="2">
        <f t="array" ref="I541">SUMPRODUCT(B525:B544, (ROW(B525:B544)-ROW(B525)+1)) / (20*21/2)</f>
        <v>54.302439523809518</v>
      </c>
      <c r="J541" s="2">
        <f t="shared" si="66"/>
        <v>54.914946346638501</v>
      </c>
      <c r="K541" s="2">
        <f t="shared" si="60"/>
        <v>55.712430687989567</v>
      </c>
    </row>
    <row r="542" spans="1:11" ht="13.5" x14ac:dyDescent="0.25">
      <c r="A542" s="3">
        <f>TITRES_STAT!B545</f>
        <v>43091</v>
      </c>
      <c r="B542" s="5">
        <f>TITRES_STAT!D545</f>
        <v>53.9649</v>
      </c>
      <c r="C542" s="2">
        <f t="shared" si="61"/>
        <v>-6.0000000000002274E-3</v>
      </c>
      <c r="D542" s="2">
        <f t="shared" si="62"/>
        <v>54.31512</v>
      </c>
      <c r="E542" s="2">
        <f t="shared" si="64"/>
        <v>54.435660000000006</v>
      </c>
      <c r="F542" s="2">
        <f t="shared" si="65"/>
        <v>54.925284999999988</v>
      </c>
      <c r="G542" s="2">
        <f t="shared" si="59"/>
        <v>55.550325999999984</v>
      </c>
      <c r="H542" s="2">
        <f t="shared" si="63"/>
        <v>58.58730749999998</v>
      </c>
      <c r="I542" s="2">
        <f t="array" ref="I542">SUMPRODUCT(B526:B545, (ROW(B526:B545)-ROW(B526)+1)) / (20*21/2)</f>
        <v>54.180417142857131</v>
      </c>
      <c r="J542" s="2">
        <f t="shared" si="66"/>
        <v>54.824465742196736</v>
      </c>
      <c r="K542" s="2">
        <f t="shared" si="60"/>
        <v>55.643900072774294</v>
      </c>
    </row>
    <row r="543" spans="1:11" ht="13.5" x14ac:dyDescent="0.25">
      <c r="A543" s="3">
        <f>TITRES_STAT!B546</f>
        <v>43094</v>
      </c>
      <c r="B543" s="5">
        <f>TITRES_STAT!D546</f>
        <v>53.371200000000002</v>
      </c>
      <c r="C543" s="2">
        <f t="shared" si="61"/>
        <v>-0.59369999999999834</v>
      </c>
      <c r="D543" s="2">
        <f t="shared" si="62"/>
        <v>54.080039999999997</v>
      </c>
      <c r="E543" s="2">
        <f t="shared" si="64"/>
        <v>54.316920000000003</v>
      </c>
      <c r="F543" s="2">
        <f t="shared" si="65"/>
        <v>54.78736</v>
      </c>
      <c r="G543" s="2">
        <f t="shared" si="59"/>
        <v>55.526337999999988</v>
      </c>
      <c r="H543" s="2">
        <f t="shared" si="63"/>
        <v>58.518027499999974</v>
      </c>
      <c r="I543" s="2">
        <f t="array" ref="I543">SUMPRODUCT(B527:B546, (ROW(B527:B546)-ROW(B527)+1)) / (20*21/2)</f>
        <v>54.071244761904765</v>
      </c>
      <c r="J543" s="2">
        <f t="shared" si="66"/>
        <v>54.686059481035137</v>
      </c>
      <c r="K543" s="2">
        <f t="shared" si="60"/>
        <v>55.554774579724317</v>
      </c>
    </row>
    <row r="544" spans="1:11" ht="13.5" x14ac:dyDescent="0.25">
      <c r="A544" s="3">
        <f>TITRES_STAT!B547</f>
        <v>43095</v>
      </c>
      <c r="B544" s="5">
        <f>TITRES_STAT!D547</f>
        <v>53.371200000000002</v>
      </c>
      <c r="C544" s="2">
        <f t="shared" si="61"/>
        <v>0</v>
      </c>
      <c r="D544" s="2">
        <f t="shared" si="62"/>
        <v>53.844959999999993</v>
      </c>
      <c r="E544" s="2">
        <f t="shared" si="64"/>
        <v>54.198180000000001</v>
      </c>
      <c r="F544" s="2">
        <f t="shared" si="65"/>
        <v>54.652435000000004</v>
      </c>
      <c r="G544" s="2">
        <f t="shared" si="59"/>
        <v>55.502349999999986</v>
      </c>
      <c r="H544" s="2">
        <f t="shared" si="63"/>
        <v>58.448747499999961</v>
      </c>
      <c r="I544" s="2">
        <f t="array" ref="I544">SUMPRODUCT(B528:B547, (ROW(B528:B547)-ROW(B528)+1)) / (20*21/2)</f>
        <v>53.97349476190476</v>
      </c>
      <c r="J544" s="2">
        <f t="shared" si="66"/>
        <v>54.560834768555601</v>
      </c>
      <c r="K544" s="2">
        <f t="shared" si="60"/>
        <v>55.469144204048852</v>
      </c>
    </row>
    <row r="545" spans="1:11" ht="13.5" x14ac:dyDescent="0.25">
      <c r="A545" s="3">
        <f>TITRES_STAT!B548</f>
        <v>43096</v>
      </c>
      <c r="B545" s="5">
        <f>TITRES_STAT!D548</f>
        <v>53.371200000000002</v>
      </c>
      <c r="C545" s="2">
        <f t="shared" si="61"/>
        <v>0</v>
      </c>
      <c r="D545" s="2">
        <f t="shared" si="62"/>
        <v>53.609879999999997</v>
      </c>
      <c r="E545" s="2">
        <f t="shared" si="64"/>
        <v>54.080039999999997</v>
      </c>
      <c r="F545" s="2">
        <f t="shared" si="65"/>
        <v>54.517510000000016</v>
      </c>
      <c r="G545" s="2">
        <f t="shared" si="59"/>
        <v>55.445619999999991</v>
      </c>
      <c r="H545" s="2">
        <f t="shared" si="63"/>
        <v>58.379467499999954</v>
      </c>
      <c r="I545" s="2">
        <f t="array" ref="I545">SUMPRODUCT(B529:B548, (ROW(B529:B548)-ROW(B529)+1)) / (20*21/2)</f>
        <v>53.88716714285713</v>
      </c>
      <c r="J545" s="2">
        <f t="shared" si="66"/>
        <v>54.447536219169351</v>
      </c>
      <c r="K545" s="2">
        <f t="shared" si="60"/>
        <v>55.386871882321444</v>
      </c>
    </row>
    <row r="546" spans="1:11" ht="13.5" x14ac:dyDescent="0.25">
      <c r="A546" s="3">
        <f>TITRES_STAT!B549</f>
        <v>43097</v>
      </c>
      <c r="B546" s="5">
        <f>TITRES_STAT!D549</f>
        <v>53.371200000000002</v>
      </c>
      <c r="C546" s="2">
        <f t="shared" si="61"/>
        <v>0</v>
      </c>
      <c r="D546" s="2">
        <f t="shared" si="62"/>
        <v>53.489940000000004</v>
      </c>
      <c r="E546" s="2">
        <f t="shared" si="64"/>
        <v>53.9619</v>
      </c>
      <c r="F546" s="2">
        <f t="shared" si="65"/>
        <v>54.397575000000018</v>
      </c>
      <c r="G546" s="2">
        <f t="shared" si="59"/>
        <v>55.388890000000004</v>
      </c>
      <c r="H546" s="2">
        <f t="shared" si="63"/>
        <v>58.311307999999954</v>
      </c>
      <c r="I546" s="2">
        <f t="array" ref="I546">SUMPRODUCT(B530:B549, (ROW(B530:B549)-ROW(B530)+1)) / (20*21/2)</f>
        <v>53.813661428571415</v>
      </c>
      <c r="J546" s="2">
        <f t="shared" si="66"/>
        <v>54.345028007819884</v>
      </c>
      <c r="K546" s="2">
        <f t="shared" si="60"/>
        <v>55.307825926151978</v>
      </c>
    </row>
    <row r="547" spans="1:11" ht="13.5" x14ac:dyDescent="0.25">
      <c r="A547" s="3">
        <f>TITRES_STAT!B550</f>
        <v>43098</v>
      </c>
      <c r="B547" s="5">
        <f>TITRES_STAT!D550</f>
        <v>53.371200000000002</v>
      </c>
      <c r="C547" s="2">
        <f t="shared" si="61"/>
        <v>0</v>
      </c>
      <c r="D547" s="2">
        <f t="shared" si="62"/>
        <v>53.371200000000002</v>
      </c>
      <c r="E547" s="2">
        <f t="shared" si="64"/>
        <v>53.843159999999997</v>
      </c>
      <c r="F547" s="2">
        <f t="shared" si="65"/>
        <v>54.277640000000019</v>
      </c>
      <c r="G547" s="2">
        <f t="shared" si="59"/>
        <v>55.332160000000002</v>
      </c>
      <c r="H547" s="2">
        <f t="shared" si="63"/>
        <v>58.258218999999947</v>
      </c>
      <c r="I547" s="2">
        <f t="array" ref="I547">SUMPRODUCT(B531:B550, (ROW(B531:B550)-ROW(B531)+1)) / (20*21/2)</f>
        <v>53.688724285714279</v>
      </c>
      <c r="J547" s="2">
        <f t="shared" si="66"/>
        <v>54.25228248326561</v>
      </c>
      <c r="K547" s="2">
        <f t="shared" si="60"/>
        <v>55.231879811400916</v>
      </c>
    </row>
    <row r="548" spans="1:11" ht="13.5" x14ac:dyDescent="0.25">
      <c r="A548" s="3">
        <f>TITRES_STAT!B551</f>
        <v>43102</v>
      </c>
      <c r="B548" s="5">
        <f>TITRES_STAT!D551</f>
        <v>53.371200000000002</v>
      </c>
      <c r="C548" s="2">
        <f t="shared" si="61"/>
        <v>0</v>
      </c>
      <c r="D548" s="2">
        <f t="shared" si="62"/>
        <v>53.371200000000002</v>
      </c>
      <c r="E548" s="2">
        <f t="shared" si="64"/>
        <v>53.725619999999992</v>
      </c>
      <c r="F548" s="2">
        <f t="shared" si="65"/>
        <v>54.143010000000018</v>
      </c>
      <c r="G548" s="2">
        <f t="shared" si="59"/>
        <v>55.308172000000006</v>
      </c>
      <c r="H548" s="2">
        <f t="shared" si="63"/>
        <v>58.223476999999939</v>
      </c>
      <c r="I548" s="2">
        <f t="array" ref="I548">SUMPRODUCT(B532:B551, (ROW(B532:B551)-ROW(B532)+1)) / (20*21/2)</f>
        <v>53.583782857142857</v>
      </c>
      <c r="J548" s="2">
        <f t="shared" si="66"/>
        <v>54.168369865811741</v>
      </c>
      <c r="K548" s="2">
        <f t="shared" si="60"/>
        <v>55.158911975659699</v>
      </c>
    </row>
    <row r="549" spans="1:11" ht="13.5" x14ac:dyDescent="0.25">
      <c r="A549" s="3">
        <f>TITRES_STAT!B552</f>
        <v>43103</v>
      </c>
      <c r="B549" s="5">
        <f>TITRES_STAT!D552</f>
        <v>53.371200000000002</v>
      </c>
      <c r="C549" s="2">
        <f t="shared" si="61"/>
        <v>0</v>
      </c>
      <c r="D549" s="2">
        <f t="shared" si="62"/>
        <v>53.371200000000002</v>
      </c>
      <c r="E549" s="2">
        <f t="shared" si="64"/>
        <v>53.608079999999994</v>
      </c>
      <c r="F549" s="2">
        <f t="shared" si="65"/>
        <v>54.083340000000021</v>
      </c>
      <c r="G549" s="2">
        <f t="shared" si="59"/>
        <v>55.284184000000003</v>
      </c>
      <c r="H549" s="2">
        <f t="shared" si="63"/>
        <v>58.18781099999994</v>
      </c>
      <c r="I549" s="2">
        <f t="array" ref="I549">SUMPRODUCT(B533:B552, (ROW(B533:B552)-ROW(B533)+1)) / (20*21/2)</f>
        <v>53.486837142857148</v>
      </c>
      <c r="J549" s="2">
        <f t="shared" si="66"/>
        <v>54.092448926210622</v>
      </c>
      <c r="K549" s="2">
        <f t="shared" si="60"/>
        <v>55.088805623673039</v>
      </c>
    </row>
    <row r="550" spans="1:11" ht="13.5" x14ac:dyDescent="0.25">
      <c r="A550" s="3">
        <f>TITRES_STAT!B553</f>
        <v>43104</v>
      </c>
      <c r="B550" s="5">
        <f>TITRES_STAT!D553</f>
        <v>52.771500000000003</v>
      </c>
      <c r="C550" s="2">
        <f t="shared" si="61"/>
        <v>-0.59969999999999857</v>
      </c>
      <c r="D550" s="2">
        <f t="shared" si="62"/>
        <v>53.251260000000002</v>
      </c>
      <c r="E550" s="2">
        <f t="shared" si="64"/>
        <v>53.430569999999989</v>
      </c>
      <c r="F550" s="2">
        <f t="shared" si="65"/>
        <v>53.993385000000025</v>
      </c>
      <c r="G550" s="2">
        <f t="shared" si="59"/>
        <v>55.215820000000001</v>
      </c>
      <c r="H550" s="2">
        <f t="shared" si="63"/>
        <v>58.162759999999942</v>
      </c>
      <c r="I550" s="2">
        <f t="array" ref="I550">SUMPRODUCT(B534:B553, (ROW(B534:B553)-ROW(B534)+1)) / (20*21/2)</f>
        <v>53.397887142857144</v>
      </c>
      <c r="J550" s="2">
        <f t="shared" si="66"/>
        <v>53.966644266571514</v>
      </c>
      <c r="K550" s="2">
        <f t="shared" si="60"/>
        <v>54.997930893332921</v>
      </c>
    </row>
    <row r="551" spans="1:11" ht="13.5" x14ac:dyDescent="0.25">
      <c r="A551" s="3">
        <f>TITRES_STAT!B554</f>
        <v>43105</v>
      </c>
      <c r="B551" s="5">
        <f>TITRES_STAT!D554</f>
        <v>52.891500000000001</v>
      </c>
      <c r="C551" s="2">
        <f t="shared" si="61"/>
        <v>0.11999999999999744</v>
      </c>
      <c r="D551" s="2">
        <f t="shared" si="62"/>
        <v>53.155320000000003</v>
      </c>
      <c r="E551" s="2">
        <f t="shared" si="64"/>
        <v>53.32262999999999</v>
      </c>
      <c r="F551" s="2">
        <f t="shared" si="65"/>
        <v>53.909430000000022</v>
      </c>
      <c r="G551" s="2">
        <f t="shared" si="59"/>
        <v>55.149856000000007</v>
      </c>
      <c r="H551" s="2">
        <f t="shared" si="63"/>
        <v>58.138280999999942</v>
      </c>
      <c r="I551" s="2">
        <f t="array" ref="I551">SUMPRODUCT(B535:B554, (ROW(B535:B554)-ROW(B535)+1)) / (20*21/2)</f>
        <v>53.166094761904759</v>
      </c>
      <c r="J551" s="2">
        <f t="shared" si="66"/>
        <v>53.864249574517089</v>
      </c>
      <c r="K551" s="2">
        <f t="shared" si="60"/>
        <v>54.915325760261041</v>
      </c>
    </row>
    <row r="552" spans="1:11" ht="13.5" x14ac:dyDescent="0.25">
      <c r="A552" s="3">
        <f>TITRES_STAT!B555</f>
        <v>43108</v>
      </c>
      <c r="B552" s="5">
        <f>TITRES_STAT!D555</f>
        <v>52.891500000000001</v>
      </c>
      <c r="C552" s="2">
        <f t="shared" si="61"/>
        <v>0</v>
      </c>
      <c r="D552" s="2">
        <f t="shared" si="62"/>
        <v>53.059379999999997</v>
      </c>
      <c r="E552" s="2">
        <f t="shared" si="64"/>
        <v>53.215289999999996</v>
      </c>
      <c r="F552" s="2">
        <f t="shared" si="65"/>
        <v>53.825475000000019</v>
      </c>
      <c r="G552" s="2">
        <f t="shared" si="59"/>
        <v>55.083892000000006</v>
      </c>
      <c r="H552" s="2">
        <f t="shared" si="63"/>
        <v>58.114221999999948</v>
      </c>
      <c r="I552" s="2">
        <f t="array" ref="I552">SUMPRODUCT(B536:B555, (ROW(B536:B555)-ROW(B536)+1)) / (20*21/2)</f>
        <v>52.949779999999997</v>
      </c>
      <c r="J552" s="2">
        <f t="shared" si="66"/>
        <v>53.771606757896414</v>
      </c>
      <c r="K552" s="2">
        <f t="shared" si="60"/>
        <v>54.835960044172374</v>
      </c>
    </row>
    <row r="553" spans="1:11" ht="13.5" x14ac:dyDescent="0.25">
      <c r="A553" s="3">
        <f>TITRES_STAT!B556</f>
        <v>43109</v>
      </c>
      <c r="B553" s="5">
        <f>TITRES_STAT!D556</f>
        <v>52.891500000000001</v>
      </c>
      <c r="C553" s="2">
        <f t="shared" si="61"/>
        <v>0</v>
      </c>
      <c r="D553" s="2">
        <f t="shared" si="62"/>
        <v>52.963440000000006</v>
      </c>
      <c r="E553" s="2">
        <f t="shared" si="64"/>
        <v>53.167319999999997</v>
      </c>
      <c r="F553" s="2">
        <f t="shared" si="65"/>
        <v>53.742120000000014</v>
      </c>
      <c r="G553" s="2">
        <f t="shared" si="59"/>
        <v>55.017928000000012</v>
      </c>
      <c r="H553" s="2">
        <f t="shared" si="63"/>
        <v>58.081479499999951</v>
      </c>
      <c r="I553" s="2">
        <f t="array" ref="I553">SUMPRODUCT(B537:B556, (ROW(B537:B556)-ROW(B537)+1)) / (20*21/2)</f>
        <v>52.748914285714292</v>
      </c>
      <c r="J553" s="2">
        <f t="shared" si="66"/>
        <v>53.687787066668186</v>
      </c>
      <c r="K553" s="2">
        <f t="shared" si="60"/>
        <v>54.759706709106794</v>
      </c>
    </row>
    <row r="554" spans="1:11" ht="13.5" x14ac:dyDescent="0.25">
      <c r="A554" s="3">
        <f>TITRES_STAT!B557</f>
        <v>43110</v>
      </c>
      <c r="B554" s="5">
        <f>TITRES_STAT!D557</f>
        <v>51.308300000000003</v>
      </c>
      <c r="C554" s="2">
        <f t="shared" si="61"/>
        <v>-1.5831999999999979</v>
      </c>
      <c r="D554" s="2">
        <f t="shared" si="62"/>
        <v>52.550860000000014</v>
      </c>
      <c r="E554" s="2">
        <f t="shared" si="64"/>
        <v>52.961030000000008</v>
      </c>
      <c r="F554" s="2">
        <f t="shared" si="65"/>
        <v>53.579605000000001</v>
      </c>
      <c r="G554" s="2">
        <f t="shared" si="59"/>
        <v>54.920300000000005</v>
      </c>
      <c r="H554" s="2">
        <f t="shared" si="63"/>
        <v>58.032697499999955</v>
      </c>
      <c r="I554" s="2">
        <f t="array" ref="I554">SUMPRODUCT(B538:B557, (ROW(B538:B557)-ROW(B538)+1)) / (20*21/2)</f>
        <v>52.646307142857154</v>
      </c>
      <c r="J554" s="2">
        <f t="shared" si="66"/>
        <v>53.461169250795024</v>
      </c>
      <c r="K554" s="2">
        <f t="shared" si="60"/>
        <v>54.624357426396728</v>
      </c>
    </row>
    <row r="555" spans="1:11" ht="13.5" x14ac:dyDescent="0.25">
      <c r="A555" s="3">
        <f>TITRES_STAT!B558</f>
        <v>43111</v>
      </c>
      <c r="B555" s="5">
        <f>TITRES_STAT!D558</f>
        <v>51.308300000000003</v>
      </c>
      <c r="C555" s="2">
        <f t="shared" si="61"/>
        <v>0</v>
      </c>
      <c r="D555" s="2">
        <f t="shared" si="62"/>
        <v>52.258220000000009</v>
      </c>
      <c r="E555" s="2">
        <f t="shared" si="64"/>
        <v>52.754740000000005</v>
      </c>
      <c r="F555" s="2">
        <f t="shared" si="65"/>
        <v>53.417389999999997</v>
      </c>
      <c r="G555" s="2">
        <f t="shared" si="59"/>
        <v>54.822672000000011</v>
      </c>
      <c r="H555" s="2">
        <f t="shared" si="63"/>
        <v>57.98962999999997</v>
      </c>
      <c r="I555" s="2">
        <f t="array" ref="I555">SUMPRODUCT(B539:B558, (ROW(B539:B558)-ROW(B539)+1)) / (20*21/2)</f>
        <v>52.611580000000004</v>
      </c>
      <c r="J555" s="2">
        <f t="shared" si="66"/>
        <v>53.25613408405264</v>
      </c>
      <c r="K555" s="2">
        <f t="shared" si="60"/>
        <v>54.494315958694898</v>
      </c>
    </row>
    <row r="556" spans="1:11" ht="13.5" x14ac:dyDescent="0.25">
      <c r="A556" s="3">
        <f>TITRES_STAT!B559</f>
        <v>43112</v>
      </c>
      <c r="B556" s="5">
        <f>TITRES_STAT!D559</f>
        <v>51.308300000000003</v>
      </c>
      <c r="C556" s="2">
        <f t="shared" si="61"/>
        <v>0</v>
      </c>
      <c r="D556" s="2">
        <f t="shared" si="62"/>
        <v>51.941580000000002</v>
      </c>
      <c r="E556" s="2">
        <f t="shared" si="64"/>
        <v>52.548450000000017</v>
      </c>
      <c r="F556" s="2">
        <f t="shared" si="65"/>
        <v>53.255174999999994</v>
      </c>
      <c r="G556" s="2">
        <f t="shared" si="59"/>
        <v>54.725044000000018</v>
      </c>
      <c r="H556" s="2">
        <f t="shared" si="63"/>
        <v>57.933088999999974</v>
      </c>
      <c r="I556" s="2">
        <f t="array" ref="I556">SUMPRODUCT(B540:B559, (ROW(B540:B559)-ROW(B540)+1)) / (20*21/2)</f>
        <v>52.585305714285717</v>
      </c>
      <c r="J556" s="2">
        <f t="shared" si="66"/>
        <v>53.070626076047624</v>
      </c>
      <c r="K556" s="2">
        <f t="shared" si="60"/>
        <v>54.369374156393143</v>
      </c>
    </row>
    <row r="557" spans="1:11" ht="13.5" x14ac:dyDescent="0.25">
      <c r="A557" s="3">
        <f>TITRES_STAT!B560</f>
        <v>43115</v>
      </c>
      <c r="B557" s="5">
        <f>TITRES_STAT!D560</f>
        <v>52.177799999999998</v>
      </c>
      <c r="C557" s="2">
        <f t="shared" si="61"/>
        <v>0.86949999999999505</v>
      </c>
      <c r="D557" s="2">
        <f t="shared" si="62"/>
        <v>51.798840000000006</v>
      </c>
      <c r="E557" s="2">
        <f t="shared" si="64"/>
        <v>52.429110000000016</v>
      </c>
      <c r="F557" s="2">
        <f t="shared" si="65"/>
        <v>53.136135000000003</v>
      </c>
      <c r="G557" s="2">
        <f t="shared" si="59"/>
        <v>54.64480600000001</v>
      </c>
      <c r="H557" s="2">
        <f t="shared" si="63"/>
        <v>57.880895499999973</v>
      </c>
      <c r="I557" s="2">
        <f t="array" ref="I557">SUMPRODUCT(B541:B560, (ROW(B541:B560)-ROW(B541)+1)) / (20*21/2)</f>
        <v>52.510379523809526</v>
      </c>
      <c r="J557" s="2">
        <f t="shared" si="66"/>
        <v>52.985595021185944</v>
      </c>
      <c r="K557" s="2">
        <f t="shared" si="60"/>
        <v>54.283430071828704</v>
      </c>
    </row>
    <row r="558" spans="1:11" ht="13.5" x14ac:dyDescent="0.25">
      <c r="A558" s="3">
        <f>TITRES_STAT!B561</f>
        <v>43116</v>
      </c>
      <c r="B558" s="5">
        <f>TITRES_STAT!D561</f>
        <v>52.771500000000003</v>
      </c>
      <c r="C558" s="2">
        <f t="shared" si="61"/>
        <v>0.59370000000000545</v>
      </c>
      <c r="D558" s="2">
        <f t="shared" si="62"/>
        <v>51.774839999999998</v>
      </c>
      <c r="E558" s="2">
        <f t="shared" si="64"/>
        <v>52.369140000000002</v>
      </c>
      <c r="F558" s="2">
        <f t="shared" si="65"/>
        <v>53.047379999999997</v>
      </c>
      <c r="G558" s="2">
        <f t="shared" si="59"/>
        <v>54.576442000000007</v>
      </c>
      <c r="H558" s="2">
        <f t="shared" si="63"/>
        <v>57.831670499999973</v>
      </c>
      <c r="I558" s="2">
        <f t="array" ref="I558">SUMPRODUCT(B542:B561, (ROW(B542:B561)-ROW(B542)+1)) / (20*21/2)</f>
        <v>52.383932857142867</v>
      </c>
      <c r="J558" s="2">
        <f t="shared" si="66"/>
        <v>52.965205019168231</v>
      </c>
      <c r="K558" s="2">
        <f t="shared" si="60"/>
        <v>54.224138696462873</v>
      </c>
    </row>
    <row r="559" spans="1:11" ht="13.5" x14ac:dyDescent="0.25">
      <c r="A559" s="3">
        <f>TITRES_STAT!B562</f>
        <v>43117</v>
      </c>
      <c r="B559" s="5">
        <f>TITRES_STAT!D562</f>
        <v>52.771500000000003</v>
      </c>
      <c r="C559" s="2">
        <f t="shared" si="61"/>
        <v>0</v>
      </c>
      <c r="D559" s="2">
        <f t="shared" si="62"/>
        <v>52.067480000000003</v>
      </c>
      <c r="E559" s="2">
        <f t="shared" si="64"/>
        <v>52.309170000000016</v>
      </c>
      <c r="F559" s="2">
        <f t="shared" si="65"/>
        <v>52.958625000000005</v>
      </c>
      <c r="G559" s="2">
        <f t="shared" si="59"/>
        <v>54.508078000000005</v>
      </c>
      <c r="H559" s="2">
        <f t="shared" si="63"/>
        <v>57.787403499999975</v>
      </c>
      <c r="I559" s="2">
        <f t="array" ref="I559">SUMPRODUCT(B543:B562, (ROW(B543:B562)-ROW(B543)+1)) / (20*21/2)</f>
        <v>52.389127619047628</v>
      </c>
      <c r="J559" s="2">
        <f t="shared" si="66"/>
        <v>52.946756922104591</v>
      </c>
      <c r="K559" s="2">
        <f t="shared" si="60"/>
        <v>54.167172473072171</v>
      </c>
    </row>
    <row r="560" spans="1:11" ht="13.5" x14ac:dyDescent="0.25">
      <c r="A560" s="3">
        <f>TITRES_STAT!B563</f>
        <v>43118</v>
      </c>
      <c r="B560" s="5">
        <f>TITRES_STAT!D563</f>
        <v>52.171900000000001</v>
      </c>
      <c r="C560" s="2">
        <f t="shared" si="61"/>
        <v>-0.59960000000000235</v>
      </c>
      <c r="D560" s="2">
        <f t="shared" si="62"/>
        <v>52.240200000000002</v>
      </c>
      <c r="E560" s="2">
        <f t="shared" si="64"/>
        <v>52.249210000000005</v>
      </c>
      <c r="F560" s="2">
        <f t="shared" si="65"/>
        <v>52.839890000000004</v>
      </c>
      <c r="G560" s="2">
        <f t="shared" si="59"/>
        <v>54.427722000000003</v>
      </c>
      <c r="H560" s="2">
        <f t="shared" si="63"/>
        <v>57.740138499999986</v>
      </c>
      <c r="I560" s="2">
        <f t="array" ref="I560">SUMPRODUCT(B544:B563, (ROW(B544:B563)-ROW(B544)+1)) / (20*21/2)</f>
        <v>52.400005238095233</v>
      </c>
      <c r="J560" s="2">
        <f t="shared" si="66"/>
        <v>52.872961024761295</v>
      </c>
      <c r="K560" s="2">
        <f t="shared" si="60"/>
        <v>54.088926493736011</v>
      </c>
    </row>
    <row r="561" spans="1:11" ht="13.5" x14ac:dyDescent="0.25">
      <c r="A561" s="3">
        <f>TITRES_STAT!B564</f>
        <v>43119</v>
      </c>
      <c r="B561" s="5">
        <f>TITRES_STAT!D564</f>
        <v>51.5122</v>
      </c>
      <c r="C561" s="2">
        <f t="shared" si="61"/>
        <v>-0.65970000000000084</v>
      </c>
      <c r="D561" s="2">
        <f t="shared" si="62"/>
        <v>52.28098</v>
      </c>
      <c r="E561" s="2">
        <f t="shared" si="64"/>
        <v>52.111280000000001</v>
      </c>
      <c r="F561" s="2">
        <f t="shared" si="65"/>
        <v>52.716954999999999</v>
      </c>
      <c r="G561" s="2">
        <f t="shared" si="59"/>
        <v>54.334172000000009</v>
      </c>
      <c r="H561" s="2">
        <f t="shared" si="63"/>
        <v>57.689574999999977</v>
      </c>
      <c r="I561" s="2">
        <f t="array" ref="I561">SUMPRODUCT(B545:B564, (ROW(B545:B564)-ROW(B545)+1)) / (20*21/2)</f>
        <v>52.356633809523807</v>
      </c>
      <c r="J561" s="2">
        <f t="shared" si="66"/>
        <v>52.74336473668879</v>
      </c>
      <c r="K561" s="2">
        <f t="shared" si="60"/>
        <v>53.987878395942438</v>
      </c>
    </row>
    <row r="562" spans="1:11" ht="13.5" x14ac:dyDescent="0.25">
      <c r="A562" s="3">
        <f>TITRES_STAT!B565</f>
        <v>43122</v>
      </c>
      <c r="B562" s="5">
        <f>TITRES_STAT!D565</f>
        <v>52.771500000000003</v>
      </c>
      <c r="C562" s="2">
        <f t="shared" si="61"/>
        <v>1.2593000000000032</v>
      </c>
      <c r="D562" s="2">
        <f t="shared" si="62"/>
        <v>52.399720000000002</v>
      </c>
      <c r="E562" s="2">
        <f t="shared" si="64"/>
        <v>52.09928</v>
      </c>
      <c r="F562" s="2">
        <f t="shared" si="65"/>
        <v>52.657285000000002</v>
      </c>
      <c r="G562" s="2">
        <f t="shared" ref="G562:G625" si="67">AVERAGE(B513:B562)</f>
        <v>54.265808000000007</v>
      </c>
      <c r="H562" s="2">
        <f t="shared" si="63"/>
        <v>57.645307999999986</v>
      </c>
      <c r="I562" s="2">
        <f t="array" ref="I562">SUMPRODUCT(B546:B565, (ROW(B546:B565)-ROW(B546)+1)) / (20*21/2)</f>
        <v>52.147630476190479</v>
      </c>
      <c r="J562" s="2">
        <f t="shared" si="66"/>
        <v>52.746044285575572</v>
      </c>
      <c r="K562" s="2">
        <f t="shared" si="60"/>
        <v>53.940177282376069</v>
      </c>
    </row>
    <row r="563" spans="1:11" ht="13.5" x14ac:dyDescent="0.25">
      <c r="A563" s="3">
        <f>TITRES_STAT!B566</f>
        <v>43123</v>
      </c>
      <c r="B563" s="5">
        <f>TITRES_STAT!D566</f>
        <v>52.771500000000003</v>
      </c>
      <c r="C563" s="2">
        <f t="shared" si="61"/>
        <v>0</v>
      </c>
      <c r="D563" s="2">
        <f t="shared" si="62"/>
        <v>52.399720000000002</v>
      </c>
      <c r="E563" s="2">
        <f t="shared" si="64"/>
        <v>52.08728</v>
      </c>
      <c r="F563" s="2">
        <f t="shared" si="65"/>
        <v>52.627300000000012</v>
      </c>
      <c r="G563" s="2">
        <f t="shared" si="67"/>
        <v>54.197444000000004</v>
      </c>
      <c r="H563" s="2">
        <f t="shared" si="63"/>
        <v>57.601040999999988</v>
      </c>
      <c r="I563" s="2">
        <f t="array" ref="I563">SUMPRODUCT(B547:B566, (ROW(B547:B566)-ROW(B547)+1)) / (20*21/2)</f>
        <v>51.952905238095241</v>
      </c>
      <c r="J563" s="2">
        <f t="shared" si="66"/>
        <v>52.748468639330277</v>
      </c>
      <c r="K563" s="2">
        <f t="shared" ref="K563:K626" si="68">$K$4*B563+(1-$K$4)*K562</f>
        <v>53.89434680071426</v>
      </c>
    </row>
    <row r="564" spans="1:11" ht="13.5" x14ac:dyDescent="0.25">
      <c r="A564" s="3">
        <f>TITRES_STAT!B567</f>
        <v>43124</v>
      </c>
      <c r="B564" s="5">
        <f>TITRES_STAT!D567</f>
        <v>52.171900000000001</v>
      </c>
      <c r="C564" s="2">
        <f t="shared" si="61"/>
        <v>-0.59960000000000235</v>
      </c>
      <c r="D564" s="2">
        <f t="shared" si="62"/>
        <v>52.279800000000002</v>
      </c>
      <c r="E564" s="2">
        <f t="shared" si="64"/>
        <v>52.173639999999999</v>
      </c>
      <c r="F564" s="2">
        <f t="shared" si="65"/>
        <v>52.567335000000014</v>
      </c>
      <c r="G564" s="2">
        <f t="shared" si="67"/>
        <v>54.117088000000003</v>
      </c>
      <c r="H564" s="2">
        <f t="shared" si="63"/>
        <v>57.553775999999971</v>
      </c>
      <c r="I564" s="2">
        <f t="array" ref="I564">SUMPRODUCT(B548:B567, (ROW(B548:B567)-ROW(B548)+1)) / (20*21/2)</f>
        <v>51.772458095238093</v>
      </c>
      <c r="J564" s="2">
        <f t="shared" si="66"/>
        <v>52.693557340346445</v>
      </c>
      <c r="K564" s="2">
        <f t="shared" si="68"/>
        <v>53.826799867352918</v>
      </c>
    </row>
    <row r="565" spans="1:11" ht="13.5" x14ac:dyDescent="0.25">
      <c r="A565" s="3">
        <f>TITRES_STAT!B568</f>
        <v>43125</v>
      </c>
      <c r="B565" s="5">
        <f>TITRES_STAT!D568</f>
        <v>50.372799999999998</v>
      </c>
      <c r="C565" s="2">
        <f t="shared" si="61"/>
        <v>-1.7991000000000028</v>
      </c>
      <c r="D565" s="2">
        <f t="shared" si="62"/>
        <v>51.919979999999995</v>
      </c>
      <c r="E565" s="2">
        <f t="shared" si="64"/>
        <v>52.080090000000006</v>
      </c>
      <c r="F565" s="2">
        <f t="shared" si="65"/>
        <v>52.41741500000002</v>
      </c>
      <c r="G565" s="2">
        <f t="shared" si="67"/>
        <v>54.000749999999996</v>
      </c>
      <c r="H565" s="2">
        <f t="shared" si="63"/>
        <v>57.511380999999965</v>
      </c>
      <c r="I565" s="2">
        <f t="array" ref="I565">SUMPRODUCT(B549:B568, (ROW(B549:B568)-ROW(B549)+1)) / (20*21/2)</f>
        <v>51.60628904761905</v>
      </c>
      <c r="J565" s="2">
        <f t="shared" si="66"/>
        <v>52.472532831742015</v>
      </c>
      <c r="K565" s="2">
        <f t="shared" si="68"/>
        <v>53.691348892162608</v>
      </c>
    </row>
    <row r="566" spans="1:11" ht="13.5" x14ac:dyDescent="0.25">
      <c r="A566" s="3">
        <f>TITRES_STAT!B569</f>
        <v>43126</v>
      </c>
      <c r="B566" s="5">
        <f>TITRES_STAT!D569</f>
        <v>50.372799999999998</v>
      </c>
      <c r="C566" s="2">
        <f t="shared" si="61"/>
        <v>0</v>
      </c>
      <c r="D566" s="2">
        <f t="shared" si="62"/>
        <v>51.692099999999996</v>
      </c>
      <c r="E566" s="2">
        <f t="shared" si="64"/>
        <v>51.986540000000005</v>
      </c>
      <c r="F566" s="2">
        <f t="shared" si="65"/>
        <v>52.267495000000018</v>
      </c>
      <c r="G566" s="2">
        <f t="shared" si="67"/>
        <v>53.884531999999993</v>
      </c>
      <c r="H566" s="2">
        <f t="shared" si="63"/>
        <v>57.468985999999958</v>
      </c>
      <c r="I566" s="2">
        <f t="array" ref="I566">SUMPRODUCT(B550:B569, (ROW(B550:B569)-ROW(B550)+1)) / (20*21/2)</f>
        <v>51.452683809523798</v>
      </c>
      <c r="J566" s="2">
        <f t="shared" si="66"/>
        <v>52.272558276338017</v>
      </c>
      <c r="K566" s="2">
        <f t="shared" si="68"/>
        <v>53.561209719920939</v>
      </c>
    </row>
    <row r="567" spans="1:11" ht="13.5" x14ac:dyDescent="0.25">
      <c r="A567" s="3">
        <f>TITRES_STAT!B570</f>
        <v>43129</v>
      </c>
      <c r="B567" s="5">
        <f>TITRES_STAT!D570</f>
        <v>50.372799999999998</v>
      </c>
      <c r="C567" s="2">
        <f t="shared" si="61"/>
        <v>0</v>
      </c>
      <c r="D567" s="2">
        <f t="shared" si="62"/>
        <v>51.21235999999999</v>
      </c>
      <c r="E567" s="2">
        <f t="shared" si="64"/>
        <v>51.806039999999996</v>
      </c>
      <c r="F567" s="2">
        <f t="shared" si="65"/>
        <v>52.117575000000024</v>
      </c>
      <c r="G567" s="2">
        <f t="shared" si="67"/>
        <v>53.76831399999999</v>
      </c>
      <c r="H567" s="2">
        <f t="shared" si="63"/>
        <v>57.426590999999952</v>
      </c>
      <c r="I567" s="2">
        <f t="array" ref="I567">SUMPRODUCT(B551:B570, (ROW(B551:B570)-ROW(B551)+1)) / (20*21/2)</f>
        <v>51.313442380952374</v>
      </c>
      <c r="J567" s="2">
        <f t="shared" si="66"/>
        <v>52.091628916686773</v>
      </c>
      <c r="K567" s="2">
        <f t="shared" si="68"/>
        <v>53.436174044629922</v>
      </c>
    </row>
    <row r="568" spans="1:11" ht="13.5" x14ac:dyDescent="0.25">
      <c r="A568" s="3">
        <f>TITRES_STAT!B571</f>
        <v>43130</v>
      </c>
      <c r="B568" s="5">
        <f>TITRES_STAT!D571</f>
        <v>50.372799999999998</v>
      </c>
      <c r="C568" s="2">
        <f t="shared" si="61"/>
        <v>0</v>
      </c>
      <c r="D568" s="2">
        <f t="shared" si="62"/>
        <v>50.732619999999997</v>
      </c>
      <c r="E568" s="2">
        <f t="shared" si="64"/>
        <v>51.56617</v>
      </c>
      <c r="F568" s="2">
        <f t="shared" si="65"/>
        <v>51.967655000000001</v>
      </c>
      <c r="G568" s="2">
        <f t="shared" si="67"/>
        <v>53.652095999999986</v>
      </c>
      <c r="H568" s="2">
        <f t="shared" si="63"/>
        <v>57.384195999999946</v>
      </c>
      <c r="I568" s="2">
        <f t="array" ref="I568">SUMPRODUCT(B552:B571, (ROW(B552:B571)-ROW(B552)+1)) / (20*21/2)</f>
        <v>51.130309047619043</v>
      </c>
      <c r="J568" s="2">
        <f t="shared" si="66"/>
        <v>51.927930924621364</v>
      </c>
      <c r="K568" s="2">
        <f t="shared" si="68"/>
        <v>53.316041729154243</v>
      </c>
    </row>
    <row r="569" spans="1:11" ht="13.5" x14ac:dyDescent="0.25">
      <c r="A569" s="3">
        <f>TITRES_STAT!B572</f>
        <v>43131</v>
      </c>
      <c r="B569" s="5">
        <f>TITRES_STAT!D572</f>
        <v>50.354799999999997</v>
      </c>
      <c r="C569" s="2">
        <f t="shared" si="61"/>
        <v>-1.8000000000000682E-2</v>
      </c>
      <c r="D569" s="2">
        <f t="shared" si="62"/>
        <v>50.369199999999999</v>
      </c>
      <c r="E569" s="2">
        <f t="shared" si="64"/>
        <v>51.324499999999986</v>
      </c>
      <c r="F569" s="2">
        <f t="shared" si="65"/>
        <v>51.816835000000012</v>
      </c>
      <c r="G569" s="2">
        <f t="shared" si="67"/>
        <v>53.536597999999984</v>
      </c>
      <c r="H569" s="2">
        <f t="shared" si="63"/>
        <v>57.333167499999945</v>
      </c>
      <c r="I569" s="2">
        <f t="array" ref="I569">SUMPRODUCT(B553:B572, (ROW(B553:B572)-ROW(B553)+1)) / (20*21/2)</f>
        <v>50.874072857142856</v>
      </c>
      <c r="J569" s="2">
        <f t="shared" si="66"/>
        <v>51.778108931800276</v>
      </c>
      <c r="K569" s="2">
        <f t="shared" si="68"/>
        <v>53.199914602520749</v>
      </c>
    </row>
    <row r="570" spans="1:11" ht="13.5" x14ac:dyDescent="0.25">
      <c r="A570" s="3">
        <f>TITRES_STAT!B573</f>
        <v>43132</v>
      </c>
      <c r="B570" s="5">
        <f>TITRES_STAT!D573</f>
        <v>50.354799999999997</v>
      </c>
      <c r="C570" s="2">
        <f t="shared" si="61"/>
        <v>0</v>
      </c>
      <c r="D570" s="2">
        <f t="shared" si="62"/>
        <v>50.365600000000008</v>
      </c>
      <c r="E570" s="2">
        <f t="shared" si="64"/>
        <v>51.142789999999998</v>
      </c>
      <c r="F570" s="2">
        <f t="shared" si="65"/>
        <v>51.696000000000005</v>
      </c>
      <c r="G570" s="2">
        <f t="shared" si="67"/>
        <v>53.421099999999988</v>
      </c>
      <c r="H570" s="2">
        <f t="shared" si="63"/>
        <v>57.282138999999937</v>
      </c>
      <c r="I570" s="2">
        <f t="array" ref="I570">SUMPRODUCT(B554:B573, (ROW(B554:B573)-ROW(B554)+1)) / (20*21/2)</f>
        <v>50.610817142857151</v>
      </c>
      <c r="J570" s="2">
        <f t="shared" si="66"/>
        <v>51.642555700200248</v>
      </c>
      <c r="K570" s="2">
        <f t="shared" si="68"/>
        <v>53.088341480853273</v>
      </c>
    </row>
    <row r="571" spans="1:11" ht="13.5" x14ac:dyDescent="0.25">
      <c r="A571" s="3">
        <f>TITRES_STAT!B574</f>
        <v>43133</v>
      </c>
      <c r="B571" s="5">
        <f>TITRES_STAT!D574</f>
        <v>49.773099999999999</v>
      </c>
      <c r="C571" s="2">
        <f t="shared" si="61"/>
        <v>-0.58169999999999789</v>
      </c>
      <c r="D571" s="2">
        <f t="shared" si="62"/>
        <v>50.245660000000001</v>
      </c>
      <c r="E571" s="2">
        <f t="shared" si="64"/>
        <v>50.968879999999999</v>
      </c>
      <c r="F571" s="2">
        <f t="shared" si="65"/>
        <v>51.540079999999989</v>
      </c>
      <c r="G571" s="2">
        <f t="shared" si="67"/>
        <v>53.293967999999992</v>
      </c>
      <c r="H571" s="2">
        <f t="shared" si="63"/>
        <v>57.228482499999934</v>
      </c>
      <c r="I571" s="2">
        <f t="array" ref="I571">SUMPRODUCT(B555:B574, (ROW(B555:B574)-ROW(B555)+1)) / (20*21/2)</f>
        <v>50.30416000000001</v>
      </c>
      <c r="J571" s="2">
        <f t="shared" si="66"/>
        <v>51.464512300181177</v>
      </c>
      <c r="K571" s="2">
        <f t="shared" si="68"/>
        <v>52.958332011015891</v>
      </c>
    </row>
    <row r="572" spans="1:11" ht="13.5" x14ac:dyDescent="0.25">
      <c r="A572" s="3">
        <f>TITRES_STAT!B575</f>
        <v>43136</v>
      </c>
      <c r="B572" s="5">
        <f>TITRES_STAT!D575</f>
        <v>48.849600000000002</v>
      </c>
      <c r="C572" s="2">
        <f t="shared" si="61"/>
        <v>-0.9234999999999971</v>
      </c>
      <c r="D572" s="2">
        <f t="shared" si="62"/>
        <v>49.941020000000002</v>
      </c>
      <c r="E572" s="2">
        <f t="shared" si="64"/>
        <v>50.576689999999999</v>
      </c>
      <c r="F572" s="2">
        <f t="shared" si="65"/>
        <v>51.337984999999989</v>
      </c>
      <c r="G572" s="2">
        <f t="shared" si="67"/>
        <v>53.148365999999996</v>
      </c>
      <c r="H572" s="2">
        <f t="shared" si="63"/>
        <v>57.170208499999923</v>
      </c>
      <c r="I572" s="2">
        <f t="array" ref="I572">SUMPRODUCT(B556:B575, (ROW(B556:B575)-ROW(B556)+1)) / (20*21/2)</f>
        <v>50.140503333333335</v>
      </c>
      <c r="J572" s="2">
        <f t="shared" si="66"/>
        <v>51.215473033497254</v>
      </c>
      <c r="K572" s="2">
        <f t="shared" si="68"/>
        <v>52.797205265485857</v>
      </c>
    </row>
    <row r="573" spans="1:11" ht="13.5" x14ac:dyDescent="0.25">
      <c r="A573" s="3">
        <f>TITRES_STAT!B576</f>
        <v>43137</v>
      </c>
      <c r="B573" s="5">
        <f>TITRES_STAT!D576</f>
        <v>48.573799999999999</v>
      </c>
      <c r="C573" s="2">
        <f t="shared" si="61"/>
        <v>-0.27580000000000382</v>
      </c>
      <c r="D573" s="2">
        <f t="shared" si="62"/>
        <v>49.581220000000002</v>
      </c>
      <c r="E573" s="2">
        <f t="shared" si="64"/>
        <v>50.15692</v>
      </c>
      <c r="F573" s="2">
        <f t="shared" si="65"/>
        <v>51.122099999999996</v>
      </c>
      <c r="G573" s="2">
        <f t="shared" si="67"/>
        <v>52.997247999999999</v>
      </c>
      <c r="H573" s="2">
        <f t="shared" si="63"/>
        <v>57.110555499999926</v>
      </c>
      <c r="I573" s="2">
        <f t="array" ref="I573">SUMPRODUCT(B557:B576, (ROW(B557:B576)-ROW(B557)+1)) / (20*21/2)</f>
        <v>49.987870000000001</v>
      </c>
      <c r="J573" s="2">
        <f t="shared" si="66"/>
        <v>50.963885125545133</v>
      </c>
      <c r="K573" s="2">
        <f t="shared" si="68"/>
        <v>52.631581529584452</v>
      </c>
    </row>
    <row r="574" spans="1:11" ht="13.5" x14ac:dyDescent="0.25">
      <c r="A574" s="3">
        <f>TITRES_STAT!B577</f>
        <v>43138</v>
      </c>
      <c r="B574" s="5">
        <f>TITRES_STAT!D577</f>
        <v>47.902200000000001</v>
      </c>
      <c r="C574" s="2">
        <f t="shared" si="61"/>
        <v>-0.67159999999999798</v>
      </c>
      <c r="D574" s="2">
        <f t="shared" si="62"/>
        <v>49.090699999999998</v>
      </c>
      <c r="E574" s="2">
        <f t="shared" si="64"/>
        <v>49.729950000000002</v>
      </c>
      <c r="F574" s="2">
        <f t="shared" si="65"/>
        <v>50.95179499999999</v>
      </c>
      <c r="G574" s="2">
        <f t="shared" si="67"/>
        <v>52.833898000000005</v>
      </c>
      <c r="H574" s="2">
        <f t="shared" si="63"/>
        <v>57.047544499999923</v>
      </c>
      <c r="I574" s="2">
        <f t="array" ref="I574">SUMPRODUCT(B558:B577, (ROW(B558:B577)-ROW(B558)+1)) / (20*21/2)</f>
        <v>49.98099333333333</v>
      </c>
      <c r="J574" s="2">
        <f t="shared" si="66"/>
        <v>50.672296065969405</v>
      </c>
      <c r="K574" s="2">
        <f t="shared" si="68"/>
        <v>52.446115587247803</v>
      </c>
    </row>
    <row r="575" spans="1:11" ht="13.5" x14ac:dyDescent="0.25">
      <c r="A575" s="3">
        <f>TITRES_STAT!B578</f>
        <v>43139</v>
      </c>
      <c r="B575" s="5">
        <f>TITRES_STAT!D578</f>
        <v>49.233400000000003</v>
      </c>
      <c r="C575" s="2">
        <f t="shared" si="61"/>
        <v>1.3312000000000026</v>
      </c>
      <c r="D575" s="2">
        <f t="shared" si="62"/>
        <v>48.866420000000005</v>
      </c>
      <c r="E575" s="2">
        <f t="shared" si="64"/>
        <v>49.616010000000003</v>
      </c>
      <c r="F575" s="2">
        <f t="shared" si="65"/>
        <v>50.848049999999994</v>
      </c>
      <c r="G575" s="2">
        <f t="shared" si="67"/>
        <v>52.697172000000016</v>
      </c>
      <c r="H575" s="2">
        <f t="shared" si="63"/>
        <v>56.976343499999921</v>
      </c>
      <c r="I575" s="2">
        <f t="array" ref="I575">SUMPRODUCT(B559:B578, (ROW(B559:B578)-ROW(B559)+1)) / (20*21/2)</f>
        <v>49.981283809523816</v>
      </c>
      <c r="J575" s="2">
        <f t="shared" si="66"/>
        <v>50.535258345400891</v>
      </c>
      <c r="K575" s="2">
        <f t="shared" si="68"/>
        <v>52.320126740689062</v>
      </c>
    </row>
    <row r="576" spans="1:11" ht="13.5" x14ac:dyDescent="0.25">
      <c r="A576" s="3">
        <f>TITRES_STAT!B579</f>
        <v>43140</v>
      </c>
      <c r="B576" s="5">
        <f>TITRES_STAT!D579</f>
        <v>49.245399999999997</v>
      </c>
      <c r="C576" s="2">
        <f t="shared" si="61"/>
        <v>1.1999999999993349E-2</v>
      </c>
      <c r="D576" s="2">
        <f t="shared" si="62"/>
        <v>48.76088</v>
      </c>
      <c r="E576" s="2">
        <f t="shared" si="64"/>
        <v>49.503270000000001</v>
      </c>
      <c r="F576" s="2">
        <f t="shared" si="65"/>
        <v>50.744904999999996</v>
      </c>
      <c r="G576" s="2">
        <f t="shared" si="67"/>
        <v>52.566682000000007</v>
      </c>
      <c r="H576" s="2">
        <f t="shared" si="63"/>
        <v>56.90604249999992</v>
      </c>
      <c r="I576" s="2">
        <f t="array" ref="I576">SUMPRODUCT(B560:B579, (ROW(B560:B579)-ROW(B560)+1)) / (20*21/2)</f>
        <v>49.847073333333341</v>
      </c>
      <c r="J576" s="2">
        <f t="shared" si="66"/>
        <v>50.412414693457947</v>
      </c>
      <c r="K576" s="2">
        <f t="shared" si="68"/>
        <v>52.199549221446354</v>
      </c>
    </row>
    <row r="577" spans="1:11" ht="13.5" x14ac:dyDescent="0.25">
      <c r="A577" s="3">
        <f>TITRES_STAT!B580</f>
        <v>43143</v>
      </c>
      <c r="B577" s="5">
        <f>TITRES_STAT!D580</f>
        <v>50.672699999999999</v>
      </c>
      <c r="C577" s="2">
        <f t="shared" si="61"/>
        <v>1.4273000000000025</v>
      </c>
      <c r="D577" s="2">
        <f t="shared" si="62"/>
        <v>49.125500000000002</v>
      </c>
      <c r="E577" s="2">
        <f t="shared" si="64"/>
        <v>49.533260000000006</v>
      </c>
      <c r="F577" s="2">
        <f t="shared" si="65"/>
        <v>50.66964999999999</v>
      </c>
      <c r="G577" s="2">
        <f t="shared" si="67"/>
        <v>52.464738000000018</v>
      </c>
      <c r="H577" s="2">
        <f t="shared" si="63"/>
        <v>56.842877999999921</v>
      </c>
      <c r="I577" s="2">
        <f t="array" ref="I577">SUMPRODUCT(B561:B580, (ROW(B561:B580)-ROW(B561)+1)) / (20*21/2)</f>
        <v>49.731796190476189</v>
      </c>
      <c r="J577" s="2">
        <f t="shared" si="66"/>
        <v>50.437203770271474</v>
      </c>
      <c r="K577" s="2">
        <f t="shared" si="68"/>
        <v>52.139672781389635</v>
      </c>
    </row>
    <row r="578" spans="1:11" ht="13.5" x14ac:dyDescent="0.25">
      <c r="A578" s="3">
        <f>TITRES_STAT!B581</f>
        <v>43144</v>
      </c>
      <c r="B578" s="5">
        <f>TITRES_STAT!D581</f>
        <v>50.672699999999999</v>
      </c>
      <c r="C578" s="2">
        <f t="shared" si="61"/>
        <v>0</v>
      </c>
      <c r="D578" s="2">
        <f t="shared" si="62"/>
        <v>49.545279999999998</v>
      </c>
      <c r="E578" s="2">
        <f t="shared" si="64"/>
        <v>49.563250000000011</v>
      </c>
      <c r="F578" s="2">
        <f t="shared" si="65"/>
        <v>50.564709999999991</v>
      </c>
      <c r="G578" s="2">
        <f t="shared" si="67"/>
        <v>52.356916000000012</v>
      </c>
      <c r="H578" s="2">
        <f t="shared" si="63"/>
        <v>56.779853499999916</v>
      </c>
      <c r="I578" s="2">
        <f t="array" ref="I578">SUMPRODUCT(B562:B581, (ROW(B562:B581)-ROW(B562)+1)) / (20*21/2)</f>
        <v>49.630797142857148</v>
      </c>
      <c r="J578" s="2">
        <f t="shared" si="66"/>
        <v>50.459631982626568</v>
      </c>
      <c r="K578" s="2">
        <f t="shared" si="68"/>
        <v>52.082144437021412</v>
      </c>
    </row>
    <row r="579" spans="1:11" ht="13.5" x14ac:dyDescent="0.25">
      <c r="A579" s="3">
        <f>TITRES_STAT!B582</f>
        <v>43145</v>
      </c>
      <c r="B579" s="5">
        <f>TITRES_STAT!D582</f>
        <v>49.155500000000004</v>
      </c>
      <c r="C579" s="2">
        <f t="shared" si="61"/>
        <v>-1.5171999999999954</v>
      </c>
      <c r="D579" s="2">
        <f t="shared" si="62"/>
        <v>49.795939999999995</v>
      </c>
      <c r="E579" s="2">
        <f t="shared" si="64"/>
        <v>49.443320000000007</v>
      </c>
      <c r="F579" s="2">
        <f t="shared" si="65"/>
        <v>50.383909999999986</v>
      </c>
      <c r="G579" s="2">
        <f t="shared" si="67"/>
        <v>52.248734000000013</v>
      </c>
      <c r="H579" s="2">
        <f t="shared" si="63"/>
        <v>56.709270999999923</v>
      </c>
      <c r="I579" s="2">
        <f t="array" ref="I579">SUMPRODUCT(B563:B582, (ROW(B563:B582)-ROW(B563)+1)) / (20*21/2)</f>
        <v>49.540934761904758</v>
      </c>
      <c r="J579" s="2">
        <f t="shared" si="66"/>
        <v>50.335428936662133</v>
      </c>
      <c r="K579" s="2">
        <f t="shared" si="68"/>
        <v>51.967374066942142</v>
      </c>
    </row>
    <row r="580" spans="1:11" ht="13.5" x14ac:dyDescent="0.25">
      <c r="A580" s="3">
        <f>TITRES_STAT!B583</f>
        <v>43146</v>
      </c>
      <c r="B580" s="5">
        <f>TITRES_STAT!D583</f>
        <v>49.173499999999997</v>
      </c>
      <c r="C580" s="2">
        <f t="shared" ref="C580:C643" si="69">B580-B579</f>
        <v>1.7999999999993577E-2</v>
      </c>
      <c r="D580" s="2">
        <f t="shared" si="62"/>
        <v>49.78396</v>
      </c>
      <c r="E580" s="2">
        <f t="shared" si="64"/>
        <v>49.325190000000006</v>
      </c>
      <c r="F580" s="2">
        <f t="shared" si="65"/>
        <v>50.233989999999991</v>
      </c>
      <c r="G580" s="2">
        <f t="shared" si="67"/>
        <v>52.140792000000012</v>
      </c>
      <c r="H580" s="2">
        <f t="shared" si="63"/>
        <v>56.638778499999937</v>
      </c>
      <c r="I580" s="2">
        <f t="array" ref="I580">SUMPRODUCT(B564:B583, (ROW(B564:B583)-ROW(B564)+1)) / (20*21/2)</f>
        <v>49.468205714285716</v>
      </c>
      <c r="J580" s="2">
        <f t="shared" si="66"/>
        <v>50.224769037932404</v>
      </c>
      <c r="K580" s="2">
        <f t="shared" si="68"/>
        <v>51.857810378042451</v>
      </c>
    </row>
    <row r="581" spans="1:11" ht="13.5" x14ac:dyDescent="0.25">
      <c r="A581" s="3">
        <f>TITRES_STAT!B584</f>
        <v>43147</v>
      </c>
      <c r="B581" s="5">
        <f>TITRES_STAT!D584</f>
        <v>49.173499999999997</v>
      </c>
      <c r="C581" s="2">
        <f t="shared" si="69"/>
        <v>0</v>
      </c>
      <c r="D581" s="2">
        <f t="shared" si="62"/>
        <v>49.769579999999998</v>
      </c>
      <c r="E581" s="2">
        <f t="shared" si="64"/>
        <v>49.265230000000003</v>
      </c>
      <c r="F581" s="2">
        <f t="shared" si="65"/>
        <v>50.117054999999986</v>
      </c>
      <c r="G581" s="2">
        <f t="shared" si="67"/>
        <v>52.03285000000001</v>
      </c>
      <c r="H581" s="2">
        <f t="shared" si="63"/>
        <v>56.582123999999936</v>
      </c>
      <c r="I581" s="2">
        <f t="array" ref="I581">SUMPRODUCT(B565:B584, (ROW(B565:B584)-ROW(B565)+1)) / (20*21/2)</f>
        <v>49.412610000000001</v>
      </c>
      <c r="J581" s="2">
        <f t="shared" si="66"/>
        <v>50.124648177176937</v>
      </c>
      <c r="K581" s="2">
        <f t="shared" si="68"/>
        <v>51.752543304393726</v>
      </c>
    </row>
    <row r="582" spans="1:11" ht="13.5" x14ac:dyDescent="0.25">
      <c r="A582" s="3">
        <f>TITRES_STAT!B585</f>
        <v>43150</v>
      </c>
      <c r="B582" s="5">
        <f>TITRES_STAT!D585</f>
        <v>49.173499999999997</v>
      </c>
      <c r="C582" s="2">
        <f t="shared" si="69"/>
        <v>0</v>
      </c>
      <c r="D582" s="2">
        <f t="shared" ref="D582:D645" si="70">AVERAGE(B578:B582)</f>
        <v>49.469739999999994</v>
      </c>
      <c r="E582" s="2">
        <f t="shared" si="64"/>
        <v>49.297620000000002</v>
      </c>
      <c r="F582" s="2">
        <f t="shared" si="65"/>
        <v>49.93715499999999</v>
      </c>
      <c r="G582" s="2">
        <f t="shared" si="67"/>
        <v>51.924908000000002</v>
      </c>
      <c r="H582" s="2">
        <f t="shared" si="63"/>
        <v>56.525469499999943</v>
      </c>
      <c r="I582" s="2">
        <f t="array" ref="I582">SUMPRODUCT(B566:B585, (ROW(B566:B585)-ROW(B566)+1)) / (20*21/2)</f>
        <v>49.371292380952376</v>
      </c>
      <c r="J582" s="2">
        <f t="shared" si="66"/>
        <v>50.034062636493417</v>
      </c>
      <c r="K582" s="2">
        <f t="shared" si="68"/>
        <v>51.651404351280249</v>
      </c>
    </row>
    <row r="583" spans="1:11" ht="13.5" x14ac:dyDescent="0.25">
      <c r="A583" s="3">
        <f>TITRES_STAT!B586</f>
        <v>43151</v>
      </c>
      <c r="B583" s="5">
        <f>TITRES_STAT!D586</f>
        <v>49.173499999999997</v>
      </c>
      <c r="C583" s="2">
        <f t="shared" si="69"/>
        <v>0</v>
      </c>
      <c r="D583" s="2">
        <f t="shared" si="70"/>
        <v>49.169899999999998</v>
      </c>
      <c r="E583" s="2">
        <f t="shared" si="64"/>
        <v>49.357589999999995</v>
      </c>
      <c r="F583" s="2">
        <f t="shared" si="65"/>
        <v>49.757254999999994</v>
      </c>
      <c r="G583" s="2">
        <f t="shared" si="67"/>
        <v>51.817206000000006</v>
      </c>
      <c r="H583" s="2">
        <f t="shared" si="63"/>
        <v>56.46043949999995</v>
      </c>
      <c r="I583" s="2">
        <f t="array" ref="I583">SUMPRODUCT(B567:B586, (ROW(B567:B586)-ROW(B567)+1)) / (20*21/2)</f>
        <v>49.335685714285709</v>
      </c>
      <c r="J583" s="2">
        <f t="shared" si="66"/>
        <v>49.952104290160712</v>
      </c>
      <c r="K583" s="2">
        <f t="shared" si="68"/>
        <v>51.554231631622201</v>
      </c>
    </row>
    <row r="584" spans="1:11" ht="13.5" x14ac:dyDescent="0.25">
      <c r="A584" s="3">
        <f>TITRES_STAT!B587</f>
        <v>43152</v>
      </c>
      <c r="B584" s="5">
        <f>TITRES_STAT!D587</f>
        <v>49.173499999999997</v>
      </c>
      <c r="C584" s="2">
        <f t="shared" si="69"/>
        <v>0</v>
      </c>
      <c r="D584" s="2">
        <f t="shared" si="70"/>
        <v>49.173499999999997</v>
      </c>
      <c r="E584" s="2">
        <f t="shared" si="64"/>
        <v>49.484719999999996</v>
      </c>
      <c r="F584" s="2">
        <f t="shared" si="65"/>
        <v>49.607334999999992</v>
      </c>
      <c r="G584" s="2">
        <f t="shared" si="67"/>
        <v>51.709503999999995</v>
      </c>
      <c r="H584" s="2">
        <f t="shared" si="63"/>
        <v>56.404708999999947</v>
      </c>
      <c r="I584" s="2">
        <f t="array" ref="I584">SUMPRODUCT(B568:B587, (ROW(B568:B587)-ROW(B568)+1)) / (20*21/2)</f>
        <v>49.305789999999995</v>
      </c>
      <c r="J584" s="2">
        <f t="shared" si="66"/>
        <v>49.877951500621599</v>
      </c>
      <c r="K584" s="2">
        <f t="shared" si="68"/>
        <v>51.460869606852704</v>
      </c>
    </row>
    <row r="585" spans="1:11" ht="13.5" x14ac:dyDescent="0.25">
      <c r="A585" s="3">
        <f>TITRES_STAT!B588</f>
        <v>43153</v>
      </c>
      <c r="B585" s="5">
        <f>TITRES_STAT!D588</f>
        <v>49.173499999999997</v>
      </c>
      <c r="C585" s="2">
        <f t="shared" si="69"/>
        <v>0</v>
      </c>
      <c r="D585" s="2">
        <f t="shared" si="70"/>
        <v>49.173499999999997</v>
      </c>
      <c r="E585" s="2">
        <f t="shared" si="64"/>
        <v>49.478729999999999</v>
      </c>
      <c r="F585" s="2">
        <f t="shared" si="65"/>
        <v>49.547369999999994</v>
      </c>
      <c r="G585" s="2">
        <f t="shared" si="67"/>
        <v>51.601921999999988</v>
      </c>
      <c r="H585" s="2">
        <f t="shared" si="63"/>
        <v>56.348054499999954</v>
      </c>
      <c r="I585" s="2">
        <f t="array" ref="I585">SUMPRODUCT(B569:B588, (ROW(B569:B588)-ROW(B569)+1)) / (20*21/2)</f>
        <v>49.281605238095239</v>
      </c>
      <c r="J585" s="2">
        <f t="shared" si="66"/>
        <v>49.810860881514778</v>
      </c>
      <c r="K585" s="2">
        <f t="shared" si="68"/>
        <v>51.371168837956517</v>
      </c>
    </row>
    <row r="586" spans="1:11" ht="13.5" x14ac:dyDescent="0.25">
      <c r="A586" s="3">
        <f>TITRES_STAT!B589</f>
        <v>43154</v>
      </c>
      <c r="B586" s="5">
        <f>TITRES_STAT!D589</f>
        <v>49.173499999999997</v>
      </c>
      <c r="C586" s="2">
        <f t="shared" si="69"/>
        <v>0</v>
      </c>
      <c r="D586" s="2">
        <f t="shared" si="70"/>
        <v>49.173499999999997</v>
      </c>
      <c r="E586" s="2">
        <f t="shared" si="64"/>
        <v>49.47153999999999</v>
      </c>
      <c r="F586" s="2">
        <f t="shared" si="65"/>
        <v>49.487404999999995</v>
      </c>
      <c r="G586" s="2">
        <f t="shared" si="67"/>
        <v>51.494339999999994</v>
      </c>
      <c r="H586" s="2">
        <f t="shared" ref="H586:H649" si="71">AVERAGE(B387:B586)</f>
        <v>56.291399999999967</v>
      </c>
      <c r="I586" s="2">
        <f t="array" ref="I586">SUMPRODUCT(B570:B589, (ROW(B570:B589)-ROW(B570)+1)) / (20*21/2)</f>
        <v>49.206017142857142</v>
      </c>
      <c r="J586" s="2">
        <f t="shared" si="66"/>
        <v>49.750159845180036</v>
      </c>
      <c r="K586" s="2">
        <f t="shared" si="68"/>
        <v>51.28498574627195</v>
      </c>
    </row>
    <row r="587" spans="1:11" ht="13.5" x14ac:dyDescent="0.25">
      <c r="A587" s="3">
        <f>TITRES_STAT!B590</f>
        <v>43157</v>
      </c>
      <c r="B587" s="5">
        <f>TITRES_STAT!D590</f>
        <v>49.173499999999997</v>
      </c>
      <c r="C587" s="2">
        <f t="shared" si="69"/>
        <v>0</v>
      </c>
      <c r="D587" s="2">
        <f t="shared" si="70"/>
        <v>49.173499999999997</v>
      </c>
      <c r="E587" s="2">
        <f t="shared" si="64"/>
        <v>49.321619999999996</v>
      </c>
      <c r="F587" s="2">
        <f t="shared" si="65"/>
        <v>49.427439999999997</v>
      </c>
      <c r="G587" s="2">
        <f t="shared" si="67"/>
        <v>51.386637999999991</v>
      </c>
      <c r="H587" s="2">
        <f t="shared" si="71"/>
        <v>56.23474549999996</v>
      </c>
      <c r="I587" s="2">
        <f t="array" ref="I587">SUMPRODUCT(B571:B590, (ROW(B571:B590)-ROW(B571)+1)) / (20*21/2)</f>
        <v>49.13891000000001</v>
      </c>
      <c r="J587" s="2">
        <f t="shared" si="66"/>
        <v>49.695239859924797</v>
      </c>
      <c r="K587" s="2">
        <f t="shared" si="68"/>
        <v>51.202182383673048</v>
      </c>
    </row>
    <row r="588" spans="1:11" ht="13.5" x14ac:dyDescent="0.25">
      <c r="A588" s="3">
        <f>TITRES_STAT!B591</f>
        <v>43158</v>
      </c>
      <c r="B588" s="5">
        <f>TITRES_STAT!D591</f>
        <v>49.173499999999997</v>
      </c>
      <c r="C588" s="2">
        <f t="shared" si="69"/>
        <v>0</v>
      </c>
      <c r="D588" s="2">
        <f t="shared" si="70"/>
        <v>49.173499999999997</v>
      </c>
      <c r="E588" s="2">
        <f t="shared" ref="E588:E651" si="72">AVERAGE(B579:B588)</f>
        <v>49.171699999999994</v>
      </c>
      <c r="F588" s="2">
        <f t="shared" si="65"/>
        <v>49.367474999999999</v>
      </c>
      <c r="G588" s="2">
        <f t="shared" si="67"/>
        <v>51.279175999999985</v>
      </c>
      <c r="H588" s="2">
        <f t="shared" si="71"/>
        <v>56.178090999999966</v>
      </c>
      <c r="I588" s="2">
        <f t="array" ref="I588">SUMPRODUCT(B572:B591, (ROW(B572:B591)-ROW(B572)+1)) / (20*21/2)</f>
        <v>49.080283809523806</v>
      </c>
      <c r="J588" s="2">
        <f t="shared" si="66"/>
        <v>49.645550349455768</v>
      </c>
      <c r="K588" s="2">
        <f t="shared" si="68"/>
        <v>51.122626211764299</v>
      </c>
    </row>
    <row r="589" spans="1:11" ht="13.5" x14ac:dyDescent="0.25">
      <c r="A589" s="3">
        <f>TITRES_STAT!B592</f>
        <v>43159</v>
      </c>
      <c r="B589" s="5">
        <f>TITRES_STAT!D592</f>
        <v>48.573799999999999</v>
      </c>
      <c r="C589" s="2">
        <f t="shared" si="69"/>
        <v>-0.59969999999999857</v>
      </c>
      <c r="D589" s="2">
        <f t="shared" si="70"/>
        <v>49.053559999999997</v>
      </c>
      <c r="E589" s="2">
        <f t="shared" si="72"/>
        <v>49.113529999999997</v>
      </c>
      <c r="F589" s="2">
        <f t="shared" si="65"/>
        <v>49.278424999999999</v>
      </c>
      <c r="G589" s="2">
        <f t="shared" si="67"/>
        <v>51.15972</v>
      </c>
      <c r="H589" s="2">
        <f t="shared" si="71"/>
        <v>56.118437999999976</v>
      </c>
      <c r="I589" s="2">
        <f t="array" ref="I589">SUMPRODUCT(B573:B592, (ROW(B573:B592)-ROW(B573)+1)) / (20*21/2)</f>
        <v>48.970254285714283</v>
      </c>
      <c r="J589" s="2">
        <f t="shared" si="66"/>
        <v>49.543478887602838</v>
      </c>
      <c r="K589" s="2">
        <f t="shared" si="68"/>
        <v>51.022672242675505</v>
      </c>
    </row>
    <row r="590" spans="1:11" ht="13.5" x14ac:dyDescent="0.25">
      <c r="A590" s="3">
        <f>TITRES_STAT!B593</f>
        <v>43160</v>
      </c>
      <c r="B590" s="5">
        <f>TITRES_STAT!D593</f>
        <v>48.573799999999999</v>
      </c>
      <c r="C590" s="2">
        <f t="shared" si="69"/>
        <v>0</v>
      </c>
      <c r="D590" s="2">
        <f t="shared" si="70"/>
        <v>48.933620000000005</v>
      </c>
      <c r="E590" s="2">
        <f t="shared" si="72"/>
        <v>49.053559999999997</v>
      </c>
      <c r="F590" s="2">
        <f t="shared" si="65"/>
        <v>49.189374999999998</v>
      </c>
      <c r="G590" s="2">
        <f t="shared" si="67"/>
        <v>51.040264000000008</v>
      </c>
      <c r="H590" s="2">
        <f t="shared" si="71"/>
        <v>56.058784999999979</v>
      </c>
      <c r="I590" s="2">
        <f t="array" ref="I590">SUMPRODUCT(B574:B593, (ROW(B574:B593)-ROW(B574)+1)) / (20*21/2)</f>
        <v>48.864393809523818</v>
      </c>
      <c r="J590" s="2">
        <f t="shared" si="66"/>
        <v>49.451128517354952</v>
      </c>
      <c r="K590" s="2">
        <f t="shared" si="68"/>
        <v>50.926638037080387</v>
      </c>
    </row>
    <row r="591" spans="1:11" ht="13.5" x14ac:dyDescent="0.25">
      <c r="A591" s="3">
        <f>TITRES_STAT!B594</f>
        <v>43161</v>
      </c>
      <c r="B591" s="5">
        <f>TITRES_STAT!D594</f>
        <v>48.573799999999999</v>
      </c>
      <c r="C591" s="2">
        <f t="shared" si="69"/>
        <v>0</v>
      </c>
      <c r="D591" s="2">
        <f t="shared" si="70"/>
        <v>48.813679999999998</v>
      </c>
      <c r="E591" s="2">
        <f t="shared" si="72"/>
        <v>48.993589999999998</v>
      </c>
      <c r="F591" s="2">
        <f t="shared" si="65"/>
        <v>49.12941</v>
      </c>
      <c r="G591" s="2">
        <f t="shared" si="67"/>
        <v>50.932322000000006</v>
      </c>
      <c r="H591" s="2">
        <f t="shared" si="71"/>
        <v>55.999131999999982</v>
      </c>
      <c r="I591" s="2">
        <f t="array" ref="I591">SUMPRODUCT(B575:B594, (ROW(B575:B594)-ROW(B575)+1)) / (20*21/2)</f>
        <v>48.847055714285716</v>
      </c>
      <c r="J591" s="2">
        <f t="shared" si="66"/>
        <v>49.367573420464005</v>
      </c>
      <c r="K591" s="2">
        <f t="shared" si="68"/>
        <v>50.834369878763511</v>
      </c>
    </row>
    <row r="592" spans="1:11" ht="13.5" x14ac:dyDescent="0.25">
      <c r="A592" s="3">
        <f>TITRES_STAT!B595</f>
        <v>43164</v>
      </c>
      <c r="B592" s="5">
        <f>TITRES_STAT!D595</f>
        <v>47.9741</v>
      </c>
      <c r="C592" s="2">
        <f t="shared" si="69"/>
        <v>-0.59969999999999857</v>
      </c>
      <c r="D592" s="2">
        <f t="shared" si="70"/>
        <v>48.573799999999999</v>
      </c>
      <c r="E592" s="2">
        <f t="shared" si="72"/>
        <v>48.873650000000005</v>
      </c>
      <c r="F592" s="2">
        <f t="shared" si="65"/>
        <v>49.085635000000003</v>
      </c>
      <c r="G592" s="2">
        <f t="shared" si="67"/>
        <v>50.812506000000013</v>
      </c>
      <c r="H592" s="2">
        <f t="shared" si="71"/>
        <v>55.936480499999981</v>
      </c>
      <c r="I592" s="2">
        <f t="array" ref="I592">SUMPRODUCT(B576:B595, (ROW(B576:B595)-ROW(B576)+1)) / (20*21/2)</f>
        <v>48.825091904761905</v>
      </c>
      <c r="J592" s="2">
        <f t="shared" si="66"/>
        <v>49.234861666134101</v>
      </c>
      <c r="K592" s="2">
        <f t="shared" si="68"/>
        <v>50.722202432537486</v>
      </c>
    </row>
    <row r="593" spans="1:11" ht="13.5" x14ac:dyDescent="0.25">
      <c r="A593" s="3">
        <f>TITRES_STAT!B596</f>
        <v>43165</v>
      </c>
      <c r="B593" s="5">
        <f>TITRES_STAT!D596</f>
        <v>47.9741</v>
      </c>
      <c r="C593" s="2">
        <f t="shared" si="69"/>
        <v>0</v>
      </c>
      <c r="D593" s="2">
        <f t="shared" si="70"/>
        <v>48.333919999999992</v>
      </c>
      <c r="E593" s="2">
        <f t="shared" si="72"/>
        <v>48.753709999999998</v>
      </c>
      <c r="F593" s="2">
        <f t="shared" si="65"/>
        <v>49.05565</v>
      </c>
      <c r="G593" s="2">
        <f t="shared" si="67"/>
        <v>50.704564000000026</v>
      </c>
      <c r="H593" s="2">
        <f t="shared" si="71"/>
        <v>55.873828999999986</v>
      </c>
      <c r="I593" s="2">
        <f t="array" ref="I593">SUMPRODUCT(B577:B596, (ROW(B577:B596)-ROW(B577)+1)) / (20*21/2)</f>
        <v>48.719746190476194</v>
      </c>
      <c r="J593" s="2">
        <f t="shared" si="66"/>
        <v>49.114789126502281</v>
      </c>
      <c r="K593" s="2">
        <f t="shared" si="68"/>
        <v>50.614433709692875</v>
      </c>
    </row>
    <row r="594" spans="1:11" ht="13.5" x14ac:dyDescent="0.25">
      <c r="A594" s="3">
        <f>TITRES_STAT!B597</f>
        <v>43166</v>
      </c>
      <c r="B594" s="5">
        <f>TITRES_STAT!D597</f>
        <v>48.873600000000003</v>
      </c>
      <c r="C594" s="2">
        <f t="shared" si="69"/>
        <v>0.8995000000000033</v>
      </c>
      <c r="D594" s="2">
        <f t="shared" si="70"/>
        <v>48.393880000000003</v>
      </c>
      <c r="E594" s="2">
        <f t="shared" si="72"/>
        <v>48.72372</v>
      </c>
      <c r="F594" s="2">
        <f t="shared" si="65"/>
        <v>49.104219999999998</v>
      </c>
      <c r="G594" s="2">
        <f t="shared" si="67"/>
        <v>50.614612000000022</v>
      </c>
      <c r="H594" s="2">
        <f t="shared" si="71"/>
        <v>55.812873499999988</v>
      </c>
      <c r="I594" s="2">
        <f t="array" ref="I594">SUMPRODUCT(B578:B597, (ROW(B578:B597)-ROW(B578)+1)) / (20*21/2)</f>
        <v>48.61985428571429</v>
      </c>
      <c r="J594" s="2">
        <f t="shared" si="66"/>
        <v>49.091818733502066</v>
      </c>
      <c r="K594" s="2">
        <f t="shared" si="68"/>
        <v>50.546165721077472</v>
      </c>
    </row>
    <row r="595" spans="1:11" ht="13.5" x14ac:dyDescent="0.25">
      <c r="A595" s="3">
        <f>TITRES_STAT!B598</f>
        <v>43167</v>
      </c>
      <c r="B595" s="5">
        <f>TITRES_STAT!D598</f>
        <v>48.873600000000003</v>
      </c>
      <c r="C595" s="2">
        <f t="shared" si="69"/>
        <v>0</v>
      </c>
      <c r="D595" s="2">
        <f t="shared" si="70"/>
        <v>48.45384</v>
      </c>
      <c r="E595" s="2">
        <f t="shared" si="72"/>
        <v>48.693730000000002</v>
      </c>
      <c r="F595" s="2">
        <f t="shared" si="65"/>
        <v>49.08623</v>
      </c>
      <c r="G595" s="2">
        <f t="shared" si="67"/>
        <v>50.524660000000033</v>
      </c>
      <c r="H595" s="2">
        <f t="shared" si="71"/>
        <v>55.754719499999986</v>
      </c>
      <c r="I595" s="2">
        <f t="array" ref="I595">SUMPRODUCT(B579:B598, (ROW(B579:B598)-ROW(B579)+1)) / (20*21/2)</f>
        <v>48.532812857142858</v>
      </c>
      <c r="J595" s="2">
        <f t="shared" si="66"/>
        <v>49.071035996978061</v>
      </c>
      <c r="K595" s="2">
        <f t="shared" si="68"/>
        <v>50.480574908486204</v>
      </c>
    </row>
    <row r="596" spans="1:11" ht="13.5" x14ac:dyDescent="0.25">
      <c r="A596" s="3">
        <f>TITRES_STAT!B599</f>
        <v>43168</v>
      </c>
      <c r="B596" s="5">
        <f>TITRES_STAT!D599</f>
        <v>47.9801</v>
      </c>
      <c r="C596" s="2">
        <f t="shared" si="69"/>
        <v>-0.89350000000000307</v>
      </c>
      <c r="D596" s="2">
        <f t="shared" si="70"/>
        <v>48.335099999999997</v>
      </c>
      <c r="E596" s="2">
        <f t="shared" si="72"/>
        <v>48.574390000000008</v>
      </c>
      <c r="F596" s="2">
        <f t="shared" ref="F596:F659" si="73">AVERAGE(B577:B596)</f>
        <v>49.022964999999999</v>
      </c>
      <c r="G596" s="2">
        <f t="shared" si="67"/>
        <v>50.416838000000034</v>
      </c>
      <c r="H596" s="2">
        <f t="shared" si="71"/>
        <v>55.690697</v>
      </c>
      <c r="I596" s="2">
        <f t="array" ref="I596">SUMPRODUCT(B580:B599, (ROW(B580:B599)-ROW(B580)+1)) / (20*21/2)</f>
        <v>48.572279047619041</v>
      </c>
      <c r="J596" s="2">
        <f t="shared" si="66"/>
        <v>48.967137330599201</v>
      </c>
      <c r="K596" s="2">
        <f t="shared" si="68"/>
        <v>50.38251706893773</v>
      </c>
    </row>
    <row r="597" spans="1:11" ht="13.5" x14ac:dyDescent="0.25">
      <c r="A597" s="3">
        <f>TITRES_STAT!B600</f>
        <v>43171</v>
      </c>
      <c r="B597" s="5">
        <f>TITRES_STAT!D600</f>
        <v>47.9741</v>
      </c>
      <c r="C597" s="2">
        <f t="shared" si="69"/>
        <v>-6.0000000000002274E-3</v>
      </c>
      <c r="D597" s="2">
        <f t="shared" si="70"/>
        <v>48.335099999999997</v>
      </c>
      <c r="E597" s="2">
        <f t="shared" si="72"/>
        <v>48.454450000000001</v>
      </c>
      <c r="F597" s="2">
        <f t="shared" si="73"/>
        <v>48.888035000000002</v>
      </c>
      <c r="G597" s="2">
        <f t="shared" si="67"/>
        <v>50.30889600000004</v>
      </c>
      <c r="H597" s="2">
        <f t="shared" si="71"/>
        <v>55.626644499999991</v>
      </c>
      <c r="I597" s="2">
        <f t="array" ref="I597">SUMPRODUCT(B581:B600, (ROW(B581:B600)-ROW(B581)+1)) / (20*21/2)</f>
        <v>48.611688095238101</v>
      </c>
      <c r="J597" s="2">
        <f t="shared" ref="J597:J660" si="74">$J$4*B597+J596*(1-$J$4)</f>
        <v>48.872562346732614</v>
      </c>
      <c r="K597" s="2">
        <f t="shared" si="68"/>
        <v>50.288069340744094</v>
      </c>
    </row>
    <row r="598" spans="1:11" ht="13.5" x14ac:dyDescent="0.25">
      <c r="A598" s="3">
        <f>TITRES_STAT!B601</f>
        <v>43172</v>
      </c>
      <c r="B598" s="5">
        <f>TITRES_STAT!D601</f>
        <v>47.9741</v>
      </c>
      <c r="C598" s="2">
        <f t="shared" si="69"/>
        <v>0</v>
      </c>
      <c r="D598" s="2">
        <f t="shared" si="70"/>
        <v>48.335099999999997</v>
      </c>
      <c r="E598" s="2">
        <f t="shared" si="72"/>
        <v>48.334510000000002</v>
      </c>
      <c r="F598" s="2">
        <f t="shared" si="73"/>
        <v>48.753104999999998</v>
      </c>
      <c r="G598" s="2">
        <f t="shared" si="67"/>
        <v>50.200954000000031</v>
      </c>
      <c r="H598" s="2">
        <f t="shared" si="71"/>
        <v>55.562591999999988</v>
      </c>
      <c r="I598" s="2">
        <f t="array" ref="I598">SUMPRODUCT(B582:B601, (ROW(B582:B601)-ROW(B582)+1)) / (20*21/2)</f>
        <v>48.537468571428569</v>
      </c>
      <c r="J598" s="2">
        <f t="shared" si="74"/>
        <v>48.786994504186652</v>
      </c>
      <c r="K598" s="2">
        <f t="shared" si="68"/>
        <v>50.197325445028639</v>
      </c>
    </row>
    <row r="599" spans="1:11" ht="13.5" x14ac:dyDescent="0.25">
      <c r="A599" s="3">
        <f>TITRES_STAT!B602</f>
        <v>43173</v>
      </c>
      <c r="B599" s="5">
        <f>TITRES_STAT!D602</f>
        <v>49.167499999999997</v>
      </c>
      <c r="C599" s="2">
        <f t="shared" si="69"/>
        <v>1.1933999999999969</v>
      </c>
      <c r="D599" s="2">
        <f t="shared" si="70"/>
        <v>48.393879999999996</v>
      </c>
      <c r="E599" s="2">
        <f t="shared" si="72"/>
        <v>48.39388000000001</v>
      </c>
      <c r="F599" s="2">
        <f t="shared" si="73"/>
        <v>48.753705000000004</v>
      </c>
      <c r="G599" s="2">
        <f t="shared" si="67"/>
        <v>50.116880000000016</v>
      </c>
      <c r="H599" s="2">
        <f t="shared" si="71"/>
        <v>55.504506499999991</v>
      </c>
      <c r="I599" s="2">
        <f t="array" ref="I599">SUMPRODUCT(B583:B602, (ROW(B583:B602)-ROW(B583)+1)) / (20*21/2)</f>
        <v>48.468960476190475</v>
      </c>
      <c r="J599" s="2">
        <f t="shared" si="74"/>
        <v>48.823233122835546</v>
      </c>
      <c r="K599" s="2">
        <f t="shared" si="68"/>
        <v>50.156940133458889</v>
      </c>
    </row>
    <row r="600" spans="1:11" ht="13.5" x14ac:dyDescent="0.25">
      <c r="A600" s="3">
        <f>TITRES_STAT!B603</f>
        <v>43174</v>
      </c>
      <c r="B600" s="5">
        <f>TITRES_STAT!D603</f>
        <v>49.167499999999997</v>
      </c>
      <c r="C600" s="2">
        <f t="shared" si="69"/>
        <v>0</v>
      </c>
      <c r="D600" s="2">
        <f t="shared" si="70"/>
        <v>48.452659999999995</v>
      </c>
      <c r="E600" s="2">
        <f t="shared" si="72"/>
        <v>48.453250000000011</v>
      </c>
      <c r="F600" s="2">
        <f t="shared" si="73"/>
        <v>48.753405000000001</v>
      </c>
      <c r="G600" s="2">
        <f t="shared" si="67"/>
        <v>50.044800000000016</v>
      </c>
      <c r="H600" s="2">
        <f t="shared" si="71"/>
        <v>55.455524999999987</v>
      </c>
      <c r="I600" s="2">
        <f t="array" ref="I600">SUMPRODUCT(B584:B603, (ROW(B584:B603)-ROW(B584)+1)) / (20*21/2)</f>
        <v>48.406163809523811</v>
      </c>
      <c r="J600" s="2">
        <f t="shared" si="74"/>
        <v>48.856020444470261</v>
      </c>
      <c r="K600" s="2">
        <f t="shared" si="68"/>
        <v>50.11813855959776</v>
      </c>
    </row>
    <row r="601" spans="1:11" ht="13.5" x14ac:dyDescent="0.25">
      <c r="A601" s="3">
        <f>TITRES_STAT!B604</f>
        <v>43175</v>
      </c>
      <c r="B601" s="5">
        <f>TITRES_STAT!D604</f>
        <v>47.9741</v>
      </c>
      <c r="C601" s="2">
        <f t="shared" si="69"/>
        <v>-1.1933999999999969</v>
      </c>
      <c r="D601" s="2">
        <f t="shared" si="70"/>
        <v>48.451459999999997</v>
      </c>
      <c r="E601" s="2">
        <f t="shared" si="72"/>
        <v>48.393280000000011</v>
      </c>
      <c r="F601" s="2">
        <f t="shared" si="73"/>
        <v>48.693435000000008</v>
      </c>
      <c r="G601" s="2">
        <f t="shared" si="67"/>
        <v>49.946452000000008</v>
      </c>
      <c r="H601" s="2">
        <f t="shared" si="71"/>
        <v>55.400576499999985</v>
      </c>
      <c r="I601" s="2">
        <f t="array" ref="I601">SUMPRODUCT(B585:B604, (ROW(B585:B604)-ROW(B585)+1)) / (20*21/2)</f>
        <v>48.29767857142857</v>
      </c>
      <c r="J601" s="2">
        <f t="shared" si="74"/>
        <v>48.772028021187381</v>
      </c>
      <c r="K601" s="2">
        <f t="shared" si="68"/>
        <v>50.034058616084124</v>
      </c>
    </row>
    <row r="602" spans="1:11" ht="13.5" x14ac:dyDescent="0.25">
      <c r="A602" s="3">
        <f>TITRES_STAT!B605</f>
        <v>43178</v>
      </c>
      <c r="B602" s="5">
        <f>TITRES_STAT!D605</f>
        <v>47.9741</v>
      </c>
      <c r="C602" s="2">
        <f t="shared" si="69"/>
        <v>0</v>
      </c>
      <c r="D602" s="2">
        <f t="shared" si="70"/>
        <v>48.451459999999997</v>
      </c>
      <c r="E602" s="2">
        <f t="shared" si="72"/>
        <v>48.393280000000011</v>
      </c>
      <c r="F602" s="2">
        <f t="shared" si="73"/>
        <v>48.633465000000008</v>
      </c>
      <c r="G602" s="2">
        <f t="shared" si="67"/>
        <v>49.848104000000006</v>
      </c>
      <c r="H602" s="2">
        <f t="shared" si="71"/>
        <v>55.345627999999977</v>
      </c>
      <c r="I602" s="2">
        <f t="array" ref="I602">SUMPRODUCT(B586:B605, (ROW(B586:B605)-ROW(B586)+1)) / (20*21/2)</f>
        <v>48.197474761904758</v>
      </c>
      <c r="J602" s="2">
        <f t="shared" si="74"/>
        <v>48.696034876312396</v>
      </c>
      <c r="K602" s="2">
        <f t="shared" si="68"/>
        <v>49.953275925257294</v>
      </c>
    </row>
    <row r="603" spans="1:11" ht="13.5" x14ac:dyDescent="0.25">
      <c r="A603" s="3">
        <f>TITRES_STAT!B606</f>
        <v>43180</v>
      </c>
      <c r="B603" s="5">
        <f>TITRES_STAT!D606</f>
        <v>47.9741</v>
      </c>
      <c r="C603" s="2">
        <f t="shared" si="69"/>
        <v>0</v>
      </c>
      <c r="D603" s="2">
        <f t="shared" si="70"/>
        <v>48.451459999999997</v>
      </c>
      <c r="E603" s="2">
        <f t="shared" si="72"/>
        <v>48.393280000000011</v>
      </c>
      <c r="F603" s="2">
        <f t="shared" si="73"/>
        <v>48.573495000000008</v>
      </c>
      <c r="G603" s="2">
        <f t="shared" si="67"/>
        <v>49.749756000000005</v>
      </c>
      <c r="H603" s="2">
        <f t="shared" si="71"/>
        <v>55.281855999999976</v>
      </c>
      <c r="I603" s="2">
        <f t="array" ref="I603">SUMPRODUCT(B587:B606, (ROW(B587:B606)-ROW(B587)+1)) / (20*21/2)</f>
        <v>48.156952380952376</v>
      </c>
      <c r="J603" s="2">
        <f t="shared" si="74"/>
        <v>48.627279173806457</v>
      </c>
      <c r="K603" s="2">
        <f t="shared" si="68"/>
        <v>49.875661183090337</v>
      </c>
    </row>
    <row r="604" spans="1:11" ht="13.5" x14ac:dyDescent="0.25">
      <c r="A604" s="3">
        <f>TITRES_STAT!B607</f>
        <v>43181</v>
      </c>
      <c r="B604" s="5">
        <f>TITRES_STAT!D607</f>
        <v>47.434399999999997</v>
      </c>
      <c r="C604" s="2">
        <f t="shared" si="69"/>
        <v>-0.5397000000000034</v>
      </c>
      <c r="D604" s="2">
        <f t="shared" si="70"/>
        <v>48.104840000000003</v>
      </c>
      <c r="E604" s="2">
        <f t="shared" si="72"/>
        <v>48.249360000000003</v>
      </c>
      <c r="F604" s="2">
        <f t="shared" si="73"/>
        <v>48.486540000000005</v>
      </c>
      <c r="G604" s="2">
        <f t="shared" si="67"/>
        <v>49.672278000000006</v>
      </c>
      <c r="H604" s="2">
        <f t="shared" si="71"/>
        <v>55.215104999999987</v>
      </c>
      <c r="I604" s="2">
        <f t="array" ref="I604">SUMPRODUCT(B588:B607, (ROW(B588:B607)-ROW(B588)+1)) / (20*21/2)</f>
        <v>48.122141428571432</v>
      </c>
      <c r="J604" s="2">
        <f t="shared" si="74"/>
        <v>48.513671633443941</v>
      </c>
      <c r="K604" s="2">
        <f t="shared" si="68"/>
        <v>49.77992545042013</v>
      </c>
    </row>
    <row r="605" spans="1:11" ht="13.5" x14ac:dyDescent="0.25">
      <c r="A605" s="3">
        <f>TITRES_STAT!B608</f>
        <v>43182</v>
      </c>
      <c r="B605" s="5">
        <f>TITRES_STAT!D608</f>
        <v>47.434399999999997</v>
      </c>
      <c r="C605" s="2">
        <f t="shared" si="69"/>
        <v>0</v>
      </c>
      <c r="D605" s="2">
        <f t="shared" si="70"/>
        <v>47.758219999999994</v>
      </c>
      <c r="E605" s="2">
        <f t="shared" si="72"/>
        <v>48.105440000000002</v>
      </c>
      <c r="F605" s="2">
        <f t="shared" si="73"/>
        <v>48.399585000000009</v>
      </c>
      <c r="G605" s="2">
        <f t="shared" si="67"/>
        <v>49.594800000000006</v>
      </c>
      <c r="H605" s="2">
        <f t="shared" si="71"/>
        <v>55.148353999999983</v>
      </c>
      <c r="I605" s="2">
        <f t="array" ref="I605">SUMPRODUCT(B589:B608, (ROW(B589:B608)-ROW(B589)+1)) / (20*21/2)</f>
        <v>48.093041904761904</v>
      </c>
      <c r="J605" s="2">
        <f t="shared" si="74"/>
        <v>48.410883858830232</v>
      </c>
      <c r="K605" s="2">
        <f t="shared" si="68"/>
        <v>49.687944060207577</v>
      </c>
    </row>
    <row r="606" spans="1:11" ht="13.5" x14ac:dyDescent="0.25">
      <c r="A606" s="3">
        <f>TITRES_STAT!B609</f>
        <v>43185</v>
      </c>
      <c r="B606" s="5">
        <f>TITRES_STAT!D609</f>
        <v>47.9741</v>
      </c>
      <c r="C606" s="2">
        <f t="shared" si="69"/>
        <v>0.5397000000000034</v>
      </c>
      <c r="D606" s="2">
        <f t="shared" si="70"/>
        <v>47.758220000000001</v>
      </c>
      <c r="E606" s="2">
        <f t="shared" si="72"/>
        <v>48.104840000000003</v>
      </c>
      <c r="F606" s="2">
        <f t="shared" si="73"/>
        <v>48.339615000000009</v>
      </c>
      <c r="G606" s="2">
        <f t="shared" si="67"/>
        <v>49.528115999999997</v>
      </c>
      <c r="H606" s="2">
        <f t="shared" si="71"/>
        <v>55.084301499999974</v>
      </c>
      <c r="I606" s="2">
        <f t="array" ref="I606">SUMPRODUCT(B590:B609, (ROW(B590:B609)-ROW(B590)+1)) / (20*21/2)</f>
        <v>48.0696538095238</v>
      </c>
      <c r="J606" s="2">
        <f t="shared" si="74"/>
        <v>48.3692853960845</v>
      </c>
      <c r="K606" s="2">
        <f t="shared" si="68"/>
        <v>49.620734489219046</v>
      </c>
    </row>
    <row r="607" spans="1:11" ht="13.5" x14ac:dyDescent="0.25">
      <c r="A607" s="3">
        <f>TITRES_STAT!B610</f>
        <v>43186</v>
      </c>
      <c r="B607" s="5">
        <f>TITRES_STAT!D610</f>
        <v>47.9741</v>
      </c>
      <c r="C607" s="2">
        <f t="shared" si="69"/>
        <v>0</v>
      </c>
      <c r="D607" s="2">
        <f t="shared" si="70"/>
        <v>47.758219999999994</v>
      </c>
      <c r="E607" s="2">
        <f t="shared" si="72"/>
        <v>48.104840000000003</v>
      </c>
      <c r="F607" s="2">
        <f t="shared" si="73"/>
        <v>48.279645000000002</v>
      </c>
      <c r="G607" s="2">
        <f t="shared" si="67"/>
        <v>49.444041999999989</v>
      </c>
      <c r="H607" s="2">
        <f t="shared" si="71"/>
        <v>55.027251999999983</v>
      </c>
      <c r="I607" s="2">
        <f t="array" ref="I607">SUMPRODUCT(B591:B610, (ROW(B591:B610)-ROW(B591)+1)) / (20*21/2)</f>
        <v>48.049121428571432</v>
      </c>
      <c r="J607" s="2">
        <f t="shared" si="74"/>
        <v>48.331648691695499</v>
      </c>
      <c r="K607" s="2">
        <f t="shared" si="68"/>
        <v>49.556160587681042</v>
      </c>
    </row>
    <row r="608" spans="1:11" ht="13.5" x14ac:dyDescent="0.25">
      <c r="A608" s="3">
        <f>TITRES_STAT!B611</f>
        <v>43187</v>
      </c>
      <c r="B608" s="5">
        <f>TITRES_STAT!D611</f>
        <v>47.9741</v>
      </c>
      <c r="C608" s="2">
        <f t="shared" si="69"/>
        <v>0</v>
      </c>
      <c r="D608" s="2">
        <f t="shared" si="70"/>
        <v>47.758219999999994</v>
      </c>
      <c r="E608" s="2">
        <f t="shared" si="72"/>
        <v>48.104840000000003</v>
      </c>
      <c r="F608" s="2">
        <f t="shared" si="73"/>
        <v>48.219675000000009</v>
      </c>
      <c r="G608" s="2">
        <f t="shared" si="67"/>
        <v>49.348093999999989</v>
      </c>
      <c r="H608" s="2">
        <f t="shared" si="71"/>
        <v>54.970202499999978</v>
      </c>
      <c r="I608" s="2">
        <f t="array" ref="I608">SUMPRODUCT(B592:B611, (ROW(B592:B611)-ROW(B592)+1)) / (20*21/2)</f>
        <v>48.031444761904773</v>
      </c>
      <c r="J608" s="2">
        <f t="shared" si="74"/>
        <v>48.29759643534355</v>
      </c>
      <c r="K608" s="2">
        <f t="shared" si="68"/>
        <v>49.494118996007273</v>
      </c>
    </row>
    <row r="609" spans="1:11" ht="13.5" x14ac:dyDescent="0.25">
      <c r="A609" s="3">
        <f>TITRES_STAT!B612</f>
        <v>43188</v>
      </c>
      <c r="B609" s="5">
        <f>TITRES_STAT!D612</f>
        <v>47.9741</v>
      </c>
      <c r="C609" s="2">
        <f t="shared" si="69"/>
        <v>0</v>
      </c>
      <c r="D609" s="2">
        <f t="shared" si="70"/>
        <v>47.866159999999994</v>
      </c>
      <c r="E609" s="2">
        <f t="shared" si="72"/>
        <v>47.985500000000009</v>
      </c>
      <c r="F609" s="2">
        <f t="shared" si="73"/>
        <v>48.189690000000006</v>
      </c>
      <c r="G609" s="2">
        <f t="shared" si="67"/>
        <v>49.252145999999982</v>
      </c>
      <c r="H609" s="2">
        <f t="shared" si="71"/>
        <v>54.913152999999973</v>
      </c>
      <c r="I609" s="2">
        <f t="array" ref="I609">SUMPRODUCT(B593:B612, (ROW(B593:B612)-ROW(B593)+1)) / (20*21/2)</f>
        <v>48.130852380952376</v>
      </c>
      <c r="J609" s="2">
        <f t="shared" si="74"/>
        <v>48.266787251025121</v>
      </c>
      <c r="K609" s="2">
        <f t="shared" si="68"/>
        <v>49.434510407928556</v>
      </c>
    </row>
    <row r="610" spans="1:11" ht="13.5" x14ac:dyDescent="0.25">
      <c r="A610" s="3">
        <f>TITRES_STAT!B613</f>
        <v>43189</v>
      </c>
      <c r="B610" s="5">
        <f>TITRES_STAT!D613</f>
        <v>47.9741</v>
      </c>
      <c r="C610" s="2">
        <f t="shared" si="69"/>
        <v>0</v>
      </c>
      <c r="D610" s="2">
        <f t="shared" si="70"/>
        <v>47.9741</v>
      </c>
      <c r="E610" s="2">
        <f t="shared" si="72"/>
        <v>47.866160000000008</v>
      </c>
      <c r="F610" s="2">
        <f t="shared" si="73"/>
        <v>48.15970500000001</v>
      </c>
      <c r="G610" s="2">
        <f t="shared" si="67"/>
        <v>49.168189999999989</v>
      </c>
      <c r="H610" s="2">
        <f t="shared" si="71"/>
        <v>54.858904499999966</v>
      </c>
      <c r="I610" s="2">
        <f t="array" ref="I610">SUMPRODUCT(B594:B613, (ROW(B594:B613)-ROW(B594)+1)) / (20*21/2)</f>
        <v>48.110320000000002</v>
      </c>
      <c r="J610" s="2">
        <f t="shared" si="74"/>
        <v>48.238912274737018</v>
      </c>
      <c r="K610" s="2">
        <f t="shared" si="68"/>
        <v>49.3772394115392</v>
      </c>
    </row>
    <row r="611" spans="1:11" ht="13.5" x14ac:dyDescent="0.25">
      <c r="A611" s="3">
        <f>TITRES_STAT!B614</f>
        <v>43192</v>
      </c>
      <c r="B611" s="5">
        <f>TITRES_STAT!D614</f>
        <v>47.9741</v>
      </c>
      <c r="C611" s="2">
        <f t="shared" si="69"/>
        <v>0</v>
      </c>
      <c r="D611" s="2">
        <f t="shared" si="70"/>
        <v>47.9741</v>
      </c>
      <c r="E611" s="2">
        <f t="shared" si="72"/>
        <v>47.866160000000008</v>
      </c>
      <c r="F611" s="2">
        <f t="shared" si="73"/>
        <v>48.129720000000006</v>
      </c>
      <c r="G611" s="2">
        <f t="shared" si="67"/>
        <v>49.097427999999979</v>
      </c>
      <c r="H611" s="2">
        <f t="shared" si="71"/>
        <v>54.807457499999956</v>
      </c>
      <c r="I611" s="2">
        <f t="array" ref="I611">SUMPRODUCT(B595:B614, (ROW(B595:B614)-ROW(B595)+1)) / (20*21/2)</f>
        <v>48.09550190476191</v>
      </c>
      <c r="J611" s="2">
        <f t="shared" si="74"/>
        <v>48.213692058095397</v>
      </c>
      <c r="K611" s="2">
        <f t="shared" si="68"/>
        <v>49.322214336576877</v>
      </c>
    </row>
    <row r="612" spans="1:11" ht="13.5" x14ac:dyDescent="0.25">
      <c r="A612" s="3">
        <f>TITRES_STAT!B615</f>
        <v>43193</v>
      </c>
      <c r="B612" s="5">
        <f>TITRES_STAT!D615</f>
        <v>49.173499999999997</v>
      </c>
      <c r="C612" s="2">
        <f t="shared" si="69"/>
        <v>1.1993999999999971</v>
      </c>
      <c r="D612" s="2">
        <f t="shared" si="70"/>
        <v>48.213979999999999</v>
      </c>
      <c r="E612" s="2">
        <f t="shared" si="72"/>
        <v>47.986100000000008</v>
      </c>
      <c r="F612" s="2">
        <f t="shared" si="73"/>
        <v>48.189690000000006</v>
      </c>
      <c r="G612" s="2">
        <f t="shared" si="67"/>
        <v>49.025467999999975</v>
      </c>
      <c r="H612" s="2">
        <f t="shared" si="71"/>
        <v>54.762007499999953</v>
      </c>
      <c r="I612" s="2">
        <f t="array" ref="I612">SUMPRODUCT(B596:B615, (ROW(B596:B615)-ROW(B596)+1)) / (20*21/2)</f>
        <v>48.084681428571429</v>
      </c>
      <c r="J612" s="2">
        <f t="shared" si="74"/>
        <v>48.305102338276789</v>
      </c>
      <c r="K612" s="2">
        <f t="shared" si="68"/>
        <v>49.316382401809157</v>
      </c>
    </row>
    <row r="613" spans="1:11" ht="13.5" x14ac:dyDescent="0.25">
      <c r="A613" s="3">
        <f>TITRES_STAT!B616</f>
        <v>43194</v>
      </c>
      <c r="B613" s="5">
        <f>TITRES_STAT!D616</f>
        <v>47.9741</v>
      </c>
      <c r="C613" s="2">
        <f t="shared" si="69"/>
        <v>-1.1993999999999971</v>
      </c>
      <c r="D613" s="2">
        <f t="shared" si="70"/>
        <v>48.213979999999999</v>
      </c>
      <c r="E613" s="2">
        <f t="shared" si="72"/>
        <v>47.986100000000008</v>
      </c>
      <c r="F613" s="2">
        <f t="shared" si="73"/>
        <v>48.189690000000013</v>
      </c>
      <c r="G613" s="2">
        <f t="shared" si="67"/>
        <v>48.929519999999968</v>
      </c>
      <c r="H613" s="2">
        <f t="shared" si="71"/>
        <v>54.710560499999957</v>
      </c>
      <c r="I613" s="2">
        <f t="array" ref="I613">SUMPRODUCT(B597:B616, (ROW(B597:B616)-ROW(B597)+1)) / (20*21/2)</f>
        <v>48.077858571428571</v>
      </c>
      <c r="J613" s="2">
        <f t="shared" si="74"/>
        <v>48.273578306059953</v>
      </c>
      <c r="K613" s="2">
        <f t="shared" si="68"/>
        <v>49.263743876248014</v>
      </c>
    </row>
    <row r="614" spans="1:11" ht="13.5" x14ac:dyDescent="0.25">
      <c r="A614" s="3">
        <f>TITRES_STAT!B617</f>
        <v>43195</v>
      </c>
      <c r="B614" s="5">
        <f>TITRES_STAT!D617</f>
        <v>48.034100000000002</v>
      </c>
      <c r="C614" s="2">
        <f t="shared" si="69"/>
        <v>6.0000000000002274E-2</v>
      </c>
      <c r="D614" s="2">
        <f t="shared" si="70"/>
        <v>48.22598</v>
      </c>
      <c r="E614" s="2">
        <f t="shared" si="72"/>
        <v>48.04607</v>
      </c>
      <c r="F614" s="2">
        <f t="shared" si="73"/>
        <v>48.147715000000005</v>
      </c>
      <c r="G614" s="2">
        <f t="shared" si="67"/>
        <v>48.846763999999965</v>
      </c>
      <c r="H614" s="2">
        <f t="shared" si="71"/>
        <v>54.659413499999957</v>
      </c>
      <c r="I614" s="2">
        <f t="array" ref="I614">SUMPRODUCT(B598:B617, (ROW(B598:B617)-ROW(B598)+1)) / (20*21/2)</f>
        <v>48.070778571428576</v>
      </c>
      <c r="J614" s="2">
        <f t="shared" si="74"/>
        <v>48.250770848339954</v>
      </c>
      <c r="K614" s="2">
        <f t="shared" si="68"/>
        <v>49.215522547767705</v>
      </c>
    </row>
    <row r="615" spans="1:11" ht="13.5" x14ac:dyDescent="0.25">
      <c r="A615" s="3">
        <f>TITRES_STAT!B618</f>
        <v>43196</v>
      </c>
      <c r="B615" s="5">
        <f>TITRES_STAT!D618</f>
        <v>48.034100000000002</v>
      </c>
      <c r="C615" s="2">
        <f t="shared" si="69"/>
        <v>0</v>
      </c>
      <c r="D615" s="2">
        <f t="shared" si="70"/>
        <v>48.23798</v>
      </c>
      <c r="E615" s="2">
        <f t="shared" si="72"/>
        <v>48.106040000000007</v>
      </c>
      <c r="F615" s="2">
        <f t="shared" si="73"/>
        <v>48.105740000000004</v>
      </c>
      <c r="G615" s="2">
        <f t="shared" si="67"/>
        <v>48.799989999999958</v>
      </c>
      <c r="H615" s="2">
        <f t="shared" si="71"/>
        <v>54.608266499999957</v>
      </c>
      <c r="I615" s="2">
        <f t="array" ref="I615">SUMPRODUCT(B599:B618, (ROW(B599:B618)-ROW(B599)+1)) / (20*21/2)</f>
        <v>48.063412857142865</v>
      </c>
      <c r="J615" s="2">
        <f t="shared" si="74"/>
        <v>48.230135529450436</v>
      </c>
      <c r="K615" s="2">
        <f t="shared" si="68"/>
        <v>49.169192251776821</v>
      </c>
    </row>
    <row r="616" spans="1:11" ht="13.5" x14ac:dyDescent="0.25">
      <c r="A616" s="3">
        <f>TITRES_STAT!B619</f>
        <v>43200</v>
      </c>
      <c r="B616" s="5">
        <f>TITRES_STAT!D619</f>
        <v>48.034100000000002</v>
      </c>
      <c r="C616" s="2">
        <f t="shared" si="69"/>
        <v>0</v>
      </c>
      <c r="D616" s="2">
        <f t="shared" si="70"/>
        <v>48.249980000000001</v>
      </c>
      <c r="E616" s="2">
        <f t="shared" si="72"/>
        <v>48.112040000000007</v>
      </c>
      <c r="F616" s="2">
        <f t="shared" si="73"/>
        <v>48.108440000000002</v>
      </c>
      <c r="G616" s="2">
        <f t="shared" si="67"/>
        <v>48.753215999999959</v>
      </c>
      <c r="H616" s="2">
        <f t="shared" si="71"/>
        <v>54.55711949999997</v>
      </c>
      <c r="I616" s="2">
        <f t="array" ref="I616">SUMPRODUCT(B600:B619, (ROW(B600:B619)-ROW(B600)+1)) / (20*21/2)</f>
        <v>48.055761428571437</v>
      </c>
      <c r="J616" s="2">
        <f t="shared" si="74"/>
        <v>48.211465479026586</v>
      </c>
      <c r="K616" s="2">
        <f t="shared" si="68"/>
        <v>49.124678830138514</v>
      </c>
    </row>
    <row r="617" spans="1:11" ht="13.5" x14ac:dyDescent="0.25">
      <c r="A617" s="3">
        <f>TITRES_STAT!B620</f>
        <v>43201</v>
      </c>
      <c r="B617" s="5">
        <f>TITRES_STAT!D620</f>
        <v>48.034100000000002</v>
      </c>
      <c r="C617" s="2">
        <f t="shared" si="69"/>
        <v>0</v>
      </c>
      <c r="D617" s="2">
        <f t="shared" si="70"/>
        <v>48.022100000000002</v>
      </c>
      <c r="E617" s="2">
        <f t="shared" si="72"/>
        <v>48.118040000000008</v>
      </c>
      <c r="F617" s="2">
        <f t="shared" si="73"/>
        <v>48.111440000000002</v>
      </c>
      <c r="G617" s="2">
        <f t="shared" si="67"/>
        <v>48.706441999999953</v>
      </c>
      <c r="H617" s="2">
        <f t="shared" si="71"/>
        <v>54.50597249999997</v>
      </c>
      <c r="I617" s="2">
        <f t="array" ref="I617">SUMPRODUCT(B601:B620, (ROW(B601:B620)-ROW(B601)+1)) / (20*21/2)</f>
        <v>48.05350714285715</v>
      </c>
      <c r="J617" s="2">
        <f t="shared" si="74"/>
        <v>48.194573528643105</v>
      </c>
      <c r="K617" s="2">
        <f t="shared" si="68"/>
        <v>49.081911032878182</v>
      </c>
    </row>
    <row r="618" spans="1:11" ht="13.5" x14ac:dyDescent="0.25">
      <c r="A618" s="3">
        <f>TITRES_STAT!B621</f>
        <v>43202</v>
      </c>
      <c r="B618" s="5">
        <f>TITRES_STAT!D621</f>
        <v>48.034100000000002</v>
      </c>
      <c r="C618" s="2">
        <f t="shared" si="69"/>
        <v>0</v>
      </c>
      <c r="D618" s="2">
        <f t="shared" si="70"/>
        <v>48.034100000000002</v>
      </c>
      <c r="E618" s="2">
        <f t="shared" si="72"/>
        <v>48.124040000000008</v>
      </c>
      <c r="F618" s="2">
        <f t="shared" si="73"/>
        <v>48.114439999999995</v>
      </c>
      <c r="G618" s="2">
        <f t="shared" si="67"/>
        <v>48.659667999999954</v>
      </c>
      <c r="H618" s="2">
        <f t="shared" si="71"/>
        <v>54.454825499999977</v>
      </c>
      <c r="I618" s="2">
        <f t="array" ref="I618">SUMPRODUCT(B602:B621, (ROW(B602:B621)-ROW(B602)+1)) / (20*21/2)</f>
        <v>48.056650000000005</v>
      </c>
      <c r="J618" s="2">
        <f t="shared" si="74"/>
        <v>48.179290335438999</v>
      </c>
      <c r="K618" s="2">
        <f t="shared" si="68"/>
        <v>49.040820404137861</v>
      </c>
    </row>
    <row r="619" spans="1:11" ht="13.5" x14ac:dyDescent="0.25">
      <c r="A619" s="3">
        <f>TITRES_STAT!B622</f>
        <v>43203</v>
      </c>
      <c r="B619" s="5">
        <f>TITRES_STAT!D622</f>
        <v>48.034100000000002</v>
      </c>
      <c r="C619" s="2">
        <f t="shared" si="69"/>
        <v>0</v>
      </c>
      <c r="D619" s="2">
        <f t="shared" si="70"/>
        <v>48.034100000000002</v>
      </c>
      <c r="E619" s="2">
        <f t="shared" si="72"/>
        <v>48.130040000000008</v>
      </c>
      <c r="F619" s="2">
        <f t="shared" si="73"/>
        <v>48.057769999999991</v>
      </c>
      <c r="G619" s="2">
        <f t="shared" si="67"/>
        <v>48.613253999999955</v>
      </c>
      <c r="H619" s="2">
        <f t="shared" si="71"/>
        <v>54.403678499999977</v>
      </c>
      <c r="I619" s="2">
        <f t="array" ref="I619">SUMPRODUCT(B603:B622, (ROW(B603:B622)-ROW(B603)+1)) / (20*21/2)</f>
        <v>48.05950714285715</v>
      </c>
      <c r="J619" s="2">
        <f t="shared" si="74"/>
        <v>48.165462684444812</v>
      </c>
      <c r="K619" s="2">
        <f t="shared" si="68"/>
        <v>49.001341172603048</v>
      </c>
    </row>
    <row r="620" spans="1:11" ht="13.5" x14ac:dyDescent="0.25">
      <c r="A620" s="3">
        <f>TITRES_STAT!B623</f>
        <v>43206</v>
      </c>
      <c r="B620" s="5">
        <f>TITRES_STAT!D623</f>
        <v>48.034100000000002</v>
      </c>
      <c r="C620" s="2">
        <f t="shared" si="69"/>
        <v>0</v>
      </c>
      <c r="D620" s="2">
        <f t="shared" si="70"/>
        <v>48.034100000000002</v>
      </c>
      <c r="E620" s="2">
        <f t="shared" si="72"/>
        <v>48.136040000000008</v>
      </c>
      <c r="F620" s="2">
        <f t="shared" si="73"/>
        <v>48.001099999999994</v>
      </c>
      <c r="G620" s="2">
        <f t="shared" si="67"/>
        <v>48.566839999999956</v>
      </c>
      <c r="H620" s="2">
        <f t="shared" si="71"/>
        <v>54.352531499999998</v>
      </c>
      <c r="I620" s="2">
        <f t="array" ref="I620">SUMPRODUCT(B604:B623, (ROW(B604:B623)-ROW(B604)+1)) / (20*21/2)</f>
        <v>48.311659523809517</v>
      </c>
      <c r="J620" s="2">
        <f t="shared" si="74"/>
        <v>48.152951952592922</v>
      </c>
      <c r="K620" s="2">
        <f t="shared" si="68"/>
        <v>48.963410146226458</v>
      </c>
    </row>
    <row r="621" spans="1:11" ht="13.5" x14ac:dyDescent="0.25">
      <c r="A621" s="3">
        <f>TITRES_STAT!B624</f>
        <v>43207</v>
      </c>
      <c r="B621" s="5">
        <f>TITRES_STAT!D624</f>
        <v>48.034100000000002</v>
      </c>
      <c r="C621" s="2">
        <f t="shared" si="69"/>
        <v>0</v>
      </c>
      <c r="D621" s="2">
        <f t="shared" si="70"/>
        <v>48.034100000000002</v>
      </c>
      <c r="E621" s="2">
        <f t="shared" si="72"/>
        <v>48.142040000000009</v>
      </c>
      <c r="F621" s="2">
        <f t="shared" si="73"/>
        <v>48.004099999999994</v>
      </c>
      <c r="G621" s="2">
        <f t="shared" si="67"/>
        <v>48.532059999999959</v>
      </c>
      <c r="H621" s="2">
        <f t="shared" si="71"/>
        <v>54.301384500000005</v>
      </c>
      <c r="I621" s="2">
        <f t="array" ref="I621">SUMPRODUCT(B605:B624, (ROW(B605:B624)-ROW(B605)+1)) / (20*21/2)</f>
        <v>48.68125666666667</v>
      </c>
      <c r="J621" s="2">
        <f t="shared" si="74"/>
        <v>48.141632719012641</v>
      </c>
      <c r="K621" s="2">
        <f t="shared" si="68"/>
        <v>48.926966611080324</v>
      </c>
    </row>
    <row r="622" spans="1:11" ht="13.5" x14ac:dyDescent="0.25">
      <c r="A622" s="3">
        <f>TITRES_STAT!B625</f>
        <v>43208</v>
      </c>
      <c r="B622" s="5">
        <f>TITRES_STAT!D625</f>
        <v>48.034100000000002</v>
      </c>
      <c r="C622" s="2">
        <f t="shared" si="69"/>
        <v>0</v>
      </c>
      <c r="D622" s="2">
        <f t="shared" si="70"/>
        <v>48.034100000000002</v>
      </c>
      <c r="E622" s="2">
        <f t="shared" si="72"/>
        <v>48.028100000000009</v>
      </c>
      <c r="F622" s="2">
        <f t="shared" si="73"/>
        <v>48.007099999999987</v>
      </c>
      <c r="G622" s="2">
        <f t="shared" si="67"/>
        <v>48.515749999999962</v>
      </c>
      <c r="H622" s="2">
        <f t="shared" si="71"/>
        <v>54.250230500000008</v>
      </c>
      <c r="I622" s="2">
        <f t="array" ref="I622">SUMPRODUCT(B606:B625, (ROW(B606:B625)-ROW(B606)+1)) / (20*21/2)</f>
        <v>49.157513333333327</v>
      </c>
      <c r="J622" s="2">
        <f t="shared" si="74"/>
        <v>48.131391507678103</v>
      </c>
      <c r="K622" s="2">
        <f t="shared" si="68"/>
        <v>48.891952234175214</v>
      </c>
    </row>
    <row r="623" spans="1:11" ht="13.5" x14ac:dyDescent="0.25">
      <c r="A623" s="3">
        <f>TITRES_STAT!B626</f>
        <v>43209</v>
      </c>
      <c r="B623" s="5">
        <f>TITRES_STAT!D626</f>
        <v>50.654699999999998</v>
      </c>
      <c r="C623" s="2">
        <f t="shared" si="69"/>
        <v>2.620599999999996</v>
      </c>
      <c r="D623" s="2">
        <f t="shared" si="70"/>
        <v>48.558219999999999</v>
      </c>
      <c r="E623" s="2">
        <f t="shared" si="72"/>
        <v>48.296160000000008</v>
      </c>
      <c r="F623" s="2">
        <f t="shared" si="73"/>
        <v>48.14112999999999</v>
      </c>
      <c r="G623" s="2">
        <f t="shared" si="67"/>
        <v>48.557367999999968</v>
      </c>
      <c r="H623" s="2">
        <f t="shared" si="71"/>
        <v>54.212179500000012</v>
      </c>
      <c r="I623" s="2">
        <f t="array" ref="I623">SUMPRODUCT(B607:B626, (ROW(B607:B626)-ROW(B607)+1)) / (20*21/2)</f>
        <v>49.833947142857134</v>
      </c>
      <c r="J623" s="2">
        <f t="shared" si="74"/>
        <v>48.37170660218495</v>
      </c>
      <c r="K623" s="2">
        <f t="shared" si="68"/>
        <v>48.961079597540895</v>
      </c>
    </row>
    <row r="624" spans="1:11" ht="13.5" x14ac:dyDescent="0.25">
      <c r="A624" s="3">
        <f>TITRES_STAT!B627</f>
        <v>43210</v>
      </c>
      <c r="B624" s="5">
        <f>TITRES_STAT!D627</f>
        <v>52.021900000000002</v>
      </c>
      <c r="C624" s="2">
        <f t="shared" si="69"/>
        <v>1.367200000000004</v>
      </c>
      <c r="D624" s="2">
        <f t="shared" si="70"/>
        <v>49.355780000000003</v>
      </c>
      <c r="E624" s="2">
        <f t="shared" si="72"/>
        <v>48.69494000000001</v>
      </c>
      <c r="F624" s="2">
        <f t="shared" si="73"/>
        <v>48.370504999999994</v>
      </c>
      <c r="G624" s="2">
        <f t="shared" si="67"/>
        <v>48.639761999999976</v>
      </c>
      <c r="H624" s="2">
        <f t="shared" si="71"/>
        <v>54.180964500000016</v>
      </c>
      <c r="I624" s="2">
        <f t="array" ref="I624">SUMPRODUCT(B608:B627, (ROW(B608:B627)-ROW(B608)+1)) / (20*21/2)</f>
        <v>50.531515238095231</v>
      </c>
      <c r="J624" s="2">
        <f t="shared" si="74"/>
        <v>48.71934406864353</v>
      </c>
      <c r="K624" s="2">
        <f t="shared" si="68"/>
        <v>49.081111770186354</v>
      </c>
    </row>
    <row r="625" spans="1:11" ht="13.5" x14ac:dyDescent="0.25">
      <c r="A625" s="3">
        <f>TITRES_STAT!B628</f>
        <v>43213</v>
      </c>
      <c r="B625" s="5">
        <f>TITRES_STAT!D628</f>
        <v>53.371200000000002</v>
      </c>
      <c r="C625" s="2">
        <f t="shared" si="69"/>
        <v>1.3492999999999995</v>
      </c>
      <c r="D625" s="2">
        <f t="shared" si="70"/>
        <v>50.423199999999994</v>
      </c>
      <c r="E625" s="2">
        <f t="shared" si="72"/>
        <v>49.228650000000002</v>
      </c>
      <c r="F625" s="2">
        <f t="shared" si="73"/>
        <v>48.667344999999997</v>
      </c>
      <c r="G625" s="2">
        <f t="shared" si="67"/>
        <v>48.72251799999998</v>
      </c>
      <c r="H625" s="2">
        <f t="shared" si="71"/>
        <v>54.156496000000018</v>
      </c>
      <c r="I625" s="2">
        <f t="array" ref="I625">SUMPRODUCT(B609:B628, (ROW(B609:B628)-ROW(B609)+1)) / (20*21/2)</f>
        <v>51.189047619047614</v>
      </c>
      <c r="J625" s="2">
        <f t="shared" si="74"/>
        <v>49.16237796686795</v>
      </c>
      <c r="K625" s="2">
        <f t="shared" si="68"/>
        <v>49.249350524296695</v>
      </c>
    </row>
    <row r="626" spans="1:11" ht="13.5" x14ac:dyDescent="0.25">
      <c r="A626" s="3">
        <f>TITRES_STAT!B629</f>
        <v>43214</v>
      </c>
      <c r="B626" s="5">
        <f>TITRES_STAT!D629</f>
        <v>55.7699</v>
      </c>
      <c r="C626" s="2">
        <f t="shared" si="69"/>
        <v>2.3986999999999981</v>
      </c>
      <c r="D626" s="2">
        <f t="shared" si="70"/>
        <v>51.970360000000007</v>
      </c>
      <c r="E626" s="2">
        <f t="shared" si="72"/>
        <v>50.002230000000004</v>
      </c>
      <c r="F626" s="2">
        <f t="shared" si="73"/>
        <v>49.057135000000002</v>
      </c>
      <c r="G626" s="2">
        <f t="shared" ref="G626:G689" si="75">AVERAGE(B577:B626)</f>
        <v>48.853007999999981</v>
      </c>
      <c r="H626" s="2">
        <f t="shared" si="71"/>
        <v>54.144021000000009</v>
      </c>
      <c r="I626" s="2">
        <f t="array" ref="I626">SUMPRODUCT(B610:B629, (ROW(B610:B629)-ROW(B610)+1)) / (20*21/2)</f>
        <v>51.807115714285707</v>
      </c>
      <c r="J626" s="2">
        <f t="shared" si="74"/>
        <v>49.791665779547195</v>
      </c>
      <c r="K626" s="2">
        <f t="shared" si="68"/>
        <v>49.505058346873298</v>
      </c>
    </row>
    <row r="627" spans="1:11" ht="13.5" x14ac:dyDescent="0.25">
      <c r="A627" s="3">
        <f>TITRES_STAT!B630</f>
        <v>43215</v>
      </c>
      <c r="B627" s="5">
        <f>TITRES_STAT!D630</f>
        <v>56.381599999999999</v>
      </c>
      <c r="C627" s="2">
        <f t="shared" si="69"/>
        <v>0.61169999999999902</v>
      </c>
      <c r="D627" s="2">
        <f t="shared" si="70"/>
        <v>53.639859999999999</v>
      </c>
      <c r="E627" s="2">
        <f t="shared" si="72"/>
        <v>50.836979999999997</v>
      </c>
      <c r="F627" s="2">
        <f t="shared" si="73"/>
        <v>49.477510000000002</v>
      </c>
      <c r="G627" s="2">
        <f t="shared" si="75"/>
        <v>48.967185999999991</v>
      </c>
      <c r="H627" s="2">
        <f t="shared" si="71"/>
        <v>54.135446500000008</v>
      </c>
      <c r="I627" s="2">
        <f t="array" ref="I627">SUMPRODUCT(B611:B630, (ROW(B611:B630)-ROW(B611)+1)) / (20*21/2)</f>
        <v>52.385119523809529</v>
      </c>
      <c r="J627" s="2">
        <f t="shared" si="74"/>
        <v>50.419278562447467</v>
      </c>
      <c r="K627" s="2">
        <f t="shared" ref="K627:K690" si="76">$K$4*B627+(1-$K$4)*K626</f>
        <v>49.774726646995916</v>
      </c>
    </row>
    <row r="628" spans="1:11" ht="13.5" x14ac:dyDescent="0.25">
      <c r="A628" s="3">
        <f>TITRES_STAT!B631</f>
        <v>43216</v>
      </c>
      <c r="B628" s="5">
        <f>TITRES_STAT!D631</f>
        <v>56.381599999999999</v>
      </c>
      <c r="C628" s="2">
        <f t="shared" si="69"/>
        <v>0</v>
      </c>
      <c r="D628" s="2">
        <f t="shared" si="70"/>
        <v>54.785240000000002</v>
      </c>
      <c r="E628" s="2">
        <f t="shared" si="72"/>
        <v>51.671730000000004</v>
      </c>
      <c r="F628" s="2">
        <f t="shared" si="73"/>
        <v>49.897885000000009</v>
      </c>
      <c r="G628" s="2">
        <f t="shared" si="75"/>
        <v>49.081364000000001</v>
      </c>
      <c r="H628" s="2">
        <f t="shared" si="71"/>
        <v>54.126872000000013</v>
      </c>
      <c r="I628" s="2">
        <f t="array" ref="I628">SUMPRODUCT(B612:B631, (ROW(B612:B631)-ROW(B612)+1)) / (20*21/2)</f>
        <v>52.923059047619049</v>
      </c>
      <c r="J628" s="2">
        <f t="shared" si="74"/>
        <v>50.987118699357232</v>
      </c>
      <c r="K628" s="2">
        <f t="shared" si="76"/>
        <v>50.033819719662745</v>
      </c>
    </row>
    <row r="629" spans="1:11" ht="13.5" x14ac:dyDescent="0.25">
      <c r="A629" s="3">
        <f>TITRES_STAT!B632</f>
        <v>43217</v>
      </c>
      <c r="B629" s="5">
        <f>TITRES_STAT!D632</f>
        <v>56.387599999999999</v>
      </c>
      <c r="C629" s="2">
        <f t="shared" si="69"/>
        <v>6.0000000000002274E-3</v>
      </c>
      <c r="D629" s="2">
        <f t="shared" si="70"/>
        <v>55.658380000000001</v>
      </c>
      <c r="E629" s="2">
        <f t="shared" si="72"/>
        <v>52.507079999999995</v>
      </c>
      <c r="F629" s="2">
        <f t="shared" si="73"/>
        <v>50.318560000000005</v>
      </c>
      <c r="G629" s="2">
        <f t="shared" si="75"/>
        <v>49.226006000000005</v>
      </c>
      <c r="H629" s="2">
        <f t="shared" si="71"/>
        <v>54.118327500000021</v>
      </c>
      <c r="I629" s="2">
        <f t="array" ref="I629">SUMPRODUCT(B613:B632, (ROW(B613:B632)-ROW(B613)+1)) / (20*21/2)</f>
        <v>53.420934285714289</v>
      </c>
      <c r="J629" s="2">
        <f t="shared" si="74"/>
        <v>51.501450251799398</v>
      </c>
      <c r="K629" s="2">
        <f t="shared" si="76"/>
        <v>50.282987573793619</v>
      </c>
    </row>
    <row r="630" spans="1:11" ht="13.5" x14ac:dyDescent="0.25">
      <c r="A630" s="3">
        <f>TITRES_STAT!B633</f>
        <v>43220</v>
      </c>
      <c r="B630" s="5">
        <f>TITRES_STAT!D633</f>
        <v>56.387599999999999</v>
      </c>
      <c r="C630" s="2">
        <f t="shared" si="69"/>
        <v>0</v>
      </c>
      <c r="D630" s="2">
        <f t="shared" si="70"/>
        <v>56.261659999999992</v>
      </c>
      <c r="E630" s="2">
        <f t="shared" si="72"/>
        <v>53.34243</v>
      </c>
      <c r="F630" s="2">
        <f t="shared" si="73"/>
        <v>50.739235000000015</v>
      </c>
      <c r="G630" s="2">
        <f t="shared" si="75"/>
        <v>49.370288000000009</v>
      </c>
      <c r="H630" s="2">
        <f t="shared" si="71"/>
        <v>54.109783000000022</v>
      </c>
      <c r="I630" s="2">
        <f t="array" ref="I630">SUMPRODUCT(B614:B633, (ROW(B614:B633)-ROW(B614)+1)) / (20*21/2)</f>
        <v>53.882742380952386</v>
      </c>
      <c r="J630" s="2">
        <f t="shared" si="74"/>
        <v>51.966797846866122</v>
      </c>
      <c r="K630" s="2">
        <f t="shared" si="76"/>
        <v>50.522384139527205</v>
      </c>
    </row>
    <row r="631" spans="1:11" ht="13.5" x14ac:dyDescent="0.25">
      <c r="A631" s="3">
        <f>TITRES_STAT!B634</f>
        <v>43222</v>
      </c>
      <c r="B631" s="5">
        <f>TITRES_STAT!D634</f>
        <v>56.387599999999999</v>
      </c>
      <c r="C631" s="2">
        <f t="shared" si="69"/>
        <v>0</v>
      </c>
      <c r="D631" s="2">
        <f t="shared" si="70"/>
        <v>56.385199999999998</v>
      </c>
      <c r="E631" s="2">
        <f t="shared" si="72"/>
        <v>54.177780000000006</v>
      </c>
      <c r="F631" s="2">
        <f t="shared" si="73"/>
        <v>51.159910000000011</v>
      </c>
      <c r="G631" s="2">
        <f t="shared" si="75"/>
        <v>49.514570000000013</v>
      </c>
      <c r="H631" s="2">
        <f t="shared" si="71"/>
        <v>54.10126750000002</v>
      </c>
      <c r="I631" s="2">
        <f t="array" ref="I631">SUMPRODUCT(B615:B634, (ROW(B615:B634)-ROW(B615)+1)) / (20*21/2)</f>
        <v>54.304571904761907</v>
      </c>
      <c r="J631" s="2">
        <f t="shared" si="74"/>
        <v>52.38782662335506</v>
      </c>
      <c r="K631" s="2">
        <f t="shared" si="76"/>
        <v>50.752392604643788</v>
      </c>
    </row>
    <row r="632" spans="1:11" ht="13.5" x14ac:dyDescent="0.25">
      <c r="A632" s="3">
        <f>TITRES_STAT!B635</f>
        <v>43223</v>
      </c>
      <c r="B632" s="5">
        <f>TITRES_STAT!D635</f>
        <v>56.387599999999999</v>
      </c>
      <c r="C632" s="2">
        <f t="shared" si="69"/>
        <v>0</v>
      </c>
      <c r="D632" s="2">
        <f t="shared" si="70"/>
        <v>56.386400000000002</v>
      </c>
      <c r="E632" s="2">
        <f t="shared" si="72"/>
        <v>55.013130000000004</v>
      </c>
      <c r="F632" s="2">
        <f t="shared" si="73"/>
        <v>51.520615000000006</v>
      </c>
      <c r="G632" s="2">
        <f t="shared" si="75"/>
        <v>49.658852000000017</v>
      </c>
      <c r="H632" s="2">
        <f t="shared" si="71"/>
        <v>54.092752000000019</v>
      </c>
      <c r="I632" s="2">
        <f t="array" ref="I632">SUMPRODUCT(B616:B635, (ROW(B616:B635)-ROW(B616)+1)) / (20*21/2)</f>
        <v>54.686708571428575</v>
      </c>
      <c r="J632" s="2">
        <f t="shared" si="74"/>
        <v>52.768757421130765</v>
      </c>
      <c r="K632" s="2">
        <f t="shared" si="76"/>
        <v>50.973381129951875</v>
      </c>
    </row>
    <row r="633" spans="1:11" ht="13.5" x14ac:dyDescent="0.25">
      <c r="A633" s="3">
        <f>TITRES_STAT!B636</f>
        <v>43224</v>
      </c>
      <c r="B633" s="5">
        <f>TITRES_STAT!D636</f>
        <v>56.369599999999998</v>
      </c>
      <c r="C633" s="2">
        <f t="shared" si="69"/>
        <v>-1.8000000000000682E-2</v>
      </c>
      <c r="D633" s="2">
        <f t="shared" si="70"/>
        <v>56.384</v>
      </c>
      <c r="E633" s="2">
        <f t="shared" si="72"/>
        <v>55.584620000000008</v>
      </c>
      <c r="F633" s="2">
        <f t="shared" si="73"/>
        <v>51.940390000000015</v>
      </c>
      <c r="G633" s="2">
        <f t="shared" si="75"/>
        <v>49.802774000000021</v>
      </c>
      <c r="H633" s="2">
        <f t="shared" si="71"/>
        <v>54.084146500000017</v>
      </c>
      <c r="I633" s="2">
        <f t="array" ref="I633">SUMPRODUCT(B617:B636, (ROW(B617:B636)-ROW(B617)+1)) / (20*21/2)</f>
        <v>55.029152380952389</v>
      </c>
      <c r="J633" s="2">
        <f t="shared" si="74"/>
        <v>53.111694809594503</v>
      </c>
      <c r="K633" s="2">
        <f t="shared" si="76"/>
        <v>51.184997556228275</v>
      </c>
    </row>
    <row r="634" spans="1:11" ht="13.5" x14ac:dyDescent="0.25">
      <c r="A634" s="3">
        <f>TITRES_STAT!B637</f>
        <v>43227</v>
      </c>
      <c r="B634" s="5">
        <f>TITRES_STAT!D637</f>
        <v>56.369599999999998</v>
      </c>
      <c r="C634" s="2">
        <f t="shared" si="69"/>
        <v>0</v>
      </c>
      <c r="D634" s="2">
        <f t="shared" si="70"/>
        <v>56.380399999999995</v>
      </c>
      <c r="E634" s="2">
        <f t="shared" si="72"/>
        <v>56.019390000000008</v>
      </c>
      <c r="F634" s="2">
        <f t="shared" si="73"/>
        <v>52.357165000000023</v>
      </c>
      <c r="G634" s="2">
        <f t="shared" si="75"/>
        <v>49.94669600000001</v>
      </c>
      <c r="H634" s="2">
        <f t="shared" si="71"/>
        <v>54.075541000000015</v>
      </c>
      <c r="I634" s="2">
        <f t="array" ref="I634">SUMPRODUCT(B618:B637, (ROW(B618:B637)-ROW(B618)+1)) / (20*21/2)</f>
        <v>55.474684285714289</v>
      </c>
      <c r="J634" s="2">
        <f t="shared" si="74"/>
        <v>53.421971494395024</v>
      </c>
      <c r="K634" s="2">
        <f t="shared" si="76"/>
        <v>51.388315299121288</v>
      </c>
    </row>
    <row r="635" spans="1:11" ht="13.5" x14ac:dyDescent="0.25">
      <c r="A635" s="3">
        <f>TITRES_STAT!B638</f>
        <v>43228</v>
      </c>
      <c r="B635" s="5">
        <f>TITRES_STAT!D638</f>
        <v>56.369599999999998</v>
      </c>
      <c r="C635" s="2">
        <f t="shared" si="69"/>
        <v>0</v>
      </c>
      <c r="D635" s="2">
        <f t="shared" si="70"/>
        <v>56.376800000000003</v>
      </c>
      <c r="E635" s="2">
        <f t="shared" si="72"/>
        <v>56.319230000000005</v>
      </c>
      <c r="F635" s="2">
        <f t="shared" si="73"/>
        <v>52.773940000000017</v>
      </c>
      <c r="G635" s="2">
        <f t="shared" si="75"/>
        <v>50.090618000000013</v>
      </c>
      <c r="H635" s="2">
        <f t="shared" si="71"/>
        <v>54.066935500000007</v>
      </c>
      <c r="I635" s="2">
        <f t="array" ref="I635">SUMPRODUCT(B619:B638, (ROW(B619:B638)-ROW(B619)+1)) / (20*21/2)</f>
        <v>55.873384285714288</v>
      </c>
      <c r="J635" s="2">
        <f t="shared" si="74"/>
        <v>53.702698018738353</v>
      </c>
      <c r="K635" s="2">
        <f t="shared" si="76"/>
        <v>51.583659797194969</v>
      </c>
    </row>
    <row r="636" spans="1:11" ht="13.5" x14ac:dyDescent="0.25">
      <c r="A636" s="3">
        <f>TITRES_STAT!B639</f>
        <v>43229</v>
      </c>
      <c r="B636" s="5">
        <f>TITRES_STAT!D639</f>
        <v>56.369599999999998</v>
      </c>
      <c r="C636" s="2">
        <f t="shared" si="69"/>
        <v>0</v>
      </c>
      <c r="D636" s="2">
        <f t="shared" si="70"/>
        <v>56.373199999999997</v>
      </c>
      <c r="E636" s="2">
        <f t="shared" si="72"/>
        <v>56.379200000000004</v>
      </c>
      <c r="F636" s="2">
        <f t="shared" si="73"/>
        <v>53.190715000000012</v>
      </c>
      <c r="G636" s="2">
        <f t="shared" si="75"/>
        <v>50.234540000000017</v>
      </c>
      <c r="H636" s="2">
        <f t="shared" si="71"/>
        <v>54.058330000000005</v>
      </c>
      <c r="I636" s="2">
        <f t="array" ref="I636">SUMPRODUCT(B620:B639, (ROW(B620:B639)-ROW(B620)+1)) / (20*21/2)</f>
        <v>56.225252380952384</v>
      </c>
      <c r="J636" s="2">
        <f t="shared" si="74"/>
        <v>53.956688683620413</v>
      </c>
      <c r="K636" s="2">
        <f t="shared" si="76"/>
        <v>51.771343726716736</v>
      </c>
    </row>
    <row r="637" spans="1:11" ht="13.5" x14ac:dyDescent="0.25">
      <c r="A637" s="3">
        <f>TITRES_STAT!B640</f>
        <v>43230</v>
      </c>
      <c r="B637" s="5">
        <f>TITRES_STAT!D640</f>
        <v>57.8688</v>
      </c>
      <c r="C637" s="2">
        <f t="shared" si="69"/>
        <v>1.4992000000000019</v>
      </c>
      <c r="D637" s="2">
        <f t="shared" si="70"/>
        <v>56.669439999999994</v>
      </c>
      <c r="E637" s="2">
        <f t="shared" si="72"/>
        <v>56.527919999999995</v>
      </c>
      <c r="F637" s="2">
        <f t="shared" si="73"/>
        <v>53.682450000000003</v>
      </c>
      <c r="G637" s="2">
        <f t="shared" si="75"/>
        <v>50.408446000000012</v>
      </c>
      <c r="H637" s="2">
        <f t="shared" si="71"/>
        <v>54.0572205</v>
      </c>
      <c r="I637" s="2">
        <f t="array" ref="I637">SUMPRODUCT(B621:B640, (ROW(B621:B640)-ROW(B621)+1)) / (20*21/2)</f>
        <v>56.530288571428571</v>
      </c>
      <c r="J637" s="2">
        <f t="shared" si="74"/>
        <v>54.329270713751804</v>
      </c>
      <c r="K637" s="2">
        <f t="shared" si="76"/>
        <v>52.010459659002358</v>
      </c>
    </row>
    <row r="638" spans="1:11" ht="13.5" x14ac:dyDescent="0.25">
      <c r="A638" s="3">
        <f>TITRES_STAT!B641</f>
        <v>43231</v>
      </c>
      <c r="B638" s="5">
        <f>TITRES_STAT!D641</f>
        <v>57.8688</v>
      </c>
      <c r="C638" s="2">
        <f t="shared" si="69"/>
        <v>0</v>
      </c>
      <c r="D638" s="2">
        <f t="shared" si="70"/>
        <v>56.969280000000005</v>
      </c>
      <c r="E638" s="2">
        <f t="shared" si="72"/>
        <v>56.676639999999999</v>
      </c>
      <c r="F638" s="2">
        <f t="shared" si="73"/>
        <v>54.174185000000001</v>
      </c>
      <c r="G638" s="2">
        <f t="shared" si="75"/>
        <v>50.582352000000022</v>
      </c>
      <c r="H638" s="2">
        <f t="shared" si="71"/>
        <v>54.056110999999994</v>
      </c>
      <c r="I638" s="2">
        <f t="array" ref="I638">SUMPRODUCT(B622:B641, (ROW(B622:B641)-ROW(B622)+1)) / (20*21/2)</f>
        <v>56.788492857142863</v>
      </c>
      <c r="J638" s="2">
        <f t="shared" si="74"/>
        <v>54.666368741013535</v>
      </c>
      <c r="K638" s="2">
        <f t="shared" si="76"/>
        <v>52.240198495904231</v>
      </c>
    </row>
    <row r="639" spans="1:11" ht="13.5" x14ac:dyDescent="0.25">
      <c r="A639" s="3">
        <f>TITRES_STAT!B642</f>
        <v>43234</v>
      </c>
      <c r="B639" s="5">
        <f>TITRES_STAT!D642</f>
        <v>57.8688</v>
      </c>
      <c r="C639" s="2">
        <f t="shared" si="69"/>
        <v>0</v>
      </c>
      <c r="D639" s="2">
        <f t="shared" si="70"/>
        <v>57.269120000000001</v>
      </c>
      <c r="E639" s="2">
        <f t="shared" si="72"/>
        <v>56.824760000000005</v>
      </c>
      <c r="F639" s="2">
        <f t="shared" si="73"/>
        <v>54.665919999999993</v>
      </c>
      <c r="G639" s="2">
        <f t="shared" si="75"/>
        <v>50.768252000000032</v>
      </c>
      <c r="H639" s="2">
        <f t="shared" si="71"/>
        <v>54.055001499999989</v>
      </c>
      <c r="I639" s="2">
        <f t="array" ref="I639">SUMPRODUCT(B623:B642, (ROW(B623:B642)-ROW(B623)+1)) / (20*21/2)</f>
        <v>56.999865238095239</v>
      </c>
      <c r="J639" s="2">
        <f t="shared" si="74"/>
        <v>54.971362194250339</v>
      </c>
      <c r="K639" s="2">
        <f t="shared" si="76"/>
        <v>52.460927966653088</v>
      </c>
    </row>
    <row r="640" spans="1:11" ht="13.5" x14ac:dyDescent="0.25">
      <c r="A640" s="3">
        <f>TITRES_STAT!B643</f>
        <v>43235</v>
      </c>
      <c r="B640" s="5">
        <f>TITRES_STAT!D643</f>
        <v>57.8688</v>
      </c>
      <c r="C640" s="2">
        <f t="shared" si="69"/>
        <v>0</v>
      </c>
      <c r="D640" s="2">
        <f t="shared" si="70"/>
        <v>57.568960000000004</v>
      </c>
      <c r="E640" s="2">
        <f t="shared" si="72"/>
        <v>56.972880000000011</v>
      </c>
      <c r="F640" s="2">
        <f t="shared" si="73"/>
        <v>55.157654999999998</v>
      </c>
      <c r="G640" s="2">
        <f t="shared" si="75"/>
        <v>50.954152000000029</v>
      </c>
      <c r="H640" s="2">
        <f t="shared" si="71"/>
        <v>54.053891999999976</v>
      </c>
      <c r="I640" s="2">
        <f t="array" ref="I640">SUMPRODUCT(B624:B643, (ROW(B624:B643)-ROW(B624)+1)) / (20*21/2)</f>
        <v>57.078739047619052</v>
      </c>
      <c r="J640" s="2">
        <f t="shared" si="74"/>
        <v>55.247308651940784</v>
      </c>
      <c r="K640" s="2">
        <f t="shared" si="76"/>
        <v>52.67300137972552</v>
      </c>
    </row>
    <row r="641" spans="1:11" ht="13.5" x14ac:dyDescent="0.25">
      <c r="A641" s="3">
        <f>TITRES_STAT!B644</f>
        <v>43236</v>
      </c>
      <c r="B641" s="5">
        <f>TITRES_STAT!D644</f>
        <v>57.8688</v>
      </c>
      <c r="C641" s="2">
        <f t="shared" si="69"/>
        <v>0</v>
      </c>
      <c r="D641" s="2">
        <f t="shared" si="70"/>
        <v>57.8688</v>
      </c>
      <c r="E641" s="2">
        <f t="shared" si="72"/>
        <v>57.121000000000002</v>
      </c>
      <c r="F641" s="2">
        <f t="shared" si="73"/>
        <v>55.649389999999997</v>
      </c>
      <c r="G641" s="2">
        <f t="shared" si="75"/>
        <v>51.14005200000004</v>
      </c>
      <c r="H641" s="2">
        <f t="shared" si="71"/>
        <v>54.052782499999985</v>
      </c>
      <c r="I641" s="2">
        <f t="array" ref="I641">SUMPRODUCT(B625:B644, (ROW(B625:B644)-ROW(B625)+1)) / (20*21/2)</f>
        <v>57.127543333333335</v>
      </c>
      <c r="J641" s="2">
        <f t="shared" si="74"/>
        <v>55.496974494613092</v>
      </c>
      <c r="K641" s="2">
        <f t="shared" si="76"/>
        <v>52.876758188363738</v>
      </c>
    </row>
    <row r="642" spans="1:11" ht="13.5" x14ac:dyDescent="0.25">
      <c r="A642" s="3">
        <f>TITRES_STAT!B645</f>
        <v>43237</v>
      </c>
      <c r="B642" s="5">
        <f>TITRES_STAT!D645</f>
        <v>57.8688</v>
      </c>
      <c r="C642" s="2">
        <f t="shared" si="69"/>
        <v>0</v>
      </c>
      <c r="D642" s="2">
        <f t="shared" si="70"/>
        <v>57.8688</v>
      </c>
      <c r="E642" s="2">
        <f t="shared" si="72"/>
        <v>57.269120000000001</v>
      </c>
      <c r="F642" s="2">
        <f t="shared" si="73"/>
        <v>56.141124999999988</v>
      </c>
      <c r="G642" s="2">
        <f t="shared" si="75"/>
        <v>51.337946000000038</v>
      </c>
      <c r="H642" s="2">
        <f t="shared" si="71"/>
        <v>54.042988499999986</v>
      </c>
      <c r="I642" s="2">
        <f t="array" ref="I642">SUMPRODUCT(B626:B645, (ROW(B626:B645)-ROW(B626)+1)) / (20*21/2)</f>
        <v>57.152788571428566</v>
      </c>
      <c r="J642" s="2">
        <f t="shared" si="74"/>
        <v>55.722862637983276</v>
      </c>
      <c r="K642" s="2">
        <f t="shared" si="76"/>
        <v>53.072524533918106</v>
      </c>
    </row>
    <row r="643" spans="1:11" ht="13.5" x14ac:dyDescent="0.25">
      <c r="A643" s="3">
        <f>TITRES_STAT!B646</f>
        <v>43238</v>
      </c>
      <c r="B643" s="5">
        <f>TITRES_STAT!D646</f>
        <v>56.969299999999997</v>
      </c>
      <c r="C643" s="2">
        <f t="shared" si="69"/>
        <v>-0.8995000000000033</v>
      </c>
      <c r="D643" s="2">
        <f t="shared" si="70"/>
        <v>57.688900000000004</v>
      </c>
      <c r="E643" s="2">
        <f t="shared" si="72"/>
        <v>57.329090000000008</v>
      </c>
      <c r="F643" s="2">
        <f t="shared" si="73"/>
        <v>56.456854999999997</v>
      </c>
      <c r="G643" s="2">
        <f t="shared" si="75"/>
        <v>51.517850000000045</v>
      </c>
      <c r="H643" s="2">
        <f t="shared" si="71"/>
        <v>54.041738499999994</v>
      </c>
      <c r="I643" s="2">
        <f t="array" ref="I643">SUMPRODUCT(B627:B646, (ROW(B627:B646)-ROW(B627)+1)) / (20*21/2)</f>
        <v>57.160900000000005</v>
      </c>
      <c r="J643" s="2">
        <f t="shared" si="74"/>
        <v>55.841570958175346</v>
      </c>
      <c r="K643" s="2">
        <f t="shared" si="76"/>
        <v>53.225339258078186</v>
      </c>
    </row>
    <row r="644" spans="1:11" ht="13.5" x14ac:dyDescent="0.25">
      <c r="A644" s="3">
        <f>TITRES_STAT!B647</f>
        <v>43241</v>
      </c>
      <c r="B644" s="5">
        <f>TITRES_STAT!D647</f>
        <v>56.969299999999997</v>
      </c>
      <c r="C644" s="2">
        <f t="shared" ref="C644:C707" si="77">B644-B643</f>
        <v>0</v>
      </c>
      <c r="D644" s="2">
        <f t="shared" si="70"/>
        <v>57.509</v>
      </c>
      <c r="E644" s="2">
        <f t="shared" si="72"/>
        <v>57.389060000000008</v>
      </c>
      <c r="F644" s="2">
        <f t="shared" si="73"/>
        <v>56.704224999999994</v>
      </c>
      <c r="G644" s="2">
        <f t="shared" si="75"/>
        <v>51.679764000000041</v>
      </c>
      <c r="H644" s="2">
        <f t="shared" si="71"/>
        <v>54.040488500000002</v>
      </c>
      <c r="I644" s="2">
        <f t="array" ref="I644">SUMPRODUCT(B628:B647, (ROW(B628:B647)-ROW(B628)+1)) / (20*21/2)</f>
        <v>57.003957142857132</v>
      </c>
      <c r="J644" s="2">
        <f t="shared" si="74"/>
        <v>55.948973724063407</v>
      </c>
      <c r="K644" s="2">
        <f t="shared" si="76"/>
        <v>53.372161247957479</v>
      </c>
    </row>
    <row r="645" spans="1:11" ht="13.5" x14ac:dyDescent="0.25">
      <c r="A645" s="3">
        <f>TITRES_STAT!B648</f>
        <v>43242</v>
      </c>
      <c r="B645" s="5">
        <f>TITRES_STAT!D648</f>
        <v>56.969299999999997</v>
      </c>
      <c r="C645" s="2">
        <f t="shared" si="77"/>
        <v>0</v>
      </c>
      <c r="D645" s="2">
        <f t="shared" si="70"/>
        <v>57.329099999999997</v>
      </c>
      <c r="E645" s="2">
        <f t="shared" si="72"/>
        <v>57.449030000000008</v>
      </c>
      <c r="F645" s="2">
        <f t="shared" si="73"/>
        <v>56.884129999999992</v>
      </c>
      <c r="G645" s="2">
        <f t="shared" si="75"/>
        <v>51.841678000000044</v>
      </c>
      <c r="H645" s="2">
        <f t="shared" si="71"/>
        <v>54.037786000000004</v>
      </c>
      <c r="I645" s="2">
        <f t="array" ref="I645">SUMPRODUCT(B629:B648, (ROW(B629:B648)-ROW(B629)+1)) / (20*21/2)</f>
        <v>56.852182857142857</v>
      </c>
      <c r="J645" s="2">
        <f t="shared" si="74"/>
        <v>56.046147655104988</v>
      </c>
      <c r="K645" s="2">
        <f t="shared" si="76"/>
        <v>53.51322551274346</v>
      </c>
    </row>
    <row r="646" spans="1:11" ht="13.5" x14ac:dyDescent="0.25">
      <c r="A646" s="3">
        <f>TITRES_STAT!B649</f>
        <v>43243</v>
      </c>
      <c r="B646" s="5">
        <f>TITRES_STAT!D649</f>
        <v>56.969299999999997</v>
      </c>
      <c r="C646" s="2">
        <f t="shared" si="77"/>
        <v>0</v>
      </c>
      <c r="D646" s="2">
        <f t="shared" ref="D646:D709" si="78">AVERAGE(B642:B646)</f>
        <v>57.149199999999993</v>
      </c>
      <c r="E646" s="2">
        <f t="shared" si="72"/>
        <v>57.508999999999993</v>
      </c>
      <c r="F646" s="2">
        <f t="shared" si="73"/>
        <v>56.944099999999992</v>
      </c>
      <c r="G646" s="2">
        <f t="shared" si="75"/>
        <v>52.021462000000049</v>
      </c>
      <c r="H646" s="2">
        <f t="shared" si="71"/>
        <v>54.035083499999999</v>
      </c>
      <c r="I646" s="2">
        <f t="array" ref="I646">SUMPRODUCT(B630:B649, (ROW(B630:B649)-ROW(B630)+1)) / (20*21/2)</f>
        <v>56.862634285714286</v>
      </c>
      <c r="J646" s="2">
        <f t="shared" si="74"/>
        <v>56.134066926047367</v>
      </c>
      <c r="K646" s="2">
        <f t="shared" si="76"/>
        <v>53.648757845577052</v>
      </c>
    </row>
    <row r="647" spans="1:11" ht="13.5" x14ac:dyDescent="0.25">
      <c r="A647" s="3">
        <f>TITRES_STAT!B650</f>
        <v>43244</v>
      </c>
      <c r="B647" s="5">
        <f>TITRES_STAT!D650</f>
        <v>55.296199999999999</v>
      </c>
      <c r="C647" s="2">
        <f t="shared" si="77"/>
        <v>-1.673099999999998</v>
      </c>
      <c r="D647" s="2">
        <f t="shared" si="78"/>
        <v>56.634680000000003</v>
      </c>
      <c r="E647" s="2">
        <f t="shared" si="72"/>
        <v>57.251739999999998</v>
      </c>
      <c r="F647" s="2">
        <f t="shared" si="73"/>
        <v>56.889829999999982</v>
      </c>
      <c r="G647" s="2">
        <f t="shared" si="75"/>
        <v>52.167904000000036</v>
      </c>
      <c r="H647" s="2">
        <f t="shared" si="71"/>
        <v>54.021111000000012</v>
      </c>
      <c r="I647" s="2">
        <f t="array" ref="I647">SUMPRODUCT(B631:B650, (ROW(B631:B650)-ROW(B631)+1)) / (20*21/2)</f>
        <v>56.870429999999985</v>
      </c>
      <c r="J647" s="2">
        <f t="shared" si="74"/>
        <v>56.05427007594762</v>
      </c>
      <c r="K647" s="2">
        <f t="shared" si="76"/>
        <v>53.713363420260308</v>
      </c>
    </row>
    <row r="648" spans="1:11" ht="13.5" x14ac:dyDescent="0.25">
      <c r="A648" s="3">
        <f>TITRES_STAT!B651</f>
        <v>43245</v>
      </c>
      <c r="B648" s="5">
        <f>TITRES_STAT!D651</f>
        <v>55.296199999999999</v>
      </c>
      <c r="C648" s="2">
        <f t="shared" si="77"/>
        <v>0</v>
      </c>
      <c r="D648" s="2">
        <f t="shared" si="78"/>
        <v>56.300059999999995</v>
      </c>
      <c r="E648" s="2">
        <f t="shared" si="72"/>
        <v>56.994479999999996</v>
      </c>
      <c r="F648" s="2">
        <f t="shared" si="73"/>
        <v>56.835559999999987</v>
      </c>
      <c r="G648" s="2">
        <f t="shared" si="75"/>
        <v>52.314346000000022</v>
      </c>
      <c r="H648" s="2">
        <f t="shared" si="71"/>
        <v>54.007138500000018</v>
      </c>
      <c r="I648" s="2">
        <f t="array" ref="I648">SUMPRODUCT(B632:B651, (ROW(B632:B651)-ROW(B632)+1)) / (20*21/2)</f>
        <v>56.992074761904753</v>
      </c>
      <c r="J648" s="2">
        <f t="shared" si="74"/>
        <v>55.982072925857373</v>
      </c>
      <c r="K648" s="2">
        <f t="shared" si="76"/>
        <v>53.775435442995196</v>
      </c>
    </row>
    <row r="649" spans="1:11" ht="13.5" x14ac:dyDescent="0.25">
      <c r="A649" s="3">
        <f>TITRES_STAT!B652</f>
        <v>43248</v>
      </c>
      <c r="B649" s="5">
        <f>TITRES_STAT!D652</f>
        <v>56.945300000000003</v>
      </c>
      <c r="C649" s="2">
        <f t="shared" si="77"/>
        <v>1.6491000000000042</v>
      </c>
      <c r="D649" s="2">
        <f t="shared" si="78"/>
        <v>56.295260000000006</v>
      </c>
      <c r="E649" s="2">
        <f t="shared" si="72"/>
        <v>56.90213</v>
      </c>
      <c r="F649" s="2">
        <f t="shared" si="73"/>
        <v>56.863444999999999</v>
      </c>
      <c r="G649" s="2">
        <f t="shared" si="75"/>
        <v>52.469902000000012</v>
      </c>
      <c r="H649" s="2">
        <f t="shared" si="71"/>
        <v>54.00141150000001</v>
      </c>
      <c r="I649" s="2">
        <f t="array" ref="I649">SUMPRODUCT(B633:B652, (ROW(B633:B652)-ROW(B633)+1)) / (20*21/2)</f>
        <v>57.112095714285715</v>
      </c>
      <c r="J649" s="2">
        <f t="shared" si="74"/>
        <v>56.073808837680481</v>
      </c>
      <c r="K649" s="2">
        <f t="shared" si="76"/>
        <v>53.899743856995386</v>
      </c>
    </row>
    <row r="650" spans="1:11" ht="13.5" x14ac:dyDescent="0.25">
      <c r="A650" s="3">
        <f>TITRES_STAT!B653</f>
        <v>43249</v>
      </c>
      <c r="B650" s="5">
        <f>TITRES_STAT!D653</f>
        <v>56.945300000000003</v>
      </c>
      <c r="C650" s="2">
        <f t="shared" si="77"/>
        <v>0</v>
      </c>
      <c r="D650" s="2">
        <f t="shared" si="78"/>
        <v>56.29046000000001</v>
      </c>
      <c r="E650" s="2">
        <f t="shared" si="72"/>
        <v>56.809779999999989</v>
      </c>
      <c r="F650" s="2">
        <f t="shared" si="73"/>
        <v>56.891330000000004</v>
      </c>
      <c r="G650" s="2">
        <f t="shared" si="75"/>
        <v>52.625458000000016</v>
      </c>
      <c r="H650" s="2">
        <f t="shared" ref="H650:H713" si="79">AVERAGE(B451:B650)</f>
        <v>53.986971000000004</v>
      </c>
      <c r="I650" s="2">
        <f t="array" ref="I650">SUMPRODUCT(B634:B653, (ROW(B634:B653)-ROW(B634)+1)) / (20*21/2)</f>
        <v>57.22786428571429</v>
      </c>
      <c r="J650" s="2">
        <f t="shared" si="74"/>
        <v>56.156807995996623</v>
      </c>
      <c r="K650" s="2">
        <f t="shared" si="76"/>
        <v>54.019177431230865</v>
      </c>
    </row>
    <row r="651" spans="1:11" ht="13.5" x14ac:dyDescent="0.25">
      <c r="A651" s="3">
        <f>TITRES_STAT!B654</f>
        <v>43250</v>
      </c>
      <c r="B651" s="5">
        <f>TITRES_STAT!D654</f>
        <v>58.168599999999998</v>
      </c>
      <c r="C651" s="2">
        <f t="shared" si="77"/>
        <v>1.2232999999999947</v>
      </c>
      <c r="D651" s="2">
        <f t="shared" si="78"/>
        <v>56.530320000000003</v>
      </c>
      <c r="E651" s="2">
        <f t="shared" si="72"/>
        <v>56.839759999999991</v>
      </c>
      <c r="F651" s="2">
        <f t="shared" si="73"/>
        <v>56.980380000000004</v>
      </c>
      <c r="G651" s="2">
        <f t="shared" si="75"/>
        <v>52.82934800000001</v>
      </c>
      <c r="H651" s="2">
        <f t="shared" si="79"/>
        <v>53.978647000000009</v>
      </c>
      <c r="I651" s="2">
        <f t="array" ref="I651">SUMPRODUCT(B635:B654, (ROW(B635:B654)-ROW(B635)+1)) / (20*21/2)</f>
        <v>57.334494761904772</v>
      </c>
      <c r="J651" s="2">
        <f t="shared" si="74"/>
        <v>56.348407234473136</v>
      </c>
      <c r="K651" s="2">
        <f t="shared" si="76"/>
        <v>54.181899884908084</v>
      </c>
    </row>
    <row r="652" spans="1:11" ht="13.5" x14ac:dyDescent="0.25">
      <c r="A652" s="3">
        <f>TITRES_STAT!B655</f>
        <v>43251</v>
      </c>
      <c r="B652" s="5">
        <f>TITRES_STAT!D655</f>
        <v>58.240600000000001</v>
      </c>
      <c r="C652" s="2">
        <f t="shared" si="77"/>
        <v>7.2000000000002728E-2</v>
      </c>
      <c r="D652" s="2">
        <f t="shared" si="78"/>
        <v>57.119199999999999</v>
      </c>
      <c r="E652" s="2">
        <f t="shared" ref="E652:E715" si="80">AVERAGE(B643:B652)</f>
        <v>56.876939999999991</v>
      </c>
      <c r="F652" s="2">
        <f t="shared" si="73"/>
        <v>57.073029999999996</v>
      </c>
      <c r="G652" s="2">
        <f t="shared" si="75"/>
        <v>53.034678000000007</v>
      </c>
      <c r="H652" s="2">
        <f t="shared" si="79"/>
        <v>53.970683000000008</v>
      </c>
      <c r="I652" s="2">
        <f t="array" ref="I652">SUMPRODUCT(B636:B655, (ROW(B636:B655)-ROW(B636)+1)) / (20*21/2)</f>
        <v>57.431987142857146</v>
      </c>
      <c r="J652" s="2">
        <f t="shared" si="74"/>
        <v>56.528616069285221</v>
      </c>
      <c r="K652" s="2">
        <f t="shared" si="76"/>
        <v>54.341064595303848</v>
      </c>
    </row>
    <row r="653" spans="1:11" ht="13.5" x14ac:dyDescent="0.25">
      <c r="A653" s="3">
        <f>TITRES_STAT!B656</f>
        <v>43252</v>
      </c>
      <c r="B653" s="5">
        <f>TITRES_STAT!D656</f>
        <v>58.288600000000002</v>
      </c>
      <c r="C653" s="2">
        <f t="shared" si="77"/>
        <v>4.8000000000001819E-2</v>
      </c>
      <c r="D653" s="2">
        <f t="shared" si="78"/>
        <v>57.717679999999994</v>
      </c>
      <c r="E653" s="2">
        <f t="shared" si="80"/>
        <v>57.008869999999987</v>
      </c>
      <c r="F653" s="2">
        <f t="shared" si="73"/>
        <v>57.168980000000012</v>
      </c>
      <c r="G653" s="2">
        <f t="shared" si="75"/>
        <v>53.240967999999995</v>
      </c>
      <c r="H653" s="2">
        <f t="shared" si="79"/>
        <v>53.962959000000012</v>
      </c>
      <c r="I653" s="2">
        <f t="array" ref="I653">SUMPRODUCT(B637:B656, (ROW(B637:B656)-ROW(B637)+1)) / (20*21/2)</f>
        <v>57.520341428571413</v>
      </c>
      <c r="J653" s="2">
        <f t="shared" si="74"/>
        <v>56.696233586496149</v>
      </c>
      <c r="K653" s="2">
        <f t="shared" si="76"/>
        <v>54.495869905291933</v>
      </c>
    </row>
    <row r="654" spans="1:11" ht="13.5" x14ac:dyDescent="0.25">
      <c r="A654" s="3">
        <f>TITRES_STAT!B657</f>
        <v>43255</v>
      </c>
      <c r="B654" s="5">
        <f>TITRES_STAT!D657</f>
        <v>58.288600000000002</v>
      </c>
      <c r="C654" s="2">
        <f t="shared" si="77"/>
        <v>0</v>
      </c>
      <c r="D654" s="2">
        <f t="shared" si="78"/>
        <v>57.986339999999998</v>
      </c>
      <c r="E654" s="2">
        <f t="shared" si="80"/>
        <v>57.140799999999992</v>
      </c>
      <c r="F654" s="2">
        <f t="shared" si="73"/>
        <v>57.264930000000007</v>
      </c>
      <c r="G654" s="2">
        <f t="shared" si="75"/>
        <v>53.458051999999988</v>
      </c>
      <c r="H654" s="2">
        <f t="shared" si="79"/>
        <v>53.955235000000009</v>
      </c>
      <c r="I654" s="2">
        <f t="array" ref="I654">SUMPRODUCT(B638:B657, (ROW(B638:B657)-ROW(B638)+1)) / (20*21/2)</f>
        <v>57.599557619047623</v>
      </c>
      <c r="J654" s="2">
        <f t="shared" si="74"/>
        <v>56.847887530639369</v>
      </c>
      <c r="K654" s="2">
        <f t="shared" si="76"/>
        <v>54.644604418809898</v>
      </c>
    </row>
    <row r="655" spans="1:11" ht="13.5" x14ac:dyDescent="0.25">
      <c r="A655" s="3">
        <f>TITRES_STAT!B658</f>
        <v>43256</v>
      </c>
      <c r="B655" s="5">
        <f>TITRES_STAT!D658</f>
        <v>58.288600000000002</v>
      </c>
      <c r="C655" s="2">
        <f t="shared" si="77"/>
        <v>0</v>
      </c>
      <c r="D655" s="2">
        <f t="shared" si="78"/>
        <v>58.254999999999995</v>
      </c>
      <c r="E655" s="2">
        <f t="shared" si="80"/>
        <v>57.272729999999989</v>
      </c>
      <c r="F655" s="2">
        <f t="shared" si="73"/>
        <v>57.360880000000009</v>
      </c>
      <c r="G655" s="2">
        <f t="shared" si="75"/>
        <v>53.675135999999981</v>
      </c>
      <c r="H655" s="2">
        <f t="shared" si="79"/>
        <v>53.947511000000013</v>
      </c>
      <c r="I655" s="2">
        <f t="array" ref="I655">SUMPRODUCT(B639:B658, (ROW(B639:B658)-ROW(B639)+1)) / (20*21/2)</f>
        <v>57.67677476190476</v>
      </c>
      <c r="J655" s="2">
        <f t="shared" si="74"/>
        <v>56.985098242007048</v>
      </c>
      <c r="K655" s="2">
        <f t="shared" si="76"/>
        <v>54.787506206307548</v>
      </c>
    </row>
    <row r="656" spans="1:11" ht="13.5" x14ac:dyDescent="0.25">
      <c r="A656" s="3">
        <f>TITRES_STAT!B659</f>
        <v>43257</v>
      </c>
      <c r="B656" s="5">
        <f>TITRES_STAT!D659</f>
        <v>58.288600000000002</v>
      </c>
      <c r="C656" s="2">
        <f t="shared" si="77"/>
        <v>0</v>
      </c>
      <c r="D656" s="2">
        <f t="shared" si="78"/>
        <v>58.278999999999996</v>
      </c>
      <c r="E656" s="2">
        <f t="shared" si="80"/>
        <v>57.404659999999993</v>
      </c>
      <c r="F656" s="2">
        <f t="shared" si="73"/>
        <v>57.456830000000004</v>
      </c>
      <c r="G656" s="2">
        <f t="shared" si="75"/>
        <v>53.881425999999976</v>
      </c>
      <c r="H656" s="2">
        <f t="shared" si="79"/>
        <v>53.939787000000024</v>
      </c>
      <c r="I656" s="2">
        <f t="array" ref="I656">SUMPRODUCT(B640:B659, (ROW(B640:B659)-ROW(B640)+1)) / (20*21/2)</f>
        <v>57.751992857142859</v>
      </c>
      <c r="J656" s="2">
        <f t="shared" si="74"/>
        <v>57.109241266577804</v>
      </c>
      <c r="K656" s="2">
        <f t="shared" si="76"/>
        <v>54.924804002138629</v>
      </c>
    </row>
    <row r="657" spans="1:11" ht="13.5" x14ac:dyDescent="0.25">
      <c r="A657" s="3">
        <f>TITRES_STAT!B660</f>
        <v>43258</v>
      </c>
      <c r="B657" s="5">
        <f>TITRES_STAT!D660</f>
        <v>58.288600000000002</v>
      </c>
      <c r="C657" s="2">
        <f t="shared" si="77"/>
        <v>0</v>
      </c>
      <c r="D657" s="2">
        <f t="shared" si="78"/>
        <v>58.288599999999995</v>
      </c>
      <c r="E657" s="2">
        <f t="shared" si="80"/>
        <v>57.70389999999999</v>
      </c>
      <c r="F657" s="2">
        <f t="shared" si="73"/>
        <v>57.477819999999994</v>
      </c>
      <c r="G657" s="2">
        <f t="shared" si="75"/>
        <v>54.087715999999979</v>
      </c>
      <c r="H657" s="2">
        <f t="shared" si="79"/>
        <v>53.932063000000028</v>
      </c>
      <c r="I657" s="2">
        <f t="array" ref="I657">SUMPRODUCT(B641:B660, (ROW(B641:B660)-ROW(B641)+1)) / (20*21/2)</f>
        <v>57.825211904761908</v>
      </c>
      <c r="J657" s="2">
        <f t="shared" si="74"/>
        <v>57.221561145951341</v>
      </c>
      <c r="K657" s="2">
        <f t="shared" si="76"/>
        <v>55.05671757068221</v>
      </c>
    </row>
    <row r="658" spans="1:11" ht="13.5" x14ac:dyDescent="0.25">
      <c r="A658" s="3">
        <f>TITRES_STAT!B661</f>
        <v>43259</v>
      </c>
      <c r="B658" s="5">
        <f>TITRES_STAT!D661</f>
        <v>58.288600000000002</v>
      </c>
      <c r="C658" s="2">
        <f t="shared" si="77"/>
        <v>0</v>
      </c>
      <c r="D658" s="2">
        <f t="shared" si="78"/>
        <v>58.288599999999995</v>
      </c>
      <c r="E658" s="2">
        <f t="shared" si="80"/>
        <v>58.003139999999988</v>
      </c>
      <c r="F658" s="2">
        <f t="shared" si="73"/>
        <v>57.498810000000006</v>
      </c>
      <c r="G658" s="2">
        <f t="shared" si="75"/>
        <v>54.294005999999975</v>
      </c>
      <c r="H658" s="2">
        <f t="shared" si="79"/>
        <v>53.927243500000031</v>
      </c>
      <c r="I658" s="2">
        <f t="array" ref="I658">SUMPRODUCT(B642:B661, (ROW(B642:B661)-ROW(B642)+1)) / (20*21/2)</f>
        <v>57.742222380952384</v>
      </c>
      <c r="J658" s="2">
        <f t="shared" si="74"/>
        <v>57.323183893955971</v>
      </c>
      <c r="K658" s="2">
        <f t="shared" si="76"/>
        <v>55.183458058106439</v>
      </c>
    </row>
    <row r="659" spans="1:11" ht="13.5" x14ac:dyDescent="0.25">
      <c r="A659" s="3">
        <f>TITRES_STAT!B662</f>
        <v>43262</v>
      </c>
      <c r="B659" s="5">
        <f>TITRES_STAT!D662</f>
        <v>58.288600000000002</v>
      </c>
      <c r="C659" s="2">
        <f t="shared" si="77"/>
        <v>0</v>
      </c>
      <c r="D659" s="2">
        <f t="shared" si="78"/>
        <v>58.288599999999995</v>
      </c>
      <c r="E659" s="2">
        <f t="shared" si="80"/>
        <v>58.137469999999986</v>
      </c>
      <c r="F659" s="2">
        <f t="shared" si="73"/>
        <v>57.519799999999996</v>
      </c>
      <c r="G659" s="2">
        <f t="shared" si="75"/>
        <v>54.50029599999997</v>
      </c>
      <c r="H659" s="2">
        <f t="shared" si="79"/>
        <v>53.922424000000028</v>
      </c>
      <c r="I659" s="2">
        <f t="array" ref="I659">SUMPRODUCT(B643:B662, (ROW(B643:B662)-ROW(B643)+1)) / (20*21/2)</f>
        <v>57.503315714285705</v>
      </c>
      <c r="J659" s="2">
        <f t="shared" si="74"/>
        <v>57.415128285007782</v>
      </c>
      <c r="K659" s="2">
        <f t="shared" si="76"/>
        <v>55.305228330337563</v>
      </c>
    </row>
    <row r="660" spans="1:11" ht="13.5" x14ac:dyDescent="0.25">
      <c r="A660" s="3">
        <f>TITRES_STAT!B663</f>
        <v>43263</v>
      </c>
      <c r="B660" s="5">
        <f>TITRES_STAT!D663</f>
        <v>58.288600000000002</v>
      </c>
      <c r="C660" s="2">
        <f t="shared" si="77"/>
        <v>0</v>
      </c>
      <c r="D660" s="2">
        <f t="shared" si="78"/>
        <v>58.288599999999995</v>
      </c>
      <c r="E660" s="2">
        <f t="shared" si="80"/>
        <v>58.271799999999985</v>
      </c>
      <c r="F660" s="2">
        <f t="shared" ref="F660:F723" si="81">AVERAGE(B641:B660)</f>
        <v>57.540789999999994</v>
      </c>
      <c r="G660" s="2">
        <f t="shared" si="75"/>
        <v>54.706585999999973</v>
      </c>
      <c r="H660" s="2">
        <f t="shared" si="79"/>
        <v>53.923413500000031</v>
      </c>
      <c r="I660" s="2">
        <f t="array" ref="I660">SUMPRODUCT(B644:B663, (ROW(B644:B663)-ROW(B644)+1)) / (20*21/2)</f>
        <v>57.114525714285712</v>
      </c>
      <c r="J660" s="2">
        <f t="shared" si="74"/>
        <v>57.498316067387989</v>
      </c>
      <c r="K660" s="2">
        <f t="shared" si="76"/>
        <v>55.422223297775304</v>
      </c>
    </row>
    <row r="661" spans="1:11" ht="13.5" x14ac:dyDescent="0.25">
      <c r="A661" s="3">
        <f>TITRES_STAT!B664</f>
        <v>43264</v>
      </c>
      <c r="B661" s="5">
        <f>TITRES_STAT!D664</f>
        <v>56.669400000000003</v>
      </c>
      <c r="C661" s="2">
        <f t="shared" si="77"/>
        <v>-1.6191999999999993</v>
      </c>
      <c r="D661" s="2">
        <f t="shared" si="78"/>
        <v>57.964759999999998</v>
      </c>
      <c r="E661" s="2">
        <f t="shared" si="80"/>
        <v>58.12187999999999</v>
      </c>
      <c r="F661" s="2">
        <f t="shared" si="81"/>
        <v>57.480819999999994</v>
      </c>
      <c r="G661" s="2">
        <f t="shared" si="75"/>
        <v>54.880491999999983</v>
      </c>
      <c r="H661" s="2">
        <f t="shared" si="79"/>
        <v>53.916307000000025</v>
      </c>
      <c r="I661" s="2">
        <f t="array" ref="I661">SUMPRODUCT(B645:B664, (ROW(B645:B664)-ROW(B645)+1)) / (20*21/2)</f>
        <v>56.742838571428571</v>
      </c>
      <c r="J661" s="2">
        <f t="shared" ref="J661:J724" si="82">$J$4*B661+J660*(1-$J$4)</f>
        <v>57.419371680017704</v>
      </c>
      <c r="K661" s="2">
        <f t="shared" si="76"/>
        <v>55.471132188058625</v>
      </c>
    </row>
    <row r="662" spans="1:11" ht="13.5" x14ac:dyDescent="0.25">
      <c r="A662" s="3">
        <f>TITRES_STAT!B665</f>
        <v>43265</v>
      </c>
      <c r="B662" s="5">
        <f>TITRES_STAT!D665</f>
        <v>54.972299999999997</v>
      </c>
      <c r="C662" s="2">
        <f t="shared" si="77"/>
        <v>-1.697100000000006</v>
      </c>
      <c r="D662" s="2">
        <f t="shared" si="78"/>
        <v>57.301499999999997</v>
      </c>
      <c r="E662" s="2">
        <f t="shared" si="80"/>
        <v>57.795049999999989</v>
      </c>
      <c r="F662" s="2">
        <f t="shared" si="81"/>
        <v>57.335994999999983</v>
      </c>
      <c r="G662" s="2">
        <f t="shared" si="75"/>
        <v>54.996467999999979</v>
      </c>
      <c r="H662" s="2">
        <f t="shared" si="79"/>
        <v>53.900715000000019</v>
      </c>
      <c r="I662" s="2">
        <f t="array" ref="I662">SUMPRODUCT(B646:B665, (ROW(B646:B665)-ROW(B646)+1)) / (20*21/2)</f>
        <v>56.389464761904762</v>
      </c>
      <c r="J662" s="2">
        <f t="shared" si="82"/>
        <v>57.186317234301733</v>
      </c>
      <c r="K662" s="2">
        <f t="shared" si="76"/>
        <v>55.451570141468096</v>
      </c>
    </row>
    <row r="663" spans="1:11" ht="13.5" x14ac:dyDescent="0.25">
      <c r="A663" s="3">
        <f>TITRES_STAT!B666</f>
        <v>43269</v>
      </c>
      <c r="B663" s="5">
        <f>TITRES_STAT!D666</f>
        <v>53.253700000000002</v>
      </c>
      <c r="C663" s="2">
        <f t="shared" si="77"/>
        <v>-1.718599999999995</v>
      </c>
      <c r="D663" s="2">
        <f t="shared" si="78"/>
        <v>56.294519999999999</v>
      </c>
      <c r="E663" s="2">
        <f t="shared" si="80"/>
        <v>57.29155999999999</v>
      </c>
      <c r="F663" s="2">
        <f t="shared" si="81"/>
        <v>57.150214999999982</v>
      </c>
      <c r="G663" s="2">
        <f t="shared" si="75"/>
        <v>55.102059999999994</v>
      </c>
      <c r="H663" s="2">
        <f t="shared" si="79"/>
        <v>53.87653000000001</v>
      </c>
      <c r="I663" s="2">
        <f t="array" ref="I663">SUMPRODUCT(B647:B666, (ROW(B647:B666)-ROW(B647)+1)) / (20*21/2)</f>
        <v>56.053784285714286</v>
      </c>
      <c r="J663" s="2">
        <f t="shared" si="82"/>
        <v>56.811782259606332</v>
      </c>
      <c r="K663" s="2">
        <f t="shared" si="76"/>
        <v>55.365379155528174</v>
      </c>
    </row>
    <row r="664" spans="1:11" ht="13.5" x14ac:dyDescent="0.25">
      <c r="A664" s="3">
        <f>TITRES_STAT!B667</f>
        <v>43270</v>
      </c>
      <c r="B664" s="5">
        <f>TITRES_STAT!D667</f>
        <v>53.247500000000002</v>
      </c>
      <c r="C664" s="2">
        <f t="shared" si="77"/>
        <v>-6.1999999999997613E-3</v>
      </c>
      <c r="D664" s="2">
        <f t="shared" si="78"/>
        <v>55.286300000000004</v>
      </c>
      <c r="E664" s="2">
        <f t="shared" si="80"/>
        <v>56.787449999999993</v>
      </c>
      <c r="F664" s="2">
        <f t="shared" si="81"/>
        <v>56.964124999999981</v>
      </c>
      <c r="G664" s="2">
        <f t="shared" si="75"/>
        <v>55.206327999999985</v>
      </c>
      <c r="H664" s="2">
        <f t="shared" si="79"/>
        <v>53.846505000000008</v>
      </c>
      <c r="I664" s="2">
        <f t="array" ref="I664">SUMPRODUCT(B648:B667, (ROW(B648:B667)-ROW(B648)+1)) / (20*21/2)</f>
        <v>55.735797142857145</v>
      </c>
      <c r="J664" s="2">
        <f t="shared" si="82"/>
        <v>56.472326806310491</v>
      </c>
      <c r="K664" s="2">
        <f t="shared" si="76"/>
        <v>55.282325070997658</v>
      </c>
    </row>
    <row r="665" spans="1:11" ht="13.5" x14ac:dyDescent="0.25">
      <c r="A665" s="3">
        <f>TITRES_STAT!B668</f>
        <v>43271</v>
      </c>
      <c r="B665" s="5">
        <f>TITRES_STAT!D668</f>
        <v>53.253700000000002</v>
      </c>
      <c r="C665" s="2">
        <f t="shared" si="77"/>
        <v>6.1999999999997613E-3</v>
      </c>
      <c r="D665" s="2">
        <f t="shared" si="78"/>
        <v>54.279319999999998</v>
      </c>
      <c r="E665" s="2">
        <f t="shared" si="80"/>
        <v>56.28396</v>
      </c>
      <c r="F665" s="2">
        <f t="shared" si="81"/>
        <v>56.778344999999987</v>
      </c>
      <c r="G665" s="2">
        <f t="shared" si="75"/>
        <v>55.310719999999989</v>
      </c>
      <c r="H665" s="2">
        <f t="shared" si="79"/>
        <v>53.816510999999991</v>
      </c>
      <c r="I665" s="2">
        <f t="array" ref="I665">SUMPRODUCT(B649:B668, (ROW(B649:B668)-ROW(B649)+1)) / (20*21/2)</f>
        <v>55.427536190476189</v>
      </c>
      <c r="J665" s="2">
        <f t="shared" si="82"/>
        <v>56.16579091999521</v>
      </c>
      <c r="K665" s="2">
        <f t="shared" si="76"/>
        <v>55.202771146644814</v>
      </c>
    </row>
    <row r="666" spans="1:11" ht="13.5" x14ac:dyDescent="0.25">
      <c r="A666" s="3">
        <f>TITRES_STAT!B669</f>
        <v>43272</v>
      </c>
      <c r="B666" s="5">
        <f>TITRES_STAT!D669</f>
        <v>53.253700000000002</v>
      </c>
      <c r="C666" s="2">
        <f t="shared" si="77"/>
        <v>0</v>
      </c>
      <c r="D666" s="2">
        <f t="shared" si="78"/>
        <v>53.596180000000004</v>
      </c>
      <c r="E666" s="2">
        <f t="shared" si="80"/>
        <v>55.780470000000001</v>
      </c>
      <c r="F666" s="2">
        <f t="shared" si="81"/>
        <v>56.592564999999993</v>
      </c>
      <c r="G666" s="2">
        <f t="shared" si="75"/>
        <v>55.415112000000001</v>
      </c>
      <c r="H666" s="2">
        <f t="shared" si="79"/>
        <v>53.786516999999982</v>
      </c>
      <c r="I666" s="2">
        <f t="array" ref="I666">SUMPRODUCT(B650:B669, (ROW(B650:B669)-ROW(B650)+1)) / (20*21/2)</f>
        <v>55.131991904761904</v>
      </c>
      <c r="J666" s="2">
        <f t="shared" si="82"/>
        <v>55.888448927614718</v>
      </c>
      <c r="K666" s="2">
        <f t="shared" si="76"/>
        <v>55.126336984031298</v>
      </c>
    </row>
    <row r="667" spans="1:11" ht="13.5" x14ac:dyDescent="0.25">
      <c r="A667" s="3">
        <f>TITRES_STAT!B670</f>
        <v>43273</v>
      </c>
      <c r="B667" s="5">
        <f>TITRES_STAT!D670</f>
        <v>53.253700000000002</v>
      </c>
      <c r="C667" s="2">
        <f t="shared" si="77"/>
        <v>0</v>
      </c>
      <c r="D667" s="2">
        <f t="shared" si="78"/>
        <v>53.252460000000006</v>
      </c>
      <c r="E667" s="2">
        <f t="shared" si="80"/>
        <v>55.276979999999995</v>
      </c>
      <c r="F667" s="2">
        <f t="shared" si="81"/>
        <v>56.490439999999992</v>
      </c>
      <c r="G667" s="2">
        <f t="shared" si="75"/>
        <v>55.519504000000005</v>
      </c>
      <c r="H667" s="2">
        <f t="shared" si="79"/>
        <v>53.75652299999998</v>
      </c>
      <c r="I667" s="2">
        <f t="array" ref="I667">SUMPRODUCT(B651:B670, (ROW(B651:B670)-ROW(B651)+1)) / (20*21/2)</f>
        <v>55.00253428571429</v>
      </c>
      <c r="J667" s="2">
        <f t="shared" si="82"/>
        <v>55.637520458318079</v>
      </c>
      <c r="K667" s="2">
        <f t="shared" si="76"/>
        <v>55.052900239559484</v>
      </c>
    </row>
    <row r="668" spans="1:11" ht="13.5" x14ac:dyDescent="0.25">
      <c r="A668" s="3">
        <f>TITRES_STAT!B671</f>
        <v>43276</v>
      </c>
      <c r="B668" s="5">
        <f>TITRES_STAT!D671</f>
        <v>53.253700000000002</v>
      </c>
      <c r="C668" s="2">
        <f t="shared" si="77"/>
        <v>0</v>
      </c>
      <c r="D668" s="2">
        <f t="shared" si="78"/>
        <v>53.252460000000006</v>
      </c>
      <c r="E668" s="2">
        <f t="shared" si="80"/>
        <v>54.773489999999995</v>
      </c>
      <c r="F668" s="2">
        <f t="shared" si="81"/>
        <v>56.388314999999992</v>
      </c>
      <c r="G668" s="2">
        <f t="shared" si="75"/>
        <v>55.623896000000016</v>
      </c>
      <c r="H668" s="2">
        <f t="shared" si="79"/>
        <v>53.726528999999971</v>
      </c>
      <c r="I668" s="2">
        <f t="array" ref="I668">SUMPRODUCT(B652:B671, (ROW(B652:B671)-ROW(B652)+1)) / (20*21/2)</f>
        <v>54.883073333333336</v>
      </c>
      <c r="J668" s="2">
        <f t="shared" si="82"/>
        <v>55.410489938478264</v>
      </c>
      <c r="K668" s="2">
        <f t="shared" si="76"/>
        <v>54.982343367419901</v>
      </c>
    </row>
    <row r="669" spans="1:11" ht="13.5" x14ac:dyDescent="0.25">
      <c r="A669" s="3">
        <f>TITRES_STAT!B672</f>
        <v>43277</v>
      </c>
      <c r="B669" s="5">
        <f>TITRES_STAT!D672</f>
        <v>53.2851</v>
      </c>
      <c r="C669" s="2">
        <f t="shared" si="77"/>
        <v>3.1399999999997874E-2</v>
      </c>
      <c r="D669" s="2">
        <f t="shared" si="78"/>
        <v>53.259979999999999</v>
      </c>
      <c r="E669" s="2">
        <f t="shared" si="80"/>
        <v>54.273139999999991</v>
      </c>
      <c r="F669" s="2">
        <f t="shared" si="81"/>
        <v>56.205304999999989</v>
      </c>
      <c r="G669" s="2">
        <f t="shared" si="75"/>
        <v>55.728916000000019</v>
      </c>
      <c r="H669" s="2">
        <f t="shared" si="79"/>
        <v>53.696691999999977</v>
      </c>
      <c r="I669" s="2">
        <f t="array" ref="I669">SUMPRODUCT(B653:B672, (ROW(B653:B672)-ROW(B653)+1)) / (20*21/2)</f>
        <v>54.779434285714288</v>
      </c>
      <c r="J669" s="2">
        <f t="shared" si="82"/>
        <v>55.208071849099383</v>
      </c>
      <c r="K669" s="2">
        <f t="shared" si="76"/>
        <v>54.91578480399167</v>
      </c>
    </row>
    <row r="670" spans="1:11" ht="13.5" x14ac:dyDescent="0.25">
      <c r="A670" s="3">
        <f>TITRES_STAT!B673</f>
        <v>43278</v>
      </c>
      <c r="B670" s="5">
        <f>TITRES_STAT!D673</f>
        <v>54.845999999999997</v>
      </c>
      <c r="C670" s="2">
        <f t="shared" si="77"/>
        <v>1.5608999999999966</v>
      </c>
      <c r="D670" s="2">
        <f t="shared" si="78"/>
        <v>53.578440000000001</v>
      </c>
      <c r="E670" s="2">
        <f t="shared" si="80"/>
        <v>53.928879999999992</v>
      </c>
      <c r="F670" s="2">
        <f t="shared" si="81"/>
        <v>56.100339999999996</v>
      </c>
      <c r="G670" s="2">
        <f t="shared" si="75"/>
        <v>55.865154000000018</v>
      </c>
      <c r="H670" s="2">
        <f t="shared" si="79"/>
        <v>53.674659499999969</v>
      </c>
      <c r="I670" s="2">
        <f t="array" ref="I670">SUMPRODUCT(B654:B673, (ROW(B654:B673)-ROW(B654)+1)) / (20*21/2)</f>
        <v>54.691960000000002</v>
      </c>
      <c r="J670" s="2">
        <f t="shared" si="82"/>
        <v>55.173588815851822</v>
      </c>
      <c r="K670" s="2">
        <f t="shared" si="76"/>
        <v>54.913048145011608</v>
      </c>
    </row>
    <row r="671" spans="1:11" ht="13.5" x14ac:dyDescent="0.25">
      <c r="A671" s="3">
        <f>TITRES_STAT!B674</f>
        <v>43279</v>
      </c>
      <c r="B671" s="5">
        <f>TITRES_STAT!D674</f>
        <v>54.845999999999997</v>
      </c>
      <c r="C671" s="2">
        <f t="shared" si="77"/>
        <v>0</v>
      </c>
      <c r="D671" s="2">
        <f t="shared" si="78"/>
        <v>53.896900000000002</v>
      </c>
      <c r="E671" s="2">
        <f t="shared" si="80"/>
        <v>53.746539999999996</v>
      </c>
      <c r="F671" s="2">
        <f t="shared" si="81"/>
        <v>55.934209999999993</v>
      </c>
      <c r="G671" s="2">
        <f t="shared" si="75"/>
        <v>56.001392000000024</v>
      </c>
      <c r="H671" s="2">
        <f t="shared" si="79"/>
        <v>53.652626999999974</v>
      </c>
      <c r="I671" s="2">
        <f t="array" ref="I671">SUMPRODUCT(B655:B674, (ROW(B655:B674)-ROW(B655)+1)) / (20*21/2)</f>
        <v>54.620879047619042</v>
      </c>
      <c r="J671" s="2">
        <f t="shared" si="82"/>
        <v>55.142389881008789</v>
      </c>
      <c r="K671" s="2">
        <f t="shared" si="76"/>
        <v>54.910418805991547</v>
      </c>
    </row>
    <row r="672" spans="1:11" ht="13.5" x14ac:dyDescent="0.25">
      <c r="A672" s="3">
        <f>TITRES_STAT!B675</f>
        <v>43280</v>
      </c>
      <c r="B672" s="5">
        <f>TITRES_STAT!D675</f>
        <v>54.845999999999997</v>
      </c>
      <c r="C672" s="2">
        <f t="shared" si="77"/>
        <v>0</v>
      </c>
      <c r="D672" s="2">
        <f t="shared" si="78"/>
        <v>54.215359999999997</v>
      </c>
      <c r="E672" s="2">
        <f t="shared" si="80"/>
        <v>53.733910000000002</v>
      </c>
      <c r="F672" s="2">
        <f t="shared" si="81"/>
        <v>55.764479999999992</v>
      </c>
      <c r="G672" s="2">
        <f t="shared" si="75"/>
        <v>56.13763000000003</v>
      </c>
      <c r="H672" s="2">
        <f t="shared" si="79"/>
        <v>53.639482499999964</v>
      </c>
      <c r="I672" s="2">
        <f t="array" ref="I672">SUMPRODUCT(B656:B675, (ROW(B656:B675)-ROW(B656)+1)) / (20*21/2)</f>
        <v>54.566191428571429</v>
      </c>
      <c r="J672" s="2">
        <f t="shared" si="82"/>
        <v>55.114162273293665</v>
      </c>
      <c r="K672" s="2">
        <f t="shared" si="76"/>
        <v>54.907892578305606</v>
      </c>
    </row>
    <row r="673" spans="1:11" ht="13.5" x14ac:dyDescent="0.25">
      <c r="A673" s="3">
        <f>TITRES_STAT!B676</f>
        <v>43283</v>
      </c>
      <c r="B673" s="5">
        <f>TITRES_STAT!D676</f>
        <v>54.845999999999997</v>
      </c>
      <c r="C673" s="2">
        <f t="shared" si="77"/>
        <v>0</v>
      </c>
      <c r="D673" s="2">
        <f t="shared" si="78"/>
        <v>54.533820000000006</v>
      </c>
      <c r="E673" s="2">
        <f t="shared" si="80"/>
        <v>53.893140000000002</v>
      </c>
      <c r="F673" s="2">
        <f t="shared" si="81"/>
        <v>55.592349999999996</v>
      </c>
      <c r="G673" s="2">
        <f t="shared" si="75"/>
        <v>56.221456000000032</v>
      </c>
      <c r="H673" s="2">
        <f t="shared" si="79"/>
        <v>53.617478999999967</v>
      </c>
      <c r="I673" s="2">
        <f t="array" ref="I673">SUMPRODUCT(B657:B676, (ROW(B657:B676)-ROW(B657)+1)) / (20*21/2)</f>
        <v>54.527897142857142</v>
      </c>
      <c r="J673" s="2">
        <f t="shared" si="82"/>
        <v>55.088623009170462</v>
      </c>
      <c r="K673" s="2">
        <f t="shared" si="76"/>
        <v>54.90546541837206</v>
      </c>
    </row>
    <row r="674" spans="1:11" ht="13.5" x14ac:dyDescent="0.25">
      <c r="A674" s="3">
        <f>TITRES_STAT!B677</f>
        <v>43284</v>
      </c>
      <c r="B674" s="5">
        <f>TITRES_STAT!D677</f>
        <v>54.845999999999997</v>
      </c>
      <c r="C674" s="2">
        <f t="shared" si="77"/>
        <v>0</v>
      </c>
      <c r="D674" s="2">
        <f t="shared" si="78"/>
        <v>54.845999999999989</v>
      </c>
      <c r="E674" s="2">
        <f t="shared" si="80"/>
        <v>54.052990000000001</v>
      </c>
      <c r="F674" s="2">
        <f t="shared" si="81"/>
        <v>55.420219999999993</v>
      </c>
      <c r="G674" s="2">
        <f t="shared" si="75"/>
        <v>56.277938000000042</v>
      </c>
      <c r="H674" s="2">
        <f t="shared" si="79"/>
        <v>53.595475499999964</v>
      </c>
      <c r="I674" s="2">
        <f t="array" ref="I674">SUMPRODUCT(B658:B677, (ROW(B658:B677)-ROW(B658)+1)) / (20*21/2)</f>
        <v>54.505996190476182</v>
      </c>
      <c r="J674" s="2">
        <f t="shared" si="82"/>
        <v>55.065516055916135</v>
      </c>
      <c r="K674" s="2">
        <f t="shared" si="76"/>
        <v>54.903133441181005</v>
      </c>
    </row>
    <row r="675" spans="1:11" ht="13.5" x14ac:dyDescent="0.25">
      <c r="A675" s="3">
        <f>TITRES_STAT!B678</f>
        <v>43285</v>
      </c>
      <c r="B675" s="5">
        <f>TITRES_STAT!D678</f>
        <v>54.845999999999997</v>
      </c>
      <c r="C675" s="2">
        <f t="shared" si="77"/>
        <v>0</v>
      </c>
      <c r="D675" s="2">
        <f t="shared" si="78"/>
        <v>54.845999999999989</v>
      </c>
      <c r="E675" s="2">
        <f t="shared" si="80"/>
        <v>54.212220000000002</v>
      </c>
      <c r="F675" s="2">
        <f t="shared" si="81"/>
        <v>55.248090000000005</v>
      </c>
      <c r="G675" s="2">
        <f t="shared" si="75"/>
        <v>56.307434000000036</v>
      </c>
      <c r="H675" s="2">
        <f t="shared" si="79"/>
        <v>53.573471999999967</v>
      </c>
      <c r="I675" s="2">
        <f t="array" ref="I675">SUMPRODUCT(B659:B678, (ROW(B659:B678)-ROW(B659)+1)) / (20*21/2)</f>
        <v>54.500488571428562</v>
      </c>
      <c r="J675" s="2">
        <f t="shared" si="82"/>
        <v>55.044609764876505</v>
      </c>
      <c r="K675" s="2">
        <f t="shared" si="76"/>
        <v>54.900892914075868</v>
      </c>
    </row>
    <row r="676" spans="1:11" ht="13.5" x14ac:dyDescent="0.25">
      <c r="A676" s="3">
        <f>TITRES_STAT!B679</f>
        <v>43286</v>
      </c>
      <c r="B676" s="5">
        <f>TITRES_STAT!D679</f>
        <v>54.845999999999997</v>
      </c>
      <c r="C676" s="2">
        <f t="shared" si="77"/>
        <v>0</v>
      </c>
      <c r="D676" s="2">
        <f t="shared" si="78"/>
        <v>54.845999999999989</v>
      </c>
      <c r="E676" s="2">
        <f t="shared" si="80"/>
        <v>54.371450000000003</v>
      </c>
      <c r="F676" s="2">
        <f t="shared" si="81"/>
        <v>55.075959999999995</v>
      </c>
      <c r="G676" s="2">
        <f t="shared" si="75"/>
        <v>56.288956000000034</v>
      </c>
      <c r="H676" s="2">
        <f t="shared" si="79"/>
        <v>53.551439499999958</v>
      </c>
      <c r="I676" s="2">
        <f t="array" ref="I676">SUMPRODUCT(B660:B679, (ROW(B660:B679)-ROW(B660)+1)) / (20*21/2)</f>
        <v>54.511374285714275</v>
      </c>
      <c r="J676" s="2">
        <f t="shared" si="82"/>
        <v>55.025694549173977</v>
      </c>
      <c r="K676" s="2">
        <f t="shared" si="76"/>
        <v>54.898740250778779</v>
      </c>
    </row>
    <row r="677" spans="1:11" ht="13.5" x14ac:dyDescent="0.25">
      <c r="A677" s="3">
        <f>TITRES_STAT!B680</f>
        <v>43287</v>
      </c>
      <c r="B677" s="5">
        <f>TITRES_STAT!D680</f>
        <v>54.845999999999997</v>
      </c>
      <c r="C677" s="2">
        <f t="shared" si="77"/>
        <v>0</v>
      </c>
      <c r="D677" s="2">
        <f t="shared" si="78"/>
        <v>54.845999999999989</v>
      </c>
      <c r="E677" s="2">
        <f t="shared" si="80"/>
        <v>54.530679999999997</v>
      </c>
      <c r="F677" s="2">
        <f t="shared" si="81"/>
        <v>54.903829999999992</v>
      </c>
      <c r="G677" s="2">
        <f t="shared" si="75"/>
        <v>56.258244000000033</v>
      </c>
      <c r="H677" s="2">
        <f t="shared" si="79"/>
        <v>53.529406999999964</v>
      </c>
      <c r="I677" s="2">
        <f t="array" ref="I677">SUMPRODUCT(B661:B680, (ROW(B661:B680)-ROW(B661)+1)) / (20*21/2)</f>
        <v>54.538653333333329</v>
      </c>
      <c r="J677" s="2">
        <f t="shared" si="82"/>
        <v>55.00858078258598</v>
      </c>
      <c r="K677" s="2">
        <f t="shared" si="76"/>
        <v>54.896672005650203</v>
      </c>
    </row>
    <row r="678" spans="1:11" ht="13.5" x14ac:dyDescent="0.25">
      <c r="A678" s="3">
        <f>TITRES_STAT!B681</f>
        <v>43290</v>
      </c>
      <c r="B678" s="5">
        <f>TITRES_STAT!D681</f>
        <v>54.845999999999997</v>
      </c>
      <c r="C678" s="2">
        <f t="shared" si="77"/>
        <v>0</v>
      </c>
      <c r="D678" s="2">
        <f t="shared" si="78"/>
        <v>54.845999999999989</v>
      </c>
      <c r="E678" s="2">
        <f t="shared" si="80"/>
        <v>54.689909999999998</v>
      </c>
      <c r="F678" s="2">
        <f t="shared" si="81"/>
        <v>54.731700000000004</v>
      </c>
      <c r="G678" s="2">
        <f t="shared" si="75"/>
        <v>56.227532000000025</v>
      </c>
      <c r="H678" s="2">
        <f t="shared" si="79"/>
        <v>53.507374499999969</v>
      </c>
      <c r="I678" s="2">
        <f t="array" ref="I678">SUMPRODUCT(B662:B681, (ROW(B662:B681)-ROW(B662)+1)) / (20*21/2)</f>
        <v>54.553068571428568</v>
      </c>
      <c r="J678" s="2">
        <f t="shared" si="82"/>
        <v>54.993096898530169</v>
      </c>
      <c r="K678" s="2">
        <f t="shared" si="76"/>
        <v>54.894684868173726</v>
      </c>
    </row>
    <row r="679" spans="1:11" ht="13.5" x14ac:dyDescent="0.25">
      <c r="A679" s="3">
        <f>TITRES_STAT!B682</f>
        <v>43291</v>
      </c>
      <c r="B679" s="5">
        <f>TITRES_STAT!D682</f>
        <v>54.845999999999997</v>
      </c>
      <c r="C679" s="2">
        <f t="shared" si="77"/>
        <v>0</v>
      </c>
      <c r="D679" s="2">
        <f t="shared" si="78"/>
        <v>54.845999999999989</v>
      </c>
      <c r="E679" s="2">
        <f t="shared" si="80"/>
        <v>54.845999999999989</v>
      </c>
      <c r="F679" s="2">
        <f t="shared" si="81"/>
        <v>54.559569999999994</v>
      </c>
      <c r="G679" s="2">
        <f t="shared" si="75"/>
        <v>56.196700000000028</v>
      </c>
      <c r="H679" s="2">
        <f t="shared" si="79"/>
        <v>53.494607499999965</v>
      </c>
      <c r="I679" s="2">
        <f t="array" ref="I679">SUMPRODUCT(B663:B682, (ROW(B663:B682)-ROW(B663)+1)) / (20*21/2)</f>
        <v>54.517934285714276</v>
      </c>
      <c r="J679" s="2">
        <f t="shared" si="82"/>
        <v>54.979087670098721</v>
      </c>
      <c r="K679" s="2">
        <f t="shared" si="76"/>
        <v>54.892775657657111</v>
      </c>
    </row>
    <row r="680" spans="1:11" ht="13.5" x14ac:dyDescent="0.25">
      <c r="A680" s="3">
        <f>TITRES_STAT!B683</f>
        <v>43292</v>
      </c>
      <c r="B680" s="5">
        <f>TITRES_STAT!D683</f>
        <v>54.845999999999997</v>
      </c>
      <c r="C680" s="2">
        <f t="shared" si="77"/>
        <v>0</v>
      </c>
      <c r="D680" s="2">
        <f t="shared" si="78"/>
        <v>54.845999999999989</v>
      </c>
      <c r="E680" s="2">
        <f t="shared" si="80"/>
        <v>54.845999999999989</v>
      </c>
      <c r="F680" s="2">
        <f t="shared" si="81"/>
        <v>54.387439999999991</v>
      </c>
      <c r="G680" s="2">
        <f t="shared" si="75"/>
        <v>56.165868000000017</v>
      </c>
      <c r="H680" s="2">
        <f t="shared" si="79"/>
        <v>53.472567499999968</v>
      </c>
      <c r="I680" s="2">
        <f t="array" ref="I680">SUMPRODUCT(B664:B683, (ROW(B664:B683)-ROW(B664)+1)) / (20*21/2)</f>
        <v>54.487849047619036</v>
      </c>
      <c r="J680" s="2">
        <f t="shared" si="82"/>
        <v>54.966412653898843</v>
      </c>
      <c r="K680" s="2">
        <f t="shared" si="76"/>
        <v>54.890941318141152</v>
      </c>
    </row>
    <row r="681" spans="1:11" ht="13.5" x14ac:dyDescent="0.25">
      <c r="A681" s="3">
        <f>TITRES_STAT!B684</f>
        <v>43293</v>
      </c>
      <c r="B681" s="5">
        <f>TITRES_STAT!D684</f>
        <v>54.538800000000002</v>
      </c>
      <c r="C681" s="2">
        <f t="shared" si="77"/>
        <v>-0.30719999999999459</v>
      </c>
      <c r="D681" s="2">
        <f t="shared" si="78"/>
        <v>54.784559999999999</v>
      </c>
      <c r="E681" s="2">
        <f t="shared" si="80"/>
        <v>54.815279999999994</v>
      </c>
      <c r="F681" s="2">
        <f t="shared" si="81"/>
        <v>54.280909999999992</v>
      </c>
      <c r="G681" s="2">
        <f t="shared" si="75"/>
        <v>56.128892000000015</v>
      </c>
      <c r="H681" s="2">
        <f t="shared" si="79"/>
        <v>53.448991499999963</v>
      </c>
      <c r="I681" s="2">
        <f t="array" ref="I681">SUMPRODUCT(B665:B684, (ROW(B665:B684)-ROW(B665)+1)) / (20*21/2)</f>
        <v>54.454629047619044</v>
      </c>
      <c r="J681" s="2">
        <f t="shared" si="82"/>
        <v>54.925687639241815</v>
      </c>
      <c r="K681" s="2">
        <f t="shared" si="76"/>
        <v>54.877131854684635</v>
      </c>
    </row>
    <row r="682" spans="1:11" ht="13.5" x14ac:dyDescent="0.25">
      <c r="A682" s="3">
        <f>TITRES_STAT!B685</f>
        <v>43294</v>
      </c>
      <c r="B682" s="5">
        <f>TITRES_STAT!D685</f>
        <v>53.911999999999999</v>
      </c>
      <c r="C682" s="2">
        <f t="shared" si="77"/>
        <v>-0.62680000000000291</v>
      </c>
      <c r="D682" s="2">
        <f t="shared" si="78"/>
        <v>54.597759999999994</v>
      </c>
      <c r="E682" s="2">
        <f t="shared" si="80"/>
        <v>54.721879999999999</v>
      </c>
      <c r="F682" s="2">
        <f t="shared" si="81"/>
        <v>54.227895000000004</v>
      </c>
      <c r="G682" s="2">
        <f t="shared" si="75"/>
        <v>56.07938</v>
      </c>
      <c r="H682" s="2">
        <f t="shared" si="79"/>
        <v>53.422281499999968</v>
      </c>
      <c r="I682" s="2">
        <f t="array" ref="I682">SUMPRODUCT(B666:B685, (ROW(B666:B685)-ROW(B666)+1)) / (20*21/2)</f>
        <v>54.418244761904752</v>
      </c>
      <c r="J682" s="2">
        <f t="shared" si="82"/>
        <v>54.829145959314026</v>
      </c>
      <c r="K682" s="2">
        <f t="shared" si="76"/>
        <v>54.839283546657782</v>
      </c>
    </row>
    <row r="683" spans="1:11" ht="13.5" x14ac:dyDescent="0.25">
      <c r="A683" s="3">
        <f>TITRES_STAT!B686</f>
        <v>43297</v>
      </c>
      <c r="B683" s="5">
        <f>TITRES_STAT!D686</f>
        <v>53.911999999999999</v>
      </c>
      <c r="C683" s="2">
        <f t="shared" si="77"/>
        <v>0</v>
      </c>
      <c r="D683" s="2">
        <f t="shared" si="78"/>
        <v>54.410960000000003</v>
      </c>
      <c r="E683" s="2">
        <f t="shared" si="80"/>
        <v>54.628479999999989</v>
      </c>
      <c r="F683" s="2">
        <f t="shared" si="81"/>
        <v>54.260810000000006</v>
      </c>
      <c r="G683" s="2">
        <f t="shared" si="75"/>
        <v>56.030227999999994</v>
      </c>
      <c r="H683" s="2">
        <f t="shared" si="79"/>
        <v>53.395571499999981</v>
      </c>
      <c r="I683" s="2">
        <f t="array" ref="I683">SUMPRODUCT(B667:B686, (ROW(B667:B686)-ROW(B667)+1)) / (20*21/2)</f>
        <v>54.438420952380945</v>
      </c>
      <c r="J683" s="2">
        <f t="shared" si="82"/>
        <v>54.741798725093645</v>
      </c>
      <c r="K683" s="2">
        <f t="shared" si="76"/>
        <v>54.802919486004534</v>
      </c>
    </row>
    <row r="684" spans="1:11" ht="13.5" x14ac:dyDescent="0.25">
      <c r="A684" s="3">
        <f>TITRES_STAT!B687</f>
        <v>43298</v>
      </c>
      <c r="B684" s="5">
        <f>TITRES_STAT!D687</f>
        <v>53.911999999999999</v>
      </c>
      <c r="C684" s="2">
        <f t="shared" si="77"/>
        <v>0</v>
      </c>
      <c r="D684" s="2">
        <f t="shared" si="78"/>
        <v>54.224159999999998</v>
      </c>
      <c r="E684" s="2">
        <f t="shared" si="80"/>
        <v>54.535079999999994</v>
      </c>
      <c r="F684" s="2">
        <f t="shared" si="81"/>
        <v>54.294035000000008</v>
      </c>
      <c r="G684" s="2">
        <f t="shared" si="75"/>
        <v>55.981075999999995</v>
      </c>
      <c r="H684" s="2">
        <f t="shared" si="79"/>
        <v>53.366492499999978</v>
      </c>
      <c r="I684" s="2">
        <f t="array" ref="I684">SUMPRODUCT(B668:B687, (ROW(B668:B687)-ROW(B668)+1)) / (20*21/2)</f>
        <v>54.39874428571428</v>
      </c>
      <c r="J684" s="2">
        <f t="shared" si="82"/>
        <v>54.662770275084732</v>
      </c>
      <c r="K684" s="2">
        <f t="shared" si="76"/>
        <v>54.767981466945528</v>
      </c>
    </row>
    <row r="685" spans="1:11" ht="13.5" x14ac:dyDescent="0.25">
      <c r="A685" s="3">
        <f>TITRES_STAT!B688</f>
        <v>43299</v>
      </c>
      <c r="B685" s="5">
        <f>TITRES_STAT!D688</f>
        <v>53.911999999999999</v>
      </c>
      <c r="C685" s="2">
        <f t="shared" si="77"/>
        <v>0</v>
      </c>
      <c r="D685" s="2">
        <f t="shared" si="78"/>
        <v>54.03736</v>
      </c>
      <c r="E685" s="2">
        <f t="shared" si="80"/>
        <v>54.441679999999984</v>
      </c>
      <c r="F685" s="2">
        <f t="shared" si="81"/>
        <v>54.326950000000011</v>
      </c>
      <c r="G685" s="2">
        <f t="shared" si="75"/>
        <v>55.931923999999988</v>
      </c>
      <c r="H685" s="2">
        <f t="shared" si="79"/>
        <v>53.337413499999975</v>
      </c>
      <c r="I685" s="2">
        <f t="array" ref="I685">SUMPRODUCT(B669:B688, (ROW(B669:B688)-ROW(B669)+1)) / (20*21/2)</f>
        <v>54.355634761904767</v>
      </c>
      <c r="J685" s="2">
        <f t="shared" si="82"/>
        <v>54.591268344124281</v>
      </c>
      <c r="K685" s="2">
        <f t="shared" si="76"/>
        <v>54.734413566280999</v>
      </c>
    </row>
    <row r="686" spans="1:11" ht="13.5" x14ac:dyDescent="0.25">
      <c r="A686" s="3">
        <f>TITRES_STAT!B689</f>
        <v>43300</v>
      </c>
      <c r="B686" s="5">
        <f>TITRES_STAT!D689</f>
        <v>54.538800000000002</v>
      </c>
      <c r="C686" s="2">
        <f t="shared" si="77"/>
        <v>0.62680000000000291</v>
      </c>
      <c r="D686" s="2">
        <f t="shared" si="78"/>
        <v>54.03736</v>
      </c>
      <c r="E686" s="2">
        <f t="shared" si="80"/>
        <v>54.410959999999989</v>
      </c>
      <c r="F686" s="2">
        <f t="shared" si="81"/>
        <v>54.391205000000014</v>
      </c>
      <c r="G686" s="2">
        <f t="shared" si="75"/>
        <v>55.895307999999979</v>
      </c>
      <c r="H686" s="2">
        <f t="shared" si="79"/>
        <v>53.311468499999975</v>
      </c>
      <c r="I686" s="2">
        <f t="array" ref="I686">SUMPRODUCT(B670:B689, (ROW(B670:B689)-ROW(B670)+1)) / (20*21/2)</f>
        <v>54.362825714285712</v>
      </c>
      <c r="J686" s="2">
        <f t="shared" si="82"/>
        <v>54.58627135896959</v>
      </c>
      <c r="K686" s="2">
        <f t="shared" si="76"/>
        <v>54.726742446034685</v>
      </c>
    </row>
    <row r="687" spans="1:11" ht="13.5" x14ac:dyDescent="0.25">
      <c r="A687" s="3">
        <f>TITRES_STAT!B690</f>
        <v>43301</v>
      </c>
      <c r="B687" s="5">
        <f>TITRES_STAT!D690</f>
        <v>53.974600000000002</v>
      </c>
      <c r="C687" s="2">
        <f t="shared" si="77"/>
        <v>-0.56419999999999959</v>
      </c>
      <c r="D687" s="2">
        <f t="shared" si="78"/>
        <v>54.049879999999995</v>
      </c>
      <c r="E687" s="2">
        <f t="shared" si="80"/>
        <v>54.323819999999991</v>
      </c>
      <c r="F687" s="2">
        <f t="shared" si="81"/>
        <v>54.427250000000001</v>
      </c>
      <c r="G687" s="2">
        <f t="shared" si="75"/>
        <v>55.817423999999974</v>
      </c>
      <c r="H687" s="2">
        <f t="shared" si="79"/>
        <v>53.29613549999997</v>
      </c>
      <c r="I687" s="2">
        <f t="array" ref="I687">SUMPRODUCT(B671:B690, (ROW(B671:B690)-ROW(B671)+1)) / (20*21/2)</f>
        <v>54.36404666666666</v>
      </c>
      <c r="J687" s="2">
        <f t="shared" si="82"/>
        <v>54.528016943829627</v>
      </c>
      <c r="K687" s="2">
        <f t="shared" si="76"/>
        <v>54.697246663837248</v>
      </c>
    </row>
    <row r="688" spans="1:11" ht="13.5" x14ac:dyDescent="0.25">
      <c r="A688" s="3">
        <f>TITRES_STAT!B691</f>
        <v>43304</v>
      </c>
      <c r="B688" s="5">
        <f>TITRES_STAT!D691</f>
        <v>53.974600000000002</v>
      </c>
      <c r="C688" s="2">
        <f t="shared" si="77"/>
        <v>0</v>
      </c>
      <c r="D688" s="2">
        <f t="shared" si="78"/>
        <v>54.062400000000004</v>
      </c>
      <c r="E688" s="2">
        <f t="shared" si="80"/>
        <v>54.236679999999993</v>
      </c>
      <c r="F688" s="2">
        <f t="shared" si="81"/>
        <v>54.463295000000002</v>
      </c>
      <c r="G688" s="2">
        <f t="shared" si="75"/>
        <v>55.739539999999977</v>
      </c>
      <c r="H688" s="2">
        <f t="shared" si="79"/>
        <v>53.293635499999965</v>
      </c>
      <c r="I688" s="2">
        <f t="array" ref="I688">SUMPRODUCT(B672:B691, (ROW(B672:B691)-ROW(B672)+1)) / (20*21/2)</f>
        <v>54.366730476190469</v>
      </c>
      <c r="J688" s="2">
        <f t="shared" si="82"/>
        <v>54.47531056822681</v>
      </c>
      <c r="K688" s="2">
        <f t="shared" si="76"/>
        <v>54.668907578980885</v>
      </c>
    </row>
    <row r="689" spans="1:11" ht="13.5" x14ac:dyDescent="0.25">
      <c r="A689" s="3">
        <f>TITRES_STAT!B692</f>
        <v>43305</v>
      </c>
      <c r="B689" s="5">
        <f>TITRES_STAT!D692</f>
        <v>54.538800000000002</v>
      </c>
      <c r="C689" s="2">
        <f t="shared" si="77"/>
        <v>0.56419999999999959</v>
      </c>
      <c r="D689" s="2">
        <f t="shared" si="78"/>
        <v>54.187760000000004</v>
      </c>
      <c r="E689" s="2">
        <f t="shared" si="80"/>
        <v>54.20595999999999</v>
      </c>
      <c r="F689" s="2">
        <f t="shared" si="81"/>
        <v>54.525980000000004</v>
      </c>
      <c r="G689" s="2">
        <f t="shared" si="75"/>
        <v>55.672939999999969</v>
      </c>
      <c r="H689" s="2">
        <f t="shared" si="79"/>
        <v>53.293956499999965</v>
      </c>
      <c r="I689" s="2">
        <f t="array" ref="I689">SUMPRODUCT(B673:B692, (ROW(B673:B692)-ROW(B673)+1)) / (20*21/2)</f>
        <v>54.37087714285714</v>
      </c>
      <c r="J689" s="2">
        <f t="shared" si="82"/>
        <v>54.481357180776641</v>
      </c>
      <c r="K689" s="2">
        <f t="shared" si="76"/>
        <v>54.663805320981638</v>
      </c>
    </row>
    <row r="690" spans="1:11" ht="13.5" x14ac:dyDescent="0.25">
      <c r="A690" s="3">
        <f>TITRES_STAT!B693</f>
        <v>43307</v>
      </c>
      <c r="B690" s="5">
        <f>TITRES_STAT!D693</f>
        <v>54.538800000000002</v>
      </c>
      <c r="C690" s="2">
        <f t="shared" si="77"/>
        <v>0</v>
      </c>
      <c r="D690" s="2">
        <f t="shared" si="78"/>
        <v>54.313120000000005</v>
      </c>
      <c r="E690" s="2">
        <f t="shared" si="80"/>
        <v>54.175239999999995</v>
      </c>
      <c r="F690" s="2">
        <f t="shared" si="81"/>
        <v>54.510620000000003</v>
      </c>
      <c r="G690" s="2">
        <f t="shared" ref="G690:G753" si="83">AVERAGE(B641:B690)</f>
        <v>55.60633999999996</v>
      </c>
      <c r="H690" s="2">
        <f t="shared" si="79"/>
        <v>53.293797499999954</v>
      </c>
      <c r="I690" s="2">
        <f t="array" ref="I690">SUMPRODUCT(B674:B693, (ROW(B674:B693)-ROW(B674)+1)) / (20*21/2)</f>
        <v>54.376486666666658</v>
      </c>
      <c r="J690" s="2">
        <f t="shared" si="82"/>
        <v>54.486827925464581</v>
      </c>
      <c r="K690" s="2">
        <f t="shared" si="76"/>
        <v>54.658903151531376</v>
      </c>
    </row>
    <row r="691" spans="1:11" ht="13.5" x14ac:dyDescent="0.25">
      <c r="A691" s="3">
        <f>TITRES_STAT!B694</f>
        <v>43308</v>
      </c>
      <c r="B691" s="5">
        <f>TITRES_STAT!D694</f>
        <v>54.538800000000002</v>
      </c>
      <c r="C691" s="2">
        <f t="shared" si="77"/>
        <v>0</v>
      </c>
      <c r="D691" s="2">
        <f t="shared" si="78"/>
        <v>54.313120000000005</v>
      </c>
      <c r="E691" s="2">
        <f t="shared" si="80"/>
        <v>54.175239999999995</v>
      </c>
      <c r="F691" s="2">
        <f t="shared" si="81"/>
        <v>54.495260000000009</v>
      </c>
      <c r="G691" s="2">
        <f t="shared" si="83"/>
        <v>55.539739999999959</v>
      </c>
      <c r="H691" s="2">
        <f t="shared" si="79"/>
        <v>53.293638499999958</v>
      </c>
      <c r="I691" s="2">
        <f t="array" ref="I691">SUMPRODUCT(B675:B694, (ROW(B675:B694)-ROW(B675)+1)) / (20*21/2)</f>
        <v>54.383559047619045</v>
      </c>
      <c r="J691" s="2">
        <f t="shared" si="82"/>
        <v>54.491777646848909</v>
      </c>
      <c r="K691" s="2">
        <f t="shared" ref="K691:K754" si="84">$K$4*B691+(1-$K$4)*K690</f>
        <v>54.654193224020339</v>
      </c>
    </row>
    <row r="692" spans="1:11" ht="13.5" x14ac:dyDescent="0.25">
      <c r="A692" s="3">
        <f>TITRES_STAT!B695</f>
        <v>43311</v>
      </c>
      <c r="B692" s="5">
        <f>TITRES_STAT!D695</f>
        <v>54.538800000000002</v>
      </c>
      <c r="C692" s="2">
        <f t="shared" si="77"/>
        <v>0</v>
      </c>
      <c r="D692" s="2">
        <f t="shared" si="78"/>
        <v>54.425959999999996</v>
      </c>
      <c r="E692" s="2">
        <f t="shared" si="80"/>
        <v>54.237919999999995</v>
      </c>
      <c r="F692" s="2">
        <f t="shared" si="81"/>
        <v>54.479900000000008</v>
      </c>
      <c r="G692" s="2">
        <f t="shared" si="83"/>
        <v>55.473139999999951</v>
      </c>
      <c r="H692" s="2">
        <f t="shared" si="79"/>
        <v>53.293479499999961</v>
      </c>
      <c r="I692" s="2">
        <f t="array" ref="I692">SUMPRODUCT(B676:B695, (ROW(B676:B695)-ROW(B676)+1)) / (20*21/2)</f>
        <v>54.392094285714279</v>
      </c>
      <c r="J692" s="2">
        <f t="shared" si="82"/>
        <v>54.496255966196635</v>
      </c>
      <c r="K692" s="2">
        <f t="shared" si="84"/>
        <v>54.649667999548953</v>
      </c>
    </row>
    <row r="693" spans="1:11" ht="13.5" x14ac:dyDescent="0.25">
      <c r="A693" s="3">
        <f>TITRES_STAT!B696</f>
        <v>43312</v>
      </c>
      <c r="B693" s="5">
        <f>TITRES_STAT!D696</f>
        <v>54.538800000000002</v>
      </c>
      <c r="C693" s="2">
        <f t="shared" si="77"/>
        <v>0</v>
      </c>
      <c r="D693" s="2">
        <f t="shared" si="78"/>
        <v>54.538800000000002</v>
      </c>
      <c r="E693" s="2">
        <f t="shared" si="80"/>
        <v>54.300599999999996</v>
      </c>
      <c r="F693" s="2">
        <f t="shared" si="81"/>
        <v>54.464540000000014</v>
      </c>
      <c r="G693" s="2">
        <f t="shared" si="83"/>
        <v>55.424529999999947</v>
      </c>
      <c r="H693" s="2">
        <f t="shared" si="79"/>
        <v>53.293320499999957</v>
      </c>
      <c r="I693" s="2">
        <f t="array" ref="I693">SUMPRODUCT(B677:B696, (ROW(B677:B696)-ROW(B677)+1)) / (20*21/2)</f>
        <v>54.402092380952375</v>
      </c>
      <c r="J693" s="2">
        <f t="shared" si="82"/>
        <v>54.500307778939813</v>
      </c>
      <c r="K693" s="2">
        <f t="shared" si="84"/>
        <v>54.645320234860755</v>
      </c>
    </row>
    <row r="694" spans="1:11" ht="13.5" x14ac:dyDescent="0.25">
      <c r="A694" s="3">
        <f>TITRES_STAT!B697</f>
        <v>43313</v>
      </c>
      <c r="B694" s="5">
        <f>TITRES_STAT!D697</f>
        <v>54.538800000000002</v>
      </c>
      <c r="C694" s="2">
        <f t="shared" si="77"/>
        <v>0</v>
      </c>
      <c r="D694" s="2">
        <f t="shared" si="78"/>
        <v>54.538800000000002</v>
      </c>
      <c r="E694" s="2">
        <f t="shared" si="80"/>
        <v>54.363279999999996</v>
      </c>
      <c r="F694" s="2">
        <f t="shared" si="81"/>
        <v>54.449180000000013</v>
      </c>
      <c r="G694" s="2">
        <f t="shared" si="83"/>
        <v>55.375919999999951</v>
      </c>
      <c r="H694" s="2">
        <f t="shared" si="79"/>
        <v>53.293161499999961</v>
      </c>
      <c r="I694" s="2">
        <f t="array" ref="I694">SUMPRODUCT(B678:B697, (ROW(B678:B697)-ROW(B678)+1)) / (20*21/2)</f>
        <v>54.29415333333332</v>
      </c>
      <c r="J694" s="2">
        <f t="shared" si="82"/>
        <v>54.503973704755069</v>
      </c>
      <c r="K694" s="2">
        <f t="shared" si="84"/>
        <v>54.641142970748568</v>
      </c>
    </row>
    <row r="695" spans="1:11" ht="13.5" x14ac:dyDescent="0.25">
      <c r="A695" s="3">
        <f>TITRES_STAT!B698</f>
        <v>43314</v>
      </c>
      <c r="B695" s="5">
        <f>TITRES_STAT!D698</f>
        <v>54.538800000000002</v>
      </c>
      <c r="C695" s="2">
        <f t="shared" si="77"/>
        <v>0</v>
      </c>
      <c r="D695" s="2">
        <f t="shared" si="78"/>
        <v>54.538800000000002</v>
      </c>
      <c r="E695" s="2">
        <f t="shared" si="80"/>
        <v>54.425959999999996</v>
      </c>
      <c r="F695" s="2">
        <f t="shared" si="81"/>
        <v>54.433820000000004</v>
      </c>
      <c r="G695" s="2">
        <f t="shared" si="83"/>
        <v>55.327309999999954</v>
      </c>
      <c r="H695" s="2">
        <f t="shared" si="79"/>
        <v>53.284816999999968</v>
      </c>
      <c r="I695" s="2">
        <f t="array" ref="I695">SUMPRODUCT(B679:B698, (ROW(B679:B698)-ROW(B679)+1)) / (20*21/2)</f>
        <v>54.193647142857145</v>
      </c>
      <c r="J695" s="2">
        <f t="shared" si="82"/>
        <v>54.507290494778395</v>
      </c>
      <c r="K695" s="2">
        <f t="shared" si="84"/>
        <v>54.637129520915288</v>
      </c>
    </row>
    <row r="696" spans="1:11" ht="13.5" x14ac:dyDescent="0.25">
      <c r="A696" s="3">
        <f>TITRES_STAT!B699</f>
        <v>43315</v>
      </c>
      <c r="B696" s="5">
        <f>TITRES_STAT!D699</f>
        <v>54.538800000000002</v>
      </c>
      <c r="C696" s="2">
        <f t="shared" si="77"/>
        <v>0</v>
      </c>
      <c r="D696" s="2">
        <f t="shared" si="78"/>
        <v>54.538800000000002</v>
      </c>
      <c r="E696" s="2">
        <f t="shared" si="80"/>
        <v>54.425959999999996</v>
      </c>
      <c r="F696" s="2">
        <f t="shared" si="81"/>
        <v>54.418460000000003</v>
      </c>
      <c r="G696" s="2">
        <f t="shared" si="83"/>
        <v>55.278699999999951</v>
      </c>
      <c r="H696" s="2">
        <f t="shared" si="79"/>
        <v>53.276472499999961</v>
      </c>
      <c r="I696" s="2">
        <f t="array" ref="I696">SUMPRODUCT(B680:B699, (ROW(B680:B699)-ROW(B680)+1)) / (20*21/2)</f>
        <v>54.100573809523809</v>
      </c>
      <c r="J696" s="2">
        <f t="shared" si="82"/>
        <v>54.510291400037595</v>
      </c>
      <c r="K696" s="2">
        <f t="shared" si="84"/>
        <v>54.63327346127155</v>
      </c>
    </row>
    <row r="697" spans="1:11" ht="13.5" x14ac:dyDescent="0.25">
      <c r="A697" s="3">
        <f>TITRES_STAT!B700</f>
        <v>43318</v>
      </c>
      <c r="B697" s="5">
        <f>TITRES_STAT!D700</f>
        <v>53.2851</v>
      </c>
      <c r="C697" s="2">
        <f t="shared" si="77"/>
        <v>-1.253700000000002</v>
      </c>
      <c r="D697" s="2">
        <f t="shared" si="78"/>
        <v>54.288059999999994</v>
      </c>
      <c r="E697" s="2">
        <f t="shared" si="80"/>
        <v>54.357009999999988</v>
      </c>
      <c r="F697" s="2">
        <f t="shared" si="81"/>
        <v>54.340415000000007</v>
      </c>
      <c r="G697" s="2">
        <f t="shared" si="83"/>
        <v>55.238477999999958</v>
      </c>
      <c r="H697" s="2">
        <f t="shared" si="79"/>
        <v>53.261859499999964</v>
      </c>
      <c r="I697" s="2">
        <f t="array" ref="I697">SUMPRODUCT(B681:B700, (ROW(B681:B700)-ROW(B681)+1)) / (20*21/2)</f>
        <v>54.014933333333339</v>
      </c>
      <c r="J697" s="2">
        <f t="shared" si="82"/>
        <v>54.393606504795919</v>
      </c>
      <c r="K697" s="2">
        <f t="shared" si="84"/>
        <v>54.580403913770709</v>
      </c>
    </row>
    <row r="698" spans="1:11" ht="13.5" x14ac:dyDescent="0.25">
      <c r="A698" s="3">
        <f>TITRES_STAT!B701</f>
        <v>43319</v>
      </c>
      <c r="B698" s="5">
        <f>TITRES_STAT!D701</f>
        <v>53.2851</v>
      </c>
      <c r="C698" s="2">
        <f t="shared" si="77"/>
        <v>0</v>
      </c>
      <c r="D698" s="2">
        <f t="shared" si="78"/>
        <v>54.037320000000001</v>
      </c>
      <c r="E698" s="2">
        <f t="shared" si="80"/>
        <v>54.288059999999994</v>
      </c>
      <c r="F698" s="2">
        <f t="shared" si="81"/>
        <v>54.262370000000011</v>
      </c>
      <c r="G698" s="2">
        <f t="shared" si="83"/>
        <v>55.198255999999965</v>
      </c>
      <c r="H698" s="2">
        <f t="shared" si="79"/>
        <v>53.255431999999963</v>
      </c>
      <c r="I698" s="2">
        <f t="array" ref="I698">SUMPRODUCT(B682:B701, (ROW(B682:B701)-ROW(B682)+1)) / (20*21/2)</f>
        <v>53.936725714285707</v>
      </c>
      <c r="J698" s="2">
        <f t="shared" si="82"/>
        <v>54.288034456720119</v>
      </c>
      <c r="K698" s="2">
        <f t="shared" si="84"/>
        <v>54.529607681858138</v>
      </c>
    </row>
    <row r="699" spans="1:11" ht="13.5" x14ac:dyDescent="0.25">
      <c r="A699" s="3">
        <f>TITRES_STAT!B702</f>
        <v>43320</v>
      </c>
      <c r="B699" s="5">
        <f>TITRES_STAT!D702</f>
        <v>53.2851</v>
      </c>
      <c r="C699" s="2">
        <f t="shared" si="77"/>
        <v>0</v>
      </c>
      <c r="D699" s="2">
        <f t="shared" si="78"/>
        <v>53.786580000000001</v>
      </c>
      <c r="E699" s="2">
        <f t="shared" si="80"/>
        <v>54.162689999999998</v>
      </c>
      <c r="F699" s="2">
        <f t="shared" si="81"/>
        <v>54.184325000000015</v>
      </c>
      <c r="G699" s="2">
        <f t="shared" si="83"/>
        <v>55.125051999999968</v>
      </c>
      <c r="H699" s="2">
        <f t="shared" si="79"/>
        <v>53.249004499999955</v>
      </c>
      <c r="I699" s="2">
        <f t="array" ref="I699">SUMPRODUCT(B683:B702, (ROW(B683:B702)-ROW(B683)+1)) / (20*21/2)</f>
        <v>53.864488095238087</v>
      </c>
      <c r="J699" s="2">
        <f t="shared" si="82"/>
        <v>54.192516889413447</v>
      </c>
      <c r="K699" s="2">
        <f t="shared" si="84"/>
        <v>54.480803459040175</v>
      </c>
    </row>
    <row r="700" spans="1:11" ht="13.5" x14ac:dyDescent="0.25">
      <c r="A700" s="3">
        <f>TITRES_STAT!B703</f>
        <v>43321</v>
      </c>
      <c r="B700" s="5">
        <f>TITRES_STAT!D703</f>
        <v>53.2851</v>
      </c>
      <c r="C700" s="2">
        <f t="shared" si="77"/>
        <v>0</v>
      </c>
      <c r="D700" s="2">
        <f t="shared" si="78"/>
        <v>53.535840000000007</v>
      </c>
      <c r="E700" s="2">
        <f t="shared" si="80"/>
        <v>54.037320000000001</v>
      </c>
      <c r="F700" s="2">
        <f t="shared" si="81"/>
        <v>54.106280000000012</v>
      </c>
      <c r="G700" s="2">
        <f t="shared" si="83"/>
        <v>55.051847999999971</v>
      </c>
      <c r="H700" s="2">
        <f t="shared" si="79"/>
        <v>53.234481499999958</v>
      </c>
      <c r="I700" s="2">
        <f t="array" ref="I700">SUMPRODUCT(B684:B703, (ROW(B684:B703)-ROW(B684)+1)) / (20*21/2)</f>
        <v>53.795235714285702</v>
      </c>
      <c r="J700" s="2">
        <f t="shared" si="82"/>
        <v>54.106096233278834</v>
      </c>
      <c r="K700" s="2">
        <f t="shared" si="84"/>
        <v>54.433913127313104</v>
      </c>
    </row>
    <row r="701" spans="1:11" ht="13.5" x14ac:dyDescent="0.25">
      <c r="A701" s="3">
        <f>TITRES_STAT!B704</f>
        <v>43322</v>
      </c>
      <c r="B701" s="5">
        <f>TITRES_STAT!D704</f>
        <v>53.2851</v>
      </c>
      <c r="C701" s="2">
        <f t="shared" si="77"/>
        <v>0</v>
      </c>
      <c r="D701" s="2">
        <f t="shared" si="78"/>
        <v>53.2851</v>
      </c>
      <c r="E701" s="2">
        <f t="shared" si="80"/>
        <v>53.911950000000004</v>
      </c>
      <c r="F701" s="2">
        <f t="shared" si="81"/>
        <v>54.043595000000018</v>
      </c>
      <c r="G701" s="2">
        <f t="shared" si="83"/>
        <v>54.954177999999985</v>
      </c>
      <c r="H701" s="2">
        <f t="shared" si="79"/>
        <v>53.219958499999947</v>
      </c>
      <c r="I701" s="2">
        <f t="array" ref="I701">SUMPRODUCT(B685:B704, (ROW(B685:B704)-ROW(B685)+1)) / (20*21/2)</f>
        <v>53.72896857142856</v>
      </c>
      <c r="J701" s="2">
        <f t="shared" si="82"/>
        <v>54.027906115823711</v>
      </c>
      <c r="K701" s="2">
        <f t="shared" si="84"/>
        <v>54.38886163212436</v>
      </c>
    </row>
    <row r="702" spans="1:11" ht="13.5" x14ac:dyDescent="0.25">
      <c r="A702" s="3">
        <f>TITRES_STAT!B705</f>
        <v>43326</v>
      </c>
      <c r="B702" s="5">
        <f>TITRES_STAT!D705</f>
        <v>53.2851</v>
      </c>
      <c r="C702" s="2">
        <f t="shared" si="77"/>
        <v>0</v>
      </c>
      <c r="D702" s="2">
        <f t="shared" si="78"/>
        <v>53.2851</v>
      </c>
      <c r="E702" s="2">
        <f t="shared" si="80"/>
        <v>53.786580000000001</v>
      </c>
      <c r="F702" s="2">
        <f t="shared" si="81"/>
        <v>54.012250000000016</v>
      </c>
      <c r="G702" s="2">
        <f t="shared" si="83"/>
        <v>54.855067999999982</v>
      </c>
      <c r="H702" s="2">
        <f t="shared" si="79"/>
        <v>53.20543549999995</v>
      </c>
      <c r="I702" s="2">
        <f t="array" ref="I702">SUMPRODUCT(B686:B705, (ROW(B686:B705)-ROW(B686)+1)) / (20*21/2)</f>
        <v>53.665686666666659</v>
      </c>
      <c r="J702" s="2">
        <f t="shared" si="82"/>
        <v>53.957162676221458</v>
      </c>
      <c r="K702" s="2">
        <f t="shared" si="84"/>
        <v>54.345576862237138</v>
      </c>
    </row>
    <row r="703" spans="1:11" ht="13.5" x14ac:dyDescent="0.25">
      <c r="A703" s="3">
        <f>TITRES_STAT!B706</f>
        <v>43327</v>
      </c>
      <c r="B703" s="5">
        <f>TITRES_STAT!D706</f>
        <v>53.2851</v>
      </c>
      <c r="C703" s="2">
        <f t="shared" si="77"/>
        <v>0</v>
      </c>
      <c r="D703" s="2">
        <f t="shared" si="78"/>
        <v>53.2851</v>
      </c>
      <c r="E703" s="2">
        <f t="shared" si="80"/>
        <v>53.661210000000004</v>
      </c>
      <c r="F703" s="2">
        <f t="shared" si="81"/>
        <v>53.980905000000021</v>
      </c>
      <c r="G703" s="2">
        <f t="shared" si="83"/>
        <v>54.754997999999993</v>
      </c>
      <c r="H703" s="2">
        <f t="shared" si="79"/>
        <v>53.190912499999939</v>
      </c>
      <c r="I703" s="2">
        <f t="array" ref="I703">SUMPRODUCT(B687:B706, (ROW(B687:B706)-ROW(B687)+1)) / (20*21/2)</f>
        <v>53.545685238095238</v>
      </c>
      <c r="J703" s="2">
        <f t="shared" si="82"/>
        <v>53.893156707057514</v>
      </c>
      <c r="K703" s="2">
        <f t="shared" si="84"/>
        <v>54.303989534306268</v>
      </c>
    </row>
    <row r="704" spans="1:11" ht="13.5" x14ac:dyDescent="0.25">
      <c r="A704" s="3">
        <f>TITRES_STAT!B707</f>
        <v>43328</v>
      </c>
      <c r="B704" s="5">
        <f>TITRES_STAT!D707</f>
        <v>53.2851</v>
      </c>
      <c r="C704" s="2">
        <f t="shared" si="77"/>
        <v>0</v>
      </c>
      <c r="D704" s="2">
        <f t="shared" si="78"/>
        <v>53.2851</v>
      </c>
      <c r="E704" s="2">
        <f t="shared" si="80"/>
        <v>53.535840000000007</v>
      </c>
      <c r="F704" s="2">
        <f t="shared" si="81"/>
        <v>53.949560000000019</v>
      </c>
      <c r="G704" s="2">
        <f t="shared" si="83"/>
        <v>54.654927999999998</v>
      </c>
      <c r="H704" s="2">
        <f t="shared" si="79"/>
        <v>53.176389499999935</v>
      </c>
      <c r="I704" s="2">
        <f t="array" ref="I704">SUMPRODUCT(B688:B707, (ROW(B688:B707)-ROW(B688)+1)) / (20*21/2)</f>
        <v>53.434639047619058</v>
      </c>
      <c r="J704" s="2">
        <f t="shared" si="82"/>
        <v>53.835246544480611</v>
      </c>
      <c r="K704" s="2">
        <f t="shared" si="84"/>
        <v>54.264033081980529</v>
      </c>
    </row>
    <row r="705" spans="1:11" ht="13.5" x14ac:dyDescent="0.25">
      <c r="A705" s="3">
        <f>TITRES_STAT!B708</f>
        <v>43329</v>
      </c>
      <c r="B705" s="5">
        <f>TITRES_STAT!D708</f>
        <v>53.2851</v>
      </c>
      <c r="C705" s="2">
        <f t="shared" si="77"/>
        <v>0</v>
      </c>
      <c r="D705" s="2">
        <f t="shared" si="78"/>
        <v>53.2851</v>
      </c>
      <c r="E705" s="2">
        <f t="shared" si="80"/>
        <v>53.410470000000011</v>
      </c>
      <c r="F705" s="2">
        <f t="shared" si="81"/>
        <v>53.918215000000018</v>
      </c>
      <c r="G705" s="2">
        <f t="shared" si="83"/>
        <v>54.554858000000003</v>
      </c>
      <c r="H705" s="2">
        <f t="shared" si="79"/>
        <v>53.161866499999931</v>
      </c>
      <c r="I705" s="2">
        <f t="array" ref="I705">SUMPRODUCT(B689:B708, (ROW(B689:B708)-ROW(B689)+1)) / (20*21/2)</f>
        <v>53.329861428571434</v>
      </c>
      <c r="J705" s="2">
        <f t="shared" si="82"/>
        <v>53.782851635482459</v>
      </c>
      <c r="K705" s="2">
        <f t="shared" si="84"/>
        <v>54.225643549353848</v>
      </c>
    </row>
    <row r="706" spans="1:11" ht="13.5" x14ac:dyDescent="0.25">
      <c r="A706" s="3">
        <f>TITRES_STAT!B709</f>
        <v>43332</v>
      </c>
      <c r="B706" s="5">
        <f>TITRES_STAT!D709</f>
        <v>52.658200000000001</v>
      </c>
      <c r="C706" s="2">
        <f t="shared" si="77"/>
        <v>-0.62689999999999912</v>
      </c>
      <c r="D706" s="2">
        <f t="shared" si="78"/>
        <v>53.159720000000007</v>
      </c>
      <c r="E706" s="2">
        <f t="shared" si="80"/>
        <v>53.222410000000004</v>
      </c>
      <c r="F706" s="2">
        <f t="shared" si="81"/>
        <v>53.824185000000021</v>
      </c>
      <c r="G706" s="2">
        <f t="shared" si="83"/>
        <v>54.442250000000001</v>
      </c>
      <c r="H706" s="2">
        <f t="shared" si="79"/>
        <v>53.144208999999925</v>
      </c>
      <c r="I706" s="2">
        <f t="array" ref="I706">SUMPRODUCT(B690:B709, (ROW(B690:B709)-ROW(B690)+1)) / (20*21/2)</f>
        <v>53.231352380952387</v>
      </c>
      <c r="J706" s="2">
        <f t="shared" si="82"/>
        <v>53.675741955912706</v>
      </c>
      <c r="K706" s="2">
        <f t="shared" si="84"/>
        <v>54.164175174869385</v>
      </c>
    </row>
    <row r="707" spans="1:11" ht="13.5" x14ac:dyDescent="0.25">
      <c r="A707" s="3">
        <f>TITRES_STAT!B710</f>
        <v>43335</v>
      </c>
      <c r="B707" s="5">
        <f>TITRES_STAT!D710</f>
        <v>52.658200000000001</v>
      </c>
      <c r="C707" s="2">
        <f t="shared" si="77"/>
        <v>0</v>
      </c>
      <c r="D707" s="2">
        <f t="shared" si="78"/>
        <v>53.03434</v>
      </c>
      <c r="E707" s="2">
        <f t="shared" si="80"/>
        <v>53.159720000000007</v>
      </c>
      <c r="F707" s="2">
        <f t="shared" si="81"/>
        <v>53.758365000000012</v>
      </c>
      <c r="G707" s="2">
        <f t="shared" si="83"/>
        <v>54.329642000000007</v>
      </c>
      <c r="H707" s="2">
        <f t="shared" si="79"/>
        <v>53.12655149999992</v>
      </c>
      <c r="I707" s="2">
        <f t="array" ref="I707">SUMPRODUCT(B691:B710, (ROW(B691:B710)-ROW(B691)+1)) / (20*21/2)</f>
        <v>53.141798571428573</v>
      </c>
      <c r="J707" s="2">
        <f t="shared" si="82"/>
        <v>53.578833198206738</v>
      </c>
      <c r="K707" s="2">
        <f t="shared" si="84"/>
        <v>54.105117324874513</v>
      </c>
    </row>
    <row r="708" spans="1:11" ht="13.5" x14ac:dyDescent="0.25">
      <c r="A708" s="3">
        <f>TITRES_STAT!B711</f>
        <v>43336</v>
      </c>
      <c r="B708" s="5">
        <f>TITRES_STAT!D711</f>
        <v>52.658200000000001</v>
      </c>
      <c r="C708" s="2">
        <f t="shared" ref="C708:C771" si="85">B708-B707</f>
        <v>0</v>
      </c>
      <c r="D708" s="2">
        <f t="shared" si="78"/>
        <v>52.90896</v>
      </c>
      <c r="E708" s="2">
        <f t="shared" si="80"/>
        <v>53.097030000000004</v>
      </c>
      <c r="F708" s="2">
        <f t="shared" si="81"/>
        <v>53.692545000000017</v>
      </c>
      <c r="G708" s="2">
        <f t="shared" si="83"/>
        <v>54.217034000000012</v>
      </c>
      <c r="H708" s="2">
        <f t="shared" si="79"/>
        <v>53.108893999999928</v>
      </c>
      <c r="I708" s="2">
        <f t="array" ref="I708">SUMPRODUCT(B692:B711, (ROW(B692:B711)-ROW(B692)+1)) / (20*21/2)</f>
        <v>53.120904761904761</v>
      </c>
      <c r="J708" s="2">
        <f t="shared" si="82"/>
        <v>53.491153845996578</v>
      </c>
      <c r="K708" s="2">
        <f t="shared" si="84"/>
        <v>54.048375468997087</v>
      </c>
    </row>
    <row r="709" spans="1:11" ht="13.5" x14ac:dyDescent="0.25">
      <c r="A709" s="3">
        <f>TITRES_STAT!B712</f>
        <v>43339</v>
      </c>
      <c r="B709" s="5">
        <f>TITRES_STAT!D712</f>
        <v>52.658200000000001</v>
      </c>
      <c r="C709" s="2">
        <f t="shared" si="85"/>
        <v>0</v>
      </c>
      <c r="D709" s="2">
        <f t="shared" si="78"/>
        <v>52.783579999999994</v>
      </c>
      <c r="E709" s="2">
        <f t="shared" si="80"/>
        <v>53.034340000000007</v>
      </c>
      <c r="F709" s="2">
        <f t="shared" si="81"/>
        <v>53.598515000000006</v>
      </c>
      <c r="G709" s="2">
        <f t="shared" si="83"/>
        <v>54.104426000000004</v>
      </c>
      <c r="H709" s="2">
        <f t="shared" si="79"/>
        <v>53.091236499999944</v>
      </c>
      <c r="I709" s="2">
        <f t="array" ref="I709">SUMPRODUCT(B693:B712, (ROW(B693:B712)-ROW(B693)+1)) / (20*21/2)</f>
        <v>53.105980952380946</v>
      </c>
      <c r="J709" s="2">
        <f t="shared" si="82"/>
        <v>53.411824908282618</v>
      </c>
      <c r="K709" s="2">
        <f t="shared" si="84"/>
        <v>53.993858783938379</v>
      </c>
    </row>
    <row r="710" spans="1:11" ht="13.5" x14ac:dyDescent="0.25">
      <c r="A710" s="3">
        <f>TITRES_STAT!B713</f>
        <v>43340</v>
      </c>
      <c r="B710" s="5">
        <f>TITRES_STAT!D713</f>
        <v>52.658200000000001</v>
      </c>
      <c r="C710" s="2">
        <f t="shared" si="85"/>
        <v>0</v>
      </c>
      <c r="D710" s="2">
        <f t="shared" ref="D710:D773" si="86">AVERAGE(B706:B710)</f>
        <v>52.658200000000001</v>
      </c>
      <c r="E710" s="2">
        <f t="shared" si="80"/>
        <v>52.971650000000011</v>
      </c>
      <c r="F710" s="2">
        <f t="shared" si="81"/>
        <v>53.50448500000001</v>
      </c>
      <c r="G710" s="2">
        <f t="shared" si="83"/>
        <v>53.991818000000002</v>
      </c>
      <c r="H710" s="2">
        <f t="shared" si="79"/>
        <v>53.073578999999945</v>
      </c>
      <c r="I710" s="2">
        <f t="array" ref="I710">SUMPRODUCT(B694:B713, (ROW(B694:B713)-ROW(B694)+1)) / (20*21/2)</f>
        <v>53.156731904761898</v>
      </c>
      <c r="J710" s="2">
        <f t="shared" si="82"/>
        <v>53.3400511074938</v>
      </c>
      <c r="K710" s="2">
        <f t="shared" si="84"/>
        <v>53.941480008097663</v>
      </c>
    </row>
    <row r="711" spans="1:11" ht="13.5" x14ac:dyDescent="0.25">
      <c r="A711" s="3">
        <f>TITRES_STAT!B714</f>
        <v>43341</v>
      </c>
      <c r="B711" s="5">
        <f>TITRES_STAT!D714</f>
        <v>53.2851</v>
      </c>
      <c r="C711" s="2">
        <f t="shared" si="85"/>
        <v>0.62689999999999912</v>
      </c>
      <c r="D711" s="2">
        <f t="shared" si="86"/>
        <v>52.783580000000008</v>
      </c>
      <c r="E711" s="2">
        <f t="shared" si="80"/>
        <v>52.971650000000011</v>
      </c>
      <c r="F711" s="2">
        <f t="shared" si="81"/>
        <v>53.441800000000001</v>
      </c>
      <c r="G711" s="2">
        <f t="shared" si="83"/>
        <v>53.924132</v>
      </c>
      <c r="H711" s="2">
        <f t="shared" si="79"/>
        <v>53.059055999999934</v>
      </c>
      <c r="I711" s="2">
        <f t="array" ref="I711">SUMPRODUCT(B695:B714, (ROW(B695:B714)-ROW(B695)+1)) / (20*21/2)</f>
        <v>53.329867619047619</v>
      </c>
      <c r="J711" s="2">
        <f t="shared" si="82"/>
        <v>53.33481766868487</v>
      </c>
      <c r="K711" s="2">
        <f t="shared" si="84"/>
        <v>53.915739615623252</v>
      </c>
    </row>
    <row r="712" spans="1:11" ht="13.5" x14ac:dyDescent="0.25">
      <c r="A712" s="3">
        <f>TITRES_STAT!B715</f>
        <v>43342</v>
      </c>
      <c r="B712" s="5">
        <f>TITRES_STAT!D715</f>
        <v>53.2851</v>
      </c>
      <c r="C712" s="2">
        <f t="shared" si="85"/>
        <v>0</v>
      </c>
      <c r="D712" s="2">
        <f t="shared" si="86"/>
        <v>52.90896</v>
      </c>
      <c r="E712" s="2">
        <f t="shared" si="80"/>
        <v>52.971649999999997</v>
      </c>
      <c r="F712" s="2">
        <f t="shared" si="81"/>
        <v>53.379114999999999</v>
      </c>
      <c r="G712" s="2">
        <f t="shared" si="83"/>
        <v>53.890388000000002</v>
      </c>
      <c r="H712" s="2">
        <f t="shared" si="79"/>
        <v>53.044532999999937</v>
      </c>
      <c r="I712" s="2">
        <f t="array" ref="I712">SUMPRODUCT(B696:B715, (ROW(B696:B715)-ROW(B696)+1)) / (20*21/2)</f>
        <v>53.500018095238097</v>
      </c>
      <c r="J712" s="2">
        <f t="shared" si="82"/>
        <v>53.330082652619645</v>
      </c>
      <c r="K712" s="2">
        <f t="shared" si="84"/>
        <v>53.891008650304698</v>
      </c>
    </row>
    <row r="713" spans="1:11" ht="13.5" x14ac:dyDescent="0.25">
      <c r="A713" s="3">
        <f>TITRES_STAT!B716</f>
        <v>43343</v>
      </c>
      <c r="B713" s="5">
        <f>TITRES_STAT!D716</f>
        <v>53.911999999999999</v>
      </c>
      <c r="C713" s="2">
        <f t="shared" si="85"/>
        <v>0.62689999999999912</v>
      </c>
      <c r="D713" s="2">
        <f t="shared" si="86"/>
        <v>53.159719999999993</v>
      </c>
      <c r="E713" s="2">
        <f t="shared" si="80"/>
        <v>53.034340000000007</v>
      </c>
      <c r="F713" s="2">
        <f t="shared" si="81"/>
        <v>53.347774999999999</v>
      </c>
      <c r="G713" s="2">
        <f t="shared" si="83"/>
        <v>53.903554000000007</v>
      </c>
      <c r="H713" s="2">
        <f t="shared" si="79"/>
        <v>53.033144499999942</v>
      </c>
      <c r="I713" s="2">
        <f t="array" ref="I713">SUMPRODUCT(B697:B716, (ROW(B697:B716)-ROW(B697)+1)) / (20*21/2)</f>
        <v>53.667183333333334</v>
      </c>
      <c r="J713" s="2">
        <f t="shared" si="82"/>
        <v>53.385503352370158</v>
      </c>
      <c r="K713" s="2">
        <f t="shared" si="84"/>
        <v>53.891831840488827</v>
      </c>
    </row>
    <row r="714" spans="1:11" ht="13.5" x14ac:dyDescent="0.25">
      <c r="A714" s="3">
        <f>TITRES_STAT!B717</f>
        <v>43346</v>
      </c>
      <c r="B714" s="5">
        <f>TITRES_STAT!D717</f>
        <v>55.165700000000001</v>
      </c>
      <c r="C714" s="2">
        <f t="shared" si="85"/>
        <v>1.253700000000002</v>
      </c>
      <c r="D714" s="2">
        <f t="shared" si="86"/>
        <v>53.66122</v>
      </c>
      <c r="E714" s="2">
        <f t="shared" si="80"/>
        <v>53.222399999999993</v>
      </c>
      <c r="F714" s="2">
        <f t="shared" si="81"/>
        <v>53.37912</v>
      </c>
      <c r="G714" s="2">
        <f t="shared" si="83"/>
        <v>53.941918000000008</v>
      </c>
      <c r="H714" s="2">
        <f t="shared" ref="H714:H777" si="87">AVERAGE(B515:B714)</f>
        <v>53.028024499999944</v>
      </c>
      <c r="I714" s="2">
        <f t="array" ref="I714">SUMPRODUCT(B698:B717, (ROW(B698:B717)-ROW(B698)+1)) / (20*21/2)</f>
        <v>53.831363333333329</v>
      </c>
      <c r="J714" s="2">
        <f t="shared" si="82"/>
        <v>53.555045890239668</v>
      </c>
      <c r="K714" s="2">
        <f t="shared" si="84"/>
        <v>53.941787454587306</v>
      </c>
    </row>
    <row r="715" spans="1:11" ht="13.5" x14ac:dyDescent="0.25">
      <c r="A715" s="3">
        <f>TITRES_STAT!B718</f>
        <v>43347</v>
      </c>
      <c r="B715" s="5">
        <f>TITRES_STAT!D718</f>
        <v>55.165700000000001</v>
      </c>
      <c r="C715" s="2">
        <f t="shared" si="85"/>
        <v>0</v>
      </c>
      <c r="D715" s="2">
        <f t="shared" si="86"/>
        <v>54.16272</v>
      </c>
      <c r="E715" s="2">
        <f t="shared" si="80"/>
        <v>53.41046</v>
      </c>
      <c r="F715" s="2">
        <f t="shared" si="81"/>
        <v>53.410465000000002</v>
      </c>
      <c r="G715" s="2">
        <f t="shared" si="83"/>
        <v>53.980158000000003</v>
      </c>
      <c r="H715" s="2">
        <f t="shared" si="87"/>
        <v>53.022904499999939</v>
      </c>
      <c r="I715" s="2">
        <f t="array" ref="I715">SUMPRODUCT(B699:B718, (ROW(B699:B718)-ROW(B699)+1)) / (20*21/2)</f>
        <v>53.986588095238098</v>
      </c>
      <c r="J715" s="2">
        <f t="shared" si="82"/>
        <v>53.708441519740653</v>
      </c>
      <c r="K715" s="2">
        <f t="shared" si="84"/>
        <v>53.98978402499565</v>
      </c>
    </row>
    <row r="716" spans="1:11" ht="13.5" x14ac:dyDescent="0.25">
      <c r="A716" s="3">
        <f>TITRES_STAT!B719</f>
        <v>43348</v>
      </c>
      <c r="B716" s="5">
        <f>TITRES_STAT!D719</f>
        <v>55.165700000000001</v>
      </c>
      <c r="C716" s="2">
        <f t="shared" si="85"/>
        <v>0</v>
      </c>
      <c r="D716" s="2">
        <f t="shared" si="86"/>
        <v>54.538840000000008</v>
      </c>
      <c r="E716" s="2">
        <f t="shared" ref="E716:E779" si="88">AVERAGE(B707:B716)</f>
        <v>53.661210000000004</v>
      </c>
      <c r="F716" s="2">
        <f t="shared" si="81"/>
        <v>53.441809999999997</v>
      </c>
      <c r="G716" s="2">
        <f t="shared" si="83"/>
        <v>54.018398000000005</v>
      </c>
      <c r="H716" s="2">
        <f t="shared" si="87"/>
        <v>53.017814499999943</v>
      </c>
      <c r="I716" s="2">
        <f t="array" ref="I716">SUMPRODUCT(B700:B719, (ROW(B700:B719)-ROW(B700)+1)) / (20*21/2)</f>
        <v>54.132857619047613</v>
      </c>
      <c r="J716" s="2">
        <f t="shared" si="82"/>
        <v>53.847228041670114</v>
      </c>
      <c r="K716" s="2">
        <f t="shared" si="84"/>
        <v>54.035898376956602</v>
      </c>
    </row>
    <row r="717" spans="1:11" ht="13.5" x14ac:dyDescent="0.25">
      <c r="A717" s="3">
        <f>TITRES_STAT!B720</f>
        <v>43349</v>
      </c>
      <c r="B717" s="5">
        <f>TITRES_STAT!D720</f>
        <v>55.165700000000001</v>
      </c>
      <c r="C717" s="2">
        <f t="shared" si="85"/>
        <v>0</v>
      </c>
      <c r="D717" s="2">
        <f t="shared" si="86"/>
        <v>54.914960000000008</v>
      </c>
      <c r="E717" s="2">
        <f t="shared" si="88"/>
        <v>53.911960000000001</v>
      </c>
      <c r="F717" s="2">
        <f t="shared" si="81"/>
        <v>53.535840000000007</v>
      </c>
      <c r="G717" s="2">
        <f t="shared" si="83"/>
        <v>54.056638</v>
      </c>
      <c r="H717" s="2">
        <f t="shared" si="87"/>
        <v>53.012724499999941</v>
      </c>
      <c r="I717" s="2">
        <f t="array" ref="I717">SUMPRODUCT(B701:B720, (ROW(B701:B720)-ROW(B701)+1)) / (20*21/2)</f>
        <v>54.270171904761902</v>
      </c>
      <c r="J717" s="2">
        <f t="shared" si="82"/>
        <v>53.972796799606293</v>
      </c>
      <c r="K717" s="2">
        <f t="shared" si="84"/>
        <v>54.080204322958302</v>
      </c>
    </row>
    <row r="718" spans="1:11" ht="13.5" x14ac:dyDescent="0.25">
      <c r="A718" s="3">
        <f>TITRES_STAT!B721</f>
        <v>43350</v>
      </c>
      <c r="B718" s="5">
        <f>TITRES_STAT!D721</f>
        <v>55.165700000000001</v>
      </c>
      <c r="C718" s="2">
        <f t="shared" si="85"/>
        <v>0</v>
      </c>
      <c r="D718" s="2">
        <f t="shared" si="86"/>
        <v>55.165700000000001</v>
      </c>
      <c r="E718" s="2">
        <f t="shared" si="88"/>
        <v>54.162710000000004</v>
      </c>
      <c r="F718" s="2">
        <f t="shared" si="81"/>
        <v>53.629870000000004</v>
      </c>
      <c r="G718" s="2">
        <f t="shared" si="83"/>
        <v>54.094878000000008</v>
      </c>
      <c r="H718" s="2">
        <f t="shared" si="87"/>
        <v>53.007634499999931</v>
      </c>
      <c r="I718" s="2">
        <f t="array" ref="I718">SUMPRODUCT(B702:B721, (ROW(B702:B721)-ROW(B702)+1)) / (20*21/2)</f>
        <v>54.398530952380959</v>
      </c>
      <c r="J718" s="2">
        <f t="shared" si="82"/>
        <v>54.086406628215215</v>
      </c>
      <c r="K718" s="2">
        <f t="shared" si="84"/>
        <v>54.122772780881505</v>
      </c>
    </row>
    <row r="719" spans="1:11" ht="13.5" x14ac:dyDescent="0.25">
      <c r="A719" s="3">
        <f>TITRES_STAT!B722</f>
        <v>43353</v>
      </c>
      <c r="B719" s="5">
        <f>TITRES_STAT!D722</f>
        <v>55.165700000000001</v>
      </c>
      <c r="C719" s="2">
        <f t="shared" si="85"/>
        <v>0</v>
      </c>
      <c r="D719" s="2">
        <f t="shared" si="86"/>
        <v>55.165700000000001</v>
      </c>
      <c r="E719" s="2">
        <f t="shared" si="88"/>
        <v>54.413460000000008</v>
      </c>
      <c r="F719" s="2">
        <f t="shared" si="81"/>
        <v>53.723900000000015</v>
      </c>
      <c r="G719" s="2">
        <f t="shared" si="83"/>
        <v>54.132490000000004</v>
      </c>
      <c r="H719" s="2">
        <f t="shared" si="87"/>
        <v>53.002814499999928</v>
      </c>
      <c r="I719" s="2">
        <f t="array" ref="I719">SUMPRODUCT(B703:B722, (ROW(B703:B722)-ROW(B703)+1)) / (20*21/2)</f>
        <v>54.517934761904769</v>
      </c>
      <c r="J719" s="2">
        <f t="shared" si="82"/>
        <v>54.189196473147099</v>
      </c>
      <c r="K719" s="2">
        <f t="shared" si="84"/>
        <v>54.163671887513601</v>
      </c>
    </row>
    <row r="720" spans="1:11" ht="13.5" x14ac:dyDescent="0.25">
      <c r="A720" s="3">
        <f>TITRES_STAT!B723</f>
        <v>43355</v>
      </c>
      <c r="B720" s="5">
        <f>TITRES_STAT!D723</f>
        <v>55.165700000000001</v>
      </c>
      <c r="C720" s="2">
        <f t="shared" si="85"/>
        <v>0</v>
      </c>
      <c r="D720" s="2">
        <f t="shared" si="86"/>
        <v>55.165700000000001</v>
      </c>
      <c r="E720" s="2">
        <f t="shared" si="88"/>
        <v>54.664210000000004</v>
      </c>
      <c r="F720" s="2">
        <f t="shared" si="81"/>
        <v>53.817930000000011</v>
      </c>
      <c r="G720" s="2">
        <f t="shared" si="83"/>
        <v>54.138884000000019</v>
      </c>
      <c r="H720" s="2">
        <f t="shared" si="87"/>
        <v>52.997994499999933</v>
      </c>
      <c r="I720" s="2">
        <f t="array" ref="I720">SUMPRODUCT(B704:B723, (ROW(B704:B723)-ROW(B704)+1)) / (20*21/2)</f>
        <v>54.508983333333333</v>
      </c>
      <c r="J720" s="2">
        <f t="shared" si="82"/>
        <v>54.282196809037856</v>
      </c>
      <c r="K720" s="2">
        <f t="shared" si="84"/>
        <v>54.202967107611109</v>
      </c>
    </row>
    <row r="721" spans="1:11" ht="13.5" x14ac:dyDescent="0.25">
      <c r="A721" s="3">
        <f>TITRES_STAT!B724</f>
        <v>43356</v>
      </c>
      <c r="B721" s="5">
        <f>TITRES_STAT!D724</f>
        <v>55.165700000000001</v>
      </c>
      <c r="C721" s="2">
        <f t="shared" si="85"/>
        <v>0</v>
      </c>
      <c r="D721" s="2">
        <f t="shared" si="86"/>
        <v>55.165700000000001</v>
      </c>
      <c r="E721" s="2">
        <f t="shared" si="88"/>
        <v>54.852270000000011</v>
      </c>
      <c r="F721" s="2">
        <f t="shared" si="81"/>
        <v>53.911960000000008</v>
      </c>
      <c r="G721" s="2">
        <f t="shared" si="83"/>
        <v>54.145278000000019</v>
      </c>
      <c r="H721" s="2">
        <f t="shared" si="87"/>
        <v>52.993174499999931</v>
      </c>
      <c r="I721" s="2">
        <f t="array" ref="I721">SUMPRODUCT(B705:B724, (ROW(B705:B724)-ROW(B705)+1)) / (20*21/2)</f>
        <v>54.497046666666662</v>
      </c>
      <c r="J721" s="2">
        <f t="shared" si="82"/>
        <v>54.366339970081874</v>
      </c>
      <c r="K721" s="2">
        <f t="shared" si="84"/>
        <v>54.240721338685184</v>
      </c>
    </row>
    <row r="722" spans="1:11" ht="13.5" x14ac:dyDescent="0.25">
      <c r="A722" s="3">
        <f>TITRES_STAT!B725</f>
        <v>43357</v>
      </c>
      <c r="B722" s="5">
        <f>TITRES_STAT!D725</f>
        <v>55.165700000000001</v>
      </c>
      <c r="C722" s="2">
        <f t="shared" si="85"/>
        <v>0</v>
      </c>
      <c r="D722" s="2">
        <f t="shared" si="86"/>
        <v>55.165700000000001</v>
      </c>
      <c r="E722" s="2">
        <f t="shared" si="88"/>
        <v>55.040330000000004</v>
      </c>
      <c r="F722" s="2">
        <f t="shared" si="81"/>
        <v>54.005990000000011</v>
      </c>
      <c r="G722" s="2">
        <f t="shared" si="83"/>
        <v>54.151672000000026</v>
      </c>
      <c r="H722" s="2">
        <f t="shared" si="87"/>
        <v>52.988354499999922</v>
      </c>
      <c r="I722" s="2">
        <f t="array" ref="I722">SUMPRODUCT(B706:B725, (ROW(B706:B725)-ROW(B706)+1)) / (20*21/2)</f>
        <v>54.482124761904757</v>
      </c>
      <c r="J722" s="2">
        <f t="shared" si="82"/>
        <v>54.442469496740742</v>
      </c>
      <c r="K722" s="2">
        <f t="shared" si="84"/>
        <v>54.276995011677919</v>
      </c>
    </row>
    <row r="723" spans="1:11" ht="13.5" x14ac:dyDescent="0.25">
      <c r="A723" s="3">
        <f>TITRES_STAT!B726</f>
        <v>43360</v>
      </c>
      <c r="B723" s="5">
        <f>TITRES_STAT!D726</f>
        <v>53.911999999999999</v>
      </c>
      <c r="C723" s="2">
        <f t="shared" si="85"/>
        <v>-1.253700000000002</v>
      </c>
      <c r="D723" s="2">
        <f t="shared" si="86"/>
        <v>54.914959999999994</v>
      </c>
      <c r="E723" s="2">
        <f t="shared" si="88"/>
        <v>55.040330000000004</v>
      </c>
      <c r="F723" s="2">
        <f t="shared" si="81"/>
        <v>54.037335000000006</v>
      </c>
      <c r="G723" s="2">
        <f t="shared" si="83"/>
        <v>54.132992000000023</v>
      </c>
      <c r="H723" s="2">
        <f t="shared" si="87"/>
        <v>52.977265999999929</v>
      </c>
      <c r="I723" s="2">
        <f t="array" ref="I723">SUMPRODUCT(B707:B726, (ROW(B707:B726)-ROW(B707)+1)) / (20*21/2)</f>
        <v>54.455255714285713</v>
      </c>
      <c r="J723" s="2">
        <f t="shared" si="82"/>
        <v>54.391948592289246</v>
      </c>
      <c r="K723" s="2">
        <f t="shared" si="84"/>
        <v>54.262681481808194</v>
      </c>
    </row>
    <row r="724" spans="1:11" ht="13.5" x14ac:dyDescent="0.25">
      <c r="A724" s="3">
        <f>TITRES_STAT!B727</f>
        <v>43361</v>
      </c>
      <c r="B724" s="5">
        <f>TITRES_STAT!D727</f>
        <v>53.911999999999999</v>
      </c>
      <c r="C724" s="2">
        <f t="shared" si="85"/>
        <v>0</v>
      </c>
      <c r="D724" s="2">
        <f t="shared" si="86"/>
        <v>54.66422</v>
      </c>
      <c r="E724" s="2">
        <f t="shared" si="88"/>
        <v>54.914960000000008</v>
      </c>
      <c r="F724" s="2">
        <f t="shared" ref="F724:F787" si="89">AVERAGE(B705:B724)</f>
        <v>54.068680000000008</v>
      </c>
      <c r="G724" s="2">
        <f t="shared" si="83"/>
        <v>54.11431200000002</v>
      </c>
      <c r="H724" s="2">
        <f t="shared" si="87"/>
        <v>52.966477499999925</v>
      </c>
      <c r="I724" s="2">
        <f t="array" ref="I724">SUMPRODUCT(B708:B727, (ROW(B708:B727)-ROW(B708)+1)) / (20*21/2)</f>
        <v>54.422864285714283</v>
      </c>
      <c r="J724" s="2">
        <f t="shared" si="82"/>
        <v>54.346239202547416</v>
      </c>
      <c r="K724" s="2">
        <f t="shared" si="84"/>
        <v>54.248929266835319</v>
      </c>
    </row>
    <row r="725" spans="1:11" ht="13.5" x14ac:dyDescent="0.25">
      <c r="A725" s="3">
        <f>TITRES_STAT!B728</f>
        <v>43362</v>
      </c>
      <c r="B725" s="5">
        <f>TITRES_STAT!D728</f>
        <v>53.911999999999999</v>
      </c>
      <c r="C725" s="2">
        <f t="shared" si="85"/>
        <v>0</v>
      </c>
      <c r="D725" s="2">
        <f t="shared" si="86"/>
        <v>54.413480000000007</v>
      </c>
      <c r="E725" s="2">
        <f t="shared" si="88"/>
        <v>54.789589999999997</v>
      </c>
      <c r="F725" s="2">
        <f t="shared" si="89"/>
        <v>54.100025000000002</v>
      </c>
      <c r="G725" s="2">
        <f t="shared" si="83"/>
        <v>54.095632000000016</v>
      </c>
      <c r="H725" s="2">
        <f t="shared" si="87"/>
        <v>52.955688999999921</v>
      </c>
      <c r="I725" s="2">
        <f t="array" ref="I725">SUMPRODUCT(B709:B728, (ROW(B709:B728)-ROW(B709)+1)) / (20*21/2)</f>
        <v>54.384950476190483</v>
      </c>
      <c r="J725" s="2">
        <f t="shared" ref="J725:J788" si="90">$J$4*B725+J724*(1-$J$4)</f>
        <v>54.304883088019096</v>
      </c>
      <c r="K725" s="2">
        <f t="shared" si="84"/>
        <v>54.2357163544104</v>
      </c>
    </row>
    <row r="726" spans="1:11" ht="13.5" x14ac:dyDescent="0.25">
      <c r="A726" s="3">
        <f>TITRES_STAT!B729</f>
        <v>43363</v>
      </c>
      <c r="B726" s="5">
        <f>TITRES_STAT!D729</f>
        <v>53.817900000000002</v>
      </c>
      <c r="C726" s="2">
        <f t="shared" si="85"/>
        <v>-9.4099999999997408E-2</v>
      </c>
      <c r="D726" s="2">
        <f t="shared" si="86"/>
        <v>54.143920000000001</v>
      </c>
      <c r="E726" s="2">
        <f t="shared" si="88"/>
        <v>54.654809999999998</v>
      </c>
      <c r="F726" s="2">
        <f t="shared" si="89"/>
        <v>54.158010000000012</v>
      </c>
      <c r="G726" s="2">
        <f t="shared" si="83"/>
        <v>54.075070000000011</v>
      </c>
      <c r="H726" s="2">
        <f t="shared" si="87"/>
        <v>52.945928999999921</v>
      </c>
      <c r="I726" s="2">
        <f t="array" ref="I726">SUMPRODUCT(B710:B729, (ROW(B710:B729)-ROW(B710)+1)) / (20*21/2)</f>
        <v>54.340323809523817</v>
      </c>
      <c r="J726" s="2">
        <f t="shared" si="90"/>
        <v>54.258503746302992</v>
      </c>
      <c r="K726" s="2">
        <f t="shared" si="84"/>
        <v>54.219331399335481</v>
      </c>
    </row>
    <row r="727" spans="1:11" ht="13.5" x14ac:dyDescent="0.25">
      <c r="A727" s="3">
        <f>TITRES_STAT!B730</f>
        <v>43364</v>
      </c>
      <c r="B727" s="5">
        <f>TITRES_STAT!D730</f>
        <v>53.817900000000002</v>
      </c>
      <c r="C727" s="2">
        <f t="shared" si="85"/>
        <v>0</v>
      </c>
      <c r="D727" s="2">
        <f t="shared" si="86"/>
        <v>53.874360000000003</v>
      </c>
      <c r="E727" s="2">
        <f t="shared" si="88"/>
        <v>54.520029999999998</v>
      </c>
      <c r="F727" s="2">
        <f t="shared" si="89"/>
        <v>54.215995000000007</v>
      </c>
      <c r="G727" s="2">
        <f t="shared" si="83"/>
        <v>54.054508000000013</v>
      </c>
      <c r="H727" s="2">
        <f t="shared" si="87"/>
        <v>52.936168999999921</v>
      </c>
      <c r="I727" s="2">
        <f t="array" ref="I727">SUMPRODUCT(B711:B730, (ROW(B711:B730)-ROW(B711)+1)) / (20*21/2)</f>
        <v>54.41978666666666</v>
      </c>
      <c r="J727" s="2">
        <f t="shared" si="90"/>
        <v>54.21654148475033</v>
      </c>
      <c r="K727" s="2">
        <f t="shared" si="84"/>
        <v>54.203588991518401</v>
      </c>
    </row>
    <row r="728" spans="1:11" ht="13.5" x14ac:dyDescent="0.25">
      <c r="A728" s="3">
        <f>TITRES_STAT!B731</f>
        <v>43367</v>
      </c>
      <c r="B728" s="5">
        <f>TITRES_STAT!D731</f>
        <v>53.817900000000002</v>
      </c>
      <c r="C728" s="2">
        <f t="shared" si="85"/>
        <v>0</v>
      </c>
      <c r="D728" s="2">
        <f t="shared" si="86"/>
        <v>53.855539999999998</v>
      </c>
      <c r="E728" s="2">
        <f t="shared" si="88"/>
        <v>54.385249999999999</v>
      </c>
      <c r="F728" s="2">
        <f t="shared" si="89"/>
        <v>54.273980000000009</v>
      </c>
      <c r="G728" s="2">
        <f t="shared" si="83"/>
        <v>54.033946000000014</v>
      </c>
      <c r="H728" s="2">
        <f t="shared" si="87"/>
        <v>52.924939499999915</v>
      </c>
      <c r="I728" s="2">
        <f t="array" ref="I728">SUMPRODUCT(B712:B731, (ROW(B712:B731)-ROW(B712)+1)) / (20*21/2)</f>
        <v>54.487309047619057</v>
      </c>
      <c r="J728" s="2">
        <f t="shared" si="90"/>
        <v>54.178575629059829</v>
      </c>
      <c r="K728" s="2">
        <f t="shared" si="84"/>
        <v>54.188463933027485</v>
      </c>
    </row>
    <row r="729" spans="1:11" ht="13.5" x14ac:dyDescent="0.25">
      <c r="A729" s="3">
        <f>TITRES_STAT!B732</f>
        <v>43368</v>
      </c>
      <c r="B729" s="5">
        <f>TITRES_STAT!D732</f>
        <v>53.805399999999999</v>
      </c>
      <c r="C729" s="2">
        <f t="shared" si="85"/>
        <v>-1.2500000000002842E-2</v>
      </c>
      <c r="D729" s="2">
        <f t="shared" si="86"/>
        <v>53.834220000000002</v>
      </c>
      <c r="E729" s="2">
        <f t="shared" si="88"/>
        <v>54.249220000000001</v>
      </c>
      <c r="F729" s="2">
        <f t="shared" si="89"/>
        <v>54.331340000000012</v>
      </c>
      <c r="G729" s="2">
        <f t="shared" si="83"/>
        <v>54.013134000000015</v>
      </c>
      <c r="H729" s="2">
        <f t="shared" si="87"/>
        <v>52.921143499999907</v>
      </c>
      <c r="I729" s="2">
        <f t="array" ref="I729">SUMPRODUCT(B713:B732, (ROW(B713:B732)-ROW(B713)+1)) / (20*21/2)</f>
        <v>54.486171428571438</v>
      </c>
      <c r="J729" s="2">
        <f t="shared" si="90"/>
        <v>54.14303509295889</v>
      </c>
      <c r="K729" s="2">
        <f t="shared" si="84"/>
        <v>54.1734418180068</v>
      </c>
    </row>
    <row r="730" spans="1:11" ht="13.5" x14ac:dyDescent="0.25">
      <c r="A730" s="3">
        <f>TITRES_STAT!B733</f>
        <v>43369</v>
      </c>
      <c r="B730" s="5">
        <f>TITRES_STAT!D733</f>
        <v>55.165700000000001</v>
      </c>
      <c r="C730" s="2">
        <f t="shared" si="85"/>
        <v>1.3603000000000023</v>
      </c>
      <c r="D730" s="2">
        <f t="shared" si="86"/>
        <v>54.084960000000002</v>
      </c>
      <c r="E730" s="2">
        <f t="shared" si="88"/>
        <v>54.249220000000001</v>
      </c>
      <c r="F730" s="2">
        <f t="shared" si="89"/>
        <v>54.45671500000001</v>
      </c>
      <c r="G730" s="2">
        <f t="shared" si="83"/>
        <v>54.019528000000015</v>
      </c>
      <c r="H730" s="2">
        <f t="shared" si="87"/>
        <v>52.924118999999912</v>
      </c>
      <c r="I730" s="2">
        <f t="array" ref="I730">SUMPRODUCT(B714:B733, (ROW(B714:B733)-ROW(B714)+1)) / (20*21/2)</f>
        <v>54.419368571428571</v>
      </c>
      <c r="J730" s="2">
        <f t="shared" si="90"/>
        <v>54.240431750772331</v>
      </c>
      <c r="K730" s="2">
        <f t="shared" si="84"/>
        <v>54.212353903575163</v>
      </c>
    </row>
    <row r="731" spans="1:11" ht="13.5" x14ac:dyDescent="0.25">
      <c r="A731" s="3">
        <f>TITRES_STAT!B734</f>
        <v>43370</v>
      </c>
      <c r="B731" s="5">
        <f>TITRES_STAT!D734</f>
        <v>55.165700000000001</v>
      </c>
      <c r="C731" s="2">
        <f t="shared" si="85"/>
        <v>0</v>
      </c>
      <c r="D731" s="2">
        <f t="shared" si="86"/>
        <v>54.354520000000001</v>
      </c>
      <c r="E731" s="2">
        <f t="shared" si="88"/>
        <v>54.249220000000001</v>
      </c>
      <c r="F731" s="2">
        <f t="shared" si="89"/>
        <v>54.550745000000006</v>
      </c>
      <c r="G731" s="2">
        <f t="shared" si="83"/>
        <v>54.032066000000015</v>
      </c>
      <c r="H731" s="2">
        <f t="shared" si="87"/>
        <v>52.92709449999991</v>
      </c>
      <c r="I731" s="2">
        <f t="array" ref="I731">SUMPRODUCT(B715:B734, (ROW(B715:B734)-ROW(B715)+1)) / (20*21/2)</f>
        <v>54.340622857142861</v>
      </c>
      <c r="J731" s="2">
        <f t="shared" si="90"/>
        <v>54.328552536413063</v>
      </c>
      <c r="K731" s="2">
        <f t="shared" si="84"/>
        <v>54.249740025003589</v>
      </c>
    </row>
    <row r="732" spans="1:11" ht="13.5" x14ac:dyDescent="0.25">
      <c r="A732" s="3">
        <f>TITRES_STAT!B735</f>
        <v>43371</v>
      </c>
      <c r="B732" s="5">
        <f>TITRES_STAT!D735</f>
        <v>54.538800000000002</v>
      </c>
      <c r="C732" s="2">
        <f t="shared" si="85"/>
        <v>-0.62689999999999912</v>
      </c>
      <c r="D732" s="2">
        <f t="shared" si="86"/>
        <v>54.498699999999999</v>
      </c>
      <c r="E732" s="2">
        <f t="shared" si="88"/>
        <v>54.186530000000005</v>
      </c>
      <c r="F732" s="2">
        <f t="shared" si="89"/>
        <v>54.613430000000008</v>
      </c>
      <c r="G732" s="2">
        <f t="shared" si="83"/>
        <v>54.044602000000012</v>
      </c>
      <c r="H732" s="2">
        <f t="shared" si="87"/>
        <v>52.926935499999907</v>
      </c>
      <c r="I732" s="2">
        <f t="array" ref="I732">SUMPRODUCT(B716:B735, (ROW(B716:B735)-ROW(B716)+1)) / (20*21/2)</f>
        <v>54.369939523809521</v>
      </c>
      <c r="J732" s="2">
        <f t="shared" si="90"/>
        <v>54.348576104373727</v>
      </c>
      <c r="K732" s="2">
        <f t="shared" si="84"/>
        <v>54.261075710297568</v>
      </c>
    </row>
    <row r="733" spans="1:11" ht="13.5" x14ac:dyDescent="0.25">
      <c r="A733" s="3">
        <f>TITRES_STAT!B736</f>
        <v>43374</v>
      </c>
      <c r="B733" s="5">
        <f>TITRES_STAT!D736</f>
        <v>53.911999999999999</v>
      </c>
      <c r="C733" s="2">
        <f t="shared" si="85"/>
        <v>-0.62680000000000291</v>
      </c>
      <c r="D733" s="2">
        <f t="shared" si="86"/>
        <v>54.517520000000005</v>
      </c>
      <c r="E733" s="2">
        <f t="shared" si="88"/>
        <v>54.186530000000005</v>
      </c>
      <c r="F733" s="2">
        <f t="shared" si="89"/>
        <v>54.613430000000008</v>
      </c>
      <c r="G733" s="2">
        <f t="shared" si="83"/>
        <v>54.044602000000005</v>
      </c>
      <c r="H733" s="2">
        <f t="shared" si="87"/>
        <v>52.923702499999905</v>
      </c>
      <c r="I733" s="2">
        <f t="array" ref="I733">SUMPRODUCT(B717:B736, (ROW(B717:B736)-ROW(B717)+1)) / (20*21/2)</f>
        <v>54.400748571428572</v>
      </c>
      <c r="J733" s="2">
        <f t="shared" si="90"/>
        <v>54.30699742776671</v>
      </c>
      <c r="K733" s="2">
        <f t="shared" si="84"/>
        <v>54.247386466756488</v>
      </c>
    </row>
    <row r="734" spans="1:11" ht="13.5" x14ac:dyDescent="0.25">
      <c r="A734" s="3">
        <f>TITRES_STAT!B737</f>
        <v>43375</v>
      </c>
      <c r="B734" s="5">
        <f>TITRES_STAT!D737</f>
        <v>53.7866</v>
      </c>
      <c r="C734" s="2">
        <f t="shared" si="85"/>
        <v>-0.12539999999999907</v>
      </c>
      <c r="D734" s="2">
        <f t="shared" si="86"/>
        <v>54.513760000000005</v>
      </c>
      <c r="E734" s="2">
        <f t="shared" si="88"/>
        <v>54.173990000000003</v>
      </c>
      <c r="F734" s="2">
        <f t="shared" si="89"/>
        <v>54.544474999999998</v>
      </c>
      <c r="G734" s="2">
        <f t="shared" si="83"/>
        <v>54.042094000000006</v>
      </c>
      <c r="H734" s="2">
        <f t="shared" si="87"/>
        <v>52.919842499999902</v>
      </c>
      <c r="I734" s="2">
        <f t="array" ref="I734">SUMPRODUCT(B718:B737, (ROW(B718:B737)-ROW(B718)+1)) / (20*21/2)</f>
        <v>54.433049999999994</v>
      </c>
      <c r="J734" s="2">
        <f t="shared" si="90"/>
        <v>54.257435767979402</v>
      </c>
      <c r="K734" s="2">
        <f t="shared" si="84"/>
        <v>54.229316409236631</v>
      </c>
    </row>
    <row r="735" spans="1:11" ht="13.5" x14ac:dyDescent="0.25">
      <c r="A735" s="3">
        <f>TITRES_STAT!B738</f>
        <v>43376</v>
      </c>
      <c r="B735" s="5">
        <f>TITRES_STAT!D738</f>
        <v>54.8523</v>
      </c>
      <c r="C735" s="2">
        <f t="shared" si="85"/>
        <v>1.0656999999999996</v>
      </c>
      <c r="D735" s="2">
        <f t="shared" si="86"/>
        <v>54.451080000000005</v>
      </c>
      <c r="E735" s="2">
        <f t="shared" si="88"/>
        <v>54.26802</v>
      </c>
      <c r="F735" s="2">
        <f t="shared" si="89"/>
        <v>54.528804999999998</v>
      </c>
      <c r="G735" s="2">
        <f t="shared" si="83"/>
        <v>54.060900000000011</v>
      </c>
      <c r="H735" s="2">
        <f t="shared" si="87"/>
        <v>52.921340999999899</v>
      </c>
      <c r="I735" s="2">
        <f t="array" ref="I735">SUMPRODUCT(B719:B738, (ROW(B719:B738)-ROW(B719)+1)) / (20*21/2)</f>
        <v>54.466843809523816</v>
      </c>
      <c r="J735" s="2">
        <f t="shared" si="90"/>
        <v>54.314089504362315</v>
      </c>
      <c r="K735" s="2">
        <f t="shared" si="84"/>
        <v>54.253747138286172</v>
      </c>
    </row>
    <row r="736" spans="1:11" ht="13.5" x14ac:dyDescent="0.25">
      <c r="A736" s="3">
        <f>TITRES_STAT!B739</f>
        <v>43377</v>
      </c>
      <c r="B736" s="5">
        <f>TITRES_STAT!D739</f>
        <v>54.8523</v>
      </c>
      <c r="C736" s="2">
        <f t="shared" si="85"/>
        <v>0</v>
      </c>
      <c r="D736" s="2">
        <f t="shared" si="86"/>
        <v>54.388400000000004</v>
      </c>
      <c r="E736" s="2">
        <f t="shared" si="88"/>
        <v>54.371459999999999</v>
      </c>
      <c r="F736" s="2">
        <f t="shared" si="89"/>
        <v>54.513134999999998</v>
      </c>
      <c r="G736" s="2">
        <f t="shared" si="83"/>
        <v>54.067170000000011</v>
      </c>
      <c r="H736" s="2">
        <f t="shared" si="87"/>
        <v>52.92283949999991</v>
      </c>
      <c r="I736" s="2">
        <f t="array" ref="I736">SUMPRODUCT(B720:B739, (ROW(B720:B739)-ROW(B720)+1)) / (20*21/2)</f>
        <v>54.412577619047617</v>
      </c>
      <c r="J736" s="2">
        <f t="shared" si="90"/>
        <v>54.365347646803997</v>
      </c>
      <c r="K736" s="2">
        <f t="shared" si="84"/>
        <v>54.277219799529853</v>
      </c>
    </row>
    <row r="737" spans="1:11" ht="13.5" x14ac:dyDescent="0.25">
      <c r="A737" s="3">
        <f>TITRES_STAT!B740</f>
        <v>43378</v>
      </c>
      <c r="B737" s="5">
        <f>TITRES_STAT!D740</f>
        <v>54.8523</v>
      </c>
      <c r="C737" s="2">
        <f t="shared" si="85"/>
        <v>0</v>
      </c>
      <c r="D737" s="2">
        <f t="shared" si="86"/>
        <v>54.451100000000011</v>
      </c>
      <c r="E737" s="2">
        <f t="shared" si="88"/>
        <v>54.474900000000005</v>
      </c>
      <c r="F737" s="2">
        <f t="shared" si="89"/>
        <v>54.497464999999998</v>
      </c>
      <c r="G737" s="2">
        <f t="shared" si="83"/>
        <v>54.084724000000016</v>
      </c>
      <c r="H737" s="2">
        <f t="shared" si="87"/>
        <v>52.924307999999911</v>
      </c>
      <c r="I737" s="2">
        <f t="array" ref="I737">SUMPRODUCT(B721:B740, (ROW(B721:B740)-ROW(B721)+1)) / (20*21/2)</f>
        <v>54.364281428571424</v>
      </c>
      <c r="J737" s="2">
        <f t="shared" si="90"/>
        <v>54.411724061394089</v>
      </c>
      <c r="K737" s="2">
        <f t="shared" si="84"/>
        <v>54.29977196425417</v>
      </c>
    </row>
    <row r="738" spans="1:11" ht="13.5" x14ac:dyDescent="0.25">
      <c r="A738" s="3">
        <f>TITRES_STAT!B741</f>
        <v>43381</v>
      </c>
      <c r="B738" s="5">
        <f>TITRES_STAT!D741</f>
        <v>54.8523</v>
      </c>
      <c r="C738" s="2">
        <f t="shared" si="85"/>
        <v>0</v>
      </c>
      <c r="D738" s="2">
        <f t="shared" si="86"/>
        <v>54.639160000000004</v>
      </c>
      <c r="E738" s="2">
        <f t="shared" si="88"/>
        <v>54.578340000000004</v>
      </c>
      <c r="F738" s="2">
        <f t="shared" si="89"/>
        <v>54.481794999999998</v>
      </c>
      <c r="G738" s="2">
        <f t="shared" si="83"/>
        <v>54.102278000000013</v>
      </c>
      <c r="H738" s="2">
        <f t="shared" si="87"/>
        <v>52.925836499999917</v>
      </c>
      <c r="I738" s="2">
        <f t="array" ref="I738">SUMPRODUCT(B722:B741, (ROW(B722:B741)-ROW(B722)+1)) / (20*21/2)</f>
        <v>54.321955238095235</v>
      </c>
      <c r="J738" s="2">
        <f t="shared" si="90"/>
        <v>54.45368367459465</v>
      </c>
      <c r="K738" s="2">
        <f t="shared" si="84"/>
        <v>54.321439730361845</v>
      </c>
    </row>
    <row r="739" spans="1:11" ht="13.5" x14ac:dyDescent="0.25">
      <c r="A739" s="3">
        <f>TITRES_STAT!B742</f>
        <v>43382</v>
      </c>
      <c r="B739" s="5">
        <f>TITRES_STAT!D742</f>
        <v>53.911999999999999</v>
      </c>
      <c r="C739" s="2">
        <f t="shared" si="85"/>
        <v>-0.94030000000000058</v>
      </c>
      <c r="D739" s="2">
        <f t="shared" si="86"/>
        <v>54.664239999999992</v>
      </c>
      <c r="E739" s="2">
        <f t="shared" si="88"/>
        <v>54.589000000000013</v>
      </c>
      <c r="F739" s="2">
        <f t="shared" si="89"/>
        <v>54.419110000000011</v>
      </c>
      <c r="G739" s="2">
        <f t="shared" si="83"/>
        <v>54.089742000000008</v>
      </c>
      <c r="H739" s="2">
        <f t="shared" si="87"/>
        <v>52.922663499999913</v>
      </c>
      <c r="I739" s="2">
        <f t="array" ref="I739">SUMPRODUCT(B723:B742, (ROW(B723:B742)-ROW(B723)+1)) / (20*21/2)</f>
        <v>54.285599047619037</v>
      </c>
      <c r="J739" s="2">
        <f t="shared" si="90"/>
        <v>54.402094753204686</v>
      </c>
      <c r="K739" s="2">
        <f t="shared" si="84"/>
        <v>54.305383270347654</v>
      </c>
    </row>
    <row r="740" spans="1:11" ht="13.5" x14ac:dyDescent="0.25">
      <c r="A740" s="3">
        <f>TITRES_STAT!B743</f>
        <v>43383</v>
      </c>
      <c r="B740" s="5">
        <f>TITRES_STAT!D743</f>
        <v>53.911999999999999</v>
      </c>
      <c r="C740" s="2">
        <f t="shared" si="85"/>
        <v>0</v>
      </c>
      <c r="D740" s="2">
        <f t="shared" si="86"/>
        <v>54.476179999999999</v>
      </c>
      <c r="E740" s="2">
        <f t="shared" si="88"/>
        <v>54.463630000000002</v>
      </c>
      <c r="F740" s="2">
        <f t="shared" si="89"/>
        <v>54.356425000000016</v>
      </c>
      <c r="G740" s="2">
        <f t="shared" si="83"/>
        <v>54.077205999999997</v>
      </c>
      <c r="H740" s="2">
        <f t="shared" si="87"/>
        <v>52.91949049999991</v>
      </c>
      <c r="I740" s="2">
        <f t="array" ref="I740">SUMPRODUCT(B724:B743, (ROW(B724:B743)-ROW(B724)+1)) / (20*21/2)</f>
        <v>54.089231904761895</v>
      </c>
      <c r="J740" s="2">
        <f t="shared" si="90"/>
        <v>54.355419062423287</v>
      </c>
      <c r="K740" s="2">
        <f t="shared" si="84"/>
        <v>54.289956475432056</v>
      </c>
    </row>
    <row r="741" spans="1:11" ht="13.5" x14ac:dyDescent="0.25">
      <c r="A741" s="3">
        <f>TITRES_STAT!B744</f>
        <v>43384</v>
      </c>
      <c r="B741" s="5">
        <f>TITRES_STAT!D744</f>
        <v>53.911999999999999</v>
      </c>
      <c r="C741" s="2">
        <f t="shared" si="85"/>
        <v>0</v>
      </c>
      <c r="D741" s="2">
        <f t="shared" si="86"/>
        <v>54.288120000000006</v>
      </c>
      <c r="E741" s="2">
        <f t="shared" si="88"/>
        <v>54.338260000000005</v>
      </c>
      <c r="F741" s="2">
        <f t="shared" si="89"/>
        <v>54.293740000000014</v>
      </c>
      <c r="G741" s="2">
        <f t="shared" si="83"/>
        <v>54.064669999999985</v>
      </c>
      <c r="H741" s="2">
        <f t="shared" si="87"/>
        <v>52.919195999999921</v>
      </c>
      <c r="I741" s="2">
        <f t="array" ref="I741">SUMPRODUCT(B725:B744, (ROW(B725:B744)-ROW(B725)+1)) / (20*21/2)</f>
        <v>54.177363809523811</v>
      </c>
      <c r="J741" s="2">
        <f t="shared" si="90"/>
        <v>54.313188675525836</v>
      </c>
      <c r="K741" s="2">
        <f t="shared" si="84"/>
        <v>54.275134652866093</v>
      </c>
    </row>
    <row r="742" spans="1:11" ht="13.5" x14ac:dyDescent="0.25">
      <c r="A742" s="3">
        <f>TITRES_STAT!B745</f>
        <v>43385</v>
      </c>
      <c r="B742" s="5">
        <f>TITRES_STAT!D745</f>
        <v>53.911999999999999</v>
      </c>
      <c r="C742" s="2">
        <f t="shared" si="85"/>
        <v>0</v>
      </c>
      <c r="D742" s="2">
        <f t="shared" si="86"/>
        <v>54.100059999999999</v>
      </c>
      <c r="E742" s="2">
        <f t="shared" si="88"/>
        <v>54.275580000000005</v>
      </c>
      <c r="F742" s="2">
        <f t="shared" si="89"/>
        <v>54.231055000000012</v>
      </c>
      <c r="G742" s="2">
        <f t="shared" si="83"/>
        <v>54.052133999999981</v>
      </c>
      <c r="H742" s="2">
        <f t="shared" si="87"/>
        <v>52.918931499999935</v>
      </c>
      <c r="I742" s="2">
        <f t="array" ref="I742">SUMPRODUCT(B726:B745, (ROW(B726:B745)-ROW(B726)+1)) / (20*21/2)</f>
        <v>54.417946666666658</v>
      </c>
      <c r="J742" s="2">
        <f t="shared" si="90"/>
        <v>54.274980230237666</v>
      </c>
      <c r="K742" s="2">
        <f t="shared" si="84"/>
        <v>54.260894078243894</v>
      </c>
    </row>
    <row r="743" spans="1:11" ht="13.5" x14ac:dyDescent="0.25">
      <c r="A743" s="3">
        <f>TITRES_STAT!B746</f>
        <v>43389</v>
      </c>
      <c r="B743" s="5">
        <f>TITRES_STAT!D746</f>
        <v>52.169199999999996</v>
      </c>
      <c r="C743" s="2">
        <f t="shared" si="85"/>
        <v>-1.7428000000000026</v>
      </c>
      <c r="D743" s="2">
        <f t="shared" si="86"/>
        <v>53.56344</v>
      </c>
      <c r="E743" s="2">
        <f t="shared" si="88"/>
        <v>54.101299999999995</v>
      </c>
      <c r="F743" s="2">
        <f t="shared" si="89"/>
        <v>54.143915000000014</v>
      </c>
      <c r="G743" s="2">
        <f t="shared" si="83"/>
        <v>54.004741999999979</v>
      </c>
      <c r="H743" s="2">
        <f t="shared" si="87"/>
        <v>52.912921499999939</v>
      </c>
      <c r="I743" s="2">
        <f t="array" ref="I743">SUMPRODUCT(B727:B746, (ROW(B727:B746)-ROW(B727)+1)) / (20*21/2)</f>
        <v>54.645120476190471</v>
      </c>
      <c r="J743" s="2">
        <f t="shared" si="90"/>
        <v>54.074429732119789</v>
      </c>
      <c r="K743" s="2">
        <f t="shared" si="84"/>
        <v>54.178866859489233</v>
      </c>
    </row>
    <row r="744" spans="1:11" ht="13.5" x14ac:dyDescent="0.25">
      <c r="A744" s="3">
        <f>TITRES_STAT!B747</f>
        <v>43390</v>
      </c>
      <c r="B744" s="5">
        <f>TITRES_STAT!D747</f>
        <v>55.069299999999998</v>
      </c>
      <c r="C744" s="2">
        <f t="shared" si="85"/>
        <v>2.9001000000000019</v>
      </c>
      <c r="D744" s="2">
        <f t="shared" si="86"/>
        <v>53.794899999999998</v>
      </c>
      <c r="E744" s="2">
        <f t="shared" si="88"/>
        <v>54.229569999999988</v>
      </c>
      <c r="F744" s="2">
        <f t="shared" si="89"/>
        <v>54.201780000000007</v>
      </c>
      <c r="G744" s="2">
        <f t="shared" si="83"/>
        <v>54.015351999999986</v>
      </c>
      <c r="H744" s="2">
        <f t="shared" si="87"/>
        <v>52.921411999999947</v>
      </c>
      <c r="I744" s="2">
        <f t="array" ref="I744">SUMPRODUCT(B728:B747, (ROW(B728:B747)-ROW(B728)+1)) / (20*21/2)</f>
        <v>55.002818095238098</v>
      </c>
      <c r="J744" s="2">
        <f t="shared" si="90"/>
        <v>54.169179281441714</v>
      </c>
      <c r="K744" s="2">
        <f t="shared" si="84"/>
        <v>54.213785806175927</v>
      </c>
    </row>
    <row r="745" spans="1:11" ht="13.5" x14ac:dyDescent="0.25">
      <c r="A745" s="3">
        <f>TITRES_STAT!B748</f>
        <v>43391</v>
      </c>
      <c r="B745" s="5">
        <f>TITRES_STAT!D748</f>
        <v>56.727899999999998</v>
      </c>
      <c r="C745" s="2">
        <f t="shared" si="85"/>
        <v>1.6585999999999999</v>
      </c>
      <c r="D745" s="2">
        <f t="shared" si="86"/>
        <v>54.358079999999994</v>
      </c>
      <c r="E745" s="2">
        <f t="shared" si="88"/>
        <v>54.41713</v>
      </c>
      <c r="F745" s="2">
        <f t="shared" si="89"/>
        <v>54.342575000000025</v>
      </c>
      <c r="G745" s="2">
        <f t="shared" si="83"/>
        <v>54.059133999999986</v>
      </c>
      <c r="H745" s="2">
        <f t="shared" si="87"/>
        <v>52.938195499999949</v>
      </c>
      <c r="I745" s="2">
        <f t="array" ref="I745">SUMPRODUCT(B729:B748, (ROW(B729:B748)-ROW(B729)+1)) / (20*21/2)</f>
        <v>55.339439523809517</v>
      </c>
      <c r="J745" s="2">
        <f t="shared" si="90"/>
        <v>54.41286696892346</v>
      </c>
      <c r="K745" s="2">
        <f t="shared" si="84"/>
        <v>54.312378519659227</v>
      </c>
    </row>
    <row r="746" spans="1:11" ht="13.5" x14ac:dyDescent="0.25">
      <c r="A746" s="3">
        <f>TITRES_STAT!B749</f>
        <v>43392</v>
      </c>
      <c r="B746" s="5">
        <f>TITRES_STAT!D749</f>
        <v>56.727899999999998</v>
      </c>
      <c r="C746" s="2">
        <f t="shared" si="85"/>
        <v>0</v>
      </c>
      <c r="D746" s="2">
        <f t="shared" si="86"/>
        <v>54.921259999999997</v>
      </c>
      <c r="E746" s="2">
        <f t="shared" si="88"/>
        <v>54.604689999999991</v>
      </c>
      <c r="F746" s="2">
        <f t="shared" si="89"/>
        <v>54.488075000000016</v>
      </c>
      <c r="G746" s="2">
        <f t="shared" si="83"/>
        <v>54.102915999999986</v>
      </c>
      <c r="H746" s="2">
        <f t="shared" si="87"/>
        <v>52.954978999999959</v>
      </c>
      <c r="I746" s="2">
        <f t="array" ref="I746">SUMPRODUCT(B730:B749, (ROW(B730:B749)-ROW(B730)+1)) / (20*21/2)</f>
        <v>55.654984761904764</v>
      </c>
      <c r="J746" s="2">
        <f t="shared" si="90"/>
        <v>54.633346305216463</v>
      </c>
      <c r="K746" s="2">
        <f t="shared" si="84"/>
        <v>54.407104852221615</v>
      </c>
    </row>
    <row r="747" spans="1:11" ht="13.5" x14ac:dyDescent="0.25">
      <c r="A747" s="3">
        <f>TITRES_STAT!B750</f>
        <v>43395</v>
      </c>
      <c r="B747" s="5">
        <f>TITRES_STAT!D750</f>
        <v>58.243899999999996</v>
      </c>
      <c r="C747" s="2">
        <f t="shared" si="85"/>
        <v>1.5159999999999982</v>
      </c>
      <c r="D747" s="2">
        <f t="shared" si="86"/>
        <v>55.787639999999996</v>
      </c>
      <c r="E747" s="2">
        <f t="shared" si="88"/>
        <v>54.943849999999998</v>
      </c>
      <c r="F747" s="2">
        <f t="shared" si="89"/>
        <v>54.709375000000009</v>
      </c>
      <c r="G747" s="2">
        <f t="shared" si="83"/>
        <v>54.202091999999986</v>
      </c>
      <c r="H747" s="2">
        <f t="shared" si="87"/>
        <v>52.979342499999959</v>
      </c>
      <c r="I747" s="2">
        <f t="array" ref="I747">SUMPRODUCT(B731:B750, (ROW(B731:B750)-ROW(B731)+1)) / (20*21/2)</f>
        <v>55.949394285714284</v>
      </c>
      <c r="J747" s="2">
        <f t="shared" si="90"/>
        <v>54.977208561862511</v>
      </c>
      <c r="K747" s="2">
        <f t="shared" si="84"/>
        <v>54.557567407036458</v>
      </c>
    </row>
    <row r="748" spans="1:11" ht="13.5" x14ac:dyDescent="0.25">
      <c r="A748" s="3">
        <f>TITRES_STAT!B751</f>
        <v>43396</v>
      </c>
      <c r="B748" s="5">
        <f>TITRES_STAT!D751</f>
        <v>58.243899999999996</v>
      </c>
      <c r="C748" s="2">
        <f t="shared" si="85"/>
        <v>0</v>
      </c>
      <c r="D748" s="2">
        <f t="shared" si="86"/>
        <v>57.002580000000002</v>
      </c>
      <c r="E748" s="2">
        <f t="shared" si="88"/>
        <v>55.28300999999999</v>
      </c>
      <c r="F748" s="2">
        <f t="shared" si="89"/>
        <v>54.930675000000008</v>
      </c>
      <c r="G748" s="2">
        <f t="shared" si="83"/>
        <v>54.301267999999979</v>
      </c>
      <c r="H748" s="2">
        <f t="shared" si="87"/>
        <v>53.003705999999958</v>
      </c>
      <c r="I748" s="2">
        <f t="array" ref="I748">SUMPRODUCT(B732:B751, (ROW(B732:B751)-ROW(B732)+1)) / (20*21/2)</f>
        <v>56.203850476190468</v>
      </c>
      <c r="J748" s="2">
        <f t="shared" si="90"/>
        <v>55.288322032161318</v>
      </c>
      <c r="K748" s="2">
        <f t="shared" si="84"/>
        <v>54.702129469505621</v>
      </c>
    </row>
    <row r="749" spans="1:11" ht="13.5" x14ac:dyDescent="0.25">
      <c r="A749" s="3">
        <f>TITRES_STAT!B752</f>
        <v>43397</v>
      </c>
      <c r="B749" s="5">
        <f>TITRES_STAT!D752</f>
        <v>58.243899999999996</v>
      </c>
      <c r="C749" s="2">
        <f t="shared" si="85"/>
        <v>0</v>
      </c>
      <c r="D749" s="2">
        <f t="shared" si="86"/>
        <v>57.637500000000003</v>
      </c>
      <c r="E749" s="2">
        <f t="shared" si="88"/>
        <v>55.716199999999994</v>
      </c>
      <c r="F749" s="2">
        <f t="shared" si="89"/>
        <v>55.152600000000007</v>
      </c>
      <c r="G749" s="2">
        <f t="shared" si="83"/>
        <v>54.400443999999979</v>
      </c>
      <c r="H749" s="2">
        <f t="shared" si="87"/>
        <v>53.028069499999958</v>
      </c>
      <c r="I749" s="2">
        <f t="array" ref="I749">SUMPRODUCT(B733:B752, (ROW(B733:B752)-ROW(B733)+1)) / (20*21/2)</f>
        <v>56.279551428571416</v>
      </c>
      <c r="J749" s="2">
        <f t="shared" si="90"/>
        <v>55.569805648145952</v>
      </c>
      <c r="K749" s="2">
        <f t="shared" si="84"/>
        <v>54.841022431485797</v>
      </c>
    </row>
    <row r="750" spans="1:11" ht="13.5" x14ac:dyDescent="0.25">
      <c r="A750" s="3">
        <f>TITRES_STAT!B753</f>
        <v>43398</v>
      </c>
      <c r="B750" s="5">
        <f>TITRES_STAT!D753</f>
        <v>58.243899999999996</v>
      </c>
      <c r="C750" s="2">
        <f t="shared" si="85"/>
        <v>0</v>
      </c>
      <c r="D750" s="2">
        <f t="shared" si="86"/>
        <v>57.940699999999993</v>
      </c>
      <c r="E750" s="2">
        <f t="shared" si="88"/>
        <v>56.149389999999997</v>
      </c>
      <c r="F750" s="2">
        <f t="shared" si="89"/>
        <v>55.306509999999989</v>
      </c>
      <c r="G750" s="2">
        <f t="shared" si="83"/>
        <v>54.499619999999979</v>
      </c>
      <c r="H750" s="2">
        <f t="shared" si="87"/>
        <v>53.055431499999962</v>
      </c>
      <c r="I750" s="2">
        <f t="array" ref="I750">SUMPRODUCT(B734:B753, (ROW(B734:B753)-ROW(B734)+1)) / (20*21/2)</f>
        <v>56.347141904761898</v>
      </c>
      <c r="J750" s="2">
        <f t="shared" si="90"/>
        <v>55.824481300703482</v>
      </c>
      <c r="K750" s="2">
        <f t="shared" si="84"/>
        <v>54.974468610643221</v>
      </c>
    </row>
    <row r="751" spans="1:11" ht="13.5" x14ac:dyDescent="0.25">
      <c r="A751" s="3">
        <f>TITRES_STAT!B754</f>
        <v>43399</v>
      </c>
      <c r="B751" s="5">
        <f>TITRES_STAT!D754</f>
        <v>57.978299999999997</v>
      </c>
      <c r="C751" s="2">
        <f t="shared" si="85"/>
        <v>-0.26559999999999917</v>
      </c>
      <c r="D751" s="2">
        <f t="shared" si="86"/>
        <v>58.190779999999997</v>
      </c>
      <c r="E751" s="2">
        <f t="shared" si="88"/>
        <v>56.556020000000004</v>
      </c>
      <c r="F751" s="2">
        <f t="shared" si="89"/>
        <v>55.44713999999999</v>
      </c>
      <c r="G751" s="2">
        <f t="shared" si="83"/>
        <v>54.593483999999989</v>
      </c>
      <c r="H751" s="2">
        <f t="shared" si="87"/>
        <v>53.080865499999966</v>
      </c>
      <c r="I751" s="2">
        <f t="array" ref="I751">SUMPRODUCT(B735:B754, (ROW(B735:B754)-ROW(B735)+1)) / (20*21/2)</f>
        <v>56.391294285714281</v>
      </c>
      <c r="J751" s="2">
        <f t="shared" si="90"/>
        <v>56.029606891112671</v>
      </c>
      <c r="K751" s="2">
        <f t="shared" si="84"/>
        <v>55.09226592002976</v>
      </c>
    </row>
    <row r="752" spans="1:11" ht="13.5" x14ac:dyDescent="0.25">
      <c r="A752" s="3">
        <f>TITRES_STAT!B755</f>
        <v>43402</v>
      </c>
      <c r="B752" s="5">
        <f>TITRES_STAT!D755</f>
        <v>56.241999999999997</v>
      </c>
      <c r="C752" s="2">
        <f t="shared" si="85"/>
        <v>-1.7363</v>
      </c>
      <c r="D752" s="2">
        <f t="shared" si="86"/>
        <v>57.790399999999998</v>
      </c>
      <c r="E752" s="2">
        <f t="shared" si="88"/>
        <v>56.789019999999994</v>
      </c>
      <c r="F752" s="2">
        <f t="shared" si="89"/>
        <v>55.532299999999985</v>
      </c>
      <c r="G752" s="2">
        <f t="shared" si="83"/>
        <v>54.652621999999994</v>
      </c>
      <c r="H752" s="2">
        <f t="shared" si="87"/>
        <v>53.097617999999969</v>
      </c>
      <c r="I752" s="2">
        <f t="array" ref="I752">SUMPRODUCT(B736:B755, (ROW(B736:B755)-ROW(B736)+1)) / (20*21/2)</f>
        <v>56.392904761904752</v>
      </c>
      <c r="J752" s="2">
        <f t="shared" si="90"/>
        <v>56.049834806244796</v>
      </c>
      <c r="K752" s="2">
        <f t="shared" si="84"/>
        <v>55.137353531008984</v>
      </c>
    </row>
    <row r="753" spans="1:11" ht="13.5" x14ac:dyDescent="0.25">
      <c r="A753" s="3">
        <f>TITRES_STAT!B756</f>
        <v>43403</v>
      </c>
      <c r="B753" s="5">
        <f>TITRES_STAT!D756</f>
        <v>56.241999999999997</v>
      </c>
      <c r="C753" s="2">
        <f t="shared" si="85"/>
        <v>0</v>
      </c>
      <c r="D753" s="2">
        <f t="shared" si="86"/>
        <v>57.390019999999993</v>
      </c>
      <c r="E753" s="2">
        <f t="shared" si="88"/>
        <v>57.196299999999994</v>
      </c>
      <c r="F753" s="2">
        <f t="shared" si="89"/>
        <v>55.64879999999998</v>
      </c>
      <c r="G753" s="2">
        <f t="shared" si="83"/>
        <v>54.711760000000005</v>
      </c>
      <c r="H753" s="2">
        <f t="shared" si="87"/>
        <v>53.114370499999971</v>
      </c>
      <c r="I753" s="2">
        <f t="array" ref="I753">SUMPRODUCT(B737:B756, (ROW(B737:B756)-ROW(B737)+1)) / (20*21/2)</f>
        <v>56.230897619047617</v>
      </c>
      <c r="J753" s="2">
        <f t="shared" si="90"/>
        <v>56.068136253269103</v>
      </c>
      <c r="K753" s="2">
        <f t="shared" si="84"/>
        <v>55.180673000381184</v>
      </c>
    </row>
    <row r="754" spans="1:11" ht="13.5" x14ac:dyDescent="0.25">
      <c r="A754" s="3">
        <f>TITRES_STAT!B757</f>
        <v>43404</v>
      </c>
      <c r="B754" s="5">
        <f>TITRES_STAT!D757</f>
        <v>56.112400000000001</v>
      </c>
      <c r="C754" s="2">
        <f t="shared" si="85"/>
        <v>-0.12959999999999638</v>
      </c>
      <c r="D754" s="2">
        <f t="shared" si="86"/>
        <v>56.963719999999988</v>
      </c>
      <c r="E754" s="2">
        <f t="shared" si="88"/>
        <v>57.300609999999992</v>
      </c>
      <c r="F754" s="2">
        <f t="shared" si="89"/>
        <v>55.765089999999972</v>
      </c>
      <c r="G754" s="2">
        <f t="shared" ref="G754:G817" si="91">AVERAGE(B705:B754)</f>
        <v>54.768306000000003</v>
      </c>
      <c r="H754" s="2">
        <f t="shared" si="87"/>
        <v>53.138390999999963</v>
      </c>
      <c r="I754" s="2">
        <f t="array" ref="I754">SUMPRODUCT(B738:B757, (ROW(B738:B757)-ROW(B738)+1)) / (20*21/2)</f>
        <v>55.918165714285713</v>
      </c>
      <c r="J754" s="2">
        <f t="shared" si="90"/>
        <v>56.072351848195858</v>
      </c>
      <c r="K754" s="2">
        <f t="shared" si="84"/>
        <v>55.217211314091728</v>
      </c>
    </row>
    <row r="755" spans="1:11" ht="13.5" x14ac:dyDescent="0.25">
      <c r="A755" s="3">
        <f>TITRES_STAT!B758</f>
        <v>43405</v>
      </c>
      <c r="B755" s="5">
        <f>TITRES_STAT!D758</f>
        <v>55.781999999999996</v>
      </c>
      <c r="C755" s="2">
        <f t="shared" si="85"/>
        <v>-0.33040000000000447</v>
      </c>
      <c r="D755" s="2">
        <f t="shared" si="86"/>
        <v>56.471339999999998</v>
      </c>
      <c r="E755" s="2">
        <f t="shared" si="88"/>
        <v>57.206020000000002</v>
      </c>
      <c r="F755" s="2">
        <f t="shared" si="89"/>
        <v>55.811574999999984</v>
      </c>
      <c r="G755" s="2">
        <f t="shared" si="91"/>
        <v>54.818244000000014</v>
      </c>
      <c r="H755" s="2">
        <f t="shared" si="87"/>
        <v>53.160759499999955</v>
      </c>
      <c r="I755" s="2">
        <f t="array" ref="I755">SUMPRODUCT(B739:B758, (ROW(B739:B758)-ROW(B739)+1)) / (20*21/2)</f>
        <v>55.616679047619044</v>
      </c>
      <c r="J755" s="2">
        <f t="shared" si="90"/>
        <v>56.044699291224823</v>
      </c>
      <c r="K755" s="2">
        <f t="shared" ref="K755:K818" si="92">$K$4*B755+(1-$K$4)*K754</f>
        <v>55.239359890009702</v>
      </c>
    </row>
    <row r="756" spans="1:11" ht="13.5" x14ac:dyDescent="0.25">
      <c r="A756" s="3">
        <f>TITRES_STAT!B759</f>
        <v>43406</v>
      </c>
      <c r="B756" s="5">
        <f>TITRES_STAT!D759</f>
        <v>54.110500000000002</v>
      </c>
      <c r="C756" s="2">
        <f t="shared" si="85"/>
        <v>-1.6714999999999947</v>
      </c>
      <c r="D756" s="2">
        <f t="shared" si="86"/>
        <v>55.697780000000002</v>
      </c>
      <c r="E756" s="2">
        <f t="shared" si="88"/>
        <v>56.944280000000006</v>
      </c>
      <c r="F756" s="2">
        <f t="shared" si="89"/>
        <v>55.774484999999984</v>
      </c>
      <c r="G756" s="2">
        <f t="shared" si="91"/>
        <v>54.847290000000015</v>
      </c>
      <c r="H756" s="2">
        <f t="shared" si="87"/>
        <v>53.174770499999966</v>
      </c>
      <c r="I756" s="2">
        <f t="array" ref="I756">SUMPRODUCT(B740:B759, (ROW(B740:B759)-ROW(B740)+1)) / (20*21/2)</f>
        <v>55.32643761904761</v>
      </c>
      <c r="J756" s="2">
        <f t="shared" si="90"/>
        <v>55.860489834917693</v>
      </c>
      <c r="K756" s="2">
        <f t="shared" si="92"/>
        <v>55.195090874715206</v>
      </c>
    </row>
    <row r="757" spans="1:11" ht="13.5" x14ac:dyDescent="0.25">
      <c r="A757" s="3">
        <f>TITRES_STAT!B760</f>
        <v>43409</v>
      </c>
      <c r="B757" s="5">
        <f>TITRES_STAT!D760</f>
        <v>52.4908</v>
      </c>
      <c r="C757" s="2">
        <f t="shared" si="85"/>
        <v>-1.6197000000000017</v>
      </c>
      <c r="D757" s="2">
        <f t="shared" si="86"/>
        <v>54.947539999999989</v>
      </c>
      <c r="E757" s="2">
        <f t="shared" si="88"/>
        <v>56.368970000000004</v>
      </c>
      <c r="F757" s="2">
        <f t="shared" si="89"/>
        <v>55.65640999999998</v>
      </c>
      <c r="G757" s="2">
        <f t="shared" si="91"/>
        <v>54.843942000000013</v>
      </c>
      <c r="H757" s="2">
        <f t="shared" si="87"/>
        <v>53.176335499999958</v>
      </c>
      <c r="I757" s="2">
        <f t="array" ref="I757">SUMPRODUCT(B741:B760, (ROW(B741:B760)-ROW(B741)+1)) / (20*21/2)</f>
        <v>55.042963809523798</v>
      </c>
      <c r="J757" s="2">
        <f t="shared" si="90"/>
        <v>55.539566993496962</v>
      </c>
      <c r="K757" s="2">
        <f t="shared" si="92"/>
        <v>55.089040252177355</v>
      </c>
    </row>
    <row r="758" spans="1:11" ht="13.5" x14ac:dyDescent="0.25">
      <c r="A758" s="3">
        <f>TITRES_STAT!B761</f>
        <v>43410</v>
      </c>
      <c r="B758" s="5">
        <f>TITRES_STAT!D761</f>
        <v>52.4908</v>
      </c>
      <c r="C758" s="2">
        <f t="shared" si="85"/>
        <v>0</v>
      </c>
      <c r="D758" s="2">
        <f t="shared" si="86"/>
        <v>54.197299999999998</v>
      </c>
      <c r="E758" s="2">
        <f t="shared" si="88"/>
        <v>55.793659999999988</v>
      </c>
      <c r="F758" s="2">
        <f t="shared" si="89"/>
        <v>55.538334999999982</v>
      </c>
      <c r="G758" s="2">
        <f t="shared" si="91"/>
        <v>54.840594000000017</v>
      </c>
      <c r="H758" s="2">
        <f t="shared" si="87"/>
        <v>53.174931999999963</v>
      </c>
      <c r="I758" s="2">
        <f t="array" ref="I758">SUMPRODUCT(B742:B761, (ROW(B742:B761)-ROW(B742)+1)) / (20*21/2)</f>
        <v>54.766257619047622</v>
      </c>
      <c r="J758" s="2">
        <f t="shared" si="90"/>
        <v>55.249208232211537</v>
      </c>
      <c r="K758" s="2">
        <f t="shared" si="92"/>
        <v>54.987148477582167</v>
      </c>
    </row>
    <row r="759" spans="1:11" ht="13.5" x14ac:dyDescent="0.25">
      <c r="A759" s="3">
        <f>TITRES_STAT!B762</f>
        <v>43411</v>
      </c>
      <c r="B759" s="5">
        <f>TITRES_STAT!D762</f>
        <v>52.4908</v>
      </c>
      <c r="C759" s="2">
        <f t="shared" si="85"/>
        <v>0</v>
      </c>
      <c r="D759" s="2">
        <f t="shared" si="86"/>
        <v>53.472979999999993</v>
      </c>
      <c r="E759" s="2">
        <f t="shared" si="88"/>
        <v>55.218349999999987</v>
      </c>
      <c r="F759" s="2">
        <f t="shared" si="89"/>
        <v>55.467274999999994</v>
      </c>
      <c r="G759" s="2">
        <f t="shared" si="91"/>
        <v>54.837246000000022</v>
      </c>
      <c r="H759" s="2">
        <f t="shared" si="87"/>
        <v>53.173528499999954</v>
      </c>
      <c r="I759" s="2">
        <f t="array" ref="I759">SUMPRODUCT(B743:B762, (ROW(B743:B762)-ROW(B743)+1)) / (20*21/2)</f>
        <v>54.496319047619039</v>
      </c>
      <c r="J759" s="2">
        <f t="shared" si="90"/>
        <v>54.986502686286627</v>
      </c>
      <c r="K759" s="2">
        <f t="shared" si="92"/>
        <v>54.889252458853456</v>
      </c>
    </row>
    <row r="760" spans="1:11" ht="13.5" x14ac:dyDescent="0.25">
      <c r="A760" s="3">
        <f>TITRES_STAT!B763</f>
        <v>43412</v>
      </c>
      <c r="B760" s="5">
        <f>TITRES_STAT!D763</f>
        <v>52.4908</v>
      </c>
      <c r="C760" s="2">
        <f t="shared" si="85"/>
        <v>0</v>
      </c>
      <c r="D760" s="2">
        <f t="shared" si="86"/>
        <v>52.814740000000008</v>
      </c>
      <c r="E760" s="2">
        <f t="shared" si="88"/>
        <v>54.643039999999999</v>
      </c>
      <c r="F760" s="2">
        <f t="shared" si="89"/>
        <v>55.396214999999998</v>
      </c>
      <c r="G760" s="2">
        <f t="shared" si="91"/>
        <v>54.833898000000026</v>
      </c>
      <c r="H760" s="2">
        <f t="shared" si="87"/>
        <v>53.175122999999957</v>
      </c>
      <c r="I760" s="2">
        <f t="array" ref="I760">SUMPRODUCT(B744:B763, (ROW(B744:B763)-ROW(B744)+1)) / (20*21/2)</f>
        <v>54.233148095238086</v>
      </c>
      <c r="J760" s="2">
        <f t="shared" si="90"/>
        <v>54.748816716164093</v>
      </c>
      <c r="K760" s="2">
        <f t="shared" si="92"/>
        <v>54.795195499682734</v>
      </c>
    </row>
    <row r="761" spans="1:11" ht="13.5" x14ac:dyDescent="0.25">
      <c r="A761" s="3">
        <f>TITRES_STAT!B764</f>
        <v>43413</v>
      </c>
      <c r="B761" s="5">
        <f>TITRES_STAT!D764</f>
        <v>52.4908</v>
      </c>
      <c r="C761" s="2">
        <f t="shared" si="85"/>
        <v>0</v>
      </c>
      <c r="D761" s="2">
        <f t="shared" si="86"/>
        <v>52.4908</v>
      </c>
      <c r="E761" s="2">
        <f t="shared" si="88"/>
        <v>54.094289999999987</v>
      </c>
      <c r="F761" s="2">
        <f t="shared" si="89"/>
        <v>55.325155000000009</v>
      </c>
      <c r="G761" s="2">
        <f t="shared" si="91"/>
        <v>54.818012000000024</v>
      </c>
      <c r="H761" s="2">
        <f t="shared" si="87"/>
        <v>53.180015999999959</v>
      </c>
      <c r="I761" s="2">
        <f t="array" ref="I761">SUMPRODUCT(B745:B764, (ROW(B745:B764)-ROW(B745)+1)) / (20*21/2)</f>
        <v>53.967207619047613</v>
      </c>
      <c r="J761" s="2">
        <f t="shared" si="90"/>
        <v>54.533767505100847</v>
      </c>
      <c r="K761" s="2">
        <f t="shared" si="92"/>
        <v>54.704827048714783</v>
      </c>
    </row>
    <row r="762" spans="1:11" ht="13.5" x14ac:dyDescent="0.25">
      <c r="A762" s="3">
        <f>TITRES_STAT!B765</f>
        <v>43416</v>
      </c>
      <c r="B762" s="5">
        <f>TITRES_STAT!D765</f>
        <v>52.4908</v>
      </c>
      <c r="C762" s="2">
        <f t="shared" si="85"/>
        <v>0</v>
      </c>
      <c r="D762" s="2">
        <f t="shared" si="86"/>
        <v>52.4908</v>
      </c>
      <c r="E762" s="2">
        <f t="shared" si="88"/>
        <v>53.719169999999984</v>
      </c>
      <c r="F762" s="2">
        <f t="shared" si="89"/>
        <v>55.254095000000007</v>
      </c>
      <c r="G762" s="2">
        <f t="shared" si="91"/>
        <v>54.802126000000023</v>
      </c>
      <c r="H762" s="2">
        <f t="shared" si="87"/>
        <v>53.178612499999957</v>
      </c>
      <c r="I762" s="2">
        <f t="array" ref="I762">SUMPRODUCT(B746:B765, (ROW(B746:B765)-ROW(B746)+1)) / (20*21/2)</f>
        <v>53.682140952380948</v>
      </c>
      <c r="J762" s="2">
        <f t="shared" si="90"/>
        <v>54.33919917128172</v>
      </c>
      <c r="K762" s="2">
        <f t="shared" si="92"/>
        <v>54.618002458569109</v>
      </c>
    </row>
    <row r="763" spans="1:11" ht="13.5" x14ac:dyDescent="0.25">
      <c r="A763" s="3">
        <f>TITRES_STAT!B766</f>
        <v>43417</v>
      </c>
      <c r="B763" s="5">
        <f>TITRES_STAT!D766</f>
        <v>52.4908</v>
      </c>
      <c r="C763" s="2">
        <f t="shared" si="85"/>
        <v>0</v>
      </c>
      <c r="D763" s="2">
        <f t="shared" si="86"/>
        <v>52.4908</v>
      </c>
      <c r="E763" s="2">
        <f t="shared" si="88"/>
        <v>53.344049999999996</v>
      </c>
      <c r="F763" s="2">
        <f t="shared" si="89"/>
        <v>55.270175000000009</v>
      </c>
      <c r="G763" s="2">
        <f t="shared" si="91"/>
        <v>54.773702000000021</v>
      </c>
      <c r="H763" s="2">
        <f t="shared" si="87"/>
        <v>53.177208999999955</v>
      </c>
      <c r="I763" s="2">
        <f t="array" ref="I763">SUMPRODUCT(B747:B766, (ROW(B747:B766)-ROW(B747)+1)) / (20*21/2)</f>
        <v>53.418886190476186</v>
      </c>
      <c r="J763" s="2">
        <f t="shared" si="90"/>
        <v>54.163161154969174</v>
      </c>
      <c r="K763" s="2">
        <f t="shared" si="92"/>
        <v>54.534582754311501</v>
      </c>
    </row>
    <row r="764" spans="1:11" ht="13.5" x14ac:dyDescent="0.25">
      <c r="A764" s="3">
        <f>TITRES_STAT!B767</f>
        <v>43418</v>
      </c>
      <c r="B764" s="5">
        <f>TITRES_STAT!D767</f>
        <v>52.477800000000002</v>
      </c>
      <c r="C764" s="2">
        <f t="shared" si="85"/>
        <v>-1.2999999999998124E-2</v>
      </c>
      <c r="D764" s="2">
        <f t="shared" si="86"/>
        <v>52.488200000000006</v>
      </c>
      <c r="E764" s="2">
        <f t="shared" si="88"/>
        <v>52.980589999999985</v>
      </c>
      <c r="F764" s="2">
        <f t="shared" si="89"/>
        <v>55.14060000000002</v>
      </c>
      <c r="G764" s="2">
        <f t="shared" si="91"/>
        <v>54.719944000000012</v>
      </c>
      <c r="H764" s="2">
        <f t="shared" si="87"/>
        <v>53.178738499999966</v>
      </c>
      <c r="I764" s="2">
        <f t="array" ref="I764">SUMPRODUCT(B748:B767, (ROW(B748:B767)-ROW(B748)+1)) / (20*21/2)</f>
        <v>53.177443333333343</v>
      </c>
      <c r="J764" s="2">
        <f t="shared" si="90"/>
        <v>54.002650568781633</v>
      </c>
      <c r="K764" s="2">
        <f t="shared" si="92"/>
        <v>54.4539246070836</v>
      </c>
    </row>
    <row r="765" spans="1:11" ht="13.5" x14ac:dyDescent="0.25">
      <c r="A765" s="3">
        <f>TITRES_STAT!B768</f>
        <v>43419</v>
      </c>
      <c r="B765" s="5">
        <f>TITRES_STAT!D768</f>
        <v>52.147399999999998</v>
      </c>
      <c r="C765" s="2">
        <f t="shared" si="85"/>
        <v>-0.33040000000000447</v>
      </c>
      <c r="D765" s="2">
        <f t="shared" si="86"/>
        <v>52.419519999999999</v>
      </c>
      <c r="E765" s="2">
        <f t="shared" si="88"/>
        <v>52.617129999999996</v>
      </c>
      <c r="F765" s="2">
        <f t="shared" si="89"/>
        <v>54.911575000000013</v>
      </c>
      <c r="G765" s="2">
        <f t="shared" si="91"/>
        <v>54.659578000000018</v>
      </c>
      <c r="H765" s="2">
        <f t="shared" si="87"/>
        <v>53.18761149999996</v>
      </c>
      <c r="I765" s="2">
        <f t="array" ref="I765">SUMPRODUCT(B749:B768, (ROW(B749:B768)-ROW(B749)+1)) / (20*21/2)</f>
        <v>52.965031428571429</v>
      </c>
      <c r="J765" s="2">
        <f t="shared" si="90"/>
        <v>53.825960038421478</v>
      </c>
      <c r="K765" s="2">
        <f t="shared" si="92"/>
        <v>54.363472661707775</v>
      </c>
    </row>
    <row r="766" spans="1:11" ht="13.5" x14ac:dyDescent="0.25">
      <c r="A766" s="3">
        <f>TITRES_STAT!B769</f>
        <v>43420</v>
      </c>
      <c r="B766" s="5">
        <f>TITRES_STAT!D769</f>
        <v>52.147399999999998</v>
      </c>
      <c r="C766" s="2">
        <f t="shared" si="85"/>
        <v>0</v>
      </c>
      <c r="D766" s="2">
        <f t="shared" si="86"/>
        <v>52.350840000000005</v>
      </c>
      <c r="E766" s="2">
        <f t="shared" si="88"/>
        <v>52.420819999999992</v>
      </c>
      <c r="F766" s="2">
        <f t="shared" si="89"/>
        <v>54.682550000000013</v>
      </c>
      <c r="G766" s="2">
        <f t="shared" si="91"/>
        <v>54.599212000000009</v>
      </c>
      <c r="H766" s="2">
        <f t="shared" si="87"/>
        <v>53.196484499999961</v>
      </c>
      <c r="I766" s="2">
        <f t="array" ref="I766">SUMPRODUCT(B750:B769, (ROW(B750:B769)-ROW(B750)+1)) / (20*21/2)</f>
        <v>52.751412380952381</v>
      </c>
      <c r="J766" s="2">
        <f t="shared" si="90"/>
        <v>53.666097177619434</v>
      </c>
      <c r="K766" s="2">
        <f t="shared" si="92"/>
        <v>54.276567851444732</v>
      </c>
    </row>
    <row r="767" spans="1:11" ht="13.5" x14ac:dyDescent="0.25">
      <c r="A767" s="3">
        <f>TITRES_STAT!B770</f>
        <v>43423</v>
      </c>
      <c r="B767" s="5">
        <f>TITRES_STAT!D770</f>
        <v>52.147399999999998</v>
      </c>
      <c r="C767" s="2">
        <f t="shared" si="85"/>
        <v>0</v>
      </c>
      <c r="D767" s="2">
        <f t="shared" si="86"/>
        <v>52.282159999999998</v>
      </c>
      <c r="E767" s="2">
        <f t="shared" si="88"/>
        <v>52.386479999999992</v>
      </c>
      <c r="F767" s="2">
        <f t="shared" si="89"/>
        <v>54.377725000000012</v>
      </c>
      <c r="G767" s="2">
        <f t="shared" si="91"/>
        <v>54.538845999999992</v>
      </c>
      <c r="H767" s="2">
        <f t="shared" si="87"/>
        <v>53.205357499999955</v>
      </c>
      <c r="I767" s="2">
        <f t="array" ref="I767">SUMPRODUCT(B751:B770, (ROW(B751:B770)-ROW(B751)+1)) / (20*21/2)</f>
        <v>52.537488571428568</v>
      </c>
      <c r="J767" s="2">
        <f t="shared" si="90"/>
        <v>53.521459351179487</v>
      </c>
      <c r="K767" s="2">
        <f t="shared" si="92"/>
        <v>54.193071072956705</v>
      </c>
    </row>
    <row r="768" spans="1:11" ht="13.5" x14ac:dyDescent="0.25">
      <c r="A768" s="3">
        <f>TITRES_STAT!B771</f>
        <v>43425</v>
      </c>
      <c r="B768" s="5">
        <f>TITRES_STAT!D771</f>
        <v>52.147399999999998</v>
      </c>
      <c r="C768" s="2">
        <f t="shared" si="85"/>
        <v>0</v>
      </c>
      <c r="D768" s="2">
        <f t="shared" si="86"/>
        <v>52.213480000000004</v>
      </c>
      <c r="E768" s="2">
        <f t="shared" si="88"/>
        <v>52.352139999999999</v>
      </c>
      <c r="F768" s="2">
        <f t="shared" si="89"/>
        <v>54.072900000000004</v>
      </c>
      <c r="G768" s="2">
        <f t="shared" si="91"/>
        <v>54.478479999999998</v>
      </c>
      <c r="H768" s="2">
        <f t="shared" si="87"/>
        <v>53.214230499999957</v>
      </c>
      <c r="I768" s="2">
        <f t="array" ref="I768">SUMPRODUCT(B752:B771, (ROW(B752:B771)-ROW(B752)+1)) / (20*21/2)</f>
        <v>52.337754761904755</v>
      </c>
      <c r="J768" s="2">
        <f t="shared" si="90"/>
        <v>53.390596555829063</v>
      </c>
      <c r="K768" s="2">
        <f t="shared" si="92"/>
        <v>54.1128486779388</v>
      </c>
    </row>
    <row r="769" spans="1:11" ht="13.5" x14ac:dyDescent="0.25">
      <c r="A769" s="3">
        <f>TITRES_STAT!B772</f>
        <v>43426</v>
      </c>
      <c r="B769" s="5">
        <f>TITRES_STAT!D772</f>
        <v>51.829900000000002</v>
      </c>
      <c r="C769" s="2">
        <f t="shared" si="85"/>
        <v>-0.31749999999999545</v>
      </c>
      <c r="D769" s="2">
        <f t="shared" si="86"/>
        <v>52.083899999999993</v>
      </c>
      <c r="E769" s="2">
        <f t="shared" si="88"/>
        <v>52.286050000000003</v>
      </c>
      <c r="F769" s="2">
        <f t="shared" si="89"/>
        <v>53.752199999999995</v>
      </c>
      <c r="G769" s="2">
        <f t="shared" si="91"/>
        <v>54.411763999999991</v>
      </c>
      <c r="H769" s="2">
        <f t="shared" si="87"/>
        <v>53.221605999999959</v>
      </c>
      <c r="I769" s="2">
        <f t="array" ref="I769">SUMPRODUCT(B753:B772, (ROW(B753:B772)-ROW(B753)+1)) / (20*21/2)</f>
        <v>52.187012380952382</v>
      </c>
      <c r="J769" s="2">
        <f t="shared" si="90"/>
        <v>53.241958788607249</v>
      </c>
      <c r="K769" s="2">
        <f t="shared" si="92"/>
        <v>54.023321278803948</v>
      </c>
    </row>
    <row r="770" spans="1:11" ht="13.5" x14ac:dyDescent="0.25">
      <c r="A770" s="3">
        <f>TITRES_STAT!B773</f>
        <v>43427</v>
      </c>
      <c r="B770" s="5">
        <f>TITRES_STAT!D773</f>
        <v>51.506</v>
      </c>
      <c r="C770" s="2">
        <f t="shared" si="85"/>
        <v>-0.32390000000000185</v>
      </c>
      <c r="D770" s="2">
        <f t="shared" si="86"/>
        <v>51.955619999999996</v>
      </c>
      <c r="E770" s="2">
        <f t="shared" si="88"/>
        <v>52.187570000000008</v>
      </c>
      <c r="F770" s="2">
        <f t="shared" si="89"/>
        <v>53.415304999999989</v>
      </c>
      <c r="G770" s="2">
        <f t="shared" si="91"/>
        <v>54.33856999999999</v>
      </c>
      <c r="H770" s="2">
        <f t="shared" si="87"/>
        <v>53.227361999999957</v>
      </c>
      <c r="I770" s="2">
        <f t="array" ref="I770">SUMPRODUCT(B754:B773, (ROW(B754:B773)-ROW(B754)+1)) / (20*21/2)</f>
        <v>52.056386666666661</v>
      </c>
      <c r="J770" s="2">
        <f t="shared" si="90"/>
        <v>53.076629380168463</v>
      </c>
      <c r="K770" s="2">
        <f t="shared" si="92"/>
        <v>53.924602797282226</v>
      </c>
    </row>
    <row r="771" spans="1:11" ht="13.5" x14ac:dyDescent="0.25">
      <c r="A771" s="3">
        <f>TITRES_STAT!B774</f>
        <v>43430</v>
      </c>
      <c r="B771" s="5">
        <f>TITRES_STAT!D774</f>
        <v>51.318100000000001</v>
      </c>
      <c r="C771" s="2">
        <f t="shared" si="85"/>
        <v>-0.18789999999999907</v>
      </c>
      <c r="D771" s="2">
        <f t="shared" si="86"/>
        <v>51.789760000000001</v>
      </c>
      <c r="E771" s="2">
        <f t="shared" si="88"/>
        <v>52.070299999999996</v>
      </c>
      <c r="F771" s="2">
        <f t="shared" si="89"/>
        <v>53.082294999999988</v>
      </c>
      <c r="G771" s="2">
        <f t="shared" si="91"/>
        <v>54.261617999999991</v>
      </c>
      <c r="H771" s="2">
        <f t="shared" si="87"/>
        <v>53.235086999999957</v>
      </c>
      <c r="I771" s="2">
        <f t="array" ref="I771">SUMPRODUCT(B755:B774, (ROW(B755:B774)-ROW(B755)+1)) / (20*21/2)</f>
        <v>51.93303904761904</v>
      </c>
      <c r="J771" s="2">
        <f t="shared" si="90"/>
        <v>52.909150391580994</v>
      </c>
      <c r="K771" s="2">
        <f t="shared" si="92"/>
        <v>53.822387001310375</v>
      </c>
    </row>
    <row r="772" spans="1:11" ht="13.5" x14ac:dyDescent="0.25">
      <c r="A772" s="3">
        <f>TITRES_STAT!B775</f>
        <v>43431</v>
      </c>
      <c r="B772" s="5">
        <f>TITRES_STAT!D775</f>
        <v>51.499499999999998</v>
      </c>
      <c r="C772" s="2">
        <f t="shared" ref="C772:C835" si="93">B772-B771</f>
        <v>0.18139999999999645</v>
      </c>
      <c r="D772" s="2">
        <f t="shared" si="86"/>
        <v>51.660180000000004</v>
      </c>
      <c r="E772" s="2">
        <f t="shared" si="88"/>
        <v>51.971169999999994</v>
      </c>
      <c r="F772" s="2">
        <f t="shared" si="89"/>
        <v>52.845169999999975</v>
      </c>
      <c r="G772" s="2">
        <f t="shared" si="91"/>
        <v>54.188293999999985</v>
      </c>
      <c r="H772" s="2">
        <f t="shared" si="87"/>
        <v>53.248336499999958</v>
      </c>
      <c r="I772" s="2">
        <f t="array" ref="I772">SUMPRODUCT(B756:B775, (ROW(B756:B775)-ROW(B756)+1)) / (20*21/2)</f>
        <v>51.851066666666661</v>
      </c>
      <c r="J772" s="2">
        <f t="shared" si="90"/>
        <v>52.774897973335186</v>
      </c>
      <c r="K772" s="2">
        <f t="shared" si="92"/>
        <v>53.731293393415847</v>
      </c>
    </row>
    <row r="773" spans="1:11" ht="13.5" x14ac:dyDescent="0.25">
      <c r="A773" s="3">
        <f>TITRES_STAT!B776</f>
        <v>43432</v>
      </c>
      <c r="B773" s="5">
        <f>TITRES_STAT!D776</f>
        <v>51.473599999999998</v>
      </c>
      <c r="C773" s="2">
        <f t="shared" si="93"/>
        <v>-2.5900000000000034E-2</v>
      </c>
      <c r="D773" s="2">
        <f t="shared" si="86"/>
        <v>51.525419999999997</v>
      </c>
      <c r="E773" s="2">
        <f t="shared" si="88"/>
        <v>51.869450000000008</v>
      </c>
      <c r="F773" s="2">
        <f t="shared" si="89"/>
        <v>52.606749999999977</v>
      </c>
      <c r="G773" s="2">
        <f t="shared" si="91"/>
        <v>54.139525999999989</v>
      </c>
      <c r="H773" s="2">
        <f t="shared" si="87"/>
        <v>53.262835499999959</v>
      </c>
      <c r="I773" s="2">
        <f t="array" ref="I773">SUMPRODUCT(B757:B776, (ROW(B757:B776)-ROW(B757)+1)) / (20*21/2)</f>
        <v>51.936303809523807</v>
      </c>
      <c r="J773" s="2">
        <f t="shared" si="90"/>
        <v>52.650964833017554</v>
      </c>
      <c r="K773" s="2">
        <f t="shared" si="92"/>
        <v>53.642756397595619</v>
      </c>
    </row>
    <row r="774" spans="1:11" ht="13.5" x14ac:dyDescent="0.25">
      <c r="A774" s="3">
        <f>TITRES_STAT!B777</f>
        <v>43433</v>
      </c>
      <c r="B774" s="5">
        <f>TITRES_STAT!D777</f>
        <v>51.311599999999999</v>
      </c>
      <c r="C774" s="2">
        <f t="shared" si="93"/>
        <v>-0.16199999999999903</v>
      </c>
      <c r="D774" s="2">
        <f t="shared" ref="D774:D837" si="94">AVERAGE(B770:B774)</f>
        <v>51.421759999999992</v>
      </c>
      <c r="E774" s="2">
        <f t="shared" si="88"/>
        <v>51.752829999999996</v>
      </c>
      <c r="F774" s="2">
        <f t="shared" si="89"/>
        <v>52.366709999999976</v>
      </c>
      <c r="G774" s="2">
        <f t="shared" si="91"/>
        <v>54.087517999999982</v>
      </c>
      <c r="H774" s="2">
        <f t="shared" si="87"/>
        <v>53.279882499999964</v>
      </c>
      <c r="I774" s="2">
        <f t="array" ref="I774">SUMPRODUCT(B758:B777, (ROW(B758:B777)-ROW(B758)+1)) / (20*21/2)</f>
        <v>52.162972380952375</v>
      </c>
      <c r="J774" s="2">
        <f t="shared" si="90"/>
        <v>52.523406277492072</v>
      </c>
      <c r="K774" s="2">
        <f t="shared" si="92"/>
        <v>53.55133849965069</v>
      </c>
    </row>
    <row r="775" spans="1:11" ht="13.5" x14ac:dyDescent="0.25">
      <c r="A775" s="3">
        <f>TITRES_STAT!B778</f>
        <v>43434</v>
      </c>
      <c r="B775" s="5">
        <f>TITRES_STAT!D778</f>
        <v>51.506</v>
      </c>
      <c r="C775" s="2">
        <f t="shared" si="93"/>
        <v>0.19440000000000168</v>
      </c>
      <c r="D775" s="2">
        <f t="shared" si="94"/>
        <v>51.421759999999992</v>
      </c>
      <c r="E775" s="2">
        <f t="shared" si="88"/>
        <v>51.688689999999994</v>
      </c>
      <c r="F775" s="2">
        <f t="shared" si="89"/>
        <v>52.152909999999984</v>
      </c>
      <c r="G775" s="2">
        <f t="shared" si="91"/>
        <v>54.039397999999984</v>
      </c>
      <c r="H775" s="2">
        <f t="shared" si="87"/>
        <v>53.29124549999996</v>
      </c>
      <c r="I775" s="2">
        <f t="array" ref="I775">SUMPRODUCT(B759:B778, (ROW(B759:B778)-ROW(B759)+1)) / (20*21/2)</f>
        <v>52.224674285714286</v>
      </c>
      <c r="J775" s="2">
        <f t="shared" si="90"/>
        <v>52.426510441540444</v>
      </c>
      <c r="K775" s="2">
        <f t="shared" si="92"/>
        <v>53.471129146723214</v>
      </c>
    </row>
    <row r="776" spans="1:11" ht="13.5" x14ac:dyDescent="0.25">
      <c r="A776" s="3">
        <f>TITRES_STAT!B779</f>
        <v>43437</v>
      </c>
      <c r="B776" s="5">
        <f>TITRES_STAT!D779</f>
        <v>53.047899999999998</v>
      </c>
      <c r="C776" s="2">
        <f t="shared" si="93"/>
        <v>1.5418999999999983</v>
      </c>
      <c r="D776" s="2">
        <f t="shared" si="94"/>
        <v>51.767719999999997</v>
      </c>
      <c r="E776" s="2">
        <f t="shared" si="88"/>
        <v>51.778740000000006</v>
      </c>
      <c r="F776" s="2">
        <f t="shared" si="89"/>
        <v>52.099779999999988</v>
      </c>
      <c r="G776" s="2">
        <f t="shared" si="91"/>
        <v>54.023997999999985</v>
      </c>
      <c r="H776" s="2">
        <f t="shared" si="87"/>
        <v>53.310257999999955</v>
      </c>
      <c r="I776" s="2">
        <f t="array" ref="I776">SUMPRODUCT(B760:B779, (ROW(B760:B779)-ROW(B760)+1)) / (20*21/2)</f>
        <v>52.187803333333328</v>
      </c>
      <c r="J776" s="2">
        <f t="shared" si="90"/>
        <v>52.485690399488973</v>
      </c>
      <c r="K776" s="2">
        <f t="shared" si="92"/>
        <v>53.454531925283085</v>
      </c>
    </row>
    <row r="777" spans="1:11" ht="13.5" x14ac:dyDescent="0.25">
      <c r="A777" s="3">
        <f>TITRES_STAT!B780</f>
        <v>43438</v>
      </c>
      <c r="B777" s="5">
        <f>TITRES_STAT!D780</f>
        <v>54.479799999999997</v>
      </c>
      <c r="C777" s="2">
        <f t="shared" si="93"/>
        <v>1.4318999999999988</v>
      </c>
      <c r="D777" s="2">
        <f t="shared" si="94"/>
        <v>52.363779999999998</v>
      </c>
      <c r="E777" s="2">
        <f t="shared" si="88"/>
        <v>52.011979999999994</v>
      </c>
      <c r="F777" s="2">
        <f t="shared" si="89"/>
        <v>52.199229999999986</v>
      </c>
      <c r="G777" s="2">
        <f t="shared" si="91"/>
        <v>54.037235999999986</v>
      </c>
      <c r="H777" s="2">
        <f t="shared" si="87"/>
        <v>53.329293499999956</v>
      </c>
      <c r="I777" s="2">
        <f t="array" ref="I777">SUMPRODUCT(B761:B780, (ROW(B761:B780)-ROW(B761)+1)) / (20*21/2)</f>
        <v>52.154079523809514</v>
      </c>
      <c r="J777" s="2">
        <f t="shared" si="90"/>
        <v>52.67560559953764</v>
      </c>
      <c r="K777" s="2">
        <f t="shared" si="92"/>
        <v>53.49473851644845</v>
      </c>
    </row>
    <row r="778" spans="1:11" ht="13.5" x14ac:dyDescent="0.25">
      <c r="A778" s="3">
        <f>TITRES_STAT!B781</f>
        <v>43439</v>
      </c>
      <c r="B778" s="5">
        <f>TITRES_STAT!D781</f>
        <v>52.847099999999998</v>
      </c>
      <c r="C778" s="2">
        <f t="shared" si="93"/>
        <v>-1.6326999999999998</v>
      </c>
      <c r="D778" s="2">
        <f t="shared" si="94"/>
        <v>52.638480000000001</v>
      </c>
      <c r="E778" s="2">
        <f t="shared" si="88"/>
        <v>52.081950000000006</v>
      </c>
      <c r="F778" s="2">
        <f t="shared" si="89"/>
        <v>52.217044999999999</v>
      </c>
      <c r="G778" s="2">
        <f t="shared" si="91"/>
        <v>54.017819999999993</v>
      </c>
      <c r="H778" s="2">
        <f t="shared" ref="H778:H841" si="95">AVERAGE(B579:B778)</f>
        <v>53.340165499999969</v>
      </c>
      <c r="I778" s="2">
        <f t="array" ref="I778">SUMPRODUCT(B762:B781, (ROW(B762:B781)-ROW(B762)+1)) / (20*21/2)</f>
        <v>52.245674285714287</v>
      </c>
      <c r="J778" s="2">
        <f t="shared" si="90"/>
        <v>52.691938399581673</v>
      </c>
      <c r="K778" s="2">
        <f t="shared" si="92"/>
        <v>53.469340927568119</v>
      </c>
    </row>
    <row r="779" spans="1:11" ht="13.5" x14ac:dyDescent="0.25">
      <c r="A779" s="3">
        <f>TITRES_STAT!B782</f>
        <v>43440</v>
      </c>
      <c r="B779" s="5">
        <f>TITRES_STAT!D782</f>
        <v>51.829900000000002</v>
      </c>
      <c r="C779" s="2">
        <f t="shared" si="93"/>
        <v>-1.0171999999999954</v>
      </c>
      <c r="D779" s="2">
        <f t="shared" si="94"/>
        <v>52.742140000000006</v>
      </c>
      <c r="E779" s="2">
        <f t="shared" si="88"/>
        <v>52.081949999999992</v>
      </c>
      <c r="F779" s="2">
        <f t="shared" si="89"/>
        <v>52.18399999999999</v>
      </c>
      <c r="G779" s="2">
        <f t="shared" si="91"/>
        <v>53.978309999999993</v>
      </c>
      <c r="H779" s="2">
        <f t="shared" si="95"/>
        <v>53.353537499999966</v>
      </c>
      <c r="I779" s="2">
        <f t="array" ref="I779">SUMPRODUCT(B763:B782, (ROW(B763:B782)-ROW(B763)+1)) / (20*21/2)</f>
        <v>52.471288571428566</v>
      </c>
      <c r="J779" s="2">
        <f t="shared" si="90"/>
        <v>52.609839504383416</v>
      </c>
      <c r="K779" s="2">
        <f t="shared" si="92"/>
        <v>53.405049126487015</v>
      </c>
    </row>
    <row r="780" spans="1:11" ht="13.5" x14ac:dyDescent="0.25">
      <c r="A780" s="3">
        <f>TITRES_STAT!B783</f>
        <v>43441</v>
      </c>
      <c r="B780" s="5">
        <f>TITRES_STAT!D783</f>
        <v>51.829900000000002</v>
      </c>
      <c r="C780" s="2">
        <f t="shared" si="93"/>
        <v>0</v>
      </c>
      <c r="D780" s="2">
        <f t="shared" si="94"/>
        <v>52.806920000000005</v>
      </c>
      <c r="E780" s="2">
        <f t="shared" ref="E780:E843" si="96">AVERAGE(B771:B780)</f>
        <v>52.114340000000006</v>
      </c>
      <c r="F780" s="2">
        <f t="shared" si="89"/>
        <v>52.150954999999996</v>
      </c>
      <c r="G780" s="2">
        <f t="shared" si="91"/>
        <v>53.911594000000008</v>
      </c>
      <c r="H780" s="2">
        <f t="shared" si="95"/>
        <v>53.366819499999984</v>
      </c>
      <c r="I780" s="2">
        <f t="array" ref="I780">SUMPRODUCT(B764:B783, (ROW(B764:B783)-ROW(B764)+1)) / (20*21/2)</f>
        <v>52.704987619047628</v>
      </c>
      <c r="J780" s="2">
        <f t="shared" si="90"/>
        <v>52.535559551584996</v>
      </c>
      <c r="K780" s="2">
        <f t="shared" si="92"/>
        <v>53.343278572507131</v>
      </c>
    </row>
    <row r="781" spans="1:11" ht="13.5" x14ac:dyDescent="0.25">
      <c r="A781" s="3">
        <f>TITRES_STAT!B784</f>
        <v>43444</v>
      </c>
      <c r="B781" s="5">
        <f>TITRES_STAT!D784</f>
        <v>53.112699999999997</v>
      </c>
      <c r="C781" s="2">
        <f t="shared" si="93"/>
        <v>1.2827999999999946</v>
      </c>
      <c r="D781" s="2">
        <f t="shared" si="94"/>
        <v>52.819879999999998</v>
      </c>
      <c r="E781" s="2">
        <f t="shared" si="96"/>
        <v>52.293799999999997</v>
      </c>
      <c r="F781" s="2">
        <f t="shared" si="89"/>
        <v>52.18204999999999</v>
      </c>
      <c r="G781" s="2">
        <f t="shared" si="91"/>
        <v>53.870534000000006</v>
      </c>
      <c r="H781" s="2">
        <f t="shared" si="95"/>
        <v>53.38651549999998</v>
      </c>
      <c r="I781" s="2">
        <f t="array" ref="I781">SUMPRODUCT(B765:B784, (ROW(B765:B784)-ROW(B765)+1)) / (20*21/2)</f>
        <v>53.142705238095246</v>
      </c>
      <c r="J781" s="2">
        <f t="shared" si="90"/>
        <v>52.5905253085769</v>
      </c>
      <c r="K781" s="2">
        <f t="shared" si="92"/>
        <v>53.334236275546068</v>
      </c>
    </row>
    <row r="782" spans="1:11" ht="13.5" x14ac:dyDescent="0.25">
      <c r="A782" s="3">
        <f>TITRES_STAT!B785</f>
        <v>43445</v>
      </c>
      <c r="B782" s="5">
        <f>TITRES_STAT!D785</f>
        <v>54.551000000000002</v>
      </c>
      <c r="C782" s="2">
        <f t="shared" si="93"/>
        <v>1.4383000000000052</v>
      </c>
      <c r="D782" s="2">
        <f t="shared" si="94"/>
        <v>52.834119999999999</v>
      </c>
      <c r="E782" s="2">
        <f t="shared" si="96"/>
        <v>52.598950000000002</v>
      </c>
      <c r="F782" s="2">
        <f t="shared" si="89"/>
        <v>52.285059999999987</v>
      </c>
      <c r="G782" s="2">
        <f t="shared" si="91"/>
        <v>53.870778000000001</v>
      </c>
      <c r="H782" s="2">
        <f t="shared" si="95"/>
        <v>53.413402999999974</v>
      </c>
      <c r="I782" s="2">
        <f t="array" ref="I782">SUMPRODUCT(B766:B785, (ROW(B766:B785)-ROW(B766)+1)) / (20*21/2)</f>
        <v>53.676157619047615</v>
      </c>
      <c r="J782" s="2">
        <f t="shared" si="90"/>
        <v>52.777237183950525</v>
      </c>
      <c r="K782" s="2">
        <f t="shared" si="92"/>
        <v>53.381952500034458</v>
      </c>
    </row>
    <row r="783" spans="1:11" ht="13.5" x14ac:dyDescent="0.25">
      <c r="A783" s="3">
        <f>TITRES_STAT!B786</f>
        <v>43446</v>
      </c>
      <c r="B783" s="5">
        <f>TITRES_STAT!D786</f>
        <v>54.738900000000001</v>
      </c>
      <c r="C783" s="2">
        <f t="shared" si="93"/>
        <v>0.18789999999999907</v>
      </c>
      <c r="D783" s="2">
        <f t="shared" si="94"/>
        <v>53.212480000000006</v>
      </c>
      <c r="E783" s="2">
        <f t="shared" si="96"/>
        <v>52.925480000000007</v>
      </c>
      <c r="F783" s="2">
        <f t="shared" si="89"/>
        <v>52.397464999999997</v>
      </c>
      <c r="G783" s="2">
        <f t="shared" si="91"/>
        <v>53.887315999999998</v>
      </c>
      <c r="H783" s="2">
        <f t="shared" si="95"/>
        <v>53.441229999999969</v>
      </c>
      <c r="I783" s="2">
        <f t="array" ref="I783">SUMPRODUCT(B767:B786, (ROW(B767:B786)-ROW(B767)+1)) / (20*21/2)</f>
        <v>54.126985714285709</v>
      </c>
      <c r="J783" s="2">
        <f t="shared" si="90"/>
        <v>52.964062214050479</v>
      </c>
      <c r="K783" s="2">
        <f t="shared" si="92"/>
        <v>53.435166127484088</v>
      </c>
    </row>
    <row r="784" spans="1:11" ht="13.5" x14ac:dyDescent="0.25">
      <c r="A784" s="3">
        <f>TITRES_STAT!B787</f>
        <v>43447</v>
      </c>
      <c r="B784" s="5">
        <f>TITRES_STAT!D787</f>
        <v>56.993499999999997</v>
      </c>
      <c r="C784" s="2">
        <f t="shared" si="93"/>
        <v>2.2545999999999964</v>
      </c>
      <c r="D784" s="2">
        <f t="shared" si="94"/>
        <v>54.245199999999997</v>
      </c>
      <c r="E784" s="2">
        <f t="shared" si="96"/>
        <v>53.493670000000009</v>
      </c>
      <c r="F784" s="2">
        <f t="shared" si="89"/>
        <v>52.623249999999999</v>
      </c>
      <c r="G784" s="2">
        <f t="shared" si="91"/>
        <v>53.951453999999991</v>
      </c>
      <c r="H784" s="2">
        <f t="shared" si="95"/>
        <v>53.480329999999967</v>
      </c>
      <c r="I784" s="2">
        <f t="array" ref="I784">SUMPRODUCT(B768:B787, (ROW(B768:B787)-ROW(B768)+1)) / (20*21/2)</f>
        <v>54.489854761904766</v>
      </c>
      <c r="J784" s="2">
        <f t="shared" si="90"/>
        <v>53.347818193664722</v>
      </c>
      <c r="K784" s="2">
        <f t="shared" si="92"/>
        <v>53.574708632288633</v>
      </c>
    </row>
    <row r="785" spans="1:11" ht="13.5" x14ac:dyDescent="0.25">
      <c r="A785" s="3">
        <f>TITRES_STAT!B788</f>
        <v>43448</v>
      </c>
      <c r="B785" s="5">
        <f>TITRES_STAT!D788</f>
        <v>58.224499999999999</v>
      </c>
      <c r="C785" s="2">
        <f t="shared" si="93"/>
        <v>1.2310000000000016</v>
      </c>
      <c r="D785" s="2">
        <f t="shared" si="94"/>
        <v>55.524119999999996</v>
      </c>
      <c r="E785" s="2">
        <f t="shared" si="96"/>
        <v>54.165520000000001</v>
      </c>
      <c r="F785" s="2">
        <f t="shared" si="89"/>
        <v>52.927104999999997</v>
      </c>
      <c r="G785" s="2">
        <f t="shared" si="91"/>
        <v>54.018898</v>
      </c>
      <c r="H785" s="2">
        <f t="shared" si="95"/>
        <v>53.525584999999964</v>
      </c>
      <c r="I785" s="2">
        <f t="array" ref="I785">SUMPRODUCT(B769:B788, (ROW(B769:B788)-ROW(B769)+1)) / (20*21/2)</f>
        <v>54.952964285714273</v>
      </c>
      <c r="J785" s="2">
        <f t="shared" si="90"/>
        <v>53.81226407998237</v>
      </c>
      <c r="K785" s="2">
        <f t="shared" si="92"/>
        <v>53.757053391806728</v>
      </c>
    </row>
    <row r="786" spans="1:11" ht="13.5" x14ac:dyDescent="0.25">
      <c r="A786" s="3">
        <f>TITRES_STAT!B789</f>
        <v>43451</v>
      </c>
      <c r="B786" s="5">
        <f>TITRES_STAT!D789</f>
        <v>57.660800000000002</v>
      </c>
      <c r="C786" s="2">
        <f t="shared" si="93"/>
        <v>-0.5636999999999972</v>
      </c>
      <c r="D786" s="2">
        <f t="shared" si="94"/>
        <v>56.43374</v>
      </c>
      <c r="E786" s="2">
        <f t="shared" si="96"/>
        <v>54.626809999999999</v>
      </c>
      <c r="F786" s="2">
        <f t="shared" si="89"/>
        <v>53.20277500000001</v>
      </c>
      <c r="G786" s="2">
        <f t="shared" si="91"/>
        <v>54.075068000000009</v>
      </c>
      <c r="H786" s="2">
        <f t="shared" si="95"/>
        <v>53.568021499999958</v>
      </c>
      <c r="I786" s="2">
        <f t="array" ref="I786">SUMPRODUCT(B770:B789, (ROW(B770:B789)-ROW(B770)+1)) / (20*21/2)</f>
        <v>55.386734285714297</v>
      </c>
      <c r="J786" s="2">
        <f t="shared" si="90"/>
        <v>54.178791310460241</v>
      </c>
      <c r="K786" s="2">
        <f t="shared" si="92"/>
        <v>53.910141494088819</v>
      </c>
    </row>
    <row r="787" spans="1:11" ht="13.5" x14ac:dyDescent="0.25">
      <c r="A787" s="3">
        <f>TITRES_STAT!B790</f>
        <v>43452</v>
      </c>
      <c r="B787" s="5">
        <f>TITRES_STAT!D790</f>
        <v>57.012900000000002</v>
      </c>
      <c r="C787" s="2">
        <f t="shared" si="93"/>
        <v>-0.64789999999999992</v>
      </c>
      <c r="D787" s="2">
        <f t="shared" si="94"/>
        <v>56.92611999999999</v>
      </c>
      <c r="E787" s="2">
        <f t="shared" si="96"/>
        <v>54.880119999999991</v>
      </c>
      <c r="F787" s="2">
        <f t="shared" si="89"/>
        <v>53.44605</v>
      </c>
      <c r="G787" s="2">
        <f t="shared" si="91"/>
        <v>54.118280000000013</v>
      </c>
      <c r="H787" s="2">
        <f t="shared" si="95"/>
        <v>53.607218499999952</v>
      </c>
      <c r="I787" s="2">
        <f t="array" ref="I787">SUMPRODUCT(B771:B790, (ROW(B771:B790)-ROW(B771)+1)) / (20*21/2)</f>
        <v>55.789652857142848</v>
      </c>
      <c r="J787" s="2">
        <f t="shared" si="90"/>
        <v>54.448706423749741</v>
      </c>
      <c r="K787" s="2">
        <f t="shared" si="92"/>
        <v>54.0318182982422</v>
      </c>
    </row>
    <row r="788" spans="1:11" ht="13.5" x14ac:dyDescent="0.25">
      <c r="A788" s="3">
        <f>TITRES_STAT!B791</f>
        <v>43453</v>
      </c>
      <c r="B788" s="5">
        <f>TITRES_STAT!D791</f>
        <v>58.308700000000002</v>
      </c>
      <c r="C788" s="2">
        <f t="shared" si="93"/>
        <v>1.2957999999999998</v>
      </c>
      <c r="D788" s="2">
        <f t="shared" si="94"/>
        <v>57.640079999999998</v>
      </c>
      <c r="E788" s="2">
        <f t="shared" si="96"/>
        <v>55.426279999999998</v>
      </c>
      <c r="F788" s="2">
        <f t="shared" ref="F788:F851" si="97">AVERAGE(B769:B788)</f>
        <v>53.754115000000013</v>
      </c>
      <c r="G788" s="2">
        <f t="shared" si="91"/>
        <v>54.187408000000012</v>
      </c>
      <c r="H788" s="2">
        <f t="shared" si="95"/>
        <v>53.652894499999945</v>
      </c>
      <c r="I788" s="2">
        <f t="array" ref="I788">SUMPRODUCT(B772:B791, (ROW(B772:B791)-ROW(B772)+1)) / (20*21/2)</f>
        <v>56.160177619047609</v>
      </c>
      <c r="J788" s="2">
        <f t="shared" si="90"/>
        <v>54.816324859583098</v>
      </c>
      <c r="K788" s="2">
        <f t="shared" si="92"/>
        <v>54.199539149291525</v>
      </c>
    </row>
    <row r="789" spans="1:11" ht="13.5" x14ac:dyDescent="0.25">
      <c r="A789" s="3">
        <f>TITRES_STAT!B792</f>
        <v>43454</v>
      </c>
      <c r="B789" s="5">
        <f>TITRES_STAT!D792</f>
        <v>58.308700000000002</v>
      </c>
      <c r="C789" s="2">
        <f t="shared" si="93"/>
        <v>0</v>
      </c>
      <c r="D789" s="2">
        <f t="shared" si="94"/>
        <v>57.903120000000001</v>
      </c>
      <c r="E789" s="2">
        <f t="shared" si="96"/>
        <v>56.074159999999992</v>
      </c>
      <c r="F789" s="2">
        <f t="shared" si="97"/>
        <v>54.078055000000006</v>
      </c>
      <c r="G789" s="2">
        <f t="shared" si="91"/>
        <v>54.275342000000016</v>
      </c>
      <c r="H789" s="2">
        <f t="shared" si="95"/>
        <v>53.701568999999957</v>
      </c>
      <c r="I789" s="2">
        <f t="array" ref="I789">SUMPRODUCT(B773:B792, (ROW(B773:B792)-ROW(B773)+1)) / (20*21/2)</f>
        <v>56.317861428571426</v>
      </c>
      <c r="J789" s="2">
        <f t="shared" ref="J789:J852" si="98">$J$4*B789+J788*(1-$J$4)</f>
        <v>55.14893201581328</v>
      </c>
      <c r="K789" s="2">
        <f t="shared" si="92"/>
        <v>54.36068271206441</v>
      </c>
    </row>
    <row r="790" spans="1:11" ht="13.5" x14ac:dyDescent="0.25">
      <c r="A790" s="3">
        <f>TITRES_STAT!B793</f>
        <v>43455</v>
      </c>
      <c r="B790" s="5">
        <f>TITRES_STAT!D793</f>
        <v>58.308700000000002</v>
      </c>
      <c r="C790" s="2">
        <f t="shared" si="93"/>
        <v>0</v>
      </c>
      <c r="D790" s="2">
        <f t="shared" si="94"/>
        <v>57.919959999999989</v>
      </c>
      <c r="E790" s="2">
        <f t="shared" si="96"/>
        <v>56.722039999999993</v>
      </c>
      <c r="F790" s="2">
        <f t="shared" si="97"/>
        <v>54.418190000000017</v>
      </c>
      <c r="G790" s="2">
        <f t="shared" si="91"/>
        <v>54.363276000000013</v>
      </c>
      <c r="H790" s="2">
        <f t="shared" si="95"/>
        <v>53.750243499999939</v>
      </c>
      <c r="I790" s="2">
        <f t="array" ref="I790">SUMPRODUCT(B774:B793, (ROW(B774:B793)-ROW(B774)+1)) / (20*21/2)</f>
        <v>56.452098095238092</v>
      </c>
      <c r="J790" s="2">
        <f t="shared" si="98"/>
        <v>55.449862300021536</v>
      </c>
      <c r="K790" s="2">
        <f t="shared" si="92"/>
        <v>54.515506919434436</v>
      </c>
    </row>
    <row r="791" spans="1:11" ht="13.5" x14ac:dyDescent="0.25">
      <c r="A791" s="3">
        <f>TITRES_STAT!B794</f>
        <v>43458</v>
      </c>
      <c r="B791" s="5">
        <f>TITRES_STAT!D794</f>
        <v>58.308700000000002</v>
      </c>
      <c r="C791" s="2">
        <f t="shared" si="93"/>
        <v>0</v>
      </c>
      <c r="D791" s="2">
        <f t="shared" si="94"/>
        <v>58.04954</v>
      </c>
      <c r="E791" s="2">
        <f t="shared" si="96"/>
        <v>57.241640000000004</v>
      </c>
      <c r="F791" s="2">
        <f t="shared" si="97"/>
        <v>54.767720000000018</v>
      </c>
      <c r="G791" s="2">
        <f t="shared" si="91"/>
        <v>54.45121000000001</v>
      </c>
      <c r="H791" s="2">
        <f t="shared" si="95"/>
        <v>53.798917999999951</v>
      </c>
      <c r="I791" s="2">
        <f t="array" ref="I791">SUMPRODUCT(B775:B794, (ROW(B775:B794)-ROW(B775)+1)) / (20*21/2)</f>
        <v>56.377659523809513</v>
      </c>
      <c r="J791" s="2">
        <f t="shared" si="98"/>
        <v>55.72213255716234</v>
      </c>
      <c r="K791" s="2">
        <f t="shared" si="92"/>
        <v>54.664259589260539</v>
      </c>
    </row>
    <row r="792" spans="1:11" ht="13.5" x14ac:dyDescent="0.25">
      <c r="A792" s="3">
        <f>TITRES_STAT!B795</f>
        <v>43459</v>
      </c>
      <c r="B792" s="5">
        <f>TITRES_STAT!D795</f>
        <v>56.423400000000001</v>
      </c>
      <c r="C792" s="2">
        <f t="shared" si="93"/>
        <v>-1.8853000000000009</v>
      </c>
      <c r="D792" s="2">
        <f t="shared" si="94"/>
        <v>57.931640000000002</v>
      </c>
      <c r="E792" s="2">
        <f t="shared" si="96"/>
        <v>57.428879999999992</v>
      </c>
      <c r="F792" s="2">
        <f t="shared" si="97"/>
        <v>55.013915000000011</v>
      </c>
      <c r="G792" s="2">
        <f t="shared" si="91"/>
        <v>54.501438000000014</v>
      </c>
      <c r="H792" s="2">
        <f t="shared" si="95"/>
        <v>53.841164499999948</v>
      </c>
      <c r="I792" s="2">
        <f t="array" ref="I792">SUMPRODUCT(B776:B795, (ROW(B776:B795)-ROW(B776)+1)) / (20*21/2)</f>
        <v>56.288134285714285</v>
      </c>
      <c r="J792" s="2">
        <f t="shared" si="98"/>
        <v>55.788919932670687</v>
      </c>
      <c r="K792" s="2">
        <f t="shared" si="92"/>
        <v>54.733245487720914</v>
      </c>
    </row>
    <row r="793" spans="1:11" ht="13.5" x14ac:dyDescent="0.25">
      <c r="A793" s="3">
        <f>TITRES_STAT!B796</f>
        <v>43460</v>
      </c>
      <c r="B793" s="5">
        <f>TITRES_STAT!D796</f>
        <v>56.423400000000001</v>
      </c>
      <c r="C793" s="2">
        <f t="shared" si="93"/>
        <v>0</v>
      </c>
      <c r="D793" s="2">
        <f t="shared" si="94"/>
        <v>57.554580000000009</v>
      </c>
      <c r="E793" s="2">
        <f t="shared" si="96"/>
        <v>57.597329999999999</v>
      </c>
      <c r="F793" s="2">
        <f t="shared" si="97"/>
        <v>55.261405000000003</v>
      </c>
      <c r="G793" s="2">
        <f t="shared" si="91"/>
        <v>54.586522000000016</v>
      </c>
      <c r="H793" s="2">
        <f t="shared" si="95"/>
        <v>53.883410999999953</v>
      </c>
      <c r="I793" s="2">
        <f t="array" ref="I793">SUMPRODUCT(B777:B796, (ROW(B777:B796)-ROW(B777)+1)) / (20*21/2)</f>
        <v>56.239971904761909</v>
      </c>
      <c r="J793" s="2">
        <f t="shared" si="98"/>
        <v>55.849346605749666</v>
      </c>
      <c r="K793" s="2">
        <f t="shared" si="92"/>
        <v>54.799526056829905</v>
      </c>
    </row>
    <row r="794" spans="1:11" ht="13.5" x14ac:dyDescent="0.25">
      <c r="A794" s="3">
        <f>TITRES_STAT!B797</f>
        <v>43461</v>
      </c>
      <c r="B794" s="5">
        <f>TITRES_STAT!D797</f>
        <v>54.479799999999997</v>
      </c>
      <c r="C794" s="2">
        <f t="shared" si="93"/>
        <v>-1.9436000000000035</v>
      </c>
      <c r="D794" s="2">
        <f t="shared" si="94"/>
        <v>56.788800000000002</v>
      </c>
      <c r="E794" s="2">
        <f t="shared" si="96"/>
        <v>57.345959999999991</v>
      </c>
      <c r="F794" s="2">
        <f t="shared" si="97"/>
        <v>55.419815000000014</v>
      </c>
      <c r="G794" s="2">
        <f t="shared" si="91"/>
        <v>54.574732000000019</v>
      </c>
      <c r="H794" s="2">
        <f t="shared" si="95"/>
        <v>53.911441999999951</v>
      </c>
      <c r="I794" s="2">
        <f t="array" ref="I794">SUMPRODUCT(B778:B797, (ROW(B778:B797)-ROW(B778)+1)) / (20*21/2)</f>
        <v>56.338329047619048</v>
      </c>
      <c r="J794" s="2">
        <f t="shared" si="98"/>
        <v>55.718913595678266</v>
      </c>
      <c r="K794" s="2">
        <f t="shared" si="92"/>
        <v>54.786987780091472</v>
      </c>
    </row>
    <row r="795" spans="1:11" ht="13.5" x14ac:dyDescent="0.25">
      <c r="A795" s="3">
        <f>TITRES_STAT!B798</f>
        <v>43462</v>
      </c>
      <c r="B795" s="5">
        <f>TITRES_STAT!D798</f>
        <v>54.479799999999997</v>
      </c>
      <c r="C795" s="2">
        <f t="shared" si="93"/>
        <v>0</v>
      </c>
      <c r="D795" s="2">
        <f t="shared" si="94"/>
        <v>56.02302000000001</v>
      </c>
      <c r="E795" s="2">
        <f t="shared" si="96"/>
        <v>56.971489999999996</v>
      </c>
      <c r="F795" s="2">
        <f t="shared" si="97"/>
        <v>55.568505000000016</v>
      </c>
      <c r="G795" s="2">
        <f t="shared" si="91"/>
        <v>54.529770000000013</v>
      </c>
      <c r="H795" s="2">
        <f t="shared" si="95"/>
        <v>53.93947299999995</v>
      </c>
      <c r="I795" s="2">
        <f t="array" ref="I795">SUMPRODUCT(B779:B798, (ROW(B779:B798)-ROW(B779)+1)) / (20*21/2)</f>
        <v>56.426104285714281</v>
      </c>
      <c r="J795" s="2">
        <f t="shared" si="98"/>
        <v>55.600902777042243</v>
      </c>
      <c r="K795" s="2">
        <f t="shared" si="92"/>
        <v>54.774941200480043</v>
      </c>
    </row>
    <row r="796" spans="1:11" ht="13.5" x14ac:dyDescent="0.25">
      <c r="A796" s="3">
        <f>TITRES_STAT!B799</f>
        <v>43465</v>
      </c>
      <c r="B796" s="5">
        <f>TITRES_STAT!D799</f>
        <v>55.062800000000003</v>
      </c>
      <c r="C796" s="2">
        <f t="shared" si="93"/>
        <v>0.58300000000000551</v>
      </c>
      <c r="D796" s="2">
        <f t="shared" si="94"/>
        <v>55.373839999999994</v>
      </c>
      <c r="E796" s="2">
        <f t="shared" si="96"/>
        <v>56.711690000000011</v>
      </c>
      <c r="F796" s="2">
        <f t="shared" si="97"/>
        <v>55.669249999999998</v>
      </c>
      <c r="G796" s="2">
        <f t="shared" si="91"/>
        <v>54.496468000000021</v>
      </c>
      <c r="H796" s="2">
        <f t="shared" si="95"/>
        <v>53.974886499999947</v>
      </c>
      <c r="I796" s="2">
        <f t="array" ref="I796">SUMPRODUCT(B780:B799, (ROW(B780:B799)-ROW(B780)+1)) / (20*21/2)</f>
        <v>56.253027619047621</v>
      </c>
      <c r="J796" s="2">
        <f t="shared" si="98"/>
        <v>55.549654893514415</v>
      </c>
      <c r="K796" s="2">
        <f t="shared" si="92"/>
        <v>54.786229780853375</v>
      </c>
    </row>
    <row r="797" spans="1:11" ht="13.5" x14ac:dyDescent="0.25">
      <c r="A797" s="3">
        <f>TITRES_STAT!B800</f>
        <v>43467</v>
      </c>
      <c r="B797" s="5">
        <f>TITRES_STAT!D800</f>
        <v>56.701999999999998</v>
      </c>
      <c r="C797" s="2">
        <f t="shared" si="93"/>
        <v>1.6391999999999953</v>
      </c>
      <c r="D797" s="2">
        <f t="shared" si="94"/>
        <v>55.429559999999995</v>
      </c>
      <c r="E797" s="2">
        <f t="shared" si="96"/>
        <v>56.680600000000005</v>
      </c>
      <c r="F797" s="2">
        <f t="shared" si="97"/>
        <v>55.780359999999995</v>
      </c>
      <c r="G797" s="2">
        <f t="shared" si="91"/>
        <v>54.465630000000019</v>
      </c>
      <c r="H797" s="2">
        <f t="shared" si="95"/>
        <v>54.018525999999945</v>
      </c>
      <c r="I797" s="2">
        <f t="array" ref="I797">SUMPRODUCT(B781:B800, (ROW(B781:B800)-ROW(B781)+1)) / (20*21/2)</f>
        <v>55.9177038095238</v>
      </c>
      <c r="J797" s="2">
        <f t="shared" si="98"/>
        <v>55.659402046513037</v>
      </c>
      <c r="K797" s="2">
        <f t="shared" si="92"/>
        <v>54.861358024741477</v>
      </c>
    </row>
    <row r="798" spans="1:11" ht="13.5" x14ac:dyDescent="0.25">
      <c r="A798" s="3">
        <f>TITRES_STAT!B801</f>
        <v>43468</v>
      </c>
      <c r="B798" s="5">
        <f>TITRES_STAT!D801</f>
        <v>56.701999999999998</v>
      </c>
      <c r="C798" s="2">
        <f t="shared" si="93"/>
        <v>0</v>
      </c>
      <c r="D798" s="2">
        <f t="shared" si="94"/>
        <v>55.485280000000003</v>
      </c>
      <c r="E798" s="2">
        <f t="shared" si="96"/>
        <v>56.519930000000002</v>
      </c>
      <c r="F798" s="2">
        <f t="shared" si="97"/>
        <v>55.973104999999997</v>
      </c>
      <c r="G798" s="2">
        <f t="shared" si="91"/>
        <v>54.434792000000016</v>
      </c>
      <c r="H798" s="2">
        <f t="shared" si="95"/>
        <v>54.062165499999949</v>
      </c>
      <c r="I798" s="2">
        <f t="array" ref="I798">SUMPRODUCT(B782:B801, (ROW(B782:B801)-ROW(B782)+1)) / (20*21/2)</f>
        <v>55.693634285714282</v>
      </c>
      <c r="J798" s="2">
        <f t="shared" si="98"/>
        <v>55.758697089702267</v>
      </c>
      <c r="K798" s="2">
        <f t="shared" si="92"/>
        <v>54.933540062986907</v>
      </c>
    </row>
    <row r="799" spans="1:11" ht="13.5" x14ac:dyDescent="0.25">
      <c r="A799" s="3">
        <f>TITRES_STAT!B802</f>
        <v>43469</v>
      </c>
      <c r="B799" s="5">
        <f>TITRES_STAT!D802</f>
        <v>54.155799999999999</v>
      </c>
      <c r="C799" s="2">
        <f t="shared" si="93"/>
        <v>-2.5461999999999989</v>
      </c>
      <c r="D799" s="2">
        <f t="shared" si="94"/>
        <v>55.420479999999998</v>
      </c>
      <c r="E799" s="2">
        <f t="shared" si="96"/>
        <v>56.104639999999996</v>
      </c>
      <c r="F799" s="2">
        <f t="shared" si="97"/>
        <v>56.089399999999998</v>
      </c>
      <c r="G799" s="2">
        <f t="shared" si="91"/>
        <v>54.353030000000011</v>
      </c>
      <c r="H799" s="2">
        <f t="shared" si="95"/>
        <v>54.087106999999953</v>
      </c>
      <c r="I799" s="2">
        <f t="array" ref="I799">SUMPRODUCT(B783:B802, (ROW(B783:B802)-ROW(B783)+1)) / (20*21/2)</f>
        <v>55.682369999999999</v>
      </c>
      <c r="J799" s="2">
        <f t="shared" si="98"/>
        <v>55.606040224016333</v>
      </c>
      <c r="K799" s="2">
        <f t="shared" si="92"/>
        <v>54.903040452673693</v>
      </c>
    </row>
    <row r="800" spans="1:11" ht="13.5" x14ac:dyDescent="0.25">
      <c r="A800" s="3">
        <f>TITRES_STAT!B803</f>
        <v>43472</v>
      </c>
      <c r="B800" s="5">
        <f>TITRES_STAT!D803</f>
        <v>52.5685</v>
      </c>
      <c r="C800" s="2">
        <f t="shared" si="93"/>
        <v>-1.587299999999999</v>
      </c>
      <c r="D800" s="2">
        <f t="shared" si="94"/>
        <v>55.038220000000003</v>
      </c>
      <c r="E800" s="2">
        <f t="shared" si="96"/>
        <v>55.530619999999999</v>
      </c>
      <c r="F800" s="2">
        <f t="shared" si="97"/>
        <v>56.126329999999996</v>
      </c>
      <c r="G800" s="2">
        <f t="shared" si="91"/>
        <v>54.239522000000015</v>
      </c>
      <c r="H800" s="2">
        <f t="shared" si="95"/>
        <v>54.104111999999951</v>
      </c>
      <c r="I800" s="2">
        <f t="array" ref="I800">SUMPRODUCT(B784:B803, (ROW(B784:B803)-ROW(B784)+1)) / (20*21/2)</f>
        <v>55.65167666666666</v>
      </c>
      <c r="J800" s="2">
        <f t="shared" si="98"/>
        <v>55.316750678871927</v>
      </c>
      <c r="K800" s="2">
        <f t="shared" si="92"/>
        <v>54.811489846686491</v>
      </c>
    </row>
    <row r="801" spans="1:11" ht="13.5" x14ac:dyDescent="0.25">
      <c r="A801" s="3">
        <f>TITRES_STAT!B804</f>
        <v>43473</v>
      </c>
      <c r="B801" s="5">
        <f>TITRES_STAT!D804</f>
        <v>53.773600000000002</v>
      </c>
      <c r="C801" s="2">
        <f t="shared" si="93"/>
        <v>1.2051000000000016</v>
      </c>
      <c r="D801" s="2">
        <f t="shared" si="94"/>
        <v>54.780380000000001</v>
      </c>
      <c r="E801" s="2">
        <f t="shared" si="96"/>
        <v>55.07710999999999</v>
      </c>
      <c r="F801" s="2">
        <f t="shared" si="97"/>
        <v>56.159374999999997</v>
      </c>
      <c r="G801" s="2">
        <f t="shared" si="91"/>
        <v>54.155428000000001</v>
      </c>
      <c r="H801" s="2">
        <f t="shared" si="95"/>
        <v>54.133109499999954</v>
      </c>
      <c r="I801" s="2">
        <f t="array" ref="I801">SUMPRODUCT(B785:B804, (ROW(B785:B804)-ROW(B785)+1)) / (20*21/2)</f>
        <v>55.61539904761905</v>
      </c>
      <c r="J801" s="2">
        <f t="shared" si="98"/>
        <v>55.169783947550791</v>
      </c>
      <c r="K801" s="2">
        <f t="shared" si="92"/>
        <v>54.770788284071337</v>
      </c>
    </row>
    <row r="802" spans="1:11" ht="13.5" x14ac:dyDescent="0.25">
      <c r="A802" s="3">
        <f>TITRES_STAT!B805</f>
        <v>43474</v>
      </c>
      <c r="B802" s="5">
        <f>TITRES_STAT!D805</f>
        <v>56.0411</v>
      </c>
      <c r="C802" s="2">
        <f t="shared" si="93"/>
        <v>2.2674999999999983</v>
      </c>
      <c r="D802" s="2">
        <f t="shared" si="94"/>
        <v>54.648199999999996</v>
      </c>
      <c r="E802" s="2">
        <f t="shared" si="96"/>
        <v>55.038879999999992</v>
      </c>
      <c r="F802" s="2">
        <f t="shared" si="97"/>
        <v>56.233879999999985</v>
      </c>
      <c r="G802" s="2">
        <f t="shared" si="91"/>
        <v>54.151409999999998</v>
      </c>
      <c r="H802" s="2">
        <f t="shared" si="95"/>
        <v>54.17344449999996</v>
      </c>
      <c r="I802" s="2">
        <f t="array" ref="I802">SUMPRODUCT(B786:B805, (ROW(B786:B805)-ROW(B786)+1)) / (20*21/2)</f>
        <v>55.345482857142855</v>
      </c>
      <c r="J802" s="2">
        <f t="shared" si="98"/>
        <v>55.252766428736429</v>
      </c>
      <c r="K802" s="2">
        <f t="shared" si="92"/>
        <v>54.820604429794031</v>
      </c>
    </row>
    <row r="803" spans="1:11" ht="13.5" x14ac:dyDescent="0.25">
      <c r="A803" s="3">
        <f>TITRES_STAT!B806</f>
        <v>43475</v>
      </c>
      <c r="B803" s="5">
        <f>TITRES_STAT!D806</f>
        <v>55.9116</v>
      </c>
      <c r="C803" s="2">
        <f t="shared" si="93"/>
        <v>-0.12950000000000017</v>
      </c>
      <c r="D803" s="2">
        <f t="shared" si="94"/>
        <v>54.490120000000005</v>
      </c>
      <c r="E803" s="2">
        <f t="shared" si="96"/>
        <v>54.987700000000004</v>
      </c>
      <c r="F803" s="2">
        <f t="shared" si="97"/>
        <v>56.292514999999995</v>
      </c>
      <c r="G803" s="2">
        <f t="shared" si="91"/>
        <v>54.144802000000006</v>
      </c>
      <c r="H803" s="2">
        <f t="shared" si="95"/>
        <v>54.213131999999959</v>
      </c>
      <c r="I803" s="2">
        <f t="array" ref="I803">SUMPRODUCT(B787:B806, (ROW(B787:B806)-ROW(B787)+1)) / (20*21/2)</f>
        <v>55.250920000000001</v>
      </c>
      <c r="J803" s="2">
        <f t="shared" si="98"/>
        <v>55.315512483142484</v>
      </c>
      <c r="K803" s="2">
        <f t="shared" si="92"/>
        <v>54.863388569802105</v>
      </c>
    </row>
    <row r="804" spans="1:11" ht="13.5" x14ac:dyDescent="0.25">
      <c r="A804" s="3">
        <f>TITRES_STAT!B807</f>
        <v>43476</v>
      </c>
      <c r="B804" s="5">
        <f>TITRES_STAT!D807</f>
        <v>55.9116</v>
      </c>
      <c r="C804" s="2">
        <f t="shared" si="93"/>
        <v>0</v>
      </c>
      <c r="D804" s="2">
        <f t="shared" si="94"/>
        <v>54.841279999999998</v>
      </c>
      <c r="E804" s="2">
        <f t="shared" si="96"/>
        <v>55.130880000000005</v>
      </c>
      <c r="F804" s="2">
        <f t="shared" si="97"/>
        <v>56.238419999999984</v>
      </c>
      <c r="G804" s="2">
        <f t="shared" si="91"/>
        <v>54.140785999999991</v>
      </c>
      <c r="H804" s="2">
        <f t="shared" si="95"/>
        <v>54.255517999999967</v>
      </c>
      <c r="I804" s="2">
        <f t="array" ref="I804">SUMPRODUCT(B788:B807, (ROW(B788:B807)-ROW(B788)+1)) / (20*21/2)</f>
        <v>54.933310952380943</v>
      </c>
      <c r="J804" s="2">
        <f t="shared" si="98"/>
        <v>55.372282722843202</v>
      </c>
      <c r="K804" s="2">
        <f t="shared" si="92"/>
        <v>54.904494900398099</v>
      </c>
    </row>
    <row r="805" spans="1:11" ht="13.5" x14ac:dyDescent="0.25">
      <c r="A805" s="3">
        <f>TITRES_STAT!B808</f>
        <v>43480</v>
      </c>
      <c r="B805" s="5">
        <f>TITRES_STAT!D808</f>
        <v>53.404299999999999</v>
      </c>
      <c r="C805" s="2">
        <f t="shared" si="93"/>
        <v>-2.5073000000000008</v>
      </c>
      <c r="D805" s="2">
        <f t="shared" si="94"/>
        <v>55.008439999999993</v>
      </c>
      <c r="E805" s="2">
        <f t="shared" si="96"/>
        <v>55.023330000000009</v>
      </c>
      <c r="F805" s="2">
        <f t="shared" si="97"/>
        <v>55.997409999999988</v>
      </c>
      <c r="G805" s="2">
        <f t="shared" si="91"/>
        <v>54.093231999999986</v>
      </c>
      <c r="H805" s="2">
        <f t="shared" si="95"/>
        <v>54.285367499999957</v>
      </c>
      <c r="I805" s="2">
        <f t="array" ref="I805">SUMPRODUCT(B789:B808, (ROW(B789:B808)-ROW(B789)+1)) / (20*21/2)</f>
        <v>54.583364761904768</v>
      </c>
      <c r="J805" s="2">
        <f t="shared" si="98"/>
        <v>55.184855796858137</v>
      </c>
      <c r="K805" s="2">
        <f t="shared" si="92"/>
        <v>54.845663727833468</v>
      </c>
    </row>
    <row r="806" spans="1:11" ht="13.5" x14ac:dyDescent="0.25">
      <c r="A806" s="3">
        <f>TITRES_STAT!B809</f>
        <v>43481</v>
      </c>
      <c r="B806" s="5">
        <f>TITRES_STAT!D809</f>
        <v>55.0045</v>
      </c>
      <c r="C806" s="2">
        <f t="shared" si="93"/>
        <v>1.600200000000001</v>
      </c>
      <c r="D806" s="2">
        <f t="shared" si="94"/>
        <v>55.254620000000003</v>
      </c>
      <c r="E806" s="2">
        <f t="shared" si="96"/>
        <v>55.017499999999998</v>
      </c>
      <c r="F806" s="2">
        <f t="shared" si="97"/>
        <v>55.864595000000008</v>
      </c>
      <c r="G806" s="2">
        <f t="shared" si="91"/>
        <v>54.111111999999991</v>
      </c>
      <c r="H806" s="2">
        <f t="shared" si="95"/>
        <v>54.320519499999953</v>
      </c>
      <c r="I806" s="2">
        <f t="array" ref="I806">SUMPRODUCT(B790:B809, (ROW(B790:B809)-ROW(B790)+1)) / (20*21/2)</f>
        <v>54.373450476190463</v>
      </c>
      <c r="J806" s="2">
        <f t="shared" si="98"/>
        <v>55.167679054300223</v>
      </c>
      <c r="K806" s="2">
        <f t="shared" si="92"/>
        <v>54.851892601251762</v>
      </c>
    </row>
    <row r="807" spans="1:11" ht="13.5" x14ac:dyDescent="0.25">
      <c r="A807" s="3">
        <f>TITRES_STAT!B810</f>
        <v>43482</v>
      </c>
      <c r="B807" s="5">
        <f>TITRES_STAT!D810</f>
        <v>52.529699999999998</v>
      </c>
      <c r="C807" s="2">
        <f t="shared" si="93"/>
        <v>-2.4748000000000019</v>
      </c>
      <c r="D807" s="2">
        <f t="shared" si="94"/>
        <v>54.552340000000001</v>
      </c>
      <c r="E807" s="2">
        <f t="shared" si="96"/>
        <v>54.600270000000002</v>
      </c>
      <c r="F807" s="2">
        <f t="shared" si="97"/>
        <v>55.640435000000004</v>
      </c>
      <c r="G807" s="2">
        <f t="shared" si="91"/>
        <v>54.111890000000002</v>
      </c>
      <c r="H807" s="2">
        <f t="shared" si="95"/>
        <v>54.343297499999956</v>
      </c>
      <c r="I807" s="2">
        <f t="array" ref="I807">SUMPRODUCT(B791:B810, (ROW(B791:B810)-ROW(B791)+1)) / (20*21/2)</f>
        <v>54.128400476190478</v>
      </c>
      <c r="J807" s="2">
        <f t="shared" si="98"/>
        <v>54.91644295389068</v>
      </c>
      <c r="K807" s="2">
        <f t="shared" si="92"/>
        <v>54.760826224732092</v>
      </c>
    </row>
    <row r="808" spans="1:11" ht="13.5" x14ac:dyDescent="0.25">
      <c r="A808" s="3">
        <f>TITRES_STAT!B811</f>
        <v>43483</v>
      </c>
      <c r="B808" s="5">
        <f>TITRES_STAT!D811</f>
        <v>51.966000000000001</v>
      </c>
      <c r="C808" s="2">
        <f t="shared" si="93"/>
        <v>-0.5636999999999972</v>
      </c>
      <c r="D808" s="2">
        <f t="shared" si="94"/>
        <v>53.763220000000004</v>
      </c>
      <c r="E808" s="2">
        <f t="shared" si="96"/>
        <v>54.126670000000004</v>
      </c>
      <c r="F808" s="2">
        <f t="shared" si="97"/>
        <v>55.323299999999996</v>
      </c>
      <c r="G808" s="2">
        <f t="shared" si="91"/>
        <v>54.101393999999992</v>
      </c>
      <c r="H808" s="2">
        <f t="shared" si="95"/>
        <v>54.36325699999994</v>
      </c>
      <c r="I808" s="2">
        <f t="array" ref="I808">SUMPRODUCT(B792:B811, (ROW(B792:B811)-ROW(B792)+1)) / (20*21/2)</f>
        <v>53.971521428571421</v>
      </c>
      <c r="J808" s="2">
        <f t="shared" si="98"/>
        <v>54.635448386853476</v>
      </c>
      <c r="K808" s="2">
        <f t="shared" si="92"/>
        <v>54.651225196311223</v>
      </c>
    </row>
    <row r="809" spans="1:11" ht="13.5" x14ac:dyDescent="0.25">
      <c r="A809" s="3">
        <f>TITRES_STAT!B812</f>
        <v>43486</v>
      </c>
      <c r="B809" s="5">
        <f>TITRES_STAT!D812</f>
        <v>53.119199999999999</v>
      </c>
      <c r="C809" s="2">
        <f t="shared" si="93"/>
        <v>1.1531999999999982</v>
      </c>
      <c r="D809" s="2">
        <f t="shared" si="94"/>
        <v>53.204740000000001</v>
      </c>
      <c r="E809" s="2">
        <f t="shared" si="96"/>
        <v>54.023009999999999</v>
      </c>
      <c r="F809" s="2">
        <f t="shared" si="97"/>
        <v>55.063825000000008</v>
      </c>
      <c r="G809" s="2">
        <f t="shared" si="91"/>
        <v>54.113962000000001</v>
      </c>
      <c r="H809" s="2">
        <f t="shared" si="95"/>
        <v>54.388982499999941</v>
      </c>
      <c r="I809" s="2">
        <f t="array" ref="I809">SUMPRODUCT(B793:B812, (ROW(B793:B812)-ROW(B793)+1)) / (20*21/2)</f>
        <v>54.067009047619052</v>
      </c>
      <c r="J809" s="2">
        <f t="shared" si="98"/>
        <v>54.491043778581712</v>
      </c>
      <c r="K809" s="2">
        <f t="shared" si="92"/>
        <v>54.591145776848037</v>
      </c>
    </row>
    <row r="810" spans="1:11" ht="13.5" x14ac:dyDescent="0.25">
      <c r="A810" s="3">
        <f>TITRES_STAT!B813</f>
        <v>43487</v>
      </c>
      <c r="B810" s="5">
        <f>TITRES_STAT!D813</f>
        <v>52.4908</v>
      </c>
      <c r="C810" s="2">
        <f t="shared" si="93"/>
        <v>-0.62839999999999918</v>
      </c>
      <c r="D810" s="2">
        <f t="shared" si="94"/>
        <v>53.022040000000004</v>
      </c>
      <c r="E810" s="2">
        <f t="shared" si="96"/>
        <v>54.015239999999991</v>
      </c>
      <c r="F810" s="2">
        <f t="shared" si="97"/>
        <v>54.772930000000009</v>
      </c>
      <c r="G810" s="2">
        <f t="shared" si="91"/>
        <v>54.113961999999994</v>
      </c>
      <c r="H810" s="2">
        <f t="shared" si="95"/>
        <v>54.411565999999937</v>
      </c>
      <c r="I810" s="2">
        <f t="array" ref="I810">SUMPRODUCT(B794:B813, (ROW(B794:B813)-ROW(B794)+1)) / (20*21/2)</f>
        <v>54.309339523809513</v>
      </c>
      <c r="J810" s="2">
        <f t="shared" si="98"/>
        <v>54.300544371097736</v>
      </c>
      <c r="K810" s="2">
        <f t="shared" si="92"/>
        <v>54.508779275795177</v>
      </c>
    </row>
    <row r="811" spans="1:11" ht="13.5" x14ac:dyDescent="0.25">
      <c r="A811" s="3">
        <f>TITRES_STAT!B814</f>
        <v>43488</v>
      </c>
      <c r="B811" s="5">
        <f>TITRES_STAT!D814</f>
        <v>53.125700000000002</v>
      </c>
      <c r="C811" s="2">
        <f t="shared" si="93"/>
        <v>0.6349000000000018</v>
      </c>
      <c r="D811" s="2">
        <f t="shared" si="94"/>
        <v>52.646280000000004</v>
      </c>
      <c r="E811" s="2">
        <f t="shared" si="96"/>
        <v>53.950450000000004</v>
      </c>
      <c r="F811" s="2">
        <f t="shared" si="97"/>
        <v>54.513780000000011</v>
      </c>
      <c r="G811" s="2">
        <f t="shared" si="91"/>
        <v>54.126659999999994</v>
      </c>
      <c r="H811" s="2">
        <f t="shared" si="95"/>
        <v>54.437323999999947</v>
      </c>
      <c r="I811" s="2">
        <f t="array" ref="I811">SUMPRODUCT(B795:B814, (ROW(B795:B814)-ROW(B795)+1)) / (20*21/2)</f>
        <v>54.548862857142858</v>
      </c>
      <c r="J811" s="2">
        <f t="shared" si="98"/>
        <v>54.188654430993196</v>
      </c>
      <c r="K811" s="2">
        <f t="shared" si="92"/>
        <v>54.454540872822818</v>
      </c>
    </row>
    <row r="812" spans="1:11" ht="13.5" x14ac:dyDescent="0.25">
      <c r="A812" s="3">
        <f>TITRES_STAT!B815</f>
        <v>43489</v>
      </c>
      <c r="B812" s="5">
        <f>TITRES_STAT!D815</f>
        <v>55.516399999999997</v>
      </c>
      <c r="C812" s="2">
        <f t="shared" si="93"/>
        <v>2.3906999999999954</v>
      </c>
      <c r="D812" s="2">
        <f t="shared" si="94"/>
        <v>53.24362</v>
      </c>
      <c r="E812" s="2">
        <f t="shared" si="96"/>
        <v>53.897979999999997</v>
      </c>
      <c r="F812" s="2">
        <f t="shared" si="97"/>
        <v>54.468429999999998</v>
      </c>
      <c r="G812" s="2">
        <f t="shared" si="91"/>
        <v>54.187172000000004</v>
      </c>
      <c r="H812" s="2">
        <f t="shared" si="95"/>
        <v>54.46903849999994</v>
      </c>
      <c r="I812" s="2">
        <f t="array" ref="I812">SUMPRODUCT(B796:B815, (ROW(B796:B815)-ROW(B796)+1)) / (20*21/2)</f>
        <v>54.613438095238095</v>
      </c>
      <c r="J812" s="2">
        <f t="shared" si="98"/>
        <v>54.31510638994623</v>
      </c>
      <c r="K812" s="2">
        <f t="shared" si="92"/>
        <v>54.496182407221923</v>
      </c>
    </row>
    <row r="813" spans="1:11" ht="13.5" x14ac:dyDescent="0.25">
      <c r="A813" s="3">
        <f>TITRES_STAT!B816</f>
        <v>43490</v>
      </c>
      <c r="B813" s="5">
        <f>TITRES_STAT!D816</f>
        <v>57.012900000000002</v>
      </c>
      <c r="C813" s="2">
        <f t="shared" si="93"/>
        <v>1.4965000000000046</v>
      </c>
      <c r="D813" s="2">
        <f t="shared" si="94"/>
        <v>54.253</v>
      </c>
      <c r="E813" s="2">
        <f t="shared" si="96"/>
        <v>54.008109999999988</v>
      </c>
      <c r="F813" s="2">
        <f t="shared" si="97"/>
        <v>54.497905000000017</v>
      </c>
      <c r="G813" s="2">
        <f t="shared" si="91"/>
        <v>54.277614000000014</v>
      </c>
      <c r="H813" s="2">
        <f t="shared" si="95"/>
        <v>54.514232499999942</v>
      </c>
      <c r="I813" s="2">
        <f t="array" ref="I813">SUMPRODUCT(B797:B816, (ROW(B797:B816)-ROW(B797)+1)) / (20*21/2)</f>
        <v>54.590171428571438</v>
      </c>
      <c r="J813" s="2">
        <f t="shared" si="98"/>
        <v>54.572039114713256</v>
      </c>
      <c r="K813" s="2">
        <f t="shared" si="92"/>
        <v>54.594877214781846</v>
      </c>
    </row>
    <row r="814" spans="1:11" ht="13.5" x14ac:dyDescent="0.25">
      <c r="A814" s="3">
        <f>TITRES_STAT!B817</f>
        <v>43493</v>
      </c>
      <c r="B814" s="5">
        <f>TITRES_STAT!D817</f>
        <v>57.012900000000002</v>
      </c>
      <c r="C814" s="2">
        <f t="shared" si="93"/>
        <v>0</v>
      </c>
      <c r="D814" s="2">
        <f t="shared" si="94"/>
        <v>55.031739999999999</v>
      </c>
      <c r="E814" s="2">
        <f t="shared" si="96"/>
        <v>54.118239999999993</v>
      </c>
      <c r="F814" s="2">
        <f t="shared" si="97"/>
        <v>54.62456000000001</v>
      </c>
      <c r="G814" s="2">
        <f t="shared" si="91"/>
        <v>54.368316000000014</v>
      </c>
      <c r="H814" s="2">
        <f t="shared" si="95"/>
        <v>54.559126499999941</v>
      </c>
      <c r="I814" s="2">
        <f t="array" ref="I814">SUMPRODUCT(B798:B817, (ROW(B798:B817)-ROW(B798)+1)) / (20*21/2)</f>
        <v>54.582301904761913</v>
      </c>
      <c r="J814" s="2">
        <f t="shared" si="98"/>
        <v>54.804502056169135</v>
      </c>
      <c r="K814" s="2">
        <f t="shared" si="92"/>
        <v>54.689701637731574</v>
      </c>
    </row>
    <row r="815" spans="1:11" ht="13.5" x14ac:dyDescent="0.25">
      <c r="A815" s="3">
        <f>TITRES_STAT!B818</f>
        <v>43494</v>
      </c>
      <c r="B815" s="5">
        <f>TITRES_STAT!D818</f>
        <v>55.302599999999998</v>
      </c>
      <c r="C815" s="2">
        <f t="shared" si="93"/>
        <v>-1.7103000000000037</v>
      </c>
      <c r="D815" s="2">
        <f t="shared" si="94"/>
        <v>55.594100000000005</v>
      </c>
      <c r="E815" s="2">
        <f t="shared" si="96"/>
        <v>54.308070000000001</v>
      </c>
      <c r="F815" s="2">
        <f t="shared" si="97"/>
        <v>54.665700000000001</v>
      </c>
      <c r="G815" s="2">
        <f t="shared" si="91"/>
        <v>54.43142000000001</v>
      </c>
      <c r="H815" s="2">
        <f t="shared" si="95"/>
        <v>54.595468999999937</v>
      </c>
      <c r="I815" s="2">
        <f t="array" ref="I815">SUMPRODUCT(B799:B818, (ROW(B799:B818)-ROW(B799)+1)) / (20*21/2)</f>
        <v>54.69574190476191</v>
      </c>
      <c r="J815" s="2">
        <f t="shared" si="98"/>
        <v>54.851939955581599</v>
      </c>
      <c r="K815" s="2">
        <f t="shared" si="92"/>
        <v>54.713736867624455</v>
      </c>
    </row>
    <row r="816" spans="1:11" ht="13.5" x14ac:dyDescent="0.25">
      <c r="A816" s="3">
        <f>TITRES_STAT!B819</f>
        <v>43495</v>
      </c>
      <c r="B816" s="5">
        <f>TITRES_STAT!D819</f>
        <v>54.421399999999998</v>
      </c>
      <c r="C816" s="2">
        <f t="shared" si="93"/>
        <v>-0.88119999999999976</v>
      </c>
      <c r="D816" s="2">
        <f t="shared" si="94"/>
        <v>55.853240000000007</v>
      </c>
      <c r="E816" s="2">
        <f t="shared" si="96"/>
        <v>54.249759999999995</v>
      </c>
      <c r="F816" s="2">
        <f t="shared" si="97"/>
        <v>54.633629999999997</v>
      </c>
      <c r="G816" s="2">
        <f t="shared" si="91"/>
        <v>54.476900000000015</v>
      </c>
      <c r="H816" s="2">
        <f t="shared" si="95"/>
        <v>54.627405499999931</v>
      </c>
      <c r="I816" s="2">
        <f t="array" ref="I816">SUMPRODUCT(B800:B819, (ROW(B800:B819)-ROW(B800)+1)) / (20*21/2)</f>
        <v>54.943442857142855</v>
      </c>
      <c r="J816" s="2">
        <f t="shared" si="98"/>
        <v>54.810936150288114</v>
      </c>
      <c r="K816" s="2">
        <f t="shared" si="92"/>
        <v>54.702272676737223</v>
      </c>
    </row>
    <row r="817" spans="1:11" ht="13.5" x14ac:dyDescent="0.25">
      <c r="A817" s="3">
        <f>TITRES_STAT!B820</f>
        <v>43496</v>
      </c>
      <c r="B817" s="5">
        <f>TITRES_STAT!D820</f>
        <v>54.551000000000002</v>
      </c>
      <c r="C817" s="2">
        <f t="shared" si="93"/>
        <v>0.12960000000000349</v>
      </c>
      <c r="D817" s="2">
        <f t="shared" si="94"/>
        <v>55.660159999999998</v>
      </c>
      <c r="E817" s="2">
        <f t="shared" si="96"/>
        <v>54.451890000000006</v>
      </c>
      <c r="F817" s="2">
        <f t="shared" si="97"/>
        <v>54.526079999999993</v>
      </c>
      <c r="G817" s="2">
        <f t="shared" si="91"/>
        <v>54.524972000000005</v>
      </c>
      <c r="H817" s="2">
        <f t="shared" si="95"/>
        <v>54.659989999999922</v>
      </c>
      <c r="I817" s="2">
        <f t="array" ref="I817">SUMPRODUCT(B801:B820, (ROW(B801:B820)-ROW(B801)+1)) / (20*21/2)</f>
        <v>55.177229999999994</v>
      </c>
      <c r="J817" s="2">
        <f t="shared" si="98"/>
        <v>54.786180326451145</v>
      </c>
      <c r="K817" s="2">
        <f t="shared" si="92"/>
        <v>54.696340414904391</v>
      </c>
    </row>
    <row r="818" spans="1:11" ht="13.5" x14ac:dyDescent="0.25">
      <c r="A818" s="3">
        <f>TITRES_STAT!B821</f>
        <v>43497</v>
      </c>
      <c r="B818" s="5">
        <f>TITRES_STAT!D821</f>
        <v>55.717199999999998</v>
      </c>
      <c r="C818" s="2">
        <f t="shared" si="93"/>
        <v>1.1661999999999964</v>
      </c>
      <c r="D818" s="2">
        <f t="shared" si="94"/>
        <v>55.401019999999995</v>
      </c>
      <c r="E818" s="2">
        <f t="shared" si="96"/>
        <v>54.827009999999994</v>
      </c>
      <c r="F818" s="2">
        <f t="shared" si="97"/>
        <v>54.476839999999996</v>
      </c>
      <c r="G818" s="2">
        <f t="shared" ref="G818:G881" si="99">AVERAGE(B769:B818)</f>
        <v>54.596368000000012</v>
      </c>
      <c r="H818" s="2">
        <f t="shared" si="95"/>
        <v>54.698405499999915</v>
      </c>
      <c r="I818" s="2">
        <f t="array" ref="I818">SUMPRODUCT(B802:B821, (ROW(B802:B821)-ROW(B802)+1)) / (20*21/2)</f>
        <v>55.389544761904766</v>
      </c>
      <c r="J818" s="2">
        <f t="shared" si="98"/>
        <v>54.874848866789129</v>
      </c>
      <c r="K818" s="2">
        <f t="shared" si="92"/>
        <v>54.736374124123834</v>
      </c>
    </row>
    <row r="819" spans="1:11" ht="13.5" x14ac:dyDescent="0.25">
      <c r="A819" s="3">
        <f>TITRES_STAT!B822</f>
        <v>43500</v>
      </c>
      <c r="B819" s="5">
        <f>TITRES_STAT!D822</f>
        <v>57.0777</v>
      </c>
      <c r="C819" s="2">
        <f t="shared" si="93"/>
        <v>1.3605000000000018</v>
      </c>
      <c r="D819" s="2">
        <f t="shared" si="94"/>
        <v>55.413979999999995</v>
      </c>
      <c r="E819" s="2">
        <f t="shared" si="96"/>
        <v>55.222860000000004</v>
      </c>
      <c r="F819" s="2">
        <f t="shared" si="97"/>
        <v>54.622934999999998</v>
      </c>
      <c r="G819" s="2">
        <f t="shared" si="99"/>
        <v>54.701324000000007</v>
      </c>
      <c r="H819" s="2">
        <f t="shared" si="95"/>
        <v>54.743623499999913</v>
      </c>
      <c r="I819" s="2">
        <f t="array" ref="I819">SUMPRODUCT(B803:B822, (ROW(B803:B822)-ROW(B803)+1)) / (20*21/2)</f>
        <v>55.586125714285714</v>
      </c>
      <c r="J819" s="2">
        <f t="shared" si="98"/>
        <v>55.084644212809209</v>
      </c>
      <c r="K819" s="2">
        <f t="shared" ref="K819:K882" si="100">$K$4*B819+(1-$K$4)*K818</f>
        <v>54.828190825138591</v>
      </c>
    </row>
    <row r="820" spans="1:11" ht="13.5" x14ac:dyDescent="0.25">
      <c r="A820" s="3">
        <f>TITRES_STAT!B823</f>
        <v>43501</v>
      </c>
      <c r="B820" s="5">
        <f>TITRES_STAT!D823</f>
        <v>57.0777</v>
      </c>
      <c r="C820" s="2">
        <f t="shared" si="93"/>
        <v>0</v>
      </c>
      <c r="D820" s="2">
        <f t="shared" si="94"/>
        <v>55.768999999999991</v>
      </c>
      <c r="E820" s="2">
        <f t="shared" si="96"/>
        <v>55.681550000000001</v>
      </c>
      <c r="F820" s="2">
        <f t="shared" si="97"/>
        <v>54.848394999999996</v>
      </c>
      <c r="G820" s="2">
        <f t="shared" si="99"/>
        <v>54.812758000000002</v>
      </c>
      <c r="H820" s="2">
        <f t="shared" si="95"/>
        <v>54.788841499999904</v>
      </c>
      <c r="I820" s="2">
        <f t="array" ref="I820">SUMPRODUCT(B804:B823, (ROW(B804:B823)-ROW(B804)+1)) / (20*21/2)</f>
        <v>56.080113333333337</v>
      </c>
      <c r="J820" s="2">
        <f t="shared" si="98"/>
        <v>55.274459049684523</v>
      </c>
      <c r="K820" s="2">
        <f t="shared" si="100"/>
        <v>54.916406871211592</v>
      </c>
    </row>
    <row r="821" spans="1:11" ht="13.5" x14ac:dyDescent="0.25">
      <c r="A821" s="3">
        <f>TITRES_STAT!B824</f>
        <v>43502</v>
      </c>
      <c r="B821" s="5">
        <f>TITRES_STAT!D824</f>
        <v>57.0777</v>
      </c>
      <c r="C821" s="2">
        <f t="shared" si="93"/>
        <v>0</v>
      </c>
      <c r="D821" s="2">
        <f t="shared" si="94"/>
        <v>56.300260000000002</v>
      </c>
      <c r="E821" s="2">
        <f t="shared" si="96"/>
        <v>56.076750000000004</v>
      </c>
      <c r="F821" s="2">
        <f t="shared" si="97"/>
        <v>55.013599999999997</v>
      </c>
      <c r="G821" s="2">
        <f t="shared" si="99"/>
        <v>54.927950000000003</v>
      </c>
      <c r="H821" s="2">
        <f t="shared" si="95"/>
        <v>54.834059499999924</v>
      </c>
      <c r="I821" s="2">
        <f t="array" ref="I821">SUMPRODUCT(B805:B824, (ROW(B805:B824)-ROW(B805)+1)) / (20*21/2)</f>
        <v>56.552811904761896</v>
      </c>
      <c r="J821" s="2">
        <f t="shared" si="98"/>
        <v>55.446196283047904</v>
      </c>
      <c r="K821" s="2">
        <f t="shared" si="100"/>
        <v>55.001163464497417</v>
      </c>
    </row>
    <row r="822" spans="1:11" ht="13.5" x14ac:dyDescent="0.25">
      <c r="A822" s="3">
        <f>TITRES_STAT!B825</f>
        <v>43503</v>
      </c>
      <c r="B822" s="5">
        <f>TITRES_STAT!D825</f>
        <v>57.0777</v>
      </c>
      <c r="C822" s="2">
        <f t="shared" si="93"/>
        <v>0</v>
      </c>
      <c r="D822" s="2">
        <f t="shared" si="94"/>
        <v>56.805600000000005</v>
      </c>
      <c r="E822" s="2">
        <f t="shared" si="96"/>
        <v>56.232880000000002</v>
      </c>
      <c r="F822" s="2">
        <f t="shared" si="97"/>
        <v>55.065430000000006</v>
      </c>
      <c r="G822" s="2">
        <f t="shared" si="99"/>
        <v>55.03951399999999</v>
      </c>
      <c r="H822" s="2">
        <f t="shared" si="95"/>
        <v>54.879277499999915</v>
      </c>
      <c r="I822" s="2">
        <f t="array" ref="I822">SUMPRODUCT(B806:B825, (ROW(B806:B825)-ROW(B806)+1)) / (20*21/2)</f>
        <v>56.746957142857148</v>
      </c>
      <c r="J822" s="2">
        <f t="shared" si="98"/>
        <v>55.601577589424295</v>
      </c>
      <c r="K822" s="2">
        <f t="shared" si="100"/>
        <v>55.082596269811248</v>
      </c>
    </row>
    <row r="823" spans="1:11" ht="13.5" x14ac:dyDescent="0.25">
      <c r="A823" s="3">
        <f>TITRES_STAT!B826</f>
        <v>43504</v>
      </c>
      <c r="B823" s="5">
        <f>TITRES_STAT!D826</f>
        <v>60.252299999999998</v>
      </c>
      <c r="C823" s="2">
        <f t="shared" si="93"/>
        <v>3.1745999999999981</v>
      </c>
      <c r="D823" s="2">
        <f t="shared" si="94"/>
        <v>57.712620000000001</v>
      </c>
      <c r="E823" s="2">
        <f t="shared" si="96"/>
        <v>56.556819999999995</v>
      </c>
      <c r="F823" s="2">
        <f t="shared" si="97"/>
        <v>55.282465000000002</v>
      </c>
      <c r="G823" s="2">
        <f t="shared" si="99"/>
        <v>55.215087999999994</v>
      </c>
      <c r="H823" s="2">
        <f t="shared" si="95"/>
        <v>54.927265499999919</v>
      </c>
      <c r="I823" s="2">
        <f t="array" ref="I823">SUMPRODUCT(B807:B826, (ROW(B807:B826)-ROW(B807)+1)) / (20*21/2)</f>
        <v>56.675229047619048</v>
      </c>
      <c r="J823" s="2">
        <f t="shared" si="98"/>
        <v>56.044503533288648</v>
      </c>
      <c r="K823" s="2">
        <f t="shared" si="100"/>
        <v>55.285329749426495</v>
      </c>
    </row>
    <row r="824" spans="1:11" ht="13.5" x14ac:dyDescent="0.25">
      <c r="A824" s="3">
        <f>TITRES_STAT!B827</f>
        <v>43507</v>
      </c>
      <c r="B824" s="5">
        <f>TITRES_STAT!D827</f>
        <v>60.245800000000003</v>
      </c>
      <c r="C824" s="2">
        <f t="shared" si="93"/>
        <v>-6.4999999999955094E-3</v>
      </c>
      <c r="D824" s="2">
        <f t="shared" si="94"/>
        <v>58.346240000000002</v>
      </c>
      <c r="E824" s="2">
        <f t="shared" si="96"/>
        <v>56.880109999999988</v>
      </c>
      <c r="F824" s="2">
        <f t="shared" si="97"/>
        <v>55.499175000000001</v>
      </c>
      <c r="G824" s="2">
        <f t="shared" si="99"/>
        <v>55.393772000000006</v>
      </c>
      <c r="H824" s="2">
        <f t="shared" si="95"/>
        <v>54.968384999999927</v>
      </c>
      <c r="I824" s="2">
        <f t="array" ref="I824">SUMPRODUCT(B808:B827, (ROW(B808:B827)-ROW(B808)+1)) / (20*21/2)</f>
        <v>56.560557142857142</v>
      </c>
      <c r="J824" s="2">
        <f t="shared" si="98"/>
        <v>56.444627006308778</v>
      </c>
      <c r="K824" s="2">
        <f t="shared" si="100"/>
        <v>55.479857994547025</v>
      </c>
    </row>
    <row r="825" spans="1:11" ht="13.5" x14ac:dyDescent="0.25">
      <c r="A825" s="3">
        <f>TITRES_STAT!B828</f>
        <v>43508</v>
      </c>
      <c r="B825" s="5">
        <f>TITRES_STAT!D828</f>
        <v>57.537700000000001</v>
      </c>
      <c r="C825" s="2">
        <f t="shared" si="93"/>
        <v>-2.7081000000000017</v>
      </c>
      <c r="D825" s="2">
        <f t="shared" si="94"/>
        <v>58.438239999999993</v>
      </c>
      <c r="E825" s="2">
        <f t="shared" si="96"/>
        <v>57.103619999999992</v>
      </c>
      <c r="F825" s="2">
        <f t="shared" si="97"/>
        <v>55.705845000000011</v>
      </c>
      <c r="G825" s="2">
        <f t="shared" si="99"/>
        <v>55.514406000000001</v>
      </c>
      <c r="H825" s="2">
        <f t="shared" si="95"/>
        <v>54.989217499999931</v>
      </c>
      <c r="I825" s="2">
        <f t="array" ref="I825">SUMPRODUCT(B809:B828, (ROW(B809:B828)-ROW(B809)+1)) / (20*21/2)</f>
        <v>56.429097142857138</v>
      </c>
      <c r="J825" s="2">
        <f t="shared" si="98"/>
        <v>56.548729196184127</v>
      </c>
      <c r="K825" s="2">
        <f t="shared" si="100"/>
        <v>55.560557681035377</v>
      </c>
    </row>
    <row r="826" spans="1:11" ht="13.5" x14ac:dyDescent="0.25">
      <c r="A826" s="3">
        <f>TITRES_STAT!B829</f>
        <v>43509</v>
      </c>
      <c r="B826" s="5">
        <f>TITRES_STAT!D829</f>
        <v>54.9527</v>
      </c>
      <c r="C826" s="2">
        <f t="shared" si="93"/>
        <v>-2.5850000000000009</v>
      </c>
      <c r="D826" s="2">
        <f t="shared" si="94"/>
        <v>58.01324000000001</v>
      </c>
      <c r="E826" s="2">
        <f t="shared" si="96"/>
        <v>57.156750000000002</v>
      </c>
      <c r="F826" s="2">
        <f t="shared" si="97"/>
        <v>55.703255000000013</v>
      </c>
      <c r="G826" s="2">
        <f t="shared" si="99"/>
        <v>55.552501999999983</v>
      </c>
      <c r="H826" s="2">
        <f t="shared" si="95"/>
        <v>54.985131499999937</v>
      </c>
      <c r="I826" s="2">
        <f t="array" ref="I826">SUMPRODUCT(B810:B829, (ROW(B810:B829)-ROW(B810)+1)) / (20*21/2)</f>
        <v>56.285944761904759</v>
      </c>
      <c r="J826" s="2">
        <f t="shared" si="98"/>
        <v>56.396726415595168</v>
      </c>
      <c r="K826" s="2">
        <f t="shared" si="100"/>
        <v>55.536720124916343</v>
      </c>
    </row>
    <row r="827" spans="1:11" ht="13.5" x14ac:dyDescent="0.25">
      <c r="A827" s="3">
        <f>TITRES_STAT!B830</f>
        <v>43510</v>
      </c>
      <c r="B827" s="5">
        <f>TITRES_STAT!D830</f>
        <v>54.499200000000002</v>
      </c>
      <c r="C827" s="2">
        <f t="shared" si="93"/>
        <v>-0.45349999999999824</v>
      </c>
      <c r="D827" s="2">
        <f t="shared" si="94"/>
        <v>57.497540000000001</v>
      </c>
      <c r="E827" s="2">
        <f t="shared" si="96"/>
        <v>57.151570000000007</v>
      </c>
      <c r="F827" s="2">
        <f t="shared" si="97"/>
        <v>55.801730000000006</v>
      </c>
      <c r="G827" s="2">
        <f t="shared" si="99"/>
        <v>55.552889999999991</v>
      </c>
      <c r="H827" s="2">
        <f t="shared" si="95"/>
        <v>54.975719499999933</v>
      </c>
      <c r="I827" s="2">
        <f t="array" ref="I827">SUMPRODUCT(B811:B830, (ROW(B811:B830)-ROW(B811)+1)) / (20*21/2)</f>
        <v>56.013191428571425</v>
      </c>
      <c r="J827" s="2">
        <f t="shared" si="98"/>
        <v>56.216009614109915</v>
      </c>
      <c r="K827" s="2">
        <f t="shared" si="100"/>
        <v>55.496033061194133</v>
      </c>
    </row>
    <row r="828" spans="1:11" ht="13.5" x14ac:dyDescent="0.25">
      <c r="A828" s="3">
        <f>TITRES_STAT!B831</f>
        <v>43511</v>
      </c>
      <c r="B828" s="5">
        <f>TITRES_STAT!D831</f>
        <v>54.421399999999998</v>
      </c>
      <c r="C828" s="2">
        <f t="shared" si="93"/>
        <v>-7.7800000000003422E-2</v>
      </c>
      <c r="D828" s="2">
        <f t="shared" si="94"/>
        <v>56.331359999999997</v>
      </c>
      <c r="E828" s="2">
        <f t="shared" si="96"/>
        <v>57.021989999999995</v>
      </c>
      <c r="F828" s="2">
        <f t="shared" si="97"/>
        <v>55.924500000000009</v>
      </c>
      <c r="G828" s="2">
        <f t="shared" si="99"/>
        <v>55.584375999999985</v>
      </c>
      <c r="H828" s="2">
        <f t="shared" si="95"/>
        <v>54.965918499999923</v>
      </c>
      <c r="I828" s="2">
        <f t="array" ref="I828">SUMPRODUCT(B812:B831, (ROW(B812:B831)-ROW(B812)+1)) / (20*21/2)</f>
        <v>55.86081476190477</v>
      </c>
      <c r="J828" s="2">
        <f t="shared" si="98"/>
        <v>56.045094412766112</v>
      </c>
      <c r="K828" s="2">
        <f t="shared" si="100"/>
        <v>55.453890588206129</v>
      </c>
    </row>
    <row r="829" spans="1:11" ht="13.5" x14ac:dyDescent="0.25">
      <c r="A829" s="3">
        <f>TITRES_STAT!B832</f>
        <v>43514</v>
      </c>
      <c r="B829" s="5">
        <f>TITRES_STAT!D832</f>
        <v>54.421399999999998</v>
      </c>
      <c r="C829" s="2">
        <f t="shared" si="93"/>
        <v>0</v>
      </c>
      <c r="D829" s="2">
        <f t="shared" si="94"/>
        <v>55.16648</v>
      </c>
      <c r="E829" s="2">
        <f t="shared" si="96"/>
        <v>56.756359999999994</v>
      </c>
      <c r="F829" s="2">
        <f t="shared" si="97"/>
        <v>55.989610000000006</v>
      </c>
      <c r="G829" s="2">
        <f t="shared" si="99"/>
        <v>55.636205999999994</v>
      </c>
      <c r="H829" s="2">
        <f t="shared" si="95"/>
        <v>54.956087499999924</v>
      </c>
      <c r="I829" s="2">
        <f t="array" ref="I829">SUMPRODUCT(B813:B832, (ROW(B813:B832)-ROW(B813)+1)) / (20*21/2)</f>
        <v>55.702268095238097</v>
      </c>
      <c r="J829" s="2">
        <f t="shared" si="98"/>
        <v>55.890456849645531</v>
      </c>
      <c r="K829" s="2">
        <f t="shared" si="100"/>
        <v>55.413400761217659</v>
      </c>
    </row>
    <row r="830" spans="1:11" ht="13.5" x14ac:dyDescent="0.25">
      <c r="A830" s="3">
        <f>TITRES_STAT!B833</f>
        <v>43515</v>
      </c>
      <c r="B830" s="5">
        <f>TITRES_STAT!D833</f>
        <v>53.125700000000002</v>
      </c>
      <c r="C830" s="2">
        <f t="shared" si="93"/>
        <v>-1.2956999999999965</v>
      </c>
      <c r="D830" s="2">
        <f t="shared" si="94"/>
        <v>54.284080000000003</v>
      </c>
      <c r="E830" s="2">
        <f t="shared" si="96"/>
        <v>56.361160000000005</v>
      </c>
      <c r="F830" s="2">
        <f t="shared" si="97"/>
        <v>56.021355000000007</v>
      </c>
      <c r="G830" s="2">
        <f t="shared" si="99"/>
        <v>55.662121999999989</v>
      </c>
      <c r="H830" s="2">
        <f t="shared" si="95"/>
        <v>54.939777999999912</v>
      </c>
      <c r="I830" s="2">
        <f t="array" ref="I830">SUMPRODUCT(B814:B833, (ROW(B814:B833)-ROW(B814)+1)) / (20*21/2)</f>
        <v>55.704430952380953</v>
      </c>
      <c r="J830" s="2">
        <f t="shared" si="98"/>
        <v>55.627146673488816</v>
      </c>
      <c r="K830" s="2">
        <f t="shared" si="100"/>
        <v>55.32368700587579</v>
      </c>
    </row>
    <row r="831" spans="1:11" ht="13.5" x14ac:dyDescent="0.25">
      <c r="A831" s="3">
        <f>TITRES_STAT!B834</f>
        <v>43516</v>
      </c>
      <c r="B831" s="5">
        <f>TITRES_STAT!D834</f>
        <v>54.421399999999998</v>
      </c>
      <c r="C831" s="2">
        <f t="shared" si="93"/>
        <v>1.2956999999999965</v>
      </c>
      <c r="D831" s="2">
        <f t="shared" si="94"/>
        <v>54.177819999999997</v>
      </c>
      <c r="E831" s="2">
        <f t="shared" si="96"/>
        <v>56.095530000000011</v>
      </c>
      <c r="F831" s="2">
        <f t="shared" si="97"/>
        <v>56.08614</v>
      </c>
      <c r="G831" s="2">
        <f t="shared" si="99"/>
        <v>55.688295999999994</v>
      </c>
      <c r="H831" s="2">
        <f t="shared" si="95"/>
        <v>54.929946999999913</v>
      </c>
      <c r="I831" s="2">
        <f t="array" ref="I831">SUMPRODUCT(B815:B834, (ROW(B815:B834)-ROW(B815)+1)) / (20*21/2)</f>
        <v>55.711159523809513</v>
      </c>
      <c r="J831" s="2">
        <f t="shared" si="98"/>
        <v>55.512313656966072</v>
      </c>
      <c r="K831" s="2">
        <f t="shared" si="100"/>
        <v>55.288303201723799</v>
      </c>
    </row>
    <row r="832" spans="1:11" ht="13.5" x14ac:dyDescent="0.25">
      <c r="A832" s="3">
        <f>TITRES_STAT!B835</f>
        <v>43517</v>
      </c>
      <c r="B832" s="5">
        <f>TITRES_STAT!D835</f>
        <v>54.421399999999998</v>
      </c>
      <c r="C832" s="2">
        <f t="shared" si="93"/>
        <v>0</v>
      </c>
      <c r="D832" s="2">
        <f t="shared" si="94"/>
        <v>54.162260000000003</v>
      </c>
      <c r="E832" s="2">
        <f t="shared" si="96"/>
        <v>55.829899999999995</v>
      </c>
      <c r="F832" s="2">
        <f t="shared" si="97"/>
        <v>56.031390000000002</v>
      </c>
      <c r="G832" s="2">
        <f t="shared" si="99"/>
        <v>55.685703999999994</v>
      </c>
      <c r="H832" s="2">
        <f t="shared" si="95"/>
        <v>54.920115999999908</v>
      </c>
      <c r="I832" s="2">
        <f t="array" ref="I832">SUMPRODUCT(B816:B835, (ROW(B816:B835)-ROW(B816)+1)) / (20*21/2)</f>
        <v>55.72245380952382</v>
      </c>
      <c r="J832" s="2">
        <f t="shared" si="98"/>
        <v>55.408417118207396</v>
      </c>
      <c r="K832" s="2">
        <f t="shared" si="100"/>
        <v>55.254306997734638</v>
      </c>
    </row>
    <row r="833" spans="1:11" ht="13.5" x14ac:dyDescent="0.25">
      <c r="A833" s="3">
        <f>TITRES_STAT!B836</f>
        <v>43518</v>
      </c>
      <c r="B833" s="5">
        <f>TITRES_STAT!D836</f>
        <v>56.054099999999998</v>
      </c>
      <c r="C833" s="2">
        <f t="shared" si="93"/>
        <v>1.6326999999999998</v>
      </c>
      <c r="D833" s="2">
        <f t="shared" si="94"/>
        <v>54.488800000000005</v>
      </c>
      <c r="E833" s="2">
        <f t="shared" si="96"/>
        <v>55.410079999999994</v>
      </c>
      <c r="F833" s="2">
        <f t="shared" si="97"/>
        <v>55.983449999999991</v>
      </c>
      <c r="G833" s="2">
        <f t="shared" si="99"/>
        <v>55.712007999999997</v>
      </c>
      <c r="H833" s="2">
        <f t="shared" si="95"/>
        <v>54.918538499999904</v>
      </c>
      <c r="I833" s="2">
        <f t="array" ref="I833">SUMPRODUCT(B817:B836, (ROW(B817:B836)-ROW(B817)+1)) / (20*21/2)</f>
        <v>55.970188571428572</v>
      </c>
      <c r="J833" s="2">
        <f t="shared" si="98"/>
        <v>55.469910725997167</v>
      </c>
      <c r="K833" s="2">
        <f t="shared" si="100"/>
        <v>55.285671429196029</v>
      </c>
    </row>
    <row r="834" spans="1:11" ht="13.5" x14ac:dyDescent="0.25">
      <c r="A834" s="3">
        <f>TITRES_STAT!B837</f>
        <v>43521</v>
      </c>
      <c r="B834" s="5">
        <f>TITRES_STAT!D837</f>
        <v>56.054099999999998</v>
      </c>
      <c r="C834" s="2">
        <f t="shared" si="93"/>
        <v>0</v>
      </c>
      <c r="D834" s="2">
        <f t="shared" si="94"/>
        <v>54.815340000000006</v>
      </c>
      <c r="E834" s="2">
        <f t="shared" si="96"/>
        <v>54.99091</v>
      </c>
      <c r="F834" s="2">
        <f t="shared" si="97"/>
        <v>55.935509999999987</v>
      </c>
      <c r="G834" s="2">
        <f t="shared" si="99"/>
        <v>55.693220000000004</v>
      </c>
      <c r="H834" s="2">
        <f t="shared" si="95"/>
        <v>54.916960999999901</v>
      </c>
      <c r="I834" s="2">
        <f t="array" ref="I834">SUMPRODUCT(B818:B837, (ROW(B818:B837)-ROW(B818)+1)) / (20*21/2)</f>
        <v>55.947633333333343</v>
      </c>
      <c r="J834" s="2">
        <f t="shared" si="98"/>
        <v>55.525547799711717</v>
      </c>
      <c r="K834" s="2">
        <f t="shared" si="100"/>
        <v>55.31580588295305</v>
      </c>
    </row>
    <row r="835" spans="1:11" ht="13.5" x14ac:dyDescent="0.25">
      <c r="A835" s="3">
        <f>TITRES_STAT!B838</f>
        <v>43522</v>
      </c>
      <c r="B835" s="5">
        <f>TITRES_STAT!D838</f>
        <v>56.054099999999998</v>
      </c>
      <c r="C835" s="2">
        <f t="shared" si="93"/>
        <v>0</v>
      </c>
      <c r="D835" s="2">
        <f t="shared" si="94"/>
        <v>55.401019999999995</v>
      </c>
      <c r="E835" s="2">
        <f t="shared" si="96"/>
        <v>54.842550000000003</v>
      </c>
      <c r="F835" s="2">
        <f t="shared" si="97"/>
        <v>55.97308499999999</v>
      </c>
      <c r="G835" s="2">
        <f t="shared" si="99"/>
        <v>55.649812000000004</v>
      </c>
      <c r="H835" s="2">
        <f t="shared" si="95"/>
        <v>54.915383499999891</v>
      </c>
      <c r="I835" s="2">
        <f t="array" ref="I835">SUMPRODUCT(B819:B838, (ROW(B819:B838)-ROW(B819)+1)) / (20*21/2)</f>
        <v>55.918445238095245</v>
      </c>
      <c r="J835" s="2">
        <f t="shared" si="98"/>
        <v>55.57588610450108</v>
      </c>
      <c r="K835" s="2">
        <f t="shared" si="100"/>
        <v>55.344758593425482</v>
      </c>
    </row>
    <row r="836" spans="1:11" ht="13.5" x14ac:dyDescent="0.25">
      <c r="A836" s="3">
        <f>TITRES_STAT!B839</f>
        <v>43523</v>
      </c>
      <c r="B836" s="5">
        <f>TITRES_STAT!D839</f>
        <v>58.574300000000001</v>
      </c>
      <c r="C836" s="2">
        <f t="shared" ref="C836:C899" si="101">B836-B835</f>
        <v>2.5202000000000027</v>
      </c>
      <c r="D836" s="2">
        <f t="shared" si="94"/>
        <v>56.2316</v>
      </c>
      <c r="E836" s="2">
        <f t="shared" si="96"/>
        <v>55.204709999999999</v>
      </c>
      <c r="F836" s="2">
        <f t="shared" si="97"/>
        <v>56.180729999999983</v>
      </c>
      <c r="G836" s="2">
        <f t="shared" si="99"/>
        <v>55.668082000000012</v>
      </c>
      <c r="H836" s="2">
        <f t="shared" si="95"/>
        <v>54.926406999999891</v>
      </c>
      <c r="I836" s="2">
        <f t="array" ref="I836">SUMPRODUCT(B820:B839, (ROW(B820:B839)-ROW(B820)+1)) / (20*21/2)</f>
        <v>55.888177619047624</v>
      </c>
      <c r="J836" s="2">
        <f t="shared" si="98"/>
        <v>55.861449332643836</v>
      </c>
      <c r="K836" s="2">
        <f t="shared" si="100"/>
        <v>55.471407276036253</v>
      </c>
    </row>
    <row r="837" spans="1:11" ht="13.5" x14ac:dyDescent="0.25">
      <c r="A837" s="3">
        <f>TITRES_STAT!B840</f>
        <v>43524</v>
      </c>
      <c r="B837" s="5">
        <f>TITRES_STAT!D840</f>
        <v>55.943899999999999</v>
      </c>
      <c r="C837" s="2">
        <f t="shared" si="101"/>
        <v>-2.6304000000000016</v>
      </c>
      <c r="D837" s="2">
        <f t="shared" si="94"/>
        <v>56.536099999999998</v>
      </c>
      <c r="E837" s="2">
        <f t="shared" si="96"/>
        <v>55.349180000000004</v>
      </c>
      <c r="F837" s="2">
        <f t="shared" si="97"/>
        <v>56.250374999999984</v>
      </c>
      <c r="G837" s="2">
        <f t="shared" si="99"/>
        <v>55.646702000000012</v>
      </c>
      <c r="H837" s="2">
        <f t="shared" si="95"/>
        <v>54.91678249999989</v>
      </c>
      <c r="I837" s="2">
        <f t="array" ref="I837">SUMPRODUCT(B821:B840, (ROW(B821:B840)-ROW(B821)+1)) / (20*21/2)</f>
        <v>55.860232857142854</v>
      </c>
      <c r="J837" s="2">
        <f t="shared" si="98"/>
        <v>55.86930177715395</v>
      </c>
      <c r="K837" s="2">
        <f t="shared" si="100"/>
        <v>55.489936402466199</v>
      </c>
    </row>
    <row r="838" spans="1:11" ht="13.5" x14ac:dyDescent="0.25">
      <c r="A838" s="3">
        <f>TITRES_STAT!B841</f>
        <v>43525</v>
      </c>
      <c r="B838" s="5">
        <f>TITRES_STAT!D841</f>
        <v>55.943899999999999</v>
      </c>
      <c r="C838" s="2">
        <f t="shared" si="101"/>
        <v>0</v>
      </c>
      <c r="D838" s="2">
        <f t="shared" ref="D838:D901" si="102">AVERAGE(B834:B838)</f>
        <v>56.514059999999994</v>
      </c>
      <c r="E838" s="2">
        <f t="shared" si="96"/>
        <v>55.501430000000006</v>
      </c>
      <c r="F838" s="2">
        <f t="shared" si="97"/>
        <v>56.261709999999979</v>
      </c>
      <c r="G838" s="2">
        <f t="shared" si="99"/>
        <v>55.599406000000016</v>
      </c>
      <c r="H838" s="2">
        <f t="shared" si="95"/>
        <v>54.907157999999896</v>
      </c>
      <c r="I838" s="2">
        <f t="array" ref="I838">SUMPRODUCT(B822:B841, (ROW(B822:B841)-ROW(B822)+1)) / (20*21/2)</f>
        <v>55.837840952380958</v>
      </c>
      <c r="J838" s="2">
        <f t="shared" si="98"/>
        <v>55.876406369805956</v>
      </c>
      <c r="K838" s="2">
        <f t="shared" si="100"/>
        <v>55.507738896487133</v>
      </c>
    </row>
    <row r="839" spans="1:11" ht="13.5" x14ac:dyDescent="0.25">
      <c r="A839" s="3">
        <f>TITRES_STAT!B842</f>
        <v>43528</v>
      </c>
      <c r="B839" s="5">
        <f>TITRES_STAT!D842</f>
        <v>55.943899999999999</v>
      </c>
      <c r="C839" s="2">
        <f t="shared" si="101"/>
        <v>0</v>
      </c>
      <c r="D839" s="2">
        <f t="shared" si="102"/>
        <v>56.492019999999989</v>
      </c>
      <c r="E839" s="2">
        <f t="shared" si="96"/>
        <v>55.653679999999994</v>
      </c>
      <c r="F839" s="2">
        <f t="shared" si="97"/>
        <v>56.20501999999999</v>
      </c>
      <c r="G839" s="2">
        <f t="shared" si="99"/>
        <v>55.552110000000027</v>
      </c>
      <c r="H839" s="2">
        <f t="shared" si="95"/>
        <v>54.897533499999902</v>
      </c>
      <c r="I839" s="2">
        <f t="array" ref="I839">SUMPRODUCT(B823:B842, (ROW(B823:B842)-ROW(B823)+1)) / (20*21/2)</f>
        <v>55.821001904761907</v>
      </c>
      <c r="J839" s="2">
        <f t="shared" si="98"/>
        <v>55.882834334586342</v>
      </c>
      <c r="K839" s="2">
        <f t="shared" si="100"/>
        <v>55.524843253487639</v>
      </c>
    </row>
    <row r="840" spans="1:11" ht="13.5" x14ac:dyDescent="0.25">
      <c r="A840" s="3">
        <f>TITRES_STAT!B843</f>
        <v>43529</v>
      </c>
      <c r="B840" s="5">
        <f>TITRES_STAT!D843</f>
        <v>55.9116</v>
      </c>
      <c r="C840" s="2">
        <f t="shared" si="101"/>
        <v>-3.2299999999999329E-2</v>
      </c>
      <c r="D840" s="2">
        <f t="shared" si="102"/>
        <v>56.463520000000003</v>
      </c>
      <c r="E840" s="2">
        <f t="shared" si="96"/>
        <v>55.932269999999995</v>
      </c>
      <c r="F840" s="2">
        <f t="shared" si="97"/>
        <v>56.146714999999986</v>
      </c>
      <c r="G840" s="2">
        <f t="shared" si="99"/>
        <v>55.504168000000028</v>
      </c>
      <c r="H840" s="2">
        <f t="shared" si="95"/>
        <v>54.887747499999897</v>
      </c>
      <c r="I840" s="2">
        <f t="array" ref="I840">SUMPRODUCT(B824:B843, (ROW(B824:B843)-ROW(B824)+1)) / (20*21/2)</f>
        <v>55.669030000000006</v>
      </c>
      <c r="J840" s="2">
        <f t="shared" si="98"/>
        <v>55.885573921768597</v>
      </c>
      <c r="K840" s="2">
        <f t="shared" si="100"/>
        <v>55.540010184723414</v>
      </c>
    </row>
    <row r="841" spans="1:11" ht="13.5" x14ac:dyDescent="0.25">
      <c r="A841" s="3">
        <f>TITRES_STAT!B844</f>
        <v>43530</v>
      </c>
      <c r="B841" s="5">
        <f>TITRES_STAT!D844</f>
        <v>55.9116</v>
      </c>
      <c r="C841" s="2">
        <f t="shared" si="101"/>
        <v>0</v>
      </c>
      <c r="D841" s="2">
        <f t="shared" si="102"/>
        <v>55.930979999999998</v>
      </c>
      <c r="E841" s="2">
        <f t="shared" si="96"/>
        <v>56.081290000000003</v>
      </c>
      <c r="F841" s="2">
        <f t="shared" si="97"/>
        <v>56.088409999999989</v>
      </c>
      <c r="G841" s="2">
        <f t="shared" si="99"/>
        <v>55.456226000000022</v>
      </c>
      <c r="H841" s="2">
        <f t="shared" si="95"/>
        <v>54.877961499999891</v>
      </c>
      <c r="I841" s="2">
        <f t="array" ref="I841">SUMPRODUCT(B825:B844, (ROW(B825:B844)-ROW(B825)+1)) / (20*21/2)</f>
        <v>55.543524285714291</v>
      </c>
      <c r="J841" s="2">
        <f t="shared" si="98"/>
        <v>55.888052595885874</v>
      </c>
      <c r="K841" s="2">
        <f t="shared" si="100"/>
        <v>55.554582334342101</v>
      </c>
    </row>
    <row r="842" spans="1:11" ht="13.5" x14ac:dyDescent="0.25">
      <c r="A842" s="3">
        <f>TITRES_STAT!B845</f>
        <v>43531</v>
      </c>
      <c r="B842" s="5">
        <f>TITRES_STAT!D845</f>
        <v>55.9116</v>
      </c>
      <c r="C842" s="2">
        <f t="shared" si="101"/>
        <v>0</v>
      </c>
      <c r="D842" s="2">
        <f t="shared" si="102"/>
        <v>55.924519999999994</v>
      </c>
      <c r="E842" s="2">
        <f t="shared" si="96"/>
        <v>56.230309999999996</v>
      </c>
      <c r="F842" s="2">
        <f t="shared" si="97"/>
        <v>56.030104999999978</v>
      </c>
      <c r="G842" s="2">
        <f t="shared" si="99"/>
        <v>55.445990000000009</v>
      </c>
      <c r="H842" s="2">
        <f t="shared" ref="H842:H905" si="103">AVERAGE(B643:B842)</f>
        <v>54.868175499999886</v>
      </c>
      <c r="I842" s="2">
        <f t="array" ref="I842">SUMPRODUCT(B826:B845, (ROW(B826:B845)-ROW(B826)+1)) / (20*21/2)</f>
        <v>55.445753809523815</v>
      </c>
      <c r="J842" s="2">
        <f t="shared" si="98"/>
        <v>55.890295205801507</v>
      </c>
      <c r="K842" s="2">
        <f t="shared" si="100"/>
        <v>55.568583027113</v>
      </c>
    </row>
    <row r="843" spans="1:11" ht="13.5" x14ac:dyDescent="0.25">
      <c r="A843" s="3">
        <f>TITRES_STAT!B846</f>
        <v>43532</v>
      </c>
      <c r="B843" s="5">
        <f>TITRES_STAT!D846</f>
        <v>54.434399999999997</v>
      </c>
      <c r="C843" s="2">
        <f t="shared" si="101"/>
        <v>-1.4772000000000034</v>
      </c>
      <c r="D843" s="2">
        <f t="shared" si="102"/>
        <v>55.622619999999998</v>
      </c>
      <c r="E843" s="2">
        <f t="shared" si="96"/>
        <v>56.068339999999999</v>
      </c>
      <c r="F843" s="2">
        <f t="shared" si="97"/>
        <v>55.739209999999993</v>
      </c>
      <c r="G843" s="2">
        <f t="shared" si="99"/>
        <v>55.406210000000016</v>
      </c>
      <c r="H843" s="2">
        <f t="shared" si="103"/>
        <v>54.855500999999897</v>
      </c>
      <c r="I843" s="2">
        <f t="array" ref="I843">SUMPRODUCT(B827:B846, (ROW(B827:B846)-ROW(B827)+1)) / (20*21/2)</f>
        <v>55.27644190476191</v>
      </c>
      <c r="J843" s="2">
        <f t="shared" si="98"/>
        <v>55.751638519534694</v>
      </c>
      <c r="K843" s="2">
        <f t="shared" si="100"/>
        <v>55.524105261343863</v>
      </c>
    </row>
    <row r="844" spans="1:11" ht="13.5" x14ac:dyDescent="0.25">
      <c r="A844" s="3">
        <f>TITRES_STAT!B847</f>
        <v>43535</v>
      </c>
      <c r="B844" s="5">
        <f>TITRES_STAT!D847</f>
        <v>54.421399999999998</v>
      </c>
      <c r="C844" s="2">
        <f t="shared" si="101"/>
        <v>-1.2999999999998124E-2</v>
      </c>
      <c r="D844" s="2">
        <f t="shared" si="102"/>
        <v>55.31812</v>
      </c>
      <c r="E844" s="2">
        <f t="shared" ref="E844:E907" si="104">AVERAGE(B835:B844)</f>
        <v>55.905070000000002</v>
      </c>
      <c r="F844" s="2">
        <f t="shared" si="97"/>
        <v>55.44798999999999</v>
      </c>
      <c r="G844" s="2">
        <f t="shared" si="99"/>
        <v>55.405042000000009</v>
      </c>
      <c r="H844" s="2">
        <f t="shared" si="103"/>
        <v>54.842761499999895</v>
      </c>
      <c r="I844" s="2">
        <f t="array" ref="I844">SUMPRODUCT(B828:B847, (ROW(B828:B847)-ROW(B828)+1)) / (20*21/2)</f>
        <v>55.11397904761904</v>
      </c>
      <c r="J844" s="2">
        <f t="shared" si="98"/>
        <v>55.624949136721867</v>
      </c>
      <c r="K844" s="2">
        <f t="shared" si="100"/>
        <v>55.480861917761757</v>
      </c>
    </row>
    <row r="845" spans="1:11" ht="13.5" x14ac:dyDescent="0.25">
      <c r="A845" s="3">
        <f>TITRES_STAT!B848</f>
        <v>43536</v>
      </c>
      <c r="B845" s="5">
        <f>TITRES_STAT!D848</f>
        <v>54.421399999999998</v>
      </c>
      <c r="C845" s="2">
        <f t="shared" si="101"/>
        <v>0</v>
      </c>
      <c r="D845" s="2">
        <f t="shared" si="102"/>
        <v>55.020079999999993</v>
      </c>
      <c r="E845" s="2">
        <f t="shared" si="104"/>
        <v>55.741799999999998</v>
      </c>
      <c r="F845" s="2">
        <f t="shared" si="97"/>
        <v>55.292175</v>
      </c>
      <c r="G845" s="2">
        <f t="shared" si="99"/>
        <v>55.403874000000016</v>
      </c>
      <c r="H845" s="2">
        <f t="shared" si="103"/>
        <v>54.8300219999999</v>
      </c>
      <c r="I845" s="2">
        <f t="array" ref="I845">SUMPRODUCT(B829:B848, (ROW(B829:B848)-ROW(B829)+1)) / (20*21/2)</f>
        <v>55.042586666666665</v>
      </c>
      <c r="J845" s="2">
        <f t="shared" si="98"/>
        <v>55.510325409415024</v>
      </c>
      <c r="K845" s="2">
        <f t="shared" si="100"/>
        <v>55.439314391575024</v>
      </c>
    </row>
    <row r="846" spans="1:11" ht="13.5" x14ac:dyDescent="0.25">
      <c r="A846" s="3">
        <f>TITRES_STAT!B849</f>
        <v>43537</v>
      </c>
      <c r="B846" s="5">
        <f>TITRES_STAT!D849</f>
        <v>53.514400000000002</v>
      </c>
      <c r="C846" s="2">
        <f t="shared" si="101"/>
        <v>-0.90699999999999648</v>
      </c>
      <c r="D846" s="2">
        <f t="shared" si="102"/>
        <v>54.54064000000001</v>
      </c>
      <c r="E846" s="2">
        <f t="shared" si="104"/>
        <v>55.235810000000001</v>
      </c>
      <c r="F846" s="2">
        <f t="shared" si="97"/>
        <v>55.220259999999996</v>
      </c>
      <c r="G846" s="2">
        <f t="shared" si="99"/>
        <v>55.372906000000022</v>
      </c>
      <c r="H846" s="2">
        <f t="shared" si="103"/>
        <v>54.812747499999908</v>
      </c>
      <c r="I846" s="2">
        <f t="array" ref="I846">SUMPRODUCT(B830:B849, (ROW(B830:B849)-ROW(B830)+1)) / (20*21/2)</f>
        <v>54.965032380952387</v>
      </c>
      <c r="J846" s="2">
        <f t="shared" si="98"/>
        <v>55.320237275185022</v>
      </c>
      <c r="K846" s="2">
        <f t="shared" si="100"/>
        <v>55.363827552689727</v>
      </c>
    </row>
    <row r="847" spans="1:11" ht="13.5" x14ac:dyDescent="0.25">
      <c r="A847" s="3">
        <f>TITRES_STAT!B850</f>
        <v>43538</v>
      </c>
      <c r="B847" s="5">
        <f>TITRES_STAT!D850</f>
        <v>53.514400000000002</v>
      </c>
      <c r="C847" s="2">
        <f t="shared" si="101"/>
        <v>0</v>
      </c>
      <c r="D847" s="2">
        <f t="shared" si="102"/>
        <v>54.061199999999999</v>
      </c>
      <c r="E847" s="2">
        <f t="shared" si="104"/>
        <v>54.992859999999993</v>
      </c>
      <c r="F847" s="2">
        <f t="shared" si="97"/>
        <v>55.171019999999999</v>
      </c>
      <c r="G847" s="2">
        <f t="shared" si="99"/>
        <v>55.309154000000028</v>
      </c>
      <c r="H847" s="2">
        <f t="shared" si="103"/>
        <v>54.803838499999912</v>
      </c>
      <c r="I847" s="2">
        <f t="array" ref="I847">SUMPRODUCT(B831:B850, (ROW(B831:B850)-ROW(B831)+1)) / (20*21/2)</f>
        <v>54.887786190476184</v>
      </c>
      <c r="J847" s="2">
        <f t="shared" si="98"/>
        <v>55.148252772786449</v>
      </c>
      <c r="K847" s="2">
        <f t="shared" si="100"/>
        <v>55.29130098199601</v>
      </c>
    </row>
    <row r="848" spans="1:11" ht="13.5" x14ac:dyDescent="0.25">
      <c r="A848" s="3">
        <f>TITRES_STAT!B851</f>
        <v>43539</v>
      </c>
      <c r="B848" s="5">
        <f>TITRES_STAT!D851</f>
        <v>54.421399999999998</v>
      </c>
      <c r="C848" s="2">
        <f t="shared" si="101"/>
        <v>0.90699999999999648</v>
      </c>
      <c r="D848" s="2">
        <f t="shared" si="102"/>
        <v>54.058599999999998</v>
      </c>
      <c r="E848" s="2">
        <f t="shared" si="104"/>
        <v>54.840610000000005</v>
      </c>
      <c r="F848" s="2">
        <f t="shared" si="97"/>
        <v>55.171019999999999</v>
      </c>
      <c r="G848" s="2">
        <f t="shared" si="99"/>
        <v>55.263542000000022</v>
      </c>
      <c r="H848" s="2">
        <f t="shared" si="103"/>
        <v>54.799464499999914</v>
      </c>
      <c r="I848" s="2">
        <f t="array" ref="I848">SUMPRODUCT(B832:B851, (ROW(B832:B851)-ROW(B832)+1)) / (20*21/2)</f>
        <v>54.804678095238089</v>
      </c>
      <c r="J848" s="2">
        <f t="shared" si="98"/>
        <v>55.079028699187738</v>
      </c>
      <c r="K848" s="2">
        <f t="shared" si="100"/>
        <v>55.257187217996169</v>
      </c>
    </row>
    <row r="849" spans="1:11" ht="13.5" x14ac:dyDescent="0.25">
      <c r="A849" s="3">
        <f>TITRES_STAT!B852</f>
        <v>43542</v>
      </c>
      <c r="B849" s="5">
        <f>TITRES_STAT!D852</f>
        <v>54.356699999999996</v>
      </c>
      <c r="C849" s="2">
        <f t="shared" si="101"/>
        <v>-6.4700000000001978E-2</v>
      </c>
      <c r="D849" s="2">
        <f t="shared" si="102"/>
        <v>54.045659999999998</v>
      </c>
      <c r="E849" s="2">
        <f t="shared" si="104"/>
        <v>54.68189000000001</v>
      </c>
      <c r="F849" s="2">
        <f t="shared" si="97"/>
        <v>55.167785000000002</v>
      </c>
      <c r="G849" s="2">
        <f t="shared" si="99"/>
        <v>55.267560000000024</v>
      </c>
      <c r="H849" s="2">
        <f t="shared" si="103"/>
        <v>54.786521499999914</v>
      </c>
      <c r="I849" s="2">
        <f t="array" ref="I849">SUMPRODUCT(B833:B852, (ROW(B833:B852)-ROW(B833)+1)) / (20*21/2)</f>
        <v>54.721878095238097</v>
      </c>
      <c r="J849" s="2">
        <f t="shared" si="98"/>
        <v>55.010235489741291</v>
      </c>
      <c r="K849" s="2">
        <f t="shared" si="100"/>
        <v>55.221873993761022</v>
      </c>
    </row>
    <row r="850" spans="1:11" ht="13.5" x14ac:dyDescent="0.25">
      <c r="A850" s="3">
        <f>TITRES_STAT!B853</f>
        <v>43543</v>
      </c>
      <c r="B850" s="5">
        <f>TITRES_STAT!D853</f>
        <v>54.356699999999996</v>
      </c>
      <c r="C850" s="2">
        <f t="shared" si="101"/>
        <v>0</v>
      </c>
      <c r="D850" s="2">
        <f t="shared" si="102"/>
        <v>54.032719999999998</v>
      </c>
      <c r="E850" s="2">
        <f t="shared" si="104"/>
        <v>54.526400000000002</v>
      </c>
      <c r="F850" s="2">
        <f t="shared" si="97"/>
        <v>55.229334999999992</v>
      </c>
      <c r="G850" s="2">
        <f t="shared" si="99"/>
        <v>55.303324000000011</v>
      </c>
      <c r="H850" s="2">
        <f t="shared" si="103"/>
        <v>54.773578499999914</v>
      </c>
      <c r="I850" s="2">
        <f t="array" ref="I850">SUMPRODUCT(B834:B853, (ROW(B834:B853)-ROW(B834)+1)) / (20*21/2)</f>
        <v>54.645548095238091</v>
      </c>
      <c r="J850" s="2">
        <f t="shared" si="98"/>
        <v>54.947994014527836</v>
      </c>
      <c r="K850" s="2">
        <f t="shared" si="100"/>
        <v>55.187945601848824</v>
      </c>
    </row>
    <row r="851" spans="1:11" ht="13.5" x14ac:dyDescent="0.25">
      <c r="A851" s="3">
        <f>TITRES_STAT!B854</f>
        <v>43545</v>
      </c>
      <c r="B851" s="5">
        <f>TITRES_STAT!D854</f>
        <v>54.356699999999996</v>
      </c>
      <c r="C851" s="2">
        <f t="shared" si="101"/>
        <v>0</v>
      </c>
      <c r="D851" s="2">
        <f t="shared" si="102"/>
        <v>54.201180000000001</v>
      </c>
      <c r="E851" s="2">
        <f t="shared" si="104"/>
        <v>54.370910000000002</v>
      </c>
      <c r="F851" s="2">
        <f t="shared" si="97"/>
        <v>55.226099999999995</v>
      </c>
      <c r="G851" s="2">
        <f t="shared" si="99"/>
        <v>55.314986000000005</v>
      </c>
      <c r="H851" s="2">
        <f t="shared" si="103"/>
        <v>54.754518999999917</v>
      </c>
      <c r="I851" s="2">
        <f t="array" ref="I851">SUMPRODUCT(B835:B854, (ROW(B835:B854)-ROW(B835)+1)) / (20*21/2)</f>
        <v>54.576383333333332</v>
      </c>
      <c r="J851" s="2">
        <f t="shared" si="98"/>
        <v>54.891680298858518</v>
      </c>
      <c r="K851" s="2">
        <f t="shared" si="100"/>
        <v>55.155347735109657</v>
      </c>
    </row>
    <row r="852" spans="1:11" ht="13.5" x14ac:dyDescent="0.25">
      <c r="A852" s="3">
        <f>TITRES_STAT!B855</f>
        <v>43546</v>
      </c>
      <c r="B852" s="5">
        <f>TITRES_STAT!D855</f>
        <v>54.356699999999996</v>
      </c>
      <c r="C852" s="2">
        <f t="shared" si="101"/>
        <v>0</v>
      </c>
      <c r="D852" s="2">
        <f t="shared" si="102"/>
        <v>54.36963999999999</v>
      </c>
      <c r="E852" s="2">
        <f t="shared" si="104"/>
        <v>54.215419999999995</v>
      </c>
      <c r="F852" s="2">
        <f t="shared" ref="F852:F915" si="105">AVERAGE(B833:B852)</f>
        <v>55.222864999999999</v>
      </c>
      <c r="G852" s="2">
        <f t="shared" si="99"/>
        <v>55.281298</v>
      </c>
      <c r="H852" s="2">
        <f t="shared" si="103"/>
        <v>54.735099499999926</v>
      </c>
      <c r="I852" s="2">
        <f t="array" ref="I852">SUMPRODUCT(B836:B855, (ROW(B836:B855)-ROW(B836)+1)) / (20*21/2)</f>
        <v>54.515633333333334</v>
      </c>
      <c r="J852" s="2">
        <f t="shared" si="98"/>
        <v>54.840729794205323</v>
      </c>
      <c r="K852" s="2">
        <f t="shared" si="100"/>
        <v>55.124028216085748</v>
      </c>
    </row>
    <row r="853" spans="1:11" ht="13.5" x14ac:dyDescent="0.25">
      <c r="A853" s="3">
        <f>TITRES_STAT!B856</f>
        <v>43549</v>
      </c>
      <c r="B853" s="5">
        <f>TITRES_STAT!D856</f>
        <v>54.421399999999998</v>
      </c>
      <c r="C853" s="2">
        <f t="shared" si="101"/>
        <v>6.4700000000001978E-2</v>
      </c>
      <c r="D853" s="2">
        <f t="shared" si="102"/>
        <v>54.36963999999999</v>
      </c>
      <c r="E853" s="2">
        <f t="shared" si="104"/>
        <v>54.214119999999994</v>
      </c>
      <c r="F853" s="2">
        <f t="shared" si="105"/>
        <v>55.141229999999993</v>
      </c>
      <c r="G853" s="2">
        <f t="shared" si="99"/>
        <v>55.251494000000001</v>
      </c>
      <c r="H853" s="2">
        <f t="shared" si="103"/>
        <v>54.715763499999923</v>
      </c>
      <c r="I853" s="2">
        <f t="array" ref="I853">SUMPRODUCT(B837:B856, (ROW(B837:B856)-ROW(B837)+1)) / (20*21/2)</f>
        <v>54.463277142857137</v>
      </c>
      <c r="J853" s="2">
        <f t="shared" ref="J853:J916" si="106">$J$4*B853+J852*(1-$J$4)</f>
        <v>54.800793623328623</v>
      </c>
      <c r="K853" s="2">
        <f t="shared" si="100"/>
        <v>55.096474168396114</v>
      </c>
    </row>
    <row r="854" spans="1:11" ht="13.5" x14ac:dyDescent="0.25">
      <c r="A854" s="3">
        <f>TITRES_STAT!B857</f>
        <v>43550</v>
      </c>
      <c r="B854" s="5">
        <f>TITRES_STAT!D857</f>
        <v>54.414999999999999</v>
      </c>
      <c r="C854" s="2">
        <f t="shared" si="101"/>
        <v>-6.3999999999992951E-3</v>
      </c>
      <c r="D854" s="2">
        <f t="shared" si="102"/>
        <v>54.381299999999996</v>
      </c>
      <c r="E854" s="2">
        <f t="shared" si="104"/>
        <v>54.21347999999999</v>
      </c>
      <c r="F854" s="2">
        <f t="shared" si="105"/>
        <v>55.059275</v>
      </c>
      <c r="G854" s="2">
        <f t="shared" si="99"/>
        <v>55.221562000000006</v>
      </c>
      <c r="H854" s="2">
        <f t="shared" si="103"/>
        <v>54.696395499999937</v>
      </c>
      <c r="I854" s="2">
        <f t="array" ref="I854">SUMPRODUCT(B838:B857, (ROW(B838:B857)-ROW(B838)+1)) / (20*21/2)</f>
        <v>54.430665714285716</v>
      </c>
      <c r="J854" s="2">
        <f t="shared" si="106"/>
        <v>54.764051373487803</v>
      </c>
      <c r="K854" s="2">
        <f t="shared" si="100"/>
        <v>55.069749691204109</v>
      </c>
    </row>
    <row r="855" spans="1:11" ht="13.5" x14ac:dyDescent="0.25">
      <c r="A855" s="3">
        <f>TITRES_STAT!B858</f>
        <v>43551</v>
      </c>
      <c r="B855" s="5">
        <f>TITRES_STAT!D858</f>
        <v>54.421399999999998</v>
      </c>
      <c r="C855" s="2">
        <f t="shared" si="101"/>
        <v>6.3999999999992951E-3</v>
      </c>
      <c r="D855" s="2">
        <f t="shared" si="102"/>
        <v>54.394239999999989</v>
      </c>
      <c r="E855" s="2">
        <f t="shared" si="104"/>
        <v>54.21347999999999</v>
      </c>
      <c r="F855" s="2">
        <f t="shared" si="105"/>
        <v>54.977640000000008</v>
      </c>
      <c r="G855" s="2">
        <f t="shared" si="99"/>
        <v>55.241904000000005</v>
      </c>
      <c r="H855" s="2">
        <f t="shared" si="103"/>
        <v>54.677059499999942</v>
      </c>
      <c r="I855" s="2">
        <f t="array" ref="I855">SUMPRODUCT(B839:B858, (ROW(B839:B858)-ROW(B839)+1)) / (20*21/2)</f>
        <v>54.250406666666663</v>
      </c>
      <c r="J855" s="2">
        <f t="shared" si="106"/>
        <v>54.731417909346106</v>
      </c>
      <c r="K855" s="2">
        <f t="shared" si="100"/>
        <v>55.044324213117676</v>
      </c>
    </row>
    <row r="856" spans="1:11" ht="13.5" x14ac:dyDescent="0.25">
      <c r="A856" s="3">
        <f>TITRES_STAT!B859</f>
        <v>43552</v>
      </c>
      <c r="B856" s="5">
        <f>TITRES_STAT!D859</f>
        <v>54.427900000000001</v>
      </c>
      <c r="C856" s="2">
        <f t="shared" si="101"/>
        <v>6.5000000000026148E-3</v>
      </c>
      <c r="D856" s="2">
        <f t="shared" si="102"/>
        <v>54.408479999999997</v>
      </c>
      <c r="E856" s="2">
        <f t="shared" si="104"/>
        <v>54.304830000000003</v>
      </c>
      <c r="F856" s="2">
        <f t="shared" si="105"/>
        <v>54.770320000000005</v>
      </c>
      <c r="G856" s="2">
        <f t="shared" si="99"/>
        <v>55.23037200000001</v>
      </c>
      <c r="H856" s="2">
        <f t="shared" si="103"/>
        <v>54.657755999999942</v>
      </c>
      <c r="I856" s="2">
        <f t="array" ref="I856">SUMPRODUCT(B840:B859, (ROW(B840:B859)-ROW(B840)+1)) / (20*21/2)</f>
        <v>54.235662380952384</v>
      </c>
      <c r="J856" s="2">
        <f t="shared" si="106"/>
        <v>54.702511441789333</v>
      </c>
      <c r="K856" s="2">
        <f t="shared" si="100"/>
        <v>55.020150714564039</v>
      </c>
    </row>
    <row r="857" spans="1:11" ht="13.5" x14ac:dyDescent="0.25">
      <c r="A857" s="3">
        <f>TITRES_STAT!B860</f>
        <v>43553</v>
      </c>
      <c r="B857" s="5">
        <f>TITRES_STAT!D860</f>
        <v>54.427900000000001</v>
      </c>
      <c r="C857" s="2">
        <f t="shared" si="101"/>
        <v>0</v>
      </c>
      <c r="D857" s="2">
        <f t="shared" si="102"/>
        <v>54.422720000000005</v>
      </c>
      <c r="E857" s="2">
        <f t="shared" si="104"/>
        <v>54.396180000000001</v>
      </c>
      <c r="F857" s="2">
        <f t="shared" si="105"/>
        <v>54.69451999999999</v>
      </c>
      <c r="G857" s="2">
        <f t="shared" si="99"/>
        <v>55.268336000000005</v>
      </c>
      <c r="H857" s="2">
        <f t="shared" si="103"/>
        <v>54.63845249999995</v>
      </c>
      <c r="I857" s="2">
        <f t="array" ref="I857">SUMPRODUCT(B841:B860, (ROW(B841:B860)-ROW(B841)+1)) / (20*21/2)</f>
        <v>54.228352857142845</v>
      </c>
      <c r="J857" s="2">
        <f t="shared" si="106"/>
        <v>54.676357971142728</v>
      </c>
      <c r="K857" s="2">
        <f t="shared" si="100"/>
        <v>54.996925196345842</v>
      </c>
    </row>
    <row r="858" spans="1:11" ht="13.5" x14ac:dyDescent="0.25">
      <c r="A858" s="3">
        <f>TITRES_STAT!B861</f>
        <v>43556</v>
      </c>
      <c r="B858" s="5">
        <f>TITRES_STAT!D861</f>
        <v>52.8018</v>
      </c>
      <c r="C858" s="2">
        <f t="shared" si="101"/>
        <v>-1.626100000000001</v>
      </c>
      <c r="D858" s="2">
        <f t="shared" si="102"/>
        <v>54.098799999999997</v>
      </c>
      <c r="E858" s="2">
        <f t="shared" si="104"/>
        <v>54.234220000000008</v>
      </c>
      <c r="F858" s="2">
        <f t="shared" si="105"/>
        <v>54.537414999999996</v>
      </c>
      <c r="G858" s="2">
        <f t="shared" si="99"/>
        <v>55.285052000000007</v>
      </c>
      <c r="H858" s="2">
        <f t="shared" si="103"/>
        <v>54.611018499999957</v>
      </c>
      <c r="I858" s="2">
        <f t="array" ref="I858">SUMPRODUCT(B842:B861, (ROW(B842:B861)-ROW(B842)+1)) / (20*21/2)</f>
        <v>54.228324285714272</v>
      </c>
      <c r="J858" s="2">
        <f t="shared" si="106"/>
        <v>54.497828640557707</v>
      </c>
      <c r="K858" s="2">
        <f t="shared" si="100"/>
        <v>54.910841855312675</v>
      </c>
    </row>
    <row r="859" spans="1:11" ht="13.5" x14ac:dyDescent="0.25">
      <c r="A859" s="3">
        <f>TITRES_STAT!B862</f>
        <v>43557</v>
      </c>
      <c r="B859" s="5">
        <f>TITRES_STAT!D862</f>
        <v>54.382599999999996</v>
      </c>
      <c r="C859" s="2">
        <f t="shared" si="101"/>
        <v>1.5807999999999964</v>
      </c>
      <c r="D859" s="2">
        <f t="shared" si="102"/>
        <v>54.092319999999994</v>
      </c>
      <c r="E859" s="2">
        <f t="shared" si="104"/>
        <v>54.236810000000006</v>
      </c>
      <c r="F859" s="2">
        <f t="shared" si="105"/>
        <v>54.459350000000008</v>
      </c>
      <c r="G859" s="2">
        <f t="shared" si="99"/>
        <v>55.310320000000004</v>
      </c>
      <c r="H859" s="2">
        <f t="shared" si="103"/>
        <v>54.591488499999947</v>
      </c>
      <c r="I859" s="2">
        <f t="array" ref="I859">SUMPRODUCT(B843:B862, (ROW(B843:B862)-ROW(B843)+1)) / (20*21/2)</f>
        <v>54.39044333333333</v>
      </c>
      <c r="J859" s="2">
        <f t="shared" si="106"/>
        <v>54.486854484314115</v>
      </c>
      <c r="K859" s="2">
        <f t="shared" si="100"/>
        <v>54.890126488437673</v>
      </c>
    </row>
    <row r="860" spans="1:11" ht="13.5" x14ac:dyDescent="0.25">
      <c r="A860" s="3">
        <f>TITRES_STAT!B863</f>
        <v>43558</v>
      </c>
      <c r="B860" s="5">
        <f>TITRES_STAT!D863</f>
        <v>54.382599999999996</v>
      </c>
      <c r="C860" s="2">
        <f t="shared" si="101"/>
        <v>0</v>
      </c>
      <c r="D860" s="2">
        <f t="shared" si="102"/>
        <v>54.084559999999996</v>
      </c>
      <c r="E860" s="2">
        <f t="shared" si="104"/>
        <v>54.239400000000003</v>
      </c>
      <c r="F860" s="2">
        <f t="shared" si="105"/>
        <v>54.382899999999992</v>
      </c>
      <c r="G860" s="2">
        <f t="shared" si="99"/>
        <v>55.348155999999996</v>
      </c>
      <c r="H860" s="2">
        <f t="shared" si="103"/>
        <v>54.571958499999965</v>
      </c>
      <c r="I860" s="2">
        <f t="array" ref="I860">SUMPRODUCT(B844:B863, (ROW(B844:B863)-ROW(B844)+1)) / (20*21/2)</f>
        <v>54.709442857142861</v>
      </c>
      <c r="J860" s="2">
        <f t="shared" si="106"/>
        <v>54.47692548580801</v>
      </c>
      <c r="K860" s="2">
        <f t="shared" si="100"/>
        <v>54.870223488891099</v>
      </c>
    </row>
    <row r="861" spans="1:11" ht="13.5" x14ac:dyDescent="0.25">
      <c r="A861" s="3">
        <f>TITRES_STAT!B864</f>
        <v>43559</v>
      </c>
      <c r="B861" s="5">
        <f>TITRES_STAT!D864</f>
        <v>54.382599999999996</v>
      </c>
      <c r="C861" s="2">
        <f t="shared" si="101"/>
        <v>0</v>
      </c>
      <c r="D861" s="2">
        <f t="shared" si="102"/>
        <v>54.075499999999998</v>
      </c>
      <c r="E861" s="2">
        <f t="shared" si="104"/>
        <v>54.241990000000008</v>
      </c>
      <c r="F861" s="2">
        <f t="shared" si="105"/>
        <v>54.306449999999998</v>
      </c>
      <c r="G861" s="2">
        <f t="shared" si="99"/>
        <v>55.373293999999994</v>
      </c>
      <c r="H861" s="2">
        <f t="shared" si="103"/>
        <v>54.560524499999957</v>
      </c>
      <c r="I861" s="2">
        <f t="array" ref="I861">SUMPRODUCT(B845:B864, (ROW(B845:B864)-ROW(B845)+1)) / (20*21/2)</f>
        <v>55.013078571428579</v>
      </c>
      <c r="J861" s="2">
        <f t="shared" si="106"/>
        <v>54.467942106207246</v>
      </c>
      <c r="K861" s="2">
        <f t="shared" si="100"/>
        <v>54.851100999130665</v>
      </c>
    </row>
    <row r="862" spans="1:11" ht="13.5" x14ac:dyDescent="0.25">
      <c r="A862" s="3">
        <f>TITRES_STAT!B865</f>
        <v>43560</v>
      </c>
      <c r="B862" s="5">
        <f>TITRES_STAT!D865</f>
        <v>56.008699999999997</v>
      </c>
      <c r="C862" s="2">
        <f t="shared" si="101"/>
        <v>1.626100000000001</v>
      </c>
      <c r="D862" s="2">
        <f t="shared" si="102"/>
        <v>54.391660000000002</v>
      </c>
      <c r="E862" s="2">
        <f t="shared" si="104"/>
        <v>54.40719</v>
      </c>
      <c r="F862" s="2">
        <f t="shared" si="105"/>
        <v>54.31130499999999</v>
      </c>
      <c r="G862" s="2">
        <f t="shared" si="99"/>
        <v>55.383139999999997</v>
      </c>
      <c r="H862" s="2">
        <f t="shared" si="103"/>
        <v>54.565706499999969</v>
      </c>
      <c r="I862" s="2">
        <f t="array" ref="I862">SUMPRODUCT(B846:B865, (ROW(B846:B865)-ROW(B846)+1)) / (20*21/2)</f>
        <v>55.362374285714289</v>
      </c>
      <c r="J862" s="2">
        <f t="shared" si="106"/>
        <v>54.61468095323513</v>
      </c>
      <c r="K862" s="2">
        <f t="shared" si="100"/>
        <v>54.896497038380446</v>
      </c>
    </row>
    <row r="863" spans="1:11" ht="13.5" x14ac:dyDescent="0.25">
      <c r="A863" s="3">
        <f>TITRES_STAT!B866</f>
        <v>43563</v>
      </c>
      <c r="B863" s="5">
        <f>TITRES_STAT!D866</f>
        <v>57.660800000000002</v>
      </c>
      <c r="C863" s="2">
        <f t="shared" si="101"/>
        <v>1.6521000000000043</v>
      </c>
      <c r="D863" s="2">
        <f t="shared" si="102"/>
        <v>55.363459999999996</v>
      </c>
      <c r="E863" s="2">
        <f t="shared" si="104"/>
        <v>54.731129999999993</v>
      </c>
      <c r="F863" s="2">
        <f t="shared" si="105"/>
        <v>54.472625000000008</v>
      </c>
      <c r="G863" s="2">
        <f t="shared" si="99"/>
        <v>55.396097999999995</v>
      </c>
      <c r="H863" s="2">
        <f t="shared" si="103"/>
        <v>54.58774199999997</v>
      </c>
      <c r="I863" s="2">
        <f t="array" ref="I863">SUMPRODUCT(B847:B866, (ROW(B847:B866)-ROW(B847)+1)) / (20*21/2)</f>
        <v>55.693190000000001</v>
      </c>
      <c r="J863" s="2">
        <f t="shared" si="106"/>
        <v>54.904787529117499</v>
      </c>
      <c r="K863" s="2">
        <f t="shared" si="100"/>
        <v>55.004901076091016</v>
      </c>
    </row>
    <row r="864" spans="1:11" ht="13.5" x14ac:dyDescent="0.25">
      <c r="A864" s="3">
        <f>TITRES_STAT!B867</f>
        <v>43565</v>
      </c>
      <c r="B864" s="5">
        <f>TITRES_STAT!D867</f>
        <v>57.660800000000002</v>
      </c>
      <c r="C864" s="2">
        <f t="shared" si="101"/>
        <v>0</v>
      </c>
      <c r="D864" s="2">
        <f t="shared" si="102"/>
        <v>56.019100000000002</v>
      </c>
      <c r="E864" s="2">
        <f t="shared" si="104"/>
        <v>55.055709999999998</v>
      </c>
      <c r="F864" s="2">
        <f t="shared" si="105"/>
        <v>54.634595000000004</v>
      </c>
      <c r="G864" s="2">
        <f t="shared" si="99"/>
        <v>55.409056</v>
      </c>
      <c r="H864" s="2">
        <f t="shared" si="103"/>
        <v>54.609808499999957</v>
      </c>
      <c r="I864" s="2">
        <f t="array" ref="I864">SUMPRODUCT(B848:B867, (ROW(B848:B867)-ROW(B848)+1)) / (20*21/2)</f>
        <v>56.062911428571418</v>
      </c>
      <c r="J864" s="2">
        <f t="shared" si="106"/>
        <v>55.16726490729679</v>
      </c>
      <c r="K864" s="2">
        <f t="shared" si="100"/>
        <v>55.109053975067845</v>
      </c>
    </row>
    <row r="865" spans="1:11" ht="13.5" x14ac:dyDescent="0.25">
      <c r="A865" s="3">
        <f>TITRES_STAT!B868</f>
        <v>43566</v>
      </c>
      <c r="B865" s="5">
        <f>TITRES_STAT!D868</f>
        <v>58.302199999999999</v>
      </c>
      <c r="C865" s="2">
        <f t="shared" si="101"/>
        <v>0.64139999999999731</v>
      </c>
      <c r="D865" s="2">
        <f t="shared" si="102"/>
        <v>56.803019999999989</v>
      </c>
      <c r="E865" s="2">
        <f t="shared" si="104"/>
        <v>55.443789999999993</v>
      </c>
      <c r="F865" s="2">
        <f t="shared" si="105"/>
        <v>54.828635000000006</v>
      </c>
      <c r="G865" s="2">
        <f t="shared" si="99"/>
        <v>55.469048000000001</v>
      </c>
      <c r="H865" s="2">
        <f t="shared" si="103"/>
        <v>54.635050999999955</v>
      </c>
      <c r="I865" s="2">
        <f t="array" ref="I865">SUMPRODUCT(B849:B868, (ROW(B849:B868)-ROW(B849)+1)) / (20*21/2)</f>
        <v>56.240767619047617</v>
      </c>
      <c r="J865" s="2">
        <f t="shared" si="106"/>
        <v>55.465830154220903</v>
      </c>
      <c r="K865" s="2">
        <f t="shared" si="100"/>
        <v>55.234275387810285</v>
      </c>
    </row>
    <row r="866" spans="1:11" ht="13.5" x14ac:dyDescent="0.25">
      <c r="A866" s="3">
        <f>TITRES_STAT!B869</f>
        <v>43567</v>
      </c>
      <c r="B866" s="5">
        <f>TITRES_STAT!D869</f>
        <v>58.302199999999999</v>
      </c>
      <c r="C866" s="2">
        <f t="shared" si="101"/>
        <v>0</v>
      </c>
      <c r="D866" s="2">
        <f t="shared" si="102"/>
        <v>57.586940000000006</v>
      </c>
      <c r="E866" s="2">
        <f t="shared" si="104"/>
        <v>55.831219999999995</v>
      </c>
      <c r="F866" s="2">
        <f t="shared" si="105"/>
        <v>55.068025000000013</v>
      </c>
      <c r="G866" s="2">
        <f t="shared" si="99"/>
        <v>55.546664</v>
      </c>
      <c r="H866" s="2">
        <f t="shared" si="103"/>
        <v>54.660293499999959</v>
      </c>
      <c r="I866" s="2">
        <f t="array" ref="I866">SUMPRODUCT(B850:B869, (ROW(B850:B869)-ROW(B850)+1)) / (20*21/2)</f>
        <v>56.242462380952382</v>
      </c>
      <c r="J866" s="2">
        <f t="shared" si="106"/>
        <v>55.73596061572367</v>
      </c>
      <c r="K866" s="2">
        <f t="shared" si="100"/>
        <v>55.354586156915772</v>
      </c>
    </row>
    <row r="867" spans="1:11" ht="13.5" x14ac:dyDescent="0.25">
      <c r="A867" s="3">
        <f>TITRES_STAT!B870</f>
        <v>43570</v>
      </c>
      <c r="B867" s="5">
        <f>TITRES_STAT!D870</f>
        <v>58.950099999999999</v>
      </c>
      <c r="C867" s="2">
        <f t="shared" si="101"/>
        <v>0.64789999999999992</v>
      </c>
      <c r="D867" s="2">
        <f t="shared" si="102"/>
        <v>58.175220000000003</v>
      </c>
      <c r="E867" s="2">
        <f t="shared" si="104"/>
        <v>56.283439999999999</v>
      </c>
      <c r="F867" s="2">
        <f t="shared" si="105"/>
        <v>55.33981</v>
      </c>
      <c r="G867" s="2">
        <f t="shared" si="99"/>
        <v>55.634646000000004</v>
      </c>
      <c r="H867" s="2">
        <f t="shared" si="103"/>
        <v>54.688775499999956</v>
      </c>
      <c r="I867" s="2">
        <f t="array" ref="I867">SUMPRODUCT(B851:B870, (ROW(B851:B870)-ROW(B851)+1)) / (20*21/2)</f>
        <v>56.505899047619053</v>
      </c>
      <c r="J867" s="2">
        <f t="shared" si="106"/>
        <v>56.042069128511891</v>
      </c>
      <c r="K867" s="2">
        <f t="shared" si="100"/>
        <v>55.495586699781825</v>
      </c>
    </row>
    <row r="868" spans="1:11" ht="13.5" x14ac:dyDescent="0.25">
      <c r="A868" s="3">
        <f>TITRES_STAT!B871</f>
        <v>43571</v>
      </c>
      <c r="B868" s="5">
        <f>TITRES_STAT!D871</f>
        <v>57.207299999999996</v>
      </c>
      <c r="C868" s="2">
        <f t="shared" si="101"/>
        <v>-1.7428000000000026</v>
      </c>
      <c r="D868" s="2">
        <f t="shared" si="102"/>
        <v>58.084519999999998</v>
      </c>
      <c r="E868" s="2">
        <f t="shared" si="104"/>
        <v>56.723990000000001</v>
      </c>
      <c r="F868" s="2">
        <f t="shared" si="105"/>
        <v>55.479105000000004</v>
      </c>
      <c r="G868" s="2">
        <f t="shared" si="99"/>
        <v>55.664448</v>
      </c>
      <c r="H868" s="2">
        <f t="shared" si="103"/>
        <v>54.708543499999969</v>
      </c>
      <c r="I868" s="2">
        <f t="array" ref="I868">SUMPRODUCT(B852:B871, (ROW(B852:B871)-ROW(B852)+1)) / (20*21/2)</f>
        <v>56.750547619047616</v>
      </c>
      <c r="J868" s="2">
        <f t="shared" si="106"/>
        <v>56.153043497225042</v>
      </c>
      <c r="K868" s="2">
        <f t="shared" si="100"/>
        <v>55.562712711555086</v>
      </c>
    </row>
    <row r="869" spans="1:11" ht="13.5" x14ac:dyDescent="0.25">
      <c r="A869" s="3">
        <f>TITRES_STAT!B872</f>
        <v>43572</v>
      </c>
      <c r="B869" s="5">
        <f>TITRES_STAT!D872</f>
        <v>55.496899999999997</v>
      </c>
      <c r="C869" s="2">
        <f t="shared" si="101"/>
        <v>-1.7103999999999999</v>
      </c>
      <c r="D869" s="2">
        <f t="shared" si="102"/>
        <v>57.651739999999997</v>
      </c>
      <c r="E869" s="2">
        <f t="shared" si="104"/>
        <v>56.835419999999999</v>
      </c>
      <c r="F869" s="2">
        <f t="shared" si="105"/>
        <v>55.536115000000009</v>
      </c>
      <c r="G869" s="2">
        <f t="shared" si="99"/>
        <v>55.632832000000001</v>
      </c>
      <c r="H869" s="2">
        <f t="shared" si="103"/>
        <v>54.719602499999972</v>
      </c>
      <c r="I869" s="2">
        <f t="array" ref="I869">SUMPRODUCT(B853:B872, (ROW(B853:B872)-ROW(B853)+1)) / (20*21/2)</f>
        <v>56.860408095238093</v>
      </c>
      <c r="J869" s="2">
        <f t="shared" si="106"/>
        <v>56.090553640346464</v>
      </c>
      <c r="K869" s="2">
        <f t="shared" si="100"/>
        <v>55.560131820905866</v>
      </c>
    </row>
    <row r="870" spans="1:11" ht="13.5" x14ac:dyDescent="0.25">
      <c r="A870" s="3">
        <f>TITRES_STAT!B873</f>
        <v>43573</v>
      </c>
      <c r="B870" s="5">
        <f>TITRES_STAT!D873</f>
        <v>58.302199999999999</v>
      </c>
      <c r="C870" s="2">
        <f t="shared" si="101"/>
        <v>2.8053000000000026</v>
      </c>
      <c r="D870" s="2">
        <f t="shared" si="102"/>
        <v>57.651739999999997</v>
      </c>
      <c r="E870" s="2">
        <f t="shared" si="104"/>
        <v>57.227379999999997</v>
      </c>
      <c r="F870" s="2">
        <f t="shared" si="105"/>
        <v>55.733390000000007</v>
      </c>
      <c r="G870" s="2">
        <f t="shared" si="99"/>
        <v>55.657321999999994</v>
      </c>
      <c r="H870" s="2">
        <f t="shared" si="103"/>
        <v>54.736883499999976</v>
      </c>
      <c r="I870" s="2">
        <f t="array" ref="I870">SUMPRODUCT(B854:B873, (ROW(B854:B873)-ROW(B854)+1)) / (20*21/2)</f>
        <v>57.086242380952378</v>
      </c>
      <c r="J870" s="2">
        <f t="shared" si="106"/>
        <v>56.301186626980133</v>
      </c>
      <c r="K870" s="2">
        <f t="shared" si="100"/>
        <v>55.667663906360545</v>
      </c>
    </row>
    <row r="871" spans="1:11" ht="13.5" x14ac:dyDescent="0.25">
      <c r="A871" s="3">
        <f>TITRES_STAT!B874</f>
        <v>43574</v>
      </c>
      <c r="B871" s="5">
        <f>TITRES_STAT!D874</f>
        <v>58.302199999999999</v>
      </c>
      <c r="C871" s="2">
        <f t="shared" si="101"/>
        <v>0</v>
      </c>
      <c r="D871" s="2">
        <f t="shared" si="102"/>
        <v>57.651739999999997</v>
      </c>
      <c r="E871" s="2">
        <f t="shared" si="104"/>
        <v>57.619340000000001</v>
      </c>
      <c r="F871" s="2">
        <f t="shared" si="105"/>
        <v>55.930665000000012</v>
      </c>
      <c r="G871" s="2">
        <f t="shared" si="99"/>
        <v>55.681812000000001</v>
      </c>
      <c r="H871" s="2">
        <f t="shared" si="103"/>
        <v>54.754164499999973</v>
      </c>
      <c r="I871" s="2">
        <f t="array" ref="I871">SUMPRODUCT(B855:B874, (ROW(B855:B874)-ROW(B855)+1)) / (20*21/2)</f>
        <v>57.434243809523807</v>
      </c>
      <c r="J871" s="2">
        <f t="shared" si="106"/>
        <v>56.491759329172503</v>
      </c>
      <c r="K871" s="2">
        <f t="shared" si="100"/>
        <v>55.770979047287582</v>
      </c>
    </row>
    <row r="872" spans="1:11" ht="13.5" x14ac:dyDescent="0.25">
      <c r="A872" s="3">
        <f>TITRES_STAT!B875</f>
        <v>43577</v>
      </c>
      <c r="B872" s="5">
        <f>TITRES_STAT!D875</f>
        <v>57.084200000000003</v>
      </c>
      <c r="C872" s="2">
        <f t="shared" si="101"/>
        <v>-1.2179999999999964</v>
      </c>
      <c r="D872" s="2">
        <f t="shared" si="102"/>
        <v>57.278559999999992</v>
      </c>
      <c r="E872" s="2">
        <f t="shared" si="104"/>
        <v>57.72688999999999</v>
      </c>
      <c r="F872" s="2">
        <f t="shared" si="105"/>
        <v>56.067039999999999</v>
      </c>
      <c r="G872" s="2">
        <f t="shared" si="99"/>
        <v>55.681941999999992</v>
      </c>
      <c r="H872" s="2">
        <f t="shared" si="103"/>
        <v>54.765355499999963</v>
      </c>
      <c r="I872" s="2">
        <f t="array" ref="I872">SUMPRODUCT(B856:B875, (ROW(B856:B875)-ROW(B856)+1)) / (20*21/2)</f>
        <v>57.756021904761909</v>
      </c>
      <c r="J872" s="2">
        <f t="shared" si="106"/>
        <v>56.548182250203695</v>
      </c>
      <c r="K872" s="2">
        <f t="shared" si="100"/>
        <v>55.822477908178264</v>
      </c>
    </row>
    <row r="873" spans="1:11" ht="13.5" x14ac:dyDescent="0.25">
      <c r="A873" s="3">
        <f>TITRES_STAT!B876</f>
        <v>43578</v>
      </c>
      <c r="B873" s="5">
        <f>TITRES_STAT!D876</f>
        <v>58.438299999999998</v>
      </c>
      <c r="C873" s="2">
        <f t="shared" si="101"/>
        <v>1.3540999999999954</v>
      </c>
      <c r="D873" s="2">
        <f t="shared" si="102"/>
        <v>57.524759999999993</v>
      </c>
      <c r="E873" s="2">
        <f t="shared" si="104"/>
        <v>57.804639999999992</v>
      </c>
      <c r="F873" s="2">
        <f t="shared" si="105"/>
        <v>56.267884999999993</v>
      </c>
      <c r="G873" s="2">
        <f t="shared" si="99"/>
        <v>55.645661999999994</v>
      </c>
      <c r="H873" s="2">
        <f t="shared" si="103"/>
        <v>54.783316999999954</v>
      </c>
      <c r="I873" s="2">
        <f t="array" ref="I873">SUMPRODUCT(B857:B876, (ROW(B857:B876)-ROW(B857)+1)) / (20*21/2)</f>
        <v>58.051607142857151</v>
      </c>
      <c r="J873" s="2">
        <f t="shared" si="106"/>
        <v>56.72819346447001</v>
      </c>
      <c r="K873" s="2">
        <f t="shared" si="100"/>
        <v>55.925059166681081</v>
      </c>
    </row>
    <row r="874" spans="1:11" ht="13.5" x14ac:dyDescent="0.25">
      <c r="A874" s="3">
        <f>TITRES_STAT!B877</f>
        <v>43579</v>
      </c>
      <c r="B874" s="5">
        <f>TITRES_STAT!D877</f>
        <v>59.921900000000001</v>
      </c>
      <c r="C874" s="2">
        <f t="shared" si="101"/>
        <v>1.4836000000000027</v>
      </c>
      <c r="D874" s="2">
        <f t="shared" si="102"/>
        <v>58.409760000000006</v>
      </c>
      <c r="E874" s="2">
        <f t="shared" si="104"/>
        <v>58.030749999999998</v>
      </c>
      <c r="F874" s="2">
        <f t="shared" si="105"/>
        <v>56.543229999999994</v>
      </c>
      <c r="G874" s="2">
        <f t="shared" si="99"/>
        <v>55.639183999999986</v>
      </c>
      <c r="H874" s="2">
        <f t="shared" si="103"/>
        <v>54.808696499999954</v>
      </c>
      <c r="I874" s="2">
        <f t="array" ref="I874">SUMPRODUCT(B858:B877, (ROW(B858:B877)-ROW(B858)+1)) / (20*21/2)</f>
        <v>58.314859047619045</v>
      </c>
      <c r="J874" s="2">
        <f t="shared" si="106"/>
        <v>57.032355991663344</v>
      </c>
      <c r="K874" s="2">
        <f t="shared" si="100"/>
        <v>56.081798022889672</v>
      </c>
    </row>
    <row r="875" spans="1:11" ht="13.5" x14ac:dyDescent="0.25">
      <c r="A875" s="3">
        <f>TITRES_STAT!B878</f>
        <v>43580</v>
      </c>
      <c r="B875" s="5">
        <f>TITRES_STAT!D878</f>
        <v>59.921900000000001</v>
      </c>
      <c r="C875" s="2">
        <f t="shared" si="101"/>
        <v>0</v>
      </c>
      <c r="D875" s="2">
        <f t="shared" si="102"/>
        <v>58.733699999999999</v>
      </c>
      <c r="E875" s="2">
        <f t="shared" si="104"/>
        <v>58.192720000000008</v>
      </c>
      <c r="F875" s="2">
        <f t="shared" si="105"/>
        <v>56.818255000000001</v>
      </c>
      <c r="G875" s="2">
        <f t="shared" si="99"/>
        <v>55.686867999999983</v>
      </c>
      <c r="H875" s="2">
        <f t="shared" si="103"/>
        <v>54.834075999999953</v>
      </c>
      <c r="I875" s="2">
        <f t="array" ref="I875">SUMPRODUCT(B859:B878, (ROW(B859:B878)-ROW(B859)+1)) / (20*21/2)</f>
        <v>58.549790952380953</v>
      </c>
      <c r="J875" s="2">
        <f t="shared" si="106"/>
        <v>57.307550659123983</v>
      </c>
      <c r="K875" s="2">
        <f t="shared" si="100"/>
        <v>56.232390257286163</v>
      </c>
    </row>
    <row r="876" spans="1:11" ht="13.5" x14ac:dyDescent="0.25">
      <c r="A876" s="3">
        <f>TITRES_STAT!B879</f>
        <v>43581</v>
      </c>
      <c r="B876" s="5">
        <f>TITRES_STAT!D879</f>
        <v>59.921900000000001</v>
      </c>
      <c r="C876" s="2">
        <f t="shared" si="101"/>
        <v>0</v>
      </c>
      <c r="D876" s="2">
        <f t="shared" si="102"/>
        <v>59.057640000000006</v>
      </c>
      <c r="E876" s="2">
        <f t="shared" si="104"/>
        <v>58.354690000000005</v>
      </c>
      <c r="F876" s="2">
        <f t="shared" si="105"/>
        <v>57.092955000000003</v>
      </c>
      <c r="G876" s="2">
        <f t="shared" si="99"/>
        <v>55.786251999999983</v>
      </c>
      <c r="H876" s="2">
        <f t="shared" si="103"/>
        <v>54.859455499999932</v>
      </c>
      <c r="I876" s="2">
        <f t="array" ref="I876">SUMPRODUCT(B860:B879, (ROW(B860:B879)-ROW(B860)+1)) / (20*21/2)</f>
        <v>58.751249523809513</v>
      </c>
      <c r="J876" s="2">
        <f t="shared" si="106"/>
        <v>57.556536310635991</v>
      </c>
      <c r="K876" s="2">
        <f t="shared" si="100"/>
        <v>56.377076913863178</v>
      </c>
    </row>
    <row r="877" spans="1:11" ht="13.5" x14ac:dyDescent="0.25">
      <c r="A877" s="3">
        <f>TITRES_STAT!B880</f>
        <v>43584</v>
      </c>
      <c r="B877" s="5">
        <f>TITRES_STAT!D880</f>
        <v>59.857100000000003</v>
      </c>
      <c r="C877" s="2">
        <f t="shared" si="101"/>
        <v>-6.4799999999998192E-2</v>
      </c>
      <c r="D877" s="2">
        <f t="shared" si="102"/>
        <v>59.612220000000001</v>
      </c>
      <c r="E877" s="2">
        <f t="shared" si="104"/>
        <v>58.445389999999996</v>
      </c>
      <c r="F877" s="2">
        <f t="shared" si="105"/>
        <v>57.364414999999994</v>
      </c>
      <c r="G877" s="2">
        <f t="shared" si="99"/>
        <v>55.893409999999989</v>
      </c>
      <c r="H877" s="2">
        <f t="shared" si="103"/>
        <v>54.884510999999939</v>
      </c>
      <c r="I877" s="2">
        <f t="array" ref="I877">SUMPRODUCT(B861:B880, (ROW(B861:B880)-ROW(B861)+1)) / (20*21/2)</f>
        <v>58.781762380952379</v>
      </c>
      <c r="J877" s="2">
        <f t="shared" si="106"/>
        <v>57.775637614384941</v>
      </c>
      <c r="K877" s="2">
        <f t="shared" si="100"/>
        <v>56.51354840743717</v>
      </c>
    </row>
    <row r="878" spans="1:11" ht="13.5" x14ac:dyDescent="0.25">
      <c r="A878" s="3">
        <f>TITRES_STAT!B881</f>
        <v>43585</v>
      </c>
      <c r="B878" s="5">
        <f>TITRES_STAT!D881</f>
        <v>59.831200000000003</v>
      </c>
      <c r="C878" s="2">
        <f t="shared" si="101"/>
        <v>-2.5900000000000034E-2</v>
      </c>
      <c r="D878" s="2">
        <f t="shared" si="102"/>
        <v>59.890799999999999</v>
      </c>
      <c r="E878" s="2">
        <f t="shared" si="104"/>
        <v>58.707779999999993</v>
      </c>
      <c r="F878" s="2">
        <f t="shared" si="105"/>
        <v>57.715885</v>
      </c>
      <c r="G878" s="2">
        <f t="shared" si="99"/>
        <v>56.001605999999995</v>
      </c>
      <c r="H878" s="2">
        <f t="shared" si="103"/>
        <v>54.90943699999994</v>
      </c>
      <c r="I878" s="2">
        <f t="array" ref="I878">SUMPRODUCT(B862:B881, (ROW(B862:B881)-ROW(B862)+1)) / (20*21/2)</f>
        <v>58.626979523809524</v>
      </c>
      <c r="J878" s="2">
        <f t="shared" si="106"/>
        <v>57.971405460633996</v>
      </c>
      <c r="K878" s="2">
        <f t="shared" si="100"/>
        <v>56.643652391459248</v>
      </c>
    </row>
    <row r="879" spans="1:11" ht="13.5" x14ac:dyDescent="0.25">
      <c r="A879" s="3">
        <f>TITRES_STAT!B882</f>
        <v>43587</v>
      </c>
      <c r="B879" s="5">
        <f>TITRES_STAT!D882</f>
        <v>59.831200000000003</v>
      </c>
      <c r="C879" s="2">
        <f t="shared" si="101"/>
        <v>0</v>
      </c>
      <c r="D879" s="2">
        <f t="shared" si="102"/>
        <v>59.872659999999996</v>
      </c>
      <c r="E879" s="2">
        <f t="shared" si="104"/>
        <v>59.141210000000001</v>
      </c>
      <c r="F879" s="2">
        <f t="shared" si="105"/>
        <v>57.988315000000014</v>
      </c>
      <c r="G879" s="2">
        <f t="shared" si="99"/>
        <v>56.109801999999988</v>
      </c>
      <c r="H879" s="2">
        <f t="shared" si="103"/>
        <v>54.934362999999948</v>
      </c>
      <c r="I879" s="2">
        <f t="array" ref="I879">SUMPRODUCT(B863:B882, (ROW(B863:B882)-ROW(B863)+1)) / (20*21/2)</f>
        <v>58.461830952380957</v>
      </c>
      <c r="J879" s="2">
        <f t="shared" si="106"/>
        <v>58.148528750097427</v>
      </c>
      <c r="K879" s="2">
        <f t="shared" si="100"/>
        <v>56.768654258460849</v>
      </c>
    </row>
    <row r="880" spans="1:11" ht="13.5" x14ac:dyDescent="0.25">
      <c r="A880" s="3">
        <f>TITRES_STAT!B883</f>
        <v>43588</v>
      </c>
      <c r="B880" s="5">
        <f>TITRES_STAT!D883</f>
        <v>58.308700000000002</v>
      </c>
      <c r="C880" s="2">
        <f t="shared" si="101"/>
        <v>-1.5225000000000009</v>
      </c>
      <c r="D880" s="2">
        <f t="shared" si="102"/>
        <v>59.550019999999996</v>
      </c>
      <c r="E880" s="2">
        <f t="shared" si="104"/>
        <v>59.141860000000008</v>
      </c>
      <c r="F880" s="2">
        <f t="shared" si="105"/>
        <v>58.184620000000017</v>
      </c>
      <c r="G880" s="2">
        <f t="shared" si="99"/>
        <v>56.213461999999993</v>
      </c>
      <c r="H880" s="2">
        <f t="shared" si="103"/>
        <v>54.951676499999948</v>
      </c>
      <c r="I880" s="2">
        <f t="array" ref="I880">SUMPRODUCT(B864:B883, (ROW(B864:B883)-ROW(B864)+1)) / (20*21/2)</f>
        <v>58.294060000000002</v>
      </c>
      <c r="J880" s="2">
        <f t="shared" si="106"/>
        <v>58.163783154850051</v>
      </c>
      <c r="K880" s="2">
        <f t="shared" si="100"/>
        <v>56.829048209109445</v>
      </c>
    </row>
    <row r="881" spans="1:11" ht="13.5" x14ac:dyDescent="0.25">
      <c r="A881" s="3">
        <f>TITRES_STAT!B884</f>
        <v>43591</v>
      </c>
      <c r="B881" s="5">
        <f>TITRES_STAT!D884</f>
        <v>56.559399999999997</v>
      </c>
      <c r="C881" s="2">
        <f t="shared" si="101"/>
        <v>-1.7493000000000052</v>
      </c>
      <c r="D881" s="2">
        <f t="shared" si="102"/>
        <v>58.87751999999999</v>
      </c>
      <c r="E881" s="2">
        <f t="shared" si="104"/>
        <v>58.967580000000012</v>
      </c>
      <c r="F881" s="2">
        <f t="shared" si="105"/>
        <v>58.293460000000017</v>
      </c>
      <c r="G881" s="2">
        <f t="shared" si="99"/>
        <v>56.256221999999987</v>
      </c>
      <c r="H881" s="2">
        <f t="shared" si="103"/>
        <v>54.961779499999956</v>
      </c>
      <c r="I881" s="2">
        <f t="array" ref="I881">SUMPRODUCT(B865:B884, (ROW(B865:B884)-ROW(B865)+1)) / (20*21/2)</f>
        <v>58.131533809523809</v>
      </c>
      <c r="J881" s="2">
        <f t="shared" si="106"/>
        <v>58.010984759150048</v>
      </c>
      <c r="K881" s="2">
        <f t="shared" si="100"/>
        <v>56.818473769536531</v>
      </c>
    </row>
    <row r="882" spans="1:11" ht="13.5" x14ac:dyDescent="0.25">
      <c r="A882" s="3">
        <f>TITRES_STAT!B885</f>
        <v>43592</v>
      </c>
      <c r="B882" s="5">
        <f>TITRES_STAT!D885</f>
        <v>56.559399999999997</v>
      </c>
      <c r="C882" s="2">
        <f t="shared" si="101"/>
        <v>0</v>
      </c>
      <c r="D882" s="2">
        <f t="shared" si="102"/>
        <v>58.217979999999997</v>
      </c>
      <c r="E882" s="2">
        <f t="shared" si="104"/>
        <v>58.91510000000001</v>
      </c>
      <c r="F882" s="2">
        <f t="shared" si="105"/>
        <v>58.320995000000018</v>
      </c>
      <c r="G882" s="2">
        <f t="shared" ref="G882:G945" si="107">AVERAGE(B833:B882)</f>
        <v>56.298981999999995</v>
      </c>
      <c r="H882" s="2">
        <f t="shared" si="103"/>
        <v>54.975016499999953</v>
      </c>
      <c r="I882" s="2">
        <f t="array" ref="I882">SUMPRODUCT(B866:B885, (ROW(B866:B885)-ROW(B866)+1)) / (20*21/2)</f>
        <v>57.974252380952379</v>
      </c>
      <c r="J882" s="2">
        <f t="shared" si="106"/>
        <v>57.872738591611949</v>
      </c>
      <c r="K882" s="2">
        <f t="shared" si="100"/>
        <v>56.808314013868433</v>
      </c>
    </row>
    <row r="883" spans="1:11" ht="13.5" x14ac:dyDescent="0.25">
      <c r="A883" s="3">
        <f>TITRES_STAT!B886</f>
        <v>43593</v>
      </c>
      <c r="B883" s="5">
        <f>TITRES_STAT!D886</f>
        <v>56.559399999999997</v>
      </c>
      <c r="C883" s="2">
        <f t="shared" si="101"/>
        <v>0</v>
      </c>
      <c r="D883" s="2">
        <f t="shared" si="102"/>
        <v>57.563619999999993</v>
      </c>
      <c r="E883" s="2">
        <f t="shared" si="104"/>
        <v>58.727209999999999</v>
      </c>
      <c r="F883" s="2">
        <f t="shared" si="105"/>
        <v>58.265925000000017</v>
      </c>
      <c r="G883" s="2">
        <f t="shared" si="107"/>
        <v>56.309087999999996</v>
      </c>
      <c r="H883" s="2">
        <f t="shared" si="103"/>
        <v>54.988253499999963</v>
      </c>
      <c r="I883" s="2">
        <f t="array" ref="I883">SUMPRODUCT(B867:B886, (ROW(B867:B886)-ROW(B867)+1)) / (20*21/2)</f>
        <v>57.825269999999996</v>
      </c>
      <c r="J883" s="2">
        <f t="shared" si="106"/>
        <v>57.747658725744145</v>
      </c>
      <c r="K883" s="2">
        <f t="shared" ref="K883:K946" si="108">$K$4*B883+(1-$K$4)*K882</f>
        <v>56.798552679991246</v>
      </c>
    </row>
    <row r="884" spans="1:11" ht="13.5" x14ac:dyDescent="0.25">
      <c r="A884" s="3">
        <f>TITRES_STAT!B887</f>
        <v>43594</v>
      </c>
      <c r="B884" s="5">
        <f>TITRES_STAT!D887</f>
        <v>56.559399999999997</v>
      </c>
      <c r="C884" s="2">
        <f t="shared" si="101"/>
        <v>0</v>
      </c>
      <c r="D884" s="2">
        <f t="shared" si="102"/>
        <v>56.909259999999996</v>
      </c>
      <c r="E884" s="2">
        <f t="shared" si="104"/>
        <v>58.390959999999993</v>
      </c>
      <c r="F884" s="2">
        <f t="shared" si="105"/>
        <v>58.210855000000016</v>
      </c>
      <c r="G884" s="2">
        <f t="shared" si="107"/>
        <v>56.319193999999996</v>
      </c>
      <c r="H884" s="2">
        <f t="shared" si="103"/>
        <v>55.001490499999974</v>
      </c>
      <c r="I884" s="2">
        <f t="array" ref="I884">SUMPRODUCT(B868:B887, (ROW(B868:B887)-ROW(B868)+1)) / (20*21/2)</f>
        <v>57.684586666666661</v>
      </c>
      <c r="J884" s="2">
        <f t="shared" si="106"/>
        <v>57.63449122805423</v>
      </c>
      <c r="K884" s="2">
        <f t="shared" si="108"/>
        <v>56.789174143521002</v>
      </c>
    </row>
    <row r="885" spans="1:11" ht="13.5" x14ac:dyDescent="0.25">
      <c r="A885" s="3">
        <f>TITRES_STAT!B888</f>
        <v>43595</v>
      </c>
      <c r="B885" s="5">
        <f>TITRES_STAT!D888</f>
        <v>56.559399999999997</v>
      </c>
      <c r="C885" s="2">
        <f t="shared" si="101"/>
        <v>0</v>
      </c>
      <c r="D885" s="2">
        <f t="shared" si="102"/>
        <v>56.559399999999997</v>
      </c>
      <c r="E885" s="2">
        <f t="shared" si="104"/>
        <v>58.054709999999986</v>
      </c>
      <c r="F885" s="2">
        <f t="shared" si="105"/>
        <v>58.123715000000018</v>
      </c>
      <c r="G885" s="2">
        <f t="shared" si="107"/>
        <v>56.329300000000011</v>
      </c>
      <c r="H885" s="2">
        <f t="shared" si="103"/>
        <v>55.014727499999971</v>
      </c>
      <c r="I885" s="2">
        <f t="array" ref="I885">SUMPRODUCT(B869:B888, (ROW(B869:B888)-ROW(B869)+1)) / (20*21/2)</f>
        <v>57.536782857142853</v>
      </c>
      <c r="J885" s="2">
        <f t="shared" si="106"/>
        <v>57.532101587287166</v>
      </c>
      <c r="K885" s="2">
        <f t="shared" si="108"/>
        <v>56.780163392794691</v>
      </c>
    </row>
    <row r="886" spans="1:11" ht="13.5" x14ac:dyDescent="0.25">
      <c r="A886" s="3">
        <f>TITRES_STAT!B889</f>
        <v>43598</v>
      </c>
      <c r="B886" s="5">
        <f>TITRES_STAT!D889</f>
        <v>56.559399999999997</v>
      </c>
      <c r="C886" s="2">
        <f t="shared" si="101"/>
        <v>0</v>
      </c>
      <c r="D886" s="2">
        <f t="shared" si="102"/>
        <v>56.559399999999997</v>
      </c>
      <c r="E886" s="2">
        <f t="shared" si="104"/>
        <v>57.718459999999993</v>
      </c>
      <c r="F886" s="2">
        <f t="shared" si="105"/>
        <v>58.036575000000006</v>
      </c>
      <c r="G886" s="2">
        <f t="shared" si="107"/>
        <v>56.289002000000018</v>
      </c>
      <c r="H886" s="2">
        <f t="shared" si="103"/>
        <v>55.024830499999979</v>
      </c>
      <c r="I886" s="2">
        <f t="array" ref="I886">SUMPRODUCT(B870:B889, (ROW(B870:B889)-ROW(B870)+1)) / (20*21/2)</f>
        <v>57.392989523809526</v>
      </c>
      <c r="J886" s="2">
        <f t="shared" si="106"/>
        <v>57.439463340878866</v>
      </c>
      <c r="K886" s="2">
        <f t="shared" si="108"/>
        <v>56.77150600484196</v>
      </c>
    </row>
    <row r="887" spans="1:11" ht="13.5" x14ac:dyDescent="0.25">
      <c r="A887" s="3">
        <f>TITRES_STAT!B890</f>
        <v>43599</v>
      </c>
      <c r="B887" s="5">
        <f>TITRES_STAT!D890</f>
        <v>56.559399999999997</v>
      </c>
      <c r="C887" s="2">
        <f t="shared" si="101"/>
        <v>0</v>
      </c>
      <c r="D887" s="2">
        <f t="shared" si="102"/>
        <v>56.559399999999997</v>
      </c>
      <c r="E887" s="2">
        <f t="shared" si="104"/>
        <v>57.388689999999997</v>
      </c>
      <c r="F887" s="2">
        <f t="shared" si="105"/>
        <v>57.917040000000007</v>
      </c>
      <c r="G887" s="2">
        <f t="shared" si="107"/>
        <v>56.301312000000017</v>
      </c>
      <c r="H887" s="2">
        <f t="shared" si="103"/>
        <v>55.037754499999984</v>
      </c>
      <c r="I887" s="2">
        <f t="array" ref="I887">SUMPRODUCT(B871:B890, (ROW(B871:B890)-ROW(B871)+1)) / (20*21/2)</f>
        <v>57.245061904761904</v>
      </c>
      <c r="J887" s="2">
        <f t="shared" si="106"/>
        <v>57.355647784604692</v>
      </c>
      <c r="K887" s="2">
        <f t="shared" si="108"/>
        <v>56.763188122299141</v>
      </c>
    </row>
    <row r="888" spans="1:11" ht="13.5" x14ac:dyDescent="0.25">
      <c r="A888" s="3">
        <f>TITRES_STAT!B891</f>
        <v>43600</v>
      </c>
      <c r="B888" s="5">
        <f>TITRES_STAT!D891</f>
        <v>56.365099999999998</v>
      </c>
      <c r="C888" s="2">
        <f t="shared" si="101"/>
        <v>-0.19429999999999836</v>
      </c>
      <c r="D888" s="2">
        <f t="shared" si="102"/>
        <v>56.520539999999997</v>
      </c>
      <c r="E888" s="2">
        <f t="shared" si="104"/>
        <v>57.042079999999984</v>
      </c>
      <c r="F888" s="2">
        <f t="shared" si="105"/>
        <v>57.874929999999992</v>
      </c>
      <c r="G888" s="2">
        <f t="shared" si="107"/>
        <v>56.309736000000029</v>
      </c>
      <c r="H888" s="2">
        <f t="shared" si="103"/>
        <v>55.049706999999991</v>
      </c>
      <c r="I888" s="2">
        <f t="array" ref="I888">SUMPRODUCT(B872:B891, (ROW(B872:B891)-ROW(B872)+1)) / (20*21/2)</f>
        <v>57.106358571428572</v>
      </c>
      <c r="J888" s="2">
        <f t="shared" si="106"/>
        <v>57.261309900356622</v>
      </c>
      <c r="K888" s="2">
        <f t="shared" si="108"/>
        <v>56.747576823385451</v>
      </c>
    </row>
    <row r="889" spans="1:11" ht="13.5" x14ac:dyDescent="0.25">
      <c r="A889" s="3">
        <f>TITRES_STAT!B892</f>
        <v>43601</v>
      </c>
      <c r="B889" s="5">
        <f>TITRES_STAT!D892</f>
        <v>56.365099999999998</v>
      </c>
      <c r="C889" s="2">
        <f t="shared" si="101"/>
        <v>0</v>
      </c>
      <c r="D889" s="2">
        <f t="shared" si="102"/>
        <v>56.481679999999997</v>
      </c>
      <c r="E889" s="2">
        <f t="shared" si="104"/>
        <v>56.695469999999986</v>
      </c>
      <c r="F889" s="2">
        <f t="shared" si="105"/>
        <v>57.918340000000001</v>
      </c>
      <c r="G889" s="2">
        <f t="shared" si="107"/>
        <v>56.318160000000034</v>
      </c>
      <c r="H889" s="2">
        <f t="shared" si="103"/>
        <v>55.058838499999993</v>
      </c>
      <c r="I889" s="2">
        <f t="array" ref="I889">SUMPRODUCT(B873:B892, (ROW(B873:B892)-ROW(B873)+1)) / (20*21/2)</f>
        <v>56.995384285714294</v>
      </c>
      <c r="J889" s="2">
        <f t="shared" si="106"/>
        <v>57.17595657651313</v>
      </c>
      <c r="K889" s="2">
        <f t="shared" si="108"/>
        <v>56.732577732272297</v>
      </c>
    </row>
    <row r="890" spans="1:11" ht="13.5" x14ac:dyDescent="0.25">
      <c r="A890" s="3">
        <f>TITRES_STAT!B893</f>
        <v>43602</v>
      </c>
      <c r="B890" s="5">
        <f>TITRES_STAT!D893</f>
        <v>56.365099999999998</v>
      </c>
      <c r="C890" s="2">
        <f t="shared" si="101"/>
        <v>0</v>
      </c>
      <c r="D890" s="2">
        <f t="shared" si="102"/>
        <v>56.442819999999998</v>
      </c>
      <c r="E890" s="2">
        <f t="shared" si="104"/>
        <v>56.501109999999997</v>
      </c>
      <c r="F890" s="2">
        <f t="shared" si="105"/>
        <v>57.821484999999996</v>
      </c>
      <c r="G890" s="2">
        <f t="shared" si="107"/>
        <v>56.327230000000036</v>
      </c>
      <c r="H890" s="2">
        <f t="shared" si="103"/>
        <v>55.067970000000003</v>
      </c>
      <c r="I890" s="2">
        <f t="array" ref="I890">SUMPRODUCT(B874:B893, (ROW(B874:B893)-ROW(B874)+1)) / (20*21/2)</f>
        <v>56.886909047619042</v>
      </c>
      <c r="J890" s="2">
        <f t="shared" si="106"/>
        <v>57.098732140654732</v>
      </c>
      <c r="K890" s="2">
        <f t="shared" si="108"/>
        <v>56.718166840810639</v>
      </c>
    </row>
    <row r="891" spans="1:11" ht="13.5" x14ac:dyDescent="0.25">
      <c r="A891" s="3">
        <f>TITRES_STAT!B894</f>
        <v>43605</v>
      </c>
      <c r="B891" s="5">
        <f>TITRES_STAT!D894</f>
        <v>56.365099999999998</v>
      </c>
      <c r="C891" s="2">
        <f t="shared" si="101"/>
        <v>0</v>
      </c>
      <c r="D891" s="2">
        <f t="shared" si="102"/>
        <v>56.403959999999998</v>
      </c>
      <c r="E891" s="2">
        <f t="shared" si="104"/>
        <v>56.481679999999997</v>
      </c>
      <c r="F891" s="2">
        <f t="shared" si="105"/>
        <v>57.724630000000005</v>
      </c>
      <c r="G891" s="2">
        <f t="shared" si="107"/>
        <v>56.33630000000003</v>
      </c>
      <c r="H891" s="2">
        <f t="shared" si="103"/>
        <v>55.077101500000005</v>
      </c>
      <c r="I891" s="2">
        <f t="array" ref="I891">SUMPRODUCT(B875:B894, (ROW(B875:B894)-ROW(B875)+1)) / (20*21/2)</f>
        <v>56.645466666666671</v>
      </c>
      <c r="J891" s="2">
        <f t="shared" si="106"/>
        <v>57.028862412973325</v>
      </c>
      <c r="K891" s="2">
        <f t="shared" si="108"/>
        <v>56.704321082347477</v>
      </c>
    </row>
    <row r="892" spans="1:11" ht="13.5" x14ac:dyDescent="0.25">
      <c r="A892" s="3">
        <f>TITRES_STAT!B895</f>
        <v>43606</v>
      </c>
      <c r="B892" s="5">
        <f>TITRES_STAT!D895</f>
        <v>56.559399999999997</v>
      </c>
      <c r="C892" s="2">
        <f t="shared" si="101"/>
        <v>0.19429999999999836</v>
      </c>
      <c r="D892" s="2">
        <f t="shared" si="102"/>
        <v>56.403959999999998</v>
      </c>
      <c r="E892" s="2">
        <f t="shared" si="104"/>
        <v>56.481679999999997</v>
      </c>
      <c r="F892" s="2">
        <f t="shared" si="105"/>
        <v>57.698390000000003</v>
      </c>
      <c r="G892" s="2">
        <f t="shared" si="107"/>
        <v>56.349256000000032</v>
      </c>
      <c r="H892" s="2">
        <f t="shared" si="103"/>
        <v>55.087204500000013</v>
      </c>
      <c r="I892" s="2">
        <f t="array" ref="I892">SUMPRODUCT(B876:B895, (ROW(B876:B895)-ROW(B876)+1)) / (20*21/2)</f>
        <v>56.568427142857139</v>
      </c>
      <c r="J892" s="2">
        <f t="shared" si="106"/>
        <v>56.984151706975865</v>
      </c>
      <c r="K892" s="2">
        <f t="shared" si="108"/>
        <v>56.698637902647583</v>
      </c>
    </row>
    <row r="893" spans="1:11" ht="13.5" x14ac:dyDescent="0.25">
      <c r="A893" s="3">
        <f>TITRES_STAT!B896</f>
        <v>43607</v>
      </c>
      <c r="B893" s="5">
        <f>TITRES_STAT!D896</f>
        <v>56.559399999999997</v>
      </c>
      <c r="C893" s="2">
        <f t="shared" si="101"/>
        <v>0</v>
      </c>
      <c r="D893" s="2">
        <f t="shared" si="102"/>
        <v>56.442819999999998</v>
      </c>
      <c r="E893" s="2">
        <f t="shared" si="104"/>
        <v>56.481679999999997</v>
      </c>
      <c r="F893" s="2">
        <f t="shared" si="105"/>
        <v>57.604445000000013</v>
      </c>
      <c r="G893" s="2">
        <f t="shared" si="107"/>
        <v>56.391756000000029</v>
      </c>
      <c r="H893" s="2">
        <f t="shared" si="103"/>
        <v>55.097307500000014</v>
      </c>
      <c r="I893" s="2">
        <f t="array" ref="I893">SUMPRODUCT(B877:B896, (ROW(B877:B896)-ROW(B877)+1)) / (20*21/2)</f>
        <v>56.507430476190471</v>
      </c>
      <c r="J893" s="2">
        <f t="shared" si="106"/>
        <v>56.943699163454355</v>
      </c>
      <c r="K893" s="2">
        <f t="shared" si="108"/>
        <v>56.693177592739836</v>
      </c>
    </row>
    <row r="894" spans="1:11" ht="13.5" x14ac:dyDescent="0.25">
      <c r="A894" s="3">
        <f>TITRES_STAT!B897</f>
        <v>43608</v>
      </c>
      <c r="B894" s="5">
        <f>TITRES_STAT!D897</f>
        <v>55.069299999999998</v>
      </c>
      <c r="C894" s="2">
        <f t="shared" si="101"/>
        <v>-1.4900999999999982</v>
      </c>
      <c r="D894" s="2">
        <f t="shared" si="102"/>
        <v>56.183659999999996</v>
      </c>
      <c r="E894" s="2">
        <f t="shared" si="104"/>
        <v>56.332669999999986</v>
      </c>
      <c r="F894" s="2">
        <f t="shared" si="105"/>
        <v>57.361815</v>
      </c>
      <c r="G894" s="2">
        <f t="shared" si="107"/>
        <v>56.404714000000034</v>
      </c>
      <c r="H894" s="2">
        <f t="shared" si="103"/>
        <v>55.099960000000017</v>
      </c>
      <c r="I894" s="2">
        <f t="array" ref="I894">SUMPRODUCT(B878:B897, (ROW(B878:B897)-ROW(B878)+1)) / (20*21/2)</f>
        <v>56.617352857142855</v>
      </c>
      <c r="J894" s="2">
        <f t="shared" si="106"/>
        <v>56.765184957411087</v>
      </c>
      <c r="K894" s="2">
        <f t="shared" si="108"/>
        <v>56.629496118514744</v>
      </c>
    </row>
    <row r="895" spans="1:11" ht="13.5" x14ac:dyDescent="0.25">
      <c r="A895" s="3">
        <f>TITRES_STAT!B898</f>
        <v>43609</v>
      </c>
      <c r="B895" s="5">
        <f>TITRES_STAT!D898</f>
        <v>56.552900000000001</v>
      </c>
      <c r="C895" s="2">
        <f t="shared" si="101"/>
        <v>1.4836000000000027</v>
      </c>
      <c r="D895" s="2">
        <f t="shared" si="102"/>
        <v>56.221220000000002</v>
      </c>
      <c r="E895" s="2">
        <f t="shared" si="104"/>
        <v>56.332019999999986</v>
      </c>
      <c r="F895" s="2">
        <f t="shared" si="105"/>
        <v>57.193364999999986</v>
      </c>
      <c r="G895" s="2">
        <f t="shared" si="107"/>
        <v>56.447344000000037</v>
      </c>
      <c r="H895" s="2">
        <f t="shared" si="103"/>
        <v>55.110030500000029</v>
      </c>
      <c r="I895" s="2">
        <f t="array" ref="I895">SUMPRODUCT(B879:B898, (ROW(B879:B898)-ROW(B879)+1)) / (20*21/2)</f>
        <v>56.73526571428571</v>
      </c>
      <c r="J895" s="2">
        <f t="shared" si="106"/>
        <v>56.744967342419557</v>
      </c>
      <c r="K895" s="2">
        <f t="shared" si="108"/>
        <v>56.626492349161225</v>
      </c>
    </row>
    <row r="896" spans="1:11" ht="13.5" x14ac:dyDescent="0.25">
      <c r="A896" s="3">
        <f>TITRES_STAT!B899</f>
        <v>43612</v>
      </c>
      <c r="B896" s="5">
        <f>TITRES_STAT!D899</f>
        <v>56.552900000000001</v>
      </c>
      <c r="C896" s="2">
        <f t="shared" si="101"/>
        <v>0</v>
      </c>
      <c r="D896" s="2">
        <f t="shared" si="102"/>
        <v>56.258780000000002</v>
      </c>
      <c r="E896" s="2">
        <f t="shared" si="104"/>
        <v>56.331369999999993</v>
      </c>
      <c r="F896" s="2">
        <f t="shared" si="105"/>
        <v>57.024914999999986</v>
      </c>
      <c r="G896" s="2">
        <f t="shared" si="107"/>
        <v>56.508114000000042</v>
      </c>
      <c r="H896" s="2">
        <f t="shared" si="103"/>
        <v>55.120101000000034</v>
      </c>
      <c r="I896" s="2">
        <f t="array" ref="I896">SUMPRODUCT(B880:B899, (ROW(B880:B899)-ROW(B880)+1)) / (20*21/2)</f>
        <v>56.701855238095241</v>
      </c>
      <c r="J896" s="2">
        <f t="shared" si="106"/>
        <v>56.726675214570079</v>
      </c>
      <c r="K896" s="2">
        <f t="shared" si="108"/>
        <v>56.623606374684314</v>
      </c>
    </row>
    <row r="897" spans="1:11" ht="13.5" x14ac:dyDescent="0.25">
      <c r="A897" s="3">
        <f>TITRES_STAT!B900</f>
        <v>43613</v>
      </c>
      <c r="B897" s="5">
        <f>TITRES_STAT!D900</f>
        <v>58.179099999999998</v>
      </c>
      <c r="C897" s="2">
        <f t="shared" si="101"/>
        <v>1.6261999999999972</v>
      </c>
      <c r="D897" s="2">
        <f t="shared" si="102"/>
        <v>56.582719999999995</v>
      </c>
      <c r="E897" s="2">
        <f t="shared" si="104"/>
        <v>56.493340000000003</v>
      </c>
      <c r="F897" s="2">
        <f t="shared" si="105"/>
        <v>56.941014999999993</v>
      </c>
      <c r="G897" s="2">
        <f t="shared" si="107"/>
        <v>56.601408000000028</v>
      </c>
      <c r="H897" s="2">
        <f t="shared" si="103"/>
        <v>55.14457100000002</v>
      </c>
      <c r="I897" s="2">
        <f t="array" ref="I897">SUMPRODUCT(B881:B900, (ROW(B881:B900)-ROW(B881)+1)) / (20*21/2)</f>
        <v>56.843461904761895</v>
      </c>
      <c r="J897" s="2">
        <f t="shared" si="106"/>
        <v>56.865001384611027</v>
      </c>
      <c r="K897" s="2">
        <f t="shared" si="108"/>
        <v>56.6846061246967</v>
      </c>
    </row>
    <row r="898" spans="1:11" ht="13.5" x14ac:dyDescent="0.25">
      <c r="A898" s="3">
        <f>TITRES_STAT!B901</f>
        <v>43614</v>
      </c>
      <c r="B898" s="5">
        <f>TITRES_STAT!D901</f>
        <v>58.179099999999998</v>
      </c>
      <c r="C898" s="2">
        <f t="shared" si="101"/>
        <v>0</v>
      </c>
      <c r="D898" s="2">
        <f t="shared" si="102"/>
        <v>56.906660000000002</v>
      </c>
      <c r="E898" s="2">
        <f t="shared" si="104"/>
        <v>56.67474</v>
      </c>
      <c r="F898" s="2">
        <f t="shared" si="105"/>
        <v>56.858409999999992</v>
      </c>
      <c r="G898" s="2">
        <f t="shared" si="107"/>
        <v>56.676562000000033</v>
      </c>
      <c r="H898" s="2">
        <f t="shared" si="103"/>
        <v>55.169041000000021</v>
      </c>
      <c r="I898" s="2">
        <f t="array" ref="I898">SUMPRODUCT(B882:B901, (ROW(B882:B901)-ROW(B882)+1)) / (20*21/2)</f>
        <v>56.985685714285715</v>
      </c>
      <c r="J898" s="2">
        <f t="shared" si="106"/>
        <v>56.990153633695691</v>
      </c>
      <c r="K898" s="2">
        <f t="shared" si="108"/>
        <v>56.743213727649774</v>
      </c>
    </row>
    <row r="899" spans="1:11" ht="13.5" x14ac:dyDescent="0.25">
      <c r="A899" s="3">
        <f>TITRES_STAT!B902</f>
        <v>43615</v>
      </c>
      <c r="B899" s="5">
        <f>TITRES_STAT!D902</f>
        <v>56.507599999999996</v>
      </c>
      <c r="C899" s="2">
        <f t="shared" si="101"/>
        <v>-1.6715000000000018</v>
      </c>
      <c r="D899" s="2">
        <f t="shared" si="102"/>
        <v>57.194319999999991</v>
      </c>
      <c r="E899" s="2">
        <f t="shared" si="104"/>
        <v>56.688990000000004</v>
      </c>
      <c r="F899" s="2">
        <f t="shared" si="105"/>
        <v>56.692229999999981</v>
      </c>
      <c r="G899" s="2">
        <f t="shared" si="107"/>
        <v>56.719580000000022</v>
      </c>
      <c r="H899" s="2">
        <f t="shared" si="103"/>
        <v>55.185153500000027</v>
      </c>
      <c r="I899" s="2">
        <f t="array" ref="I899">SUMPRODUCT(B883:B902, (ROW(B883:B902)-ROW(B883)+1)) / (20*21/2)</f>
        <v>57.120196666666665</v>
      </c>
      <c r="J899" s="2">
        <f t="shared" si="106"/>
        <v>56.944196144772292</v>
      </c>
      <c r="K899" s="2">
        <f t="shared" si="108"/>
        <v>56.733973973624295</v>
      </c>
    </row>
    <row r="900" spans="1:11" ht="13.5" x14ac:dyDescent="0.25">
      <c r="A900" s="3">
        <f>TITRES_STAT!B903</f>
        <v>43616</v>
      </c>
      <c r="B900" s="5">
        <f>TITRES_STAT!D903</f>
        <v>58.179099999999998</v>
      </c>
      <c r="C900" s="2">
        <f t="shared" ref="C900:C963" si="109">B900-B899</f>
        <v>1.6715000000000018</v>
      </c>
      <c r="D900" s="2">
        <f t="shared" si="102"/>
        <v>57.519559999999998</v>
      </c>
      <c r="E900" s="2">
        <f t="shared" si="104"/>
        <v>56.87039</v>
      </c>
      <c r="F900" s="2">
        <f t="shared" si="105"/>
        <v>56.685749999999999</v>
      </c>
      <c r="G900" s="2">
        <f t="shared" si="107"/>
        <v>56.796028000000021</v>
      </c>
      <c r="H900" s="2">
        <f t="shared" si="103"/>
        <v>55.209623500000028</v>
      </c>
      <c r="I900" s="2">
        <f t="array" ref="I900">SUMPRODUCT(B884:B903, (ROW(B884:B903)-ROW(B884)+1)) / (20*21/2)</f>
        <v>57.258718571428567</v>
      </c>
      <c r="J900" s="2">
        <f t="shared" si="106"/>
        <v>57.061806035746358</v>
      </c>
      <c r="K900" s="2">
        <f t="shared" si="108"/>
        <v>56.790645582501774</v>
      </c>
    </row>
    <row r="901" spans="1:11" ht="13.5" x14ac:dyDescent="0.25">
      <c r="A901" s="3">
        <f>TITRES_STAT!B904</f>
        <v>43619</v>
      </c>
      <c r="B901" s="5">
        <f>TITRES_STAT!D904</f>
        <v>58.179099999999998</v>
      </c>
      <c r="C901" s="2">
        <f t="shared" si="109"/>
        <v>0</v>
      </c>
      <c r="D901" s="2">
        <f t="shared" si="102"/>
        <v>57.844799999999999</v>
      </c>
      <c r="E901" s="2">
        <f t="shared" si="104"/>
        <v>57.051789999999997</v>
      </c>
      <c r="F901" s="2">
        <f t="shared" si="105"/>
        <v>56.766734999999997</v>
      </c>
      <c r="G901" s="2">
        <f t="shared" si="107"/>
        <v>56.872476000000027</v>
      </c>
      <c r="H901" s="2">
        <f t="shared" si="103"/>
        <v>55.234093500000014</v>
      </c>
      <c r="I901" s="2">
        <f t="array" ref="I901">SUMPRODUCT(B885:B904, (ROW(B885:B904)-ROW(B885)+1)) / (20*21/2)</f>
        <v>57.327855714285711</v>
      </c>
      <c r="J901" s="2">
        <f t="shared" si="106"/>
        <v>57.168214984722894</v>
      </c>
      <c r="K901" s="2">
        <f t="shared" si="108"/>
        <v>56.845094775344847</v>
      </c>
    </row>
    <row r="902" spans="1:11" ht="13.5" x14ac:dyDescent="0.25">
      <c r="A902" s="3">
        <f>TITRES_STAT!B905</f>
        <v>43623</v>
      </c>
      <c r="B902" s="5">
        <f>TITRES_STAT!D905</f>
        <v>58.179099999999998</v>
      </c>
      <c r="C902" s="2">
        <f t="shared" si="109"/>
        <v>0</v>
      </c>
      <c r="D902" s="2">
        <f t="shared" ref="D902:D965" si="110">AVERAGE(B898:B902)</f>
        <v>57.844799999999999</v>
      </c>
      <c r="E902" s="2">
        <f t="shared" si="104"/>
        <v>57.213759999999994</v>
      </c>
      <c r="F902" s="2">
        <f t="shared" si="105"/>
        <v>56.847719999999995</v>
      </c>
      <c r="G902" s="2">
        <f t="shared" si="107"/>
        <v>56.948924000000012</v>
      </c>
      <c r="H902" s="2">
        <f t="shared" si="103"/>
        <v>55.258563500000015</v>
      </c>
      <c r="I902" s="2">
        <f t="array" ref="I902">SUMPRODUCT(B886:B905, (ROW(B886:B905)-ROW(B886)+1)) / (20*21/2)</f>
        <v>57.3917480952381</v>
      </c>
      <c r="J902" s="2">
        <f t="shared" si="106"/>
        <v>57.264489748082617</v>
      </c>
      <c r="K902" s="2">
        <f t="shared" si="108"/>
        <v>56.897408705723485</v>
      </c>
    </row>
    <row r="903" spans="1:11" ht="13.5" x14ac:dyDescent="0.25">
      <c r="A903" s="3">
        <f>TITRES_STAT!B906</f>
        <v>43626</v>
      </c>
      <c r="B903" s="5">
        <f>TITRES_STAT!D906</f>
        <v>58.302199999999999</v>
      </c>
      <c r="C903" s="2">
        <f t="shared" si="109"/>
        <v>0.12310000000000088</v>
      </c>
      <c r="D903" s="2">
        <f t="shared" si="110"/>
        <v>57.869420000000005</v>
      </c>
      <c r="E903" s="2">
        <f t="shared" si="104"/>
        <v>57.38803999999999</v>
      </c>
      <c r="F903" s="2">
        <f t="shared" si="105"/>
        <v>56.934859999999993</v>
      </c>
      <c r="G903" s="2">
        <f t="shared" si="107"/>
        <v>57.026540000000011</v>
      </c>
      <c r="H903" s="2">
        <f t="shared" si="103"/>
        <v>55.283649000000032</v>
      </c>
      <c r="I903" s="2">
        <f t="array" ref="I903">SUMPRODUCT(B887:B906, (ROW(B887:B906)-ROW(B887)+1)) / (20*21/2)</f>
        <v>57.326995714285722</v>
      </c>
      <c r="J903" s="2">
        <f t="shared" si="106"/>
        <v>57.363319295884274</v>
      </c>
      <c r="K903" s="2">
        <f t="shared" si="108"/>
        <v>56.952498560400997</v>
      </c>
    </row>
    <row r="904" spans="1:11" ht="13.5" x14ac:dyDescent="0.25">
      <c r="A904" s="3">
        <f>TITRES_STAT!B907</f>
        <v>43627</v>
      </c>
      <c r="B904" s="5">
        <f>TITRES_STAT!D907</f>
        <v>57.660800000000002</v>
      </c>
      <c r="C904" s="2">
        <f t="shared" si="109"/>
        <v>-0.64139999999999731</v>
      </c>
      <c r="D904" s="2">
        <f t="shared" si="110"/>
        <v>58.100059999999999</v>
      </c>
      <c r="E904" s="2">
        <f t="shared" si="104"/>
        <v>57.647190000000002</v>
      </c>
      <c r="F904" s="2">
        <f t="shared" si="105"/>
        <v>56.989929999999994</v>
      </c>
      <c r="G904" s="2">
        <f t="shared" si="107"/>
        <v>57.091456000000015</v>
      </c>
      <c r="H904" s="2">
        <f t="shared" si="103"/>
        <v>55.305527500000032</v>
      </c>
      <c r="I904" s="2">
        <f t="array" ref="I904">SUMPRODUCT(B888:B907, (ROW(B888:B907)-ROW(B888)+1)) / (20*21/2)</f>
        <v>57.25680666666667</v>
      </c>
      <c r="J904" s="2">
        <f t="shared" si="106"/>
        <v>57.391650791514344</v>
      </c>
      <c r="K904" s="2">
        <f t="shared" si="108"/>
        <v>56.980275087444099</v>
      </c>
    </row>
    <row r="905" spans="1:11" ht="13.5" x14ac:dyDescent="0.25">
      <c r="A905" s="3">
        <f>TITRES_STAT!B908</f>
        <v>43628</v>
      </c>
      <c r="B905" s="5">
        <f>TITRES_STAT!D908</f>
        <v>57.660800000000002</v>
      </c>
      <c r="C905" s="2">
        <f t="shared" si="109"/>
        <v>0</v>
      </c>
      <c r="D905" s="2">
        <f t="shared" si="110"/>
        <v>57.996399999999994</v>
      </c>
      <c r="E905" s="2">
        <f t="shared" si="104"/>
        <v>57.757979999999996</v>
      </c>
      <c r="F905" s="2">
        <f t="shared" si="105"/>
        <v>57.044999999999995</v>
      </c>
      <c r="G905" s="2">
        <f t="shared" si="107"/>
        <v>57.156244000000015</v>
      </c>
      <c r="H905" s="2">
        <f t="shared" si="103"/>
        <v>55.327406000000025</v>
      </c>
      <c r="I905" s="2">
        <f t="array" ref="I905">SUMPRODUCT(B889:B908, (ROW(B889:B908)-ROW(B889)+1)) / (20*21/2)</f>
        <v>57.187860952380952</v>
      </c>
      <c r="J905" s="2">
        <f t="shared" si="106"/>
        <v>57.417284049465358</v>
      </c>
      <c r="K905" s="2">
        <f t="shared" si="108"/>
        <v>57.006962338916885</v>
      </c>
    </row>
    <row r="906" spans="1:11" ht="13.5" x14ac:dyDescent="0.25">
      <c r="A906" s="3">
        <f>TITRES_STAT!B909</f>
        <v>43629</v>
      </c>
      <c r="B906" s="5">
        <f>TITRES_STAT!D909</f>
        <v>56.365099999999998</v>
      </c>
      <c r="C906" s="2">
        <f t="shared" si="109"/>
        <v>-1.2957000000000036</v>
      </c>
      <c r="D906" s="2">
        <f t="shared" si="110"/>
        <v>57.633600000000001</v>
      </c>
      <c r="E906" s="2">
        <f t="shared" si="104"/>
        <v>57.739199999999997</v>
      </c>
      <c r="F906" s="2">
        <f t="shared" si="105"/>
        <v>57.035284999999988</v>
      </c>
      <c r="G906" s="2">
        <f t="shared" si="107"/>
        <v>57.194988000000009</v>
      </c>
      <c r="H906" s="2">
        <f t="shared" ref="H906:H969" si="111">AVERAGE(B707:B906)</f>
        <v>55.345940500000033</v>
      </c>
      <c r="I906" s="2">
        <f t="array" ref="I906">SUMPRODUCT(B890:B909, (ROW(B890:B909)-ROW(B890)+1)) / (20*21/2)</f>
        <v>57.119233333333334</v>
      </c>
      <c r="J906" s="2">
        <f t="shared" si="106"/>
        <v>57.317076044754373</v>
      </c>
      <c r="K906" s="2">
        <f t="shared" si="108"/>
        <v>56.981791266802503</v>
      </c>
    </row>
    <row r="907" spans="1:11" ht="13.5" x14ac:dyDescent="0.25">
      <c r="A907" s="3">
        <f>TITRES_STAT!B910</f>
        <v>43630</v>
      </c>
      <c r="B907" s="5">
        <f>TITRES_STAT!D910</f>
        <v>56.298299999999998</v>
      </c>
      <c r="C907" s="2">
        <f t="shared" si="109"/>
        <v>-6.6800000000000637E-2</v>
      </c>
      <c r="D907" s="2">
        <f t="shared" si="110"/>
        <v>57.257439999999995</v>
      </c>
      <c r="E907" s="2">
        <f t="shared" si="104"/>
        <v>57.551120000000004</v>
      </c>
      <c r="F907" s="2">
        <f t="shared" si="105"/>
        <v>57.022229999999993</v>
      </c>
      <c r="G907" s="2">
        <f t="shared" si="107"/>
        <v>57.232396000000008</v>
      </c>
      <c r="H907" s="2">
        <f t="shared" si="111"/>
        <v>55.364141000000025</v>
      </c>
      <c r="I907" s="2">
        <f t="array" ref="I907">SUMPRODUCT(B891:B910, (ROW(B891:B910)-ROW(B891)+1)) / (20*21/2)</f>
        <v>57.050923809523809</v>
      </c>
      <c r="J907" s="2">
        <f t="shared" si="106"/>
        <v>57.220049754777769</v>
      </c>
      <c r="K907" s="2">
        <f t="shared" si="108"/>
        <v>56.954987687712212</v>
      </c>
    </row>
    <row r="908" spans="1:11" ht="13.5" x14ac:dyDescent="0.25">
      <c r="A908" s="3">
        <f>TITRES_STAT!B911</f>
        <v>43633</v>
      </c>
      <c r="B908" s="5">
        <f>TITRES_STAT!D911</f>
        <v>56.298299999999998</v>
      </c>
      <c r="C908" s="2">
        <f t="shared" si="109"/>
        <v>0</v>
      </c>
      <c r="D908" s="2">
        <f t="shared" si="110"/>
        <v>56.856659999999998</v>
      </c>
      <c r="E908" s="2">
        <f t="shared" ref="E908:E971" si="112">AVERAGE(B899:B908)</f>
        <v>57.363039999999998</v>
      </c>
      <c r="F908" s="2">
        <f t="shared" si="105"/>
        <v>57.018889999999985</v>
      </c>
      <c r="G908" s="2">
        <f t="shared" si="107"/>
        <v>57.302326000000015</v>
      </c>
      <c r="H908" s="2">
        <f t="shared" si="111"/>
        <v>55.382341500000031</v>
      </c>
      <c r="I908" s="2">
        <f t="array" ref="I908">SUMPRODUCT(B892:B911, (ROW(B892:B911)-ROW(B892)+1)) / (20*21/2)</f>
        <v>56.982932380952377</v>
      </c>
      <c r="J908" s="2">
        <f t="shared" si="106"/>
        <v>57.132264063846556</v>
      </c>
      <c r="K908" s="2">
        <f t="shared" si="108"/>
        <v>56.929235229370562</v>
      </c>
    </row>
    <row r="909" spans="1:11" ht="13.5" x14ac:dyDescent="0.25">
      <c r="A909" s="3">
        <f>TITRES_STAT!B912</f>
        <v>43634</v>
      </c>
      <c r="B909" s="5">
        <f>TITRES_STAT!D912</f>
        <v>56.298299999999998</v>
      </c>
      <c r="C909" s="2">
        <f t="shared" si="109"/>
        <v>0</v>
      </c>
      <c r="D909" s="2">
        <f t="shared" si="110"/>
        <v>56.584159999999997</v>
      </c>
      <c r="E909" s="2">
        <f t="shared" si="112"/>
        <v>57.342110000000005</v>
      </c>
      <c r="F909" s="2">
        <f t="shared" si="105"/>
        <v>57.015549999999983</v>
      </c>
      <c r="G909" s="2">
        <f t="shared" si="107"/>
        <v>57.340640000000015</v>
      </c>
      <c r="H909" s="2">
        <f t="shared" si="111"/>
        <v>55.40054200000003</v>
      </c>
      <c r="I909" s="2">
        <f t="array" ref="I909">SUMPRODUCT(B893:B912, (ROW(B893:B912)-ROW(B893)+1)) / (20*21/2)</f>
        <v>56.915259047619038</v>
      </c>
      <c r="J909" s="2">
        <f t="shared" si="106"/>
        <v>57.05283891490879</v>
      </c>
      <c r="K909" s="2">
        <f t="shared" si="108"/>
        <v>56.904492671356032</v>
      </c>
    </row>
    <row r="910" spans="1:11" ht="13.5" x14ac:dyDescent="0.25">
      <c r="A910" s="3">
        <f>TITRES_STAT!B913</f>
        <v>43635</v>
      </c>
      <c r="B910" s="5">
        <f>TITRES_STAT!D913</f>
        <v>56.298299999999998</v>
      </c>
      <c r="C910" s="2">
        <f t="shared" si="109"/>
        <v>0</v>
      </c>
      <c r="D910" s="2">
        <f t="shared" si="110"/>
        <v>56.311659999999996</v>
      </c>
      <c r="E910" s="2">
        <f t="shared" si="112"/>
        <v>57.154029999999999</v>
      </c>
      <c r="F910" s="2">
        <f t="shared" si="105"/>
        <v>57.012209999999982</v>
      </c>
      <c r="G910" s="2">
        <f t="shared" si="107"/>
        <v>57.378954</v>
      </c>
      <c r="H910" s="2">
        <f t="shared" si="111"/>
        <v>55.418742500000036</v>
      </c>
      <c r="I910" s="2">
        <f t="array" ref="I910">SUMPRODUCT(B894:B913, (ROW(B894:B913)-ROW(B894)+1)) / (20*21/2)</f>
        <v>56.848829047619049</v>
      </c>
      <c r="J910" s="2">
        <f t="shared" si="106"/>
        <v>56.980978065869856</v>
      </c>
      <c r="K910" s="2">
        <f t="shared" si="108"/>
        <v>56.880720409734231</v>
      </c>
    </row>
    <row r="911" spans="1:11" ht="13.5" x14ac:dyDescent="0.25">
      <c r="A911" s="3">
        <f>TITRES_STAT!B914</f>
        <v>43636</v>
      </c>
      <c r="B911" s="5">
        <f>TITRES_STAT!D914</f>
        <v>56.298299999999998</v>
      </c>
      <c r="C911" s="2">
        <f t="shared" si="109"/>
        <v>0</v>
      </c>
      <c r="D911" s="2">
        <f t="shared" si="110"/>
        <v>56.298299999999998</v>
      </c>
      <c r="E911" s="2">
        <f t="shared" si="112"/>
        <v>56.965949999999999</v>
      </c>
      <c r="F911" s="2">
        <f t="shared" si="105"/>
        <v>57.008869999999987</v>
      </c>
      <c r="G911" s="2">
        <f t="shared" si="107"/>
        <v>57.417267999999993</v>
      </c>
      <c r="H911" s="2">
        <f t="shared" si="111"/>
        <v>55.433808500000033</v>
      </c>
      <c r="I911" s="2">
        <f t="array" ref="I911">SUMPRODUCT(B895:B914, (ROW(B895:B914)-ROW(B895)+1)) / (20*21/2)</f>
        <v>56.790147142857137</v>
      </c>
      <c r="J911" s="2">
        <f t="shared" si="106"/>
        <v>56.915961107215587</v>
      </c>
      <c r="K911" s="2">
        <f t="shared" si="108"/>
        <v>56.857880393666221</v>
      </c>
    </row>
    <row r="912" spans="1:11" ht="13.5" x14ac:dyDescent="0.25">
      <c r="A912" s="3">
        <f>TITRES_STAT!B915</f>
        <v>43637</v>
      </c>
      <c r="B912" s="5">
        <f>TITRES_STAT!D915</f>
        <v>56.298299999999998</v>
      </c>
      <c r="C912" s="2">
        <f t="shared" si="109"/>
        <v>0</v>
      </c>
      <c r="D912" s="2">
        <f t="shared" si="110"/>
        <v>56.298299999999998</v>
      </c>
      <c r="E912" s="2">
        <f t="shared" si="112"/>
        <v>56.777869999999993</v>
      </c>
      <c r="F912" s="2">
        <f t="shared" si="105"/>
        <v>56.995814999999993</v>
      </c>
      <c r="G912" s="2">
        <f t="shared" si="107"/>
        <v>57.423060000000007</v>
      </c>
      <c r="H912" s="2">
        <f t="shared" si="111"/>
        <v>55.448874500000038</v>
      </c>
      <c r="I912" s="2">
        <f t="array" ref="I912">SUMPRODUCT(B896:B915, (ROW(B896:B915)-ROW(B896)+1)) / (20*21/2)</f>
        <v>56.881259047619046</v>
      </c>
      <c r="J912" s="2">
        <f t="shared" si="106"/>
        <v>56.857136239861724</v>
      </c>
      <c r="K912" s="2">
        <f t="shared" si="108"/>
        <v>56.835936064502839</v>
      </c>
    </row>
    <row r="913" spans="1:11" ht="13.5" x14ac:dyDescent="0.25">
      <c r="A913" s="3">
        <f>TITRES_STAT!B916</f>
        <v>43640</v>
      </c>
      <c r="B913" s="5">
        <f>TITRES_STAT!D916</f>
        <v>56.298299999999998</v>
      </c>
      <c r="C913" s="2">
        <f t="shared" si="109"/>
        <v>0</v>
      </c>
      <c r="D913" s="2">
        <f t="shared" si="110"/>
        <v>56.298299999999998</v>
      </c>
      <c r="E913" s="2">
        <f t="shared" si="112"/>
        <v>56.577479999999994</v>
      </c>
      <c r="F913" s="2">
        <f t="shared" si="105"/>
        <v>56.982759999999999</v>
      </c>
      <c r="G913" s="2">
        <f t="shared" si="107"/>
        <v>57.395810000000004</v>
      </c>
      <c r="H913" s="2">
        <f t="shared" si="111"/>
        <v>55.460806000000041</v>
      </c>
      <c r="I913" s="2">
        <f t="array" ref="I913">SUMPRODUCT(B897:B916, (ROW(B897:B916)-ROW(B897)+1)) / (20*21/2)</f>
        <v>56.965459523809521</v>
      </c>
      <c r="J913" s="2">
        <f t="shared" si="106"/>
        <v>56.803913740827277</v>
      </c>
      <c r="K913" s="2">
        <f t="shared" si="108"/>
        <v>56.814852297267436</v>
      </c>
    </row>
    <row r="914" spans="1:11" ht="13.5" x14ac:dyDescent="0.25">
      <c r="A914" s="3">
        <f>TITRES_STAT!B917</f>
        <v>43641</v>
      </c>
      <c r="B914" s="5">
        <f>TITRES_STAT!D917</f>
        <v>56.366599999999998</v>
      </c>
      <c r="C914" s="2">
        <f t="shared" si="109"/>
        <v>6.8300000000000693E-2</v>
      </c>
      <c r="D914" s="2">
        <f t="shared" si="110"/>
        <v>56.311959999999999</v>
      </c>
      <c r="E914" s="2">
        <f t="shared" si="112"/>
        <v>56.448059999999984</v>
      </c>
      <c r="F914" s="2">
        <f t="shared" si="105"/>
        <v>57.047625000000004</v>
      </c>
      <c r="G914" s="2">
        <f t="shared" si="107"/>
        <v>57.369925999999992</v>
      </c>
      <c r="H914" s="2">
        <f t="shared" si="111"/>
        <v>55.466810500000037</v>
      </c>
      <c r="I914" s="2">
        <f t="array" ref="I914">SUMPRODUCT(B898:B917, (ROW(B898:B917)-ROW(B898)+1)) / (20*21/2)</f>
        <v>56.893272380952382</v>
      </c>
      <c r="J914" s="2">
        <f t="shared" si="106"/>
        <v>56.762264813129434</v>
      </c>
      <c r="K914" s="2">
        <f t="shared" si="108"/>
        <v>56.797273775805969</v>
      </c>
    </row>
    <row r="915" spans="1:11" ht="13.5" x14ac:dyDescent="0.25">
      <c r="A915" s="3">
        <f>TITRES_STAT!B918</f>
        <v>43642</v>
      </c>
      <c r="B915" s="5">
        <f>TITRES_STAT!D918</f>
        <v>58.004300000000001</v>
      </c>
      <c r="C915" s="2">
        <f t="shared" si="109"/>
        <v>1.6377000000000024</v>
      </c>
      <c r="D915" s="2">
        <f t="shared" si="110"/>
        <v>56.65316</v>
      </c>
      <c r="E915" s="2">
        <f t="shared" si="112"/>
        <v>56.482409999999994</v>
      </c>
      <c r="F915" s="2">
        <f t="shared" si="105"/>
        <v>57.12019500000001</v>
      </c>
      <c r="G915" s="2">
        <f t="shared" si="107"/>
        <v>57.363968000000007</v>
      </c>
      <c r="H915" s="2">
        <f t="shared" si="111"/>
        <v>55.481003500000043</v>
      </c>
      <c r="I915" s="2">
        <f t="array" ref="I915">SUMPRODUCT(B899:B918, (ROW(B899:B918)-ROW(B899)+1)) / (20*21/2)</f>
        <v>56.97886761904762</v>
      </c>
      <c r="J915" s="2">
        <f t="shared" si="106"/>
        <v>56.880553878545683</v>
      </c>
      <c r="K915" s="2">
        <f t="shared" si="108"/>
        <v>56.844608137539069</v>
      </c>
    </row>
    <row r="916" spans="1:11" ht="13.5" x14ac:dyDescent="0.25">
      <c r="A916" s="3">
        <f>TITRES_STAT!B919</f>
        <v>43643</v>
      </c>
      <c r="B916" s="5">
        <f>TITRES_STAT!D919</f>
        <v>58.004300000000001</v>
      </c>
      <c r="C916" s="2">
        <f t="shared" si="109"/>
        <v>0</v>
      </c>
      <c r="D916" s="2">
        <f t="shared" si="110"/>
        <v>56.994360000000007</v>
      </c>
      <c r="E916" s="2">
        <f t="shared" si="112"/>
        <v>56.646329999999992</v>
      </c>
      <c r="F916" s="2">
        <f t="shared" ref="F916:F979" si="113">AVERAGE(B897:B916)</f>
        <v>57.192765000000023</v>
      </c>
      <c r="G916" s="2">
        <f t="shared" si="107"/>
        <v>57.358009999999993</v>
      </c>
      <c r="H916" s="2">
        <f t="shared" si="111"/>
        <v>55.495196500000048</v>
      </c>
      <c r="I916" s="2">
        <f t="array" ref="I916">SUMPRODUCT(B900:B919, (ROW(B900:B919)-ROW(B900)+1)) / (20*21/2)</f>
        <v>57.064647619047626</v>
      </c>
      <c r="J916" s="2">
        <f t="shared" si="106"/>
        <v>56.987577318684188</v>
      </c>
      <c r="K916" s="2">
        <f t="shared" si="108"/>
        <v>56.890086249792439</v>
      </c>
    </row>
    <row r="917" spans="1:11" ht="13.5" x14ac:dyDescent="0.25">
      <c r="A917" s="3">
        <f>TITRES_STAT!B920</f>
        <v>43644</v>
      </c>
      <c r="B917" s="5">
        <f>TITRES_STAT!D920</f>
        <v>56.434800000000003</v>
      </c>
      <c r="C917" s="2">
        <f t="shared" si="109"/>
        <v>-1.5694999999999979</v>
      </c>
      <c r="D917" s="2">
        <f t="shared" si="110"/>
        <v>57.021659999999997</v>
      </c>
      <c r="E917" s="2">
        <f t="shared" si="112"/>
        <v>56.659979999999997</v>
      </c>
      <c r="F917" s="2">
        <f t="shared" si="113"/>
        <v>57.105550000000015</v>
      </c>
      <c r="G917" s="2">
        <f t="shared" si="107"/>
        <v>57.307703999999994</v>
      </c>
      <c r="H917" s="2">
        <f t="shared" si="111"/>
        <v>55.501542000000043</v>
      </c>
      <c r="I917" s="2">
        <f t="array" ref="I917">SUMPRODUCT(B901:B920, (ROW(B901:B920)-ROW(B901)+1)) / (20*21/2)</f>
        <v>57.14268523809524</v>
      </c>
      <c r="J917" s="2">
        <f t="shared" ref="J917:J980" si="114">$J$4*B917+J916*(1-$J$4)</f>
        <v>56.934931859761882</v>
      </c>
      <c r="K917" s="2">
        <f t="shared" si="108"/>
        <v>56.872231887055484</v>
      </c>
    </row>
    <row r="918" spans="1:11" ht="13.5" x14ac:dyDescent="0.25">
      <c r="A918" s="3">
        <f>TITRES_STAT!B921</f>
        <v>43647</v>
      </c>
      <c r="B918" s="5">
        <f>TITRES_STAT!D921</f>
        <v>58.004300000000001</v>
      </c>
      <c r="C918" s="2">
        <f t="shared" si="109"/>
        <v>1.5694999999999979</v>
      </c>
      <c r="D918" s="2">
        <f t="shared" si="110"/>
        <v>57.362859999999998</v>
      </c>
      <c r="E918" s="2">
        <f t="shared" si="112"/>
        <v>56.830579999999998</v>
      </c>
      <c r="F918" s="2">
        <f t="shared" si="113"/>
        <v>57.096810000000019</v>
      </c>
      <c r="G918" s="2">
        <f t="shared" si="107"/>
        <v>57.323643999999994</v>
      </c>
      <c r="H918" s="2">
        <f t="shared" si="111"/>
        <v>55.515735000000049</v>
      </c>
      <c r="I918" s="2">
        <f t="array" ref="I918">SUMPRODUCT(B902:B921, (ROW(B902:B921)-ROW(B902)+1)) / (20*21/2)</f>
        <v>57.218372380952374</v>
      </c>
      <c r="J918" s="2">
        <f t="shared" si="114"/>
        <v>57.036776444546469</v>
      </c>
      <c r="K918" s="2">
        <f t="shared" si="108"/>
        <v>56.916626715014097</v>
      </c>
    </row>
    <row r="919" spans="1:11" ht="13.5" x14ac:dyDescent="0.25">
      <c r="A919" s="3">
        <f>TITRES_STAT!B922</f>
        <v>43648</v>
      </c>
      <c r="B919" s="5">
        <f>TITRES_STAT!D922</f>
        <v>57.997500000000002</v>
      </c>
      <c r="C919" s="2">
        <f t="shared" si="109"/>
        <v>-6.7999999999983629E-3</v>
      </c>
      <c r="D919" s="2">
        <f t="shared" si="110"/>
        <v>57.689039999999999</v>
      </c>
      <c r="E919" s="2">
        <f t="shared" si="112"/>
        <v>57.000499999999988</v>
      </c>
      <c r="F919" s="2">
        <f t="shared" si="113"/>
        <v>57.171305000000004</v>
      </c>
      <c r="G919" s="2">
        <f t="shared" si="107"/>
        <v>57.37365599999999</v>
      </c>
      <c r="H919" s="2">
        <f t="shared" si="111"/>
        <v>55.529894000000048</v>
      </c>
      <c r="I919" s="2">
        <f t="array" ref="I919">SUMPRODUCT(B903:B922, (ROW(B903:B922)-ROW(B903)+1)) / (20*21/2)</f>
        <v>57.295119047619046</v>
      </c>
      <c r="J919" s="2">
        <f t="shared" si="114"/>
        <v>57.128273926018238</v>
      </c>
      <c r="K919" s="2">
        <f t="shared" si="108"/>
        <v>56.959013902660601</v>
      </c>
    </row>
    <row r="920" spans="1:11" ht="13.5" x14ac:dyDescent="0.25">
      <c r="A920" s="3">
        <f>TITRES_STAT!B923</f>
        <v>43649</v>
      </c>
      <c r="B920" s="5">
        <f>TITRES_STAT!D923</f>
        <v>57.990699999999997</v>
      </c>
      <c r="C920" s="2">
        <f t="shared" si="109"/>
        <v>-6.8000000000054683E-3</v>
      </c>
      <c r="D920" s="2">
        <f t="shared" si="110"/>
        <v>57.686320000000002</v>
      </c>
      <c r="E920" s="2">
        <f t="shared" si="112"/>
        <v>57.16973999999999</v>
      </c>
      <c r="F920" s="2">
        <f t="shared" si="113"/>
        <v>57.161885000000005</v>
      </c>
      <c r="G920" s="2">
        <f t="shared" si="107"/>
        <v>57.367425999999995</v>
      </c>
      <c r="H920" s="2">
        <f t="shared" si="111"/>
        <v>55.544019000000056</v>
      </c>
      <c r="I920" s="2">
        <f t="array" ref="I920">SUMPRODUCT(B904:B923, (ROW(B904:B923)-ROW(B904)+1)) / (20*21/2)</f>
        <v>57.37097285714286</v>
      </c>
      <c r="J920" s="2">
        <f t="shared" si="114"/>
        <v>57.210409742587927</v>
      </c>
      <c r="K920" s="2">
        <f t="shared" si="108"/>
        <v>56.999472180987638</v>
      </c>
    </row>
    <row r="921" spans="1:11" ht="13.5" x14ac:dyDescent="0.25">
      <c r="A921" s="3">
        <f>TITRES_STAT!B924</f>
        <v>43650</v>
      </c>
      <c r="B921" s="5">
        <f>TITRES_STAT!D924</f>
        <v>57.956600000000002</v>
      </c>
      <c r="C921" s="2">
        <f t="shared" si="109"/>
        <v>-3.4099999999995134E-2</v>
      </c>
      <c r="D921" s="2">
        <f t="shared" si="110"/>
        <v>57.676779999999994</v>
      </c>
      <c r="E921" s="2">
        <f t="shared" si="112"/>
        <v>57.335569999999997</v>
      </c>
      <c r="F921" s="2">
        <f t="shared" si="113"/>
        <v>57.150760000000005</v>
      </c>
      <c r="G921" s="2">
        <f t="shared" si="107"/>
        <v>57.360514000000002</v>
      </c>
      <c r="H921" s="2">
        <f t="shared" si="111"/>
        <v>55.557973500000053</v>
      </c>
      <c r="I921" s="2">
        <f t="array" ref="I921">SUMPRODUCT(B905:B924, (ROW(B905:B924)-ROW(B905)+1)) / (20*21/2)</f>
        <v>57.448570000000004</v>
      </c>
      <c r="J921" s="2">
        <f t="shared" si="114"/>
        <v>57.28147548138908</v>
      </c>
      <c r="K921" s="2">
        <f t="shared" si="108"/>
        <v>57.03700660526264</v>
      </c>
    </row>
    <row r="922" spans="1:11" ht="13.5" x14ac:dyDescent="0.25">
      <c r="A922" s="3">
        <f>TITRES_STAT!B925</f>
        <v>43651</v>
      </c>
      <c r="B922" s="5">
        <f>TITRES_STAT!D925</f>
        <v>57.956600000000002</v>
      </c>
      <c r="C922" s="2">
        <f t="shared" si="109"/>
        <v>0</v>
      </c>
      <c r="D922" s="2">
        <f t="shared" si="110"/>
        <v>57.981140000000003</v>
      </c>
      <c r="E922" s="2">
        <f t="shared" si="112"/>
        <v>57.501400000000004</v>
      </c>
      <c r="F922" s="2">
        <f t="shared" si="113"/>
        <v>57.139634999999998</v>
      </c>
      <c r="G922" s="2">
        <f t="shared" si="107"/>
        <v>57.377961999999997</v>
      </c>
      <c r="H922" s="2">
        <f t="shared" si="111"/>
        <v>55.571928000000042</v>
      </c>
      <c r="I922" s="2">
        <f t="array" ref="I922">SUMPRODUCT(B906:B925, (ROW(B906:B925)-ROW(B906)+1)) / (20*21/2)</f>
        <v>57.524856190476186</v>
      </c>
      <c r="J922" s="2">
        <f t="shared" si="114"/>
        <v>57.345773054590119</v>
      </c>
      <c r="K922" s="2">
        <f t="shared" si="108"/>
        <v>57.07306909133078</v>
      </c>
    </row>
    <row r="923" spans="1:11" ht="13.5" x14ac:dyDescent="0.25">
      <c r="A923" s="3">
        <f>TITRES_STAT!B926</f>
        <v>43654</v>
      </c>
      <c r="B923" s="5">
        <f>TITRES_STAT!D926</f>
        <v>57.936100000000003</v>
      </c>
      <c r="C923" s="2">
        <f t="shared" si="109"/>
        <v>-2.0499999999998408E-2</v>
      </c>
      <c r="D923" s="2">
        <f t="shared" si="110"/>
        <v>57.967500000000008</v>
      </c>
      <c r="E923" s="2">
        <f t="shared" si="112"/>
        <v>57.665179999999999</v>
      </c>
      <c r="F923" s="2">
        <f t="shared" si="113"/>
        <v>57.121329999999986</v>
      </c>
      <c r="G923" s="2">
        <f t="shared" si="107"/>
        <v>57.367918000000003</v>
      </c>
      <c r="H923" s="2">
        <f t="shared" si="111"/>
        <v>55.592048500000061</v>
      </c>
      <c r="I923" s="2">
        <f t="array" ref="I923">SUMPRODUCT(B907:B926, (ROW(B907:B926)-ROW(B907)+1)) / (20*21/2)</f>
        <v>57.599831428571427</v>
      </c>
      <c r="J923" s="2">
        <f t="shared" si="114"/>
        <v>57.401994668438675</v>
      </c>
      <c r="K923" s="2">
        <f t="shared" si="108"/>
        <v>57.106913440690356</v>
      </c>
    </row>
    <row r="924" spans="1:11" ht="13.5" x14ac:dyDescent="0.25">
      <c r="A924" s="3">
        <f>TITRES_STAT!B927</f>
        <v>43655</v>
      </c>
      <c r="B924" s="5">
        <f>TITRES_STAT!D927</f>
        <v>57.936100000000003</v>
      </c>
      <c r="C924" s="2">
        <f t="shared" si="109"/>
        <v>0</v>
      </c>
      <c r="D924" s="2">
        <f t="shared" si="110"/>
        <v>57.955219999999997</v>
      </c>
      <c r="E924" s="2">
        <f t="shared" si="112"/>
        <v>57.822129999999994</v>
      </c>
      <c r="F924" s="2">
        <f t="shared" si="113"/>
        <v>57.135094999999993</v>
      </c>
      <c r="G924" s="2">
        <f t="shared" si="107"/>
        <v>57.32820199999999</v>
      </c>
      <c r="H924" s="2">
        <f t="shared" si="111"/>
        <v>55.612169000000058</v>
      </c>
      <c r="I924" s="2">
        <f t="array" ref="I924">SUMPRODUCT(B908:B927, (ROW(B908:B927)-ROW(B908)+1)) / (20*21/2)</f>
        <v>57.66667809523809</v>
      </c>
      <c r="J924" s="2">
        <f t="shared" si="114"/>
        <v>57.452861842873084</v>
      </c>
      <c r="K924" s="2">
        <f t="shared" si="108"/>
        <v>57.139430560663286</v>
      </c>
    </row>
    <row r="925" spans="1:11" ht="13.5" x14ac:dyDescent="0.25">
      <c r="A925" s="3">
        <f>TITRES_STAT!B928</f>
        <v>43656</v>
      </c>
      <c r="B925" s="5">
        <f>TITRES_STAT!D928</f>
        <v>57.936100000000003</v>
      </c>
      <c r="C925" s="2">
        <f t="shared" si="109"/>
        <v>0</v>
      </c>
      <c r="D925" s="2">
        <f t="shared" si="110"/>
        <v>57.944299999999998</v>
      </c>
      <c r="E925" s="2">
        <f t="shared" si="112"/>
        <v>57.815309999999997</v>
      </c>
      <c r="F925" s="2">
        <f t="shared" si="113"/>
        <v>57.148859999999978</v>
      </c>
      <c r="G925" s="2">
        <f t="shared" si="107"/>
        <v>57.288485999999985</v>
      </c>
      <c r="H925" s="2">
        <f t="shared" si="111"/>
        <v>55.632289500000063</v>
      </c>
      <c r="I925" s="2">
        <f t="array" ref="I925">SUMPRODUCT(B909:B928, (ROW(B909:B928)-ROW(B909)+1)) / (20*21/2)</f>
        <v>57.725100952380949</v>
      </c>
      <c r="J925" s="2">
        <f t="shared" si="114"/>
        <v>57.49888452450422</v>
      </c>
      <c r="K925" s="2">
        <f t="shared" si="108"/>
        <v>57.170672499460807</v>
      </c>
    </row>
    <row r="926" spans="1:11" ht="13.5" x14ac:dyDescent="0.25">
      <c r="A926" s="3">
        <f>TITRES_STAT!B929</f>
        <v>43657</v>
      </c>
      <c r="B926" s="5">
        <f>TITRES_STAT!D929</f>
        <v>57.936100000000003</v>
      </c>
      <c r="C926" s="2">
        <f t="shared" si="109"/>
        <v>0</v>
      </c>
      <c r="D926" s="2">
        <f t="shared" si="110"/>
        <v>57.940200000000004</v>
      </c>
      <c r="E926" s="2">
        <f t="shared" si="112"/>
        <v>57.808489999999992</v>
      </c>
      <c r="F926" s="2">
        <f t="shared" si="113"/>
        <v>57.227409999999978</v>
      </c>
      <c r="G926" s="2">
        <f t="shared" si="107"/>
        <v>57.248769999999986</v>
      </c>
      <c r="H926" s="2">
        <f t="shared" si="111"/>
        <v>55.652880500000066</v>
      </c>
      <c r="I926" s="2">
        <f t="array" ref="I926">SUMPRODUCT(B910:B929, (ROW(B910:B929)-ROW(B910)+1)) / (20*21/2)</f>
        <v>57.775142380952389</v>
      </c>
      <c r="J926" s="2">
        <f t="shared" si="114"/>
        <v>57.540524093599053</v>
      </c>
      <c r="K926" s="2">
        <f t="shared" si="108"/>
        <v>57.200689264187837</v>
      </c>
    </row>
    <row r="927" spans="1:11" ht="13.5" x14ac:dyDescent="0.25">
      <c r="A927" s="3">
        <f>TITRES_STAT!B930</f>
        <v>43658</v>
      </c>
      <c r="B927" s="5">
        <f>TITRES_STAT!D930</f>
        <v>57.929299999999998</v>
      </c>
      <c r="C927" s="2">
        <f t="shared" si="109"/>
        <v>-6.8000000000054683E-3</v>
      </c>
      <c r="D927" s="2">
        <f t="shared" si="110"/>
        <v>57.934739999999998</v>
      </c>
      <c r="E927" s="2">
        <f t="shared" si="112"/>
        <v>57.957940000000008</v>
      </c>
      <c r="F927" s="2">
        <f t="shared" si="113"/>
        <v>57.308959999999992</v>
      </c>
      <c r="G927" s="2">
        <f t="shared" si="107"/>
        <v>57.210213999999979</v>
      </c>
      <c r="H927" s="2">
        <f t="shared" si="111"/>
        <v>55.67343750000007</v>
      </c>
      <c r="I927" s="2">
        <f t="array" ref="I927">SUMPRODUCT(B911:B930, (ROW(B911:B930)-ROW(B911)+1)) / (20*21/2)</f>
        <v>57.818130000000004</v>
      </c>
      <c r="J927" s="2">
        <f t="shared" si="114"/>
        <v>57.577550370399145</v>
      </c>
      <c r="K927" s="2">
        <f t="shared" si="108"/>
        <v>57.229262234219689</v>
      </c>
    </row>
    <row r="928" spans="1:11" ht="13.5" x14ac:dyDescent="0.25">
      <c r="A928" s="3">
        <f>TITRES_STAT!B931</f>
        <v>43661</v>
      </c>
      <c r="B928" s="5">
        <f>TITRES_STAT!D931</f>
        <v>57.922400000000003</v>
      </c>
      <c r="C928" s="2">
        <f t="shared" si="109"/>
        <v>-6.8999999999945771E-3</v>
      </c>
      <c r="D928" s="2">
        <f t="shared" si="110"/>
        <v>57.931999999999995</v>
      </c>
      <c r="E928" s="2">
        <f t="shared" si="112"/>
        <v>57.949750000000009</v>
      </c>
      <c r="F928" s="2">
        <f t="shared" si="113"/>
        <v>57.390164999999989</v>
      </c>
      <c r="G928" s="2">
        <f t="shared" si="107"/>
        <v>57.172037999999972</v>
      </c>
      <c r="H928" s="2">
        <f t="shared" si="111"/>
        <v>55.693960000000068</v>
      </c>
      <c r="I928" s="2">
        <f t="array" ref="I928">SUMPRODUCT(B912:B931, (ROW(B912:B931)-ROW(B912)+1)) / (20*21/2)</f>
        <v>57.852736190476193</v>
      </c>
      <c r="J928" s="2">
        <f t="shared" si="114"/>
        <v>57.610393192265889</v>
      </c>
      <c r="K928" s="2">
        <f t="shared" si="108"/>
        <v>57.256444107387551</v>
      </c>
    </row>
    <row r="929" spans="1:11" ht="13.5" x14ac:dyDescent="0.25">
      <c r="A929" s="3">
        <f>TITRES_STAT!B932</f>
        <v>43662</v>
      </c>
      <c r="B929" s="5">
        <f>TITRES_STAT!D932</f>
        <v>57.915599999999998</v>
      </c>
      <c r="C929" s="2">
        <f t="shared" si="109"/>
        <v>-6.8000000000054683E-3</v>
      </c>
      <c r="D929" s="2">
        <f t="shared" si="110"/>
        <v>57.927900000000001</v>
      </c>
      <c r="E929" s="2">
        <f t="shared" si="112"/>
        <v>57.941560000000003</v>
      </c>
      <c r="F929" s="2">
        <f t="shared" si="113"/>
        <v>57.471029999999985</v>
      </c>
      <c r="G929" s="2">
        <f t="shared" si="107"/>
        <v>57.133725999999967</v>
      </c>
      <c r="H929" s="2">
        <f t="shared" si="111"/>
        <v>55.714511000000073</v>
      </c>
      <c r="I929" s="2">
        <f t="array" ref="I929">SUMPRODUCT(B913:B932, (ROW(B913:B932)-ROW(B913)+1)) / (20*21/2)</f>
        <v>57.816602857142861</v>
      </c>
      <c r="J929" s="2">
        <f t="shared" si="114"/>
        <v>57.639460507288184</v>
      </c>
      <c r="K929" s="2">
        <f t="shared" si="108"/>
        <v>57.282293358078235</v>
      </c>
    </row>
    <row r="930" spans="1:11" ht="13.5" x14ac:dyDescent="0.25">
      <c r="A930" s="3">
        <f>TITRES_STAT!B933</f>
        <v>43663</v>
      </c>
      <c r="B930" s="5">
        <f>TITRES_STAT!D933</f>
        <v>57.922400000000003</v>
      </c>
      <c r="C930" s="2">
        <f t="shared" si="109"/>
        <v>6.8000000000054683E-3</v>
      </c>
      <c r="D930" s="2">
        <f t="shared" si="110"/>
        <v>57.925159999999991</v>
      </c>
      <c r="E930" s="2">
        <f t="shared" si="112"/>
        <v>57.934730000000002</v>
      </c>
      <c r="F930" s="2">
        <f t="shared" si="113"/>
        <v>57.552234999999996</v>
      </c>
      <c r="G930" s="2">
        <f t="shared" si="107"/>
        <v>57.125999999999976</v>
      </c>
      <c r="H930" s="2">
        <f t="shared" si="111"/>
        <v>55.728294500000068</v>
      </c>
      <c r="I930" s="2">
        <f t="array" ref="I930">SUMPRODUCT(B914:B933, (ROW(B914:B933)-ROW(B914)+1)) / (20*21/2)</f>
        <v>57.678434285714289</v>
      </c>
      <c r="J930" s="2">
        <f t="shared" si="114"/>
        <v>57.66640712564169</v>
      </c>
      <c r="K930" s="2">
        <f t="shared" si="108"/>
        <v>57.30739557933007</v>
      </c>
    </row>
    <row r="931" spans="1:11" ht="13.5" x14ac:dyDescent="0.25">
      <c r="A931" s="3">
        <f>TITRES_STAT!B934</f>
        <v>43664</v>
      </c>
      <c r="B931" s="5">
        <f>TITRES_STAT!D934</f>
        <v>57.915599999999998</v>
      </c>
      <c r="C931" s="2">
        <f t="shared" si="109"/>
        <v>-6.8000000000054683E-3</v>
      </c>
      <c r="D931" s="2">
        <f t="shared" si="110"/>
        <v>57.921059999999997</v>
      </c>
      <c r="E931" s="2">
        <f t="shared" si="112"/>
        <v>57.930630000000008</v>
      </c>
      <c r="F931" s="2">
        <f t="shared" si="113"/>
        <v>57.633099999999999</v>
      </c>
      <c r="G931" s="2">
        <f t="shared" si="107"/>
        <v>57.15312399999997</v>
      </c>
      <c r="H931" s="2">
        <f t="shared" si="111"/>
        <v>55.742044000000071</v>
      </c>
      <c r="I931" s="2">
        <f t="array" ref="I931">SUMPRODUCT(B915:B934, (ROW(B915:B934)-ROW(B915)+1)) / (20*21/2)</f>
        <v>57.540590476190474</v>
      </c>
      <c r="J931" s="2">
        <f t="shared" si="114"/>
        <v>57.690139780342477</v>
      </c>
      <c r="K931" s="2">
        <f t="shared" si="108"/>
        <v>57.331246733081834</v>
      </c>
    </row>
    <row r="932" spans="1:11" ht="13.5" x14ac:dyDescent="0.25">
      <c r="A932" s="3">
        <f>TITRES_STAT!B935</f>
        <v>43665</v>
      </c>
      <c r="B932" s="5">
        <f>TITRES_STAT!D935</f>
        <v>57.253700000000002</v>
      </c>
      <c r="C932" s="2">
        <f t="shared" si="109"/>
        <v>-0.66189999999999571</v>
      </c>
      <c r="D932" s="2">
        <f t="shared" si="110"/>
        <v>57.785939999999997</v>
      </c>
      <c r="E932" s="2">
        <f t="shared" si="112"/>
        <v>57.860339999999994</v>
      </c>
      <c r="F932" s="2">
        <f t="shared" si="113"/>
        <v>57.680870000000006</v>
      </c>
      <c r="G932" s="2">
        <f t="shared" si="107"/>
        <v>57.167009999999976</v>
      </c>
      <c r="H932" s="2">
        <f t="shared" si="111"/>
        <v>55.755618500000054</v>
      </c>
      <c r="I932" s="2">
        <f t="array" ref="I932">SUMPRODUCT(B916:B935, (ROW(B916:B935)-ROW(B916)+1)) / (20*21/2)</f>
        <v>57.403396666666673</v>
      </c>
      <c r="J932" s="2">
        <f t="shared" si="114"/>
        <v>57.648574086976531</v>
      </c>
      <c r="K932" s="2">
        <f t="shared" si="108"/>
        <v>57.328205684725688</v>
      </c>
    </row>
    <row r="933" spans="1:11" ht="13.5" x14ac:dyDescent="0.25">
      <c r="A933" s="3">
        <f>TITRES_STAT!B936</f>
        <v>43668</v>
      </c>
      <c r="B933" s="5">
        <f>TITRES_STAT!D936</f>
        <v>56.2301</v>
      </c>
      <c r="C933" s="2">
        <f t="shared" si="109"/>
        <v>-1.0236000000000018</v>
      </c>
      <c r="D933" s="2">
        <f t="shared" si="110"/>
        <v>57.447480000000006</v>
      </c>
      <c r="E933" s="2">
        <f t="shared" si="112"/>
        <v>57.689739999999993</v>
      </c>
      <c r="F933" s="2">
        <f t="shared" si="113"/>
        <v>57.677460000000011</v>
      </c>
      <c r="G933" s="2">
        <f t="shared" si="107"/>
        <v>57.160423999999978</v>
      </c>
      <c r="H933" s="2">
        <f t="shared" si="111"/>
        <v>55.767209000000058</v>
      </c>
      <c r="I933" s="2">
        <f t="array" ref="I933">SUMPRODUCT(B917:B936, (ROW(B917:B936)-ROW(B917)+1)) / (20*21/2)</f>
        <v>57.274651428571424</v>
      </c>
      <c r="J933" s="2">
        <f t="shared" si="114"/>
        <v>57.513481316788287</v>
      </c>
      <c r="K933" s="2">
        <f t="shared" si="108"/>
        <v>57.28514271669723</v>
      </c>
    </row>
    <row r="934" spans="1:11" ht="13.5" x14ac:dyDescent="0.25">
      <c r="A934" s="3">
        <f>TITRES_STAT!B937</f>
        <v>43669</v>
      </c>
      <c r="B934" s="5">
        <f>TITRES_STAT!D937</f>
        <v>56.2301</v>
      </c>
      <c r="C934" s="2">
        <f t="shared" si="109"/>
        <v>0</v>
      </c>
      <c r="D934" s="2">
        <f t="shared" si="110"/>
        <v>57.110379999999999</v>
      </c>
      <c r="E934" s="2">
        <f t="shared" si="112"/>
        <v>57.519139999999993</v>
      </c>
      <c r="F934" s="2">
        <f t="shared" si="113"/>
        <v>57.670635000000004</v>
      </c>
      <c r="G934" s="2">
        <f t="shared" si="107"/>
        <v>57.153837999999979</v>
      </c>
      <c r="H934" s="2">
        <f t="shared" si="111"/>
        <v>55.779426500000064</v>
      </c>
      <c r="I934" s="2">
        <f t="array" ref="I934">SUMPRODUCT(B918:B937, (ROW(B918:B937)-ROW(B918)+1)) / (20*21/2)</f>
        <v>57.160850000000003</v>
      </c>
      <c r="J934" s="2">
        <f t="shared" si="114"/>
        <v>57.391254524713212</v>
      </c>
      <c r="K934" s="2">
        <f t="shared" si="108"/>
        <v>57.243768492513027</v>
      </c>
    </row>
    <row r="935" spans="1:11" ht="13.5" x14ac:dyDescent="0.25">
      <c r="A935" s="3">
        <f>TITRES_STAT!B938</f>
        <v>43670</v>
      </c>
      <c r="B935" s="5">
        <f>TITRES_STAT!D938</f>
        <v>56.2301</v>
      </c>
      <c r="C935" s="2">
        <f t="shared" si="109"/>
        <v>0</v>
      </c>
      <c r="D935" s="2">
        <f t="shared" si="110"/>
        <v>56.771920000000001</v>
      </c>
      <c r="E935" s="2">
        <f t="shared" si="112"/>
        <v>57.348539999999993</v>
      </c>
      <c r="F935" s="2">
        <f t="shared" si="113"/>
        <v>57.581925000000012</v>
      </c>
      <c r="G935" s="2">
        <f t="shared" si="107"/>
        <v>57.147251999999988</v>
      </c>
      <c r="H935" s="2">
        <f t="shared" si="111"/>
        <v>55.786315500000072</v>
      </c>
      <c r="I935" s="2">
        <f t="array" ref="I935">SUMPRODUCT(B919:B938, (ROW(B919:B938)-ROW(B919)+1)) / (20*21/2)</f>
        <v>57.047698571428569</v>
      </c>
      <c r="J935" s="2">
        <f t="shared" si="114"/>
        <v>57.28066837950243</v>
      </c>
      <c r="K935" s="2">
        <f t="shared" si="108"/>
        <v>57.204016786924278</v>
      </c>
    </row>
    <row r="936" spans="1:11" ht="13.5" x14ac:dyDescent="0.25">
      <c r="A936" s="3">
        <f>TITRES_STAT!B939</f>
        <v>43672</v>
      </c>
      <c r="B936" s="5">
        <f>TITRES_STAT!D939</f>
        <v>56.2301</v>
      </c>
      <c r="C936" s="2">
        <f t="shared" si="109"/>
        <v>0</v>
      </c>
      <c r="D936" s="2">
        <f t="shared" si="110"/>
        <v>56.434820000000002</v>
      </c>
      <c r="E936" s="2">
        <f t="shared" si="112"/>
        <v>57.17794</v>
      </c>
      <c r="F936" s="2">
        <f t="shared" si="113"/>
        <v>57.493215000000006</v>
      </c>
      <c r="G936" s="2">
        <f t="shared" si="107"/>
        <v>57.140665999999989</v>
      </c>
      <c r="H936" s="2">
        <f t="shared" si="111"/>
        <v>55.793204500000073</v>
      </c>
      <c r="I936" s="2">
        <f t="array" ref="I936">SUMPRODUCT(B920:B939, (ROW(B920:B939)-ROW(B920)+1)) / (20*21/2)</f>
        <v>56.942670952380951</v>
      </c>
      <c r="J936" s="2">
        <f t="shared" si="114"/>
        <v>57.180614248121245</v>
      </c>
      <c r="K936" s="2">
        <f t="shared" si="108"/>
        <v>57.165823971750775</v>
      </c>
    </row>
    <row r="937" spans="1:11" ht="13.5" x14ac:dyDescent="0.25">
      <c r="A937" s="3">
        <f>TITRES_STAT!B940</f>
        <v>43675</v>
      </c>
      <c r="B937" s="5">
        <f>TITRES_STAT!D940</f>
        <v>56.298299999999998</v>
      </c>
      <c r="C937" s="2">
        <f t="shared" si="109"/>
        <v>6.8199999999997374E-2</v>
      </c>
      <c r="D937" s="2">
        <f t="shared" si="110"/>
        <v>56.243740000000003</v>
      </c>
      <c r="E937" s="2">
        <f t="shared" si="112"/>
        <v>57.014840000000007</v>
      </c>
      <c r="F937" s="2">
        <f t="shared" si="113"/>
        <v>57.486390000000007</v>
      </c>
      <c r="G937" s="2">
        <f t="shared" si="107"/>
        <v>57.135443999999985</v>
      </c>
      <c r="H937" s="2">
        <f t="shared" si="111"/>
        <v>55.800434500000073</v>
      </c>
      <c r="I937" s="2">
        <f t="array" ref="I937">SUMPRODUCT(B921:B940, (ROW(B921:B940)-ROW(B921)+1)) / (20*21/2)</f>
        <v>56.845734761904758</v>
      </c>
      <c r="J937" s="2">
        <f t="shared" si="114"/>
        <v>57.096584319728748</v>
      </c>
      <c r="K937" s="2">
        <f t="shared" si="108"/>
        <v>57.131803423838981</v>
      </c>
    </row>
    <row r="938" spans="1:11" ht="13.5" x14ac:dyDescent="0.25">
      <c r="A938" s="3">
        <f>TITRES_STAT!B941</f>
        <v>43676</v>
      </c>
      <c r="B938" s="5">
        <f>TITRES_STAT!D941</f>
        <v>56.298299999999998</v>
      </c>
      <c r="C938" s="2">
        <f t="shared" si="109"/>
        <v>0</v>
      </c>
      <c r="D938" s="2">
        <f t="shared" si="110"/>
        <v>56.257379999999998</v>
      </c>
      <c r="E938" s="2">
        <f t="shared" si="112"/>
        <v>56.852430000000005</v>
      </c>
      <c r="F938" s="2">
        <f t="shared" si="113"/>
        <v>57.401089999999996</v>
      </c>
      <c r="G938" s="2">
        <f t="shared" si="107"/>
        <v>57.134107999999991</v>
      </c>
      <c r="H938" s="2">
        <f t="shared" si="111"/>
        <v>55.807664500000079</v>
      </c>
      <c r="I938" s="2">
        <f t="array" ref="I938">SUMPRODUCT(B922:B941, (ROW(B922:B941)-ROW(B922)+1)) / (20*21/2)</f>
        <v>56.756857619047615</v>
      </c>
      <c r="J938" s="2">
        <f t="shared" si="114"/>
        <v>57.020557241659347</v>
      </c>
      <c r="K938" s="2">
        <f t="shared" si="108"/>
        <v>57.099117015060983</v>
      </c>
    </row>
    <row r="939" spans="1:11" ht="13.5" x14ac:dyDescent="0.25">
      <c r="A939" s="3">
        <f>TITRES_STAT!B942</f>
        <v>43677</v>
      </c>
      <c r="B939" s="5">
        <f>TITRES_STAT!D942</f>
        <v>56.298299999999998</v>
      </c>
      <c r="C939" s="2">
        <f t="shared" si="109"/>
        <v>0</v>
      </c>
      <c r="D939" s="2">
        <f t="shared" si="110"/>
        <v>56.27102</v>
      </c>
      <c r="E939" s="2">
        <f t="shared" si="112"/>
        <v>56.690699999999993</v>
      </c>
      <c r="F939" s="2">
        <f t="shared" si="113"/>
        <v>57.316130000000001</v>
      </c>
      <c r="G939" s="2">
        <f t="shared" si="107"/>
        <v>57.132771999999989</v>
      </c>
      <c r="H939" s="2">
        <f t="shared" si="111"/>
        <v>55.819596000000082</v>
      </c>
      <c r="I939" s="2">
        <f t="array" ref="I939">SUMPRODUCT(B923:B942, (ROW(B923:B942)-ROW(B923)+1)) / (20*21/2)</f>
        <v>56.675877142857139</v>
      </c>
      <c r="J939" s="2">
        <f t="shared" si="114"/>
        <v>56.951770837691789</v>
      </c>
      <c r="K939" s="2">
        <f t="shared" si="108"/>
        <v>57.067712426235062</v>
      </c>
    </row>
    <row r="940" spans="1:11" ht="13.5" x14ac:dyDescent="0.25">
      <c r="A940" s="3">
        <f>TITRES_STAT!B943</f>
        <v>43678</v>
      </c>
      <c r="B940" s="5">
        <f>TITRES_STAT!D943</f>
        <v>56.298299999999998</v>
      </c>
      <c r="C940" s="2">
        <f t="shared" si="109"/>
        <v>0</v>
      </c>
      <c r="D940" s="2">
        <f t="shared" si="110"/>
        <v>56.284659999999995</v>
      </c>
      <c r="E940" s="2">
        <f t="shared" si="112"/>
        <v>56.528289999999991</v>
      </c>
      <c r="F940" s="2">
        <f t="shared" si="113"/>
        <v>57.231509999999993</v>
      </c>
      <c r="G940" s="2">
        <f t="shared" si="107"/>
        <v>57.131435999999987</v>
      </c>
      <c r="H940" s="2">
        <f t="shared" si="111"/>
        <v>55.831527500000085</v>
      </c>
      <c r="I940" s="2">
        <f t="array" ref="I940">SUMPRODUCT(B924:B943, (ROW(B924:B943)-ROW(B924)+1)) / (20*21/2)</f>
        <v>56.602793333333324</v>
      </c>
      <c r="J940" s="2">
        <f t="shared" si="114"/>
        <v>56.889535519816384</v>
      </c>
      <c r="K940" s="2">
        <f t="shared" si="108"/>
        <v>57.037539389912119</v>
      </c>
    </row>
    <row r="941" spans="1:11" ht="13.5" x14ac:dyDescent="0.25">
      <c r="A941" s="3">
        <f>TITRES_STAT!B944</f>
        <v>43679</v>
      </c>
      <c r="B941" s="5">
        <f>TITRES_STAT!D944</f>
        <v>56.298299999999998</v>
      </c>
      <c r="C941" s="2">
        <f t="shared" si="109"/>
        <v>0</v>
      </c>
      <c r="D941" s="2">
        <f t="shared" si="110"/>
        <v>56.298299999999998</v>
      </c>
      <c r="E941" s="2">
        <f t="shared" si="112"/>
        <v>56.366559999999993</v>
      </c>
      <c r="F941" s="2">
        <f t="shared" si="113"/>
        <v>57.148595</v>
      </c>
      <c r="G941" s="2">
        <f t="shared" si="107"/>
        <v>57.130099999999992</v>
      </c>
      <c r="H941" s="2">
        <f t="shared" si="111"/>
        <v>55.843459000000081</v>
      </c>
      <c r="I941" s="2">
        <f t="array" ref="I941">SUMPRODUCT(B925:B944, (ROW(B925:B944)-ROW(B925)+1)) / (20*21/2)</f>
        <v>56.505013333333331</v>
      </c>
      <c r="J941" s="2">
        <f t="shared" si="114"/>
        <v>56.833227375071971</v>
      </c>
      <c r="K941" s="2">
        <f t="shared" si="108"/>
        <v>57.008549609915569</v>
      </c>
    </row>
    <row r="942" spans="1:11" ht="13.5" x14ac:dyDescent="0.25">
      <c r="A942" s="3">
        <f>TITRES_STAT!B945</f>
        <v>43682</v>
      </c>
      <c r="B942" s="5">
        <f>TITRES_STAT!D945</f>
        <v>56.298299999999998</v>
      </c>
      <c r="C942" s="2">
        <f t="shared" si="109"/>
        <v>0</v>
      </c>
      <c r="D942" s="2">
        <f t="shared" si="110"/>
        <v>56.298299999999998</v>
      </c>
      <c r="E942" s="2">
        <f t="shared" si="112"/>
        <v>56.27102</v>
      </c>
      <c r="F942" s="2">
        <f t="shared" si="113"/>
        <v>57.06568</v>
      </c>
      <c r="G942" s="2">
        <f t="shared" si="107"/>
        <v>57.124877999999995</v>
      </c>
      <c r="H942" s="2">
        <f t="shared" si="111"/>
        <v>55.855390500000077</v>
      </c>
      <c r="I942" s="2">
        <f t="array" ref="I942">SUMPRODUCT(B926:B945, (ROW(B926:B945)-ROW(B926)+1)) / (20*21/2)</f>
        <v>56.384161904761903</v>
      </c>
      <c r="J942" s="2">
        <f t="shared" si="114"/>
        <v>56.782281910779403</v>
      </c>
      <c r="K942" s="2">
        <f t="shared" si="108"/>
        <v>56.980696684036531</v>
      </c>
    </row>
    <row r="943" spans="1:11" ht="13.5" x14ac:dyDescent="0.25">
      <c r="A943" s="3">
        <f>TITRES_STAT!B946</f>
        <v>43683</v>
      </c>
      <c r="B943" s="5">
        <f>TITRES_STAT!D946</f>
        <v>56.298299999999998</v>
      </c>
      <c r="C943" s="2">
        <f t="shared" si="109"/>
        <v>0</v>
      </c>
      <c r="D943" s="2">
        <f t="shared" si="110"/>
        <v>56.298299999999998</v>
      </c>
      <c r="E943" s="2">
        <f t="shared" si="112"/>
        <v>56.277839999999991</v>
      </c>
      <c r="F943" s="2">
        <f t="shared" si="113"/>
        <v>56.983789999999999</v>
      </c>
      <c r="G943" s="2">
        <f t="shared" si="107"/>
        <v>57.119655999999992</v>
      </c>
      <c r="H943" s="2">
        <f t="shared" si="111"/>
        <v>55.876036000000077</v>
      </c>
      <c r="I943" s="2">
        <f t="array" ref="I943">SUMPRODUCT(B927:B946, (ROW(B927:B946)-ROW(B927)+1)) / (20*21/2)</f>
        <v>56.306854285714294</v>
      </c>
      <c r="J943" s="2">
        <f t="shared" si="114"/>
        <v>56.736188395467082</v>
      </c>
      <c r="K943" s="2">
        <f t="shared" si="108"/>
        <v>56.953936029760591</v>
      </c>
    </row>
    <row r="944" spans="1:11" ht="13.5" x14ac:dyDescent="0.25">
      <c r="A944" s="3">
        <f>TITRES_STAT!B947</f>
        <v>43684</v>
      </c>
      <c r="B944" s="5">
        <f>TITRES_STAT!D947</f>
        <v>55.957099999999997</v>
      </c>
      <c r="C944" s="2">
        <f t="shared" si="109"/>
        <v>-0.34120000000000061</v>
      </c>
      <c r="D944" s="2">
        <f t="shared" si="110"/>
        <v>56.230060000000002</v>
      </c>
      <c r="E944" s="2">
        <f t="shared" si="112"/>
        <v>56.250539999999987</v>
      </c>
      <c r="F944" s="2">
        <f t="shared" si="113"/>
        <v>56.884840000000011</v>
      </c>
      <c r="G944" s="2">
        <f t="shared" si="107"/>
        <v>57.137412000000005</v>
      </c>
      <c r="H944" s="2">
        <f t="shared" si="111"/>
        <v>55.880475000000068</v>
      </c>
      <c r="I944" s="2">
        <f t="array" ref="I944">SUMPRODUCT(B928:B947, (ROW(B928:B947)-ROW(B928)+1)) / (20*21/2)</f>
        <v>56.238970476190474</v>
      </c>
      <c r="J944" s="2">
        <f t="shared" si="114"/>
        <v>56.661989500660695</v>
      </c>
      <c r="K944" s="2">
        <f t="shared" si="108"/>
        <v>56.914844420750377</v>
      </c>
    </row>
    <row r="945" spans="1:11" ht="13.5" x14ac:dyDescent="0.25">
      <c r="A945" s="3">
        <f>TITRES_STAT!B948</f>
        <v>43685</v>
      </c>
      <c r="B945" s="5">
        <f>TITRES_STAT!D948</f>
        <v>55.615900000000003</v>
      </c>
      <c r="C945" s="2">
        <f t="shared" si="109"/>
        <v>-0.34119999999999351</v>
      </c>
      <c r="D945" s="2">
        <f t="shared" si="110"/>
        <v>56.093579999999996</v>
      </c>
      <c r="E945" s="2">
        <f t="shared" si="112"/>
        <v>56.189119999999988</v>
      </c>
      <c r="F945" s="2">
        <f t="shared" si="113"/>
        <v>56.768830000000015</v>
      </c>
      <c r="G945" s="2">
        <f t="shared" si="107"/>
        <v>57.118672000000004</v>
      </c>
      <c r="H945" s="2">
        <f t="shared" si="111"/>
        <v>55.874915000000072</v>
      </c>
      <c r="I945" s="2">
        <f t="array" ref="I945">SUMPRODUCT(B929:B948, (ROW(B929:B948)-ROW(B929)+1)) / (20*21/2)</f>
        <v>56.180478095238101</v>
      </c>
      <c r="J945" s="2">
        <f t="shared" si="114"/>
        <v>56.562361929169207</v>
      </c>
      <c r="K945" s="2">
        <f t="shared" si="108"/>
        <v>56.863905423858213</v>
      </c>
    </row>
    <row r="946" spans="1:11" ht="13.5" x14ac:dyDescent="0.25">
      <c r="A946" s="3">
        <f>TITRES_STAT!B949</f>
        <v>43686</v>
      </c>
      <c r="B946" s="5">
        <f>TITRES_STAT!D949</f>
        <v>55.957099999999997</v>
      </c>
      <c r="C946" s="2">
        <f t="shared" si="109"/>
        <v>0.34119999999999351</v>
      </c>
      <c r="D946" s="2">
        <f t="shared" si="110"/>
        <v>56.025340000000007</v>
      </c>
      <c r="E946" s="2">
        <f t="shared" si="112"/>
        <v>56.161819999999992</v>
      </c>
      <c r="F946" s="2">
        <f t="shared" si="113"/>
        <v>56.669880000000013</v>
      </c>
      <c r="G946" s="2">
        <f t="shared" ref="G946:G1009" si="115">AVERAGE(B897:B946)</f>
        <v>57.106756000000004</v>
      </c>
      <c r="H946" s="2">
        <f t="shared" si="111"/>
        <v>55.871061000000083</v>
      </c>
      <c r="I946" s="2">
        <f t="array" ref="I946">SUMPRODUCT(B930:B949, (ROW(B930:B949)-ROW(B930)+1)) / (20*21/2)</f>
        <v>56.131344285714277</v>
      </c>
      <c r="J946" s="2">
        <f t="shared" si="114"/>
        <v>56.504717935914996</v>
      </c>
      <c r="K946" s="2">
        <f t="shared" si="108"/>
        <v>56.828344426844168</v>
      </c>
    </row>
    <row r="947" spans="1:11" ht="13.5" x14ac:dyDescent="0.25">
      <c r="A947" s="3">
        <f>TITRES_STAT!B950</f>
        <v>43691</v>
      </c>
      <c r="B947" s="5">
        <f>TITRES_STAT!D950</f>
        <v>55.957099999999997</v>
      </c>
      <c r="C947" s="2">
        <f t="shared" si="109"/>
        <v>0</v>
      </c>
      <c r="D947" s="2">
        <f t="shared" si="110"/>
        <v>55.95709999999999</v>
      </c>
      <c r="E947" s="2">
        <f t="shared" si="112"/>
        <v>56.12769999999999</v>
      </c>
      <c r="F947" s="2">
        <f t="shared" si="113"/>
        <v>56.571270000000013</v>
      </c>
      <c r="G947" s="2">
        <f t="shared" si="115"/>
        <v>57.062316000000003</v>
      </c>
      <c r="H947" s="2">
        <f t="shared" si="111"/>
        <v>55.859627000000074</v>
      </c>
      <c r="I947" s="2">
        <f t="array" ref="I947">SUMPRODUCT(B931:B950, (ROW(B931:B950)-ROW(B931)+1)) / (20*21/2)</f>
        <v>56.09153666666667</v>
      </c>
      <c r="J947" s="2">
        <f t="shared" si="114"/>
        <v>56.452563846780237</v>
      </c>
      <c r="K947" s="2">
        <f t="shared" ref="K947:K1010" si="116">$K$4*B947+(1-$K$4)*K946</f>
        <v>56.794177978732634</v>
      </c>
    </row>
    <row r="948" spans="1:11" ht="13.5" x14ac:dyDescent="0.25">
      <c r="A948" s="3">
        <f>TITRES_STAT!B951</f>
        <v>43692</v>
      </c>
      <c r="B948" s="5">
        <f>TITRES_STAT!D951</f>
        <v>55.957099999999997</v>
      </c>
      <c r="C948" s="2">
        <f t="shared" si="109"/>
        <v>0</v>
      </c>
      <c r="D948" s="2">
        <f t="shared" si="110"/>
        <v>55.888860000000001</v>
      </c>
      <c r="E948" s="2">
        <f t="shared" si="112"/>
        <v>56.093579999999989</v>
      </c>
      <c r="F948" s="2">
        <f t="shared" si="113"/>
        <v>56.473005000000015</v>
      </c>
      <c r="G948" s="2">
        <f t="shared" si="115"/>
        <v>57.017875999999994</v>
      </c>
      <c r="H948" s="2">
        <f t="shared" si="111"/>
        <v>55.848193000000066</v>
      </c>
      <c r="I948" s="2">
        <f t="array" ref="I948">SUMPRODUCT(B932:B951, (ROW(B932:B951)-ROW(B932)+1)) / (20*21/2)</f>
        <v>56.061087619047612</v>
      </c>
      <c r="J948" s="2">
        <f t="shared" si="114"/>
        <v>56.405376813753549</v>
      </c>
      <c r="K948" s="2">
        <f t="shared" si="116"/>
        <v>56.76135139133136</v>
      </c>
    </row>
    <row r="949" spans="1:11" ht="13.5" x14ac:dyDescent="0.25">
      <c r="A949" s="3">
        <f>TITRES_STAT!B952</f>
        <v>43693</v>
      </c>
      <c r="B949" s="5">
        <f>TITRES_STAT!D952</f>
        <v>55.957099999999997</v>
      </c>
      <c r="C949" s="2">
        <f t="shared" si="109"/>
        <v>0</v>
      </c>
      <c r="D949" s="2">
        <f t="shared" si="110"/>
        <v>55.888860000000001</v>
      </c>
      <c r="E949" s="2">
        <f t="shared" si="112"/>
        <v>56.059459999999987</v>
      </c>
      <c r="F949" s="2">
        <f t="shared" si="113"/>
        <v>56.375080000000004</v>
      </c>
      <c r="G949" s="2">
        <f t="shared" si="115"/>
        <v>57.006865999999988</v>
      </c>
      <c r="H949" s="2">
        <f t="shared" si="111"/>
        <v>55.836759000000065</v>
      </c>
      <c r="I949" s="2">
        <f t="array" ref="I949">SUMPRODUCT(B933:B952, (ROW(B933:B952)-ROW(B933)+1)) / (20*21/2)</f>
        <v>56.007469523809519</v>
      </c>
      <c r="J949" s="2">
        <f t="shared" si="114"/>
        <v>56.362683783872264</v>
      </c>
      <c r="K949" s="2">
        <f t="shared" si="116"/>
        <v>56.729812121083071</v>
      </c>
    </row>
    <row r="950" spans="1:11" ht="13.5" x14ac:dyDescent="0.25">
      <c r="A950" s="3">
        <f>TITRES_STAT!B953</f>
        <v>43696</v>
      </c>
      <c r="B950" s="5">
        <f>TITRES_STAT!D953</f>
        <v>55.957099999999997</v>
      </c>
      <c r="C950" s="2">
        <f t="shared" si="109"/>
        <v>0</v>
      </c>
      <c r="D950" s="2">
        <f t="shared" si="110"/>
        <v>55.95709999999999</v>
      </c>
      <c r="E950" s="2">
        <f t="shared" si="112"/>
        <v>56.025339999999986</v>
      </c>
      <c r="F950" s="2">
        <f t="shared" si="113"/>
        <v>56.276814999999999</v>
      </c>
      <c r="G950" s="2">
        <f t="shared" si="115"/>
        <v>56.962425999999986</v>
      </c>
      <c r="H950" s="2">
        <f t="shared" si="111"/>
        <v>55.825325000000063</v>
      </c>
      <c r="I950" s="2">
        <f t="array" ref="I950">SUMPRODUCT(B934:B953, (ROW(B934:B953)-ROW(B934)+1)) / (20*21/2)</f>
        <v>55.929155238095241</v>
      </c>
      <c r="J950" s="2">
        <f t="shared" si="114"/>
        <v>56.324056756836811</v>
      </c>
      <c r="K950" s="2">
        <f t="shared" si="116"/>
        <v>56.699509684962173</v>
      </c>
    </row>
    <row r="951" spans="1:11" ht="13.5" x14ac:dyDescent="0.25">
      <c r="A951" s="3">
        <f>TITRES_STAT!B954</f>
        <v>43697</v>
      </c>
      <c r="B951" s="5">
        <f>TITRES_STAT!D954</f>
        <v>55.957099999999997</v>
      </c>
      <c r="C951" s="2">
        <f t="shared" si="109"/>
        <v>0</v>
      </c>
      <c r="D951" s="2">
        <f t="shared" si="110"/>
        <v>55.95709999999999</v>
      </c>
      <c r="E951" s="2">
        <f t="shared" si="112"/>
        <v>55.991219999999984</v>
      </c>
      <c r="F951" s="2">
        <f t="shared" si="113"/>
        <v>56.178890000000003</v>
      </c>
      <c r="G951" s="2">
        <f t="shared" si="115"/>
        <v>56.917985999999992</v>
      </c>
      <c r="H951" s="2">
        <f t="shared" si="111"/>
        <v>55.815219000000063</v>
      </c>
      <c r="I951" s="2">
        <f t="array" ref="I951">SUMPRODUCT(B935:B954, (ROW(B935:B954)-ROW(B935)+1)) / (20*21/2)</f>
        <v>55.791704761904761</v>
      </c>
      <c r="J951" s="2">
        <f t="shared" si="114"/>
        <v>56.289108494280924</v>
      </c>
      <c r="K951" s="2">
        <f t="shared" si="116"/>
        <v>56.670395579669545</v>
      </c>
    </row>
    <row r="952" spans="1:11" ht="13.5" x14ac:dyDescent="0.25">
      <c r="A952" s="3">
        <f>TITRES_STAT!B955</f>
        <v>43698</v>
      </c>
      <c r="B952" s="5">
        <f>TITRES_STAT!D955</f>
        <v>55.615900000000003</v>
      </c>
      <c r="C952" s="2">
        <f t="shared" si="109"/>
        <v>-0.34119999999999351</v>
      </c>
      <c r="D952" s="2">
        <f t="shared" si="110"/>
        <v>55.888860000000001</v>
      </c>
      <c r="E952" s="2">
        <f t="shared" si="112"/>
        <v>55.922979999999981</v>
      </c>
      <c r="F952" s="2">
        <f t="shared" si="113"/>
        <v>56.096999999999994</v>
      </c>
      <c r="G952" s="2">
        <f t="shared" si="115"/>
        <v>56.866721999999982</v>
      </c>
      <c r="H952" s="2">
        <f t="shared" si="111"/>
        <v>55.812088500000065</v>
      </c>
      <c r="I952" s="2">
        <f t="array" ref="I952">SUMPRODUCT(B936:B955, (ROW(B936:B955)-ROW(B936)+1)) / (20*21/2)</f>
        <v>55.661988095238115</v>
      </c>
      <c r="J952" s="2">
        <f t="shared" si="114"/>
        <v>56.224993399587504</v>
      </c>
      <c r="K952" s="2">
        <f t="shared" si="116"/>
        <v>56.629042811839369</v>
      </c>
    </row>
    <row r="953" spans="1:11" ht="13.5" x14ac:dyDescent="0.25">
      <c r="A953" s="3">
        <f>TITRES_STAT!B956</f>
        <v>43699</v>
      </c>
      <c r="B953" s="5">
        <f>TITRES_STAT!D956</f>
        <v>55.274700000000003</v>
      </c>
      <c r="C953" s="2">
        <f t="shared" si="109"/>
        <v>-0.34120000000000061</v>
      </c>
      <c r="D953" s="2">
        <f t="shared" si="110"/>
        <v>55.752380000000002</v>
      </c>
      <c r="E953" s="2">
        <f t="shared" si="112"/>
        <v>55.820619999999998</v>
      </c>
      <c r="F953" s="2">
        <f t="shared" si="113"/>
        <v>56.04922999999998</v>
      </c>
      <c r="G953" s="2">
        <f t="shared" si="115"/>
        <v>56.806171999999975</v>
      </c>
      <c r="H953" s="2">
        <f t="shared" si="111"/>
        <v>55.807252000000069</v>
      </c>
      <c r="I953" s="2">
        <f t="array" ref="I953">SUMPRODUCT(B937:B956, (ROW(B937:B956)-ROW(B937)+1)) / (20*21/2)</f>
        <v>55.538700476190478</v>
      </c>
      <c r="J953" s="2">
        <f t="shared" si="114"/>
        <v>56.134489266293457</v>
      </c>
      <c r="K953" s="2">
        <f t="shared" si="116"/>
        <v>56.57593132902214</v>
      </c>
    </row>
    <row r="954" spans="1:11" ht="13.5" x14ac:dyDescent="0.25">
      <c r="A954" s="3">
        <f>TITRES_STAT!B957</f>
        <v>43700</v>
      </c>
      <c r="B954" s="5">
        <f>TITRES_STAT!D957</f>
        <v>54.606000000000002</v>
      </c>
      <c r="C954" s="2">
        <f t="shared" si="109"/>
        <v>-0.66870000000000118</v>
      </c>
      <c r="D954" s="2">
        <f t="shared" si="110"/>
        <v>55.48216</v>
      </c>
      <c r="E954" s="2">
        <f t="shared" si="112"/>
        <v>55.685510000000001</v>
      </c>
      <c r="F954" s="2">
        <f t="shared" si="113"/>
        <v>55.96802499999999</v>
      </c>
      <c r="G954" s="2">
        <f t="shared" si="115"/>
        <v>56.74507599999999</v>
      </c>
      <c r="H954" s="2">
        <f t="shared" si="111"/>
        <v>55.799720000000072</v>
      </c>
      <c r="I954" s="2">
        <f t="array" ref="I954">SUMPRODUCT(B938:B957, (ROW(B938:B957)-ROW(B938)+1)) / (20*21/2)</f>
        <v>55.423211904761892</v>
      </c>
      <c r="J954" s="2">
        <f t="shared" si="114"/>
        <v>55.988918859979798</v>
      </c>
      <c r="K954" s="2">
        <f t="shared" si="116"/>
        <v>56.498679120040876</v>
      </c>
    </row>
    <row r="955" spans="1:11" ht="13.5" x14ac:dyDescent="0.25">
      <c r="A955" s="3">
        <f>TITRES_STAT!B958</f>
        <v>43703</v>
      </c>
      <c r="B955" s="5">
        <f>TITRES_STAT!D958</f>
        <v>54.606000000000002</v>
      </c>
      <c r="C955" s="2">
        <f t="shared" si="109"/>
        <v>0</v>
      </c>
      <c r="D955" s="2">
        <f t="shared" si="110"/>
        <v>55.211940000000006</v>
      </c>
      <c r="E955" s="2">
        <f t="shared" si="112"/>
        <v>55.584519999999998</v>
      </c>
      <c r="F955" s="2">
        <f t="shared" si="113"/>
        <v>55.886819999999986</v>
      </c>
      <c r="G955" s="2">
        <f t="shared" si="115"/>
        <v>56.683979999999991</v>
      </c>
      <c r="H955" s="2">
        <f t="shared" si="111"/>
        <v>55.793840000000074</v>
      </c>
      <c r="I955" s="2">
        <f t="array" ref="I955">SUMPRODUCT(B939:B958, (ROW(B939:B958)-ROW(B939)+1)) / (20*21/2)</f>
        <v>55.315847142857137</v>
      </c>
      <c r="J955" s="2">
        <f t="shared" si="114"/>
        <v>55.857212301886484</v>
      </c>
      <c r="K955" s="2">
        <f t="shared" si="116"/>
        <v>56.424456409451039</v>
      </c>
    </row>
    <row r="956" spans="1:11" ht="13.5" x14ac:dyDescent="0.25">
      <c r="A956" s="3">
        <f>TITRES_STAT!B959</f>
        <v>43704</v>
      </c>
      <c r="B956" s="5">
        <f>TITRES_STAT!D959</f>
        <v>54.592300000000002</v>
      </c>
      <c r="C956" s="2">
        <f t="shared" si="109"/>
        <v>-1.3700000000000045E-2</v>
      </c>
      <c r="D956" s="2">
        <f t="shared" si="110"/>
        <v>54.938980000000001</v>
      </c>
      <c r="E956" s="2">
        <f t="shared" si="112"/>
        <v>55.448039999999992</v>
      </c>
      <c r="F956" s="2">
        <f t="shared" si="113"/>
        <v>55.804929999999992</v>
      </c>
      <c r="G956" s="2">
        <f t="shared" si="115"/>
        <v>56.648523999999988</v>
      </c>
      <c r="H956" s="2">
        <f t="shared" si="111"/>
        <v>55.796249000000081</v>
      </c>
      <c r="I956" s="2">
        <f t="array" ref="I956">SUMPRODUCT(B940:B959, (ROW(B940:B959)-ROW(B940)+1)) / (20*21/2)</f>
        <v>55.216606190476185</v>
      </c>
      <c r="J956" s="2">
        <f t="shared" si="114"/>
        <v>55.736744463611579</v>
      </c>
      <c r="K956" s="2">
        <f t="shared" si="116"/>
        <v>56.352607138492175</v>
      </c>
    </row>
    <row r="957" spans="1:11" ht="13.5" x14ac:dyDescent="0.25">
      <c r="A957" s="3">
        <f>TITRES_STAT!B960</f>
        <v>43705</v>
      </c>
      <c r="B957" s="5">
        <f>TITRES_STAT!D960</f>
        <v>54.592300000000002</v>
      </c>
      <c r="C957" s="2">
        <f t="shared" si="109"/>
        <v>0</v>
      </c>
      <c r="D957" s="2">
        <f t="shared" si="110"/>
        <v>54.734260000000006</v>
      </c>
      <c r="E957" s="2">
        <f t="shared" si="112"/>
        <v>55.31156</v>
      </c>
      <c r="F957" s="2">
        <f t="shared" si="113"/>
        <v>55.719629999999995</v>
      </c>
      <c r="G957" s="2">
        <f t="shared" si="115"/>
        <v>56.614403999999986</v>
      </c>
      <c r="H957" s="2">
        <f t="shared" si="111"/>
        <v>55.806756500000084</v>
      </c>
      <c r="I957" s="2">
        <f t="array" ref="I957">SUMPRODUCT(B941:B960, (ROW(B941:B960)-ROW(B941)+1)) / (20*21/2)</f>
        <v>55.125489047619055</v>
      </c>
      <c r="J957" s="2">
        <f t="shared" si="114"/>
        <v>55.627749752791431</v>
      </c>
      <c r="K957" s="2">
        <f t="shared" si="116"/>
        <v>56.283575486002285</v>
      </c>
    </row>
    <row r="958" spans="1:11" ht="13.5" x14ac:dyDescent="0.25">
      <c r="A958" s="3">
        <f>TITRES_STAT!B961</f>
        <v>43706</v>
      </c>
      <c r="B958" s="5">
        <f>TITRES_STAT!D961</f>
        <v>54.592300000000002</v>
      </c>
      <c r="C958" s="2">
        <f t="shared" si="109"/>
        <v>0</v>
      </c>
      <c r="D958" s="2">
        <f t="shared" si="110"/>
        <v>54.59778</v>
      </c>
      <c r="E958" s="2">
        <f t="shared" si="112"/>
        <v>55.175080000000001</v>
      </c>
      <c r="F958" s="2">
        <f t="shared" si="113"/>
        <v>55.634329999999991</v>
      </c>
      <c r="G958" s="2">
        <f t="shared" si="115"/>
        <v>56.580283999999985</v>
      </c>
      <c r="H958" s="2">
        <f t="shared" si="111"/>
        <v>55.81726400000008</v>
      </c>
      <c r="I958" s="2">
        <f t="array" ref="I958">SUMPRODUCT(B942:B961, (ROW(B942:B961)-ROW(B942)+1)) / (20*21/2)</f>
        <v>55.042495714285714</v>
      </c>
      <c r="J958" s="2">
        <f t="shared" si="114"/>
        <v>55.529135490620817</v>
      </c>
      <c r="K958" s="2">
        <f t="shared" si="116"/>
        <v>56.217250957139449</v>
      </c>
    </row>
    <row r="959" spans="1:11" ht="13.5" x14ac:dyDescent="0.25">
      <c r="A959" s="3">
        <f>TITRES_STAT!B962</f>
        <v>43707</v>
      </c>
      <c r="B959" s="5">
        <f>TITRES_STAT!D962</f>
        <v>54.592300000000002</v>
      </c>
      <c r="C959" s="2">
        <f t="shared" si="109"/>
        <v>0</v>
      </c>
      <c r="D959" s="2">
        <f t="shared" si="110"/>
        <v>54.595040000000004</v>
      </c>
      <c r="E959" s="2">
        <f t="shared" si="112"/>
        <v>55.03860000000001</v>
      </c>
      <c r="F959" s="2">
        <f t="shared" si="113"/>
        <v>55.549029999999995</v>
      </c>
      <c r="G959" s="2">
        <f t="shared" si="115"/>
        <v>56.546163999999983</v>
      </c>
      <c r="H959" s="2">
        <f t="shared" si="111"/>
        <v>55.827771500000068</v>
      </c>
      <c r="I959" s="2">
        <f t="array" ref="I959">SUMPRODUCT(B943:B962, (ROW(B943:B962)-ROW(B943)+1)) / (20*21/2)</f>
        <v>55.032616666666669</v>
      </c>
      <c r="J959" s="2">
        <f t="shared" si="114"/>
        <v>55.439913062942644</v>
      </c>
      <c r="K959" s="2">
        <f t="shared" si="116"/>
        <v>56.153527390192806</v>
      </c>
    </row>
    <row r="960" spans="1:11" ht="13.5" x14ac:dyDescent="0.25">
      <c r="A960" s="3">
        <f>TITRES_STAT!B963</f>
        <v>43710</v>
      </c>
      <c r="B960" s="5">
        <f>TITRES_STAT!D963</f>
        <v>54.592300000000002</v>
      </c>
      <c r="C960" s="2">
        <f t="shared" si="109"/>
        <v>0</v>
      </c>
      <c r="D960" s="2">
        <f t="shared" si="110"/>
        <v>54.592300000000002</v>
      </c>
      <c r="E960" s="2">
        <f t="shared" si="112"/>
        <v>54.902120000000011</v>
      </c>
      <c r="F960" s="2">
        <f t="shared" si="113"/>
        <v>55.463729999999998</v>
      </c>
      <c r="G960" s="2">
        <f t="shared" si="115"/>
        <v>56.512043999999975</v>
      </c>
      <c r="H960" s="2">
        <f t="shared" si="111"/>
        <v>55.838279000000064</v>
      </c>
      <c r="I960" s="2">
        <f t="array" ref="I960">SUMPRODUCT(B944:B963, (ROW(B944:B963)-ROW(B944)+1)) / (20*21/2)</f>
        <v>55.027611904761919</v>
      </c>
      <c r="J960" s="2">
        <f t="shared" si="114"/>
        <v>55.35918800932906</v>
      </c>
      <c r="K960" s="2">
        <f t="shared" si="116"/>
        <v>56.092302786655836</v>
      </c>
    </row>
    <row r="961" spans="1:11" ht="13.5" x14ac:dyDescent="0.25">
      <c r="A961" s="3">
        <f>TITRES_STAT!B964</f>
        <v>43711</v>
      </c>
      <c r="B961" s="5">
        <f>TITRES_STAT!D964</f>
        <v>54.592300000000002</v>
      </c>
      <c r="C961" s="2">
        <f t="shared" si="109"/>
        <v>0</v>
      </c>
      <c r="D961" s="2">
        <f t="shared" si="110"/>
        <v>54.592300000000002</v>
      </c>
      <c r="E961" s="2">
        <f t="shared" si="112"/>
        <v>54.765640000000005</v>
      </c>
      <c r="F961" s="2">
        <f t="shared" si="113"/>
        <v>55.378430000000002</v>
      </c>
      <c r="G961" s="2">
        <f t="shared" si="115"/>
        <v>56.477923999999973</v>
      </c>
      <c r="H961" s="2">
        <f t="shared" si="111"/>
        <v>55.848786500000067</v>
      </c>
      <c r="I961" s="2">
        <f t="array" ref="I961">SUMPRODUCT(B945:B964, (ROW(B945:B964)-ROW(B945)+1)) / (20*21/2)</f>
        <v>55.027481428571448</v>
      </c>
      <c r="J961" s="2">
        <f t="shared" si="114"/>
        <v>55.286151056059623</v>
      </c>
      <c r="K961" s="2">
        <f t="shared" si="116"/>
        <v>56.033479147963455</v>
      </c>
    </row>
    <row r="962" spans="1:11" ht="13.5" x14ac:dyDescent="0.25">
      <c r="A962" s="3">
        <f>TITRES_STAT!B965</f>
        <v>43712</v>
      </c>
      <c r="B962" s="5">
        <f>TITRES_STAT!D965</f>
        <v>55.274700000000003</v>
      </c>
      <c r="C962" s="2">
        <f t="shared" si="109"/>
        <v>0.68240000000000123</v>
      </c>
      <c r="D962" s="2">
        <f t="shared" si="110"/>
        <v>54.728780000000008</v>
      </c>
      <c r="E962" s="2">
        <f t="shared" si="112"/>
        <v>54.73152000000001</v>
      </c>
      <c r="F962" s="2">
        <f t="shared" si="113"/>
        <v>55.327249999999992</v>
      </c>
      <c r="G962" s="2">
        <f t="shared" si="115"/>
        <v>56.457451999999975</v>
      </c>
      <c r="H962" s="2">
        <f t="shared" si="111"/>
        <v>55.862706000000074</v>
      </c>
      <c r="I962" s="2">
        <f t="array" ref="I962">SUMPRODUCT(B946:B965, (ROW(B946:B965)-ROW(B946)+1)) / (20*21/2)</f>
        <v>55.030600476190486</v>
      </c>
      <c r="J962" s="2">
        <f t="shared" si="114"/>
        <v>55.285060479292035</v>
      </c>
      <c r="K962" s="2">
        <f t="shared" si="116"/>
        <v>56.00372310294528</v>
      </c>
    </row>
    <row r="963" spans="1:11" ht="13.5" x14ac:dyDescent="0.25">
      <c r="A963" s="3">
        <f>TITRES_STAT!B966</f>
        <v>43713</v>
      </c>
      <c r="B963" s="5">
        <f>TITRES_STAT!D966</f>
        <v>55.274700000000003</v>
      </c>
      <c r="C963" s="2">
        <f t="shared" si="109"/>
        <v>0</v>
      </c>
      <c r="D963" s="2">
        <f t="shared" si="110"/>
        <v>54.865259999999999</v>
      </c>
      <c r="E963" s="2">
        <f t="shared" si="112"/>
        <v>54.73152000000001</v>
      </c>
      <c r="F963" s="2">
        <f t="shared" si="113"/>
        <v>55.276070000000004</v>
      </c>
      <c r="G963" s="2">
        <f t="shared" si="115"/>
        <v>56.436979999999977</v>
      </c>
      <c r="H963" s="2">
        <f t="shared" si="111"/>
        <v>55.876625500000074</v>
      </c>
      <c r="I963" s="2">
        <f t="array" ref="I963">SUMPRODUCT(B947:B966, (ROW(B947:B966)-ROW(B947)+1)) / (20*21/2)</f>
        <v>55.100334761904769</v>
      </c>
      <c r="J963" s="2">
        <f t="shared" si="114"/>
        <v>55.284073766978509</v>
      </c>
      <c r="K963" s="2">
        <f t="shared" si="116"/>
        <v>55.975133961653306</v>
      </c>
    </row>
    <row r="964" spans="1:11" ht="13.5" x14ac:dyDescent="0.25">
      <c r="A964" s="3">
        <f>TITRES_STAT!B967</f>
        <v>43714</v>
      </c>
      <c r="B964" s="5">
        <f>TITRES_STAT!D967</f>
        <v>55.274700000000003</v>
      </c>
      <c r="C964" s="2">
        <f t="shared" ref="C964:C1027" si="117">B964-B963</f>
        <v>0</v>
      </c>
      <c r="D964" s="2">
        <f t="shared" si="110"/>
        <v>55.001740000000005</v>
      </c>
      <c r="E964" s="2">
        <f t="shared" si="112"/>
        <v>54.798390000000005</v>
      </c>
      <c r="F964" s="2">
        <f t="shared" si="113"/>
        <v>55.24195000000001</v>
      </c>
      <c r="G964" s="2">
        <f t="shared" si="115"/>
        <v>56.415141999999975</v>
      </c>
      <c r="H964" s="2">
        <f t="shared" si="111"/>
        <v>55.890610000000066</v>
      </c>
      <c r="I964" s="2">
        <f t="array" ref="I964">SUMPRODUCT(B948:B967, (ROW(B948:B967)-ROW(B948)+1)) / (20*21/2)</f>
        <v>55.170069047619059</v>
      </c>
      <c r="J964" s="2">
        <f t="shared" si="114"/>
        <v>55.283181027266266</v>
      </c>
      <c r="K964" s="2">
        <f t="shared" si="116"/>
        <v>55.9476659631571</v>
      </c>
    </row>
    <row r="965" spans="1:11" ht="13.5" x14ac:dyDescent="0.25">
      <c r="A965" s="3">
        <f>TITRES_STAT!B968</f>
        <v>43717</v>
      </c>
      <c r="B965" s="5">
        <f>TITRES_STAT!D968</f>
        <v>55.274700000000003</v>
      </c>
      <c r="C965" s="2">
        <f t="shared" si="117"/>
        <v>0</v>
      </c>
      <c r="D965" s="2">
        <f t="shared" si="110"/>
        <v>55.138220000000004</v>
      </c>
      <c r="E965" s="2">
        <f t="shared" si="112"/>
        <v>54.865259999999999</v>
      </c>
      <c r="F965" s="2">
        <f t="shared" si="113"/>
        <v>55.224890000000002</v>
      </c>
      <c r="G965" s="2">
        <f t="shared" si="115"/>
        <v>56.360549999999975</v>
      </c>
      <c r="H965" s="2">
        <f t="shared" si="111"/>
        <v>55.906246500000073</v>
      </c>
      <c r="I965" s="2">
        <f t="array" ref="I965">SUMPRODUCT(B949:B968, (ROW(B949:B968)-ROW(B949)+1)) / (20*21/2)</f>
        <v>55.239803333333334</v>
      </c>
      <c r="J965" s="2">
        <f t="shared" si="114"/>
        <v>55.282373310383761</v>
      </c>
      <c r="K965" s="2">
        <f t="shared" si="116"/>
        <v>55.921275141072506</v>
      </c>
    </row>
    <row r="966" spans="1:11" ht="13.5" x14ac:dyDescent="0.25">
      <c r="A966" s="3">
        <f>TITRES_STAT!B969</f>
        <v>43718</v>
      </c>
      <c r="B966" s="5">
        <f>TITRES_STAT!D969</f>
        <v>55.957099999999997</v>
      </c>
      <c r="C966" s="2">
        <f t="shared" si="117"/>
        <v>0.68239999999999412</v>
      </c>
      <c r="D966" s="2">
        <f t="shared" ref="D966:D1029" si="118">AVERAGE(B962:B966)</f>
        <v>55.411180000000002</v>
      </c>
      <c r="E966" s="2">
        <f t="shared" si="112"/>
        <v>55.001739999999998</v>
      </c>
      <c r="F966" s="2">
        <f t="shared" si="113"/>
        <v>55.224890000000016</v>
      </c>
      <c r="G966" s="2">
        <f t="shared" si="115"/>
        <v>56.319605999999986</v>
      </c>
      <c r="H966" s="2">
        <f t="shared" si="111"/>
        <v>55.925295000000069</v>
      </c>
      <c r="I966" s="2">
        <f t="array" ref="I966">SUMPRODUCT(B950:B969, (ROW(B950:B969)-ROW(B950)+1)) / (20*21/2)</f>
        <v>55.309537619047624</v>
      </c>
      <c r="J966" s="2">
        <f t="shared" si="114"/>
        <v>55.346632995109118</v>
      </c>
      <c r="K966" s="2">
        <f t="shared" si="116"/>
        <v>55.922680037501038</v>
      </c>
    </row>
    <row r="967" spans="1:11" ht="13.5" x14ac:dyDescent="0.25">
      <c r="A967" s="3">
        <f>TITRES_STAT!B970</f>
        <v>43719</v>
      </c>
      <c r="B967" s="5">
        <f>TITRES_STAT!D970</f>
        <v>55.957099999999997</v>
      </c>
      <c r="C967" s="2">
        <f t="shared" si="117"/>
        <v>0</v>
      </c>
      <c r="D967" s="2">
        <f t="shared" si="118"/>
        <v>55.547659999999993</v>
      </c>
      <c r="E967" s="2">
        <f t="shared" si="112"/>
        <v>55.138220000000004</v>
      </c>
      <c r="F967" s="2">
        <f t="shared" si="113"/>
        <v>55.224890000000016</v>
      </c>
      <c r="G967" s="2">
        <f t="shared" si="115"/>
        <v>56.310051999999985</v>
      </c>
      <c r="H967" s="2">
        <f t="shared" si="111"/>
        <v>55.944343500000066</v>
      </c>
      <c r="I967" s="2">
        <f t="array" ref="I967">SUMPRODUCT(B951:B970, (ROW(B951:B970)-ROW(B951)+1)) / (20*21/2)</f>
        <v>55.160890952380953</v>
      </c>
      <c r="J967" s="2">
        <f t="shared" si="114"/>
        <v>55.40477270986063</v>
      </c>
      <c r="K967" s="2">
        <f t="shared" si="116"/>
        <v>55.924029839951984</v>
      </c>
    </row>
    <row r="968" spans="1:11" ht="13.5" x14ac:dyDescent="0.25">
      <c r="A968" s="3">
        <f>TITRES_STAT!B971</f>
        <v>43720</v>
      </c>
      <c r="B968" s="5">
        <f>TITRES_STAT!D971</f>
        <v>55.957099999999997</v>
      </c>
      <c r="C968" s="2">
        <f t="shared" si="117"/>
        <v>0</v>
      </c>
      <c r="D968" s="2">
        <f t="shared" si="118"/>
        <v>55.684139999999999</v>
      </c>
      <c r="E968" s="2">
        <f t="shared" si="112"/>
        <v>55.274699999999996</v>
      </c>
      <c r="F968" s="2">
        <f t="shared" si="113"/>
        <v>55.224890000000016</v>
      </c>
      <c r="G968" s="2">
        <f t="shared" si="115"/>
        <v>56.269107999999981</v>
      </c>
      <c r="H968" s="2">
        <f t="shared" si="111"/>
        <v>55.963392000000056</v>
      </c>
      <c r="I968" s="2">
        <f t="array" ref="I968">SUMPRODUCT(B952:B971, (ROW(B952:B971)-ROW(B952)+1)) / (20*21/2)</f>
        <v>55.023163333333329</v>
      </c>
      <c r="J968" s="2">
        <f t="shared" si="114"/>
        <v>55.457375308921527</v>
      </c>
      <c r="K968" s="2">
        <f t="shared" si="116"/>
        <v>55.925326708973479</v>
      </c>
    </row>
    <row r="969" spans="1:11" ht="13.5" x14ac:dyDescent="0.25">
      <c r="A969" s="3">
        <f>TITRES_STAT!B972</f>
        <v>43721</v>
      </c>
      <c r="B969" s="5">
        <f>TITRES_STAT!D972</f>
        <v>55.957099999999997</v>
      </c>
      <c r="C969" s="2">
        <f t="shared" si="117"/>
        <v>0</v>
      </c>
      <c r="D969" s="2">
        <f t="shared" si="118"/>
        <v>55.820619999999998</v>
      </c>
      <c r="E969" s="2">
        <f t="shared" si="112"/>
        <v>55.411179999999987</v>
      </c>
      <c r="F969" s="2">
        <f t="shared" si="113"/>
        <v>55.224890000000016</v>
      </c>
      <c r="G969" s="2">
        <f t="shared" si="115"/>
        <v>56.228299999999983</v>
      </c>
      <c r="H969" s="2">
        <f t="shared" si="111"/>
        <v>55.984028000000052</v>
      </c>
      <c r="I969" s="2">
        <f t="array" ref="I969">SUMPRODUCT(B953:B972, (ROW(B953:B972)-ROW(B953)+1)) / (20*21/2)</f>
        <v>54.896354761904746</v>
      </c>
      <c r="J969" s="2">
        <f t="shared" si="114"/>
        <v>55.504968136643292</v>
      </c>
      <c r="K969" s="2">
        <f t="shared" si="116"/>
        <v>55.926572720386289</v>
      </c>
    </row>
    <row r="970" spans="1:11" ht="13.5" x14ac:dyDescent="0.25">
      <c r="A970" s="3">
        <f>TITRES_STAT!B973</f>
        <v>43724</v>
      </c>
      <c r="B970" s="5">
        <f>TITRES_STAT!D973</f>
        <v>53.664099999999998</v>
      </c>
      <c r="C970" s="2">
        <f t="shared" si="117"/>
        <v>-2.2929999999999993</v>
      </c>
      <c r="D970" s="2">
        <f t="shared" si="118"/>
        <v>55.4985</v>
      </c>
      <c r="E970" s="2">
        <f t="shared" si="112"/>
        <v>55.318359999999984</v>
      </c>
      <c r="F970" s="2">
        <f t="shared" si="113"/>
        <v>55.110240000000012</v>
      </c>
      <c r="G970" s="2">
        <f t="shared" si="115"/>
        <v>56.141767999999985</v>
      </c>
      <c r="H970" s="2">
        <f t="shared" ref="H970:H1033" si="119">AVERAGE(B771:B970)</f>
        <v>55.994818500000044</v>
      </c>
      <c r="I970" s="2">
        <f t="array" ref="I970">SUMPRODUCT(B954:B973, (ROW(B954:B973)-ROW(B954)+1)) / (20*21/2)</f>
        <v>54.77884047619046</v>
      </c>
      <c r="J970" s="2">
        <f t="shared" si="114"/>
        <v>55.329647361724881</v>
      </c>
      <c r="K970" s="2">
        <f t="shared" si="116"/>
        <v>55.837848299978987</v>
      </c>
    </row>
    <row r="971" spans="1:11" ht="13.5" x14ac:dyDescent="0.25">
      <c r="A971" s="3">
        <f>TITRES_STAT!B974</f>
        <v>43725</v>
      </c>
      <c r="B971" s="5">
        <f>TITRES_STAT!D974</f>
        <v>53.664099999999998</v>
      </c>
      <c r="C971" s="2">
        <f t="shared" si="117"/>
        <v>0</v>
      </c>
      <c r="D971" s="2">
        <f t="shared" si="118"/>
        <v>55.039900000000003</v>
      </c>
      <c r="E971" s="2">
        <f t="shared" si="112"/>
        <v>55.225540000000002</v>
      </c>
      <c r="F971" s="2">
        <f t="shared" si="113"/>
        <v>54.995590000000007</v>
      </c>
      <c r="G971" s="2">
        <f t="shared" si="115"/>
        <v>56.055917999999991</v>
      </c>
      <c r="H971" s="2">
        <f t="shared" si="119"/>
        <v>56.006548500000044</v>
      </c>
      <c r="I971" s="2">
        <f t="array" ref="I971">SUMPRODUCT(B955:B974, (ROW(B955:B974)-ROW(B955)+1)) / (20*21/2)</f>
        <v>54.668995714285707</v>
      </c>
      <c r="J971" s="2">
        <f t="shared" si="114"/>
        <v>55.171023803465367</v>
      </c>
      <c r="K971" s="2">
        <f t="shared" si="116"/>
        <v>55.75260326860726</v>
      </c>
    </row>
    <row r="972" spans="1:11" ht="13.5" x14ac:dyDescent="0.25">
      <c r="A972" s="3">
        <f>TITRES_STAT!B975</f>
        <v>43726</v>
      </c>
      <c r="B972" s="5">
        <f>TITRES_STAT!D975</f>
        <v>53.664099999999998</v>
      </c>
      <c r="C972" s="2">
        <f t="shared" si="117"/>
        <v>0</v>
      </c>
      <c r="D972" s="2">
        <f t="shared" si="118"/>
        <v>54.581299999999999</v>
      </c>
      <c r="E972" s="2">
        <f t="shared" ref="E972:E1035" si="120">AVERAGE(B963:B972)</f>
        <v>55.064479999999989</v>
      </c>
      <c r="F972" s="2">
        <f t="shared" si="113"/>
        <v>54.898000000000003</v>
      </c>
      <c r="G972" s="2">
        <f t="shared" si="115"/>
        <v>55.970067999999998</v>
      </c>
      <c r="H972" s="2">
        <f t="shared" si="119"/>
        <v>56.017371500000046</v>
      </c>
      <c r="I972" s="2">
        <f t="array" ref="I972">SUMPRODUCT(B956:B975, (ROW(B956:B975)-ROW(B956)+1)) / (20*21/2)</f>
        <v>54.563636190476181</v>
      </c>
      <c r="J972" s="2">
        <f t="shared" si="114"/>
        <v>55.027507250754383</v>
      </c>
      <c r="K972" s="2">
        <f t="shared" si="116"/>
        <v>55.670701179642272</v>
      </c>
    </row>
    <row r="973" spans="1:11" ht="13.5" x14ac:dyDescent="0.25">
      <c r="A973" s="3">
        <f>TITRES_STAT!B976</f>
        <v>43727</v>
      </c>
      <c r="B973" s="5">
        <f>TITRES_STAT!D976</f>
        <v>53.664099999999998</v>
      </c>
      <c r="C973" s="2">
        <f t="shared" si="117"/>
        <v>0</v>
      </c>
      <c r="D973" s="2">
        <f t="shared" si="118"/>
        <v>54.122699999999995</v>
      </c>
      <c r="E973" s="2">
        <f t="shared" si="120"/>
        <v>54.903420000000004</v>
      </c>
      <c r="F973" s="2">
        <f t="shared" si="113"/>
        <v>54.81747</v>
      </c>
      <c r="G973" s="2">
        <f t="shared" si="115"/>
        <v>55.884627999999999</v>
      </c>
      <c r="H973" s="2">
        <f t="shared" si="119"/>
        <v>56.028324000000048</v>
      </c>
      <c r="I973" s="2">
        <f t="array" ref="I973">SUMPRODUCT(B957:B976, (ROW(B957:B976)-ROW(B957)+1)) / (20*21/2)</f>
        <v>54.462761904761891</v>
      </c>
      <c r="J973" s="2">
        <f t="shared" si="114"/>
        <v>54.897658941158724</v>
      </c>
      <c r="K973" s="2">
        <f t="shared" si="116"/>
        <v>55.592010937303364</v>
      </c>
    </row>
    <row r="974" spans="1:11" ht="13.5" x14ac:dyDescent="0.25">
      <c r="A974" s="3">
        <f>TITRES_STAT!B977</f>
        <v>43728</v>
      </c>
      <c r="B974" s="5">
        <f>TITRES_STAT!D977</f>
        <v>53.664099999999998</v>
      </c>
      <c r="C974" s="2">
        <f t="shared" si="117"/>
        <v>0</v>
      </c>
      <c r="D974" s="2">
        <f t="shared" si="118"/>
        <v>53.664099999999998</v>
      </c>
      <c r="E974" s="2">
        <f t="shared" si="120"/>
        <v>54.742360000000005</v>
      </c>
      <c r="F974" s="2">
        <f t="shared" si="113"/>
        <v>54.770374999999987</v>
      </c>
      <c r="G974" s="2">
        <f t="shared" si="115"/>
        <v>55.799188000000015</v>
      </c>
      <c r="H974" s="2">
        <f t="shared" si="119"/>
        <v>56.040086500000051</v>
      </c>
      <c r="I974" s="2">
        <f t="array" ref="I974">SUMPRODUCT(B958:B977, (ROW(B958:B977)-ROW(B958)+1)) / (20*21/2)</f>
        <v>54.366307619047603</v>
      </c>
      <c r="J974" s="2">
        <f t="shared" si="114"/>
        <v>54.780177137238844</v>
      </c>
      <c r="K974" s="2">
        <f t="shared" si="116"/>
        <v>55.516406586820878</v>
      </c>
    </row>
    <row r="975" spans="1:11" ht="13.5" x14ac:dyDescent="0.25">
      <c r="A975" s="3">
        <f>TITRES_STAT!B978</f>
        <v>43731</v>
      </c>
      <c r="B975" s="5">
        <f>TITRES_STAT!D978</f>
        <v>53.664099999999998</v>
      </c>
      <c r="C975" s="2">
        <f t="shared" si="117"/>
        <v>0</v>
      </c>
      <c r="D975" s="2">
        <f t="shared" si="118"/>
        <v>53.664099999999998</v>
      </c>
      <c r="E975" s="2">
        <f t="shared" si="120"/>
        <v>54.581300000000013</v>
      </c>
      <c r="F975" s="2">
        <f t="shared" si="113"/>
        <v>54.723279999999988</v>
      </c>
      <c r="G975" s="2">
        <f t="shared" si="115"/>
        <v>55.713748000000017</v>
      </c>
      <c r="H975" s="2">
        <f t="shared" si="119"/>
        <v>56.050877000000042</v>
      </c>
      <c r="I975" s="2">
        <f t="array" ref="I975">SUMPRODUCT(B959:B978, (ROW(B959:B978)-ROW(B959)+1)) / (20*21/2)</f>
        <v>54.274273333333319</v>
      </c>
      <c r="J975" s="2">
        <f t="shared" si="114"/>
        <v>54.673884076549427</v>
      </c>
      <c r="K975" s="2">
        <f t="shared" si="116"/>
        <v>55.443767112827906</v>
      </c>
    </row>
    <row r="976" spans="1:11" ht="13.5" x14ac:dyDescent="0.25">
      <c r="A976" s="3">
        <f>TITRES_STAT!B979</f>
        <v>43732</v>
      </c>
      <c r="B976" s="5">
        <f>TITRES_STAT!D979</f>
        <v>53.664099999999998</v>
      </c>
      <c r="C976" s="2">
        <f t="shared" si="117"/>
        <v>0</v>
      </c>
      <c r="D976" s="2">
        <f t="shared" si="118"/>
        <v>53.664099999999998</v>
      </c>
      <c r="E976" s="2">
        <f t="shared" si="120"/>
        <v>54.352000000000011</v>
      </c>
      <c r="F976" s="2">
        <f t="shared" si="113"/>
        <v>54.676869999999987</v>
      </c>
      <c r="G976" s="2">
        <f t="shared" si="115"/>
        <v>55.628308000000018</v>
      </c>
      <c r="H976" s="2">
        <f t="shared" si="119"/>
        <v>56.053958000000051</v>
      </c>
      <c r="I976" s="2">
        <f t="array" ref="I976">SUMPRODUCT(B960:B979, (ROW(B960:B979)-ROW(B960)+1)) / (20*21/2)</f>
        <v>54.186659047619038</v>
      </c>
      <c r="J976" s="2">
        <f t="shared" si="114"/>
        <v>54.577714164497102</v>
      </c>
      <c r="K976" s="2">
        <f t="shared" si="116"/>
        <v>55.373976245658184</v>
      </c>
    </row>
    <row r="977" spans="1:11" ht="13.5" x14ac:dyDescent="0.25">
      <c r="A977" s="3">
        <f>TITRES_STAT!B980</f>
        <v>43733</v>
      </c>
      <c r="B977" s="5">
        <f>TITRES_STAT!D980</f>
        <v>53.664099999999998</v>
      </c>
      <c r="C977" s="2">
        <f t="shared" si="117"/>
        <v>0</v>
      </c>
      <c r="D977" s="2">
        <f t="shared" si="118"/>
        <v>53.664099999999998</v>
      </c>
      <c r="E977" s="2">
        <f t="shared" si="120"/>
        <v>54.122700000000009</v>
      </c>
      <c r="F977" s="2">
        <f t="shared" si="113"/>
        <v>54.630459999999985</v>
      </c>
      <c r="G977" s="2">
        <f t="shared" si="115"/>
        <v>55.54300400000001</v>
      </c>
      <c r="H977" s="2">
        <f t="shared" si="119"/>
        <v>56.049879500000046</v>
      </c>
      <c r="I977" s="2">
        <f t="array" ref="I977">SUMPRODUCT(B961:B980, (ROW(B961:B980)-ROW(B961)+1)) / (20*21/2)</f>
        <v>54.172531428571418</v>
      </c>
      <c r="J977" s="2">
        <f t="shared" si="114"/>
        <v>54.490703291687858</v>
      </c>
      <c r="K977" s="2">
        <f t="shared" si="116"/>
        <v>55.306922275240218</v>
      </c>
    </row>
    <row r="978" spans="1:11" ht="13.5" x14ac:dyDescent="0.25">
      <c r="A978" s="3">
        <f>TITRES_STAT!B981</f>
        <v>43734</v>
      </c>
      <c r="B978" s="5">
        <f>TITRES_STAT!D981</f>
        <v>53.664099999999998</v>
      </c>
      <c r="C978" s="2">
        <f t="shared" si="117"/>
        <v>0</v>
      </c>
      <c r="D978" s="2">
        <f t="shared" si="118"/>
        <v>53.664099999999998</v>
      </c>
      <c r="E978" s="2">
        <f t="shared" si="120"/>
        <v>53.893400000000007</v>
      </c>
      <c r="F978" s="2">
        <f t="shared" si="113"/>
        <v>54.584049999999976</v>
      </c>
      <c r="G978" s="2">
        <f t="shared" si="115"/>
        <v>55.45783800000001</v>
      </c>
      <c r="H978" s="2">
        <f t="shared" si="119"/>
        <v>56.053964500000035</v>
      </c>
      <c r="I978" s="2">
        <f t="array" ref="I978">SUMPRODUCT(B962:B981, (ROW(B962:B981)-ROW(B962)+1)) / (20*21/2)</f>
        <v>54.159370476190468</v>
      </c>
      <c r="J978" s="2">
        <f t="shared" si="114"/>
        <v>54.411979168669966</v>
      </c>
      <c r="K978" s="2">
        <f t="shared" si="116"/>
        <v>55.242497872289626</v>
      </c>
    </row>
    <row r="979" spans="1:11" ht="13.5" x14ac:dyDescent="0.25">
      <c r="A979" s="3">
        <f>TITRES_STAT!B982</f>
        <v>43735</v>
      </c>
      <c r="B979" s="5">
        <f>TITRES_STAT!D982</f>
        <v>53.664099999999998</v>
      </c>
      <c r="C979" s="2">
        <f t="shared" si="117"/>
        <v>0</v>
      </c>
      <c r="D979" s="2">
        <f t="shared" si="118"/>
        <v>53.664099999999998</v>
      </c>
      <c r="E979" s="2">
        <f t="shared" si="120"/>
        <v>53.664100000000005</v>
      </c>
      <c r="F979" s="2">
        <f t="shared" si="113"/>
        <v>54.537639999999975</v>
      </c>
      <c r="G979" s="2">
        <f t="shared" si="115"/>
        <v>55.372807999999992</v>
      </c>
      <c r="H979" s="2">
        <f t="shared" si="119"/>
        <v>56.063135500000037</v>
      </c>
      <c r="I979" s="2">
        <f t="array" ref="I979">SUMPRODUCT(B963:B982, (ROW(B963:B982)-ROW(B963)+1)) / (20*21/2)</f>
        <v>54.147176190476188</v>
      </c>
      <c r="J979" s="2">
        <f t="shared" si="114"/>
        <v>54.34075258117759</v>
      </c>
      <c r="K979" s="2">
        <f t="shared" si="116"/>
        <v>55.180599916513565</v>
      </c>
    </row>
    <row r="980" spans="1:11" ht="13.5" x14ac:dyDescent="0.25">
      <c r="A980" s="3">
        <f>TITRES_STAT!B983</f>
        <v>43738</v>
      </c>
      <c r="B980" s="5">
        <f>TITRES_STAT!D983</f>
        <v>54.389299999999999</v>
      </c>
      <c r="C980" s="2">
        <f t="shared" si="117"/>
        <v>0.72520000000000095</v>
      </c>
      <c r="D980" s="2">
        <f t="shared" si="118"/>
        <v>53.809139999999999</v>
      </c>
      <c r="E980" s="2">
        <f t="shared" si="120"/>
        <v>53.736620000000002</v>
      </c>
      <c r="F980" s="2">
        <f t="shared" ref="F980:F1043" si="121">AVERAGE(B961:B980)</f>
        <v>54.527489999999979</v>
      </c>
      <c r="G980" s="2">
        <f t="shared" si="115"/>
        <v>55.302145999999993</v>
      </c>
      <c r="H980" s="2">
        <f t="shared" si="119"/>
        <v>56.075932500000036</v>
      </c>
      <c r="I980" s="2">
        <f t="array" ref="I980">SUMPRODUCT(B964:B983, (ROW(B964:B983)-ROW(B964)+1)) / (20*21/2)</f>
        <v>54.139198095238093</v>
      </c>
      <c r="J980" s="2">
        <f t="shared" si="114"/>
        <v>54.345376144874962</v>
      </c>
      <c r="K980" s="2">
        <f t="shared" si="116"/>
        <v>55.149568547238523</v>
      </c>
    </row>
    <row r="981" spans="1:11" ht="13.5" x14ac:dyDescent="0.25">
      <c r="A981" s="3">
        <f>TITRES_STAT!B984</f>
        <v>43739</v>
      </c>
      <c r="B981" s="5">
        <f>TITRES_STAT!D984</f>
        <v>54.389299999999999</v>
      </c>
      <c r="C981" s="2">
        <f t="shared" si="117"/>
        <v>0</v>
      </c>
      <c r="D981" s="2">
        <f t="shared" si="118"/>
        <v>53.954179999999994</v>
      </c>
      <c r="E981" s="2">
        <f t="shared" si="120"/>
        <v>53.809139999999999</v>
      </c>
      <c r="F981" s="2">
        <f t="shared" si="121"/>
        <v>54.51733999999999</v>
      </c>
      <c r="G981" s="2">
        <f t="shared" si="115"/>
        <v>55.231619999999985</v>
      </c>
      <c r="H981" s="2">
        <f t="shared" si="119"/>
        <v>56.082315500000028</v>
      </c>
      <c r="I981" s="2">
        <f t="array" ref="I981">SUMPRODUCT(B965:B984, (ROW(B965:B984)-ROW(B965)+1)) / (20*21/2)</f>
        <v>54.135436190476184</v>
      </c>
      <c r="J981" s="2">
        <f t="shared" ref="J981:J1044" si="122">$J$4*B981+J980*(1-$J$4)</f>
        <v>54.349559369172582</v>
      </c>
      <c r="K981" s="2">
        <f t="shared" si="116"/>
        <v>55.119754094405643</v>
      </c>
    </row>
    <row r="982" spans="1:11" ht="13.5" x14ac:dyDescent="0.25">
      <c r="A982" s="3">
        <f>TITRES_STAT!B985</f>
        <v>43740</v>
      </c>
      <c r="B982" s="5">
        <f>TITRES_STAT!D985</f>
        <v>54.389299999999999</v>
      </c>
      <c r="C982" s="2">
        <f t="shared" si="117"/>
        <v>0</v>
      </c>
      <c r="D982" s="2">
        <f t="shared" si="118"/>
        <v>54.099220000000003</v>
      </c>
      <c r="E982" s="2">
        <f t="shared" si="120"/>
        <v>53.881659999999997</v>
      </c>
      <c r="F982" s="2">
        <f t="shared" si="121"/>
        <v>54.473069999999986</v>
      </c>
      <c r="G982" s="2">
        <f t="shared" si="115"/>
        <v>55.174331999999978</v>
      </c>
      <c r="H982" s="2">
        <f t="shared" si="119"/>
        <v>56.081507000000038</v>
      </c>
      <c r="I982" s="2">
        <f t="array" ref="I982">SUMPRODUCT(B966:B985, (ROW(B966:B985)-ROW(B966)+1)) / (20*21/2)</f>
        <v>54.239480952380958</v>
      </c>
      <c r="J982" s="2">
        <f t="shared" si="122"/>
        <v>54.35334419115614</v>
      </c>
      <c r="K982" s="2">
        <f t="shared" si="116"/>
        <v>55.091108835801506</v>
      </c>
    </row>
    <row r="983" spans="1:11" ht="13.5" x14ac:dyDescent="0.25">
      <c r="A983" s="3">
        <f>TITRES_STAT!B986</f>
        <v>43741</v>
      </c>
      <c r="B983" s="5">
        <f>TITRES_STAT!D986</f>
        <v>54.389299999999999</v>
      </c>
      <c r="C983" s="2">
        <f t="shared" si="117"/>
        <v>0</v>
      </c>
      <c r="D983" s="2">
        <f t="shared" si="118"/>
        <v>54.244259999999997</v>
      </c>
      <c r="E983" s="2">
        <f t="shared" si="120"/>
        <v>53.954179999999994</v>
      </c>
      <c r="F983" s="2">
        <f t="shared" si="121"/>
        <v>54.428800000000003</v>
      </c>
      <c r="G983" s="2">
        <f t="shared" si="115"/>
        <v>55.137515999999977</v>
      </c>
      <c r="H983" s="2">
        <f t="shared" si="119"/>
        <v>56.079759000000053</v>
      </c>
      <c r="I983" s="2">
        <f t="array" ref="I983">SUMPRODUCT(B967:B986, (ROW(B967:B986)-ROW(B967)+1)) / (20*21/2)</f>
        <v>54.480695714285716</v>
      </c>
      <c r="J983" s="2">
        <f t="shared" si="122"/>
        <v>54.356768553903173</v>
      </c>
      <c r="K983" s="2">
        <f t="shared" si="116"/>
        <v>55.063586920672037</v>
      </c>
    </row>
    <row r="984" spans="1:11" ht="13.5" x14ac:dyDescent="0.25">
      <c r="A984" s="3">
        <f>TITRES_STAT!B987</f>
        <v>43742</v>
      </c>
      <c r="B984" s="5">
        <f>TITRES_STAT!D987</f>
        <v>54.389299999999999</v>
      </c>
      <c r="C984" s="2">
        <f t="shared" si="117"/>
        <v>0</v>
      </c>
      <c r="D984" s="2">
        <f t="shared" si="118"/>
        <v>54.389300000000006</v>
      </c>
      <c r="E984" s="2">
        <f t="shared" si="120"/>
        <v>54.026699999999991</v>
      </c>
      <c r="F984" s="2">
        <f t="shared" si="121"/>
        <v>54.384530000000005</v>
      </c>
      <c r="G984" s="2">
        <f t="shared" si="115"/>
        <v>55.100699999999982</v>
      </c>
      <c r="H984" s="2">
        <f t="shared" si="119"/>
        <v>56.066738000000058</v>
      </c>
      <c r="I984" s="2">
        <f t="array" ref="I984">SUMPRODUCT(B968:B987, (ROW(B968:B987)-ROW(B968)+1)) / (20*21/2)</f>
        <v>54.475566190476187</v>
      </c>
      <c r="J984" s="2">
        <f t="shared" si="122"/>
        <v>54.359866786864771</v>
      </c>
      <c r="K984" s="2">
        <f t="shared" si="116"/>
        <v>55.037144296331959</v>
      </c>
    </row>
    <row r="985" spans="1:11" ht="13.5" x14ac:dyDescent="0.25">
      <c r="A985" s="3">
        <f>TITRES_STAT!B988</f>
        <v>43745</v>
      </c>
      <c r="B985" s="5">
        <f>TITRES_STAT!D988</f>
        <v>55.476999999999997</v>
      </c>
      <c r="C985" s="2">
        <f t="shared" si="117"/>
        <v>1.0876999999999981</v>
      </c>
      <c r="D985" s="2">
        <f t="shared" si="118"/>
        <v>54.606839999999998</v>
      </c>
      <c r="E985" s="2">
        <f t="shared" si="120"/>
        <v>54.207989999999995</v>
      </c>
      <c r="F985" s="2">
        <f t="shared" si="121"/>
        <v>54.394645000000011</v>
      </c>
      <c r="G985" s="2">
        <f t="shared" si="115"/>
        <v>55.085637999999975</v>
      </c>
      <c r="H985" s="2">
        <f t="shared" si="119"/>
        <v>56.05300050000006</v>
      </c>
      <c r="I985" s="2">
        <f t="array" ref="I985">SUMPRODUCT(B969:B988, (ROW(B969:B988)-ROW(B969)+1)) / (20*21/2)</f>
        <v>54.477902380952372</v>
      </c>
      <c r="J985" s="2">
        <f t="shared" si="122"/>
        <v>54.46626042621098</v>
      </c>
      <c r="K985" s="2">
        <f t="shared" si="116"/>
        <v>55.054393539613059</v>
      </c>
    </row>
    <row r="986" spans="1:11" ht="13.5" x14ac:dyDescent="0.25">
      <c r="A986" s="3">
        <f>TITRES_STAT!B989</f>
        <v>43746</v>
      </c>
      <c r="B986" s="5">
        <f>TITRES_STAT!D989</f>
        <v>56.927399999999999</v>
      </c>
      <c r="C986" s="2">
        <f t="shared" si="117"/>
        <v>1.4504000000000019</v>
      </c>
      <c r="D986" s="2">
        <f t="shared" si="118"/>
        <v>55.114459999999994</v>
      </c>
      <c r="E986" s="2">
        <f t="shared" si="120"/>
        <v>54.534319999999994</v>
      </c>
      <c r="F986" s="2">
        <f t="shared" si="121"/>
        <v>54.443160000000013</v>
      </c>
      <c r="G986" s="2">
        <f t="shared" si="115"/>
        <v>55.099583999999979</v>
      </c>
      <c r="H986" s="2">
        <f t="shared" si="119"/>
        <v>56.049333500000074</v>
      </c>
      <c r="I986" s="2">
        <f t="array" ref="I986">SUMPRODUCT(B970:B989, (ROW(B970:B989)-ROW(B970)+1)) / (20*21/2)</f>
        <v>54.48770428571428</v>
      </c>
      <c r="J986" s="2">
        <f t="shared" si="122"/>
        <v>54.700654671333744</v>
      </c>
      <c r="K986" s="2">
        <f t="shared" si="116"/>
        <v>55.127844773353729</v>
      </c>
    </row>
    <row r="987" spans="1:11" ht="13.5" x14ac:dyDescent="0.25">
      <c r="A987" s="3">
        <f>TITRES_STAT!B990</f>
        <v>43747</v>
      </c>
      <c r="B987" s="5">
        <f>TITRES_STAT!D990</f>
        <v>54.389299999999999</v>
      </c>
      <c r="C987" s="2">
        <f t="shared" si="117"/>
        <v>-2.5381</v>
      </c>
      <c r="D987" s="2">
        <f t="shared" si="118"/>
        <v>55.114459999999994</v>
      </c>
      <c r="E987" s="2">
        <f t="shared" si="120"/>
        <v>54.606839999999998</v>
      </c>
      <c r="F987" s="2">
        <f t="shared" si="121"/>
        <v>54.364770000000007</v>
      </c>
      <c r="G987" s="2">
        <f t="shared" si="115"/>
        <v>55.061403999999975</v>
      </c>
      <c r="H987" s="2">
        <f t="shared" si="119"/>
        <v>56.036215500000068</v>
      </c>
      <c r="I987" s="2">
        <f t="array" ref="I987">SUMPRODUCT(B971:B990, (ROW(B971:B990)-ROW(B971)+1)) / (20*21/2)</f>
        <v>54.504971904761902</v>
      </c>
      <c r="J987" s="2">
        <f t="shared" si="122"/>
        <v>54.671001845492434</v>
      </c>
      <c r="K987" s="2">
        <f t="shared" si="116"/>
        <v>55.098882233222213</v>
      </c>
    </row>
    <row r="988" spans="1:11" ht="13.5" x14ac:dyDescent="0.25">
      <c r="A988" s="3">
        <f>TITRES_STAT!B991</f>
        <v>43748</v>
      </c>
      <c r="B988" s="5">
        <f>TITRES_STAT!D991</f>
        <v>54.389299999999999</v>
      </c>
      <c r="C988" s="2">
        <f t="shared" si="117"/>
        <v>0</v>
      </c>
      <c r="D988" s="2">
        <f t="shared" si="118"/>
        <v>55.114459999999994</v>
      </c>
      <c r="E988" s="2">
        <f t="shared" si="120"/>
        <v>54.679359999999996</v>
      </c>
      <c r="F988" s="2">
        <f t="shared" si="121"/>
        <v>54.286380000000023</v>
      </c>
      <c r="G988" s="2">
        <f t="shared" si="115"/>
        <v>55.023223999999963</v>
      </c>
      <c r="H988" s="2">
        <f t="shared" si="119"/>
        <v>56.016618500000071</v>
      </c>
      <c r="I988" s="2">
        <f t="array" ref="I988">SUMPRODUCT(B972:B991, (ROW(B972:B991)-ROW(B972)+1)) / (20*21/2)</f>
        <v>54.518786190476185</v>
      </c>
      <c r="J988" s="2">
        <f t="shared" si="122"/>
        <v>54.644173098302673</v>
      </c>
      <c r="K988" s="2">
        <f t="shared" si="116"/>
        <v>55.071055478978209</v>
      </c>
    </row>
    <row r="989" spans="1:11" ht="13.5" x14ac:dyDescent="0.25">
      <c r="A989" s="3">
        <f>TITRES_STAT!B992</f>
        <v>43749</v>
      </c>
      <c r="B989" s="5">
        <f>TITRES_STAT!D992</f>
        <v>54.389299999999999</v>
      </c>
      <c r="C989" s="2">
        <f t="shared" si="117"/>
        <v>0</v>
      </c>
      <c r="D989" s="2">
        <f t="shared" si="118"/>
        <v>55.114459999999994</v>
      </c>
      <c r="E989" s="2">
        <f t="shared" si="120"/>
        <v>54.751879999999993</v>
      </c>
      <c r="F989" s="2">
        <f t="shared" si="121"/>
        <v>54.207990000000017</v>
      </c>
      <c r="G989" s="2">
        <f t="shared" si="115"/>
        <v>54.985043999999959</v>
      </c>
      <c r="H989" s="2">
        <f t="shared" si="119"/>
        <v>55.997021500000074</v>
      </c>
      <c r="I989" s="2">
        <f t="array" ref="I989">SUMPRODUCT(B973:B992, (ROW(B973:B992)-ROW(B973)+1)) / (20*21/2)</f>
        <v>54.529147142857141</v>
      </c>
      <c r="J989" s="2">
        <f t="shared" si="122"/>
        <v>54.619899469892893</v>
      </c>
      <c r="K989" s="2">
        <f t="shared" si="116"/>
        <v>55.044319969998675</v>
      </c>
    </row>
    <row r="990" spans="1:11" ht="13.5" x14ac:dyDescent="0.25">
      <c r="A990" s="3">
        <f>TITRES_STAT!B993</f>
        <v>43752</v>
      </c>
      <c r="B990" s="5">
        <f>TITRES_STAT!D993</f>
        <v>54.389299999999999</v>
      </c>
      <c r="C990" s="2">
        <f t="shared" si="117"/>
        <v>0</v>
      </c>
      <c r="D990" s="2">
        <f t="shared" si="118"/>
        <v>54.896920000000001</v>
      </c>
      <c r="E990" s="2">
        <f t="shared" si="120"/>
        <v>54.751879999999993</v>
      </c>
      <c r="F990" s="2">
        <f t="shared" si="121"/>
        <v>54.244250000000022</v>
      </c>
      <c r="G990" s="2">
        <f t="shared" si="115"/>
        <v>54.946863999999962</v>
      </c>
      <c r="H990" s="2">
        <f t="shared" si="119"/>
        <v>55.977424500000069</v>
      </c>
      <c r="I990" s="2">
        <f t="array" ref="I990">SUMPRODUCT(B974:B993, (ROW(B974:B993)-ROW(B974)+1)) / (20*21/2)</f>
        <v>54.536054761904765</v>
      </c>
      <c r="J990" s="2">
        <f t="shared" si="122"/>
        <v>54.597937615617376</v>
      </c>
      <c r="K990" s="2">
        <f t="shared" si="116"/>
        <v>55.01863291235167</v>
      </c>
    </row>
    <row r="991" spans="1:11" ht="13.5" x14ac:dyDescent="0.25">
      <c r="A991" s="3">
        <f>TITRES_STAT!B994</f>
        <v>43754</v>
      </c>
      <c r="B991" s="5">
        <f>TITRES_STAT!D994</f>
        <v>54.389299999999999</v>
      </c>
      <c r="C991" s="2">
        <f t="shared" si="117"/>
        <v>0</v>
      </c>
      <c r="D991" s="2">
        <f t="shared" si="118"/>
        <v>54.389300000000006</v>
      </c>
      <c r="E991" s="2">
        <f t="shared" si="120"/>
        <v>54.751879999999993</v>
      </c>
      <c r="F991" s="2">
        <f t="shared" si="121"/>
        <v>54.280510000000014</v>
      </c>
      <c r="G991" s="2">
        <f t="shared" si="115"/>
        <v>54.908683999999958</v>
      </c>
      <c r="H991" s="2">
        <f t="shared" si="119"/>
        <v>55.957827500000079</v>
      </c>
      <c r="I991" s="2">
        <f t="array" ref="I991">SUMPRODUCT(B975:B994, (ROW(B975:B994)-ROW(B975)+1)) / (20*21/2)</f>
        <v>54.539509047619042</v>
      </c>
      <c r="J991" s="2">
        <f t="shared" si="122"/>
        <v>54.578067366510957</v>
      </c>
      <c r="K991" s="2">
        <f t="shared" si="116"/>
        <v>54.993953190298669</v>
      </c>
    </row>
    <row r="992" spans="1:11" ht="13.5" x14ac:dyDescent="0.25">
      <c r="A992" s="3">
        <f>TITRES_STAT!B995</f>
        <v>43755</v>
      </c>
      <c r="B992" s="5">
        <f>TITRES_STAT!D995</f>
        <v>54.389299999999999</v>
      </c>
      <c r="C992" s="2">
        <f t="shared" si="117"/>
        <v>0</v>
      </c>
      <c r="D992" s="2">
        <f t="shared" si="118"/>
        <v>54.389300000000006</v>
      </c>
      <c r="E992" s="2">
        <f t="shared" si="120"/>
        <v>54.751879999999993</v>
      </c>
      <c r="F992" s="2">
        <f t="shared" si="121"/>
        <v>54.31677000000002</v>
      </c>
      <c r="G992" s="2">
        <f t="shared" si="115"/>
        <v>54.870503999999954</v>
      </c>
      <c r="H992" s="2">
        <f t="shared" si="119"/>
        <v>55.947657000000071</v>
      </c>
      <c r="I992" s="2">
        <f t="array" ref="I992">SUMPRODUCT(B976:B995, (ROW(B976:B995)-ROW(B976)+1)) / (20*21/2)</f>
        <v>54.53951</v>
      </c>
      <c r="J992" s="2">
        <f t="shared" si="122"/>
        <v>54.560089522081341</v>
      </c>
      <c r="K992" s="2">
        <f t="shared" si="116"/>
        <v>54.970241300483039</v>
      </c>
    </row>
    <row r="993" spans="1:11" ht="13.5" x14ac:dyDescent="0.25">
      <c r="A993" s="3">
        <f>TITRES_STAT!B996</f>
        <v>43756</v>
      </c>
      <c r="B993" s="5">
        <f>TITRES_STAT!D996</f>
        <v>54.389299999999999</v>
      </c>
      <c r="C993" s="2">
        <f t="shared" si="117"/>
        <v>0</v>
      </c>
      <c r="D993" s="2">
        <f t="shared" si="118"/>
        <v>54.389300000000006</v>
      </c>
      <c r="E993" s="2">
        <f t="shared" si="120"/>
        <v>54.751879999999993</v>
      </c>
      <c r="F993" s="2">
        <f t="shared" si="121"/>
        <v>54.353030000000011</v>
      </c>
      <c r="G993" s="2">
        <f t="shared" si="115"/>
        <v>54.832323999999964</v>
      </c>
      <c r="H993" s="2">
        <f t="shared" si="119"/>
        <v>55.937486500000077</v>
      </c>
      <c r="I993" s="2">
        <f t="array" ref="I993">SUMPRODUCT(B977:B996, (ROW(B977:B996)-ROW(B977)+1)) / (20*21/2)</f>
        <v>54.536057619047618</v>
      </c>
      <c r="J993" s="2">
        <f t="shared" si="122"/>
        <v>54.543823853311686</v>
      </c>
      <c r="K993" s="2">
        <f t="shared" si="116"/>
        <v>54.947459288699392</v>
      </c>
    </row>
    <row r="994" spans="1:11" ht="13.5" x14ac:dyDescent="0.25">
      <c r="A994" s="3">
        <f>TITRES_STAT!B997</f>
        <v>43759</v>
      </c>
      <c r="B994" s="5">
        <f>TITRES_STAT!D997</f>
        <v>54.389299999999999</v>
      </c>
      <c r="C994" s="2">
        <f t="shared" si="117"/>
        <v>0</v>
      </c>
      <c r="D994" s="2">
        <f t="shared" si="118"/>
        <v>54.389300000000006</v>
      </c>
      <c r="E994" s="2">
        <f t="shared" si="120"/>
        <v>54.751879999999993</v>
      </c>
      <c r="F994" s="2">
        <f t="shared" si="121"/>
        <v>54.389290000000017</v>
      </c>
      <c r="G994" s="2">
        <f t="shared" si="115"/>
        <v>54.800967999999969</v>
      </c>
      <c r="H994" s="2">
        <f t="shared" si="119"/>
        <v>55.937034000000075</v>
      </c>
      <c r="I994" s="2">
        <f t="array" ref="I994">SUMPRODUCT(B978:B997, (ROW(B978:B997)-ROW(B978)+1)) / (20*21/2)</f>
        <v>54.529151904761903</v>
      </c>
      <c r="J994" s="2">
        <f t="shared" si="122"/>
        <v>54.529107295853429</v>
      </c>
      <c r="K994" s="2">
        <f t="shared" si="116"/>
        <v>54.925570689142553</v>
      </c>
    </row>
    <row r="995" spans="1:11" ht="13.5" x14ac:dyDescent="0.25">
      <c r="A995" s="3">
        <f>TITRES_STAT!B998</f>
        <v>43760</v>
      </c>
      <c r="B995" s="5">
        <f>TITRES_STAT!D998</f>
        <v>54.389299999999999</v>
      </c>
      <c r="C995" s="2">
        <f t="shared" si="117"/>
        <v>0</v>
      </c>
      <c r="D995" s="2">
        <f t="shared" si="118"/>
        <v>54.389300000000006</v>
      </c>
      <c r="E995" s="2">
        <f t="shared" si="120"/>
        <v>54.64311</v>
      </c>
      <c r="F995" s="2">
        <f t="shared" si="121"/>
        <v>54.425550000000023</v>
      </c>
      <c r="G995" s="2">
        <f t="shared" si="115"/>
        <v>54.776435999999968</v>
      </c>
      <c r="H995" s="2">
        <f t="shared" si="119"/>
        <v>55.936581500000081</v>
      </c>
      <c r="I995" s="2">
        <f t="array" ref="I995">SUMPRODUCT(B979:B998, (ROW(B979:B998)-ROW(B979)+1)) / (20*21/2)</f>
        <v>54.518792857142856</v>
      </c>
      <c r="J995" s="2">
        <f t="shared" si="122"/>
        <v>54.515792315295954</v>
      </c>
      <c r="K995" s="2">
        <f t="shared" si="116"/>
        <v>54.904540466038924</v>
      </c>
    </row>
    <row r="996" spans="1:11" ht="13.5" x14ac:dyDescent="0.25">
      <c r="A996" s="3">
        <f>TITRES_STAT!B999</f>
        <v>43761</v>
      </c>
      <c r="B996" s="5">
        <f>TITRES_STAT!D999</f>
        <v>54.389299999999999</v>
      </c>
      <c r="C996" s="2">
        <f t="shared" si="117"/>
        <v>0</v>
      </c>
      <c r="D996" s="2">
        <f t="shared" si="118"/>
        <v>54.389300000000006</v>
      </c>
      <c r="E996" s="2">
        <f t="shared" si="120"/>
        <v>54.389300000000006</v>
      </c>
      <c r="F996" s="2">
        <f t="shared" si="121"/>
        <v>54.461810000000014</v>
      </c>
      <c r="G996" s="2">
        <f t="shared" si="115"/>
        <v>54.745079999999973</v>
      </c>
      <c r="H996" s="2">
        <f t="shared" si="119"/>
        <v>55.933214000000092</v>
      </c>
      <c r="I996" s="2">
        <f t="array" ref="I996">SUMPRODUCT(B980:B999, (ROW(B980:B999)-ROW(B980)+1)) / (20*21/2)</f>
        <v>54.435913809523804</v>
      </c>
      <c r="J996" s="2">
        <f t="shared" si="122"/>
        <v>54.503745428124908</v>
      </c>
      <c r="K996" s="2">
        <f t="shared" si="116"/>
        <v>54.884334957566814</v>
      </c>
    </row>
    <row r="997" spans="1:11" ht="13.5" x14ac:dyDescent="0.25">
      <c r="A997" s="3">
        <f>TITRES_STAT!B1000</f>
        <v>43762</v>
      </c>
      <c r="B997" s="5">
        <f>TITRES_STAT!D1000</f>
        <v>54.389299999999999</v>
      </c>
      <c r="C997" s="2">
        <f t="shared" si="117"/>
        <v>0</v>
      </c>
      <c r="D997" s="2">
        <f t="shared" si="118"/>
        <v>54.389300000000006</v>
      </c>
      <c r="E997" s="2">
        <f t="shared" si="120"/>
        <v>54.389300000000006</v>
      </c>
      <c r="F997" s="2">
        <f t="shared" si="121"/>
        <v>54.49807000000002</v>
      </c>
      <c r="G997" s="2">
        <f t="shared" si="115"/>
        <v>54.713723999999964</v>
      </c>
      <c r="H997" s="2">
        <f t="shared" si="119"/>
        <v>55.921650500000098</v>
      </c>
      <c r="I997" s="2">
        <f t="array" ref="I997">SUMPRODUCT(B981:B1000, (ROW(B981:B1000)-ROW(B981)+1)) / (20*21/2)</f>
        <v>54.353034761904752</v>
      </c>
      <c r="J997" s="2">
        <f t="shared" si="122"/>
        <v>54.492845863541582</v>
      </c>
      <c r="K997" s="2">
        <f t="shared" si="116"/>
        <v>54.864921821975962</v>
      </c>
    </row>
    <row r="998" spans="1:11" ht="13.5" x14ac:dyDescent="0.25">
      <c r="A998" s="3">
        <f>TITRES_STAT!B1001</f>
        <v>43763</v>
      </c>
      <c r="B998" s="5">
        <f>TITRES_STAT!D1001</f>
        <v>54.389299999999999</v>
      </c>
      <c r="C998" s="2">
        <f t="shared" si="117"/>
        <v>0</v>
      </c>
      <c r="D998" s="2">
        <f t="shared" si="118"/>
        <v>54.389300000000006</v>
      </c>
      <c r="E998" s="2">
        <f t="shared" si="120"/>
        <v>54.389300000000006</v>
      </c>
      <c r="F998" s="2">
        <f t="shared" si="121"/>
        <v>54.534330000000026</v>
      </c>
      <c r="G998" s="2">
        <f t="shared" si="115"/>
        <v>54.682367999999961</v>
      </c>
      <c r="H998" s="2">
        <f t="shared" si="119"/>
        <v>55.910087000000104</v>
      </c>
      <c r="I998" s="2">
        <f t="array" ref="I998">SUMPRODUCT(B982:B1001, (ROW(B982:B1001)-ROW(B982)+1)) / (20*21/2)</f>
        <v>54.273609047619033</v>
      </c>
      <c r="J998" s="2">
        <f t="shared" si="122"/>
        <v>54.482984352728096</v>
      </c>
      <c r="K998" s="2">
        <f t="shared" si="116"/>
        <v>54.846269985820044</v>
      </c>
    </row>
    <row r="999" spans="1:11" ht="13.5" x14ac:dyDescent="0.25">
      <c r="A999" s="3">
        <f>TITRES_STAT!B1002</f>
        <v>43766</v>
      </c>
      <c r="B999" s="5">
        <f>TITRES_STAT!D1002</f>
        <v>53.664099999999998</v>
      </c>
      <c r="C999" s="2">
        <f t="shared" si="117"/>
        <v>-0.72520000000000095</v>
      </c>
      <c r="D999" s="2">
        <f t="shared" si="118"/>
        <v>54.244259999999997</v>
      </c>
      <c r="E999" s="2">
        <f t="shared" si="120"/>
        <v>54.316779999999994</v>
      </c>
      <c r="F999" s="2">
        <f t="shared" si="121"/>
        <v>54.534330000000011</v>
      </c>
      <c r="G999" s="2">
        <f t="shared" si="115"/>
        <v>54.636507999999964</v>
      </c>
      <c r="H999" s="2">
        <f t="shared" si="119"/>
        <v>55.907628500000094</v>
      </c>
      <c r="I999" s="2">
        <f t="array" ref="I999">SUMPRODUCT(B983:B1002, (ROW(B983:B1002)-ROW(B983)+1)) / (20*21/2)</f>
        <v>54.197636666666654</v>
      </c>
      <c r="J999" s="2">
        <f t="shared" si="122"/>
        <v>54.404995366753994</v>
      </c>
      <c r="K999" s="2">
        <f t="shared" si="116"/>
        <v>54.799910378532985</v>
      </c>
    </row>
    <row r="1000" spans="1:11" ht="13.5" x14ac:dyDescent="0.25">
      <c r="A1000" s="3">
        <f>TITRES_STAT!B1003</f>
        <v>43767</v>
      </c>
      <c r="B1000" s="5">
        <f>TITRES_STAT!D1003</f>
        <v>53.664099999999998</v>
      </c>
      <c r="C1000" s="2">
        <f t="shared" si="117"/>
        <v>0</v>
      </c>
      <c r="D1000" s="2">
        <f t="shared" si="118"/>
        <v>54.099220000000003</v>
      </c>
      <c r="E1000" s="2">
        <f t="shared" si="120"/>
        <v>54.244259999999997</v>
      </c>
      <c r="F1000" s="2">
        <f t="shared" si="121"/>
        <v>54.49807000000002</v>
      </c>
      <c r="G1000" s="2">
        <f t="shared" si="115"/>
        <v>54.590647999999966</v>
      </c>
      <c r="H1000" s="2">
        <f t="shared" si="119"/>
        <v>55.913106500000097</v>
      </c>
      <c r="I1000" s="2">
        <f t="array" ref="I1000">SUMPRODUCT(B984:B1003, (ROW(B984:B1003)-ROW(B984)+1)) / (20*21/2)</f>
        <v>54.145831904761891</v>
      </c>
      <c r="J1000" s="2">
        <f t="shared" si="122"/>
        <v>54.334433903253611</v>
      </c>
      <c r="K1000" s="2">
        <f t="shared" si="116"/>
        <v>54.755368795061102</v>
      </c>
    </row>
    <row r="1001" spans="1:11" ht="13.5" x14ac:dyDescent="0.25">
      <c r="A1001" s="3">
        <f>TITRES_STAT!B1004</f>
        <v>43768</v>
      </c>
      <c r="B1001" s="5">
        <f>TITRES_STAT!D1004</f>
        <v>53.664099999999998</v>
      </c>
      <c r="C1001" s="2">
        <f t="shared" si="117"/>
        <v>0</v>
      </c>
      <c r="D1001" s="2">
        <f t="shared" si="118"/>
        <v>53.954179999999994</v>
      </c>
      <c r="E1001" s="2">
        <f t="shared" si="120"/>
        <v>54.17174</v>
      </c>
      <c r="F1001" s="2">
        <f t="shared" si="121"/>
        <v>54.461810000000014</v>
      </c>
      <c r="G1001" s="2">
        <f t="shared" si="115"/>
        <v>54.544787999999969</v>
      </c>
      <c r="H1001" s="2">
        <f t="shared" si="119"/>
        <v>55.912559000000094</v>
      </c>
      <c r="I1001" s="2">
        <f t="array" ref="I1001">SUMPRODUCT(B985:B1004, (ROW(B985:B1004)-ROW(B985)+1)) / (20*21/2)</f>
        <v>54.096444761904763</v>
      </c>
      <c r="J1001" s="2">
        <f t="shared" si="122"/>
        <v>54.270592579134217</v>
      </c>
      <c r="K1001" s="2">
        <f t="shared" si="116"/>
        <v>54.712573940352826</v>
      </c>
    </row>
    <row r="1002" spans="1:11" ht="13.5" x14ac:dyDescent="0.25">
      <c r="A1002" s="3">
        <f>TITRES_STAT!B1005</f>
        <v>43769</v>
      </c>
      <c r="B1002" s="5">
        <f>TITRES_STAT!D1005</f>
        <v>53.664099999999998</v>
      </c>
      <c r="C1002" s="2">
        <f t="shared" si="117"/>
        <v>0</v>
      </c>
      <c r="D1002" s="2">
        <f t="shared" si="118"/>
        <v>53.809139999999999</v>
      </c>
      <c r="E1002" s="2">
        <f t="shared" si="120"/>
        <v>54.099220000000003</v>
      </c>
      <c r="F1002" s="2">
        <f t="shared" si="121"/>
        <v>54.425550000000008</v>
      </c>
      <c r="G1002" s="2">
        <f t="shared" si="115"/>
        <v>54.505751999999973</v>
      </c>
      <c r="H1002" s="2">
        <f t="shared" si="119"/>
        <v>55.90067400000008</v>
      </c>
      <c r="I1002" s="2">
        <f t="array" ref="I1002">SUMPRODUCT(B986:B1005, (ROW(B986:B1005)-ROW(B986)+1)) / (20*21/2)</f>
        <v>53.896151428571422</v>
      </c>
      <c r="J1002" s="2">
        <f t="shared" si="122"/>
        <v>54.212831381121433</v>
      </c>
      <c r="K1002" s="2">
        <f t="shared" si="116"/>
        <v>54.67145731524095</v>
      </c>
    </row>
    <row r="1003" spans="1:11" ht="13.5" x14ac:dyDescent="0.25">
      <c r="A1003" s="3">
        <f>TITRES_STAT!B1006</f>
        <v>43770</v>
      </c>
      <c r="B1003" s="5">
        <f>TITRES_STAT!D1006</f>
        <v>53.881599999999999</v>
      </c>
      <c r="C1003" s="2">
        <f t="shared" si="117"/>
        <v>0.21750000000000114</v>
      </c>
      <c r="D1003" s="2">
        <f t="shared" si="118"/>
        <v>53.707599999999999</v>
      </c>
      <c r="E1003" s="2">
        <f t="shared" si="120"/>
        <v>54.048450000000017</v>
      </c>
      <c r="F1003" s="2">
        <f t="shared" si="121"/>
        <v>54.400165000000001</v>
      </c>
      <c r="G1003" s="2">
        <f t="shared" si="115"/>
        <v>54.477889999999981</v>
      </c>
      <c r="H1003" s="2">
        <f t="shared" si="119"/>
        <v>55.890524000000084</v>
      </c>
      <c r="I1003" s="2">
        <f t="array" ref="I1003">SUMPRODUCT(B987:B1006, (ROW(B987:B1006)-ROW(B987)+1)) / (20*21/2)</f>
        <v>53.711121428571424</v>
      </c>
      <c r="J1003" s="2">
        <f t="shared" si="122"/>
        <v>54.18128553530034</v>
      </c>
      <c r="K1003" s="2">
        <f t="shared" si="116"/>
        <v>54.640482518564838</v>
      </c>
    </row>
    <row r="1004" spans="1:11" ht="13.5" x14ac:dyDescent="0.25">
      <c r="A1004" s="3">
        <f>TITRES_STAT!B1007</f>
        <v>43773</v>
      </c>
      <c r="B1004" s="5">
        <f>TITRES_STAT!D1007</f>
        <v>53.881599999999999</v>
      </c>
      <c r="C1004" s="2">
        <f t="shared" si="117"/>
        <v>0</v>
      </c>
      <c r="D1004" s="2">
        <f t="shared" si="118"/>
        <v>53.751099999999994</v>
      </c>
      <c r="E1004" s="2">
        <f t="shared" si="120"/>
        <v>53.997680000000003</v>
      </c>
      <c r="F1004" s="2">
        <f t="shared" si="121"/>
        <v>54.374780000000001</v>
      </c>
      <c r="G1004" s="2">
        <f t="shared" si="115"/>
        <v>54.463401999999988</v>
      </c>
      <c r="H1004" s="2">
        <f t="shared" si="119"/>
        <v>55.880374000000096</v>
      </c>
      <c r="I1004" s="2">
        <f t="array" ref="I1004">SUMPRODUCT(B988:B1007, (ROW(B988:B1007)-ROW(B988)+1)) / (20*21/2)</f>
        <v>53.548261428571422</v>
      </c>
      <c r="J1004" s="2">
        <f t="shared" si="122"/>
        <v>54.152744055747924</v>
      </c>
      <c r="K1004" s="2">
        <f t="shared" si="116"/>
        <v>54.61072241979759</v>
      </c>
    </row>
    <row r="1005" spans="1:11" ht="13.5" x14ac:dyDescent="0.25">
      <c r="A1005" s="3">
        <f>TITRES_STAT!B1008</f>
        <v>43774</v>
      </c>
      <c r="B1005" s="5">
        <f>TITRES_STAT!D1008</f>
        <v>52.271700000000003</v>
      </c>
      <c r="C1005" s="2">
        <f t="shared" si="117"/>
        <v>-1.6098999999999961</v>
      </c>
      <c r="D1005" s="2">
        <f t="shared" si="118"/>
        <v>53.472619999999992</v>
      </c>
      <c r="E1005" s="2">
        <f t="shared" si="120"/>
        <v>53.785919999999997</v>
      </c>
      <c r="F1005" s="2">
        <f t="shared" si="121"/>
        <v>54.214515000000006</v>
      </c>
      <c r="G1005" s="2">
        <f t="shared" si="115"/>
        <v>54.416715999999987</v>
      </c>
      <c r="H1005" s="2">
        <f t="shared" si="119"/>
        <v>55.87471100000009</v>
      </c>
      <c r="I1005" s="2">
        <f t="array" ref="I1005">SUMPRODUCT(B989:B1008, (ROW(B989:B1008)-ROW(B989)+1)) / (20*21/2)</f>
        <v>53.39548523809524</v>
      </c>
      <c r="J1005" s="2">
        <f t="shared" si="122"/>
        <v>53.973597002819552</v>
      </c>
      <c r="K1005" s="2">
        <f t="shared" si="116"/>
        <v>54.518996050393767</v>
      </c>
    </row>
    <row r="1006" spans="1:11" ht="13.5" x14ac:dyDescent="0.25">
      <c r="A1006" s="3">
        <f>TITRES_STAT!B1009</f>
        <v>43775</v>
      </c>
      <c r="B1006" s="5">
        <f>TITRES_STAT!D1009</f>
        <v>52.271700000000003</v>
      </c>
      <c r="C1006" s="2">
        <f t="shared" si="117"/>
        <v>0</v>
      </c>
      <c r="D1006" s="2">
        <f t="shared" si="118"/>
        <v>53.194140000000004</v>
      </c>
      <c r="E1006" s="2">
        <f t="shared" si="120"/>
        <v>53.574159999999992</v>
      </c>
      <c r="F1006" s="2">
        <f t="shared" si="121"/>
        <v>53.981730000000006</v>
      </c>
      <c r="G1006" s="2">
        <f t="shared" si="115"/>
        <v>54.37030399999999</v>
      </c>
      <c r="H1006" s="2">
        <f t="shared" si="119"/>
        <v>55.861047000000077</v>
      </c>
      <c r="I1006" s="2">
        <f t="array" ref="I1006">SUMPRODUCT(B990:B1009, (ROW(B990:B1009)-ROW(B990)+1)) / (20*21/2)</f>
        <v>53.143669047619049</v>
      </c>
      <c r="J1006" s="2">
        <f t="shared" si="122"/>
        <v>53.811511573979601</v>
      </c>
      <c r="K1006" s="2">
        <f t="shared" si="116"/>
        <v>54.430866793515584</v>
      </c>
    </row>
    <row r="1007" spans="1:11" ht="13.5" x14ac:dyDescent="0.25">
      <c r="A1007" s="3">
        <f>TITRES_STAT!B1010</f>
        <v>43776</v>
      </c>
      <c r="B1007" s="5">
        <f>TITRES_STAT!D1010</f>
        <v>52.271700000000003</v>
      </c>
      <c r="C1007" s="2">
        <f t="shared" si="117"/>
        <v>0</v>
      </c>
      <c r="D1007" s="2">
        <f t="shared" si="118"/>
        <v>52.915660000000003</v>
      </c>
      <c r="E1007" s="2">
        <f t="shared" si="120"/>
        <v>53.362400000000001</v>
      </c>
      <c r="F1007" s="2">
        <f t="shared" si="121"/>
        <v>53.87585</v>
      </c>
      <c r="G1007" s="2">
        <f t="shared" si="115"/>
        <v>54.323891999999987</v>
      </c>
      <c r="H1007" s="2">
        <f t="shared" si="119"/>
        <v>55.85975700000008</v>
      </c>
      <c r="I1007" s="2">
        <f t="array" ref="I1007">SUMPRODUCT(B991:B1010, (ROW(B991:B1010)-ROW(B991)+1)) / (20*21/2)</f>
        <v>53.016516666666668</v>
      </c>
      <c r="J1007" s="2">
        <f t="shared" si="122"/>
        <v>53.664862852648213</v>
      </c>
      <c r="K1007" s="2">
        <f t="shared" si="116"/>
        <v>54.346193585926741</v>
      </c>
    </row>
    <row r="1008" spans="1:11" ht="13.5" x14ac:dyDescent="0.25">
      <c r="A1008" s="3">
        <f>TITRES_STAT!B1011</f>
        <v>43777</v>
      </c>
      <c r="B1008" s="5">
        <f>TITRES_STAT!D1011</f>
        <v>52.271700000000003</v>
      </c>
      <c r="C1008" s="2">
        <f t="shared" si="117"/>
        <v>0</v>
      </c>
      <c r="D1008" s="2">
        <f t="shared" si="118"/>
        <v>52.593680000000006</v>
      </c>
      <c r="E1008" s="2">
        <f t="shared" si="120"/>
        <v>53.150639999999996</v>
      </c>
      <c r="F1008" s="2">
        <f t="shared" si="121"/>
        <v>53.769970000000001</v>
      </c>
      <c r="G1008" s="2">
        <f t="shared" si="115"/>
        <v>54.27747999999999</v>
      </c>
      <c r="H1008" s="2">
        <f t="shared" si="119"/>
        <v>55.861285500000079</v>
      </c>
      <c r="I1008" s="2">
        <f t="array" ref="I1008">SUMPRODUCT(B992:B1011, (ROW(B992:B1011)-ROW(B992)+1)) / (20*21/2)</f>
        <v>52.899448095238093</v>
      </c>
      <c r="J1008" s="2">
        <f t="shared" si="122"/>
        <v>53.532180676205527</v>
      </c>
      <c r="K1008" s="2">
        <f t="shared" si="116"/>
        <v>54.264840896282557</v>
      </c>
    </row>
    <row r="1009" spans="1:11" ht="13.5" x14ac:dyDescent="0.25">
      <c r="A1009" s="3">
        <f>TITRES_STAT!B1012</f>
        <v>43780</v>
      </c>
      <c r="B1009" s="5">
        <f>TITRES_STAT!D1012</f>
        <v>51.125900000000001</v>
      </c>
      <c r="C1009" s="2">
        <f t="shared" si="117"/>
        <v>-1.1458000000000013</v>
      </c>
      <c r="D1009" s="2">
        <f t="shared" si="118"/>
        <v>52.04254000000001</v>
      </c>
      <c r="E1009" s="2">
        <f t="shared" si="120"/>
        <v>52.896820000000005</v>
      </c>
      <c r="F1009" s="2">
        <f t="shared" si="121"/>
        <v>53.6068</v>
      </c>
      <c r="G1009" s="2">
        <f t="shared" si="115"/>
        <v>54.208151999999991</v>
      </c>
      <c r="H1009" s="2">
        <f t="shared" si="119"/>
        <v>55.851319000000075</v>
      </c>
      <c r="I1009" s="2">
        <f t="array" ref="I1009">SUMPRODUCT(B993:B1012, (ROW(B993:B1012)-ROW(B993)+1)) / (20*21/2)</f>
        <v>52.79246333333333</v>
      </c>
      <c r="J1009" s="2">
        <f t="shared" si="122"/>
        <v>53.303011087995472</v>
      </c>
      <c r="K1009" s="2">
        <f t="shared" si="116"/>
        <v>54.141745174859714</v>
      </c>
    </row>
    <row r="1010" spans="1:11" ht="13.5" x14ac:dyDescent="0.25">
      <c r="A1010" s="3">
        <f>TITRES_STAT!B1013</f>
        <v>43781</v>
      </c>
      <c r="B1010" s="5">
        <f>TITRES_STAT!D1013</f>
        <v>52.271700000000003</v>
      </c>
      <c r="C1010" s="2">
        <f t="shared" si="117"/>
        <v>1.1458000000000013</v>
      </c>
      <c r="D1010" s="2">
        <f t="shared" si="118"/>
        <v>52.042539999999995</v>
      </c>
      <c r="E1010" s="2">
        <f t="shared" si="120"/>
        <v>52.757579999999997</v>
      </c>
      <c r="F1010" s="2">
        <f t="shared" si="121"/>
        <v>53.500919999999994</v>
      </c>
      <c r="G1010" s="2">
        <f t="shared" ref="G1010:G1073" si="123">AVERAGE(B961:B1010)</f>
        <v>54.161739999999988</v>
      </c>
      <c r="H1010" s="2">
        <f t="shared" si="119"/>
        <v>55.850223500000077</v>
      </c>
      <c r="I1010" s="2">
        <f t="array" ref="I1010">SUMPRODUCT(B994:B1013, (ROW(B994:B1013)-ROW(B994)+1)) / (20*21/2)</f>
        <v>52.694876666666666</v>
      </c>
      <c r="J1010" s="2">
        <f t="shared" si="122"/>
        <v>53.204790984376856</v>
      </c>
      <c r="K1010" s="2">
        <f t="shared" si="116"/>
        <v>54.068410069963257</v>
      </c>
    </row>
    <row r="1011" spans="1:11" ht="13.5" x14ac:dyDescent="0.25">
      <c r="A1011" s="3">
        <f>TITRES_STAT!B1014</f>
        <v>43782</v>
      </c>
      <c r="B1011" s="5">
        <f>TITRES_STAT!D1014</f>
        <v>52.271700000000003</v>
      </c>
      <c r="C1011" s="2">
        <f t="shared" si="117"/>
        <v>0</v>
      </c>
      <c r="D1011" s="2">
        <f t="shared" si="118"/>
        <v>52.04254000000001</v>
      </c>
      <c r="E1011" s="2">
        <f t="shared" si="120"/>
        <v>52.618340000000003</v>
      </c>
      <c r="F1011" s="2">
        <f t="shared" si="121"/>
        <v>53.395040000000009</v>
      </c>
      <c r="G1011" s="2">
        <f t="shared" si="123"/>
        <v>54.115327999999991</v>
      </c>
      <c r="H1011" s="2">
        <f t="shared" si="119"/>
        <v>55.845953500000071</v>
      </c>
      <c r="I1011" s="2">
        <f t="array" ref="I1011">SUMPRODUCT(B995:B1014, (ROW(B995:B1014)-ROW(B995)+1)) / (20*21/2)</f>
        <v>52.608093809523808</v>
      </c>
      <c r="J1011" s="2">
        <f t="shared" si="122"/>
        <v>53.115925176340966</v>
      </c>
      <c r="K1011" s="2">
        <f t="shared" ref="K1011:K1074" si="124">$K$4*B1011+(1-$K$4)*K1010</f>
        <v>53.997950851533325</v>
      </c>
    </row>
    <row r="1012" spans="1:11" ht="13.5" x14ac:dyDescent="0.25">
      <c r="A1012" s="3">
        <f>TITRES_STAT!B1015</f>
        <v>43783</v>
      </c>
      <c r="B1012" s="5">
        <f>TITRES_STAT!D1015</f>
        <v>52.271700000000003</v>
      </c>
      <c r="C1012" s="2">
        <f t="shared" si="117"/>
        <v>0</v>
      </c>
      <c r="D1012" s="2">
        <f t="shared" si="118"/>
        <v>52.04254000000001</v>
      </c>
      <c r="E1012" s="2">
        <f t="shared" si="120"/>
        <v>52.479100000000003</v>
      </c>
      <c r="F1012" s="2">
        <f t="shared" si="121"/>
        <v>53.289160000000003</v>
      </c>
      <c r="G1012" s="2">
        <f t="shared" si="123"/>
        <v>54.055267999999984</v>
      </c>
      <c r="H1012" s="2">
        <f t="shared" si="119"/>
        <v>55.829730000000062</v>
      </c>
      <c r="I1012" s="2">
        <f t="array" ref="I1012">SUMPRODUCT(B996:B1015, (ROW(B996:B1015)-ROW(B996)+1)) / (20*21/2)</f>
        <v>52.491337619047613</v>
      </c>
      <c r="J1012" s="2">
        <f t="shared" si="122"/>
        <v>53.035522778594213</v>
      </c>
      <c r="K1012" s="2">
        <f t="shared" si="124"/>
        <v>53.930254739708488</v>
      </c>
    </row>
    <row r="1013" spans="1:11" ht="13.5" x14ac:dyDescent="0.25">
      <c r="A1013" s="3">
        <f>TITRES_STAT!B1016</f>
        <v>43784</v>
      </c>
      <c r="B1013" s="5">
        <f>TITRES_STAT!D1016</f>
        <v>52.264499999999998</v>
      </c>
      <c r="C1013" s="2">
        <f t="shared" si="117"/>
        <v>-7.2000000000045361E-3</v>
      </c>
      <c r="D1013" s="2">
        <f t="shared" si="118"/>
        <v>52.041100000000007</v>
      </c>
      <c r="E1013" s="2">
        <f t="shared" si="120"/>
        <v>52.317390000000003</v>
      </c>
      <c r="F1013" s="2">
        <f t="shared" si="121"/>
        <v>53.18292000000001</v>
      </c>
      <c r="G1013" s="2">
        <f t="shared" si="123"/>
        <v>53.995063999999985</v>
      </c>
      <c r="H1013" s="2">
        <f t="shared" si="119"/>
        <v>55.805988000000049</v>
      </c>
      <c r="I1013" s="2">
        <f t="array" ref="I1013">SUMPRODUCT(B997:B1016, (ROW(B997:B1016)-ROW(B997)+1)) / (20*21/2)</f>
        <v>52.42672523809523</v>
      </c>
      <c r="J1013" s="2">
        <f t="shared" si="122"/>
        <v>52.962092037775719</v>
      </c>
      <c r="K1013" s="2">
        <f t="shared" si="124"/>
        <v>53.8649310244258</v>
      </c>
    </row>
    <row r="1014" spans="1:11" ht="13.5" x14ac:dyDescent="0.25">
      <c r="A1014" s="3">
        <f>TITRES_STAT!B1017</f>
        <v>43787</v>
      </c>
      <c r="B1014" s="5">
        <f>TITRES_STAT!D1017</f>
        <v>52.271700000000003</v>
      </c>
      <c r="C1014" s="2">
        <f t="shared" si="117"/>
        <v>7.2000000000045361E-3</v>
      </c>
      <c r="D1014" s="2">
        <f t="shared" si="118"/>
        <v>52.270259999999993</v>
      </c>
      <c r="E1014" s="2">
        <f t="shared" si="120"/>
        <v>52.156400000000005</v>
      </c>
      <c r="F1014" s="2">
        <f t="shared" si="121"/>
        <v>53.077039999999997</v>
      </c>
      <c r="G1014" s="2">
        <f t="shared" si="123"/>
        <v>53.935003999999978</v>
      </c>
      <c r="H1014" s="2">
        <f t="shared" si="119"/>
        <v>55.782282000000059</v>
      </c>
      <c r="I1014" s="2">
        <f t="array" ref="I1014">SUMPRODUCT(B998:B1017, (ROW(B998:B1017)-ROW(B998)+1)) / (20*21/2)</f>
        <v>52.297606190476195</v>
      </c>
      <c r="J1014" s="2">
        <f t="shared" si="122"/>
        <v>52.896340415130418</v>
      </c>
      <c r="K1014" s="2">
        <f t="shared" si="124"/>
        <v>53.802451376409103</v>
      </c>
    </row>
    <row r="1015" spans="1:11" ht="13.5" x14ac:dyDescent="0.25">
      <c r="A1015" s="3">
        <f>TITRES_STAT!B1018</f>
        <v>43788</v>
      </c>
      <c r="B1015" s="5">
        <f>TITRES_STAT!D1018</f>
        <v>51.851100000000002</v>
      </c>
      <c r="C1015" s="2">
        <f t="shared" si="117"/>
        <v>-0.42060000000000031</v>
      </c>
      <c r="D1015" s="2">
        <f t="shared" si="118"/>
        <v>52.186140000000002</v>
      </c>
      <c r="E1015" s="2">
        <f t="shared" si="120"/>
        <v>52.114340000000006</v>
      </c>
      <c r="F1015" s="2">
        <f t="shared" si="121"/>
        <v>52.950130000000001</v>
      </c>
      <c r="G1015" s="2">
        <f t="shared" si="123"/>
        <v>53.866531999999978</v>
      </c>
      <c r="H1015" s="2">
        <f t="shared" si="119"/>
        <v>55.765024500000067</v>
      </c>
      <c r="I1015" s="2">
        <f t="array" ref="I1015">SUMPRODUCT(B999:B1018, (ROW(B999:B1018)-ROW(B999)+1)) / (20*21/2)</f>
        <v>52.182300476190477</v>
      </c>
      <c r="J1015" s="2">
        <f t="shared" si="122"/>
        <v>52.796793708927524</v>
      </c>
      <c r="K1015" s="2">
        <f t="shared" si="124"/>
        <v>53.725927793020517</v>
      </c>
    </row>
    <row r="1016" spans="1:11" ht="13.5" x14ac:dyDescent="0.25">
      <c r="A1016" s="3">
        <f>TITRES_STAT!B1019</f>
        <v>43789</v>
      </c>
      <c r="B1016" s="5">
        <f>TITRES_STAT!D1019</f>
        <v>52.271700000000003</v>
      </c>
      <c r="C1016" s="2">
        <f t="shared" si="117"/>
        <v>0.42060000000000031</v>
      </c>
      <c r="D1016" s="2">
        <f t="shared" si="118"/>
        <v>52.186140000000002</v>
      </c>
      <c r="E1016" s="2">
        <f t="shared" si="120"/>
        <v>52.114340000000006</v>
      </c>
      <c r="F1016" s="2">
        <f t="shared" si="121"/>
        <v>52.844250000000002</v>
      </c>
      <c r="G1016" s="2">
        <f t="shared" si="123"/>
        <v>53.792823999999968</v>
      </c>
      <c r="H1016" s="2">
        <f t="shared" si="119"/>
        <v>55.754276000000061</v>
      </c>
      <c r="I1016" s="2">
        <f t="array" ref="I1016">SUMPRODUCT(B1000:B1019, (ROW(B1000:B1019)-ROW(B1000)+1)) / (20*21/2)</f>
        <v>52.080808095238105</v>
      </c>
      <c r="J1016" s="2">
        <f t="shared" si="122"/>
        <v>52.74678478426776</v>
      </c>
      <c r="K1016" s="2">
        <f t="shared" si="124"/>
        <v>53.668899252117754</v>
      </c>
    </row>
    <row r="1017" spans="1:11" ht="13.5" x14ac:dyDescent="0.25">
      <c r="A1017" s="3">
        <f>TITRES_STAT!B1020</f>
        <v>43790</v>
      </c>
      <c r="B1017" s="5">
        <f>TITRES_STAT!D1020</f>
        <v>51.488500000000002</v>
      </c>
      <c r="C1017" s="2">
        <f t="shared" si="117"/>
        <v>-0.78320000000000078</v>
      </c>
      <c r="D1017" s="2">
        <f t="shared" si="118"/>
        <v>52.029500000000006</v>
      </c>
      <c r="E1017" s="2">
        <f t="shared" si="120"/>
        <v>52.036020000000008</v>
      </c>
      <c r="F1017" s="2">
        <f t="shared" si="121"/>
        <v>52.699210000000008</v>
      </c>
      <c r="G1017" s="2">
        <f t="shared" si="123"/>
        <v>53.70345199999997</v>
      </c>
      <c r="H1017" s="2">
        <f t="shared" si="119"/>
        <v>55.738963500000047</v>
      </c>
      <c r="I1017" s="2">
        <f t="array" ref="I1017">SUMPRODUCT(B1001:B1020, (ROW(B1001:B1020)-ROW(B1001)+1)) / (20*21/2)</f>
        <v>51.989675714285717</v>
      </c>
      <c r="J1017" s="2">
        <f t="shared" si="122"/>
        <v>52.626948138147021</v>
      </c>
      <c r="K1017" s="2">
        <f t="shared" si="124"/>
        <v>53.583393399093531</v>
      </c>
    </row>
    <row r="1018" spans="1:11" ht="13.5" x14ac:dyDescent="0.25">
      <c r="A1018" s="3">
        <f>TITRES_STAT!B1021</f>
        <v>43791</v>
      </c>
      <c r="B1018" s="5">
        <f>TITRES_STAT!D1021</f>
        <v>51.488500000000002</v>
      </c>
      <c r="C1018" s="2">
        <f t="shared" si="117"/>
        <v>0</v>
      </c>
      <c r="D1018" s="2">
        <f t="shared" si="118"/>
        <v>51.874300000000005</v>
      </c>
      <c r="E1018" s="2">
        <f t="shared" si="120"/>
        <v>51.957700000000003</v>
      </c>
      <c r="F1018" s="2">
        <f t="shared" si="121"/>
        <v>52.554169999999999</v>
      </c>
      <c r="G1018" s="2">
        <f t="shared" si="123"/>
        <v>53.614079999999973</v>
      </c>
      <c r="H1018" s="2">
        <f t="shared" si="119"/>
        <v>55.717820000000046</v>
      </c>
      <c r="I1018" s="2">
        <f t="array" ref="I1018">SUMPRODUCT(B1002:B1021, (ROW(B1002:B1021)-ROW(B1002)+1)) / (20*21/2)</f>
        <v>51.908903333333328</v>
      </c>
      <c r="J1018" s="2">
        <f t="shared" si="122"/>
        <v>52.518524505942544</v>
      </c>
      <c r="K1018" s="2">
        <f t="shared" si="124"/>
        <v>53.501240716776138</v>
      </c>
    </row>
    <row r="1019" spans="1:11" ht="13.5" x14ac:dyDescent="0.25">
      <c r="A1019" s="3">
        <f>TITRES_STAT!B1022</f>
        <v>43794</v>
      </c>
      <c r="B1019" s="5">
        <f>TITRES_STAT!D1022</f>
        <v>51.488500000000002</v>
      </c>
      <c r="C1019" s="2">
        <f t="shared" si="117"/>
        <v>0</v>
      </c>
      <c r="D1019" s="2">
        <f t="shared" si="118"/>
        <v>51.717660000000002</v>
      </c>
      <c r="E1019" s="2">
        <f t="shared" si="120"/>
        <v>51.993960000000001</v>
      </c>
      <c r="F1019" s="2">
        <f t="shared" si="121"/>
        <v>52.44539000000001</v>
      </c>
      <c r="G1019" s="2">
        <f t="shared" si="123"/>
        <v>53.524707999999983</v>
      </c>
      <c r="H1019" s="2">
        <f t="shared" si="119"/>
        <v>55.689874000000039</v>
      </c>
      <c r="I1019" s="2">
        <f t="array" ref="I1019">SUMPRODUCT(B1003:B1022, (ROW(B1003:B1022)-ROW(B1003)+1)) / (20*21/2)</f>
        <v>51.913081428571424</v>
      </c>
      <c r="J1019" s="2">
        <f t="shared" si="122"/>
        <v>52.420426933948015</v>
      </c>
      <c r="K1019" s="2">
        <f t="shared" si="124"/>
        <v>53.422309708275115</v>
      </c>
    </row>
    <row r="1020" spans="1:11" ht="13.5" x14ac:dyDescent="0.25">
      <c r="A1020" s="3">
        <f>TITRES_STAT!B1023</f>
        <v>43795</v>
      </c>
      <c r="B1020" s="5">
        <f>TITRES_STAT!D1023</f>
        <v>51.488500000000002</v>
      </c>
      <c r="C1020" s="2">
        <f t="shared" si="117"/>
        <v>0</v>
      </c>
      <c r="D1020" s="2">
        <f t="shared" si="118"/>
        <v>51.645139999999991</v>
      </c>
      <c r="E1020" s="2">
        <f t="shared" si="120"/>
        <v>51.915639999999996</v>
      </c>
      <c r="F1020" s="2">
        <f t="shared" si="121"/>
        <v>52.336610000000007</v>
      </c>
      <c r="G1020" s="2">
        <f t="shared" si="123"/>
        <v>53.481195999999983</v>
      </c>
      <c r="H1020" s="2">
        <f t="shared" si="119"/>
        <v>55.661928000000046</v>
      </c>
      <c r="I1020" s="2">
        <f t="array" ref="I1020">SUMPRODUCT(B1004:B1023, (ROW(B1004:B1023)-ROW(B1004)+1)) / (20*21/2)</f>
        <v>51.92389</v>
      </c>
      <c r="J1020" s="2">
        <f t="shared" si="122"/>
        <v>52.331671987857725</v>
      </c>
      <c r="K1020" s="2">
        <f t="shared" si="124"/>
        <v>53.346474033440799</v>
      </c>
    </row>
    <row r="1021" spans="1:11" ht="13.5" x14ac:dyDescent="0.25">
      <c r="A1021" s="3">
        <f>TITRES_STAT!B1024</f>
        <v>43796</v>
      </c>
      <c r="B1021" s="5">
        <f>TITRES_STAT!D1024</f>
        <v>51.488500000000002</v>
      </c>
      <c r="C1021" s="2">
        <f t="shared" si="117"/>
        <v>0</v>
      </c>
      <c r="D1021" s="2">
        <f t="shared" si="118"/>
        <v>51.488500000000002</v>
      </c>
      <c r="E1021" s="2">
        <f t="shared" si="120"/>
        <v>51.837319999999998</v>
      </c>
      <c r="F1021" s="2">
        <f t="shared" si="121"/>
        <v>52.227830000000004</v>
      </c>
      <c r="G1021" s="2">
        <f t="shared" si="123"/>
        <v>53.437683999999983</v>
      </c>
      <c r="H1021" s="2">
        <f t="shared" si="119"/>
        <v>55.633982000000032</v>
      </c>
      <c r="I1021" s="2">
        <f t="array" ref="I1021">SUMPRODUCT(B1005:B1024, (ROW(B1005:B1024)-ROW(B1005)+1)) / (20*21/2)</f>
        <v>51.936840952380955</v>
      </c>
      <c r="J1021" s="2">
        <f t="shared" si="122"/>
        <v>52.251369893776037</v>
      </c>
      <c r="K1021" s="2">
        <f t="shared" si="124"/>
        <v>53.273612306639201</v>
      </c>
    </row>
    <row r="1022" spans="1:11" ht="13.5" x14ac:dyDescent="0.25">
      <c r="A1022" s="3">
        <f>TITRES_STAT!B1025</f>
        <v>43797</v>
      </c>
      <c r="B1022" s="5">
        <f>TITRES_STAT!D1025</f>
        <v>52.271700000000003</v>
      </c>
      <c r="C1022" s="2">
        <f t="shared" si="117"/>
        <v>0.78320000000000078</v>
      </c>
      <c r="D1022" s="2">
        <f t="shared" si="118"/>
        <v>51.645140000000005</v>
      </c>
      <c r="E1022" s="2">
        <f t="shared" si="120"/>
        <v>51.837319999999998</v>
      </c>
      <c r="F1022" s="2">
        <f t="shared" si="121"/>
        <v>52.158210000000011</v>
      </c>
      <c r="G1022" s="2">
        <f t="shared" si="123"/>
        <v>53.409835999999977</v>
      </c>
      <c r="H1022" s="2">
        <f t="shared" si="119"/>
        <v>55.609952000000042</v>
      </c>
      <c r="I1022" s="2">
        <f t="array" ref="I1022">SUMPRODUCT(B1006:B1025, (ROW(B1006:B1025)-ROW(B1006)+1)) / (20*21/2)</f>
        <v>51.957734285714288</v>
      </c>
      <c r="J1022" s="2">
        <f t="shared" si="122"/>
        <v>52.253306094368796</v>
      </c>
      <c r="K1022" s="2">
        <f t="shared" si="124"/>
        <v>53.234321627947466</v>
      </c>
    </row>
    <row r="1023" spans="1:11" ht="13.5" x14ac:dyDescent="0.25">
      <c r="A1023" s="3">
        <f>TITRES_STAT!B1026</f>
        <v>43798</v>
      </c>
      <c r="B1023" s="5">
        <f>TITRES_STAT!D1026</f>
        <v>52.271700000000003</v>
      </c>
      <c r="C1023" s="2">
        <f t="shared" si="117"/>
        <v>0</v>
      </c>
      <c r="D1023" s="2">
        <f t="shared" si="118"/>
        <v>51.801780000000008</v>
      </c>
      <c r="E1023" s="2">
        <f t="shared" si="120"/>
        <v>51.838039999999999</v>
      </c>
      <c r="F1023" s="2">
        <f t="shared" si="121"/>
        <v>52.077715000000012</v>
      </c>
      <c r="G1023" s="2">
        <f t="shared" si="123"/>
        <v>53.381987999999971</v>
      </c>
      <c r="H1023" s="2">
        <f t="shared" si="119"/>
        <v>55.570049000000033</v>
      </c>
      <c r="I1023" s="2">
        <f t="array" ref="I1023">SUMPRODUCT(B1007:B1026, (ROW(B1007:B1026)-ROW(B1007)+1)) / (20*21/2)</f>
        <v>51.978903809523821</v>
      </c>
      <c r="J1023" s="2">
        <f t="shared" si="122"/>
        <v>52.255057894905107</v>
      </c>
      <c r="K1023" s="2">
        <f t="shared" si="124"/>
        <v>53.196571760184824</v>
      </c>
    </row>
    <row r="1024" spans="1:11" ht="13.5" x14ac:dyDescent="0.25">
      <c r="A1024" s="3">
        <f>TITRES_STAT!B1027</f>
        <v>43801</v>
      </c>
      <c r="B1024" s="5">
        <f>TITRES_STAT!D1027</f>
        <v>52.213700000000003</v>
      </c>
      <c r="C1024" s="2">
        <f t="shared" si="117"/>
        <v>-5.7999999999999829E-2</v>
      </c>
      <c r="D1024" s="2">
        <f t="shared" si="118"/>
        <v>51.946820000000002</v>
      </c>
      <c r="E1024" s="2">
        <f t="shared" si="120"/>
        <v>51.832239999999999</v>
      </c>
      <c r="F1024" s="2">
        <f t="shared" si="121"/>
        <v>51.994320000000016</v>
      </c>
      <c r="G1024" s="2">
        <f t="shared" si="123"/>
        <v>53.352979999999974</v>
      </c>
      <c r="H1024" s="2">
        <f t="shared" si="119"/>
        <v>55.529888500000034</v>
      </c>
      <c r="I1024" s="2">
        <f t="array" ref="I1024">SUMPRODUCT(B1008:B1027, (ROW(B1008:B1027)-ROW(B1008)+1)) / (20*21/2)</f>
        <v>52.000349523809518</v>
      </c>
      <c r="J1024" s="2">
        <f t="shared" si="122"/>
        <v>52.251119047771283</v>
      </c>
      <c r="K1024" s="2">
        <f t="shared" si="124"/>
        <v>53.158027769589346</v>
      </c>
    </row>
    <row r="1025" spans="1:11" ht="13.5" x14ac:dyDescent="0.25">
      <c r="A1025" s="3">
        <f>TITRES_STAT!B1028</f>
        <v>43802</v>
      </c>
      <c r="B1025" s="5">
        <f>TITRES_STAT!D1028</f>
        <v>52.213700000000003</v>
      </c>
      <c r="C1025" s="2">
        <f t="shared" si="117"/>
        <v>0</v>
      </c>
      <c r="D1025" s="2">
        <f t="shared" si="118"/>
        <v>52.091860000000011</v>
      </c>
      <c r="E1025" s="2">
        <f t="shared" si="120"/>
        <v>51.868499999999997</v>
      </c>
      <c r="F1025" s="2">
        <f t="shared" si="121"/>
        <v>51.991420000000019</v>
      </c>
      <c r="G1025" s="2">
        <f t="shared" si="123"/>
        <v>53.323971999999976</v>
      </c>
      <c r="H1025" s="2">
        <f t="shared" si="119"/>
        <v>55.503268500000033</v>
      </c>
      <c r="I1025" s="2">
        <f t="array" ref="I1025">SUMPRODUCT(B1009:B1028, (ROW(B1009:B1028)-ROW(B1009)+1)) / (20*21/2)</f>
        <v>52.022071428571429</v>
      </c>
      <c r="J1025" s="2">
        <f t="shared" si="122"/>
        <v>52.247555328935917</v>
      </c>
      <c r="K1025" s="2">
        <f t="shared" si="124"/>
        <v>53.120995308036825</v>
      </c>
    </row>
    <row r="1026" spans="1:11" ht="13.5" x14ac:dyDescent="0.25">
      <c r="A1026" s="3">
        <f>TITRES_STAT!B1029</f>
        <v>43803</v>
      </c>
      <c r="B1026" s="5">
        <f>TITRES_STAT!D1029</f>
        <v>52.213700000000003</v>
      </c>
      <c r="C1026" s="2">
        <f t="shared" si="117"/>
        <v>0</v>
      </c>
      <c r="D1026" s="2">
        <f t="shared" si="118"/>
        <v>52.236900000000006</v>
      </c>
      <c r="E1026" s="2">
        <f t="shared" si="120"/>
        <v>51.862700000000004</v>
      </c>
      <c r="F1026" s="2">
        <f t="shared" si="121"/>
        <v>51.988520000000015</v>
      </c>
      <c r="G1026" s="2">
        <f t="shared" si="123"/>
        <v>53.294963999999972</v>
      </c>
      <c r="H1026" s="2">
        <f t="shared" si="119"/>
        <v>55.489573500000041</v>
      </c>
      <c r="I1026" s="2">
        <f t="array" ref="I1026">SUMPRODUCT(B1010:B1029, (ROW(B1010:B1029)-ROW(B1010)+1)) / (20*21/2)</f>
        <v>52.044069523809533</v>
      </c>
      <c r="J1026" s="2">
        <f t="shared" si="122"/>
        <v>52.244331011894396</v>
      </c>
      <c r="K1026" s="2">
        <f t="shared" si="124"/>
        <v>53.085415099878524</v>
      </c>
    </row>
    <row r="1027" spans="1:11" ht="13.5" x14ac:dyDescent="0.25">
      <c r="A1027" s="3">
        <f>TITRES_STAT!B1030</f>
        <v>43804</v>
      </c>
      <c r="B1027" s="5">
        <f>TITRES_STAT!D1030</f>
        <v>52.213700000000003</v>
      </c>
      <c r="C1027" s="2">
        <f t="shared" si="117"/>
        <v>0</v>
      </c>
      <c r="D1027" s="2">
        <f t="shared" si="118"/>
        <v>52.225300000000004</v>
      </c>
      <c r="E1027" s="2">
        <f t="shared" si="120"/>
        <v>51.935220000000001</v>
      </c>
      <c r="F1027" s="2">
        <f t="shared" si="121"/>
        <v>51.985620000000019</v>
      </c>
      <c r="G1027" s="2">
        <f t="shared" si="123"/>
        <v>53.265955999999967</v>
      </c>
      <c r="H1027" s="2">
        <f t="shared" si="119"/>
        <v>55.478146000000031</v>
      </c>
      <c r="I1027" s="2">
        <f t="array" ref="I1027">SUMPRODUCT(B1011:B1030, (ROW(B1011:B1030)-ROW(B1011)+1)) / (20*21/2)</f>
        <v>52.060887619047612</v>
      </c>
      <c r="J1027" s="2">
        <f t="shared" si="122"/>
        <v>52.241413772666355</v>
      </c>
      <c r="K1027" s="2">
        <f t="shared" si="124"/>
        <v>53.051230194000937</v>
      </c>
    </row>
    <row r="1028" spans="1:11" ht="13.5" x14ac:dyDescent="0.25">
      <c r="A1028" s="3">
        <f>TITRES_STAT!B1031</f>
        <v>43805</v>
      </c>
      <c r="B1028" s="5">
        <f>TITRES_STAT!D1031</f>
        <v>52.213700000000003</v>
      </c>
      <c r="C1028" s="2">
        <f t="shared" ref="C1028:C1091" si="125">B1028-B1027</f>
        <v>0</v>
      </c>
      <c r="D1028" s="2">
        <f t="shared" si="118"/>
        <v>52.213700000000003</v>
      </c>
      <c r="E1028" s="2">
        <f t="shared" si="120"/>
        <v>52.007740000000013</v>
      </c>
      <c r="F1028" s="2">
        <f t="shared" si="121"/>
        <v>51.982720000000008</v>
      </c>
      <c r="G1028" s="2">
        <f t="shared" si="123"/>
        <v>53.236947999999977</v>
      </c>
      <c r="H1028" s="2">
        <f t="shared" si="119"/>
        <v>55.46710750000004</v>
      </c>
      <c r="I1028" s="2">
        <f t="array" ref="I1028">SUMPRODUCT(B1012:B1031, (ROW(B1012:B1031)-ROW(B1012)+1)) / (20*21/2)</f>
        <v>52.077981904761906</v>
      </c>
      <c r="J1028" s="2">
        <f t="shared" si="122"/>
        <v>52.238774365745748</v>
      </c>
      <c r="K1028" s="2">
        <f t="shared" si="124"/>
        <v>53.018385872667572</v>
      </c>
    </row>
    <row r="1029" spans="1:11" ht="13.5" x14ac:dyDescent="0.25">
      <c r="A1029" s="3">
        <f>TITRES_STAT!B1032</f>
        <v>43808</v>
      </c>
      <c r="B1029" s="5">
        <f>TITRES_STAT!D1032</f>
        <v>52.213700000000003</v>
      </c>
      <c r="C1029" s="2">
        <f t="shared" si="125"/>
        <v>0</v>
      </c>
      <c r="D1029" s="2">
        <f t="shared" si="118"/>
        <v>52.213700000000003</v>
      </c>
      <c r="E1029" s="2">
        <f t="shared" si="120"/>
        <v>52.08026000000001</v>
      </c>
      <c r="F1029" s="2">
        <f t="shared" si="121"/>
        <v>52.037110000000006</v>
      </c>
      <c r="G1029" s="2">
        <f t="shared" si="123"/>
        <v>53.207939999999965</v>
      </c>
      <c r="H1029" s="2">
        <f t="shared" si="119"/>
        <v>55.456069000000042</v>
      </c>
      <c r="I1029" s="2">
        <f t="array" ref="I1029">SUMPRODUCT(B1013:B1032, (ROW(B1013:B1032)-ROW(B1013)+1)) / (20*21/2)</f>
        <v>52.095352380952377</v>
      </c>
      <c r="J1029" s="2">
        <f t="shared" si="122"/>
        <v>52.236386330912815</v>
      </c>
      <c r="K1029" s="2">
        <f t="shared" si="124"/>
        <v>52.986829563935515</v>
      </c>
    </row>
    <row r="1030" spans="1:11" ht="13.5" x14ac:dyDescent="0.25">
      <c r="A1030" s="3">
        <f>TITRES_STAT!B1033</f>
        <v>43809</v>
      </c>
      <c r="B1030" s="5">
        <f>TITRES_STAT!D1033</f>
        <v>52.213700000000003</v>
      </c>
      <c r="C1030" s="2">
        <f t="shared" si="125"/>
        <v>0</v>
      </c>
      <c r="D1030" s="2">
        <f t="shared" ref="D1030:D1093" si="126">AVERAGE(B1026:B1030)</f>
        <v>52.213700000000003</v>
      </c>
      <c r="E1030" s="2">
        <f t="shared" si="120"/>
        <v>52.152780000000007</v>
      </c>
      <c r="F1030" s="2">
        <f t="shared" si="121"/>
        <v>52.034210000000009</v>
      </c>
      <c r="G1030" s="2">
        <f t="shared" si="123"/>
        <v>53.164427999999958</v>
      </c>
      <c r="H1030" s="2">
        <f t="shared" si="119"/>
        <v>55.451509000000044</v>
      </c>
      <c r="I1030" s="2">
        <f t="array" ref="I1030">SUMPRODUCT(B1014:B1033, (ROW(B1014:B1033)-ROW(B1014)+1)) / (20*21/2)</f>
        <v>52.112999047619041</v>
      </c>
      <c r="J1030" s="2">
        <f t="shared" si="122"/>
        <v>52.234225727968735</v>
      </c>
      <c r="K1030" s="2">
        <f t="shared" si="124"/>
        <v>52.956510757506678</v>
      </c>
    </row>
    <row r="1031" spans="1:11" ht="13.5" x14ac:dyDescent="0.25">
      <c r="A1031" s="3">
        <f>TITRES_STAT!B1034</f>
        <v>43810</v>
      </c>
      <c r="B1031" s="5">
        <f>TITRES_STAT!D1034</f>
        <v>52.213700000000003</v>
      </c>
      <c r="C1031" s="2">
        <f t="shared" si="125"/>
        <v>0</v>
      </c>
      <c r="D1031" s="2">
        <f t="shared" si="126"/>
        <v>52.213700000000003</v>
      </c>
      <c r="E1031" s="2">
        <f t="shared" si="120"/>
        <v>52.225300000000004</v>
      </c>
      <c r="F1031" s="2">
        <f t="shared" si="121"/>
        <v>52.031310000000005</v>
      </c>
      <c r="G1031" s="2">
        <f t="shared" si="123"/>
        <v>53.120915999999959</v>
      </c>
      <c r="H1031" s="2">
        <f t="shared" si="119"/>
        <v>55.440470500000032</v>
      </c>
      <c r="I1031" s="2">
        <f t="array" ref="I1031">SUMPRODUCT(B1015:B1034, (ROW(B1015:B1034)-ROW(B1015)+1)) / (20*21/2)</f>
        <v>52.13088761904762</v>
      </c>
      <c r="J1031" s="2">
        <f t="shared" si="122"/>
        <v>52.232270896733617</v>
      </c>
      <c r="K1031" s="2">
        <f t="shared" si="124"/>
        <v>52.927380923878971</v>
      </c>
    </row>
    <row r="1032" spans="1:11" ht="13.5" x14ac:dyDescent="0.25">
      <c r="A1032" s="3">
        <f>TITRES_STAT!B1035</f>
        <v>43811</v>
      </c>
      <c r="B1032" s="5">
        <f>TITRES_STAT!D1035</f>
        <v>52.213700000000003</v>
      </c>
      <c r="C1032" s="2">
        <f t="shared" si="125"/>
        <v>0</v>
      </c>
      <c r="D1032" s="2">
        <f t="shared" si="126"/>
        <v>52.213700000000003</v>
      </c>
      <c r="E1032" s="2">
        <f t="shared" si="120"/>
        <v>52.219500000000004</v>
      </c>
      <c r="F1032" s="2">
        <f t="shared" si="121"/>
        <v>52.028410000000008</v>
      </c>
      <c r="G1032" s="2">
        <f t="shared" si="123"/>
        <v>53.077403999999952</v>
      </c>
      <c r="H1032" s="2">
        <f t="shared" si="119"/>
        <v>55.429432000000034</v>
      </c>
      <c r="I1032" s="2">
        <f t="array" ref="I1032">SUMPRODUCT(B1016:B1035, (ROW(B1016:B1035)-ROW(B1016)+1)) / (20*21/2)</f>
        <v>52.079985714285726</v>
      </c>
      <c r="J1032" s="2">
        <f t="shared" si="122"/>
        <v>52.230502239901838</v>
      </c>
      <c r="K1032" s="2">
        <f t="shared" si="124"/>
        <v>52.899393436668035</v>
      </c>
    </row>
    <row r="1033" spans="1:11" ht="13.5" x14ac:dyDescent="0.25">
      <c r="A1033" s="3">
        <f>TITRES_STAT!B1036</f>
        <v>43812</v>
      </c>
      <c r="B1033" s="5">
        <f>TITRES_STAT!D1036</f>
        <v>52.213700000000003</v>
      </c>
      <c r="C1033" s="2">
        <f t="shared" si="125"/>
        <v>0</v>
      </c>
      <c r="D1033" s="2">
        <f t="shared" si="126"/>
        <v>52.213700000000003</v>
      </c>
      <c r="E1033" s="2">
        <f t="shared" si="120"/>
        <v>52.213700000000003</v>
      </c>
      <c r="F1033" s="2">
        <f t="shared" si="121"/>
        <v>52.025870000000012</v>
      </c>
      <c r="G1033" s="2">
        <f t="shared" si="123"/>
        <v>53.033891999999952</v>
      </c>
      <c r="H1033" s="2">
        <f t="shared" si="119"/>
        <v>55.410230000000048</v>
      </c>
      <c r="I1033" s="2">
        <f t="array" ref="I1033">SUMPRODUCT(B1017:B1036, (ROW(B1017:B1036)-ROW(B1017)+1)) / (20*21/2)</f>
        <v>52.030810476190496</v>
      </c>
      <c r="J1033" s="2">
        <f t="shared" si="122"/>
        <v>52.228902026577849</v>
      </c>
      <c r="K1033" s="2">
        <f t="shared" si="124"/>
        <v>52.872503497975174</v>
      </c>
    </row>
    <row r="1034" spans="1:11" ht="13.5" x14ac:dyDescent="0.25">
      <c r="A1034" s="3">
        <f>TITRES_STAT!B1037</f>
        <v>43815</v>
      </c>
      <c r="B1034" s="5">
        <f>TITRES_STAT!D1037</f>
        <v>52.213700000000003</v>
      </c>
      <c r="C1034" s="2">
        <f t="shared" si="125"/>
        <v>0</v>
      </c>
      <c r="D1034" s="2">
        <f t="shared" si="126"/>
        <v>52.213700000000003</v>
      </c>
      <c r="E1034" s="2">
        <f t="shared" si="120"/>
        <v>52.213700000000003</v>
      </c>
      <c r="F1034" s="2">
        <f t="shared" si="121"/>
        <v>52.022970000000008</v>
      </c>
      <c r="G1034" s="2">
        <f t="shared" si="123"/>
        <v>52.990379999999952</v>
      </c>
      <c r="H1034" s="2">
        <f t="shared" ref="H1034:H1097" si="127">AVERAGE(B835:B1034)</f>
        <v>55.391028000000041</v>
      </c>
      <c r="I1034" s="2">
        <f t="array" ref="I1034">SUMPRODUCT(B1018:B1037, (ROW(B1018:B1037)-ROW(B1018)+1)) / (20*21/2)</f>
        <v>51.985364761904776</v>
      </c>
      <c r="J1034" s="2">
        <f t="shared" si="122"/>
        <v>52.227454214522815</v>
      </c>
      <c r="K1034" s="2">
        <f t="shared" si="124"/>
        <v>52.846668066682035</v>
      </c>
    </row>
    <row r="1035" spans="1:11" ht="13.5" x14ac:dyDescent="0.25">
      <c r="A1035" s="3">
        <f>TITRES_STAT!B1038</f>
        <v>43816</v>
      </c>
      <c r="B1035" s="5">
        <f>TITRES_STAT!D1038</f>
        <v>51.488500000000002</v>
      </c>
      <c r="C1035" s="2">
        <f t="shared" si="125"/>
        <v>-0.72520000000000095</v>
      </c>
      <c r="D1035" s="2">
        <f t="shared" si="126"/>
        <v>52.068660000000001</v>
      </c>
      <c r="E1035" s="2">
        <f t="shared" si="120"/>
        <v>52.141180000000006</v>
      </c>
      <c r="F1035" s="2">
        <f t="shared" si="121"/>
        <v>52.004840000000002</v>
      </c>
      <c r="G1035" s="2">
        <f t="shared" si="123"/>
        <v>52.910609999999949</v>
      </c>
      <c r="H1035" s="2">
        <f t="shared" si="127"/>
        <v>55.36820000000003</v>
      </c>
      <c r="I1035" s="2">
        <f t="array" ref="I1035">SUMPRODUCT(B1019:B1038, (ROW(B1019:B1038)-ROW(B1019)+1)) / (20*21/2)</f>
        <v>51.939919047619057</v>
      </c>
      <c r="J1035" s="2">
        <f t="shared" si="122"/>
        <v>52.1570776226635</v>
      </c>
      <c r="K1035" s="2">
        <f t="shared" si="124"/>
        <v>52.793406573870975</v>
      </c>
    </row>
    <row r="1036" spans="1:11" ht="13.5" x14ac:dyDescent="0.25">
      <c r="A1036" s="3">
        <f>TITRES_STAT!B1039</f>
        <v>43817</v>
      </c>
      <c r="B1036" s="5">
        <f>TITRES_STAT!D1039</f>
        <v>51.488500000000002</v>
      </c>
      <c r="C1036" s="2">
        <f t="shared" si="125"/>
        <v>0</v>
      </c>
      <c r="D1036" s="2">
        <f t="shared" si="126"/>
        <v>51.923619999999993</v>
      </c>
      <c r="E1036" s="2">
        <f t="shared" ref="E1036:E1099" si="128">AVERAGE(B1027:B1036)</f>
        <v>52.068660000000008</v>
      </c>
      <c r="F1036" s="2">
        <f t="shared" si="121"/>
        <v>51.965680000000006</v>
      </c>
      <c r="G1036" s="2">
        <f t="shared" si="123"/>
        <v>52.801831999999962</v>
      </c>
      <c r="H1036" s="2">
        <f t="shared" si="127"/>
        <v>55.332771000000029</v>
      </c>
      <c r="I1036" s="2">
        <f t="array" ref="I1036">SUMPRODUCT(B1020:B1039, (ROW(B1020:B1039)-ROW(B1020)+1)) / (20*21/2)</f>
        <v>51.894473333333337</v>
      </c>
      <c r="J1036" s="2">
        <f t="shared" si="122"/>
        <v>52.093403563362216</v>
      </c>
      <c r="K1036" s="2">
        <f t="shared" si="124"/>
        <v>52.742233767052511</v>
      </c>
    </row>
    <row r="1037" spans="1:11" ht="13.5" x14ac:dyDescent="0.25">
      <c r="A1037" s="3">
        <f>TITRES_STAT!B1040</f>
        <v>43818</v>
      </c>
      <c r="B1037" s="5">
        <f>TITRES_STAT!D1040</f>
        <v>51.488500000000002</v>
      </c>
      <c r="C1037" s="2">
        <f t="shared" si="125"/>
        <v>0</v>
      </c>
      <c r="D1037" s="2">
        <f t="shared" si="126"/>
        <v>51.778579999999998</v>
      </c>
      <c r="E1037" s="2">
        <f t="shared" si="128"/>
        <v>51.996140000000004</v>
      </c>
      <c r="F1037" s="2">
        <f t="shared" si="121"/>
        <v>51.965680000000006</v>
      </c>
      <c r="G1037" s="2">
        <f t="shared" si="123"/>
        <v>52.74381599999996</v>
      </c>
      <c r="H1037" s="2">
        <f t="shared" si="127"/>
        <v>55.31049400000002</v>
      </c>
      <c r="I1037" s="2">
        <f t="array" ref="I1037">SUMPRODUCT(B1021:B1040, (ROW(B1021:B1040)-ROW(B1021)+1)) / (20*21/2)</f>
        <v>51.779960952380947</v>
      </c>
      <c r="J1037" s="2">
        <f t="shared" si="122"/>
        <v>52.035793700184861</v>
      </c>
      <c r="K1037" s="2">
        <f t="shared" si="124"/>
        <v>52.693067736972026</v>
      </c>
    </row>
    <row r="1038" spans="1:11" ht="13.5" x14ac:dyDescent="0.25">
      <c r="A1038" s="3">
        <f>TITRES_STAT!B1041</f>
        <v>43819</v>
      </c>
      <c r="B1038" s="5">
        <f>TITRES_STAT!D1041</f>
        <v>51.488500000000002</v>
      </c>
      <c r="C1038" s="2">
        <f t="shared" si="125"/>
        <v>0</v>
      </c>
      <c r="D1038" s="2">
        <f t="shared" si="126"/>
        <v>51.633539999999996</v>
      </c>
      <c r="E1038" s="2">
        <f t="shared" si="128"/>
        <v>51.923620000000007</v>
      </c>
      <c r="F1038" s="2">
        <f t="shared" si="121"/>
        <v>51.96568000000002</v>
      </c>
      <c r="G1038" s="2">
        <f t="shared" si="123"/>
        <v>52.685799999999965</v>
      </c>
      <c r="H1038" s="2">
        <f t="shared" si="127"/>
        <v>55.288217000000003</v>
      </c>
      <c r="I1038" s="2">
        <f t="array" ref="I1038">SUMPRODUCT(B1022:B1041, (ROW(B1022:B1041)-ROW(B1022)+1)) / (20*21/2)</f>
        <v>51.668901904761896</v>
      </c>
      <c r="J1038" s="2">
        <f t="shared" si="122"/>
        <v>51.983670490643448</v>
      </c>
      <c r="K1038" s="2">
        <f t="shared" si="124"/>
        <v>52.645829786502539</v>
      </c>
    </row>
    <row r="1039" spans="1:11" ht="13.5" x14ac:dyDescent="0.25">
      <c r="A1039" s="3">
        <f>TITRES_STAT!B1042</f>
        <v>43822</v>
      </c>
      <c r="B1039" s="5">
        <f>TITRES_STAT!D1042</f>
        <v>51.488500000000002</v>
      </c>
      <c r="C1039" s="2">
        <f t="shared" si="125"/>
        <v>0</v>
      </c>
      <c r="D1039" s="2">
        <f t="shared" si="126"/>
        <v>51.488500000000002</v>
      </c>
      <c r="E1039" s="2">
        <f t="shared" si="128"/>
        <v>51.851099999999995</v>
      </c>
      <c r="F1039" s="2">
        <f t="shared" si="121"/>
        <v>51.96568000000002</v>
      </c>
      <c r="G1039" s="2">
        <f t="shared" si="123"/>
        <v>52.627783999999963</v>
      </c>
      <c r="H1039" s="2">
        <f t="shared" si="127"/>
        <v>55.265939999999993</v>
      </c>
      <c r="I1039" s="2">
        <f t="array" ref="I1039">SUMPRODUCT(B1023:B1042, (ROW(B1023:B1042)-ROW(B1023)+1)) / (20*21/2)</f>
        <v>51.561296190476199</v>
      </c>
      <c r="J1039" s="2">
        <f t="shared" si="122"/>
        <v>51.936511396296453</v>
      </c>
      <c r="K1039" s="2">
        <f t="shared" si="124"/>
        <v>52.600444304678909</v>
      </c>
    </row>
    <row r="1040" spans="1:11" ht="13.5" x14ac:dyDescent="0.25">
      <c r="A1040" s="3">
        <f>TITRES_STAT!B1043</f>
        <v>43823</v>
      </c>
      <c r="B1040" s="5">
        <f>TITRES_STAT!D1043</f>
        <v>50.763300000000001</v>
      </c>
      <c r="C1040" s="2">
        <f t="shared" si="125"/>
        <v>-0.72520000000000095</v>
      </c>
      <c r="D1040" s="2">
        <f t="shared" si="126"/>
        <v>51.343460000000007</v>
      </c>
      <c r="E1040" s="2">
        <f t="shared" si="128"/>
        <v>51.706059999999994</v>
      </c>
      <c r="F1040" s="2">
        <f t="shared" si="121"/>
        <v>51.929420000000015</v>
      </c>
      <c r="G1040" s="2">
        <f t="shared" si="123"/>
        <v>52.555263999999973</v>
      </c>
      <c r="H1040" s="2">
        <f t="shared" si="127"/>
        <v>55.240198499999998</v>
      </c>
      <c r="I1040" s="2">
        <f t="array" ref="I1040">SUMPRODUCT(B1024:B1043, (ROW(B1024:B1043)-ROW(B1024)+1)) / (20*21/2)</f>
        <v>51.460873333333332</v>
      </c>
      <c r="J1040" s="2">
        <f t="shared" si="122"/>
        <v>51.824776977601552</v>
      </c>
      <c r="K1040" s="2">
        <f t="shared" si="124"/>
        <v>52.528399429985619</v>
      </c>
    </row>
    <row r="1041" spans="1:11" ht="13.5" x14ac:dyDescent="0.25">
      <c r="A1041" s="3">
        <f>TITRES_STAT!B1044</f>
        <v>43824</v>
      </c>
      <c r="B1041" s="5">
        <f>TITRES_STAT!D1044</f>
        <v>50.763300000000001</v>
      </c>
      <c r="C1041" s="2">
        <f t="shared" si="125"/>
        <v>0</v>
      </c>
      <c r="D1041" s="2">
        <f t="shared" si="126"/>
        <v>51.198420000000013</v>
      </c>
      <c r="E1041" s="2">
        <f t="shared" si="128"/>
        <v>51.561019999999999</v>
      </c>
      <c r="F1041" s="2">
        <f t="shared" si="121"/>
        <v>51.893160000000009</v>
      </c>
      <c r="G1041" s="2">
        <f t="shared" si="123"/>
        <v>52.482743999999975</v>
      </c>
      <c r="H1041" s="2">
        <f t="shared" si="127"/>
        <v>55.214456999999982</v>
      </c>
      <c r="I1041" s="2">
        <f t="array" ref="I1041">SUMPRODUCT(B1025:B1044, (ROW(B1025:B1044)-ROW(B1025)+1)) / (20*21/2)</f>
        <v>51.367633333333337</v>
      </c>
      <c r="J1041" s="2">
        <f t="shared" si="122"/>
        <v>51.723683932115691</v>
      </c>
      <c r="K1041" s="2">
        <f t="shared" si="124"/>
        <v>52.459179844495985</v>
      </c>
    </row>
    <row r="1042" spans="1:11" ht="13.5" x14ac:dyDescent="0.25">
      <c r="A1042" s="3">
        <f>TITRES_STAT!B1045</f>
        <v>43825</v>
      </c>
      <c r="B1042" s="5">
        <f>TITRES_STAT!D1045</f>
        <v>50.763300000000001</v>
      </c>
      <c r="C1042" s="2">
        <f t="shared" si="125"/>
        <v>0</v>
      </c>
      <c r="D1042" s="2">
        <f t="shared" si="126"/>
        <v>51.053380000000004</v>
      </c>
      <c r="E1042" s="2">
        <f t="shared" si="128"/>
        <v>51.415980000000005</v>
      </c>
      <c r="F1042" s="2">
        <f t="shared" si="121"/>
        <v>51.817740000000015</v>
      </c>
      <c r="G1042" s="2">
        <f t="shared" si="123"/>
        <v>52.410223999999978</v>
      </c>
      <c r="H1042" s="2">
        <f t="shared" si="127"/>
        <v>55.188715499999986</v>
      </c>
      <c r="I1042" s="2">
        <f t="array" ref="I1042">SUMPRODUCT(B1026:B1045, (ROW(B1026:B1045)-ROW(B1026)+1)) / (20*21/2)</f>
        <v>51.281300000000002</v>
      </c>
      <c r="J1042" s="2">
        <f t="shared" si="122"/>
        <v>51.632218795723723</v>
      </c>
      <c r="K1042" s="2">
        <f t="shared" si="124"/>
        <v>52.392674752554967</v>
      </c>
    </row>
    <row r="1043" spans="1:11" ht="13.5" x14ac:dyDescent="0.25">
      <c r="A1043" s="3">
        <f>TITRES_STAT!B1046</f>
        <v>43826</v>
      </c>
      <c r="B1043" s="5">
        <f>TITRES_STAT!D1046</f>
        <v>50.763300000000001</v>
      </c>
      <c r="C1043" s="2">
        <f t="shared" si="125"/>
        <v>0</v>
      </c>
      <c r="D1043" s="2">
        <f t="shared" si="126"/>
        <v>50.90834000000001</v>
      </c>
      <c r="E1043" s="2">
        <f t="shared" si="128"/>
        <v>51.270939999999996</v>
      </c>
      <c r="F1043" s="2">
        <f t="shared" si="121"/>
        <v>51.742320000000007</v>
      </c>
      <c r="G1043" s="2">
        <f t="shared" si="123"/>
        <v>52.337703999999995</v>
      </c>
      <c r="H1043" s="2">
        <f t="shared" si="127"/>
        <v>55.170359999999981</v>
      </c>
      <c r="I1043" s="2">
        <f t="array" ref="I1043">SUMPRODUCT(B1027:B1046, (ROW(B1027:B1046)-ROW(B1027)+1)) / (20*21/2)</f>
        <v>51.201873333333339</v>
      </c>
      <c r="J1043" s="2">
        <f t="shared" si="122"/>
        <v>51.549464624702416</v>
      </c>
      <c r="K1043" s="2">
        <f t="shared" si="124"/>
        <v>52.328777703435165</v>
      </c>
    </row>
    <row r="1044" spans="1:11" ht="13.5" x14ac:dyDescent="0.25">
      <c r="A1044" s="3">
        <f>TITRES_STAT!B1047</f>
        <v>43829</v>
      </c>
      <c r="B1044" s="5">
        <f>TITRES_STAT!D1047</f>
        <v>50.763300000000001</v>
      </c>
      <c r="C1044" s="2">
        <f t="shared" si="125"/>
        <v>0</v>
      </c>
      <c r="D1044" s="2">
        <f t="shared" si="126"/>
        <v>50.763300000000001</v>
      </c>
      <c r="E1044" s="2">
        <f t="shared" si="128"/>
        <v>51.125900000000009</v>
      </c>
      <c r="F1044" s="2">
        <f t="shared" ref="F1044:F1107" si="129">AVERAGE(B1025:B1044)</f>
        <v>51.669800000000009</v>
      </c>
      <c r="G1044" s="2">
        <f t="shared" si="123"/>
        <v>52.265183999999991</v>
      </c>
      <c r="H1044" s="2">
        <f t="shared" si="127"/>
        <v>55.152069499999989</v>
      </c>
      <c r="I1044" s="2">
        <f t="array" ref="I1044">SUMPRODUCT(B1028:B1047, (ROW(B1028:B1047)-ROW(B1028)+1)) / (20*21/2)</f>
        <v>51.130048571428574</v>
      </c>
      <c r="J1044" s="2">
        <f t="shared" si="122"/>
        <v>51.474591803302189</v>
      </c>
      <c r="K1044" s="2">
        <f t="shared" si="124"/>
        <v>52.26738642094751</v>
      </c>
    </row>
    <row r="1045" spans="1:11" ht="13.5" x14ac:dyDescent="0.25">
      <c r="A1045" s="3">
        <f>TITRES_STAT!B1048</f>
        <v>43830</v>
      </c>
      <c r="B1045" s="5">
        <f>TITRES_STAT!D1048</f>
        <v>50.763300000000001</v>
      </c>
      <c r="C1045" s="2">
        <f t="shared" si="125"/>
        <v>0</v>
      </c>
      <c r="D1045" s="2">
        <f t="shared" si="126"/>
        <v>50.763300000000001</v>
      </c>
      <c r="E1045" s="2">
        <f t="shared" si="128"/>
        <v>51.053380000000011</v>
      </c>
      <c r="F1045" s="2">
        <f t="shared" si="129"/>
        <v>51.597279999999998</v>
      </c>
      <c r="G1045" s="2">
        <f t="shared" si="123"/>
        <v>52.192664000000008</v>
      </c>
      <c r="H1045" s="2">
        <f t="shared" si="127"/>
        <v>55.133778999999997</v>
      </c>
      <c r="I1045" s="2">
        <f t="array" ref="I1045">SUMPRODUCT(B1029:B1048, (ROW(B1029:B1048)-ROW(B1029)+1)) / (20*21/2)</f>
        <v>51.065095714285718</v>
      </c>
      <c r="J1045" s="2">
        <f t="shared" ref="J1045:J1108" si="130">$J$4*B1045+J1044*(1-$J$4)</f>
        <v>51.406849726797219</v>
      </c>
      <c r="K1045" s="2">
        <f t="shared" si="124"/>
        <v>52.208402639733883</v>
      </c>
    </row>
    <row r="1046" spans="1:11" ht="13.5" x14ac:dyDescent="0.25">
      <c r="A1046" s="3">
        <f>TITRES_STAT!B1049</f>
        <v>43832</v>
      </c>
      <c r="B1046" s="5">
        <f>TITRES_STAT!D1049</f>
        <v>50.763300000000001</v>
      </c>
      <c r="C1046" s="2">
        <f t="shared" si="125"/>
        <v>0</v>
      </c>
      <c r="D1046" s="2">
        <f t="shared" si="126"/>
        <v>50.763300000000001</v>
      </c>
      <c r="E1046" s="2">
        <f t="shared" si="128"/>
        <v>50.980860000000014</v>
      </c>
      <c r="F1046" s="2">
        <f t="shared" si="129"/>
        <v>51.524760000000001</v>
      </c>
      <c r="G1046" s="2">
        <f t="shared" si="123"/>
        <v>52.120144000000003</v>
      </c>
      <c r="H1046" s="2">
        <f t="shared" si="127"/>
        <v>55.120023499999981</v>
      </c>
      <c r="I1046" s="2">
        <f t="array" ref="I1046">SUMPRODUCT(B1030:B1049, (ROW(B1030:B1049)-ROW(B1030)+1)) / (20*21/2)</f>
        <v>51.00701476190477</v>
      </c>
      <c r="J1046" s="2">
        <f t="shared" si="130"/>
        <v>51.345559276626055</v>
      </c>
      <c r="K1046" s="2">
        <f t="shared" si="124"/>
        <v>52.151731947979613</v>
      </c>
    </row>
    <row r="1047" spans="1:11" ht="13.5" x14ac:dyDescent="0.25">
      <c r="A1047" s="3">
        <f>TITRES_STAT!B1050</f>
        <v>43833</v>
      </c>
      <c r="B1047" s="5">
        <f>TITRES_STAT!D1050</f>
        <v>50.770600000000002</v>
      </c>
      <c r="C1047" s="2">
        <f t="shared" si="125"/>
        <v>7.3000000000007503E-3</v>
      </c>
      <c r="D1047" s="2">
        <f t="shared" si="126"/>
        <v>50.764760000000003</v>
      </c>
      <c r="E1047" s="2">
        <f t="shared" si="128"/>
        <v>50.909070000000007</v>
      </c>
      <c r="F1047" s="2">
        <f t="shared" si="129"/>
        <v>51.452604999999991</v>
      </c>
      <c r="G1047" s="2">
        <f t="shared" si="123"/>
        <v>52.04777</v>
      </c>
      <c r="H1047" s="2">
        <f t="shared" si="127"/>
        <v>55.106304499999979</v>
      </c>
      <c r="I1047" s="2">
        <f t="array" ref="I1047">SUMPRODUCT(B1031:B1050, (ROW(B1031:B1050)-ROW(B1031)+1)) / (20*21/2)</f>
        <v>50.95511047619047</v>
      </c>
      <c r="J1047" s="2">
        <f t="shared" si="130"/>
        <v>51.290801250280722</v>
      </c>
      <c r="K1047" s="2">
        <f t="shared" si="124"/>
        <v>52.097569910803941</v>
      </c>
    </row>
    <row r="1048" spans="1:11" ht="13.5" x14ac:dyDescent="0.25">
      <c r="A1048" s="3">
        <f>TITRES_STAT!B1051</f>
        <v>43836</v>
      </c>
      <c r="B1048" s="5">
        <f>TITRES_STAT!D1051</f>
        <v>50.770600000000002</v>
      </c>
      <c r="C1048" s="2">
        <f t="shared" si="125"/>
        <v>0</v>
      </c>
      <c r="D1048" s="2">
        <f t="shared" si="126"/>
        <v>50.766219999999997</v>
      </c>
      <c r="E1048" s="2">
        <f t="shared" si="128"/>
        <v>50.837280000000007</v>
      </c>
      <c r="F1048" s="2">
        <f t="shared" si="129"/>
        <v>51.380449999999996</v>
      </c>
      <c r="G1048" s="2">
        <f t="shared" si="123"/>
        <v>51.975396000000003</v>
      </c>
      <c r="H1048" s="2">
        <f t="shared" si="127"/>
        <v>55.088050499999966</v>
      </c>
      <c r="I1048" s="2">
        <f t="array" ref="I1048">SUMPRODUCT(B1032:B1051, (ROW(B1032:B1051)-ROW(B1032)+1)) / (20*21/2)</f>
        <v>51.055150952380956</v>
      </c>
      <c r="J1048" s="2">
        <f t="shared" si="130"/>
        <v>51.241258274063512</v>
      </c>
      <c r="K1048" s="2">
        <f t="shared" si="124"/>
        <v>52.045531875086141</v>
      </c>
    </row>
    <row r="1049" spans="1:11" ht="13.5" x14ac:dyDescent="0.25">
      <c r="A1049" s="3">
        <f>TITRES_STAT!B1052</f>
        <v>43837</v>
      </c>
      <c r="B1049" s="5">
        <f>TITRES_STAT!D1052</f>
        <v>50.770600000000002</v>
      </c>
      <c r="C1049" s="2">
        <f t="shared" si="125"/>
        <v>0</v>
      </c>
      <c r="D1049" s="2">
        <f t="shared" si="126"/>
        <v>50.767679999999999</v>
      </c>
      <c r="E1049" s="2">
        <f t="shared" si="128"/>
        <v>50.765490000000007</v>
      </c>
      <c r="F1049" s="2">
        <f t="shared" si="129"/>
        <v>51.308294999999987</v>
      </c>
      <c r="G1049" s="2">
        <f t="shared" si="123"/>
        <v>51.917525999999995</v>
      </c>
      <c r="H1049" s="2">
        <f t="shared" si="127"/>
        <v>55.07011999999996</v>
      </c>
      <c r="I1049" s="2">
        <f t="array" ref="I1049">SUMPRODUCT(B1033:B1052, (ROW(B1033:B1052)-ROW(B1033)+1)) / (20*21/2)</f>
        <v>51.009808095238093</v>
      </c>
      <c r="J1049" s="2">
        <f t="shared" si="130"/>
        <v>51.196433676533658</v>
      </c>
      <c r="K1049" s="2">
        <f t="shared" si="124"/>
        <v>51.995534546651392</v>
      </c>
    </row>
    <row r="1050" spans="1:11" ht="13.5" x14ac:dyDescent="0.25">
      <c r="A1050" s="3">
        <f>TITRES_STAT!B1053</f>
        <v>43838</v>
      </c>
      <c r="B1050" s="5">
        <f>TITRES_STAT!D1053</f>
        <v>50.763300000000001</v>
      </c>
      <c r="C1050" s="2">
        <f t="shared" si="125"/>
        <v>-7.3000000000007503E-3</v>
      </c>
      <c r="D1050" s="2">
        <f t="shared" si="126"/>
        <v>50.767680000000006</v>
      </c>
      <c r="E1050" s="2">
        <f t="shared" si="128"/>
        <v>50.765490000000007</v>
      </c>
      <c r="F1050" s="2">
        <f t="shared" si="129"/>
        <v>51.23577499999999</v>
      </c>
      <c r="G1050" s="2">
        <f t="shared" si="123"/>
        <v>51.85951</v>
      </c>
      <c r="H1050" s="2">
        <f t="shared" si="127"/>
        <v>55.052152999999961</v>
      </c>
      <c r="I1050" s="2">
        <f t="array" ref="I1050">SUMPRODUCT(B1034:B1053, (ROW(B1034:B1053)-ROW(B1034)+1)) / (20*21/2)</f>
        <v>50.971371904761895</v>
      </c>
      <c r="J1050" s="2">
        <f t="shared" si="130"/>
        <v>51.155182850197122</v>
      </c>
      <c r="K1050" s="2">
        <f t="shared" si="124"/>
        <v>51.947211623253295</v>
      </c>
    </row>
    <row r="1051" spans="1:11" ht="13.5" x14ac:dyDescent="0.25">
      <c r="A1051" s="3">
        <f>TITRES_STAT!B1054</f>
        <v>43839</v>
      </c>
      <c r="B1051" s="5">
        <f>TITRES_STAT!D1054</f>
        <v>52.286200000000001</v>
      </c>
      <c r="C1051" s="2">
        <f t="shared" si="125"/>
        <v>1.5228999999999999</v>
      </c>
      <c r="D1051" s="2">
        <f t="shared" si="126"/>
        <v>51.072260000000007</v>
      </c>
      <c r="E1051" s="2">
        <f t="shared" si="128"/>
        <v>50.917780000000008</v>
      </c>
      <c r="F1051" s="2">
        <f t="shared" si="129"/>
        <v>51.239399999999989</v>
      </c>
      <c r="G1051" s="2">
        <f t="shared" si="123"/>
        <v>51.831952000000001</v>
      </c>
      <c r="H1051" s="2">
        <f t="shared" si="127"/>
        <v>55.041800499999965</v>
      </c>
      <c r="I1051" s="2">
        <f t="array" ref="I1051">SUMPRODUCT(B1035:B1054, (ROW(B1035:B1054)-ROW(B1035)+1)) / (20*21/2)</f>
        <v>50.939842380952385</v>
      </c>
      <c r="J1051" s="2">
        <f t="shared" si="130"/>
        <v>51.26289876922597</v>
      </c>
      <c r="K1051" s="2">
        <f t="shared" si="124"/>
        <v>51.960505285086505</v>
      </c>
    </row>
    <row r="1052" spans="1:11" ht="13.5" x14ac:dyDescent="0.25">
      <c r="A1052" s="3">
        <f>TITRES_STAT!B1055</f>
        <v>43840</v>
      </c>
      <c r="B1052" s="5">
        <f>TITRES_STAT!D1055</f>
        <v>50.763300000000001</v>
      </c>
      <c r="C1052" s="2">
        <f t="shared" si="125"/>
        <v>-1.5228999999999999</v>
      </c>
      <c r="D1052" s="2">
        <f t="shared" si="126"/>
        <v>51.070800000000006</v>
      </c>
      <c r="E1052" s="2">
        <f t="shared" si="128"/>
        <v>50.917780000000008</v>
      </c>
      <c r="F1052" s="2">
        <f t="shared" si="129"/>
        <v>51.166879999999992</v>
      </c>
      <c r="G1052" s="2">
        <f t="shared" si="123"/>
        <v>51.773936000000006</v>
      </c>
      <c r="H1052" s="2">
        <f t="shared" si="127"/>
        <v>55.023833499999945</v>
      </c>
      <c r="I1052" s="2">
        <f t="array" ref="I1052">SUMPRODUCT(B1036:B1055, (ROW(B1036:B1055)-ROW(B1036)+1)) / (20*21/2)</f>
        <v>50.915219523809526</v>
      </c>
      <c r="J1052" s="2">
        <f t="shared" si="130"/>
        <v>51.215317934061595</v>
      </c>
      <c r="K1052" s="2">
        <f t="shared" si="124"/>
        <v>51.913556058220365</v>
      </c>
    </row>
    <row r="1053" spans="1:11" ht="13.5" x14ac:dyDescent="0.25">
      <c r="A1053" s="3">
        <f>TITRES_STAT!B1056</f>
        <v>43843</v>
      </c>
      <c r="B1053" s="5">
        <f>TITRES_STAT!D1056</f>
        <v>50.763300000000001</v>
      </c>
      <c r="C1053" s="2">
        <f t="shared" si="125"/>
        <v>0</v>
      </c>
      <c r="D1053" s="2">
        <f t="shared" si="126"/>
        <v>51.069339999999997</v>
      </c>
      <c r="E1053" s="2">
        <f t="shared" si="128"/>
        <v>50.917780000000008</v>
      </c>
      <c r="F1053" s="2">
        <f t="shared" si="129"/>
        <v>51.094359999999988</v>
      </c>
      <c r="G1053" s="2">
        <f t="shared" si="123"/>
        <v>51.711570000000002</v>
      </c>
      <c r="H1053" s="2">
        <f t="shared" si="127"/>
        <v>55.005542999999953</v>
      </c>
      <c r="I1053" s="2">
        <f t="array" ref="I1053">SUMPRODUCT(B1037:B1056, (ROW(B1037:B1056)-ROW(B1037)+1)) / (20*21/2)</f>
        <v>51.100554761904753</v>
      </c>
      <c r="J1053" s="2">
        <f t="shared" si="130"/>
        <v>51.172268607008114</v>
      </c>
      <c r="K1053" s="2">
        <f t="shared" si="124"/>
        <v>51.868447977505845</v>
      </c>
    </row>
    <row r="1054" spans="1:11" ht="13.5" x14ac:dyDescent="0.25">
      <c r="A1054" s="3">
        <f>TITRES_STAT!B1057</f>
        <v>43845</v>
      </c>
      <c r="B1054" s="5">
        <f>TITRES_STAT!D1057</f>
        <v>50.763300000000001</v>
      </c>
      <c r="C1054" s="2">
        <f t="shared" si="125"/>
        <v>0</v>
      </c>
      <c r="D1054" s="2">
        <f t="shared" si="126"/>
        <v>51.067880000000002</v>
      </c>
      <c r="E1054" s="2">
        <f t="shared" si="128"/>
        <v>50.917780000000008</v>
      </c>
      <c r="F1054" s="2">
        <f t="shared" si="129"/>
        <v>51.021839999999997</v>
      </c>
      <c r="G1054" s="2">
        <f t="shared" si="123"/>
        <v>51.649204000000012</v>
      </c>
      <c r="H1054" s="2">
        <f t="shared" si="127"/>
        <v>54.987284499999951</v>
      </c>
      <c r="I1054" s="2">
        <f t="array" ref="I1054">SUMPRODUCT(B1038:B1057, (ROW(B1038:B1057)-ROW(B1038)+1)) / (20*21/2)</f>
        <v>51.279713333333333</v>
      </c>
      <c r="J1054" s="2">
        <f t="shared" si="130"/>
        <v>51.133319215864489</v>
      </c>
      <c r="K1054" s="2">
        <f t="shared" si="124"/>
        <v>51.825108841133066</v>
      </c>
    </row>
    <row r="1055" spans="1:11" ht="13.5" x14ac:dyDescent="0.25">
      <c r="A1055" s="3">
        <f>TITRES_STAT!B1058</f>
        <v>43846</v>
      </c>
      <c r="B1055" s="5">
        <f>TITRES_STAT!D1058</f>
        <v>50.763300000000001</v>
      </c>
      <c r="C1055" s="2">
        <f t="shared" si="125"/>
        <v>0</v>
      </c>
      <c r="D1055" s="2">
        <f t="shared" si="126"/>
        <v>51.067880000000002</v>
      </c>
      <c r="E1055" s="2">
        <f t="shared" si="128"/>
        <v>50.917780000000008</v>
      </c>
      <c r="F1055" s="2">
        <f t="shared" si="129"/>
        <v>50.985579999999999</v>
      </c>
      <c r="G1055" s="2">
        <f t="shared" si="123"/>
        <v>51.619036000000008</v>
      </c>
      <c r="H1055" s="2">
        <f t="shared" si="127"/>
        <v>54.968993999999959</v>
      </c>
      <c r="I1055" s="2">
        <f t="array" ref="I1055">SUMPRODUCT(B1039:B1058, (ROW(B1039:B1058)-ROW(B1039)+1)) / (20*21/2)</f>
        <v>51.583184285714275</v>
      </c>
      <c r="J1055" s="2">
        <f t="shared" si="130"/>
        <v>51.098079290544064</v>
      </c>
      <c r="K1055" s="2">
        <f t="shared" si="124"/>
        <v>51.783469278735694</v>
      </c>
    </row>
    <row r="1056" spans="1:11" ht="13.5" x14ac:dyDescent="0.25">
      <c r="A1056" s="3">
        <f>TITRES_STAT!B1059</f>
        <v>43847</v>
      </c>
      <c r="B1056" s="5">
        <f>TITRES_STAT!D1059</f>
        <v>52.931600000000003</v>
      </c>
      <c r="C1056" s="2">
        <f t="shared" si="125"/>
        <v>2.1683000000000021</v>
      </c>
      <c r="D1056" s="2">
        <f t="shared" si="126"/>
        <v>51.196960000000004</v>
      </c>
      <c r="E1056" s="2">
        <f t="shared" si="128"/>
        <v>51.134610000000009</v>
      </c>
      <c r="F1056" s="2">
        <f t="shared" si="129"/>
        <v>51.057735000000001</v>
      </c>
      <c r="G1056" s="2">
        <f t="shared" si="123"/>
        <v>51.632234000000011</v>
      </c>
      <c r="H1056" s="2">
        <f t="shared" si="127"/>
        <v>54.961512499999962</v>
      </c>
      <c r="I1056" s="2">
        <f t="array" ref="I1056">SUMPRODUCT(B1040:B1059, (ROW(B1040:B1059)-ROW(B1040)+1)) / (20*21/2)</f>
        <v>51.741968571428565</v>
      </c>
      <c r="J1056" s="2">
        <f t="shared" si="130"/>
        <v>51.272700310492247</v>
      </c>
      <c r="K1056" s="2">
        <f t="shared" si="124"/>
        <v>51.828494012902922</v>
      </c>
    </row>
    <row r="1057" spans="1:11" ht="13.5" x14ac:dyDescent="0.25">
      <c r="A1057" s="3">
        <f>TITRES_STAT!B1060</f>
        <v>43850</v>
      </c>
      <c r="B1057" s="5">
        <f>TITRES_STAT!D1060</f>
        <v>52.938899999999997</v>
      </c>
      <c r="C1057" s="2">
        <f t="shared" si="125"/>
        <v>7.2999999999936449E-3</v>
      </c>
      <c r="D1057" s="2">
        <f t="shared" si="126"/>
        <v>51.632079999999995</v>
      </c>
      <c r="E1057" s="2">
        <f t="shared" si="128"/>
        <v>51.351440000000011</v>
      </c>
      <c r="F1057" s="2">
        <f t="shared" si="129"/>
        <v>51.130254999999991</v>
      </c>
      <c r="G1057" s="2">
        <f t="shared" si="123"/>
        <v>51.645578000000015</v>
      </c>
      <c r="H1057" s="2">
        <f t="shared" si="127"/>
        <v>54.954067499999944</v>
      </c>
      <c r="I1057" s="2">
        <f t="array" ref="I1057">SUMPRODUCT(B1041:B1060, (ROW(B1041:B1060)-ROW(B1041)+1)) / (20*21/2)</f>
        <v>51.893846190476182</v>
      </c>
      <c r="J1057" s="2">
        <f t="shared" si="130"/>
        <v>51.431385995207272</v>
      </c>
      <c r="K1057" s="2">
        <f t="shared" si="124"/>
        <v>51.872039345730258</v>
      </c>
    </row>
    <row r="1058" spans="1:11" ht="13.5" x14ac:dyDescent="0.25">
      <c r="A1058" s="3">
        <f>TITRES_STAT!B1061</f>
        <v>43851</v>
      </c>
      <c r="B1058" s="5">
        <f>TITRES_STAT!D1061</f>
        <v>54.316699999999997</v>
      </c>
      <c r="C1058" s="2">
        <f t="shared" si="125"/>
        <v>1.3778000000000006</v>
      </c>
      <c r="D1058" s="2">
        <f t="shared" si="126"/>
        <v>52.342759999999998</v>
      </c>
      <c r="E1058" s="2">
        <f t="shared" si="128"/>
        <v>51.706050000000005</v>
      </c>
      <c r="F1058" s="2">
        <f t="shared" si="129"/>
        <v>51.271664999999999</v>
      </c>
      <c r="G1058" s="2">
        <f t="shared" si="123"/>
        <v>51.686478000000008</v>
      </c>
      <c r="H1058" s="2">
        <f t="shared" si="127"/>
        <v>54.961641999999941</v>
      </c>
      <c r="I1058" s="2">
        <f t="array" ref="I1058">SUMPRODUCT(B1042:B1061, (ROW(B1042:B1061)-ROW(B1042)+1)) / (20*21/2)</f>
        <v>52.035363809523801</v>
      </c>
      <c r="J1058" s="2">
        <f t="shared" si="130"/>
        <v>51.706177805187536</v>
      </c>
      <c r="K1058" s="2">
        <f t="shared" si="124"/>
        <v>51.967908390995738</v>
      </c>
    </row>
    <row r="1059" spans="1:11" ht="13.5" x14ac:dyDescent="0.25">
      <c r="A1059" s="3">
        <f>TITRES_STAT!B1062</f>
        <v>43852</v>
      </c>
      <c r="B1059" s="5">
        <f>TITRES_STAT!D1062</f>
        <v>52.938899999999997</v>
      </c>
      <c r="C1059" s="2">
        <f t="shared" si="125"/>
        <v>-1.3778000000000006</v>
      </c>
      <c r="D1059" s="2">
        <f t="shared" si="126"/>
        <v>52.777880000000003</v>
      </c>
      <c r="E1059" s="2">
        <f t="shared" si="128"/>
        <v>51.922879999999999</v>
      </c>
      <c r="F1059" s="2">
        <f t="shared" si="129"/>
        <v>51.344184999999996</v>
      </c>
      <c r="G1059" s="2">
        <f t="shared" si="123"/>
        <v>51.722738000000021</v>
      </c>
      <c r="H1059" s="2">
        <f t="shared" si="127"/>
        <v>54.954423499999933</v>
      </c>
      <c r="I1059" s="2">
        <f t="array" ref="I1059">SUMPRODUCT(B1043:B1062, (ROW(B1043:B1062)-ROW(B1043)+1)) / (20*21/2)</f>
        <v>52.201054761904757</v>
      </c>
      <c r="J1059" s="2">
        <f t="shared" si="130"/>
        <v>51.823579918979199</v>
      </c>
      <c r="K1059" s="2">
        <f t="shared" si="124"/>
        <v>52.005986493309628</v>
      </c>
    </row>
    <row r="1060" spans="1:11" ht="13.5" x14ac:dyDescent="0.25">
      <c r="A1060" s="3">
        <f>TITRES_STAT!B1063</f>
        <v>43853</v>
      </c>
      <c r="B1060" s="5">
        <f>TITRES_STAT!D1063</f>
        <v>52.938899999999997</v>
      </c>
      <c r="C1060" s="2">
        <f t="shared" si="125"/>
        <v>0</v>
      </c>
      <c r="D1060" s="2">
        <f t="shared" si="126"/>
        <v>53.213000000000001</v>
      </c>
      <c r="E1060" s="2">
        <f t="shared" si="128"/>
        <v>52.140439999999998</v>
      </c>
      <c r="F1060" s="2">
        <f t="shared" si="129"/>
        <v>51.452964999999992</v>
      </c>
      <c r="G1060" s="2">
        <f t="shared" si="123"/>
        <v>51.736082000000017</v>
      </c>
      <c r="H1060" s="2">
        <f t="shared" si="127"/>
        <v>54.947204999999919</v>
      </c>
      <c r="I1060" s="2">
        <f t="array" ref="I1060">SUMPRODUCT(B1044:B1063, (ROW(B1044:B1063)-ROW(B1044)+1)) / (20*21/2)</f>
        <v>52.361563809523801</v>
      </c>
      <c r="J1060" s="2">
        <f t="shared" si="130"/>
        <v>51.929800879076417</v>
      </c>
      <c r="K1060" s="2">
        <f t="shared" si="124"/>
        <v>52.042571336709251</v>
      </c>
    </row>
    <row r="1061" spans="1:11" ht="13.5" x14ac:dyDescent="0.25">
      <c r="A1061" s="3">
        <f>TITRES_STAT!B1064</f>
        <v>43854</v>
      </c>
      <c r="B1061" s="5">
        <f>TITRES_STAT!D1064</f>
        <v>52.938899999999997</v>
      </c>
      <c r="C1061" s="2">
        <f t="shared" si="125"/>
        <v>0</v>
      </c>
      <c r="D1061" s="2">
        <f t="shared" si="126"/>
        <v>53.214459999999995</v>
      </c>
      <c r="E1061" s="2">
        <f t="shared" si="128"/>
        <v>52.205709999999996</v>
      </c>
      <c r="F1061" s="2">
        <f t="shared" si="129"/>
        <v>51.561744999999995</v>
      </c>
      <c r="G1061" s="2">
        <f t="shared" si="123"/>
        <v>51.749426000000021</v>
      </c>
      <c r="H1061" s="2">
        <f t="shared" si="127"/>
        <v>54.939986499999932</v>
      </c>
      <c r="I1061" s="2">
        <f t="array" ref="I1061">SUMPRODUCT(B1045:B1064, (ROW(B1045:B1064)-ROW(B1045)+1)) / (20*21/2)</f>
        <v>52.502736190476192</v>
      </c>
      <c r="J1061" s="2">
        <f t="shared" si="130"/>
        <v>52.02590555725962</v>
      </c>
      <c r="K1061" s="2">
        <f t="shared" si="124"/>
        <v>52.077721480367714</v>
      </c>
    </row>
    <row r="1062" spans="1:11" ht="13.5" x14ac:dyDescent="0.25">
      <c r="A1062" s="3">
        <f>TITRES_STAT!B1065</f>
        <v>43857</v>
      </c>
      <c r="B1062" s="5">
        <f>TITRES_STAT!D1065</f>
        <v>53.301499999999997</v>
      </c>
      <c r="C1062" s="2">
        <f t="shared" si="125"/>
        <v>0.36260000000000048</v>
      </c>
      <c r="D1062" s="2">
        <f t="shared" si="126"/>
        <v>53.286979999999993</v>
      </c>
      <c r="E1062" s="2">
        <f t="shared" si="128"/>
        <v>52.459529999999994</v>
      </c>
      <c r="F1062" s="2">
        <f t="shared" si="129"/>
        <v>51.688654999999997</v>
      </c>
      <c r="G1062" s="2">
        <f t="shared" si="123"/>
        <v>51.770022000000019</v>
      </c>
      <c r="H1062" s="2">
        <f t="shared" si="127"/>
        <v>54.926450499999937</v>
      </c>
      <c r="I1062" s="2">
        <f t="array" ref="I1062">SUMPRODUCT(B1046:B1065, (ROW(B1046:B1065)-ROW(B1046)+1)) / (20*21/2)</f>
        <v>52.631821904761907</v>
      </c>
      <c r="J1062" s="2">
        <f t="shared" si="130"/>
        <v>52.147390742282511</v>
      </c>
      <c r="K1062" s="2">
        <f t="shared" si="124"/>
        <v>52.125712794863098</v>
      </c>
    </row>
    <row r="1063" spans="1:11" ht="13.5" x14ac:dyDescent="0.25">
      <c r="A1063" s="3">
        <f>TITRES_STAT!B1066</f>
        <v>43858</v>
      </c>
      <c r="B1063" s="5">
        <f>TITRES_STAT!D1066</f>
        <v>53.374000000000002</v>
      </c>
      <c r="C1063" s="2">
        <f t="shared" si="125"/>
        <v>7.2500000000005116E-2</v>
      </c>
      <c r="D1063" s="2">
        <f t="shared" si="126"/>
        <v>53.098440000000004</v>
      </c>
      <c r="E1063" s="2">
        <f t="shared" si="128"/>
        <v>52.72059999999999</v>
      </c>
      <c r="F1063" s="2">
        <f t="shared" si="129"/>
        <v>51.819189999999992</v>
      </c>
      <c r="G1063" s="2">
        <f t="shared" si="123"/>
        <v>51.792212000000021</v>
      </c>
      <c r="H1063" s="2">
        <f t="shared" si="127"/>
        <v>54.905016499999938</v>
      </c>
      <c r="I1063" s="2">
        <f t="array" ref="I1063">SUMPRODUCT(B1047:B1066, (ROW(B1047:B1066)-ROW(B1047)+1)) / (20*21/2)</f>
        <v>52.748820952380953</v>
      </c>
      <c r="J1063" s="2">
        <f t="shared" si="130"/>
        <v>52.264210671588941</v>
      </c>
      <c r="K1063" s="2">
        <f t="shared" si="124"/>
        <v>52.174665234280226</v>
      </c>
    </row>
    <row r="1064" spans="1:11" ht="13.5" x14ac:dyDescent="0.25">
      <c r="A1064" s="3">
        <f>TITRES_STAT!B1067</f>
        <v>43859</v>
      </c>
      <c r="B1064" s="5">
        <f>TITRES_STAT!D1067</f>
        <v>53.301499999999997</v>
      </c>
      <c r="C1064" s="2">
        <f t="shared" si="125"/>
        <v>-7.2500000000005116E-2</v>
      </c>
      <c r="D1064" s="2">
        <f t="shared" si="126"/>
        <v>53.170959999999994</v>
      </c>
      <c r="E1064" s="2">
        <f t="shared" si="128"/>
        <v>52.974419999999995</v>
      </c>
      <c r="F1064" s="2">
        <f t="shared" si="129"/>
        <v>51.946100000000001</v>
      </c>
      <c r="G1064" s="2">
        <f t="shared" si="123"/>
        <v>51.812808000000011</v>
      </c>
      <c r="H1064" s="2">
        <f t="shared" si="127"/>
        <v>54.883219999999945</v>
      </c>
      <c r="I1064" s="2">
        <f t="array" ref="I1064">SUMPRODUCT(B1048:B1067, (ROW(B1048:B1067)-ROW(B1048)+1)) / (20*21/2)</f>
        <v>52.784666666666659</v>
      </c>
      <c r="J1064" s="2">
        <f t="shared" si="130"/>
        <v>52.363000131437609</v>
      </c>
      <c r="K1064" s="2">
        <f t="shared" si="124"/>
        <v>52.218854832935904</v>
      </c>
    </row>
    <row r="1065" spans="1:11" ht="13.5" x14ac:dyDescent="0.25">
      <c r="A1065" s="3">
        <f>TITRES_STAT!B1068</f>
        <v>43860</v>
      </c>
      <c r="B1065" s="5">
        <f>TITRES_STAT!D1068</f>
        <v>53.301499999999997</v>
      </c>
      <c r="C1065" s="2">
        <f t="shared" si="125"/>
        <v>0</v>
      </c>
      <c r="D1065" s="2">
        <f t="shared" si="126"/>
        <v>53.243479999999998</v>
      </c>
      <c r="E1065" s="2">
        <f t="shared" si="128"/>
        <v>53.228239999999992</v>
      </c>
      <c r="F1065" s="2">
        <f t="shared" si="129"/>
        <v>52.073009999999996</v>
      </c>
      <c r="G1065" s="2">
        <f t="shared" si="123"/>
        <v>51.841816000000016</v>
      </c>
      <c r="H1065" s="2">
        <f t="shared" si="127"/>
        <v>54.858216499999955</v>
      </c>
      <c r="I1065" s="2">
        <f t="array" ref="I1065">SUMPRODUCT(B1049:B1068, (ROW(B1049:B1068)-ROW(B1049)+1)) / (20*21/2)</f>
        <v>52.811913809523794</v>
      </c>
      <c r="J1065" s="2">
        <f t="shared" si="130"/>
        <v>52.452381071300692</v>
      </c>
      <c r="K1065" s="2">
        <f t="shared" si="124"/>
        <v>52.261311506154101</v>
      </c>
    </row>
    <row r="1066" spans="1:11" ht="13.5" x14ac:dyDescent="0.25">
      <c r="A1066" s="3">
        <f>TITRES_STAT!B1069</f>
        <v>43861</v>
      </c>
      <c r="B1066" s="5">
        <f>TITRES_STAT!D1069</f>
        <v>53.301499999999997</v>
      </c>
      <c r="C1066" s="2">
        <f t="shared" si="125"/>
        <v>0</v>
      </c>
      <c r="D1066" s="2">
        <f t="shared" si="126"/>
        <v>53.315999999999995</v>
      </c>
      <c r="E1066" s="2">
        <f t="shared" si="128"/>
        <v>53.265229999999995</v>
      </c>
      <c r="F1066" s="2">
        <f t="shared" si="129"/>
        <v>52.199920000000006</v>
      </c>
      <c r="G1066" s="2">
        <f t="shared" si="123"/>
        <v>51.86241200000002</v>
      </c>
      <c r="H1066" s="2">
        <f t="shared" si="127"/>
        <v>54.833212999999951</v>
      </c>
      <c r="I1066" s="2">
        <f t="array" ref="I1066">SUMPRODUCT(B1050:B1069, (ROW(B1050:B1069)-ROW(B1050)+1)) / (20*21/2)</f>
        <v>52.830562380952387</v>
      </c>
      <c r="J1066" s="2">
        <f t="shared" si="130"/>
        <v>52.533249540700623</v>
      </c>
      <c r="K1066" s="2">
        <f t="shared" si="124"/>
        <v>52.302103211795114</v>
      </c>
    </row>
    <row r="1067" spans="1:11" ht="13.5" x14ac:dyDescent="0.25">
      <c r="A1067" s="3">
        <f>TITRES_STAT!B1070</f>
        <v>43864</v>
      </c>
      <c r="B1067" s="5">
        <f>TITRES_STAT!D1070</f>
        <v>52.576300000000003</v>
      </c>
      <c r="C1067" s="2">
        <f t="shared" si="125"/>
        <v>-0.72519999999999385</v>
      </c>
      <c r="D1067" s="2">
        <f t="shared" si="126"/>
        <v>53.170960000000001</v>
      </c>
      <c r="E1067" s="2">
        <f t="shared" si="128"/>
        <v>53.22896999999999</v>
      </c>
      <c r="F1067" s="2">
        <f t="shared" si="129"/>
        <v>52.290205000000014</v>
      </c>
      <c r="G1067" s="2">
        <f t="shared" si="123"/>
        <v>51.884168000000024</v>
      </c>
      <c r="H1067" s="2">
        <f t="shared" si="127"/>
        <v>54.801343999999951</v>
      </c>
      <c r="I1067" s="2">
        <f t="array" ref="I1067">SUMPRODUCT(B1051:B1070, (ROW(B1051:B1070)-ROW(B1051)+1)) / (20*21/2)</f>
        <v>52.839917142857146</v>
      </c>
      <c r="J1067" s="2">
        <f t="shared" si="130"/>
        <v>52.537349584443419</v>
      </c>
      <c r="K1067" s="2">
        <f t="shared" si="124"/>
        <v>52.312856027018832</v>
      </c>
    </row>
    <row r="1068" spans="1:11" ht="13.5" x14ac:dyDescent="0.25">
      <c r="A1068" s="3">
        <f>TITRES_STAT!B1071</f>
        <v>43865</v>
      </c>
      <c r="B1068" s="5">
        <f>TITRES_STAT!D1071</f>
        <v>52.576300000000003</v>
      </c>
      <c r="C1068" s="2">
        <f t="shared" si="125"/>
        <v>0</v>
      </c>
      <c r="D1068" s="2">
        <f t="shared" si="126"/>
        <v>53.011420000000001</v>
      </c>
      <c r="E1068" s="2">
        <f t="shared" si="128"/>
        <v>53.054929999999992</v>
      </c>
      <c r="F1068" s="2">
        <f t="shared" si="129"/>
        <v>52.380490000000009</v>
      </c>
      <c r="G1068" s="2">
        <f t="shared" si="123"/>
        <v>51.905924000000041</v>
      </c>
      <c r="H1068" s="2">
        <f t="shared" si="127"/>
        <v>54.778188999999955</v>
      </c>
      <c r="I1068" s="2">
        <f t="array" ref="I1068">SUMPRODUCT(B1052:B1071, (ROW(B1052:B1071)-ROW(B1052)+1)) / (20*21/2)</f>
        <v>52.813739999999996</v>
      </c>
      <c r="J1068" s="2">
        <f t="shared" si="130"/>
        <v>52.541059147829763</v>
      </c>
      <c r="K1068" s="2">
        <f t="shared" si="124"/>
        <v>52.323187163214172</v>
      </c>
    </row>
    <row r="1069" spans="1:11" ht="13.5" x14ac:dyDescent="0.25">
      <c r="A1069" s="3">
        <f>TITRES_STAT!B1072</f>
        <v>43866</v>
      </c>
      <c r="B1069" s="5">
        <f>TITRES_STAT!D1072</f>
        <v>52.576300000000003</v>
      </c>
      <c r="C1069" s="2">
        <f t="shared" si="125"/>
        <v>0</v>
      </c>
      <c r="D1069" s="2">
        <f t="shared" si="126"/>
        <v>52.866380000000007</v>
      </c>
      <c r="E1069" s="2">
        <f t="shared" si="128"/>
        <v>53.01867</v>
      </c>
      <c r="F1069" s="2">
        <f t="shared" si="129"/>
        <v>52.470775000000003</v>
      </c>
      <c r="G1069" s="2">
        <f t="shared" si="123"/>
        <v>51.927680000000045</v>
      </c>
      <c r="H1069" s="2">
        <f t="shared" si="127"/>
        <v>54.763585999999961</v>
      </c>
      <c r="I1069" s="2">
        <f t="array" ref="I1069">SUMPRODUCT(B1053:B1072, (ROW(B1053:B1072)-ROW(B1053)+1)) / (20*21/2)</f>
        <v>52.787562857142852</v>
      </c>
      <c r="J1069" s="2">
        <f t="shared" si="130"/>
        <v>52.544415419465025</v>
      </c>
      <c r="K1069" s="2">
        <f t="shared" si="124"/>
        <v>52.333113156813617</v>
      </c>
    </row>
    <row r="1070" spans="1:11" ht="13.5" x14ac:dyDescent="0.25">
      <c r="A1070" s="3">
        <f>TITRES_STAT!B1073</f>
        <v>43867</v>
      </c>
      <c r="B1070" s="5">
        <f>TITRES_STAT!D1073</f>
        <v>52.569000000000003</v>
      </c>
      <c r="C1070" s="2">
        <f t="shared" si="125"/>
        <v>-7.3000000000007503E-3</v>
      </c>
      <c r="D1070" s="2">
        <f t="shared" si="126"/>
        <v>52.719880000000003</v>
      </c>
      <c r="E1070" s="2">
        <f t="shared" si="128"/>
        <v>52.981679999999997</v>
      </c>
      <c r="F1070" s="2">
        <f t="shared" si="129"/>
        <v>52.561059999999998</v>
      </c>
      <c r="G1070" s="2">
        <f t="shared" si="123"/>
        <v>51.94929000000004</v>
      </c>
      <c r="H1070" s="2">
        <f t="shared" si="127"/>
        <v>54.73491999999996</v>
      </c>
      <c r="I1070" s="2">
        <f t="array" ref="I1070">SUMPRODUCT(B1054:B1073, (ROW(B1054:B1073)-ROW(B1054)+1)) / (20*21/2)</f>
        <v>52.781762380952372</v>
      </c>
      <c r="J1070" s="2">
        <f t="shared" si="130"/>
        <v>52.546756808087402</v>
      </c>
      <c r="K1070" s="2">
        <f t="shared" si="124"/>
        <v>52.342363621252304</v>
      </c>
    </row>
    <row r="1071" spans="1:11" ht="13.5" x14ac:dyDescent="0.25">
      <c r="A1071" s="3">
        <f>TITRES_STAT!B1074</f>
        <v>43868</v>
      </c>
      <c r="B1071" s="5">
        <f>TITRES_STAT!D1074</f>
        <v>52.286200000000001</v>
      </c>
      <c r="C1071" s="2">
        <f t="shared" si="125"/>
        <v>-0.28280000000000172</v>
      </c>
      <c r="D1071" s="2">
        <f t="shared" si="126"/>
        <v>52.51682000000001</v>
      </c>
      <c r="E1071" s="2">
        <f t="shared" si="128"/>
        <v>52.916409999999999</v>
      </c>
      <c r="F1071" s="2">
        <f t="shared" si="129"/>
        <v>52.561059999999998</v>
      </c>
      <c r="G1071" s="2">
        <f t="shared" si="123"/>
        <v>51.965244000000041</v>
      </c>
      <c r="H1071" s="2">
        <f t="shared" si="127"/>
        <v>54.704839999999969</v>
      </c>
      <c r="I1071" s="2">
        <f t="array" ref="I1071">SUMPRODUCT(B1055:B1074, (ROW(B1055:B1074)-ROW(B1055)+1)) / (20*21/2)</f>
        <v>52.767328571428578</v>
      </c>
      <c r="J1071" s="2">
        <f t="shared" si="130"/>
        <v>52.521941873983842</v>
      </c>
      <c r="K1071" s="2">
        <f t="shared" si="124"/>
        <v>52.340161126301233</v>
      </c>
    </row>
    <row r="1072" spans="1:11" ht="13.5" x14ac:dyDescent="0.25">
      <c r="A1072" s="3">
        <f>TITRES_STAT!B1075</f>
        <v>43871</v>
      </c>
      <c r="B1072" s="5">
        <f>TITRES_STAT!D1075</f>
        <v>52.286200000000001</v>
      </c>
      <c r="C1072" s="2">
        <f t="shared" si="125"/>
        <v>0</v>
      </c>
      <c r="D1072" s="2">
        <f t="shared" si="126"/>
        <v>52.458800000000011</v>
      </c>
      <c r="E1072" s="2">
        <f t="shared" si="128"/>
        <v>52.814880000000002</v>
      </c>
      <c r="F1072" s="2">
        <f t="shared" si="129"/>
        <v>52.637204999999994</v>
      </c>
      <c r="G1072" s="2">
        <f t="shared" si="123"/>
        <v>51.965534000000034</v>
      </c>
      <c r="H1072" s="2">
        <f t="shared" si="127"/>
        <v>54.680849999999971</v>
      </c>
      <c r="I1072" s="2">
        <f t="array" ref="I1072">SUMPRODUCT(B1056:B1075, (ROW(B1056:B1075)-ROW(B1056)+1)) / (20*21/2)</f>
        <v>52.744261428571427</v>
      </c>
      <c r="J1072" s="2">
        <f t="shared" si="130"/>
        <v>52.499490266937762</v>
      </c>
      <c r="K1072" s="2">
        <f t="shared" si="124"/>
        <v>52.33804500370119</v>
      </c>
    </row>
    <row r="1073" spans="1:11" ht="13.5" x14ac:dyDescent="0.25">
      <c r="A1073" s="3">
        <f>TITRES_STAT!B1076</f>
        <v>43872</v>
      </c>
      <c r="B1073" s="5">
        <f>TITRES_STAT!D1076</f>
        <v>52.576300000000003</v>
      </c>
      <c r="C1073" s="2">
        <f t="shared" si="125"/>
        <v>0.29010000000000247</v>
      </c>
      <c r="D1073" s="2">
        <f t="shared" si="126"/>
        <v>52.458799999999997</v>
      </c>
      <c r="E1073" s="2">
        <f t="shared" si="128"/>
        <v>52.735110000000006</v>
      </c>
      <c r="F1073" s="2">
        <f t="shared" si="129"/>
        <v>52.727854999999991</v>
      </c>
      <c r="G1073" s="2">
        <f t="shared" si="123"/>
        <v>51.971626000000043</v>
      </c>
      <c r="H1073" s="2">
        <f t="shared" si="127"/>
        <v>54.651539999999983</v>
      </c>
      <c r="I1073" s="2">
        <f t="array" ref="I1073">SUMPRODUCT(B1057:B1076, (ROW(B1057:B1076)-ROW(B1057)+1)) / (20*21/2)</f>
        <v>52.608960952380947</v>
      </c>
      <c r="J1073" s="2">
        <f t="shared" si="130"/>
        <v>52.506805479610357</v>
      </c>
      <c r="K1073" s="2">
        <f t="shared" si="124"/>
        <v>52.347388336889374</v>
      </c>
    </row>
    <row r="1074" spans="1:11" ht="13.5" x14ac:dyDescent="0.25">
      <c r="A1074" s="3">
        <f>TITRES_STAT!B1077</f>
        <v>43873</v>
      </c>
      <c r="B1074" s="5">
        <f>TITRES_STAT!D1077</f>
        <v>52.576300000000003</v>
      </c>
      <c r="C1074" s="2">
        <f t="shared" si="125"/>
        <v>0</v>
      </c>
      <c r="D1074" s="2">
        <f t="shared" si="126"/>
        <v>52.458799999999997</v>
      </c>
      <c r="E1074" s="2">
        <f t="shared" si="128"/>
        <v>52.662590000000002</v>
      </c>
      <c r="F1074" s="2">
        <f t="shared" si="129"/>
        <v>52.818504999999995</v>
      </c>
      <c r="G1074" s="2">
        <f t="shared" ref="G1074:G1137" si="131">AVERAGE(B1025:B1074)</f>
        <v>51.978878000000051</v>
      </c>
      <c r="H1074" s="2">
        <f t="shared" si="127"/>
        <v>54.614811999999993</v>
      </c>
      <c r="I1074" s="2">
        <f t="array" ref="I1074">SUMPRODUCT(B1058:B1077, (ROW(B1058:B1077)-ROW(B1058)+1)) / (20*21/2)</f>
        <v>52.473627619047626</v>
      </c>
      <c r="J1074" s="2">
        <f t="shared" si="130"/>
        <v>52.513424005361749</v>
      </c>
      <c r="K1074" s="2">
        <f t="shared" si="124"/>
        <v>52.356365264854496</v>
      </c>
    </row>
    <row r="1075" spans="1:11" ht="13.5" x14ac:dyDescent="0.25">
      <c r="A1075" s="3">
        <f>TITRES_STAT!B1078</f>
        <v>43874</v>
      </c>
      <c r="B1075" s="5">
        <f>TITRES_STAT!D1078</f>
        <v>52.576300000000003</v>
      </c>
      <c r="C1075" s="2">
        <f t="shared" si="125"/>
        <v>0</v>
      </c>
      <c r="D1075" s="2">
        <f t="shared" si="126"/>
        <v>52.460260000000005</v>
      </c>
      <c r="E1075" s="2">
        <f t="shared" si="128"/>
        <v>52.590070000000004</v>
      </c>
      <c r="F1075" s="2">
        <f t="shared" si="129"/>
        <v>52.909154999999984</v>
      </c>
      <c r="G1075" s="2">
        <f t="shared" si="131"/>
        <v>51.986130000000045</v>
      </c>
      <c r="H1075" s="2">
        <f t="shared" si="127"/>
        <v>54.578083999999997</v>
      </c>
      <c r="I1075" s="2">
        <f t="array" ref="I1075">SUMPRODUCT(B1059:B1078, (ROW(B1059:B1078)-ROW(B1059)+1)) / (20*21/2)</f>
        <v>52.345546190476192</v>
      </c>
      <c r="J1075" s="2">
        <f t="shared" si="130"/>
        <v>52.519412195327298</v>
      </c>
      <c r="K1075" s="2">
        <f t="shared" ref="K1075:K1138" si="132">$K$4*B1075+(1-$K$4)*K1074</f>
        <v>52.364990156428831</v>
      </c>
    </row>
    <row r="1076" spans="1:11" ht="13.5" x14ac:dyDescent="0.25">
      <c r="A1076" s="3">
        <f>TITRES_STAT!B1079</f>
        <v>43875</v>
      </c>
      <c r="B1076" s="5">
        <f>TITRES_STAT!D1079</f>
        <v>51.488500000000002</v>
      </c>
      <c r="C1076" s="2">
        <f t="shared" si="125"/>
        <v>-1.0878000000000014</v>
      </c>
      <c r="D1076" s="2">
        <f t="shared" si="126"/>
        <v>52.300719999999998</v>
      </c>
      <c r="E1076" s="2">
        <f t="shared" si="128"/>
        <v>52.408770000000004</v>
      </c>
      <c r="F1076" s="2">
        <f t="shared" si="129"/>
        <v>52.836999999999975</v>
      </c>
      <c r="G1076" s="2">
        <f t="shared" si="131"/>
        <v>51.971626000000043</v>
      </c>
      <c r="H1076" s="2">
        <f t="shared" si="127"/>
        <v>54.535916999999998</v>
      </c>
      <c r="I1076" s="2">
        <f t="array" ref="I1076">SUMPRODUCT(B1060:B1079, (ROW(B1060:B1079)-ROW(B1060)+1)) / (20*21/2)</f>
        <v>52.238182380952381</v>
      </c>
      <c r="J1076" s="2">
        <f t="shared" si="130"/>
        <v>52.421230081486605</v>
      </c>
      <c r="K1076" s="2">
        <f t="shared" si="132"/>
        <v>52.330617993431623</v>
      </c>
    </row>
    <row r="1077" spans="1:11" ht="13.5" x14ac:dyDescent="0.25">
      <c r="A1077" s="3">
        <f>TITRES_STAT!B1080</f>
        <v>43878</v>
      </c>
      <c r="B1077" s="5">
        <f>TITRES_STAT!D1080</f>
        <v>51.415999999999997</v>
      </c>
      <c r="C1077" s="2">
        <f t="shared" si="125"/>
        <v>-7.2500000000005116E-2</v>
      </c>
      <c r="D1077" s="2">
        <f t="shared" si="126"/>
        <v>52.12668</v>
      </c>
      <c r="E1077" s="2">
        <f t="shared" si="128"/>
        <v>52.292740000000002</v>
      </c>
      <c r="F1077" s="2">
        <f t="shared" si="129"/>
        <v>52.760854999999992</v>
      </c>
      <c r="G1077" s="2">
        <f t="shared" si="131"/>
        <v>51.955672000000042</v>
      </c>
      <c r="H1077" s="2">
        <f t="shared" si="127"/>
        <v>54.493711499999996</v>
      </c>
      <c r="I1077" s="2">
        <f t="array" ref="I1077">SUMPRODUCT(B1061:B1080, (ROW(B1061:B1080)-ROW(B1061)+1)) / (20*21/2)</f>
        <v>52.13772523809525</v>
      </c>
      <c r="J1077" s="2">
        <f t="shared" si="130"/>
        <v>52.325493883249784</v>
      </c>
      <c r="K1077" s="2">
        <f t="shared" si="132"/>
        <v>52.294750621140189</v>
      </c>
    </row>
    <row r="1078" spans="1:11" ht="13.5" x14ac:dyDescent="0.25">
      <c r="A1078" s="3">
        <f>TITRES_STAT!B1081</f>
        <v>43879</v>
      </c>
      <c r="B1078" s="5">
        <f>TITRES_STAT!D1081</f>
        <v>51.415999999999997</v>
      </c>
      <c r="C1078" s="2">
        <f t="shared" si="125"/>
        <v>0</v>
      </c>
      <c r="D1078" s="2">
        <f t="shared" si="126"/>
        <v>51.894619999999996</v>
      </c>
      <c r="E1078" s="2">
        <f t="shared" si="128"/>
        <v>52.17671</v>
      </c>
      <c r="F1078" s="2">
        <f t="shared" si="129"/>
        <v>52.615819999999985</v>
      </c>
      <c r="G1078" s="2">
        <f t="shared" si="131"/>
        <v>51.939718000000042</v>
      </c>
      <c r="H1078" s="2">
        <f t="shared" si="127"/>
        <v>54.451635500000002</v>
      </c>
      <c r="I1078" s="2">
        <f t="array" ref="I1078">SUMPRODUCT(B1062:B1081, (ROW(B1062:B1081)-ROW(B1062)+1)) / (20*21/2)</f>
        <v>52.04417476190477</v>
      </c>
      <c r="J1078" s="2">
        <f t="shared" si="130"/>
        <v>52.238875418178374</v>
      </c>
      <c r="K1078" s="2">
        <f t="shared" si="132"/>
        <v>52.260289812468024</v>
      </c>
    </row>
    <row r="1079" spans="1:11" ht="13.5" x14ac:dyDescent="0.25">
      <c r="A1079" s="3">
        <f>TITRES_STAT!B1082</f>
        <v>43880</v>
      </c>
      <c r="B1079" s="5">
        <f>TITRES_STAT!D1082</f>
        <v>51.488500000000002</v>
      </c>
      <c r="C1079" s="2">
        <f t="shared" si="125"/>
        <v>7.2500000000005116E-2</v>
      </c>
      <c r="D1079" s="2">
        <f t="shared" si="126"/>
        <v>51.677059999999997</v>
      </c>
      <c r="E1079" s="2">
        <f t="shared" si="128"/>
        <v>52.067930000000004</v>
      </c>
      <c r="F1079" s="2">
        <f t="shared" si="129"/>
        <v>52.543299999999988</v>
      </c>
      <c r="G1079" s="2">
        <f t="shared" si="131"/>
        <v>51.925214000000032</v>
      </c>
      <c r="H1079" s="2">
        <f t="shared" si="127"/>
        <v>54.409921999999995</v>
      </c>
      <c r="I1079" s="2">
        <f t="array" ref="I1079">SUMPRODUCT(B1063:B1082, (ROW(B1063:B1082)-ROW(B1063)+1)) / (20*21/2)</f>
        <v>51.957530952380957</v>
      </c>
      <c r="J1079" s="2">
        <f t="shared" si="130"/>
        <v>52.167411092637579</v>
      </c>
      <c r="K1079" s="2">
        <f t="shared" si="132"/>
        <v>52.23002354531242</v>
      </c>
    </row>
    <row r="1080" spans="1:11" ht="13.5" x14ac:dyDescent="0.25">
      <c r="A1080" s="3">
        <f>TITRES_STAT!B1083</f>
        <v>43881</v>
      </c>
      <c r="B1080" s="5">
        <f>TITRES_STAT!D1083</f>
        <v>51.488500000000002</v>
      </c>
      <c r="C1080" s="2">
        <f t="shared" si="125"/>
        <v>0</v>
      </c>
      <c r="D1080" s="2">
        <f t="shared" si="126"/>
        <v>51.459499999999991</v>
      </c>
      <c r="E1080" s="2">
        <f t="shared" si="128"/>
        <v>51.959879999999998</v>
      </c>
      <c r="F1080" s="2">
        <f t="shared" si="129"/>
        <v>52.470780000000005</v>
      </c>
      <c r="G1080" s="2">
        <f t="shared" si="131"/>
        <v>51.910710000000023</v>
      </c>
      <c r="H1080" s="2">
        <f t="shared" si="127"/>
        <v>54.375820999999995</v>
      </c>
      <c r="I1080" s="2">
        <f t="array" ref="I1080">SUMPRODUCT(B1064:B1083, (ROW(B1064:B1083)-ROW(B1064)+1)) / (20*21/2)</f>
        <v>51.879520476190478</v>
      </c>
      <c r="J1080" s="2">
        <f t="shared" si="130"/>
        <v>52.10275289333876</v>
      </c>
      <c r="K1080" s="2">
        <f t="shared" si="132"/>
        <v>52.200944190594292</v>
      </c>
    </row>
    <row r="1081" spans="1:11" ht="13.5" x14ac:dyDescent="0.25">
      <c r="A1081" s="3">
        <f>TITRES_STAT!B1084</f>
        <v>43882</v>
      </c>
      <c r="B1081" s="5">
        <f>TITRES_STAT!D1084</f>
        <v>51.488500000000002</v>
      </c>
      <c r="C1081" s="2">
        <f t="shared" si="125"/>
        <v>0</v>
      </c>
      <c r="D1081" s="2">
        <f t="shared" si="126"/>
        <v>51.459499999999991</v>
      </c>
      <c r="E1081" s="2">
        <f t="shared" si="128"/>
        <v>51.880110000000002</v>
      </c>
      <c r="F1081" s="2">
        <f t="shared" si="129"/>
        <v>52.398259999999993</v>
      </c>
      <c r="G1081" s="2">
        <f t="shared" si="131"/>
        <v>51.896206000000021</v>
      </c>
      <c r="H1081" s="2">
        <f t="shared" si="127"/>
        <v>54.350466499999996</v>
      </c>
      <c r="I1081" s="2">
        <f t="array" ref="I1081">SUMPRODUCT(B1065:B1084, (ROW(B1065:B1084)-ROW(B1065)+1)) / (20*21/2)</f>
        <v>51.810488571428571</v>
      </c>
      <c r="J1081" s="2">
        <f t="shared" si="130"/>
        <v>52.044252617782689</v>
      </c>
      <c r="K1081" s="2">
        <f t="shared" si="132"/>
        <v>52.17300520272785</v>
      </c>
    </row>
    <row r="1082" spans="1:11" ht="13.5" x14ac:dyDescent="0.25">
      <c r="A1082" s="3">
        <f>TITRES_STAT!B1085</f>
        <v>43885</v>
      </c>
      <c r="B1082" s="5">
        <f>TITRES_STAT!D1085</f>
        <v>51.488500000000002</v>
      </c>
      <c r="C1082" s="2">
        <f t="shared" si="125"/>
        <v>0</v>
      </c>
      <c r="D1082" s="2">
        <f t="shared" si="126"/>
        <v>51.474000000000004</v>
      </c>
      <c r="E1082" s="2">
        <f t="shared" si="128"/>
        <v>51.800339999999991</v>
      </c>
      <c r="F1082" s="2">
        <f t="shared" si="129"/>
        <v>52.307610000000011</v>
      </c>
      <c r="G1082" s="2">
        <f t="shared" si="131"/>
        <v>51.881702000000011</v>
      </c>
      <c r="H1082" s="2">
        <f t="shared" si="127"/>
        <v>54.325111999999997</v>
      </c>
      <c r="I1082" s="2">
        <f t="array" ref="I1082">SUMPRODUCT(B1066:B1085, (ROW(B1066:B1085)-ROW(B1066)+1)) / (20*21/2)</f>
        <v>51.819156666666657</v>
      </c>
      <c r="J1082" s="2">
        <f t="shared" si="130"/>
        <v>51.991323797041481</v>
      </c>
      <c r="K1082" s="2">
        <f t="shared" si="132"/>
        <v>52.146161861444405</v>
      </c>
    </row>
    <row r="1083" spans="1:11" ht="13.5" x14ac:dyDescent="0.25">
      <c r="A1083" s="3">
        <f>TITRES_STAT!B1086</f>
        <v>43886</v>
      </c>
      <c r="B1083" s="5">
        <f>TITRES_STAT!D1086</f>
        <v>51.488500000000002</v>
      </c>
      <c r="C1083" s="2">
        <f t="shared" si="125"/>
        <v>0</v>
      </c>
      <c r="D1083" s="2">
        <f t="shared" si="126"/>
        <v>51.488500000000002</v>
      </c>
      <c r="E1083" s="2">
        <f t="shared" si="128"/>
        <v>51.691559999999996</v>
      </c>
      <c r="F1083" s="2">
        <f t="shared" si="129"/>
        <v>52.213335000000008</v>
      </c>
      <c r="G1083" s="2">
        <f t="shared" si="131"/>
        <v>51.867198000000009</v>
      </c>
      <c r="H1083" s="2">
        <f t="shared" si="127"/>
        <v>54.299757499999998</v>
      </c>
      <c r="I1083" s="2">
        <f t="array" ref="I1083">SUMPRODUCT(B1067:B1086, (ROW(B1067:B1086)-ROW(B1067)+1)) / (20*21/2)</f>
        <v>51.833004761904753</v>
      </c>
      <c r="J1083" s="2">
        <f t="shared" si="130"/>
        <v>51.943435816370865</v>
      </c>
      <c r="K1083" s="2">
        <f t="shared" si="132"/>
        <v>52.120371200211295</v>
      </c>
    </row>
    <row r="1084" spans="1:11" ht="13.5" x14ac:dyDescent="0.25">
      <c r="A1084" s="3">
        <f>TITRES_STAT!B1087</f>
        <v>43887</v>
      </c>
      <c r="B1084" s="5">
        <f>TITRES_STAT!D1087</f>
        <v>51.488500000000002</v>
      </c>
      <c r="C1084" s="2">
        <f t="shared" si="125"/>
        <v>0</v>
      </c>
      <c r="D1084" s="2">
        <f t="shared" si="126"/>
        <v>51.488500000000002</v>
      </c>
      <c r="E1084" s="2">
        <f t="shared" si="128"/>
        <v>51.582779999999993</v>
      </c>
      <c r="F1084" s="2">
        <f t="shared" si="129"/>
        <v>52.122685000000011</v>
      </c>
      <c r="G1084" s="2">
        <f t="shared" si="131"/>
        <v>51.852694000000014</v>
      </c>
      <c r="H1084" s="2">
        <f t="shared" si="127"/>
        <v>54.274402999999985</v>
      </c>
      <c r="I1084" s="2">
        <f t="array" ref="I1084">SUMPRODUCT(B1068:B1087, (ROW(B1068:B1087)-ROW(B1068)+1)) / (20*21/2)</f>
        <v>51.845128095238103</v>
      </c>
      <c r="J1084" s="2">
        <f t="shared" si="130"/>
        <v>51.900108595764117</v>
      </c>
      <c r="K1084" s="2">
        <f t="shared" si="132"/>
        <v>52.095591937457911</v>
      </c>
    </row>
    <row r="1085" spans="1:11" ht="13.5" x14ac:dyDescent="0.25">
      <c r="A1085" s="3">
        <f>TITRES_STAT!B1088</f>
        <v>43888</v>
      </c>
      <c r="B1085" s="5">
        <f>TITRES_STAT!D1088</f>
        <v>52.213700000000003</v>
      </c>
      <c r="C1085" s="2">
        <f t="shared" si="125"/>
        <v>0.72520000000000095</v>
      </c>
      <c r="D1085" s="2">
        <f t="shared" si="126"/>
        <v>51.633540000000004</v>
      </c>
      <c r="E1085" s="2">
        <f t="shared" si="128"/>
        <v>51.546519999999987</v>
      </c>
      <c r="F1085" s="2">
        <f t="shared" si="129"/>
        <v>52.068295000000013</v>
      </c>
      <c r="G1085" s="2">
        <f t="shared" si="131"/>
        <v>51.867198000000002</v>
      </c>
      <c r="H1085" s="2">
        <f t="shared" si="127"/>
        <v>54.252674499999983</v>
      </c>
      <c r="I1085" s="2">
        <f t="array" ref="I1085">SUMPRODUCT(B1069:B1088, (ROW(B1069:B1088)-ROW(B1069)+1)) / (20*21/2)</f>
        <v>51.797161428571442</v>
      </c>
      <c r="J1085" s="2">
        <f t="shared" si="130"/>
        <v>51.929974443786577</v>
      </c>
      <c r="K1085" s="2">
        <f t="shared" si="132"/>
        <v>52.100223626185056</v>
      </c>
    </row>
    <row r="1086" spans="1:11" ht="13.5" x14ac:dyDescent="0.25">
      <c r="A1086" s="3">
        <f>TITRES_STAT!B1089</f>
        <v>43889</v>
      </c>
      <c r="B1086" s="5">
        <f>TITRES_STAT!D1089</f>
        <v>52.213700000000003</v>
      </c>
      <c r="C1086" s="2">
        <f t="shared" si="125"/>
        <v>0</v>
      </c>
      <c r="D1086" s="2">
        <f t="shared" si="126"/>
        <v>51.778580000000012</v>
      </c>
      <c r="E1086" s="2">
        <f t="shared" si="128"/>
        <v>51.619039999999998</v>
      </c>
      <c r="F1086" s="2">
        <f t="shared" si="129"/>
        <v>52.013905000000008</v>
      </c>
      <c r="G1086" s="2">
        <f t="shared" si="131"/>
        <v>51.881701999999997</v>
      </c>
      <c r="H1086" s="2">
        <f t="shared" si="127"/>
        <v>54.230945999999996</v>
      </c>
      <c r="I1086" s="2">
        <f t="array" ref="I1086">SUMPRODUCT(B1070:B1089, (ROW(B1070:B1089)-ROW(B1070)+1)) / (20*21/2)</f>
        <v>51.89181285714286</v>
      </c>
      <c r="J1086" s="2">
        <f t="shared" si="130"/>
        <v>51.956995925330709</v>
      </c>
      <c r="K1086" s="2">
        <f t="shared" si="132"/>
        <v>52.104673680060159</v>
      </c>
    </row>
    <row r="1087" spans="1:11" ht="13.5" x14ac:dyDescent="0.25">
      <c r="A1087" s="3">
        <f>TITRES_STAT!B1090</f>
        <v>43892</v>
      </c>
      <c r="B1087" s="5">
        <f>TITRES_STAT!D1090</f>
        <v>52.141199999999998</v>
      </c>
      <c r="C1087" s="2">
        <f t="shared" si="125"/>
        <v>-7.2500000000005116E-2</v>
      </c>
      <c r="D1087" s="2">
        <f t="shared" si="126"/>
        <v>51.909120000000009</v>
      </c>
      <c r="E1087" s="2">
        <f t="shared" si="128"/>
        <v>51.691560000000003</v>
      </c>
      <c r="F1087" s="2">
        <f t="shared" si="129"/>
        <v>51.992150000000017</v>
      </c>
      <c r="G1087" s="2">
        <f t="shared" si="131"/>
        <v>51.894755999999987</v>
      </c>
      <c r="H1087" s="2">
        <f t="shared" si="127"/>
        <v>54.208854999999993</v>
      </c>
      <c r="I1087" s="2">
        <f t="array" ref="I1087">SUMPRODUCT(B1071:B1090, (ROW(B1071:B1090)-ROW(B1071)+1)) / (20*21/2)</f>
        <v>51.986153333333341</v>
      </c>
      <c r="J1087" s="2">
        <f t="shared" si="130"/>
        <v>51.974539170537312</v>
      </c>
      <c r="K1087" s="2">
        <f t="shared" si="132"/>
        <v>52.106106084763681</v>
      </c>
    </row>
    <row r="1088" spans="1:11" ht="13.5" x14ac:dyDescent="0.25">
      <c r="A1088" s="3">
        <f>TITRES_STAT!B1091</f>
        <v>43893</v>
      </c>
      <c r="B1088" s="5">
        <f>TITRES_STAT!D1091</f>
        <v>51.488500000000002</v>
      </c>
      <c r="C1088" s="2">
        <f t="shared" si="125"/>
        <v>-0.65269999999999584</v>
      </c>
      <c r="D1088" s="2">
        <f t="shared" si="126"/>
        <v>51.909120000000009</v>
      </c>
      <c r="E1088" s="2">
        <f t="shared" si="128"/>
        <v>51.698810000000002</v>
      </c>
      <c r="F1088" s="2">
        <f t="shared" si="129"/>
        <v>51.937760000000011</v>
      </c>
      <c r="G1088" s="2">
        <f t="shared" si="131"/>
        <v>51.89475599999998</v>
      </c>
      <c r="H1088" s="2">
        <f t="shared" si="127"/>
        <v>54.184472</v>
      </c>
      <c r="I1088" s="2">
        <f t="array" ref="I1088">SUMPRODUCT(B1072:B1091, (ROW(B1072:B1091)-ROW(B1072)+1)) / (20*21/2)</f>
        <v>52.078698095238089</v>
      </c>
      <c r="J1088" s="2">
        <f t="shared" si="130"/>
        <v>51.928249725724235</v>
      </c>
      <c r="K1088" s="2">
        <f t="shared" si="132"/>
        <v>52.08188623830236</v>
      </c>
    </row>
    <row r="1089" spans="1:11" ht="13.5" x14ac:dyDescent="0.25">
      <c r="A1089" s="3">
        <f>TITRES_STAT!B1092</f>
        <v>43894</v>
      </c>
      <c r="B1089" s="5">
        <f>TITRES_STAT!D1092</f>
        <v>52.931600000000003</v>
      </c>
      <c r="C1089" s="2">
        <f t="shared" si="125"/>
        <v>1.4431000000000012</v>
      </c>
      <c r="D1089" s="2">
        <f t="shared" si="126"/>
        <v>52.197739999999996</v>
      </c>
      <c r="E1089" s="2">
        <f t="shared" si="128"/>
        <v>51.843119999999999</v>
      </c>
      <c r="F1089" s="2">
        <f t="shared" si="129"/>
        <v>51.955525000000009</v>
      </c>
      <c r="G1089" s="2">
        <f t="shared" si="131"/>
        <v>51.923617999999976</v>
      </c>
      <c r="H1089" s="2">
        <f t="shared" si="127"/>
        <v>54.1673045</v>
      </c>
      <c r="I1089" s="2">
        <f t="array" ref="I1089">SUMPRODUCT(B1073:B1092, (ROW(B1073:B1092)-ROW(B1073)+1)) / (20*21/2)</f>
        <v>52.029976666666663</v>
      </c>
      <c r="J1089" s="2">
        <f t="shared" si="130"/>
        <v>52.023806894702879</v>
      </c>
      <c r="K1089" s="2">
        <f t="shared" si="132"/>
        <v>52.115208346604227</v>
      </c>
    </row>
    <row r="1090" spans="1:11" ht="13.5" x14ac:dyDescent="0.25">
      <c r="A1090" s="3">
        <f>TITRES_STAT!B1093</f>
        <v>43895</v>
      </c>
      <c r="B1090" s="5">
        <f>TITRES_STAT!D1093</f>
        <v>52.946100000000001</v>
      </c>
      <c r="C1090" s="2">
        <f t="shared" si="125"/>
        <v>1.4499999999998181E-2</v>
      </c>
      <c r="D1090" s="2">
        <f t="shared" si="126"/>
        <v>52.344219999999993</v>
      </c>
      <c r="E1090" s="2">
        <f t="shared" si="128"/>
        <v>51.988879999999995</v>
      </c>
      <c r="F1090" s="2">
        <f t="shared" si="129"/>
        <v>51.974380000000018</v>
      </c>
      <c r="G1090" s="2">
        <f t="shared" si="131"/>
        <v>51.967273999999982</v>
      </c>
      <c r="H1090" s="2">
        <f t="shared" si="127"/>
        <v>54.150209500000003</v>
      </c>
      <c r="I1090" s="2">
        <f t="array" ref="I1090">SUMPRODUCT(B1074:B1093, (ROW(B1074:B1093)-ROW(B1074)+1)) / (20*21/2)</f>
        <v>51.984323809523822</v>
      </c>
      <c r="J1090" s="2">
        <f t="shared" si="130"/>
        <v>52.111644333302607</v>
      </c>
      <c r="K1090" s="2">
        <f t="shared" si="132"/>
        <v>52.147792333011907</v>
      </c>
    </row>
    <row r="1091" spans="1:11" ht="13.5" x14ac:dyDescent="0.25">
      <c r="A1091" s="3">
        <f>TITRES_STAT!B1094</f>
        <v>43896</v>
      </c>
      <c r="B1091" s="5">
        <f>TITRES_STAT!D1094</f>
        <v>52.946100000000001</v>
      </c>
      <c r="C1091" s="2">
        <f t="shared" si="125"/>
        <v>0</v>
      </c>
      <c r="D1091" s="2">
        <f t="shared" si="126"/>
        <v>52.490700000000004</v>
      </c>
      <c r="E1091" s="2">
        <f t="shared" si="128"/>
        <v>52.134640000000012</v>
      </c>
      <c r="F1091" s="2">
        <f t="shared" si="129"/>
        <v>52.00737500000001</v>
      </c>
      <c r="G1091" s="2">
        <f t="shared" si="131"/>
        <v>52.010929999999981</v>
      </c>
      <c r="H1091" s="2">
        <f t="shared" si="127"/>
        <v>54.133114499999991</v>
      </c>
      <c r="I1091" s="2">
        <f t="array" ref="I1091">SUMPRODUCT(B1075:B1094, (ROW(B1075:B1094)-ROW(B1075)+1)) / (20*21/2)</f>
        <v>51.942470000000007</v>
      </c>
      <c r="J1091" s="2">
        <f t="shared" si="130"/>
        <v>52.191116301559504</v>
      </c>
      <c r="K1091" s="2">
        <f t="shared" si="132"/>
        <v>52.179098516031047</v>
      </c>
    </row>
    <row r="1092" spans="1:11" ht="13.5" x14ac:dyDescent="0.25">
      <c r="A1092" s="3">
        <f>TITRES_STAT!B1095</f>
        <v>43899</v>
      </c>
      <c r="B1092" s="5">
        <f>TITRES_STAT!D1095</f>
        <v>51.495800000000003</v>
      </c>
      <c r="C1092" s="2">
        <f t="shared" ref="C1092:C1155" si="133">B1092-B1091</f>
        <v>-1.4502999999999986</v>
      </c>
      <c r="D1092" s="2">
        <f t="shared" si="126"/>
        <v>52.361619999999995</v>
      </c>
      <c r="E1092" s="2">
        <f t="shared" si="128"/>
        <v>52.135370000000002</v>
      </c>
      <c r="F1092" s="2">
        <f t="shared" si="129"/>
        <v>51.967855000000007</v>
      </c>
      <c r="G1092" s="2">
        <f t="shared" si="131"/>
        <v>52.025579999999984</v>
      </c>
      <c r="H1092" s="2">
        <f t="shared" si="127"/>
        <v>54.107796499999992</v>
      </c>
      <c r="I1092" s="2">
        <f t="array" ref="I1092">SUMPRODUCT(B1076:B1095, (ROW(B1076:B1095)-ROW(B1076)+1)) / (20*21/2)</f>
        <v>51.907246190476187</v>
      </c>
      <c r="J1092" s="2">
        <f t="shared" si="130"/>
        <v>52.124895701410978</v>
      </c>
      <c r="K1092" s="2">
        <f t="shared" si="132"/>
        <v>52.152302495794537</v>
      </c>
    </row>
    <row r="1093" spans="1:11" ht="13.5" x14ac:dyDescent="0.25">
      <c r="A1093" s="3">
        <f>TITRES_STAT!B1096</f>
        <v>43900</v>
      </c>
      <c r="B1093" s="5">
        <f>TITRES_STAT!D1096</f>
        <v>51.488500000000002</v>
      </c>
      <c r="C1093" s="2">
        <f t="shared" si="133"/>
        <v>-7.3000000000007503E-3</v>
      </c>
      <c r="D1093" s="2">
        <f t="shared" si="126"/>
        <v>52.361620000000002</v>
      </c>
      <c r="E1093" s="2">
        <f t="shared" si="128"/>
        <v>52.135370000000009</v>
      </c>
      <c r="F1093" s="2">
        <f t="shared" si="129"/>
        <v>51.913465000000009</v>
      </c>
      <c r="G1093" s="2">
        <f t="shared" si="131"/>
        <v>52.040083999999979</v>
      </c>
      <c r="H1093" s="2">
        <f t="shared" si="127"/>
        <v>54.082441999999986</v>
      </c>
      <c r="I1093" s="2">
        <f t="array" ref="I1093">SUMPRODUCT(B1077:B1096, (ROW(B1077:B1096)-ROW(B1077)+1)) / (20*21/2)</f>
        <v>51.87720238095239</v>
      </c>
      <c r="J1093" s="2">
        <f t="shared" si="130"/>
        <v>52.064286586990882</v>
      </c>
      <c r="K1093" s="2">
        <f t="shared" si="132"/>
        <v>52.126271025371224</v>
      </c>
    </row>
    <row r="1094" spans="1:11" ht="13.5" x14ac:dyDescent="0.25">
      <c r="A1094" s="3">
        <f>TITRES_STAT!B1097</f>
        <v>43901</v>
      </c>
      <c r="B1094" s="5">
        <f>TITRES_STAT!D1097</f>
        <v>51.473999999999997</v>
      </c>
      <c r="C1094" s="2">
        <f t="shared" si="133"/>
        <v>-1.4500000000005286E-2</v>
      </c>
      <c r="D1094" s="2">
        <f t="shared" ref="D1094:D1157" si="134">AVERAGE(B1090:B1094)</f>
        <v>52.070100000000004</v>
      </c>
      <c r="E1094" s="2">
        <f t="shared" si="128"/>
        <v>52.133920000000003</v>
      </c>
      <c r="F1094" s="2">
        <f t="shared" si="129"/>
        <v>51.858350000000009</v>
      </c>
      <c r="G1094" s="2">
        <f t="shared" si="131"/>
        <v>52.054297999999982</v>
      </c>
      <c r="H1094" s="2">
        <f t="shared" si="127"/>
        <v>54.06446549999999</v>
      </c>
      <c r="I1094" s="2">
        <f t="array" ref="I1094">SUMPRODUCT(B1078:B1097, (ROW(B1078:B1097)-ROW(B1078)+1)) / (20*21/2)</f>
        <v>51.778091904761908</v>
      </c>
      <c r="J1094" s="2">
        <f t="shared" si="130"/>
        <v>52.00806881680127</v>
      </c>
      <c r="K1094" s="2">
        <f t="shared" si="132"/>
        <v>52.100691769474317</v>
      </c>
    </row>
    <row r="1095" spans="1:11" ht="13.5" x14ac:dyDescent="0.25">
      <c r="A1095" s="3">
        <f>TITRES_STAT!B1098</f>
        <v>43902</v>
      </c>
      <c r="B1095" s="5">
        <f>TITRES_STAT!D1098</f>
        <v>51.488500000000002</v>
      </c>
      <c r="C1095" s="2">
        <f t="shared" si="133"/>
        <v>1.4500000000005286E-2</v>
      </c>
      <c r="D1095" s="2">
        <f t="shared" si="134"/>
        <v>51.778579999999998</v>
      </c>
      <c r="E1095" s="2">
        <f t="shared" si="128"/>
        <v>52.061400000000006</v>
      </c>
      <c r="F1095" s="2">
        <f t="shared" si="129"/>
        <v>51.803960000000004</v>
      </c>
      <c r="G1095" s="2">
        <f t="shared" si="131"/>
        <v>52.068801999999977</v>
      </c>
      <c r="H1095" s="2">
        <f t="shared" si="127"/>
        <v>54.03914349999998</v>
      </c>
      <c r="I1095" s="2">
        <f t="array" ref="I1095">SUMPRODUCT(B1079:B1098, (ROW(B1079:B1098)-ROW(B1079)+1)) / (20*21/2)</f>
        <v>51.543956190476187</v>
      </c>
      <c r="J1095" s="2">
        <f t="shared" si="130"/>
        <v>51.958586072344005</v>
      </c>
      <c r="K1095" s="2">
        <f t="shared" si="132"/>
        <v>52.076684249102776</v>
      </c>
    </row>
    <row r="1096" spans="1:11" ht="13.5" x14ac:dyDescent="0.25">
      <c r="A1096" s="3">
        <f>TITRES_STAT!B1099</f>
        <v>43903</v>
      </c>
      <c r="B1096" s="5">
        <f>TITRES_STAT!D1099</f>
        <v>51.488500000000002</v>
      </c>
      <c r="C1096" s="2">
        <f t="shared" si="133"/>
        <v>0</v>
      </c>
      <c r="D1096" s="2">
        <f t="shared" si="134"/>
        <v>51.48706</v>
      </c>
      <c r="E1096" s="2">
        <f t="shared" si="128"/>
        <v>51.988879999999995</v>
      </c>
      <c r="F1096" s="2">
        <f t="shared" si="129"/>
        <v>51.803960000000004</v>
      </c>
      <c r="G1096" s="2">
        <f t="shared" si="131"/>
        <v>52.083305999999986</v>
      </c>
      <c r="H1096" s="2">
        <f t="shared" si="127"/>
        <v>54.013821499999978</v>
      </c>
      <c r="I1096" s="2">
        <f t="array" ref="I1096">SUMPRODUCT(B1080:B1099, (ROW(B1080:B1099)-ROW(B1080)+1)) / (20*21/2)</f>
        <v>51.178939999999997</v>
      </c>
      <c r="J1096" s="2">
        <f t="shared" si="130"/>
        <v>51.913815970216007</v>
      </c>
      <c r="K1096" s="2">
        <f t="shared" si="132"/>
        <v>52.053618200118358</v>
      </c>
    </row>
    <row r="1097" spans="1:11" ht="13.5" x14ac:dyDescent="0.25">
      <c r="A1097" s="3">
        <f>TITRES_STAT!B1100</f>
        <v>43906</v>
      </c>
      <c r="B1097" s="5">
        <f>TITRES_STAT!D1100</f>
        <v>50.763300000000001</v>
      </c>
      <c r="C1097" s="2">
        <f t="shared" si="133"/>
        <v>-0.72520000000000095</v>
      </c>
      <c r="D1097" s="2">
        <f t="shared" si="134"/>
        <v>51.340560000000004</v>
      </c>
      <c r="E1097" s="2">
        <f t="shared" si="128"/>
        <v>51.851089999999985</v>
      </c>
      <c r="F1097" s="2">
        <f t="shared" si="129"/>
        <v>51.771325000000012</v>
      </c>
      <c r="G1097" s="2">
        <f t="shared" si="131"/>
        <v>52.083159999999992</v>
      </c>
      <c r="H1097" s="2">
        <f t="shared" si="127"/>
        <v>53.976742499999979</v>
      </c>
      <c r="I1097" s="2">
        <f t="array" ref="I1097">SUMPRODUCT(B1081:B1100, (ROW(B1081:B1100)-ROW(B1081)+1)) / (20*21/2)</f>
        <v>50.967395238095236</v>
      </c>
      <c r="J1097" s="2">
        <f t="shared" si="130"/>
        <v>51.804243020671628</v>
      </c>
      <c r="K1097" s="2">
        <f t="shared" si="132"/>
        <v>52.003017486388224</v>
      </c>
    </row>
    <row r="1098" spans="1:11" ht="13.5" x14ac:dyDescent="0.25">
      <c r="A1098" s="3">
        <f>TITRES_STAT!B1101</f>
        <v>43907</v>
      </c>
      <c r="B1098" s="5">
        <f>TITRES_STAT!D1101</f>
        <v>49.312899999999999</v>
      </c>
      <c r="C1098" s="2">
        <f t="shared" si="133"/>
        <v>-1.4504000000000019</v>
      </c>
      <c r="D1098" s="2">
        <f t="shared" si="134"/>
        <v>50.905440000000013</v>
      </c>
      <c r="E1098" s="2">
        <f t="shared" si="128"/>
        <v>51.633529999999993</v>
      </c>
      <c r="F1098" s="2">
        <f t="shared" si="129"/>
        <v>51.666170000000008</v>
      </c>
      <c r="G1098" s="2">
        <f t="shared" si="131"/>
        <v>52.054005999999987</v>
      </c>
      <c r="H1098" s="2">
        <f t="shared" ref="H1098:H1161" si="135">AVERAGE(B899:B1098)</f>
        <v>53.932411499999979</v>
      </c>
      <c r="I1098" s="2">
        <f t="array" ref="I1098">SUMPRODUCT(B1082:B1101, (ROW(B1082:B1101)-ROW(B1082)+1)) / (20*21/2)</f>
        <v>50.626242380952384</v>
      </c>
      <c r="J1098" s="2">
        <f t="shared" si="130"/>
        <v>51.566972256798138</v>
      </c>
      <c r="K1098" s="2">
        <f t="shared" si="132"/>
        <v>51.897522683000453</v>
      </c>
    </row>
    <row r="1099" spans="1:11" ht="13.5" x14ac:dyDescent="0.25">
      <c r="A1099" s="3">
        <f>TITRES_STAT!B1102</f>
        <v>43908</v>
      </c>
      <c r="B1099" s="5">
        <f>TITRES_STAT!D1102</f>
        <v>47.833500000000001</v>
      </c>
      <c r="C1099" s="2">
        <f t="shared" si="133"/>
        <v>-1.4793999999999983</v>
      </c>
      <c r="D1099" s="2">
        <f t="shared" si="134"/>
        <v>50.177340000000001</v>
      </c>
      <c r="E1099" s="2">
        <f t="shared" si="128"/>
        <v>51.123720000000006</v>
      </c>
      <c r="F1099" s="2">
        <f t="shared" si="129"/>
        <v>51.48342000000001</v>
      </c>
      <c r="G1099" s="2">
        <f t="shared" si="131"/>
        <v>51.995263999999999</v>
      </c>
      <c r="H1099" s="2">
        <f t="shared" si="135"/>
        <v>53.889040999999978</v>
      </c>
      <c r="I1099" s="2">
        <f t="array" ref="I1099">SUMPRODUCT(B1083:B1102, (ROW(B1083:B1102)-ROW(B1083)+1)) / (20*21/2)</f>
        <v>50.438768095238089</v>
      </c>
      <c r="J1099" s="2">
        <f t="shared" si="130"/>
        <v>51.211403470436409</v>
      </c>
      <c r="K1099" s="2">
        <f t="shared" si="132"/>
        <v>51.738149244451421</v>
      </c>
    </row>
    <row r="1100" spans="1:11" ht="13.5" x14ac:dyDescent="0.25">
      <c r="A1100" s="3">
        <f>TITRES_STAT!B1103</f>
        <v>43909</v>
      </c>
      <c r="B1100" s="5">
        <f>TITRES_STAT!D1103</f>
        <v>49.2622</v>
      </c>
      <c r="C1100" s="2">
        <f t="shared" si="133"/>
        <v>1.4286999999999992</v>
      </c>
      <c r="D1100" s="2">
        <f t="shared" si="134"/>
        <v>49.732080000000011</v>
      </c>
      <c r="E1100" s="2">
        <f t="shared" ref="E1100:E1163" si="136">AVERAGE(B1091:B1100)</f>
        <v>50.755330000000001</v>
      </c>
      <c r="F1100" s="2">
        <f t="shared" si="129"/>
        <v>51.372104999999998</v>
      </c>
      <c r="G1100" s="2">
        <f t="shared" si="131"/>
        <v>51.965241999999996</v>
      </c>
      <c r="H1100" s="2">
        <f t="shared" si="135"/>
        <v>53.844456499999971</v>
      </c>
      <c r="I1100" s="2">
        <f t="array" ref="I1100">SUMPRODUCT(B1084:B1103, (ROW(B1084:B1103)-ROW(B1084)+1)) / (20*21/2)</f>
        <v>50.262102380952385</v>
      </c>
      <c r="J1100" s="2">
        <f t="shared" si="130"/>
        <v>51.025765044680561</v>
      </c>
      <c r="K1100" s="2">
        <f t="shared" si="132"/>
        <v>51.641053195649405</v>
      </c>
    </row>
    <row r="1101" spans="1:11" ht="13.5" x14ac:dyDescent="0.25">
      <c r="A1101" s="3">
        <f>TITRES_STAT!B1104</f>
        <v>43913</v>
      </c>
      <c r="B1101" s="5">
        <f>TITRES_STAT!D1104</f>
        <v>47.79</v>
      </c>
      <c r="C1101" s="2">
        <f t="shared" si="133"/>
        <v>-1.4722000000000008</v>
      </c>
      <c r="D1101" s="2">
        <f t="shared" si="134"/>
        <v>48.992379999999997</v>
      </c>
      <c r="E1101" s="2">
        <f t="shared" si="136"/>
        <v>50.239720000000005</v>
      </c>
      <c r="F1101" s="2">
        <f t="shared" si="129"/>
        <v>51.187180000000012</v>
      </c>
      <c r="G1101" s="2">
        <f t="shared" si="131"/>
        <v>51.875318</v>
      </c>
      <c r="H1101" s="2">
        <f t="shared" si="135"/>
        <v>53.792510999999969</v>
      </c>
      <c r="I1101" s="2">
        <f t="array" ref="I1101">SUMPRODUCT(B1085:B1104, (ROW(B1085:B1104)-ROW(B1085)+1)) / (20*21/2)</f>
        <v>50.105216666666678</v>
      </c>
      <c r="J1101" s="2">
        <f t="shared" si="130"/>
        <v>50.717596945187175</v>
      </c>
      <c r="K1101" s="2">
        <f t="shared" si="132"/>
        <v>51.490031501702376</v>
      </c>
    </row>
    <row r="1102" spans="1:11" ht="13.5" x14ac:dyDescent="0.25">
      <c r="A1102" s="3">
        <f>TITRES_STAT!B1105</f>
        <v>43914</v>
      </c>
      <c r="B1102" s="5">
        <f>TITRES_STAT!D1105</f>
        <v>49.218699999999998</v>
      </c>
      <c r="C1102" s="2">
        <f t="shared" si="133"/>
        <v>1.4286999999999992</v>
      </c>
      <c r="D1102" s="2">
        <f t="shared" si="134"/>
        <v>48.683460000000004</v>
      </c>
      <c r="E1102" s="2">
        <f t="shared" si="136"/>
        <v>50.012010000000011</v>
      </c>
      <c r="F1102" s="2">
        <f t="shared" si="129"/>
        <v>51.073690000000006</v>
      </c>
      <c r="G1102" s="2">
        <f t="shared" si="131"/>
        <v>51.844425999999991</v>
      </c>
      <c r="H1102" s="2">
        <f t="shared" si="135"/>
        <v>53.747708999999958</v>
      </c>
      <c r="I1102" s="2">
        <f t="array" ref="I1102">SUMPRODUCT(B1086:B1105, (ROW(B1086:B1105)-ROW(B1086)+1)) / (20*21/2)</f>
        <v>49.958690952380955</v>
      </c>
      <c r="J1102" s="2">
        <f t="shared" si="130"/>
        <v>50.574844855169346</v>
      </c>
      <c r="K1102" s="2">
        <f t="shared" si="132"/>
        <v>51.400959678106211</v>
      </c>
    </row>
    <row r="1103" spans="1:11" ht="13.5" x14ac:dyDescent="0.25">
      <c r="A1103" s="3">
        <f>TITRES_STAT!B1106</f>
        <v>43915</v>
      </c>
      <c r="B1103" s="5">
        <f>TITRES_STAT!D1106</f>
        <v>49.218699999999998</v>
      </c>
      <c r="C1103" s="2">
        <f t="shared" si="133"/>
        <v>0</v>
      </c>
      <c r="D1103" s="2">
        <f t="shared" si="134"/>
        <v>48.664619999999999</v>
      </c>
      <c r="E1103" s="2">
        <f t="shared" si="136"/>
        <v>49.785030000000013</v>
      </c>
      <c r="F1103" s="2">
        <f t="shared" si="129"/>
        <v>50.960200000000007</v>
      </c>
      <c r="G1103" s="2">
        <f t="shared" si="131"/>
        <v>51.81353399999999</v>
      </c>
      <c r="H1103" s="2">
        <f t="shared" si="135"/>
        <v>53.702291499999959</v>
      </c>
      <c r="I1103" s="2">
        <f t="array" ref="I1103">SUMPRODUCT(B1087:B1106, (ROW(B1087:B1106)-ROW(B1087)+1)) / (20*21/2)</f>
        <v>49.825978571428578</v>
      </c>
      <c r="J1103" s="2">
        <f t="shared" si="130"/>
        <v>50.445688202296076</v>
      </c>
      <c r="K1103" s="2">
        <f t="shared" si="132"/>
        <v>51.315380867200091</v>
      </c>
    </row>
    <row r="1104" spans="1:11" ht="13.5" x14ac:dyDescent="0.25">
      <c r="A1104" s="3">
        <f>TITRES_STAT!B1107</f>
        <v>43916</v>
      </c>
      <c r="B1104" s="5">
        <f>TITRES_STAT!D1107</f>
        <v>49.312899999999999</v>
      </c>
      <c r="C1104" s="2">
        <f t="shared" si="133"/>
        <v>9.4200000000000728E-2</v>
      </c>
      <c r="D1104" s="2">
        <f t="shared" si="134"/>
        <v>48.960500000000003</v>
      </c>
      <c r="E1104" s="2">
        <f t="shared" si="136"/>
        <v>49.568920000000006</v>
      </c>
      <c r="F1104" s="2">
        <f t="shared" si="129"/>
        <v>50.851420000000005</v>
      </c>
      <c r="G1104" s="2">
        <f t="shared" si="131"/>
        <v>51.784525999999978</v>
      </c>
      <c r="H1104" s="2">
        <f t="shared" si="135"/>
        <v>53.660551999999953</v>
      </c>
      <c r="I1104" s="2">
        <f t="array" ref="I1104">SUMPRODUCT(B1088:B1107, (ROW(B1088:B1107)-ROW(B1088)+1)) / (20*21/2)</f>
        <v>49.707079523809533</v>
      </c>
      <c r="J1104" s="2">
        <f t="shared" si="130"/>
        <v>50.33780361160121</v>
      </c>
      <c r="K1104" s="2">
        <f t="shared" si="132"/>
        <v>51.236852205741265</v>
      </c>
    </row>
    <row r="1105" spans="1:11" ht="13.5" x14ac:dyDescent="0.25">
      <c r="A1105" s="3">
        <f>TITRES_STAT!B1108</f>
        <v>43917</v>
      </c>
      <c r="B1105" s="5">
        <f>TITRES_STAT!D1108</f>
        <v>49.312899999999999</v>
      </c>
      <c r="C1105" s="2">
        <f t="shared" si="133"/>
        <v>0</v>
      </c>
      <c r="D1105" s="2">
        <f t="shared" si="134"/>
        <v>48.970640000000003</v>
      </c>
      <c r="E1105" s="2">
        <f t="shared" si="136"/>
        <v>49.351360000000014</v>
      </c>
      <c r="F1105" s="2">
        <f t="shared" si="129"/>
        <v>50.706380000000003</v>
      </c>
      <c r="G1105" s="2">
        <f t="shared" si="131"/>
        <v>51.755517999999974</v>
      </c>
      <c r="H1105" s="2">
        <f t="shared" si="135"/>
        <v>53.618812499999962</v>
      </c>
      <c r="I1105" s="2">
        <f t="array" ref="I1105">SUMPRODUCT(B1089:B1108, (ROW(B1089:B1108)-ROW(B1089)+1)) / (20*21/2)</f>
        <v>49.601648571428576</v>
      </c>
      <c r="J1105" s="2">
        <f t="shared" si="130"/>
        <v>50.240193743829664</v>
      </c>
      <c r="K1105" s="2">
        <f t="shared" si="132"/>
        <v>51.161403099633766</v>
      </c>
    </row>
    <row r="1106" spans="1:11" ht="13.5" x14ac:dyDescent="0.25">
      <c r="A1106" s="3">
        <f>TITRES_STAT!B1109</f>
        <v>43920</v>
      </c>
      <c r="B1106" s="5">
        <f>TITRES_STAT!D1109</f>
        <v>49.312899999999999</v>
      </c>
      <c r="C1106" s="2">
        <f t="shared" si="133"/>
        <v>0</v>
      </c>
      <c r="D1106" s="2">
        <f t="shared" si="134"/>
        <v>49.275220000000004</v>
      </c>
      <c r="E1106" s="2">
        <f t="shared" si="136"/>
        <v>49.133800000000001</v>
      </c>
      <c r="F1106" s="2">
        <f t="shared" si="129"/>
        <v>50.561339999999994</v>
      </c>
      <c r="G1106" s="2">
        <f t="shared" si="131"/>
        <v>51.683143999999977</v>
      </c>
      <c r="H1106" s="2">
        <f t="shared" si="135"/>
        <v>53.58355149999997</v>
      </c>
      <c r="I1106" s="2">
        <f t="array" ref="I1106">SUMPRODUCT(B1090:B1109, (ROW(B1090:B1109)-ROW(B1090)+1)) / (20*21/2)</f>
        <v>49.645406190476194</v>
      </c>
      <c r="J1106" s="2">
        <f t="shared" si="130"/>
        <v>50.151880053941127</v>
      </c>
      <c r="K1106" s="2">
        <f t="shared" si="132"/>
        <v>51.088912782001074</v>
      </c>
    </row>
    <row r="1107" spans="1:11" ht="13.5" x14ac:dyDescent="0.25">
      <c r="A1107" s="3">
        <f>TITRES_STAT!B1110</f>
        <v>43921</v>
      </c>
      <c r="B1107" s="5">
        <f>TITRES_STAT!D1110</f>
        <v>49.312899999999999</v>
      </c>
      <c r="C1107" s="2">
        <f t="shared" si="133"/>
        <v>0</v>
      </c>
      <c r="D1107" s="2">
        <f t="shared" si="134"/>
        <v>49.294060000000002</v>
      </c>
      <c r="E1107" s="2">
        <f t="shared" si="136"/>
        <v>48.988760000000006</v>
      </c>
      <c r="F1107" s="2">
        <f t="shared" si="129"/>
        <v>50.419924999999992</v>
      </c>
      <c r="G1107" s="2">
        <f t="shared" si="131"/>
        <v>51.61062399999998</v>
      </c>
      <c r="H1107" s="2">
        <f t="shared" si="135"/>
        <v>53.548624499999981</v>
      </c>
      <c r="I1107" s="2">
        <f t="array" ref="I1107">SUMPRODUCT(B1091:B1110, (ROW(B1091:B1110)-ROW(B1091)+1)) / (20*21/2)</f>
        <v>49.843797142857149</v>
      </c>
      <c r="J1107" s="2">
        <f t="shared" si="130"/>
        <v>50.07197719166102</v>
      </c>
      <c r="K1107" s="2">
        <f t="shared" si="132"/>
        <v>51.019265221922602</v>
      </c>
    </row>
    <row r="1108" spans="1:11" ht="13.5" x14ac:dyDescent="0.25">
      <c r="A1108" s="3">
        <f>TITRES_STAT!B1111</f>
        <v>43922</v>
      </c>
      <c r="B1108" s="5">
        <f>TITRES_STAT!D1111</f>
        <v>49.312899999999999</v>
      </c>
      <c r="C1108" s="2">
        <f t="shared" si="133"/>
        <v>0</v>
      </c>
      <c r="D1108" s="2">
        <f t="shared" si="134"/>
        <v>49.312899999999999</v>
      </c>
      <c r="E1108" s="2">
        <f t="shared" si="136"/>
        <v>48.988760000000006</v>
      </c>
      <c r="F1108" s="2">
        <f t="shared" ref="F1108:F1171" si="137">AVERAGE(B1089:B1108)</f>
        <v>50.311144999999996</v>
      </c>
      <c r="G1108" s="2">
        <f t="shared" si="131"/>
        <v>51.510547999999972</v>
      </c>
      <c r="H1108" s="2">
        <f t="shared" si="135"/>
        <v>53.513697499999978</v>
      </c>
      <c r="I1108" s="2">
        <f t="array" ref="I1108">SUMPRODUCT(B1092:B1111, (ROW(B1092:B1111)-ROW(B1092)+1)) / (20*21/2)</f>
        <v>50.194511428571431</v>
      </c>
      <c r="J1108" s="2">
        <f t="shared" si="130"/>
        <v>49.999684125788541</v>
      </c>
      <c r="K1108" s="2">
        <f t="shared" si="132"/>
        <v>50.952348938709953</v>
      </c>
    </row>
    <row r="1109" spans="1:11" ht="13.5" x14ac:dyDescent="0.25">
      <c r="A1109" s="3">
        <f>TITRES_STAT!B1112</f>
        <v>43923</v>
      </c>
      <c r="B1109" s="5">
        <f>TITRES_STAT!D1112</f>
        <v>50.770600000000002</v>
      </c>
      <c r="C1109" s="2">
        <f t="shared" si="133"/>
        <v>1.4577000000000027</v>
      </c>
      <c r="D1109" s="2">
        <f t="shared" si="134"/>
        <v>49.604439999999997</v>
      </c>
      <c r="E1109" s="2">
        <f t="shared" si="136"/>
        <v>49.282470000000004</v>
      </c>
      <c r="F1109" s="2">
        <f t="shared" si="137"/>
        <v>50.203095000000005</v>
      </c>
      <c r="G1109" s="2">
        <f t="shared" si="131"/>
        <v>51.467181999999973</v>
      </c>
      <c r="H1109" s="2">
        <f t="shared" si="135"/>
        <v>53.486058999999983</v>
      </c>
      <c r="I1109" s="2">
        <f t="array" ref="I1109">SUMPRODUCT(B1093:B1112, (ROW(B1093:B1112)-ROW(B1093)+1)) / (20*21/2)</f>
        <v>50.692166190476186</v>
      </c>
      <c r="J1109" s="2">
        <f t="shared" ref="J1109:J1172" si="138">$J$4*B1109+J1108*(1-$J$4)</f>
        <v>50.073104685237254</v>
      </c>
      <c r="K1109" s="2">
        <f t="shared" si="132"/>
        <v>50.945221529348778</v>
      </c>
    </row>
    <row r="1110" spans="1:11" ht="13.5" x14ac:dyDescent="0.25">
      <c r="A1110" s="3">
        <f>TITRES_STAT!B1113</f>
        <v>43924</v>
      </c>
      <c r="B1110" s="5">
        <f>TITRES_STAT!D1113</f>
        <v>52.286200000000001</v>
      </c>
      <c r="C1110" s="2">
        <f t="shared" si="133"/>
        <v>1.5155999999999992</v>
      </c>
      <c r="D1110" s="2">
        <f t="shared" si="134"/>
        <v>50.199100000000001</v>
      </c>
      <c r="E1110" s="2">
        <f t="shared" si="136"/>
        <v>49.584870000000009</v>
      </c>
      <c r="F1110" s="2">
        <f t="shared" si="137"/>
        <v>50.170100000000005</v>
      </c>
      <c r="G1110" s="2">
        <f t="shared" si="131"/>
        <v>51.454127999999976</v>
      </c>
      <c r="H1110" s="2">
        <f t="shared" si="135"/>
        <v>53.465998499999998</v>
      </c>
      <c r="I1110" s="2">
        <f t="array" ref="I1110">SUMPRODUCT(B1094:B1113, (ROW(B1094:B1113)-ROW(B1094)+1)) / (20*21/2)</f>
        <v>51.329197142857147</v>
      </c>
      <c r="J1110" s="2">
        <f t="shared" si="138"/>
        <v>50.283875667595609</v>
      </c>
      <c r="K1110" s="2">
        <f t="shared" si="132"/>
        <v>50.997808920354707</v>
      </c>
    </row>
    <row r="1111" spans="1:11" ht="13.5" x14ac:dyDescent="0.25">
      <c r="A1111" s="3">
        <f>TITRES_STAT!B1114</f>
        <v>43927</v>
      </c>
      <c r="B1111" s="5">
        <f>TITRES_STAT!D1114</f>
        <v>53.852600000000002</v>
      </c>
      <c r="C1111" s="2">
        <f t="shared" si="133"/>
        <v>1.5664000000000016</v>
      </c>
      <c r="D1111" s="2">
        <f t="shared" si="134"/>
        <v>51.107039999999998</v>
      </c>
      <c r="E1111" s="2">
        <f t="shared" si="136"/>
        <v>50.191130000000001</v>
      </c>
      <c r="F1111" s="2">
        <f t="shared" si="137"/>
        <v>50.21542500000001</v>
      </c>
      <c r="G1111" s="2">
        <f t="shared" si="131"/>
        <v>51.472401999999974</v>
      </c>
      <c r="H1111" s="2">
        <f t="shared" si="135"/>
        <v>53.453769999999992</v>
      </c>
      <c r="I1111" s="2">
        <f t="array" ref="I1111">SUMPRODUCT(B1095:B1114, (ROW(B1095:B1114)-ROW(B1095)+1)) / (20*21/2)</f>
        <v>52.102490000000003</v>
      </c>
      <c r="J1111" s="2">
        <f t="shared" si="138"/>
        <v>50.623754175443644</v>
      </c>
      <c r="K1111" s="2">
        <f t="shared" si="132"/>
        <v>51.109761511713344</v>
      </c>
    </row>
    <row r="1112" spans="1:11" ht="13.5" x14ac:dyDescent="0.25">
      <c r="A1112" s="3">
        <f>TITRES_STAT!B1115</f>
        <v>43928</v>
      </c>
      <c r="B1112" s="5">
        <f>TITRES_STAT!D1115</f>
        <v>55.440800000000003</v>
      </c>
      <c r="C1112" s="2">
        <f t="shared" si="133"/>
        <v>1.5882000000000005</v>
      </c>
      <c r="D1112" s="2">
        <f t="shared" si="134"/>
        <v>52.332619999999999</v>
      </c>
      <c r="E1112" s="2">
        <f t="shared" si="136"/>
        <v>50.813340000000004</v>
      </c>
      <c r="F1112" s="2">
        <f t="shared" si="137"/>
        <v>50.412675000000014</v>
      </c>
      <c r="G1112" s="2">
        <f t="shared" si="131"/>
        <v>51.515187999999981</v>
      </c>
      <c r="H1112" s="2">
        <f t="shared" si="135"/>
        <v>53.449482499999995</v>
      </c>
      <c r="I1112" s="2">
        <f t="array" ref="I1112">SUMPRODUCT(B1096:B1115, (ROW(B1096:B1115)-ROW(B1096)+1)) / (20*21/2)</f>
        <v>53.006597619047604</v>
      </c>
      <c r="J1112" s="2">
        <f t="shared" si="138"/>
        <v>51.082520444449017</v>
      </c>
      <c r="K1112" s="2">
        <f t="shared" si="132"/>
        <v>51.279606158312824</v>
      </c>
    </row>
    <row r="1113" spans="1:11" ht="13.5" x14ac:dyDescent="0.25">
      <c r="A1113" s="3">
        <f>TITRES_STAT!B1116</f>
        <v>43929</v>
      </c>
      <c r="B1113" s="5">
        <f>TITRES_STAT!D1116</f>
        <v>57.101500000000001</v>
      </c>
      <c r="C1113" s="2">
        <f t="shared" si="133"/>
        <v>1.6606999999999985</v>
      </c>
      <c r="D1113" s="2">
        <f t="shared" si="134"/>
        <v>53.890340000000002</v>
      </c>
      <c r="E1113" s="2">
        <f t="shared" si="136"/>
        <v>51.601620000000004</v>
      </c>
      <c r="F1113" s="2">
        <f t="shared" si="137"/>
        <v>50.693325000000002</v>
      </c>
      <c r="G1113" s="2">
        <f t="shared" si="131"/>
        <v>51.589737999999983</v>
      </c>
      <c r="H1113" s="2">
        <f t="shared" si="135"/>
        <v>53.453498500000002</v>
      </c>
      <c r="I1113" s="2">
        <f t="array" ref="I1113">SUMPRODUCT(B1097:B1116, (ROW(B1097:B1116)-ROW(B1097)+1)) / (20*21/2)</f>
        <v>54.040205714285712</v>
      </c>
      <c r="J1113" s="2">
        <f t="shared" si="138"/>
        <v>51.655756592596731</v>
      </c>
      <c r="K1113" s="2">
        <f t="shared" si="132"/>
        <v>51.50791572073193</v>
      </c>
    </row>
    <row r="1114" spans="1:11" ht="13.5" x14ac:dyDescent="0.25">
      <c r="A1114" s="3">
        <f>TITRES_STAT!B1117</f>
        <v>43934</v>
      </c>
      <c r="B1114" s="5">
        <f>TITRES_STAT!D1117</f>
        <v>58.812899999999999</v>
      </c>
      <c r="C1114" s="2">
        <f t="shared" si="133"/>
        <v>1.7113999999999976</v>
      </c>
      <c r="D1114" s="2">
        <f t="shared" si="134"/>
        <v>55.498800000000003</v>
      </c>
      <c r="E1114" s="2">
        <f t="shared" si="136"/>
        <v>52.55162</v>
      </c>
      <c r="F1114" s="2">
        <f t="shared" si="137"/>
        <v>51.06027000000001</v>
      </c>
      <c r="G1114" s="2">
        <f t="shared" si="131"/>
        <v>51.699965999999989</v>
      </c>
      <c r="H1114" s="2">
        <f t="shared" si="135"/>
        <v>53.465730000000015</v>
      </c>
      <c r="I1114" s="2">
        <f t="array" ref="I1114">SUMPRODUCT(B1098:B1117, (ROW(B1098:B1117)-ROW(B1098)+1)) / (20*21/2)</f>
        <v>55.20019523809524</v>
      </c>
      <c r="J1114" s="2">
        <f t="shared" si="138"/>
        <v>52.337389298063712</v>
      </c>
      <c r="K1114" s="2">
        <f t="shared" si="132"/>
        <v>51.794385692467934</v>
      </c>
    </row>
    <row r="1115" spans="1:11" ht="13.5" x14ac:dyDescent="0.25">
      <c r="A1115" s="3">
        <f>TITRES_STAT!B1118</f>
        <v>43935</v>
      </c>
      <c r="B1115" s="5">
        <f>TITRES_STAT!D1118</f>
        <v>60.553400000000003</v>
      </c>
      <c r="C1115" s="2">
        <f t="shared" si="133"/>
        <v>1.7405000000000044</v>
      </c>
      <c r="D1115" s="2">
        <f t="shared" si="134"/>
        <v>57.152240000000006</v>
      </c>
      <c r="E1115" s="2">
        <f t="shared" si="136"/>
        <v>53.675670000000004</v>
      </c>
      <c r="F1115" s="2">
        <f t="shared" si="137"/>
        <v>51.513515000000005</v>
      </c>
      <c r="G1115" s="2">
        <f t="shared" si="131"/>
        <v>51.845003999999982</v>
      </c>
      <c r="H1115" s="2">
        <f t="shared" si="135"/>
        <v>53.478475500000002</v>
      </c>
      <c r="I1115" s="2">
        <f t="array" ref="I1115">SUMPRODUCT(B1099:B1118, (ROW(B1099:B1118)-ROW(B1099)+1)) / (20*21/2)</f>
        <v>56.479051428571431</v>
      </c>
      <c r="J1115" s="2">
        <f t="shared" si="138"/>
        <v>53.119866507771931</v>
      </c>
      <c r="K1115" s="2">
        <f t="shared" si="132"/>
        <v>52.137876449626056</v>
      </c>
    </row>
    <row r="1116" spans="1:11" ht="13.5" x14ac:dyDescent="0.25">
      <c r="A1116" s="3">
        <f>TITRES_STAT!B1119</f>
        <v>43936</v>
      </c>
      <c r="B1116" s="5">
        <f>TITRES_STAT!D1119</f>
        <v>62.366399999999999</v>
      </c>
      <c r="C1116" s="2">
        <f t="shared" si="133"/>
        <v>1.8129999999999953</v>
      </c>
      <c r="D1116" s="2">
        <f t="shared" si="134"/>
        <v>58.855000000000004</v>
      </c>
      <c r="E1116" s="2">
        <f t="shared" si="136"/>
        <v>54.981020000000001</v>
      </c>
      <c r="F1116" s="2">
        <f t="shared" si="137"/>
        <v>52.057410000000004</v>
      </c>
      <c r="G1116" s="2">
        <f t="shared" si="131"/>
        <v>52.02630199999998</v>
      </c>
      <c r="H1116" s="2">
        <f t="shared" si="135"/>
        <v>53.500286000000003</v>
      </c>
      <c r="I1116" s="2">
        <f t="array" ref="I1116">SUMPRODUCT(B1100:B1119, (ROW(B1100:B1119)-ROW(B1100)+1)) / (20*21/2)</f>
        <v>57.523668571428573</v>
      </c>
      <c r="J1116" s="2">
        <f t="shared" si="138"/>
        <v>54.000488745126987</v>
      </c>
      <c r="K1116" s="2">
        <f t="shared" si="132"/>
        <v>52.53899502022896</v>
      </c>
    </row>
    <row r="1117" spans="1:11" ht="13.5" x14ac:dyDescent="0.25">
      <c r="A1117" s="3">
        <f>TITRES_STAT!B1120</f>
        <v>43937</v>
      </c>
      <c r="B1117" s="5">
        <f>TITRES_STAT!D1120</f>
        <v>64.237300000000005</v>
      </c>
      <c r="C1117" s="2">
        <f t="shared" si="133"/>
        <v>1.870900000000006</v>
      </c>
      <c r="D1117" s="2">
        <f t="shared" si="134"/>
        <v>60.6143</v>
      </c>
      <c r="E1117" s="2">
        <f t="shared" si="136"/>
        <v>56.473460000000003</v>
      </c>
      <c r="F1117" s="2">
        <f t="shared" si="137"/>
        <v>52.731110000000001</v>
      </c>
      <c r="G1117" s="2">
        <f t="shared" si="131"/>
        <v>52.259521999999976</v>
      </c>
      <c r="H1117" s="2">
        <f t="shared" si="135"/>
        <v>53.539298500000001</v>
      </c>
      <c r="I1117" s="2">
        <f t="array" ref="I1117">SUMPRODUCT(B1101:B1120, (ROW(B1101:B1120)-ROW(B1101)+1)) / (20*21/2)</f>
        <v>58.640664761904752</v>
      </c>
      <c r="J1117" s="2">
        <f t="shared" si="138"/>
        <v>54.975423150352995</v>
      </c>
      <c r="K1117" s="2">
        <f t="shared" si="132"/>
        <v>52.997752078259197</v>
      </c>
    </row>
    <row r="1118" spans="1:11" ht="13.5" x14ac:dyDescent="0.25">
      <c r="A1118" s="3">
        <f>TITRES_STAT!B1121</f>
        <v>43938</v>
      </c>
      <c r="B1118" s="5">
        <f>TITRES_STAT!D1121</f>
        <v>66.159099999999995</v>
      </c>
      <c r="C1118" s="2">
        <f t="shared" si="133"/>
        <v>1.9217999999999904</v>
      </c>
      <c r="D1118" s="2">
        <f t="shared" si="134"/>
        <v>62.425820000000002</v>
      </c>
      <c r="E1118" s="2">
        <f t="shared" si="136"/>
        <v>58.158080000000005</v>
      </c>
      <c r="F1118" s="2">
        <f t="shared" si="137"/>
        <v>53.573420000000013</v>
      </c>
      <c r="G1118" s="2">
        <f t="shared" si="131"/>
        <v>52.531177999999983</v>
      </c>
      <c r="H1118" s="2">
        <f t="shared" si="135"/>
        <v>53.580072500000007</v>
      </c>
      <c r="I1118" s="2">
        <f t="array" ref="I1118">SUMPRODUCT(B1102:B1121, (ROW(B1102:B1121)-ROW(B1102)+1)) / (20*21/2)</f>
        <v>59.698027142857143</v>
      </c>
      <c r="J1118" s="2">
        <f t="shared" si="138"/>
        <v>56.040535231271754</v>
      </c>
      <c r="K1118" s="2">
        <f t="shared" si="132"/>
        <v>53.513883369307862</v>
      </c>
    </row>
    <row r="1119" spans="1:11" ht="13.5" x14ac:dyDescent="0.25">
      <c r="A1119" s="3">
        <f>TITRES_STAT!B1122</f>
        <v>43941</v>
      </c>
      <c r="B1119" s="5">
        <f>TITRES_STAT!D1122</f>
        <v>64.541899999999998</v>
      </c>
      <c r="C1119" s="2">
        <f t="shared" si="133"/>
        <v>-1.6171999999999969</v>
      </c>
      <c r="D1119" s="2">
        <f t="shared" si="134"/>
        <v>63.57162000000001</v>
      </c>
      <c r="E1119" s="2">
        <f t="shared" si="136"/>
        <v>59.535210000000006</v>
      </c>
      <c r="F1119" s="2">
        <f t="shared" si="137"/>
        <v>54.408839999999998</v>
      </c>
      <c r="G1119" s="2">
        <f t="shared" si="131"/>
        <v>52.770489999999974</v>
      </c>
      <c r="H1119" s="2">
        <f t="shared" si="135"/>
        <v>53.612794500000007</v>
      </c>
      <c r="I1119" s="2">
        <f t="array" ref="I1119">SUMPRODUCT(B1103:B1122, (ROW(B1103:B1122)-ROW(B1103)+1)) / (20*21/2)</f>
        <v>60.563385238095243</v>
      </c>
      <c r="J1119" s="2">
        <f t="shared" si="138"/>
        <v>56.850189018769683</v>
      </c>
      <c r="K1119" s="2">
        <f t="shared" si="132"/>
        <v>53.946354609727166</v>
      </c>
    </row>
    <row r="1120" spans="1:11" ht="13.5" x14ac:dyDescent="0.25">
      <c r="A1120" s="3">
        <f>TITRES_STAT!B1123</f>
        <v>43942</v>
      </c>
      <c r="B1120" s="5">
        <f>TITRES_STAT!D1123</f>
        <v>66.137299999999996</v>
      </c>
      <c r="C1120" s="2">
        <f t="shared" si="133"/>
        <v>1.5953999999999979</v>
      </c>
      <c r="D1120" s="2">
        <f t="shared" si="134"/>
        <v>64.688400000000001</v>
      </c>
      <c r="E1120" s="2">
        <f t="shared" si="136"/>
        <v>60.920320000000004</v>
      </c>
      <c r="F1120" s="2">
        <f t="shared" si="137"/>
        <v>55.252595000000007</v>
      </c>
      <c r="G1120" s="2">
        <f t="shared" si="131"/>
        <v>53.041855999999981</v>
      </c>
      <c r="H1120" s="2">
        <f t="shared" si="135"/>
        <v>53.653527500000003</v>
      </c>
      <c r="I1120" s="2">
        <f t="array" ref="I1120">SUMPRODUCT(B1104:B1123, (ROW(B1104:B1123)-ROW(B1104)+1)) / (20*21/2)</f>
        <v>61.490455714285709</v>
      </c>
      <c r="J1120" s="2">
        <f t="shared" si="138"/>
        <v>57.734675778886853</v>
      </c>
      <c r="K1120" s="2">
        <f t="shared" si="132"/>
        <v>54.42443089954179</v>
      </c>
    </row>
    <row r="1121" spans="1:11" ht="13.5" x14ac:dyDescent="0.25">
      <c r="A1121" s="3">
        <f>TITRES_STAT!B1124</f>
        <v>43943</v>
      </c>
      <c r="B1121" s="5">
        <f>TITRES_STAT!D1124</f>
        <v>66.354900000000001</v>
      </c>
      <c r="C1121" s="2">
        <f t="shared" si="133"/>
        <v>0.21760000000000446</v>
      </c>
      <c r="D1121" s="2">
        <f t="shared" si="134"/>
        <v>65.486099999999993</v>
      </c>
      <c r="E1121" s="2">
        <f t="shared" si="136"/>
        <v>62.170550000000013</v>
      </c>
      <c r="F1121" s="2">
        <f t="shared" si="137"/>
        <v>56.180840000000011</v>
      </c>
      <c r="G1121" s="2">
        <f t="shared" si="131"/>
        <v>53.323229999999967</v>
      </c>
      <c r="H1121" s="2">
        <f t="shared" si="135"/>
        <v>53.695519000000004</v>
      </c>
      <c r="I1121" s="2">
        <f t="array" ref="I1121">SUMPRODUCT(B1105:B1124, (ROW(B1105:B1124)-ROW(B1105)+1)) / (20*21/2)</f>
        <v>62.161531904761901</v>
      </c>
      <c r="J1121" s="2">
        <f t="shared" si="138"/>
        <v>58.555649514230964</v>
      </c>
      <c r="K1121" s="2">
        <f t="shared" si="132"/>
        <v>54.892292432893093</v>
      </c>
    </row>
    <row r="1122" spans="1:11" ht="13.5" x14ac:dyDescent="0.25">
      <c r="A1122" s="3">
        <f>TITRES_STAT!B1125</f>
        <v>43944</v>
      </c>
      <c r="B1122" s="5">
        <f>TITRES_STAT!D1125</f>
        <v>65.267099999999999</v>
      </c>
      <c r="C1122" s="2">
        <f t="shared" si="133"/>
        <v>-1.0878000000000014</v>
      </c>
      <c r="D1122" s="2">
        <f t="shared" si="134"/>
        <v>65.692059999999998</v>
      </c>
      <c r="E1122" s="2">
        <f t="shared" si="136"/>
        <v>63.153179999999999</v>
      </c>
      <c r="F1122" s="2">
        <f t="shared" si="137"/>
        <v>56.983259999999994</v>
      </c>
      <c r="G1122" s="2">
        <f t="shared" si="131"/>
        <v>53.582847999999977</v>
      </c>
      <c r="H1122" s="2">
        <f t="shared" si="135"/>
        <v>53.732071499999989</v>
      </c>
      <c r="I1122" s="2">
        <f t="array" ref="I1122">SUMPRODUCT(B1106:B1125, (ROW(B1106:B1125)-ROW(B1106)+1)) / (20*21/2)</f>
        <v>62.573962380952374</v>
      </c>
      <c r="J1122" s="2">
        <f t="shared" si="138"/>
        <v>59.194835274780395</v>
      </c>
      <c r="K1122" s="2">
        <f t="shared" si="132"/>
        <v>55.299147631603169</v>
      </c>
    </row>
    <row r="1123" spans="1:11" ht="13.5" x14ac:dyDescent="0.25">
      <c r="A1123" s="3">
        <f>TITRES_STAT!B1126</f>
        <v>43945</v>
      </c>
      <c r="B1123" s="5">
        <f>TITRES_STAT!D1126</f>
        <v>66.717500000000001</v>
      </c>
      <c r="C1123" s="2">
        <f t="shared" si="133"/>
        <v>1.4504000000000019</v>
      </c>
      <c r="D1123" s="2">
        <f t="shared" si="134"/>
        <v>65.803739999999991</v>
      </c>
      <c r="E1123" s="2">
        <f t="shared" si="136"/>
        <v>64.114779999999996</v>
      </c>
      <c r="F1123" s="2">
        <f t="shared" si="137"/>
        <v>57.858199999999997</v>
      </c>
      <c r="G1123" s="2">
        <f t="shared" si="131"/>
        <v>53.865671999999968</v>
      </c>
      <c r="H1123" s="2">
        <f t="shared" si="135"/>
        <v>53.775978500000001</v>
      </c>
      <c r="I1123" s="2">
        <f t="array" ref="I1123">SUMPRODUCT(B1107:B1126, (ROW(B1107:B1126)-ROW(B1107)+1)) / (20*21/2)</f>
        <v>63.002167142857139</v>
      </c>
      <c r="J1123" s="2">
        <f t="shared" si="138"/>
        <v>59.911279534325118</v>
      </c>
      <c r="K1123" s="2">
        <f t="shared" si="132"/>
        <v>55.746926155854027</v>
      </c>
    </row>
    <row r="1124" spans="1:11" ht="13.5" x14ac:dyDescent="0.25">
      <c r="A1124" s="3">
        <f>TITRES_STAT!B1127</f>
        <v>43948</v>
      </c>
      <c r="B1124" s="5">
        <f>TITRES_STAT!D1127</f>
        <v>64.904499999999999</v>
      </c>
      <c r="C1124" s="2">
        <f t="shared" si="133"/>
        <v>-1.8130000000000024</v>
      </c>
      <c r="D1124" s="2">
        <f t="shared" si="134"/>
        <v>65.876260000000002</v>
      </c>
      <c r="E1124" s="2">
        <f t="shared" si="136"/>
        <v>64.723939999999999</v>
      </c>
      <c r="F1124" s="2">
        <f t="shared" si="137"/>
        <v>58.637779999999999</v>
      </c>
      <c r="G1124" s="2">
        <f t="shared" si="131"/>
        <v>54.112235999999974</v>
      </c>
      <c r="H1124" s="2">
        <f t="shared" si="135"/>
        <v>53.810820500000005</v>
      </c>
      <c r="I1124" s="2">
        <f t="array" ref="I1124">SUMPRODUCT(B1108:B1127, (ROW(B1108:B1127)-ROW(B1108)+1)) / (20*21/2)</f>
        <v>63.496677619047624</v>
      </c>
      <c r="J1124" s="2">
        <f t="shared" si="138"/>
        <v>60.386824340579864</v>
      </c>
      <c r="K1124" s="2">
        <f t="shared" si="132"/>
        <v>56.106046698761716</v>
      </c>
    </row>
    <row r="1125" spans="1:11" ht="13.5" x14ac:dyDescent="0.25">
      <c r="A1125" s="3">
        <f>TITRES_STAT!B1128</f>
        <v>43949</v>
      </c>
      <c r="B1125" s="5">
        <f>TITRES_STAT!D1128</f>
        <v>62.968299999999999</v>
      </c>
      <c r="C1125" s="2">
        <f t="shared" si="133"/>
        <v>-1.9361999999999995</v>
      </c>
      <c r="D1125" s="2">
        <f t="shared" si="134"/>
        <v>65.242460000000008</v>
      </c>
      <c r="E1125" s="2">
        <f t="shared" si="136"/>
        <v>64.965429999999998</v>
      </c>
      <c r="F1125" s="2">
        <f t="shared" si="137"/>
        <v>59.320550000000011</v>
      </c>
      <c r="G1125" s="2">
        <f t="shared" si="131"/>
        <v>54.320075999999979</v>
      </c>
      <c r="H1125" s="2">
        <f t="shared" si="135"/>
        <v>53.835981500000017</v>
      </c>
      <c r="I1125" s="2">
        <f t="array" ref="I1125">SUMPRODUCT(B1109:B1128, (ROW(B1109:B1128)-ROW(B1109)+1)) / (20*21/2)</f>
        <v>63.915353809523815</v>
      </c>
      <c r="J1125" s="2">
        <f t="shared" si="138"/>
        <v>60.63267916528654</v>
      </c>
      <c r="K1125" s="2">
        <f t="shared" si="132"/>
        <v>56.375154671359297</v>
      </c>
    </row>
    <row r="1126" spans="1:11" ht="13.5" x14ac:dyDescent="0.25">
      <c r="A1126" s="3">
        <f>TITRES_STAT!B1129</f>
        <v>43950</v>
      </c>
      <c r="B1126" s="5">
        <f>TITRES_STAT!D1129</f>
        <v>63.816699999999997</v>
      </c>
      <c r="C1126" s="2">
        <f t="shared" si="133"/>
        <v>0.84839999999999804</v>
      </c>
      <c r="D1126" s="2">
        <f t="shared" si="134"/>
        <v>64.734819999999985</v>
      </c>
      <c r="E1126" s="2">
        <f t="shared" si="136"/>
        <v>65.110459999999989</v>
      </c>
      <c r="F1126" s="2">
        <f t="shared" si="137"/>
        <v>60.045740000000002</v>
      </c>
      <c r="G1126" s="2">
        <f t="shared" si="131"/>
        <v>54.566639999999985</v>
      </c>
      <c r="H1126" s="2">
        <f t="shared" si="135"/>
        <v>53.865384500000019</v>
      </c>
      <c r="I1126" s="2">
        <f t="array" ref="I1126">SUMPRODUCT(B1110:B1129, (ROW(B1110:B1129)-ROW(B1110)+1)) / (20*21/2)</f>
        <v>64.258195714285719</v>
      </c>
      <c r="J1126" s="2">
        <f t="shared" si="138"/>
        <v>60.935919244783065</v>
      </c>
      <c r="K1126" s="2">
        <f t="shared" si="132"/>
        <v>56.666979978364814</v>
      </c>
    </row>
    <row r="1127" spans="1:11" ht="13.5" x14ac:dyDescent="0.25">
      <c r="A1127" s="3">
        <f>TITRES_STAT!B1130</f>
        <v>43951</v>
      </c>
      <c r="B1127" s="5">
        <f>TITRES_STAT!D1130</f>
        <v>65.238100000000003</v>
      </c>
      <c r="C1127" s="2">
        <f t="shared" si="133"/>
        <v>1.4214000000000055</v>
      </c>
      <c r="D1127" s="2">
        <f t="shared" si="134"/>
        <v>64.72902000000002</v>
      </c>
      <c r="E1127" s="2">
        <f t="shared" si="136"/>
        <v>65.210539999999995</v>
      </c>
      <c r="F1127" s="2">
        <f t="shared" si="137"/>
        <v>60.842000000000006</v>
      </c>
      <c r="G1127" s="2">
        <f t="shared" si="131"/>
        <v>54.843081999999988</v>
      </c>
      <c r="H1127" s="2">
        <f t="shared" si="135"/>
        <v>53.901928500000025</v>
      </c>
      <c r="I1127" s="2">
        <f t="array" ref="I1127">SUMPRODUCT(B1111:B1130, (ROW(B1111:B1130)-ROW(B1111)+1)) / (20*21/2)</f>
        <v>64.346354285714298</v>
      </c>
      <c r="J1127" s="2">
        <f t="shared" si="138"/>
        <v>61.345650745279919</v>
      </c>
      <c r="K1127" s="2">
        <f t="shared" si="132"/>
        <v>57.003102332154434</v>
      </c>
    </row>
    <row r="1128" spans="1:11" ht="13.5" x14ac:dyDescent="0.25">
      <c r="A1128" s="3">
        <f>TITRES_STAT!B1131</f>
        <v>43955</v>
      </c>
      <c r="B1128" s="5">
        <f>TITRES_STAT!D1131</f>
        <v>65.238100000000003</v>
      </c>
      <c r="C1128" s="2">
        <f t="shared" si="133"/>
        <v>0</v>
      </c>
      <c r="D1128" s="2">
        <f t="shared" si="134"/>
        <v>64.433140000000009</v>
      </c>
      <c r="E1128" s="2">
        <f t="shared" si="136"/>
        <v>65.118439999999993</v>
      </c>
      <c r="F1128" s="2">
        <f t="shared" si="137"/>
        <v>61.638260000000017</v>
      </c>
      <c r="G1128" s="2">
        <f t="shared" si="131"/>
        <v>55.119523999999991</v>
      </c>
      <c r="H1128" s="2">
        <f t="shared" si="135"/>
        <v>53.938507000000037</v>
      </c>
      <c r="I1128" s="2">
        <f t="array" ref="I1128">SUMPRODUCT(B1112:B1131, (ROW(B1112:B1131)-ROW(B1112)+1)) / (20*21/2)</f>
        <v>64.562393333333318</v>
      </c>
      <c r="J1128" s="2">
        <f t="shared" si="138"/>
        <v>61.716360198110401</v>
      </c>
      <c r="K1128" s="2">
        <f t="shared" si="132"/>
        <v>57.326043417167988</v>
      </c>
    </row>
    <row r="1129" spans="1:11" ht="13.5" x14ac:dyDescent="0.25">
      <c r="A1129" s="3">
        <f>TITRES_STAT!B1132</f>
        <v>43956</v>
      </c>
      <c r="B1129" s="5">
        <f>TITRES_STAT!D1132</f>
        <v>65.238100000000003</v>
      </c>
      <c r="C1129" s="2">
        <f t="shared" si="133"/>
        <v>0</v>
      </c>
      <c r="D1129" s="2">
        <f t="shared" si="134"/>
        <v>64.499860000000012</v>
      </c>
      <c r="E1129" s="2">
        <f t="shared" si="136"/>
        <v>65.188060000000007</v>
      </c>
      <c r="F1129" s="2">
        <f t="shared" si="137"/>
        <v>62.361635000000014</v>
      </c>
      <c r="G1129" s="2">
        <f t="shared" si="131"/>
        <v>55.394515999999996</v>
      </c>
      <c r="H1129" s="2">
        <f t="shared" si="135"/>
        <v>53.975119500000048</v>
      </c>
      <c r="I1129" s="2">
        <f t="array" ref="I1129">SUMPRODUCT(B1113:B1132, (ROW(B1113:B1132)-ROW(B1113)+1)) / (20*21/2)</f>
        <v>64.546301428571425</v>
      </c>
      <c r="J1129" s="2">
        <f t="shared" si="138"/>
        <v>62.051763988766552</v>
      </c>
      <c r="K1129" s="2">
        <f t="shared" si="132"/>
        <v>57.636320145906502</v>
      </c>
    </row>
    <row r="1130" spans="1:11" ht="13.5" x14ac:dyDescent="0.25">
      <c r="A1130" s="3">
        <f>TITRES_STAT!B1133</f>
        <v>43957</v>
      </c>
      <c r="B1130" s="5">
        <f>TITRES_STAT!D1133</f>
        <v>63.287300000000002</v>
      </c>
      <c r="C1130" s="2">
        <f t="shared" si="133"/>
        <v>-1.950800000000001</v>
      </c>
      <c r="D1130" s="2">
        <f t="shared" si="134"/>
        <v>64.563659999999999</v>
      </c>
      <c r="E1130" s="2">
        <f t="shared" si="136"/>
        <v>64.903060000000011</v>
      </c>
      <c r="F1130" s="2">
        <f t="shared" si="137"/>
        <v>62.91169</v>
      </c>
      <c r="G1130" s="2">
        <f t="shared" si="131"/>
        <v>55.630491999999983</v>
      </c>
      <c r="H1130" s="2">
        <f t="shared" si="135"/>
        <v>54.001944000000051</v>
      </c>
      <c r="I1130" s="2">
        <f t="array" ref="I1130">SUMPRODUCT(B1114:B1133, (ROW(B1114:B1133)-ROW(B1114)+1)) / (20*21/2)</f>
        <v>64.388455714285698</v>
      </c>
      <c r="J1130" s="2">
        <f t="shared" si="138"/>
        <v>62.169434085074499</v>
      </c>
      <c r="K1130" s="2">
        <f t="shared" si="132"/>
        <v>57.857927199008216</v>
      </c>
    </row>
    <row r="1131" spans="1:11" ht="13.5" x14ac:dyDescent="0.25">
      <c r="A1131" s="3">
        <f>TITRES_STAT!B1134</f>
        <v>43958</v>
      </c>
      <c r="B1131" s="5">
        <f>TITRES_STAT!D1134</f>
        <v>65.180099999999996</v>
      </c>
      <c r="C1131" s="2">
        <f t="shared" si="133"/>
        <v>1.892799999999994</v>
      </c>
      <c r="D1131" s="2">
        <f t="shared" si="134"/>
        <v>64.836339999999993</v>
      </c>
      <c r="E1131" s="2">
        <f t="shared" si="136"/>
        <v>64.78558000000001</v>
      </c>
      <c r="F1131" s="2">
        <f t="shared" si="137"/>
        <v>63.478065000000001</v>
      </c>
      <c r="G1131" s="2">
        <f t="shared" si="131"/>
        <v>55.904323999999995</v>
      </c>
      <c r="H1131" s="2">
        <f t="shared" si="135"/>
        <v>54.038266500000049</v>
      </c>
      <c r="I1131" s="2">
        <f t="array" ref="I1131">SUMPRODUCT(B1115:B1134, (ROW(B1115:B1134)-ROW(B1115)+1)) / (20*21/2)</f>
        <v>64.028759523809512</v>
      </c>
      <c r="J1131" s="2">
        <f t="shared" si="138"/>
        <v>62.456164172210265</v>
      </c>
      <c r="K1131" s="2">
        <f t="shared" si="132"/>
        <v>58.14507123041966</v>
      </c>
    </row>
    <row r="1132" spans="1:11" ht="13.5" x14ac:dyDescent="0.25">
      <c r="A1132" s="3">
        <f>TITRES_STAT!B1135</f>
        <v>43959</v>
      </c>
      <c r="B1132" s="5">
        <f>TITRES_STAT!D1135</f>
        <v>63.309100000000001</v>
      </c>
      <c r="C1132" s="2">
        <f t="shared" si="133"/>
        <v>-1.8709999999999951</v>
      </c>
      <c r="D1132" s="2">
        <f t="shared" si="134"/>
        <v>64.450540000000004</v>
      </c>
      <c r="E1132" s="2">
        <f t="shared" si="136"/>
        <v>64.589780000000019</v>
      </c>
      <c r="F1132" s="2">
        <f t="shared" si="137"/>
        <v>63.871479999999998</v>
      </c>
      <c r="G1132" s="2">
        <f t="shared" si="131"/>
        <v>56.140735999999997</v>
      </c>
      <c r="H1132" s="2">
        <f t="shared" si="135"/>
        <v>54.06854350000004</v>
      </c>
      <c r="I1132" s="2">
        <f t="array" ref="I1132">SUMPRODUCT(B1116:B1135, (ROW(B1116:B1135)-ROW(B1116)+1)) / (20*21/2)</f>
        <v>63.489770952380951</v>
      </c>
      <c r="J1132" s="2">
        <f t="shared" si="138"/>
        <v>62.537396155809283</v>
      </c>
      <c r="K1132" s="2">
        <f t="shared" si="132"/>
        <v>58.347582162560066</v>
      </c>
    </row>
    <row r="1133" spans="1:11" ht="13.5" x14ac:dyDescent="0.25">
      <c r="A1133" s="3">
        <f>TITRES_STAT!B1136</f>
        <v>43962</v>
      </c>
      <c r="B1133" s="5">
        <f>TITRES_STAT!D1136</f>
        <v>62.214100000000002</v>
      </c>
      <c r="C1133" s="2">
        <f t="shared" si="133"/>
        <v>-1.0949999999999989</v>
      </c>
      <c r="D1133" s="2">
        <f t="shared" si="134"/>
        <v>63.845739999999999</v>
      </c>
      <c r="E1133" s="2">
        <f t="shared" si="136"/>
        <v>64.139440000000008</v>
      </c>
      <c r="F1133" s="2">
        <f t="shared" si="137"/>
        <v>64.127109999999988</v>
      </c>
      <c r="G1133" s="2">
        <f t="shared" si="131"/>
        <v>56.355248000000003</v>
      </c>
      <c r="H1133" s="2">
        <f t="shared" si="135"/>
        <v>54.098463500000037</v>
      </c>
      <c r="I1133" s="2">
        <f t="array" ref="I1133">SUMPRODUCT(B1117:B1136, (ROW(B1117:B1136)-ROW(B1117)+1)) / (20*21/2)</f>
        <v>62.793205238095233</v>
      </c>
      <c r="J1133" s="2">
        <f t="shared" si="138"/>
        <v>62.506606045732212</v>
      </c>
      <c r="K1133" s="2">
        <f t="shared" si="132"/>
        <v>58.499210313047911</v>
      </c>
    </row>
    <row r="1134" spans="1:11" ht="13.5" x14ac:dyDescent="0.25">
      <c r="A1134" s="3">
        <f>TITRES_STAT!B1137</f>
        <v>43963</v>
      </c>
      <c r="B1134" s="5">
        <f>TITRES_STAT!D1137</f>
        <v>60.350299999999997</v>
      </c>
      <c r="C1134" s="2">
        <f t="shared" si="133"/>
        <v>-1.8638000000000048</v>
      </c>
      <c r="D1134" s="2">
        <f t="shared" si="134"/>
        <v>62.868179999999995</v>
      </c>
      <c r="E1134" s="2">
        <f t="shared" si="136"/>
        <v>63.684020000000011</v>
      </c>
      <c r="F1134" s="2">
        <f t="shared" si="137"/>
        <v>64.203980000000001</v>
      </c>
      <c r="G1134" s="2">
        <f t="shared" si="131"/>
        <v>56.532484000000004</v>
      </c>
      <c r="H1134" s="2">
        <f t="shared" si="135"/>
        <v>54.119064500000043</v>
      </c>
      <c r="I1134" s="2">
        <f t="array" ref="I1134">SUMPRODUCT(B1118:B1137, (ROW(B1118:B1137)-ROW(B1118)+1)) / (20*21/2)</f>
        <v>62.018909999999991</v>
      </c>
      <c r="J1134" s="2">
        <f t="shared" si="138"/>
        <v>62.30124356518629</v>
      </c>
      <c r="K1134" s="2">
        <f t="shared" si="132"/>
        <v>58.571802065477407</v>
      </c>
    </row>
    <row r="1135" spans="1:11" ht="13.5" x14ac:dyDescent="0.25">
      <c r="A1135" s="3">
        <f>TITRES_STAT!B1138</f>
        <v>43964</v>
      </c>
      <c r="B1135" s="5">
        <f>TITRES_STAT!D1138</f>
        <v>58.544600000000003</v>
      </c>
      <c r="C1135" s="2">
        <f t="shared" si="133"/>
        <v>-1.8056999999999945</v>
      </c>
      <c r="D1135" s="2">
        <f t="shared" si="134"/>
        <v>61.919640000000001</v>
      </c>
      <c r="E1135" s="2">
        <f t="shared" si="136"/>
        <v>63.241650000000007</v>
      </c>
      <c r="F1135" s="2">
        <f t="shared" si="137"/>
        <v>64.103539999999981</v>
      </c>
      <c r="G1135" s="2">
        <f t="shared" si="131"/>
        <v>56.659102000000004</v>
      </c>
      <c r="H1135" s="2">
        <f t="shared" si="135"/>
        <v>54.130637000000043</v>
      </c>
      <c r="I1135" s="2">
        <f t="array" ref="I1135">SUMPRODUCT(B1119:B1138, (ROW(B1119:B1138)-ROW(B1119)+1)) / (20*21/2)</f>
        <v>61.285294285714293</v>
      </c>
      <c r="J1135" s="2">
        <f t="shared" si="138"/>
        <v>61.943467987549496</v>
      </c>
      <c r="K1135" s="2">
        <f t="shared" si="132"/>
        <v>58.570735317811632</v>
      </c>
    </row>
    <row r="1136" spans="1:11" ht="13.5" x14ac:dyDescent="0.25">
      <c r="A1136" s="3">
        <f>TITRES_STAT!B1139</f>
        <v>43965</v>
      </c>
      <c r="B1136" s="5">
        <f>TITRES_STAT!D1139</f>
        <v>56.7896</v>
      </c>
      <c r="C1136" s="2">
        <f t="shared" si="133"/>
        <v>-1.7550000000000026</v>
      </c>
      <c r="D1136" s="2">
        <f t="shared" si="134"/>
        <v>60.241540000000001</v>
      </c>
      <c r="E1136" s="2">
        <f t="shared" si="136"/>
        <v>62.53893999999999</v>
      </c>
      <c r="F1136" s="2">
        <f t="shared" si="137"/>
        <v>63.824699999999993</v>
      </c>
      <c r="G1136" s="2">
        <f t="shared" si="131"/>
        <v>56.750620000000005</v>
      </c>
      <c r="H1136" s="2">
        <f t="shared" si="135"/>
        <v>54.133434500000043</v>
      </c>
      <c r="I1136" s="2">
        <f t="array" ref="I1136">SUMPRODUCT(B1120:B1139, (ROW(B1120:B1139)-ROW(B1120)+1)) / (20*21/2)</f>
        <v>60.442661904761898</v>
      </c>
      <c r="J1136" s="2">
        <f t="shared" si="138"/>
        <v>61.452623417306683</v>
      </c>
      <c r="K1136" s="2">
        <f t="shared" si="132"/>
        <v>58.500886873975887</v>
      </c>
    </row>
    <row r="1137" spans="1:11" ht="13.5" x14ac:dyDescent="0.25">
      <c r="A1137" s="3">
        <f>TITRES_STAT!B1140</f>
        <v>43966</v>
      </c>
      <c r="B1137" s="5">
        <f>TITRES_STAT!D1140</f>
        <v>55.694600000000001</v>
      </c>
      <c r="C1137" s="2">
        <f t="shared" si="133"/>
        <v>-1.0949999999999989</v>
      </c>
      <c r="D1137" s="2">
        <f t="shared" si="134"/>
        <v>58.718640000000008</v>
      </c>
      <c r="E1137" s="2">
        <f t="shared" si="136"/>
        <v>61.584590000000006</v>
      </c>
      <c r="F1137" s="2">
        <f t="shared" si="137"/>
        <v>63.397565</v>
      </c>
      <c r="G1137" s="2">
        <f t="shared" si="131"/>
        <v>56.821688000000002</v>
      </c>
      <c r="H1137" s="2">
        <f t="shared" si="135"/>
        <v>54.130416000000039</v>
      </c>
      <c r="I1137" s="2">
        <f t="array" ref="I1137">SUMPRODUCT(B1121:B1140, (ROW(B1121:B1140)-ROW(B1121)+1)) / (20*21/2)</f>
        <v>59.496082857142859</v>
      </c>
      <c r="J1137" s="2">
        <f t="shared" si="138"/>
        <v>60.904240234706052</v>
      </c>
      <c r="K1137" s="2">
        <f t="shared" si="132"/>
        <v>58.390836408329776</v>
      </c>
    </row>
    <row r="1138" spans="1:11" ht="13.5" x14ac:dyDescent="0.25">
      <c r="A1138" s="3">
        <f>TITRES_STAT!B1141</f>
        <v>43969</v>
      </c>
      <c r="B1138" s="5">
        <f>TITRES_STAT!D1141</f>
        <v>55.694600000000001</v>
      </c>
      <c r="C1138" s="2">
        <f t="shared" si="133"/>
        <v>0</v>
      </c>
      <c r="D1138" s="2">
        <f t="shared" si="134"/>
        <v>57.414740000000009</v>
      </c>
      <c r="E1138" s="2">
        <f t="shared" si="136"/>
        <v>60.630240000000001</v>
      </c>
      <c r="F1138" s="2">
        <f t="shared" si="137"/>
        <v>62.874340000000004</v>
      </c>
      <c r="G1138" s="2">
        <f t="shared" ref="G1138:G1201" si="139">AVERAGE(B1089:B1138)</f>
        <v>56.905810000000002</v>
      </c>
      <c r="H1138" s="2">
        <f t="shared" si="135"/>
        <v>54.127397500000043</v>
      </c>
      <c r="I1138" s="2">
        <f t="array" ref="I1138">SUMPRODUCT(B1122:B1141, (ROW(B1122:B1141)-ROW(B1122)+1)) / (20*21/2)</f>
        <v>58.734359999999995</v>
      </c>
      <c r="J1138" s="2">
        <f t="shared" si="138"/>
        <v>60.408084021876903</v>
      </c>
      <c r="K1138" s="2">
        <f t="shared" si="132"/>
        <v>58.285101647218802</v>
      </c>
    </row>
    <row r="1139" spans="1:11" ht="13.5" x14ac:dyDescent="0.25">
      <c r="A1139" s="3">
        <f>TITRES_STAT!B1142</f>
        <v>43970</v>
      </c>
      <c r="B1139" s="5">
        <f>TITRES_STAT!D1142</f>
        <v>54.026699999999998</v>
      </c>
      <c r="C1139" s="2">
        <f t="shared" si="133"/>
        <v>-1.667900000000003</v>
      </c>
      <c r="D1139" s="2">
        <f t="shared" si="134"/>
        <v>56.150020000000005</v>
      </c>
      <c r="E1139" s="2">
        <f t="shared" si="136"/>
        <v>59.509100000000004</v>
      </c>
      <c r="F1139" s="2">
        <f t="shared" si="137"/>
        <v>62.348580000000005</v>
      </c>
      <c r="G1139" s="2">
        <f t="shared" si="139"/>
        <v>56.927712</v>
      </c>
      <c r="H1139" s="2">
        <f t="shared" si="135"/>
        <v>54.116039500000042</v>
      </c>
      <c r="I1139" s="2">
        <f t="array" ref="I1139">SUMPRODUCT(B1123:B1142, (ROW(B1123:B1142)-ROW(B1123)+1)) / (20*21/2)</f>
        <v>58.06828857142856</v>
      </c>
      <c r="J1139" s="2">
        <f t="shared" si="138"/>
        <v>59.800333162650531</v>
      </c>
      <c r="K1139" s="2">
        <f t="shared" ref="K1139:K1202" si="140">$K$4*B1139+(1-$K$4)*K1138</f>
        <v>58.118105504190616</v>
      </c>
    </row>
    <row r="1140" spans="1:11" ht="13.5" x14ac:dyDescent="0.25">
      <c r="A1140" s="3">
        <f>TITRES_STAT!B1143</f>
        <v>43971</v>
      </c>
      <c r="B1140" s="5">
        <f>TITRES_STAT!D1143</f>
        <v>52.409500000000001</v>
      </c>
      <c r="C1140" s="2">
        <f t="shared" si="133"/>
        <v>-1.6171999999999969</v>
      </c>
      <c r="D1140" s="2">
        <f t="shared" si="134"/>
        <v>54.923000000000002</v>
      </c>
      <c r="E1140" s="2">
        <f t="shared" si="136"/>
        <v>58.421319999999994</v>
      </c>
      <c r="F1140" s="2">
        <f t="shared" si="137"/>
        <v>61.662189999999988</v>
      </c>
      <c r="G1140" s="2">
        <f t="shared" si="139"/>
        <v>56.916980000000002</v>
      </c>
      <c r="H1140" s="2">
        <f t="shared" si="135"/>
        <v>54.096595500000049</v>
      </c>
      <c r="I1140" s="2">
        <f t="array" ref="I1140">SUMPRODUCT(B1124:B1143, (ROW(B1124:B1143)-ROW(B1124)+1)) / (20*21/2)</f>
        <v>57.558622857142851</v>
      </c>
      <c r="J1140" s="2">
        <f t="shared" si="138"/>
        <v>59.096444290017146</v>
      </c>
      <c r="K1140" s="2">
        <f t="shared" si="140"/>
        <v>57.894238621673338</v>
      </c>
    </row>
    <row r="1141" spans="1:11" ht="13.5" x14ac:dyDescent="0.25">
      <c r="A1141" s="3">
        <f>TITRES_STAT!B1144</f>
        <v>43972</v>
      </c>
      <c r="B1141" s="5">
        <f>TITRES_STAT!D1144</f>
        <v>53.664099999999998</v>
      </c>
      <c r="C1141" s="2">
        <f t="shared" si="133"/>
        <v>1.2545999999999964</v>
      </c>
      <c r="D1141" s="2">
        <f t="shared" si="134"/>
        <v>54.297900000000006</v>
      </c>
      <c r="E1141" s="2">
        <f t="shared" si="136"/>
        <v>57.269719999999992</v>
      </c>
      <c r="F1141" s="2">
        <f t="shared" si="137"/>
        <v>61.02764999999998</v>
      </c>
      <c r="G1141" s="2">
        <f t="shared" si="139"/>
        <v>56.931340000000006</v>
      </c>
      <c r="H1141" s="2">
        <f t="shared" si="135"/>
        <v>54.083424500000049</v>
      </c>
      <c r="I1141" s="2">
        <f t="array" ref="I1141">SUMPRODUCT(B1125:B1144, (ROW(B1125:B1144)-ROW(B1125)+1)) / (20*21/2)</f>
        <v>57.228523809523807</v>
      </c>
      <c r="J1141" s="2">
        <f t="shared" si="138"/>
        <v>58.579078167158372</v>
      </c>
      <c r="K1141" s="2">
        <f t="shared" si="140"/>
        <v>57.728350832588113</v>
      </c>
    </row>
    <row r="1142" spans="1:11" ht="13.5" x14ac:dyDescent="0.25">
      <c r="A1142" s="3">
        <f>TITRES_STAT!B1145</f>
        <v>43973</v>
      </c>
      <c r="B1142" s="5">
        <f>TITRES_STAT!D1145</f>
        <v>54.033900000000003</v>
      </c>
      <c r="C1142" s="2">
        <f t="shared" si="133"/>
        <v>0.36980000000000501</v>
      </c>
      <c r="D1142" s="2">
        <f t="shared" si="134"/>
        <v>53.965760000000003</v>
      </c>
      <c r="E1142" s="2">
        <f t="shared" si="136"/>
        <v>56.342200000000005</v>
      </c>
      <c r="F1142" s="2">
        <f t="shared" si="137"/>
        <v>60.465989999999998</v>
      </c>
      <c r="G1142" s="2">
        <f t="shared" si="139"/>
        <v>56.982102000000005</v>
      </c>
      <c r="H1142" s="2">
        <f t="shared" si="135"/>
        <v>54.072102500000049</v>
      </c>
      <c r="I1142" s="2">
        <f t="array" ref="I1142">SUMPRODUCT(B1126:B1145, (ROW(B1126:B1145)-ROW(B1126)+1)) / (20*21/2)</f>
        <v>56.938828095238101</v>
      </c>
      <c r="J1142" s="2">
        <f t="shared" si="138"/>
        <v>58.146204056000428</v>
      </c>
      <c r="K1142" s="2">
        <f t="shared" si="140"/>
        <v>57.583470407780737</v>
      </c>
    </row>
    <row r="1143" spans="1:11" ht="13.5" x14ac:dyDescent="0.25">
      <c r="A1143" s="3">
        <f>TITRES_STAT!B1146</f>
        <v>43977</v>
      </c>
      <c r="B1143" s="5">
        <f>TITRES_STAT!D1146</f>
        <v>55.1145</v>
      </c>
      <c r="C1143" s="2">
        <f t="shared" si="133"/>
        <v>1.0805999999999969</v>
      </c>
      <c r="D1143" s="2">
        <f t="shared" si="134"/>
        <v>53.849740000000011</v>
      </c>
      <c r="E1143" s="2">
        <f t="shared" si="136"/>
        <v>55.632240000000003</v>
      </c>
      <c r="F1143" s="2">
        <f t="shared" si="137"/>
        <v>59.885839999999988</v>
      </c>
      <c r="G1143" s="2">
        <f t="shared" si="139"/>
        <v>57.054622000000016</v>
      </c>
      <c r="H1143" s="2">
        <f t="shared" si="135"/>
        <v>54.066183500000044</v>
      </c>
      <c r="I1143" s="2">
        <f t="array" ref="I1143">SUMPRODUCT(B1127:B1146, (ROW(B1127:B1146)-ROW(B1127)+1)) / (20*21/2)</f>
        <v>56.680315714285719</v>
      </c>
      <c r="J1143" s="2">
        <f t="shared" si="138"/>
        <v>57.85747033638134</v>
      </c>
      <c r="K1143" s="2">
        <f t="shared" si="140"/>
        <v>57.486648038848159</v>
      </c>
    </row>
    <row r="1144" spans="1:11" ht="13.5" x14ac:dyDescent="0.25">
      <c r="A1144" s="3">
        <f>TITRES_STAT!B1147</f>
        <v>43978</v>
      </c>
      <c r="B1144" s="5">
        <f>TITRES_STAT!D1147</f>
        <v>56.419800000000002</v>
      </c>
      <c r="C1144" s="2">
        <f t="shared" si="133"/>
        <v>1.3053000000000026</v>
      </c>
      <c r="D1144" s="2">
        <f t="shared" si="134"/>
        <v>54.328359999999996</v>
      </c>
      <c r="E1144" s="2">
        <f t="shared" si="136"/>
        <v>55.239190000000008</v>
      </c>
      <c r="F1144" s="2">
        <f t="shared" si="137"/>
        <v>59.461604999999984</v>
      </c>
      <c r="G1144" s="2">
        <f t="shared" si="139"/>
        <v>57.153538000000019</v>
      </c>
      <c r="H1144" s="2">
        <f t="shared" si="135"/>
        <v>54.068497000000036</v>
      </c>
      <c r="I1144" s="2">
        <f t="array" ref="I1144">SUMPRODUCT(B1128:B1147, (ROW(B1128:B1147)-ROW(B1128)+1)) / (20*21/2)</f>
        <v>56.617950476190465</v>
      </c>
      <c r="J1144" s="2">
        <f t="shared" si="138"/>
        <v>57.720549351964074</v>
      </c>
      <c r="K1144" s="2">
        <f t="shared" si="140"/>
        <v>57.444810860854112</v>
      </c>
    </row>
    <row r="1145" spans="1:11" ht="13.5" x14ac:dyDescent="0.25">
      <c r="A1145" s="3">
        <f>TITRES_STAT!B1148</f>
        <v>43979</v>
      </c>
      <c r="B1145" s="5">
        <f>TITRES_STAT!D1148</f>
        <v>56.419800000000002</v>
      </c>
      <c r="C1145" s="2">
        <f t="shared" si="133"/>
        <v>0</v>
      </c>
      <c r="D1145" s="2">
        <f t="shared" si="134"/>
        <v>55.130420000000001</v>
      </c>
      <c r="E1145" s="2">
        <f t="shared" si="136"/>
        <v>55.026710000000001</v>
      </c>
      <c r="F1145" s="2">
        <f t="shared" si="137"/>
        <v>59.134179999999994</v>
      </c>
      <c r="G1145" s="2">
        <f t="shared" si="139"/>
        <v>57.252164000000015</v>
      </c>
      <c r="H1145" s="2">
        <f t="shared" si="135"/>
        <v>54.072516500000035</v>
      </c>
      <c r="I1145" s="2">
        <f t="array" ref="I1145">SUMPRODUCT(B1129:B1148, (ROW(B1129:B1148)-ROW(B1129)+1)) / (20*21/2)</f>
        <v>56.589530952380947</v>
      </c>
      <c r="J1145" s="2">
        <f t="shared" si="138"/>
        <v>57.59666846130083</v>
      </c>
      <c r="K1145" s="2">
        <f t="shared" si="140"/>
        <v>57.40461435650689</v>
      </c>
    </row>
    <row r="1146" spans="1:11" ht="13.5" x14ac:dyDescent="0.25">
      <c r="A1146" s="3">
        <f>TITRES_STAT!B1149</f>
        <v>43980</v>
      </c>
      <c r="B1146" s="5">
        <f>TITRES_STAT!D1149</f>
        <v>56.419800000000002</v>
      </c>
      <c r="C1146" s="2">
        <f t="shared" si="133"/>
        <v>0</v>
      </c>
      <c r="D1146" s="2">
        <f t="shared" si="134"/>
        <v>55.681560000000005</v>
      </c>
      <c r="E1146" s="2">
        <f t="shared" si="136"/>
        <v>54.989730000000009</v>
      </c>
      <c r="F1146" s="2">
        <f t="shared" si="137"/>
        <v>58.764334999999981</v>
      </c>
      <c r="G1146" s="2">
        <f t="shared" si="139"/>
        <v>57.350790000000025</v>
      </c>
      <c r="H1146" s="2">
        <f t="shared" si="135"/>
        <v>54.074830000000027</v>
      </c>
      <c r="I1146" s="2">
        <f t="array" ref="I1146">SUMPRODUCT(B1130:B1149, (ROW(B1130:B1149)-ROW(B1130)+1)) / (20*21/2)</f>
        <v>56.595057142857144</v>
      </c>
      <c r="J1146" s="2">
        <f t="shared" si="138"/>
        <v>57.484585750700752</v>
      </c>
      <c r="K1146" s="2">
        <f t="shared" si="140"/>
        <v>57.365994185663482</v>
      </c>
    </row>
    <row r="1147" spans="1:11" ht="13.5" x14ac:dyDescent="0.25">
      <c r="A1147" s="3">
        <f>TITRES_STAT!B1150</f>
        <v>43983</v>
      </c>
      <c r="B1147" s="5">
        <f>TITRES_STAT!D1150</f>
        <v>58.109499999999997</v>
      </c>
      <c r="C1147" s="2">
        <f t="shared" si="133"/>
        <v>1.6896999999999949</v>
      </c>
      <c r="D1147" s="2">
        <f t="shared" si="134"/>
        <v>56.496680000000005</v>
      </c>
      <c r="E1147" s="2">
        <f t="shared" si="136"/>
        <v>55.231220000000008</v>
      </c>
      <c r="F1147" s="2">
        <f t="shared" si="137"/>
        <v>58.407904999999992</v>
      </c>
      <c r="G1147" s="2">
        <f t="shared" si="139"/>
        <v>57.497714000000016</v>
      </c>
      <c r="H1147" s="2">
        <f t="shared" si="135"/>
        <v>54.085592000000034</v>
      </c>
      <c r="I1147" s="2">
        <f t="array" ref="I1147">SUMPRODUCT(B1131:B1150, (ROW(B1131:B1150)-ROW(B1131)+1)) / (20*21/2)</f>
        <v>56.798214761904767</v>
      </c>
      <c r="J1147" s="2">
        <f t="shared" si="138"/>
        <v>57.544101393491154</v>
      </c>
      <c r="K1147" s="2">
        <f t="shared" si="140"/>
        <v>57.395151276421778</v>
      </c>
    </row>
    <row r="1148" spans="1:11" ht="13.5" x14ac:dyDescent="0.25">
      <c r="A1148" s="3">
        <f>TITRES_STAT!B1151</f>
        <v>43984</v>
      </c>
      <c r="B1148" s="5">
        <f>TITRES_STAT!D1151</f>
        <v>58.109499999999997</v>
      </c>
      <c r="C1148" s="2">
        <f t="shared" si="133"/>
        <v>0</v>
      </c>
      <c r="D1148" s="2">
        <f t="shared" si="134"/>
        <v>57.095679999999994</v>
      </c>
      <c r="E1148" s="2">
        <f t="shared" si="136"/>
        <v>55.472710000000006</v>
      </c>
      <c r="F1148" s="2">
        <f t="shared" si="137"/>
        <v>58.051475000000003</v>
      </c>
      <c r="G1148" s="2">
        <f t="shared" si="139"/>
        <v>57.673646000000019</v>
      </c>
      <c r="H1148" s="2">
        <f t="shared" si="135"/>
        <v>54.096354000000041</v>
      </c>
      <c r="I1148" s="2">
        <f t="array" ref="I1148">SUMPRODUCT(B1132:B1151, (ROW(B1132:B1151)-ROW(B1132)+1)) / (20*21/2)</f>
        <v>57.182910952380951</v>
      </c>
      <c r="J1148" s="2">
        <f t="shared" si="138"/>
        <v>57.597948879825331</v>
      </c>
      <c r="K1148" s="2">
        <f t="shared" si="140"/>
        <v>57.423164951856215</v>
      </c>
    </row>
    <row r="1149" spans="1:11" ht="13.5" x14ac:dyDescent="0.25">
      <c r="A1149" s="3">
        <f>TITRES_STAT!B1152</f>
        <v>43985</v>
      </c>
      <c r="B1149" s="5">
        <f>TITRES_STAT!D1152</f>
        <v>58.109499999999997</v>
      </c>
      <c r="C1149" s="2">
        <f t="shared" si="133"/>
        <v>0</v>
      </c>
      <c r="D1149" s="2">
        <f t="shared" si="134"/>
        <v>57.433619999999998</v>
      </c>
      <c r="E1149" s="2">
        <f t="shared" si="136"/>
        <v>55.880990000000011</v>
      </c>
      <c r="F1149" s="2">
        <f t="shared" si="137"/>
        <v>57.695045000000007</v>
      </c>
      <c r="G1149" s="2">
        <f t="shared" si="139"/>
        <v>57.879166000000012</v>
      </c>
      <c r="H1149" s="2">
        <f t="shared" si="135"/>
        <v>54.107116000000033</v>
      </c>
      <c r="I1149" s="2">
        <f t="array" ref="I1149">SUMPRODUCT(B1133:B1152, (ROW(B1133:B1152)-ROW(B1133)+1)) / (20*21/2)</f>
        <v>57.584839047619056</v>
      </c>
      <c r="J1149" s="2">
        <f t="shared" si="138"/>
        <v>57.646668034127678</v>
      </c>
      <c r="K1149" s="2">
        <f t="shared" si="140"/>
        <v>57.450080051783424</v>
      </c>
    </row>
    <row r="1150" spans="1:11" ht="13.5" x14ac:dyDescent="0.25">
      <c r="A1150" s="3">
        <f>TITRES_STAT!B1153</f>
        <v>43986</v>
      </c>
      <c r="B1150" s="5">
        <f>TITRES_STAT!D1153</f>
        <v>59.828200000000002</v>
      </c>
      <c r="C1150" s="2">
        <f t="shared" si="133"/>
        <v>1.7187000000000054</v>
      </c>
      <c r="D1150" s="2">
        <f t="shared" si="134"/>
        <v>58.115300000000005</v>
      </c>
      <c r="E1150" s="2">
        <f t="shared" si="136"/>
        <v>56.622860000000017</v>
      </c>
      <c r="F1150" s="2">
        <f t="shared" si="137"/>
        <v>57.522089999999992</v>
      </c>
      <c r="G1150" s="2">
        <f t="shared" si="139"/>
        <v>58.090486000000013</v>
      </c>
      <c r="H1150" s="2">
        <f t="shared" si="135"/>
        <v>54.126471500000022</v>
      </c>
      <c r="I1150" s="2">
        <f t="array" ref="I1150">SUMPRODUCT(B1134:B1153, (ROW(B1134:B1153)-ROW(B1134)+1)) / (20*21/2)</f>
        <v>57.995089523809533</v>
      </c>
      <c r="J1150" s="2">
        <f t="shared" si="138"/>
        <v>57.854432983258377</v>
      </c>
      <c r="K1150" s="2">
        <f t="shared" si="140"/>
        <v>57.543339657595844</v>
      </c>
    </row>
    <row r="1151" spans="1:11" ht="13.5" x14ac:dyDescent="0.25">
      <c r="A1151" s="3">
        <f>TITRES_STAT!B1154</f>
        <v>43987</v>
      </c>
      <c r="B1151" s="5">
        <f>TITRES_STAT!D1154</f>
        <v>61.561399999999999</v>
      </c>
      <c r="C1151" s="2">
        <f t="shared" si="133"/>
        <v>1.7331999999999965</v>
      </c>
      <c r="D1151" s="2">
        <f t="shared" si="134"/>
        <v>59.143619999999999</v>
      </c>
      <c r="E1151" s="2">
        <f t="shared" si="136"/>
        <v>57.412590000000009</v>
      </c>
      <c r="F1151" s="2">
        <f t="shared" si="137"/>
        <v>57.341155000000001</v>
      </c>
      <c r="G1151" s="2">
        <f t="shared" si="139"/>
        <v>58.365914000000011</v>
      </c>
      <c r="H1151" s="2">
        <f t="shared" si="135"/>
        <v>54.154493000000024</v>
      </c>
      <c r="I1151" s="2">
        <f t="array" ref="I1151">SUMPRODUCT(B1135:B1154, (ROW(B1135:B1154)-ROW(B1135)+1)) / (20*21/2)</f>
        <v>58.408448095238086</v>
      </c>
      <c r="J1151" s="2">
        <f t="shared" si="138"/>
        <v>58.20747746104329</v>
      </c>
      <c r="K1151" s="2">
        <f t="shared" si="140"/>
        <v>57.700910651415619</v>
      </c>
    </row>
    <row r="1152" spans="1:11" ht="13.5" x14ac:dyDescent="0.25">
      <c r="A1152" s="3">
        <f>TITRES_STAT!B1155</f>
        <v>43990</v>
      </c>
      <c r="B1152" s="5">
        <f>TITRES_STAT!D1155</f>
        <v>61.561399999999999</v>
      </c>
      <c r="C1152" s="2">
        <f t="shared" si="133"/>
        <v>0</v>
      </c>
      <c r="D1152" s="2">
        <f t="shared" si="134"/>
        <v>59.834000000000003</v>
      </c>
      <c r="E1152" s="2">
        <f t="shared" si="136"/>
        <v>58.16534</v>
      </c>
      <c r="F1152" s="2">
        <f t="shared" si="137"/>
        <v>57.25377000000001</v>
      </c>
      <c r="G1152" s="2">
        <f t="shared" si="139"/>
        <v>58.612768000000003</v>
      </c>
      <c r="H1152" s="2">
        <f t="shared" si="135"/>
        <v>54.184220500000016</v>
      </c>
      <c r="I1152" s="2">
        <f t="array" ref="I1152">SUMPRODUCT(B1136:B1155, (ROW(B1136:B1155)-ROW(B1136)+1)) / (20*21/2)</f>
        <v>58.68550619047619</v>
      </c>
      <c r="J1152" s="2">
        <f t="shared" si="138"/>
        <v>58.526898655229644</v>
      </c>
      <c r="K1152" s="2">
        <f t="shared" si="140"/>
        <v>57.852302390575794</v>
      </c>
    </row>
    <row r="1153" spans="1:11" ht="13.5" x14ac:dyDescent="0.25">
      <c r="A1153" s="3">
        <f>TITRES_STAT!B1156</f>
        <v>43991</v>
      </c>
      <c r="B1153" s="5">
        <f>TITRES_STAT!D1156</f>
        <v>61.561399999999999</v>
      </c>
      <c r="C1153" s="2">
        <f t="shared" si="133"/>
        <v>0</v>
      </c>
      <c r="D1153" s="2">
        <f t="shared" si="134"/>
        <v>60.524379999999994</v>
      </c>
      <c r="E1153" s="2">
        <f t="shared" si="136"/>
        <v>58.810030000000005</v>
      </c>
      <c r="F1153" s="2">
        <f t="shared" si="137"/>
        <v>57.221135000000018</v>
      </c>
      <c r="G1153" s="2">
        <f t="shared" si="139"/>
        <v>58.859622000000016</v>
      </c>
      <c r="H1153" s="2">
        <f t="shared" si="135"/>
        <v>54.215654000000015</v>
      </c>
      <c r="I1153" s="2">
        <f t="array" ref="I1153">SUMPRODUCT(B1137:B1156, (ROW(B1137:B1156)-ROW(B1137)+1)) / (20*21/2)</f>
        <v>58.908449047619051</v>
      </c>
      <c r="J1153" s="2">
        <f t="shared" si="138"/>
        <v>58.815898783303012</v>
      </c>
      <c r="K1153" s="2">
        <f t="shared" si="140"/>
        <v>57.997757198788513</v>
      </c>
    </row>
    <row r="1154" spans="1:11" ht="13.5" x14ac:dyDescent="0.25">
      <c r="A1154" s="3">
        <f>TITRES_STAT!B1157</f>
        <v>43992</v>
      </c>
      <c r="B1154" s="5">
        <f>TITRES_STAT!D1157</f>
        <v>61.561399999999999</v>
      </c>
      <c r="C1154" s="2">
        <f t="shared" si="133"/>
        <v>0</v>
      </c>
      <c r="D1154" s="2">
        <f t="shared" si="134"/>
        <v>61.214759999999998</v>
      </c>
      <c r="E1154" s="2">
        <f t="shared" si="136"/>
        <v>59.324190000000002</v>
      </c>
      <c r="F1154" s="2">
        <f t="shared" si="137"/>
        <v>57.281690000000012</v>
      </c>
      <c r="G1154" s="2">
        <f t="shared" si="139"/>
        <v>59.104592000000018</v>
      </c>
      <c r="H1154" s="2">
        <f t="shared" si="135"/>
        <v>54.25043100000002</v>
      </c>
      <c r="I1154" s="2">
        <f t="array" ref="I1154">SUMPRODUCT(B1138:B1157, (ROW(B1138:B1157)-ROW(B1138)+1)) / (20*21/2)</f>
        <v>59.117509523809524</v>
      </c>
      <c r="J1154" s="2">
        <f t="shared" si="138"/>
        <v>59.077375089655106</v>
      </c>
      <c r="K1154" s="2">
        <f t="shared" si="140"/>
        <v>58.137507896875242</v>
      </c>
    </row>
    <row r="1155" spans="1:11" ht="13.5" x14ac:dyDescent="0.25">
      <c r="A1155" s="3">
        <f>TITRES_STAT!B1158</f>
        <v>43993</v>
      </c>
      <c r="B1155" s="5">
        <f>TITRES_STAT!D1158</f>
        <v>60.190800000000003</v>
      </c>
      <c r="C1155" s="2">
        <f t="shared" si="133"/>
        <v>-1.370599999999996</v>
      </c>
      <c r="D1155" s="2">
        <f t="shared" si="134"/>
        <v>61.287279999999996</v>
      </c>
      <c r="E1155" s="2">
        <f t="shared" si="136"/>
        <v>59.701289999999993</v>
      </c>
      <c r="F1155" s="2">
        <f t="shared" si="137"/>
        <v>57.364000000000019</v>
      </c>
      <c r="G1155" s="2">
        <f t="shared" si="139"/>
        <v>59.322150000000022</v>
      </c>
      <c r="H1155" s="2">
        <f t="shared" si="135"/>
        <v>54.278355000000012</v>
      </c>
      <c r="I1155" s="2">
        <f t="array" ref="I1155">SUMPRODUCT(B1139:B1158, (ROW(B1139:B1158)-ROW(B1139)+1)) / (20*21/2)</f>
        <v>59.146549523809526</v>
      </c>
      <c r="J1155" s="2">
        <f t="shared" si="138"/>
        <v>59.183415557307001</v>
      </c>
      <c r="K1155" s="2">
        <f t="shared" si="140"/>
        <v>58.218029155821313</v>
      </c>
    </row>
    <row r="1156" spans="1:11" ht="13.5" x14ac:dyDescent="0.25">
      <c r="A1156" s="3">
        <f>TITRES_STAT!B1159</f>
        <v>43994</v>
      </c>
      <c r="B1156" s="5">
        <f>TITRES_STAT!D1159</f>
        <v>59.704900000000002</v>
      </c>
      <c r="C1156" s="2">
        <f t="shared" ref="C1156:C1219" si="141">B1156-B1155</f>
        <v>-0.48590000000000089</v>
      </c>
      <c r="D1156" s="2">
        <f t="shared" si="134"/>
        <v>60.915980000000005</v>
      </c>
      <c r="E1156" s="2">
        <f t="shared" si="136"/>
        <v>60.029799999999987</v>
      </c>
      <c r="F1156" s="2">
        <f t="shared" si="137"/>
        <v>57.509765000000016</v>
      </c>
      <c r="G1156" s="2">
        <f t="shared" si="139"/>
        <v>59.529990000000019</v>
      </c>
      <c r="H1156" s="2">
        <f t="shared" si="135"/>
        <v>54.30391800000001</v>
      </c>
      <c r="I1156" s="2">
        <f t="array" ref="I1156">SUMPRODUCT(B1140:B1159, (ROW(B1140:B1159)-ROW(B1140)+1)) / (20*21/2)</f>
        <v>58.998786666666675</v>
      </c>
      <c r="J1156" s="2">
        <f t="shared" si="138"/>
        <v>59.233080742325377</v>
      </c>
      <c r="K1156" s="2">
        <f t="shared" si="140"/>
        <v>58.276337816377342</v>
      </c>
    </row>
    <row r="1157" spans="1:11" ht="13.5" x14ac:dyDescent="0.25">
      <c r="A1157" s="3">
        <f>TITRES_STAT!B1160</f>
        <v>43997</v>
      </c>
      <c r="B1157" s="5">
        <f>TITRES_STAT!D1160</f>
        <v>59.704900000000002</v>
      </c>
      <c r="C1157" s="2">
        <f t="shared" si="141"/>
        <v>0</v>
      </c>
      <c r="D1157" s="2">
        <f t="shared" si="134"/>
        <v>60.544680000000007</v>
      </c>
      <c r="E1157" s="2">
        <f t="shared" si="136"/>
        <v>60.189339999999994</v>
      </c>
      <c r="F1157" s="2">
        <f t="shared" si="137"/>
        <v>57.710280000000012</v>
      </c>
      <c r="G1157" s="2">
        <f t="shared" si="139"/>
        <v>59.737830000000024</v>
      </c>
      <c r="H1157" s="2">
        <f t="shared" si="135"/>
        <v>54.329481000000015</v>
      </c>
      <c r="I1157" s="2">
        <f t="array" ref="I1157">SUMPRODUCT(B1141:B1160, (ROW(B1141:B1160)-ROW(B1141)+1)) / (20*21/2)</f>
        <v>58.680080476190476</v>
      </c>
      <c r="J1157" s="2">
        <f t="shared" si="138"/>
        <v>59.27801590972296</v>
      </c>
      <c r="K1157" s="2">
        <f t="shared" si="140"/>
        <v>58.332359862793922</v>
      </c>
    </row>
    <row r="1158" spans="1:11" ht="13.5" x14ac:dyDescent="0.25">
      <c r="A1158" s="3">
        <f>TITRES_STAT!B1161</f>
        <v>43998</v>
      </c>
      <c r="B1158" s="5">
        <f>TITRES_STAT!D1161</f>
        <v>58.0152</v>
      </c>
      <c r="C1158" s="2">
        <f t="shared" si="141"/>
        <v>-1.689700000000002</v>
      </c>
      <c r="D1158" s="2">
        <f t="shared" ref="D1158:D1221" si="142">AVERAGE(B1154:B1158)</f>
        <v>59.835440000000006</v>
      </c>
      <c r="E1158" s="2">
        <f t="shared" si="136"/>
        <v>60.179910000000007</v>
      </c>
      <c r="F1158" s="2">
        <f t="shared" si="137"/>
        <v>57.826310000000014</v>
      </c>
      <c r="G1158" s="2">
        <f t="shared" si="139"/>
        <v>59.911876000000021</v>
      </c>
      <c r="H1158" s="2">
        <f t="shared" si="135"/>
        <v>54.346595500000014</v>
      </c>
      <c r="I1158" s="2">
        <f t="array" ref="I1158">SUMPRODUCT(B1142:B1161, (ROW(B1142:B1161)-ROW(B1142)+1)) / (20*21/2)</f>
        <v>58.331646666666671</v>
      </c>
      <c r="J1158" s="2">
        <f t="shared" si="138"/>
        <v>59.15774772784458</v>
      </c>
      <c r="K1158" s="2">
        <f t="shared" si="140"/>
        <v>58.319922221115732</v>
      </c>
    </row>
    <row r="1159" spans="1:11" ht="13.5" x14ac:dyDescent="0.25">
      <c r="A1159" s="3">
        <f>TITRES_STAT!B1162</f>
        <v>43999</v>
      </c>
      <c r="B1159" s="5">
        <f>TITRES_STAT!D1162</f>
        <v>56.274799999999999</v>
      </c>
      <c r="C1159" s="2">
        <f t="shared" si="141"/>
        <v>-1.7404000000000011</v>
      </c>
      <c r="D1159" s="2">
        <f t="shared" si="142"/>
        <v>58.778120000000001</v>
      </c>
      <c r="E1159" s="2">
        <f t="shared" si="136"/>
        <v>59.996440000000007</v>
      </c>
      <c r="F1159" s="2">
        <f t="shared" si="137"/>
        <v>57.938715000000016</v>
      </c>
      <c r="G1159" s="2">
        <f t="shared" si="139"/>
        <v>60.021960000000014</v>
      </c>
      <c r="H1159" s="2">
        <f t="shared" si="135"/>
        <v>54.355007999999998</v>
      </c>
      <c r="I1159" s="2">
        <f t="array" ref="I1159">SUMPRODUCT(B1143:B1162, (ROW(B1143:B1162)-ROW(B1143)+1)) / (20*21/2)</f>
        <v>57.825045238095235</v>
      </c>
      <c r="J1159" s="2">
        <f t="shared" si="138"/>
        <v>58.883181277573662</v>
      </c>
      <c r="K1159" s="2">
        <f t="shared" si="140"/>
        <v>58.23972134969943</v>
      </c>
    </row>
    <row r="1160" spans="1:11" ht="13.5" x14ac:dyDescent="0.25">
      <c r="A1160" s="3">
        <f>TITRES_STAT!B1163</f>
        <v>44000</v>
      </c>
      <c r="B1160" s="5">
        <f>TITRES_STAT!D1163</f>
        <v>54.592300000000002</v>
      </c>
      <c r="C1160" s="2">
        <f t="shared" si="141"/>
        <v>-1.6824999999999974</v>
      </c>
      <c r="D1160" s="2">
        <f t="shared" si="142"/>
        <v>57.65842</v>
      </c>
      <c r="E1160" s="2">
        <f t="shared" si="136"/>
        <v>59.472850000000008</v>
      </c>
      <c r="F1160" s="2">
        <f t="shared" si="137"/>
        <v>58.047855000000006</v>
      </c>
      <c r="G1160" s="2">
        <f t="shared" si="139"/>
        <v>60.068082000000004</v>
      </c>
      <c r="H1160" s="2">
        <f t="shared" si="135"/>
        <v>54.355007999999998</v>
      </c>
      <c r="I1160" s="2">
        <f t="array" ref="I1160">SUMPRODUCT(B1144:B1163, (ROW(B1144:B1163)-ROW(B1144)+1)) / (20*21/2)</f>
        <v>57.3410680952381</v>
      </c>
      <c r="J1160" s="2">
        <f t="shared" si="138"/>
        <v>58.474525917804741</v>
      </c>
      <c r="K1160" s="2">
        <f t="shared" si="140"/>
        <v>58.096685218338671</v>
      </c>
    </row>
    <row r="1161" spans="1:11" ht="13.5" x14ac:dyDescent="0.25">
      <c r="A1161" s="3">
        <f>TITRES_STAT!B1164</f>
        <v>44001</v>
      </c>
      <c r="B1161" s="5">
        <f>TITRES_STAT!D1164</f>
        <v>54.389299999999999</v>
      </c>
      <c r="C1161" s="2">
        <f t="shared" si="141"/>
        <v>-0.20300000000000296</v>
      </c>
      <c r="D1161" s="2">
        <f t="shared" si="142"/>
        <v>56.595299999999995</v>
      </c>
      <c r="E1161" s="2">
        <f t="shared" si="136"/>
        <v>58.755640000000007</v>
      </c>
      <c r="F1161" s="2">
        <f t="shared" si="137"/>
        <v>58.084115000000011</v>
      </c>
      <c r="G1161" s="2">
        <f t="shared" si="139"/>
        <v>60.078815999999996</v>
      </c>
      <c r="H1161" s="2">
        <f t="shared" si="135"/>
        <v>54.353992999999988</v>
      </c>
      <c r="I1161" s="2">
        <f t="array" ref="I1161">SUMPRODUCT(B1145:B1164, (ROW(B1145:B1164)-ROW(B1145)+1)) / (20*21/2)</f>
        <v>57.018708095238097</v>
      </c>
      <c r="J1161" s="2">
        <f t="shared" si="138"/>
        <v>58.085456782775715</v>
      </c>
      <c r="K1161" s="2">
        <f t="shared" si="140"/>
        <v>57.951297562717549</v>
      </c>
    </row>
    <row r="1162" spans="1:11" ht="13.5" x14ac:dyDescent="0.25">
      <c r="A1162" s="3">
        <f>TITRES_STAT!B1165</f>
        <v>44004</v>
      </c>
      <c r="B1162" s="5">
        <f>TITRES_STAT!D1165</f>
        <v>52.764800000000001</v>
      </c>
      <c r="C1162" s="2">
        <f t="shared" si="141"/>
        <v>-1.6244999999999976</v>
      </c>
      <c r="D1162" s="2">
        <f t="shared" si="142"/>
        <v>55.20727999999999</v>
      </c>
      <c r="E1162" s="2">
        <f t="shared" si="136"/>
        <v>57.875980000000013</v>
      </c>
      <c r="F1162" s="2">
        <f t="shared" si="137"/>
        <v>58.020659999999999</v>
      </c>
      <c r="G1162" s="2">
        <f t="shared" si="139"/>
        <v>60.02529599999999</v>
      </c>
      <c r="H1162" s="2">
        <f t="shared" ref="H1162:H1225" si="143">AVERAGE(B963:B1162)</f>
        <v>54.34144349999999</v>
      </c>
      <c r="I1162" s="2">
        <f t="array" ref="I1162">SUMPRODUCT(B1146:B1165, (ROW(B1146:B1165)-ROW(B1146)+1)) / (20*21/2)</f>
        <v>56.70536095238095</v>
      </c>
      <c r="J1162" s="2">
        <f t="shared" si="138"/>
        <v>57.578727565368503</v>
      </c>
      <c r="K1162" s="2">
        <f t="shared" si="140"/>
        <v>57.747905501434509</v>
      </c>
    </row>
    <row r="1163" spans="1:11" ht="13.5" x14ac:dyDescent="0.25">
      <c r="A1163" s="3">
        <f>TITRES_STAT!B1166</f>
        <v>44005</v>
      </c>
      <c r="B1163" s="5">
        <f>TITRES_STAT!D1166</f>
        <v>52.938899999999997</v>
      </c>
      <c r="C1163" s="2">
        <f t="shared" si="141"/>
        <v>0.1740999999999957</v>
      </c>
      <c r="D1163" s="2">
        <f t="shared" si="142"/>
        <v>54.192019999999999</v>
      </c>
      <c r="E1163" s="2">
        <f t="shared" si="136"/>
        <v>57.013729999999995</v>
      </c>
      <c r="F1163" s="2">
        <f t="shared" si="137"/>
        <v>57.911880000000011</v>
      </c>
      <c r="G1163" s="2">
        <f t="shared" si="139"/>
        <v>59.942043999999989</v>
      </c>
      <c r="H1163" s="2">
        <f t="shared" si="143"/>
        <v>54.329764499999982</v>
      </c>
      <c r="I1163" s="2">
        <f t="array" ref="I1163">SUMPRODUCT(B1147:B1166, (ROW(B1147:B1166)-ROW(B1147)+1)) / (20*21/2)</f>
        <v>56.401026666666667</v>
      </c>
      <c r="J1163" s="2">
        <f t="shared" si="138"/>
        <v>57.136839225809602</v>
      </c>
      <c r="K1163" s="2">
        <f t="shared" si="140"/>
        <v>57.559317050397858</v>
      </c>
    </row>
    <row r="1164" spans="1:11" ht="13.5" x14ac:dyDescent="0.25">
      <c r="A1164" s="3">
        <f>TITRES_STAT!B1167</f>
        <v>44006</v>
      </c>
      <c r="B1164" s="5">
        <f>TITRES_STAT!D1167</f>
        <v>54.527099999999997</v>
      </c>
      <c r="C1164" s="2">
        <f t="shared" si="141"/>
        <v>1.5882000000000005</v>
      </c>
      <c r="D1164" s="2">
        <f t="shared" si="142"/>
        <v>53.842480000000002</v>
      </c>
      <c r="E1164" s="2">
        <f t="shared" ref="E1164:E1227" si="144">AVERAGE(B1155:B1164)</f>
        <v>56.310299999999998</v>
      </c>
      <c r="F1164" s="2">
        <f t="shared" si="137"/>
        <v>57.817245</v>
      </c>
      <c r="G1164" s="2">
        <f t="shared" si="139"/>
        <v>59.856327999999984</v>
      </c>
      <c r="H1164" s="2">
        <f t="shared" si="143"/>
        <v>54.326026499999983</v>
      </c>
      <c r="I1164" s="2">
        <f t="array" ref="I1164">SUMPRODUCT(B1148:B1167, (ROW(B1148:B1167)-ROW(B1148)+1)) / (20*21/2)</f>
        <v>55.988981428571442</v>
      </c>
      <c r="J1164" s="2">
        <f t="shared" si="138"/>
        <v>56.888292632875356</v>
      </c>
      <c r="K1164" s="2">
        <f t="shared" si="140"/>
        <v>57.440406577833244</v>
      </c>
    </row>
    <row r="1165" spans="1:11" ht="13.5" x14ac:dyDescent="0.25">
      <c r="A1165" s="3">
        <f>TITRES_STAT!B1168</f>
        <v>44007</v>
      </c>
      <c r="B1165" s="5">
        <f>TITRES_STAT!D1168</f>
        <v>54.527099999999997</v>
      </c>
      <c r="C1165" s="2">
        <f t="shared" si="141"/>
        <v>0</v>
      </c>
      <c r="D1165" s="2">
        <f t="shared" si="142"/>
        <v>53.829439999999998</v>
      </c>
      <c r="E1165" s="2">
        <f t="shared" si="144"/>
        <v>55.743929999999999</v>
      </c>
      <c r="F1165" s="2">
        <f t="shared" si="137"/>
        <v>57.72261000000001</v>
      </c>
      <c r="G1165" s="2">
        <f t="shared" si="139"/>
        <v>59.735801999999978</v>
      </c>
      <c r="H1165" s="2">
        <f t="shared" si="143"/>
        <v>54.322288499999978</v>
      </c>
      <c r="I1165" s="2">
        <f t="array" ref="I1165">SUMPRODUCT(B1149:B1168, (ROW(B1149:B1168)-ROW(B1149)+1)) / (20*21/2)</f>
        <v>55.579107619047619</v>
      </c>
      <c r="J1165" s="2">
        <f t="shared" si="138"/>
        <v>56.663417144030085</v>
      </c>
      <c r="K1165" s="2">
        <f t="shared" si="140"/>
        <v>57.326159261055466</v>
      </c>
    </row>
    <row r="1166" spans="1:11" ht="13.5" x14ac:dyDescent="0.25">
      <c r="A1166" s="3">
        <f>TITRES_STAT!B1169</f>
        <v>44008</v>
      </c>
      <c r="B1166" s="5">
        <f>TITRES_STAT!D1169</f>
        <v>54.527099999999997</v>
      </c>
      <c r="C1166" s="2">
        <f t="shared" si="141"/>
        <v>0</v>
      </c>
      <c r="D1166" s="2">
        <f t="shared" si="142"/>
        <v>53.856999999999992</v>
      </c>
      <c r="E1166" s="2">
        <f t="shared" si="144"/>
        <v>55.226149999999997</v>
      </c>
      <c r="F1166" s="2">
        <f t="shared" si="137"/>
        <v>57.627975000000006</v>
      </c>
      <c r="G1166" s="2">
        <f t="shared" si="139"/>
        <v>59.579015999999974</v>
      </c>
      <c r="H1166" s="2">
        <f t="shared" si="143"/>
        <v>54.315138499999975</v>
      </c>
      <c r="I1166" s="2">
        <f t="array" ref="I1166">SUMPRODUCT(B1150:B1169, (ROW(B1150:B1169)-ROW(B1150)+1)) / (20*21/2)</f>
        <v>55.164850952380959</v>
      </c>
      <c r="J1166" s="2">
        <f t="shared" si="138"/>
        <v>56.459958368408174</v>
      </c>
      <c r="K1166" s="2">
        <f t="shared" si="140"/>
        <v>57.21639223121015</v>
      </c>
    </row>
    <row r="1167" spans="1:11" ht="13.5" x14ac:dyDescent="0.25">
      <c r="A1167" s="3">
        <f>TITRES_STAT!B1170</f>
        <v>44011</v>
      </c>
      <c r="B1167" s="5">
        <f>TITRES_STAT!D1170</f>
        <v>53.301499999999997</v>
      </c>
      <c r="C1167" s="2">
        <f t="shared" si="141"/>
        <v>-1.2256</v>
      </c>
      <c r="D1167" s="2">
        <f t="shared" si="142"/>
        <v>53.964339999999993</v>
      </c>
      <c r="E1167" s="2">
        <f t="shared" si="144"/>
        <v>54.585810000000002</v>
      </c>
      <c r="F1167" s="2">
        <f t="shared" si="137"/>
        <v>57.387575000000005</v>
      </c>
      <c r="G1167" s="2">
        <f t="shared" si="139"/>
        <v>59.360299999999967</v>
      </c>
      <c r="H1167" s="2">
        <f t="shared" si="143"/>
        <v>54.301860499999982</v>
      </c>
      <c r="I1167" s="2">
        <f t="array" ref="I1167">SUMPRODUCT(B1151:B1170, (ROW(B1151:B1170)-ROW(B1151)+1)) / (20*21/2)</f>
        <v>54.720684285714292</v>
      </c>
      <c r="J1167" s="2">
        <f t="shared" si="138"/>
        <v>56.159152809512157</v>
      </c>
      <c r="K1167" s="2">
        <f t="shared" si="140"/>
        <v>57.062867045672498</v>
      </c>
    </row>
    <row r="1168" spans="1:11" ht="13.5" x14ac:dyDescent="0.25">
      <c r="A1168" s="3">
        <f>TITRES_STAT!B1171</f>
        <v>44012</v>
      </c>
      <c r="B1168" s="5">
        <f>TITRES_STAT!D1171</f>
        <v>53.0839</v>
      </c>
      <c r="C1168" s="2">
        <f t="shared" si="141"/>
        <v>-0.21759999999999735</v>
      </c>
      <c r="D1168" s="2">
        <f t="shared" si="142"/>
        <v>53.993340000000003</v>
      </c>
      <c r="E1168" s="2">
        <f t="shared" si="144"/>
        <v>54.092680000000009</v>
      </c>
      <c r="F1168" s="2">
        <f t="shared" si="137"/>
        <v>57.136295000000018</v>
      </c>
      <c r="G1168" s="2">
        <f t="shared" si="139"/>
        <v>59.098795999999972</v>
      </c>
      <c r="H1168" s="2">
        <f t="shared" si="143"/>
        <v>54.287494499999987</v>
      </c>
      <c r="I1168" s="2">
        <f t="array" ref="I1168">SUMPRODUCT(B1152:B1171, (ROW(B1152:B1171)-ROW(B1152)+1)) / (20*21/2)</f>
        <v>54.279669047619038</v>
      </c>
      <c r="J1168" s="2">
        <f t="shared" si="138"/>
        <v>55.866271589558615</v>
      </c>
      <c r="K1168" s="2">
        <f t="shared" si="140"/>
        <v>56.906829122312793</v>
      </c>
    </row>
    <row r="1169" spans="1:11" ht="13.5" x14ac:dyDescent="0.25">
      <c r="A1169" s="3">
        <f>TITRES_STAT!B1172</f>
        <v>44013</v>
      </c>
      <c r="B1169" s="5">
        <f>TITRES_STAT!D1172</f>
        <v>52.7866</v>
      </c>
      <c r="C1169" s="2">
        <f t="shared" si="141"/>
        <v>-0.2972999999999999</v>
      </c>
      <c r="D1169" s="2">
        <f t="shared" si="142"/>
        <v>53.645240000000001</v>
      </c>
      <c r="E1169" s="2">
        <f t="shared" si="144"/>
        <v>53.743860000000005</v>
      </c>
      <c r="F1169" s="2">
        <f t="shared" si="137"/>
        <v>56.87015000000001</v>
      </c>
      <c r="G1169" s="2">
        <f t="shared" si="139"/>
        <v>58.863689999999977</v>
      </c>
      <c r="H1169" s="2">
        <f t="shared" si="143"/>
        <v>54.271641999999986</v>
      </c>
      <c r="I1169" s="2">
        <f t="array" ref="I1169">SUMPRODUCT(B1153:B1172, (ROW(B1153:B1172)-ROW(B1153)+1)) / (20*21/2)</f>
        <v>53.952534761904772</v>
      </c>
      <c r="J1169" s="2">
        <f t="shared" si="138"/>
        <v>55.572969533410173</v>
      </c>
      <c r="K1169" s="2">
        <f t="shared" si="140"/>
        <v>56.745251509673082</v>
      </c>
    </row>
    <row r="1170" spans="1:11" ht="13.5" x14ac:dyDescent="0.25">
      <c r="A1170" s="3">
        <f>TITRES_STAT!B1173</f>
        <v>44014</v>
      </c>
      <c r="B1170" s="5">
        <f>TITRES_STAT!D1173</f>
        <v>52.206400000000002</v>
      </c>
      <c r="C1170" s="2">
        <f t="shared" si="141"/>
        <v>-0.58019999999999783</v>
      </c>
      <c r="D1170" s="2">
        <f t="shared" si="142"/>
        <v>53.181099999999994</v>
      </c>
      <c r="E1170" s="2">
        <f t="shared" si="144"/>
        <v>53.50527000000001</v>
      </c>
      <c r="F1170" s="2">
        <f t="shared" si="137"/>
        <v>56.489060000000009</v>
      </c>
      <c r="G1170" s="2">
        <f t="shared" si="139"/>
        <v>58.585071999999975</v>
      </c>
      <c r="H1170" s="2">
        <f t="shared" si="143"/>
        <v>54.26435349999997</v>
      </c>
      <c r="I1170" s="2">
        <f t="array" ref="I1170">SUMPRODUCT(B1154:B1173, (ROW(B1154:B1173)-ROW(B1154)+1)) / (20*21/2)</f>
        <v>53.496249999999989</v>
      </c>
      <c r="J1170" s="2">
        <f t="shared" si="138"/>
        <v>55.252343863561592</v>
      </c>
      <c r="K1170" s="2">
        <f t="shared" si="140"/>
        <v>56.567257332823161</v>
      </c>
    </row>
    <row r="1171" spans="1:11" ht="13.5" x14ac:dyDescent="0.25">
      <c r="A1171" s="3">
        <f>TITRES_STAT!B1174</f>
        <v>44015</v>
      </c>
      <c r="B1171" s="5">
        <f>TITRES_STAT!D1174</f>
        <v>51.858400000000003</v>
      </c>
      <c r="C1171" s="2">
        <f t="shared" si="141"/>
        <v>-0.34799999999999898</v>
      </c>
      <c r="D1171" s="2">
        <f t="shared" si="142"/>
        <v>52.647360000000006</v>
      </c>
      <c r="E1171" s="2">
        <f t="shared" si="144"/>
        <v>53.252179999999996</v>
      </c>
      <c r="F1171" s="2">
        <f t="shared" si="137"/>
        <v>56.003910000000005</v>
      </c>
      <c r="G1171" s="2">
        <f t="shared" si="139"/>
        <v>58.295141999999977</v>
      </c>
      <c r="H1171" s="2">
        <f t="shared" si="143"/>
        <v>54.255324999999964</v>
      </c>
      <c r="I1171" s="2">
        <f t="array" ref="I1171">SUMPRODUCT(B1155:B1174, (ROW(B1155:B1174)-ROW(B1155)+1)) / (20*21/2)</f>
        <v>53.236422857142863</v>
      </c>
      <c r="J1171" s="2">
        <f t="shared" si="138"/>
        <v>54.929111114650965</v>
      </c>
      <c r="K1171" s="2">
        <f t="shared" si="140"/>
        <v>56.38259626094775</v>
      </c>
    </row>
    <row r="1172" spans="1:11" ht="13.5" x14ac:dyDescent="0.25">
      <c r="A1172" s="3">
        <f>TITRES_STAT!B1175</f>
        <v>44018</v>
      </c>
      <c r="B1172" s="5">
        <f>TITRES_STAT!D1175</f>
        <v>52.569000000000003</v>
      </c>
      <c r="C1172" s="2">
        <f t="shared" si="141"/>
        <v>0.71059999999999945</v>
      </c>
      <c r="D1172" s="2">
        <f t="shared" si="142"/>
        <v>52.500860000000003</v>
      </c>
      <c r="E1172" s="2">
        <f t="shared" si="144"/>
        <v>53.232600000000005</v>
      </c>
      <c r="F1172" s="2">
        <f t="shared" ref="F1172:F1235" si="145">AVERAGE(B1153:B1172)</f>
        <v>55.554290000000016</v>
      </c>
      <c r="G1172" s="2">
        <f t="shared" si="139"/>
        <v>58.041179999999976</v>
      </c>
      <c r="H1172" s="2">
        <f t="shared" si="143"/>
        <v>54.249849499999961</v>
      </c>
      <c r="I1172" s="2">
        <f t="array" ref="I1172">SUMPRODUCT(B1156:B1175, (ROW(B1156:B1175)-ROW(B1156)+1)) / (20*21/2)</f>
        <v>52.875725238095235</v>
      </c>
      <c r="J1172" s="2">
        <f t="shared" si="138"/>
        <v>54.704338627541347</v>
      </c>
      <c r="K1172" s="2">
        <f t="shared" si="140"/>
        <v>56.233043466400787</v>
      </c>
    </row>
    <row r="1173" spans="1:11" ht="13.5" x14ac:dyDescent="0.25">
      <c r="A1173" s="3">
        <f>TITRES_STAT!B1176</f>
        <v>44019</v>
      </c>
      <c r="B1173" s="5">
        <f>TITRES_STAT!D1176</f>
        <v>50.763300000000001</v>
      </c>
      <c r="C1173" s="2">
        <f t="shared" si="141"/>
        <v>-1.8057000000000016</v>
      </c>
      <c r="D1173" s="2">
        <f t="shared" si="142"/>
        <v>52.036740000000009</v>
      </c>
      <c r="E1173" s="2">
        <f t="shared" si="144"/>
        <v>53.015039999999999</v>
      </c>
      <c r="F1173" s="2">
        <f t="shared" si="145"/>
        <v>55.014385000000004</v>
      </c>
      <c r="G1173" s="2">
        <f t="shared" si="139"/>
        <v>57.722095999999972</v>
      </c>
      <c r="H1173" s="2">
        <f t="shared" si="143"/>
        <v>54.235345499999973</v>
      </c>
      <c r="I1173" s="2">
        <f t="array" ref="I1173">SUMPRODUCT(B1157:B1176, (ROW(B1157:B1176)-ROW(B1157)+1)) / (20*21/2)</f>
        <v>52.55992047619047</v>
      </c>
      <c r="J1173" s="2">
        <f t="shared" ref="J1173:J1236" si="146">$J$4*B1173+J1172*(1-$J$4)</f>
        <v>54.329001615394553</v>
      </c>
      <c r="K1173" s="2">
        <f t="shared" si="140"/>
        <v>56.018543722620365</v>
      </c>
    </row>
    <row r="1174" spans="1:11" ht="13.5" x14ac:dyDescent="0.25">
      <c r="A1174" s="3">
        <f>TITRES_STAT!B1177</f>
        <v>44020</v>
      </c>
      <c r="B1174" s="5">
        <f>TITRES_STAT!D1177</f>
        <v>52.286200000000001</v>
      </c>
      <c r="C1174" s="2">
        <f t="shared" si="141"/>
        <v>1.5228999999999999</v>
      </c>
      <c r="D1174" s="2">
        <f t="shared" si="142"/>
        <v>51.936660000000003</v>
      </c>
      <c r="E1174" s="2">
        <f t="shared" si="144"/>
        <v>52.790949999999995</v>
      </c>
      <c r="F1174" s="2">
        <f t="shared" si="145"/>
        <v>54.550625000000004</v>
      </c>
      <c r="G1174" s="2">
        <f t="shared" si="139"/>
        <v>57.469729999999984</v>
      </c>
      <c r="H1174" s="2">
        <f t="shared" si="143"/>
        <v>54.22845599999998</v>
      </c>
      <c r="I1174" s="2">
        <f t="array" ref="I1174">SUMPRODUCT(B1158:B1177, (ROW(B1158:B1177)-ROW(B1158)+1)) / (20*21/2)</f>
        <v>52.286694761904769</v>
      </c>
      <c r="J1174" s="2">
        <f t="shared" si="146"/>
        <v>54.134449080595068</v>
      </c>
      <c r="K1174" s="2">
        <f t="shared" si="140"/>
        <v>55.872177302125451</v>
      </c>
    </row>
    <row r="1175" spans="1:11" ht="13.5" x14ac:dyDescent="0.25">
      <c r="A1175" s="3">
        <f>TITRES_STAT!B1178</f>
        <v>44021</v>
      </c>
      <c r="B1175" s="5">
        <f>TITRES_STAT!D1178</f>
        <v>50.763300000000001</v>
      </c>
      <c r="C1175" s="2">
        <f t="shared" si="141"/>
        <v>-1.5228999999999999</v>
      </c>
      <c r="D1175" s="2">
        <f t="shared" si="142"/>
        <v>51.648040000000002</v>
      </c>
      <c r="E1175" s="2">
        <f t="shared" si="144"/>
        <v>52.414570000000005</v>
      </c>
      <c r="F1175" s="2">
        <f t="shared" si="145"/>
        <v>54.079250000000002</v>
      </c>
      <c r="G1175" s="2">
        <f t="shared" si="139"/>
        <v>57.225629999999981</v>
      </c>
      <c r="H1175" s="2">
        <f t="shared" si="143"/>
        <v>54.213951999999971</v>
      </c>
      <c r="I1175" s="2">
        <f t="array" ref="I1175">SUMPRODUCT(B1159:B1178, (ROW(B1159:B1178)-ROW(B1159)+1)) / (20*21/2)</f>
        <v>52.056048095238083</v>
      </c>
      <c r="J1175" s="2">
        <f t="shared" si="146"/>
        <v>53.813387263395541</v>
      </c>
      <c r="K1175" s="2">
        <f t="shared" si="140"/>
        <v>55.671829172630332</v>
      </c>
    </row>
    <row r="1176" spans="1:11" ht="13.5" x14ac:dyDescent="0.25">
      <c r="A1176" s="3">
        <f>TITRES_STAT!B1179</f>
        <v>44022</v>
      </c>
      <c r="B1176" s="5">
        <f>TITRES_STAT!D1179</f>
        <v>50.763300000000001</v>
      </c>
      <c r="C1176" s="2">
        <f t="shared" si="141"/>
        <v>0</v>
      </c>
      <c r="D1176" s="2">
        <f t="shared" si="142"/>
        <v>51.429020000000001</v>
      </c>
      <c r="E1176" s="2">
        <f t="shared" si="144"/>
        <v>52.038190000000007</v>
      </c>
      <c r="F1176" s="2">
        <f t="shared" si="145"/>
        <v>53.632169999999995</v>
      </c>
      <c r="G1176" s="2">
        <f t="shared" si="139"/>
        <v>56.964561999999987</v>
      </c>
      <c r="H1176" s="2">
        <f t="shared" si="143"/>
        <v>54.199447999999983</v>
      </c>
      <c r="I1176" s="2">
        <f t="array" ref="I1176">SUMPRODUCT(B1160:B1179, (ROW(B1160:B1179)-ROW(B1160)+1)) / (20*21/2)</f>
        <v>51.99806761904761</v>
      </c>
      <c r="J1176" s="2">
        <f t="shared" si="146"/>
        <v>53.522902762119777</v>
      </c>
      <c r="K1176" s="2">
        <f t="shared" si="140"/>
        <v>55.479337832527179</v>
      </c>
    </row>
    <row r="1177" spans="1:11" ht="13.5" x14ac:dyDescent="0.25">
      <c r="A1177" s="3">
        <f>TITRES_STAT!B1180</f>
        <v>44025</v>
      </c>
      <c r="B1177" s="5">
        <f>TITRES_STAT!D1180</f>
        <v>50.763300000000001</v>
      </c>
      <c r="C1177" s="2">
        <f t="shared" si="141"/>
        <v>0</v>
      </c>
      <c r="D1177" s="2">
        <f t="shared" si="142"/>
        <v>51.067880000000002</v>
      </c>
      <c r="E1177" s="2">
        <f t="shared" si="144"/>
        <v>51.784370000000003</v>
      </c>
      <c r="F1177" s="2">
        <f t="shared" si="145"/>
        <v>53.185089999999988</v>
      </c>
      <c r="G1177" s="2">
        <f t="shared" si="139"/>
        <v>56.675065999999994</v>
      </c>
      <c r="H1177" s="2">
        <f t="shared" si="143"/>
        <v>54.184943999999987</v>
      </c>
      <c r="I1177" s="2">
        <f t="array" ref="I1177">SUMPRODUCT(B1161:B1180, (ROW(B1161:B1180)-ROW(B1161)+1)) / (20*21/2)</f>
        <v>52.10860666666666</v>
      </c>
      <c r="J1177" s="2">
        <f t="shared" si="146"/>
        <v>53.260083451441709</v>
      </c>
      <c r="K1177" s="2">
        <f t="shared" si="140"/>
        <v>55.294395172428075</v>
      </c>
    </row>
    <row r="1178" spans="1:11" ht="13.5" x14ac:dyDescent="0.25">
      <c r="A1178" s="3">
        <f>TITRES_STAT!B1181</f>
        <v>44026</v>
      </c>
      <c r="B1178" s="5">
        <f>TITRES_STAT!D1181</f>
        <v>50.763300000000001</v>
      </c>
      <c r="C1178" s="2">
        <f t="shared" si="141"/>
        <v>0</v>
      </c>
      <c r="D1178" s="2">
        <f t="shared" si="142"/>
        <v>51.067880000000002</v>
      </c>
      <c r="E1178" s="2">
        <f t="shared" si="144"/>
        <v>51.552310000000013</v>
      </c>
      <c r="F1178" s="2">
        <f t="shared" si="145"/>
        <v>52.822494999999989</v>
      </c>
      <c r="G1178" s="2">
        <f t="shared" si="139"/>
        <v>56.385570000000008</v>
      </c>
      <c r="H1178" s="2">
        <f t="shared" si="143"/>
        <v>54.170439999999992</v>
      </c>
      <c r="I1178" s="2">
        <f t="array" ref="I1178">SUMPRODUCT(B1162:B1181, (ROW(B1162:B1181)-ROW(B1162)+1)) / (20*21/2)</f>
        <v>52.348718095238098</v>
      </c>
      <c r="J1178" s="2">
        <f t="shared" si="146"/>
        <v>53.022294551304405</v>
      </c>
      <c r="K1178" s="2">
        <f t="shared" si="140"/>
        <v>55.11670516566619</v>
      </c>
    </row>
    <row r="1179" spans="1:11" ht="13.5" x14ac:dyDescent="0.25">
      <c r="A1179" s="3">
        <f>TITRES_STAT!B1182</f>
        <v>44027</v>
      </c>
      <c r="B1179" s="5">
        <f>TITRES_STAT!D1182</f>
        <v>52.213700000000003</v>
      </c>
      <c r="C1179" s="2">
        <f t="shared" si="141"/>
        <v>1.4504000000000019</v>
      </c>
      <c r="D1179" s="2">
        <f t="shared" si="142"/>
        <v>51.053380000000004</v>
      </c>
      <c r="E1179" s="2">
        <f t="shared" si="144"/>
        <v>51.495020000000011</v>
      </c>
      <c r="F1179" s="2">
        <f t="shared" si="145"/>
        <v>52.619439999999983</v>
      </c>
      <c r="G1179" s="2">
        <f t="shared" si="139"/>
        <v>56.125081999999999</v>
      </c>
      <c r="H1179" s="2">
        <f t="shared" si="143"/>
        <v>54.163187999999991</v>
      </c>
      <c r="I1179" s="2">
        <f t="array" ref="I1179">SUMPRODUCT(B1163:B1182, (ROW(B1163:B1182)-ROW(B1163)+1)) / (20*21/2)</f>
        <v>52.585445238095232</v>
      </c>
      <c r="J1179" s="2">
        <f t="shared" si="146"/>
        <v>52.945285546418269</v>
      </c>
      <c r="K1179" s="2">
        <f t="shared" si="140"/>
        <v>55.002861825836149</v>
      </c>
    </row>
    <row r="1180" spans="1:11" ht="13.5" x14ac:dyDescent="0.25">
      <c r="A1180" s="3">
        <f>TITRES_STAT!B1183</f>
        <v>44028</v>
      </c>
      <c r="B1180" s="5">
        <f>TITRES_STAT!D1183</f>
        <v>53.780099999999997</v>
      </c>
      <c r="C1180" s="2">
        <f t="shared" si="141"/>
        <v>1.5663999999999945</v>
      </c>
      <c r="D1180" s="2">
        <f t="shared" si="142"/>
        <v>51.656739999999999</v>
      </c>
      <c r="E1180" s="2">
        <f t="shared" si="144"/>
        <v>51.652390000000004</v>
      </c>
      <c r="F1180" s="2">
        <f t="shared" si="145"/>
        <v>52.578829999999996</v>
      </c>
      <c r="G1180" s="2">
        <f t="shared" si="139"/>
        <v>55.934938000000002</v>
      </c>
      <c r="H1180" s="2">
        <f t="shared" si="143"/>
        <v>54.160141999999986</v>
      </c>
      <c r="I1180" s="2">
        <f t="array" ref="I1180">SUMPRODUCT(B1164:B1183, (ROW(B1164:B1183)-ROW(B1164)+1)) / (20*21/2)</f>
        <v>52.811052380952383</v>
      </c>
      <c r="J1180" s="2">
        <f t="shared" si="146"/>
        <v>53.02479168485462</v>
      </c>
      <c r="K1180" s="2">
        <f t="shared" si="140"/>
        <v>54.954910381685714</v>
      </c>
    </row>
    <row r="1181" spans="1:11" ht="13.5" x14ac:dyDescent="0.25">
      <c r="A1181" s="3">
        <f>TITRES_STAT!B1184</f>
        <v>44029</v>
      </c>
      <c r="B1181" s="5">
        <f>TITRES_STAT!D1184</f>
        <v>55.1</v>
      </c>
      <c r="C1181" s="2">
        <f t="shared" si="141"/>
        <v>1.3199000000000041</v>
      </c>
      <c r="D1181" s="2">
        <f t="shared" si="142"/>
        <v>52.524080000000005</v>
      </c>
      <c r="E1181" s="2">
        <f t="shared" si="144"/>
        <v>51.97655000000001</v>
      </c>
      <c r="F1181" s="2">
        <f t="shared" si="145"/>
        <v>52.614364999999985</v>
      </c>
      <c r="G1181" s="2">
        <f t="shared" si="139"/>
        <v>55.733336000000008</v>
      </c>
      <c r="H1181" s="2">
        <f t="shared" si="143"/>
        <v>54.163695499999996</v>
      </c>
      <c r="I1181" s="2">
        <f t="array" ref="I1181">SUMPRODUCT(B1165:B1184, (ROW(B1165:B1184)-ROW(B1165)+1)) / (20*21/2)</f>
        <v>52.99252095238095</v>
      </c>
      <c r="J1181" s="2">
        <f t="shared" si="146"/>
        <v>53.222430572011319</v>
      </c>
      <c r="K1181" s="2">
        <f t="shared" si="140"/>
        <v>54.960600170639218</v>
      </c>
    </row>
    <row r="1182" spans="1:11" ht="13.5" x14ac:dyDescent="0.25">
      <c r="A1182" s="3">
        <f>TITRES_STAT!B1185</f>
        <v>44032</v>
      </c>
      <c r="B1182" s="5">
        <f>TITRES_STAT!D1185</f>
        <v>55.1</v>
      </c>
      <c r="C1182" s="2">
        <f t="shared" si="141"/>
        <v>0</v>
      </c>
      <c r="D1182" s="2">
        <f t="shared" si="142"/>
        <v>53.391420000000004</v>
      </c>
      <c r="E1182" s="2">
        <f t="shared" si="144"/>
        <v>52.229650000000007</v>
      </c>
      <c r="F1182" s="2">
        <f t="shared" si="145"/>
        <v>52.731124999999984</v>
      </c>
      <c r="G1182" s="2">
        <f t="shared" si="139"/>
        <v>55.569154000000005</v>
      </c>
      <c r="H1182" s="2">
        <f t="shared" si="143"/>
        <v>54.167248999999998</v>
      </c>
      <c r="I1182" s="2">
        <f t="array" ref="I1182">SUMPRODUCT(B1166:B1185, (ROW(B1166:B1185)-ROW(B1166)+1)) / (20*21/2)</f>
        <v>53.172953809523804</v>
      </c>
      <c r="J1182" s="2">
        <f t="shared" si="146"/>
        <v>53.401246708010241</v>
      </c>
      <c r="K1182" s="2">
        <f t="shared" si="140"/>
        <v>54.966066830614153</v>
      </c>
    </row>
    <row r="1183" spans="1:11" ht="13.5" x14ac:dyDescent="0.25">
      <c r="A1183" s="3">
        <f>TITRES_STAT!B1186</f>
        <v>44033</v>
      </c>
      <c r="B1183" s="5">
        <f>TITRES_STAT!D1186</f>
        <v>55.1</v>
      </c>
      <c r="C1183" s="2">
        <f t="shared" si="141"/>
        <v>0</v>
      </c>
      <c r="D1183" s="2">
        <f t="shared" si="142"/>
        <v>54.258759999999995</v>
      </c>
      <c r="E1183" s="2">
        <f t="shared" si="144"/>
        <v>52.663320000000013</v>
      </c>
      <c r="F1183" s="2">
        <f t="shared" si="145"/>
        <v>52.839179999999985</v>
      </c>
      <c r="G1183" s="2">
        <f t="shared" si="139"/>
        <v>55.426872000000003</v>
      </c>
      <c r="H1183" s="2">
        <f t="shared" si="143"/>
        <v>54.170802500000008</v>
      </c>
      <c r="I1183" s="2">
        <f t="array" ref="I1183">SUMPRODUCT(B1167:B1186, (ROW(B1167:B1186)-ROW(B1167)+1)) / (20*21/2)</f>
        <v>53.248750952380959</v>
      </c>
      <c r="J1183" s="2">
        <f t="shared" si="146"/>
        <v>53.563032735818787</v>
      </c>
      <c r="K1183" s="2">
        <f t="shared" si="140"/>
        <v>54.97131911176654</v>
      </c>
    </row>
    <row r="1184" spans="1:11" ht="13.5" x14ac:dyDescent="0.25">
      <c r="A1184" s="3">
        <f>TITRES_STAT!B1187</f>
        <v>44034</v>
      </c>
      <c r="B1184" s="5">
        <f>TITRES_STAT!D1187</f>
        <v>54.744599999999998</v>
      </c>
      <c r="C1184" s="2">
        <f t="shared" si="141"/>
        <v>-0.35540000000000305</v>
      </c>
      <c r="D1184" s="2">
        <f t="shared" si="142"/>
        <v>54.764940000000003</v>
      </c>
      <c r="E1184" s="2">
        <f t="shared" si="144"/>
        <v>52.909160000000007</v>
      </c>
      <c r="F1184" s="2">
        <f t="shared" si="145"/>
        <v>52.850054999999998</v>
      </c>
      <c r="G1184" s="2">
        <f t="shared" si="139"/>
        <v>55.314758000000005</v>
      </c>
      <c r="H1184" s="2">
        <f t="shared" si="143"/>
        <v>54.172579000000006</v>
      </c>
      <c r="I1184" s="2">
        <f t="array" ref="I1184">SUMPRODUCT(B1168:B1187, (ROW(B1168:B1187)-ROW(B1168)+1)) / (20*21/2)</f>
        <v>53.328692380952383</v>
      </c>
      <c r="J1184" s="2">
        <f t="shared" si="146"/>
        <v>53.675562951455092</v>
      </c>
      <c r="K1184" s="2">
        <f t="shared" si="140"/>
        <v>54.962428166207076</v>
      </c>
    </row>
    <row r="1185" spans="1:11" ht="13.5" x14ac:dyDescent="0.25">
      <c r="A1185" s="3">
        <f>TITRES_STAT!B1188</f>
        <v>44035</v>
      </c>
      <c r="B1185" s="5">
        <f>TITRES_STAT!D1188</f>
        <v>54.744599999999998</v>
      </c>
      <c r="C1185" s="2">
        <f t="shared" si="141"/>
        <v>0</v>
      </c>
      <c r="D1185" s="2">
        <f t="shared" si="142"/>
        <v>54.957839999999997</v>
      </c>
      <c r="E1185" s="2">
        <f t="shared" si="144"/>
        <v>53.307290000000009</v>
      </c>
      <c r="F1185" s="2">
        <f t="shared" si="145"/>
        <v>52.860929999999996</v>
      </c>
      <c r="G1185" s="2">
        <f t="shared" si="139"/>
        <v>55.238758000000004</v>
      </c>
      <c r="H1185" s="2">
        <f t="shared" si="143"/>
        <v>54.168917</v>
      </c>
      <c r="I1185" s="2">
        <f t="array" ref="I1185">SUMPRODUCT(B1169:B1188, (ROW(B1169:B1188)-ROW(B1169)+1)) / (20*21/2)</f>
        <v>53.254313333333329</v>
      </c>
      <c r="J1185" s="2">
        <f t="shared" si="146"/>
        <v>53.777376003697462</v>
      </c>
      <c r="K1185" s="2">
        <f t="shared" si="140"/>
        <v>54.953885885179353</v>
      </c>
    </row>
    <row r="1186" spans="1:11" ht="13.5" x14ac:dyDescent="0.25">
      <c r="A1186" s="3">
        <f>TITRES_STAT!B1189</f>
        <v>44036</v>
      </c>
      <c r="B1186" s="5">
        <f>TITRES_STAT!D1189</f>
        <v>53.656799999999997</v>
      </c>
      <c r="C1186" s="2">
        <f t="shared" si="141"/>
        <v>-1.0878000000000014</v>
      </c>
      <c r="D1186" s="2">
        <f t="shared" si="142"/>
        <v>54.669200000000004</v>
      </c>
      <c r="E1186" s="2">
        <f t="shared" si="144"/>
        <v>53.596640000000001</v>
      </c>
      <c r="F1186" s="2">
        <f t="shared" si="145"/>
        <v>52.817415000000004</v>
      </c>
      <c r="G1186" s="2">
        <f t="shared" si="139"/>
        <v>55.176102000000007</v>
      </c>
      <c r="H1186" s="2">
        <f t="shared" si="143"/>
        <v>54.152564000000012</v>
      </c>
      <c r="I1186" s="2">
        <f t="array" ref="I1186">SUMPRODUCT(B1170:B1189, (ROW(B1170:B1189)-ROW(B1170)+1)) / (20*21/2)</f>
        <v>53.184837619047627</v>
      </c>
      <c r="J1186" s="2">
        <f t="shared" si="146"/>
        <v>53.765892574773893</v>
      </c>
      <c r="K1186" s="2">
        <f t="shared" si="140"/>
        <v>54.903019772035066</v>
      </c>
    </row>
    <row r="1187" spans="1:11" ht="13.5" x14ac:dyDescent="0.25">
      <c r="A1187" s="3">
        <f>TITRES_STAT!B1190</f>
        <v>44039</v>
      </c>
      <c r="B1187" s="5">
        <f>TITRES_STAT!D1190</f>
        <v>53.656799999999997</v>
      </c>
      <c r="C1187" s="2">
        <f t="shared" si="141"/>
        <v>0</v>
      </c>
      <c r="D1187" s="2">
        <f t="shared" si="142"/>
        <v>54.380560000000003</v>
      </c>
      <c r="E1187" s="2">
        <f t="shared" si="144"/>
        <v>53.885990000000007</v>
      </c>
      <c r="F1187" s="2">
        <f t="shared" si="145"/>
        <v>52.835180000000001</v>
      </c>
      <c r="G1187" s="2">
        <f t="shared" si="139"/>
        <v>55.135346000000006</v>
      </c>
      <c r="H1187" s="2">
        <f t="shared" si="143"/>
        <v>54.148901500000008</v>
      </c>
      <c r="I1187" s="2">
        <f t="array" ref="I1187">SUMPRODUCT(B1171:B1190, (ROW(B1171:B1190)-ROW(B1171)+1)) / (20*21/2)</f>
        <v>53.11884952380953</v>
      </c>
      <c r="J1187" s="2">
        <f t="shared" si="146"/>
        <v>53.75550280574781</v>
      </c>
      <c r="K1187" s="2">
        <f t="shared" si="140"/>
        <v>54.85414840842585</v>
      </c>
    </row>
    <row r="1188" spans="1:11" ht="13.5" x14ac:dyDescent="0.25">
      <c r="A1188" s="3">
        <f>TITRES_STAT!B1191</f>
        <v>44040</v>
      </c>
      <c r="B1188" s="5">
        <f>TITRES_STAT!D1191</f>
        <v>52.054200000000002</v>
      </c>
      <c r="C1188" s="2">
        <f t="shared" si="141"/>
        <v>-1.6025999999999954</v>
      </c>
      <c r="D1188" s="2">
        <f t="shared" si="142"/>
        <v>53.771399999999993</v>
      </c>
      <c r="E1188" s="2">
        <f t="shared" si="144"/>
        <v>54.01507999999999</v>
      </c>
      <c r="F1188" s="2">
        <f t="shared" si="145"/>
        <v>52.783695000000002</v>
      </c>
      <c r="G1188" s="2">
        <f t="shared" si="139"/>
        <v>55.062538000000011</v>
      </c>
      <c r="H1188" s="2">
        <f t="shared" si="143"/>
        <v>54.13722600000002</v>
      </c>
      <c r="I1188" s="2">
        <f t="array" ref="I1188">SUMPRODUCT(B1172:B1191, (ROW(B1172:B1191)-ROW(B1172)+1)) / (20*21/2)</f>
        <v>53.053586190476189</v>
      </c>
      <c r="J1188" s="2">
        <f t="shared" si="146"/>
        <v>53.593473967105162</v>
      </c>
      <c r="K1188" s="2">
        <f t="shared" si="140"/>
        <v>54.744346510056211</v>
      </c>
    </row>
    <row r="1189" spans="1:11" ht="13.5" x14ac:dyDescent="0.25">
      <c r="A1189" s="3">
        <f>TITRES_STAT!B1192</f>
        <v>44041</v>
      </c>
      <c r="B1189" s="5">
        <f>TITRES_STAT!D1192</f>
        <v>52.054200000000002</v>
      </c>
      <c r="C1189" s="2">
        <f t="shared" si="141"/>
        <v>0</v>
      </c>
      <c r="D1189" s="2">
        <f t="shared" si="142"/>
        <v>53.233320000000006</v>
      </c>
      <c r="E1189" s="2">
        <f t="shared" si="144"/>
        <v>53.999129999999994</v>
      </c>
      <c r="F1189" s="2">
        <f t="shared" si="145"/>
        <v>52.747075000000009</v>
      </c>
      <c r="G1189" s="2">
        <f t="shared" si="139"/>
        <v>55.023088000000016</v>
      </c>
      <c r="H1189" s="2">
        <f t="shared" si="143"/>
        <v>54.125550500000024</v>
      </c>
      <c r="I1189" s="2">
        <f t="array" ref="I1189">SUMPRODUCT(B1173:B1192, (ROW(B1173:B1192)-ROW(B1173)+1)) / (20*21/2)</f>
        <v>53.135876190476189</v>
      </c>
      <c r="J1189" s="2">
        <f t="shared" si="146"/>
        <v>53.446876446428476</v>
      </c>
      <c r="K1189" s="2">
        <f t="shared" si="140"/>
        <v>54.638850568485381</v>
      </c>
    </row>
    <row r="1190" spans="1:11" ht="13.5" x14ac:dyDescent="0.25">
      <c r="A1190" s="3">
        <f>TITRES_STAT!B1193</f>
        <v>44042</v>
      </c>
      <c r="B1190" s="5">
        <f>TITRES_STAT!D1193</f>
        <v>52.054200000000002</v>
      </c>
      <c r="C1190" s="2">
        <f t="shared" si="141"/>
        <v>0</v>
      </c>
      <c r="D1190" s="2">
        <f t="shared" si="142"/>
        <v>52.695239999999998</v>
      </c>
      <c r="E1190" s="2">
        <f t="shared" si="144"/>
        <v>53.826539999999987</v>
      </c>
      <c r="F1190" s="2">
        <f t="shared" si="145"/>
        <v>52.73946500000001</v>
      </c>
      <c r="G1190" s="2">
        <f t="shared" si="139"/>
        <v>55.015982000000015</v>
      </c>
      <c r="H1190" s="2">
        <f t="shared" si="143"/>
        <v>54.113875000000036</v>
      </c>
      <c r="I1190" s="2">
        <f t="array" ref="I1190">SUMPRODUCT(B1174:B1193, (ROW(B1174:B1193)-ROW(B1174)+1)) / (20*21/2)</f>
        <v>53.213193333333329</v>
      </c>
      <c r="J1190" s="2">
        <f t="shared" si="146"/>
        <v>53.31424059438767</v>
      </c>
      <c r="K1190" s="2">
        <f t="shared" si="140"/>
        <v>54.537491722662423</v>
      </c>
    </row>
    <row r="1191" spans="1:11" ht="13.5" x14ac:dyDescent="0.25">
      <c r="A1191" s="3">
        <f>TITRES_STAT!B1194</f>
        <v>44046</v>
      </c>
      <c r="B1191" s="5">
        <f>TITRES_STAT!D1194</f>
        <v>52.054200000000002</v>
      </c>
      <c r="C1191" s="2">
        <f t="shared" si="141"/>
        <v>0</v>
      </c>
      <c r="D1191" s="2">
        <f t="shared" si="142"/>
        <v>52.374720000000003</v>
      </c>
      <c r="E1191" s="2">
        <f t="shared" si="144"/>
        <v>53.521959999999993</v>
      </c>
      <c r="F1191" s="2">
        <f t="shared" si="145"/>
        <v>52.749255000000005</v>
      </c>
      <c r="G1191" s="2">
        <f t="shared" si="139"/>
        <v>54.983784000000014</v>
      </c>
      <c r="H1191" s="2">
        <f t="shared" si="143"/>
        <v>54.102199500000033</v>
      </c>
      <c r="I1191" s="2">
        <f t="array" ref="I1191">SUMPRODUCT(B1175:B1194, (ROW(B1175:B1194)-ROW(B1175)+1)) / (20*21/2)</f>
        <v>53.213396190476196</v>
      </c>
      <c r="J1191" s="2">
        <f t="shared" si="146"/>
        <v>53.194236728255511</v>
      </c>
      <c r="K1191" s="2">
        <f t="shared" si="140"/>
        <v>54.440107733538412</v>
      </c>
    </row>
    <row r="1192" spans="1:11" ht="13.5" x14ac:dyDescent="0.25">
      <c r="A1192" s="3">
        <f>TITRES_STAT!B1195</f>
        <v>44047</v>
      </c>
      <c r="B1192" s="5">
        <f>TITRES_STAT!D1195</f>
        <v>53.613300000000002</v>
      </c>
      <c r="C1192" s="2">
        <f t="shared" si="141"/>
        <v>1.5591000000000008</v>
      </c>
      <c r="D1192" s="2">
        <f t="shared" si="142"/>
        <v>52.366020000000006</v>
      </c>
      <c r="E1192" s="2">
        <f t="shared" si="144"/>
        <v>53.373289999999997</v>
      </c>
      <c r="F1192" s="2">
        <f t="shared" si="145"/>
        <v>52.801470000000009</v>
      </c>
      <c r="G1192" s="2">
        <f t="shared" si="139"/>
        <v>54.975372000000014</v>
      </c>
      <c r="H1192" s="2">
        <f t="shared" si="143"/>
        <v>54.098319500000045</v>
      </c>
      <c r="I1192" s="2">
        <f t="array" ref="I1192">SUMPRODUCT(B1176:B1195, (ROW(B1176:B1195)-ROW(B1176)+1)) / (20*21/2)</f>
        <v>53.210456666666659</v>
      </c>
      <c r="J1192" s="2">
        <f t="shared" si="146"/>
        <v>53.2341475160407</v>
      </c>
      <c r="K1192" s="2">
        <f t="shared" si="140"/>
        <v>54.407683900850628</v>
      </c>
    </row>
    <row r="1193" spans="1:11" ht="13.5" x14ac:dyDescent="0.25">
      <c r="A1193" s="3">
        <f>TITRES_STAT!B1196</f>
        <v>44048</v>
      </c>
      <c r="B1193" s="5">
        <f>TITRES_STAT!D1196</f>
        <v>53.613300000000002</v>
      </c>
      <c r="C1193" s="2">
        <f t="shared" si="141"/>
        <v>0</v>
      </c>
      <c r="D1193" s="2">
        <f t="shared" si="142"/>
        <v>52.677840000000003</v>
      </c>
      <c r="E1193" s="2">
        <f t="shared" si="144"/>
        <v>53.224619999999994</v>
      </c>
      <c r="F1193" s="2">
        <f t="shared" si="145"/>
        <v>52.943970000000014</v>
      </c>
      <c r="G1193" s="2">
        <f t="shared" si="139"/>
        <v>54.945348000000024</v>
      </c>
      <c r="H1193" s="2">
        <f t="shared" si="143"/>
        <v>54.09443950000005</v>
      </c>
      <c r="I1193" s="2">
        <f t="array" ref="I1193">SUMPRODUCT(B1177:B1196, (ROW(B1177:B1196)-ROW(B1177)+1)) / (20*21/2)</f>
        <v>53.197122857142851</v>
      </c>
      <c r="J1193" s="2">
        <f t="shared" si="146"/>
        <v>53.27025727641778</v>
      </c>
      <c r="K1193" s="2">
        <f t="shared" si="140"/>
        <v>54.376531591013347</v>
      </c>
    </row>
    <row r="1194" spans="1:11" ht="13.5" x14ac:dyDescent="0.25">
      <c r="A1194" s="3">
        <f>TITRES_STAT!B1197</f>
        <v>44049</v>
      </c>
      <c r="B1194" s="5">
        <f>TITRES_STAT!D1197</f>
        <v>52.946100000000001</v>
      </c>
      <c r="C1194" s="2">
        <f t="shared" si="141"/>
        <v>-0.66720000000000113</v>
      </c>
      <c r="D1194" s="2">
        <f t="shared" si="142"/>
        <v>52.856220000000008</v>
      </c>
      <c r="E1194" s="2">
        <f t="shared" si="144"/>
        <v>53.044769999999993</v>
      </c>
      <c r="F1194" s="2">
        <f t="shared" si="145"/>
        <v>52.976965000000007</v>
      </c>
      <c r="G1194" s="2">
        <f t="shared" si="139"/>
        <v>54.875874000000024</v>
      </c>
      <c r="H1194" s="2">
        <f t="shared" si="143"/>
        <v>54.087223500000043</v>
      </c>
      <c r="I1194" s="2">
        <f t="array" ref="I1194">SUMPRODUCT(B1178:B1197, (ROW(B1178:B1197)-ROW(B1178)+1)) / (20*21/2)</f>
        <v>53.17339476190476</v>
      </c>
      <c r="J1194" s="2">
        <f t="shared" si="146"/>
        <v>53.239385154854176</v>
      </c>
      <c r="K1194" s="2">
        <f t="shared" si="140"/>
        <v>54.320436234503021</v>
      </c>
    </row>
    <row r="1195" spans="1:11" ht="13.5" x14ac:dyDescent="0.25">
      <c r="A1195" s="3">
        <f>TITRES_STAT!B1198</f>
        <v>44050</v>
      </c>
      <c r="B1195" s="5">
        <f>TITRES_STAT!D1198</f>
        <v>52.946100000000001</v>
      </c>
      <c r="C1195" s="2">
        <f t="shared" si="141"/>
        <v>0</v>
      </c>
      <c r="D1195" s="2">
        <f t="shared" si="142"/>
        <v>53.034599999999998</v>
      </c>
      <c r="E1195" s="2">
        <f t="shared" si="144"/>
        <v>52.864919999999998</v>
      </c>
      <c r="F1195" s="2">
        <f t="shared" si="145"/>
        <v>53.086105000000011</v>
      </c>
      <c r="G1195" s="2">
        <f t="shared" si="139"/>
        <v>54.806400000000025</v>
      </c>
      <c r="H1195" s="2">
        <f t="shared" si="143"/>
        <v>54.080007500000036</v>
      </c>
      <c r="I1195" s="2">
        <f t="array" ref="I1195">SUMPRODUCT(B1179:B1198, (ROW(B1179:B1198)-ROW(B1179)+1)) / (20*21/2)</f>
        <v>53.13927238095237</v>
      </c>
      <c r="J1195" s="2">
        <f t="shared" si="146"/>
        <v>53.211453235344251</v>
      </c>
      <c r="K1195" s="2">
        <f t="shared" si="140"/>
        <v>54.26654069589506</v>
      </c>
    </row>
    <row r="1196" spans="1:11" ht="13.5" x14ac:dyDescent="0.25">
      <c r="A1196" s="3">
        <f>TITRES_STAT!B1199</f>
        <v>44053</v>
      </c>
      <c r="B1196" s="5">
        <f>TITRES_STAT!D1199</f>
        <v>52.946100000000001</v>
      </c>
      <c r="C1196" s="2">
        <f t="shared" si="141"/>
        <v>0</v>
      </c>
      <c r="D1196" s="2">
        <f t="shared" si="142"/>
        <v>53.212980000000002</v>
      </c>
      <c r="E1196" s="2">
        <f t="shared" si="144"/>
        <v>52.793849999999999</v>
      </c>
      <c r="F1196" s="2">
        <f t="shared" si="145"/>
        <v>53.195245</v>
      </c>
      <c r="G1196" s="2">
        <f t="shared" si="139"/>
        <v>54.736926000000018</v>
      </c>
      <c r="H1196" s="2">
        <f t="shared" si="143"/>
        <v>54.072791500000037</v>
      </c>
      <c r="I1196" s="2">
        <f t="array" ref="I1196">SUMPRODUCT(B1180:B1199, (ROW(B1180:B1199)-ROW(B1180)+1)) / (20*21/2)</f>
        <v>53.094069999999995</v>
      </c>
      <c r="J1196" s="2">
        <f t="shared" si="146"/>
        <v>53.1861814986448</v>
      </c>
      <c r="K1196" s="2">
        <f t="shared" si="140"/>
        <v>54.214758707820742</v>
      </c>
    </row>
    <row r="1197" spans="1:11" ht="13.5" x14ac:dyDescent="0.25">
      <c r="A1197" s="3">
        <f>TITRES_STAT!B1200</f>
        <v>44054</v>
      </c>
      <c r="B1197" s="5">
        <f>TITRES_STAT!D1200</f>
        <v>52.946100000000001</v>
      </c>
      <c r="C1197" s="2">
        <f t="shared" si="141"/>
        <v>0</v>
      </c>
      <c r="D1197" s="2">
        <f t="shared" si="142"/>
        <v>53.079539999999994</v>
      </c>
      <c r="E1197" s="2">
        <f t="shared" si="144"/>
        <v>52.72278</v>
      </c>
      <c r="F1197" s="2">
        <f t="shared" si="145"/>
        <v>53.304385000000003</v>
      </c>
      <c r="G1197" s="2">
        <f t="shared" si="139"/>
        <v>54.633658000000025</v>
      </c>
      <c r="H1197" s="2">
        <f t="shared" si="143"/>
        <v>54.06557550000003</v>
      </c>
      <c r="I1197" s="2">
        <f t="array" ref="I1197">SUMPRODUCT(B1181:B1200, (ROW(B1181:B1200)-ROW(B1181)+1)) / (20*21/2)</f>
        <v>52.907280952380944</v>
      </c>
      <c r="J1197" s="2">
        <f t="shared" si="146"/>
        <v>53.16331659401196</v>
      </c>
      <c r="K1197" s="2">
        <f t="shared" si="140"/>
        <v>54.165007385945422</v>
      </c>
    </row>
    <row r="1198" spans="1:11" ht="13.5" x14ac:dyDescent="0.25">
      <c r="A1198" s="3">
        <f>TITRES_STAT!B1201</f>
        <v>44055</v>
      </c>
      <c r="B1198" s="5">
        <f>TITRES_STAT!D1201</f>
        <v>52.946100000000001</v>
      </c>
      <c r="C1198" s="2">
        <f t="shared" si="141"/>
        <v>0</v>
      </c>
      <c r="D1198" s="2">
        <f t="shared" si="142"/>
        <v>52.946100000000001</v>
      </c>
      <c r="E1198" s="2">
        <f t="shared" si="144"/>
        <v>52.811969999999995</v>
      </c>
      <c r="F1198" s="2">
        <f t="shared" si="145"/>
        <v>53.413525000000007</v>
      </c>
      <c r="G1198" s="2">
        <f t="shared" si="139"/>
        <v>54.530390000000025</v>
      </c>
      <c r="H1198" s="2">
        <f t="shared" si="143"/>
        <v>54.058359500000023</v>
      </c>
      <c r="I1198" s="2">
        <f t="array" ref="I1198">SUMPRODUCT(B1182:B1201, (ROW(B1182:B1201)-ROW(B1182)+1)) / (20*21/2)</f>
        <v>52.731404285714284</v>
      </c>
      <c r="J1198" s="2">
        <f t="shared" si="146"/>
        <v>53.142629299344151</v>
      </c>
      <c r="K1198" s="2">
        <f t="shared" si="140"/>
        <v>54.117207096300504</v>
      </c>
    </row>
    <row r="1199" spans="1:11" ht="13.5" x14ac:dyDescent="0.25">
      <c r="A1199" s="3">
        <f>TITRES_STAT!B1202</f>
        <v>44057</v>
      </c>
      <c r="B1199" s="5">
        <f>TITRES_STAT!D1202</f>
        <v>52.938899999999997</v>
      </c>
      <c r="C1199" s="2">
        <f t="shared" si="141"/>
        <v>-7.2000000000045361E-3</v>
      </c>
      <c r="D1199" s="2">
        <f t="shared" si="142"/>
        <v>52.944659999999999</v>
      </c>
      <c r="E1199" s="2">
        <f t="shared" si="144"/>
        <v>52.900440000000003</v>
      </c>
      <c r="F1199" s="2">
        <f t="shared" si="145"/>
        <v>53.449784999999999</v>
      </c>
      <c r="G1199" s="2">
        <f t="shared" si="139"/>
        <v>54.426978000000027</v>
      </c>
      <c r="H1199" s="2">
        <f t="shared" si="143"/>
        <v>54.054733500000012</v>
      </c>
      <c r="I1199" s="2">
        <f t="array" ref="I1199">SUMPRODUCT(B1183:B1202, (ROW(B1183:B1202)-ROW(B1183)+1)) / (20*21/2)</f>
        <v>52.572725238095238</v>
      </c>
      <c r="J1199" s="2">
        <f t="shared" si="146"/>
        <v>53.123226508930422</v>
      </c>
      <c r="K1199" s="2">
        <f t="shared" si="140"/>
        <v>54.070998974876957</v>
      </c>
    </row>
    <row r="1200" spans="1:11" ht="13.5" x14ac:dyDescent="0.25">
      <c r="A1200" s="3">
        <f>TITRES_STAT!B1203</f>
        <v>44060</v>
      </c>
      <c r="B1200" s="5">
        <f>TITRES_STAT!D1203</f>
        <v>51.488500000000002</v>
      </c>
      <c r="C1200" s="2">
        <f t="shared" si="141"/>
        <v>-1.4503999999999948</v>
      </c>
      <c r="D1200" s="2">
        <f t="shared" si="142"/>
        <v>52.653139999999993</v>
      </c>
      <c r="E1200" s="2">
        <f t="shared" si="144"/>
        <v>52.843870000000003</v>
      </c>
      <c r="F1200" s="2">
        <f t="shared" si="145"/>
        <v>53.335204999999995</v>
      </c>
      <c r="G1200" s="2">
        <f t="shared" si="139"/>
        <v>54.260184000000017</v>
      </c>
      <c r="H1200" s="2">
        <f t="shared" si="143"/>
        <v>54.043855500000006</v>
      </c>
      <c r="I1200" s="2">
        <f t="array" ref="I1200">SUMPRODUCT(B1184:B1203, (ROW(B1184:B1203)-ROW(B1184)+1)) / (20*21/2)</f>
        <v>52.431243809523806</v>
      </c>
      <c r="J1200" s="2">
        <f t="shared" si="146"/>
        <v>52.967538269984665</v>
      </c>
      <c r="K1200" s="2">
        <f t="shared" si="140"/>
        <v>53.969724505273945</v>
      </c>
    </row>
    <row r="1201" spans="1:11" ht="13.5" x14ac:dyDescent="0.25">
      <c r="A1201" s="3">
        <f>TITRES_STAT!B1204</f>
        <v>44061</v>
      </c>
      <c r="B1201" s="5">
        <f>TITRES_STAT!D1204</f>
        <v>51.488500000000002</v>
      </c>
      <c r="C1201" s="2">
        <f t="shared" si="141"/>
        <v>0</v>
      </c>
      <c r="D1201" s="2">
        <f t="shared" si="142"/>
        <v>52.361619999999995</v>
      </c>
      <c r="E1201" s="2">
        <f t="shared" si="144"/>
        <v>52.787300000000002</v>
      </c>
      <c r="F1201" s="2">
        <f t="shared" si="145"/>
        <v>53.154629999999997</v>
      </c>
      <c r="G1201" s="2">
        <f t="shared" si="139"/>
        <v>54.058726000000014</v>
      </c>
      <c r="H1201" s="2">
        <f t="shared" si="143"/>
        <v>54.032977499999994</v>
      </c>
      <c r="I1201" s="2">
        <f t="array" ref="I1201">SUMPRODUCT(B1185:B1204, (ROW(B1185:B1204)-ROW(B1185)+1)) / (20*21/2)</f>
        <v>52.306959999999997</v>
      </c>
      <c r="J1201" s="2">
        <f t="shared" si="146"/>
        <v>52.826677482367074</v>
      </c>
      <c r="K1201" s="2">
        <f t="shared" si="140"/>
        <v>53.8724215834985</v>
      </c>
    </row>
    <row r="1202" spans="1:11" ht="13.5" x14ac:dyDescent="0.25">
      <c r="A1202" s="3">
        <f>TITRES_STAT!B1205</f>
        <v>44062</v>
      </c>
      <c r="B1202" s="5">
        <f>TITRES_STAT!D1205</f>
        <v>51.488500000000002</v>
      </c>
      <c r="C1202" s="2">
        <f t="shared" si="141"/>
        <v>0</v>
      </c>
      <c r="D1202" s="2">
        <f t="shared" si="142"/>
        <v>52.070099999999989</v>
      </c>
      <c r="E1202" s="2">
        <f t="shared" si="144"/>
        <v>52.574820000000003</v>
      </c>
      <c r="F1202" s="2">
        <f t="shared" si="145"/>
        <v>52.974055</v>
      </c>
      <c r="G1202" s="2">
        <f t="shared" ref="G1202:G1265" si="147">AVERAGE(B1153:B1202)</f>
        <v>53.857268000000012</v>
      </c>
      <c r="H1202" s="2">
        <f t="shared" si="143"/>
        <v>54.022099499999996</v>
      </c>
      <c r="I1202" s="2">
        <f t="array" ref="I1202">SUMPRODUCT(B1186:B1205, (ROW(B1186:B1205)-ROW(B1186)+1)) / (20*21/2)</f>
        <v>52.061429047619043</v>
      </c>
      <c r="J1202" s="2">
        <f t="shared" si="146"/>
        <v>52.699232007855926</v>
      </c>
      <c r="K1202" s="2">
        <f t="shared" si="140"/>
        <v>53.778934462576991</v>
      </c>
    </row>
    <row r="1203" spans="1:11" ht="13.5" x14ac:dyDescent="0.25">
      <c r="A1203" s="3">
        <f>TITRES_STAT!B1206</f>
        <v>44064</v>
      </c>
      <c r="B1203" s="5">
        <f>TITRES_STAT!D1206</f>
        <v>51.488500000000002</v>
      </c>
      <c r="C1203" s="2">
        <f t="shared" si="141"/>
        <v>0</v>
      </c>
      <c r="D1203" s="2">
        <f t="shared" si="142"/>
        <v>51.778579999999998</v>
      </c>
      <c r="E1203" s="2">
        <f t="shared" si="144"/>
        <v>52.362339999999996</v>
      </c>
      <c r="F1203" s="2">
        <f t="shared" si="145"/>
        <v>52.793480000000002</v>
      </c>
      <c r="G1203" s="2">
        <f t="shared" si="147"/>
        <v>53.65581000000001</v>
      </c>
      <c r="H1203" s="2">
        <f t="shared" si="143"/>
        <v>54.010133999999979</v>
      </c>
      <c r="I1203" s="2">
        <f t="array" ref="I1203">SUMPRODUCT(B1187:B1206, (ROW(B1187:B1206)-ROW(B1187)+1)) / (20*21/2)</f>
        <v>51.836860000000001</v>
      </c>
      <c r="J1203" s="2">
        <f t="shared" si="146"/>
        <v>52.583924197583933</v>
      </c>
      <c r="K1203" s="2">
        <f t="shared" ref="K1203:K1266" si="148">$K$4*B1203+(1-$K$4)*K1202</f>
        <v>53.689113503260252</v>
      </c>
    </row>
    <row r="1204" spans="1:11" ht="13.5" x14ac:dyDescent="0.25">
      <c r="A1204" s="3">
        <f>TITRES_STAT!B1207</f>
        <v>44067</v>
      </c>
      <c r="B1204" s="5">
        <f>TITRES_STAT!D1207</f>
        <v>51.488500000000002</v>
      </c>
      <c r="C1204" s="2">
        <f t="shared" si="141"/>
        <v>0</v>
      </c>
      <c r="D1204" s="2">
        <f t="shared" si="142"/>
        <v>51.488500000000002</v>
      </c>
      <c r="E1204" s="2">
        <f t="shared" si="144"/>
        <v>52.21658</v>
      </c>
      <c r="F1204" s="2">
        <f t="shared" si="145"/>
        <v>52.630675000000011</v>
      </c>
      <c r="G1204" s="2">
        <f t="shared" si="147"/>
        <v>53.454352000000007</v>
      </c>
      <c r="H1204" s="2">
        <f t="shared" si="143"/>
        <v>53.998168499999977</v>
      </c>
      <c r="I1204" s="2">
        <f t="array" ref="I1204">SUMPRODUCT(B1188:B1207, (ROW(B1188:B1207)-ROW(B1188)+1)) / (20*21/2)</f>
        <v>51.698589523809524</v>
      </c>
      <c r="J1204" s="2">
        <f t="shared" si="146"/>
        <v>52.479598083528323</v>
      </c>
      <c r="K1204" s="2">
        <f t="shared" si="148"/>
        <v>53.602814934504948</v>
      </c>
    </row>
    <row r="1205" spans="1:11" ht="13.5" x14ac:dyDescent="0.25">
      <c r="A1205" s="3">
        <f>TITRES_STAT!B1208</f>
        <v>44068</v>
      </c>
      <c r="B1205" s="5">
        <f>TITRES_STAT!D1208</f>
        <v>50.052599999999998</v>
      </c>
      <c r="C1205" s="2">
        <f t="shared" si="141"/>
        <v>-1.4359000000000037</v>
      </c>
      <c r="D1205" s="2">
        <f t="shared" si="142"/>
        <v>51.201319999999996</v>
      </c>
      <c r="E1205" s="2">
        <f t="shared" si="144"/>
        <v>51.927229999999994</v>
      </c>
      <c r="F1205" s="2">
        <f t="shared" si="145"/>
        <v>52.39607500000001</v>
      </c>
      <c r="G1205" s="2">
        <f t="shared" si="147"/>
        <v>53.251587999999998</v>
      </c>
      <c r="H1205" s="2">
        <f t="shared" si="143"/>
        <v>53.987072999999974</v>
      </c>
      <c r="I1205" s="2">
        <f t="array" ref="I1205">SUMPRODUCT(B1189:B1208, (ROW(B1189:B1208)-ROW(B1189)+1)) / (20*21/2)</f>
        <v>51.57409761904762</v>
      </c>
      <c r="J1205" s="2">
        <f t="shared" si="146"/>
        <v>52.24845540890658</v>
      </c>
      <c r="K1205" s="2">
        <f t="shared" si="148"/>
        <v>53.463590819426322</v>
      </c>
    </row>
    <row r="1206" spans="1:11" ht="13.5" x14ac:dyDescent="0.25">
      <c r="A1206" s="3">
        <f>TITRES_STAT!B1209</f>
        <v>44069</v>
      </c>
      <c r="B1206" s="5">
        <f>TITRES_STAT!D1209</f>
        <v>50.0381</v>
      </c>
      <c r="C1206" s="2">
        <f t="shared" si="141"/>
        <v>-1.4499999999998181E-2</v>
      </c>
      <c r="D1206" s="2">
        <f t="shared" si="142"/>
        <v>50.911239999999999</v>
      </c>
      <c r="E1206" s="2">
        <f t="shared" si="144"/>
        <v>51.636429999999997</v>
      </c>
      <c r="F1206" s="2">
        <f t="shared" si="145"/>
        <v>52.215140000000005</v>
      </c>
      <c r="G1206" s="2">
        <f t="shared" si="147"/>
        <v>53.058252000000003</v>
      </c>
      <c r="H1206" s="2">
        <f t="shared" si="143"/>
        <v>53.975904999999976</v>
      </c>
      <c r="I1206" s="2">
        <f t="array" ref="I1206">SUMPRODUCT(B1190:B1209, (ROW(B1190:B1209)-ROW(B1190)+1)) / (20*21/2)</f>
        <v>51.455752857142855</v>
      </c>
      <c r="J1206" s="2">
        <f t="shared" si="146"/>
        <v>52.03794536996309</v>
      </c>
      <c r="K1206" s="2">
        <f t="shared" si="148"/>
        <v>53.329257846115482</v>
      </c>
    </row>
    <row r="1207" spans="1:11" ht="13.5" x14ac:dyDescent="0.25">
      <c r="A1207" s="3">
        <f>TITRES_STAT!B1210</f>
        <v>44070</v>
      </c>
      <c r="B1207" s="5">
        <f>TITRES_STAT!D1210</f>
        <v>50.763300000000001</v>
      </c>
      <c r="C1207" s="2">
        <f t="shared" si="141"/>
        <v>0.72520000000000095</v>
      </c>
      <c r="D1207" s="2">
        <f t="shared" si="142"/>
        <v>50.766200000000005</v>
      </c>
      <c r="E1207" s="2">
        <f t="shared" si="144"/>
        <v>51.41814999999999</v>
      </c>
      <c r="F1207" s="2">
        <f t="shared" si="145"/>
        <v>52.070465000000013</v>
      </c>
      <c r="G1207" s="2">
        <f t="shared" si="147"/>
        <v>52.879420000000003</v>
      </c>
      <c r="H1207" s="2">
        <f t="shared" si="143"/>
        <v>53.968362999999975</v>
      </c>
      <c r="I1207" s="2">
        <f t="array" ref="I1207">SUMPRODUCT(B1191:B1210, (ROW(B1191:B1210)-ROW(B1191)+1)) / (20*21/2)</f>
        <v>51.343555238095242</v>
      </c>
      <c r="J1207" s="2">
        <f t="shared" si="146"/>
        <v>51.916550572823752</v>
      </c>
      <c r="K1207" s="2">
        <f t="shared" si="148"/>
        <v>53.228632048228597</v>
      </c>
    </row>
    <row r="1208" spans="1:11" ht="13.5" x14ac:dyDescent="0.25">
      <c r="A1208" s="3">
        <f>TITRES_STAT!B1211</f>
        <v>44071</v>
      </c>
      <c r="B1208" s="5">
        <f>TITRES_STAT!D1211</f>
        <v>50.763300000000001</v>
      </c>
      <c r="C1208" s="2">
        <f t="shared" si="141"/>
        <v>0</v>
      </c>
      <c r="D1208" s="2">
        <f t="shared" si="142"/>
        <v>50.62116000000001</v>
      </c>
      <c r="E1208" s="2">
        <f t="shared" si="144"/>
        <v>51.199869999999997</v>
      </c>
      <c r="F1208" s="2">
        <f t="shared" si="145"/>
        <v>52.005920000000003</v>
      </c>
      <c r="G1208" s="2">
        <f t="shared" si="147"/>
        <v>52.734382000000004</v>
      </c>
      <c r="H1208" s="2">
        <f t="shared" si="143"/>
        <v>53.960820999999981</v>
      </c>
      <c r="I1208" s="2">
        <f t="array" ref="I1208">SUMPRODUCT(B1192:B1211, (ROW(B1192:B1211)-ROW(B1192)+1)) / (20*21/2)</f>
        <v>51.237504761904766</v>
      </c>
      <c r="J1208" s="2">
        <f t="shared" si="146"/>
        <v>51.806717184935778</v>
      </c>
      <c r="K1208" s="2">
        <f t="shared" si="148"/>
        <v>53.131952360062769</v>
      </c>
    </row>
    <row r="1209" spans="1:11" ht="13.5" x14ac:dyDescent="0.25">
      <c r="A1209" s="3">
        <f>TITRES_STAT!B1212</f>
        <v>44074</v>
      </c>
      <c r="B1209" s="5">
        <f>TITRES_STAT!D1212</f>
        <v>50.763300000000001</v>
      </c>
      <c r="C1209" s="2">
        <f t="shared" si="141"/>
        <v>0</v>
      </c>
      <c r="D1209" s="2">
        <f t="shared" si="142"/>
        <v>50.476120000000002</v>
      </c>
      <c r="E1209" s="2">
        <f t="shared" si="144"/>
        <v>50.982309999999998</v>
      </c>
      <c r="F1209" s="2">
        <f t="shared" si="145"/>
        <v>51.941375000000008</v>
      </c>
      <c r="G1209" s="2">
        <f t="shared" si="147"/>
        <v>52.624152000000002</v>
      </c>
      <c r="H1209" s="2">
        <f t="shared" si="143"/>
        <v>53.959007999999976</v>
      </c>
      <c r="I1209" s="2">
        <f t="array" ref="I1209">SUMPRODUCT(B1193:B1212, (ROW(B1193:B1212)-ROW(B1193)+1)) / (20*21/2)</f>
        <v>51.001544285714289</v>
      </c>
      <c r="J1209" s="2">
        <f t="shared" si="146"/>
        <v>51.707344119703798</v>
      </c>
      <c r="K1209" s="2">
        <f t="shared" si="148"/>
        <v>53.039064032217169</v>
      </c>
    </row>
    <row r="1210" spans="1:11" ht="13.5" x14ac:dyDescent="0.25">
      <c r="A1210" s="3">
        <f>TITRES_STAT!B1213</f>
        <v>44075</v>
      </c>
      <c r="B1210" s="5">
        <f>TITRES_STAT!D1213</f>
        <v>50.763300000000001</v>
      </c>
      <c r="C1210" s="2">
        <f t="shared" si="141"/>
        <v>0</v>
      </c>
      <c r="D1210" s="2">
        <f t="shared" si="142"/>
        <v>50.618260000000006</v>
      </c>
      <c r="E1210" s="2">
        <f t="shared" si="144"/>
        <v>50.909790000000001</v>
      </c>
      <c r="F1210" s="2">
        <f t="shared" si="145"/>
        <v>51.876830000000005</v>
      </c>
      <c r="G1210" s="2">
        <f t="shared" si="147"/>
        <v>52.547572000000009</v>
      </c>
      <c r="H1210" s="2">
        <f t="shared" si="143"/>
        <v>53.951465999999982</v>
      </c>
      <c r="I1210" s="2">
        <f t="array" ref="I1210">SUMPRODUCT(B1194:B1213, (ROW(B1194:B1213)-ROW(B1194)+1)) / (20*21/2)</f>
        <v>50.680281904761905</v>
      </c>
      <c r="J1210" s="2">
        <f t="shared" si="146"/>
        <v>51.617435155922486</v>
      </c>
      <c r="K1210" s="2">
        <f t="shared" si="148"/>
        <v>52.949818383894929</v>
      </c>
    </row>
    <row r="1211" spans="1:11" ht="13.5" x14ac:dyDescent="0.25">
      <c r="A1211" s="3">
        <f>TITRES_STAT!B1214</f>
        <v>44076</v>
      </c>
      <c r="B1211" s="5">
        <f>TITRES_STAT!D1214</f>
        <v>50.763300000000001</v>
      </c>
      <c r="C1211" s="2">
        <f t="shared" si="141"/>
        <v>0</v>
      </c>
      <c r="D1211" s="2">
        <f t="shared" si="142"/>
        <v>50.763300000000001</v>
      </c>
      <c r="E1211" s="2">
        <f t="shared" si="144"/>
        <v>50.837270000000004</v>
      </c>
      <c r="F1211" s="2">
        <f t="shared" si="145"/>
        <v>51.812284999999996</v>
      </c>
      <c r="G1211" s="2">
        <f t="shared" si="147"/>
        <v>52.475052000000005</v>
      </c>
      <c r="H1211" s="2">
        <f t="shared" si="143"/>
        <v>53.943923999999967</v>
      </c>
      <c r="I1211" s="2">
        <f t="array" ref="I1211">SUMPRODUCT(B1195:B1214, (ROW(B1195:B1214)-ROW(B1195)+1)) / (20*21/2)</f>
        <v>50.384677619047622</v>
      </c>
      <c r="J1211" s="2">
        <f t="shared" si="146"/>
        <v>51.536088950596536</v>
      </c>
      <c r="K1211" s="2">
        <f t="shared" si="148"/>
        <v>52.864072564918658</v>
      </c>
    </row>
    <row r="1212" spans="1:11" ht="13.5" x14ac:dyDescent="0.25">
      <c r="A1212" s="3">
        <f>TITRES_STAT!B1215</f>
        <v>44077</v>
      </c>
      <c r="B1212" s="5">
        <f>TITRES_STAT!D1215</f>
        <v>49.334699999999998</v>
      </c>
      <c r="C1212" s="2">
        <f t="shared" si="141"/>
        <v>-1.428600000000003</v>
      </c>
      <c r="D1212" s="2">
        <f t="shared" si="142"/>
        <v>50.477580000000003</v>
      </c>
      <c r="E1212" s="2">
        <f t="shared" si="144"/>
        <v>50.621890000000008</v>
      </c>
      <c r="F1212" s="2">
        <f t="shared" si="145"/>
        <v>51.598354999999991</v>
      </c>
      <c r="G1212" s="2">
        <f t="shared" si="147"/>
        <v>52.406450000000007</v>
      </c>
      <c r="H1212" s="2">
        <f t="shared" si="143"/>
        <v>53.929238999999967</v>
      </c>
      <c r="I1212" s="2">
        <f t="array" ref="I1212">SUMPRODUCT(B1196:B1215, (ROW(B1196:B1215)-ROW(B1196)+1)) / (20*21/2)</f>
        <v>50.318068571428576</v>
      </c>
      <c r="J1212" s="2">
        <f t="shared" si="146"/>
        <v>51.326432860063527</v>
      </c>
      <c r="K1212" s="2">
        <f t="shared" si="148"/>
        <v>52.725665797666949</v>
      </c>
    </row>
    <row r="1213" spans="1:11" ht="13.5" x14ac:dyDescent="0.25">
      <c r="A1213" s="3">
        <f>TITRES_STAT!B1216</f>
        <v>44078</v>
      </c>
      <c r="B1213" s="5">
        <f>TITRES_STAT!D1216</f>
        <v>48.225099999999998</v>
      </c>
      <c r="C1213" s="2">
        <f t="shared" si="141"/>
        <v>-1.1096000000000004</v>
      </c>
      <c r="D1213" s="2">
        <f t="shared" si="142"/>
        <v>49.969939999999994</v>
      </c>
      <c r="E1213" s="2">
        <f t="shared" si="144"/>
        <v>50.295550000000006</v>
      </c>
      <c r="F1213" s="2">
        <f t="shared" si="145"/>
        <v>51.32894499999999</v>
      </c>
      <c r="G1213" s="2">
        <f t="shared" si="147"/>
        <v>52.312174000000013</v>
      </c>
      <c r="H1213" s="2">
        <f t="shared" si="143"/>
        <v>53.909041999999978</v>
      </c>
      <c r="I1213" s="2">
        <f t="array" ref="I1213">SUMPRODUCT(B1197:B1216, (ROW(B1197:B1216)-ROW(B1197)+1)) / (20*21/2)</f>
        <v>50.479100476190467</v>
      </c>
      <c r="J1213" s="2">
        <f t="shared" si="146"/>
        <v>51.031067825771764</v>
      </c>
      <c r="K1213" s="2">
        <f t="shared" si="148"/>
        <v>52.549173021287856</v>
      </c>
    </row>
    <row r="1214" spans="1:11" ht="13.5" x14ac:dyDescent="0.25">
      <c r="A1214" s="3">
        <f>TITRES_STAT!B1217</f>
        <v>44081</v>
      </c>
      <c r="B1214" s="5">
        <f>TITRES_STAT!D1217</f>
        <v>48.225099999999998</v>
      </c>
      <c r="C1214" s="2">
        <f t="shared" si="141"/>
        <v>0</v>
      </c>
      <c r="D1214" s="2">
        <f t="shared" si="142"/>
        <v>49.462299999999999</v>
      </c>
      <c r="E1214" s="2">
        <f t="shared" si="144"/>
        <v>49.969210000000004</v>
      </c>
      <c r="F1214" s="2">
        <f t="shared" si="145"/>
        <v>51.092894999999984</v>
      </c>
      <c r="G1214" s="2">
        <f t="shared" si="147"/>
        <v>52.186134000000017</v>
      </c>
      <c r="H1214" s="2">
        <f t="shared" si="143"/>
        <v>53.888808999999974</v>
      </c>
      <c r="I1214" s="2">
        <f t="array" ref="I1214">SUMPRODUCT(B1198:B1217, (ROW(B1198:B1217)-ROW(B1198)+1)) / (20*21/2)</f>
        <v>50.641513333333329</v>
      </c>
      <c r="J1214" s="2">
        <f t="shared" si="146"/>
        <v>50.763832794745881</v>
      </c>
      <c r="K1214" s="2">
        <f t="shared" si="148"/>
        <v>52.379601530256963</v>
      </c>
    </row>
    <row r="1215" spans="1:11" ht="13.5" x14ac:dyDescent="0.25">
      <c r="A1215" s="3">
        <f>TITRES_STAT!B1218</f>
        <v>44082</v>
      </c>
      <c r="B1215" s="5">
        <f>TITRES_STAT!D1218</f>
        <v>50.393500000000003</v>
      </c>
      <c r="C1215" s="2">
        <f t="shared" si="141"/>
        <v>2.1684000000000054</v>
      </c>
      <c r="D1215" s="2">
        <f t="shared" si="142"/>
        <v>49.388340000000007</v>
      </c>
      <c r="E1215" s="2">
        <f t="shared" si="144"/>
        <v>50.00330000000001</v>
      </c>
      <c r="F1215" s="2">
        <f t="shared" si="145"/>
        <v>50.965264999999988</v>
      </c>
      <c r="G1215" s="2">
        <f t="shared" si="147"/>
        <v>52.103462000000015</v>
      </c>
      <c r="H1215" s="2">
        <f t="shared" si="143"/>
        <v>53.881520999999985</v>
      </c>
      <c r="I1215" s="2">
        <f t="array" ref="I1215">SUMPRODUCT(B1199:B1218, (ROW(B1199:B1218)-ROW(B1199)+1)) / (20*21/2)</f>
        <v>50.805307142857139</v>
      </c>
      <c r="J1215" s="2">
        <f t="shared" si="146"/>
        <v>50.728563004770081</v>
      </c>
      <c r="K1215" s="2">
        <f t="shared" si="148"/>
        <v>52.301715195737081</v>
      </c>
    </row>
    <row r="1216" spans="1:11" ht="13.5" x14ac:dyDescent="0.25">
      <c r="A1216" s="3">
        <f>TITRES_STAT!B1219</f>
        <v>44083</v>
      </c>
      <c r="B1216" s="5">
        <f>TITRES_STAT!D1219</f>
        <v>52.656100000000002</v>
      </c>
      <c r="C1216" s="2">
        <f t="shared" si="141"/>
        <v>2.2625999999999991</v>
      </c>
      <c r="D1216" s="2">
        <f t="shared" si="142"/>
        <v>49.766900000000007</v>
      </c>
      <c r="E1216" s="2">
        <f t="shared" si="144"/>
        <v>50.265100000000004</v>
      </c>
      <c r="F1216" s="2">
        <f t="shared" si="145"/>
        <v>50.95076499999999</v>
      </c>
      <c r="G1216" s="2">
        <f t="shared" si="147"/>
        <v>52.066042000000024</v>
      </c>
      <c r="H1216" s="2">
        <f t="shared" si="143"/>
        <v>53.883442999999986</v>
      </c>
      <c r="I1216" s="2">
        <f t="array" ref="I1216">SUMPRODUCT(B1200:B1219, (ROW(B1200:B1219)-ROW(B1200)+1)) / (20*21/2)</f>
        <v>50.970481904761897</v>
      </c>
      <c r="J1216" s="2">
        <f t="shared" si="146"/>
        <v>50.912137956696739</v>
      </c>
      <c r="K1216" s="2">
        <f t="shared" si="148"/>
        <v>52.315612639041511</v>
      </c>
    </row>
    <row r="1217" spans="1:11" ht="13.5" x14ac:dyDescent="0.25">
      <c r="A1217" s="3">
        <f>TITRES_STAT!B1220</f>
        <v>44084</v>
      </c>
      <c r="B1217" s="5">
        <f>TITRES_STAT!D1220</f>
        <v>52.656100000000002</v>
      </c>
      <c r="C1217" s="2">
        <f t="shared" si="141"/>
        <v>0</v>
      </c>
      <c r="D1217" s="2">
        <f t="shared" si="142"/>
        <v>50.431180000000005</v>
      </c>
      <c r="E1217" s="2">
        <f t="shared" si="144"/>
        <v>50.45438</v>
      </c>
      <c r="F1217" s="2">
        <f t="shared" si="145"/>
        <v>50.936264999999992</v>
      </c>
      <c r="G1217" s="2">
        <f t="shared" si="147"/>
        <v>52.053134000000021</v>
      </c>
      <c r="H1217" s="2">
        <f t="shared" si="143"/>
        <v>53.889280999999983</v>
      </c>
      <c r="I1217" s="2">
        <f t="array" ref="I1217">SUMPRODUCT(B1201:B1220, (ROW(B1201:B1220)-ROW(B1201)+1)) / (20*21/2)</f>
        <v>51.137003333333318</v>
      </c>
      <c r="J1217" s="2">
        <f t="shared" si="146"/>
        <v>51.078229579868477</v>
      </c>
      <c r="K1217" s="2">
        <f t="shared" si="148"/>
        <v>52.328965084569298</v>
      </c>
    </row>
    <row r="1218" spans="1:11" ht="13.5" x14ac:dyDescent="0.25">
      <c r="A1218" s="3">
        <f>TITRES_STAT!B1221</f>
        <v>44085</v>
      </c>
      <c r="B1218" s="5">
        <f>TITRES_STAT!D1221</f>
        <v>52.656100000000002</v>
      </c>
      <c r="C1218" s="2">
        <f t="shared" si="141"/>
        <v>0</v>
      </c>
      <c r="D1218" s="2">
        <f t="shared" si="142"/>
        <v>51.31738</v>
      </c>
      <c r="E1218" s="2">
        <f t="shared" si="144"/>
        <v>50.643659999999997</v>
      </c>
      <c r="F1218" s="2">
        <f t="shared" si="145"/>
        <v>50.921765000000001</v>
      </c>
      <c r="G1218" s="2">
        <f t="shared" si="147"/>
        <v>52.044578000000023</v>
      </c>
      <c r="H1218" s="2">
        <f t="shared" si="143"/>
        <v>53.895118999999987</v>
      </c>
      <c r="I1218" s="2">
        <f t="array" ref="I1218">SUMPRODUCT(B1202:B1221, (ROW(B1202:B1221)-ROW(B1202)+1)) / (20*21/2)</f>
        <v>51.289669523809529</v>
      </c>
      <c r="J1218" s="2">
        <f t="shared" si="146"/>
        <v>51.228502953214331</v>
      </c>
      <c r="K1218" s="2">
        <f t="shared" si="148"/>
        <v>52.341793904782271</v>
      </c>
    </row>
    <row r="1219" spans="1:11" ht="13.5" x14ac:dyDescent="0.25">
      <c r="A1219" s="3">
        <f>TITRES_STAT!B1222</f>
        <v>44088</v>
      </c>
      <c r="B1219" s="5">
        <f>TITRES_STAT!D1222</f>
        <v>52.656100000000002</v>
      </c>
      <c r="C1219" s="2">
        <f t="shared" si="141"/>
        <v>0</v>
      </c>
      <c r="D1219" s="2">
        <f t="shared" si="142"/>
        <v>52.203580000000002</v>
      </c>
      <c r="E1219" s="2">
        <f t="shared" si="144"/>
        <v>50.832939999999994</v>
      </c>
      <c r="F1219" s="2">
        <f t="shared" si="145"/>
        <v>50.90762500000001</v>
      </c>
      <c r="G1219" s="2">
        <f t="shared" si="147"/>
        <v>52.041968000000026</v>
      </c>
      <c r="H1219" s="2">
        <f t="shared" si="143"/>
        <v>53.900956999999998</v>
      </c>
      <c r="I1219" s="2">
        <f t="array" ref="I1219">SUMPRODUCT(B1203:B1222, (ROW(B1203:B1222)-ROW(B1203)+1)) / (20*21/2)</f>
        <v>51.437190476190466</v>
      </c>
      <c r="J1219" s="2">
        <f t="shared" si="146"/>
        <v>51.364464576717722</v>
      </c>
      <c r="K1219" s="2">
        <f t="shared" si="148"/>
        <v>52.354119634006501</v>
      </c>
    </row>
    <row r="1220" spans="1:11" ht="13.5" x14ac:dyDescent="0.25">
      <c r="A1220" s="3">
        <f>TITRES_STAT!B1223</f>
        <v>44089</v>
      </c>
      <c r="B1220" s="5">
        <f>TITRES_STAT!D1223</f>
        <v>52.656100000000002</v>
      </c>
      <c r="C1220" s="2">
        <f t="shared" ref="C1220:C1283" si="149">B1220-B1219</f>
        <v>0</v>
      </c>
      <c r="D1220" s="2">
        <f t="shared" si="142"/>
        <v>52.656100000000002</v>
      </c>
      <c r="E1220" s="2">
        <f t="shared" si="144"/>
        <v>51.02221999999999</v>
      </c>
      <c r="F1220" s="2">
        <f t="shared" si="145"/>
        <v>50.96600500000001</v>
      </c>
      <c r="G1220" s="2">
        <f t="shared" si="147"/>
        <v>52.050962000000027</v>
      </c>
      <c r="H1220" s="2">
        <f t="shared" si="143"/>
        <v>53.906795000000002</v>
      </c>
      <c r="I1220" s="2">
        <f t="array" ref="I1220">SUMPRODUCT(B1204:B1223, (ROW(B1204:B1223)-ROW(B1204)+1)) / (20*21/2)</f>
        <v>51.579566190476179</v>
      </c>
      <c r="J1220" s="2">
        <f t="shared" si="146"/>
        <v>51.487477474173176</v>
      </c>
      <c r="K1220" s="2">
        <f t="shared" si="148"/>
        <v>52.365962001300367</v>
      </c>
    </row>
    <row r="1221" spans="1:11" ht="13.5" x14ac:dyDescent="0.25">
      <c r="A1221" s="3">
        <f>TITRES_STAT!B1224</f>
        <v>44090</v>
      </c>
      <c r="B1221" s="5">
        <f>TITRES_STAT!D1224</f>
        <v>52.569000000000003</v>
      </c>
      <c r="C1221" s="2">
        <f t="shared" si="149"/>
        <v>-8.7099999999999511E-2</v>
      </c>
      <c r="D1221" s="2">
        <f t="shared" si="142"/>
        <v>52.638680000000001</v>
      </c>
      <c r="E1221" s="2">
        <f t="shared" si="144"/>
        <v>51.202789999999993</v>
      </c>
      <c r="F1221" s="2">
        <f t="shared" si="145"/>
        <v>51.020030000000006</v>
      </c>
      <c r="G1221" s="2">
        <f t="shared" si="147"/>
        <v>52.065174000000027</v>
      </c>
      <c r="H1221" s="2">
        <f t="shared" si="143"/>
        <v>53.912197500000012</v>
      </c>
      <c r="I1221" s="2">
        <f t="array" ref="I1221">SUMPRODUCT(B1205:B1224, (ROW(B1205:B1224)-ROW(B1205)+1)) / (20*21/2)</f>
        <v>51.71679666666666</v>
      </c>
      <c r="J1221" s="2">
        <f t="shared" si="146"/>
        <v>51.590479619490011</v>
      </c>
      <c r="K1221" s="2">
        <f t="shared" si="148"/>
        <v>52.37392427575918</v>
      </c>
    </row>
    <row r="1222" spans="1:11" ht="13.5" x14ac:dyDescent="0.25">
      <c r="A1222" s="3">
        <f>TITRES_STAT!B1225</f>
        <v>44091</v>
      </c>
      <c r="B1222" s="5">
        <f>TITRES_STAT!D1225</f>
        <v>52.569000000000003</v>
      </c>
      <c r="C1222" s="2">
        <f t="shared" si="149"/>
        <v>0</v>
      </c>
      <c r="D1222" s="2">
        <f t="shared" ref="D1222:D1285" si="150">AVERAGE(B1218:B1222)</f>
        <v>52.621260000000007</v>
      </c>
      <c r="E1222" s="2">
        <f t="shared" si="144"/>
        <v>51.526220000000002</v>
      </c>
      <c r="F1222" s="2">
        <f t="shared" si="145"/>
        <v>51.074055000000008</v>
      </c>
      <c r="G1222" s="2">
        <f t="shared" si="147"/>
        <v>52.065174000000034</v>
      </c>
      <c r="H1222" s="2">
        <f t="shared" si="143"/>
        <v>53.913684000000003</v>
      </c>
      <c r="I1222" s="2">
        <f t="array" ref="I1222">SUMPRODUCT(B1206:B1225, (ROW(B1206:B1225)-ROW(B1206)+1)) / (20*21/2)</f>
        <v>51.883415238095239</v>
      </c>
      <c r="J1222" s="2">
        <f t="shared" si="146"/>
        <v>51.683672036681436</v>
      </c>
      <c r="K1222" s="2">
        <f t="shared" si="148"/>
        <v>52.381574304160779</v>
      </c>
    </row>
    <row r="1223" spans="1:11" ht="13.5" x14ac:dyDescent="0.25">
      <c r="A1223" s="3">
        <f>TITRES_STAT!B1226</f>
        <v>44092</v>
      </c>
      <c r="B1223" s="5">
        <f>TITRES_STAT!D1226</f>
        <v>52.569000000000003</v>
      </c>
      <c r="C1223" s="2">
        <f t="shared" si="149"/>
        <v>0</v>
      </c>
      <c r="D1223" s="2">
        <f t="shared" si="150"/>
        <v>52.603840000000005</v>
      </c>
      <c r="E1223" s="2">
        <f t="shared" si="144"/>
        <v>51.960609999999996</v>
      </c>
      <c r="F1223" s="2">
        <f t="shared" si="145"/>
        <v>51.128080000000011</v>
      </c>
      <c r="G1223" s="2">
        <f t="shared" si="147"/>
        <v>52.101288000000039</v>
      </c>
      <c r="H1223" s="2">
        <f t="shared" si="143"/>
        <v>53.915170499999995</v>
      </c>
      <c r="I1223" s="2">
        <f t="array" ref="I1223">SUMPRODUCT(B1207:B1226, (ROW(B1207:B1226)-ROW(B1207)+1)) / (20*21/2)</f>
        <v>52.036324285714286</v>
      </c>
      <c r="J1223" s="2">
        <f t="shared" si="146"/>
        <v>51.76798898556892</v>
      </c>
      <c r="K1223" s="2">
        <f t="shared" si="148"/>
        <v>52.388924331448592</v>
      </c>
    </row>
    <row r="1224" spans="1:11" ht="13.5" x14ac:dyDescent="0.25">
      <c r="A1224" s="3">
        <f>TITRES_STAT!B1227</f>
        <v>44095</v>
      </c>
      <c r="B1224" s="5">
        <f>TITRES_STAT!D1227</f>
        <v>52.569000000000003</v>
      </c>
      <c r="C1224" s="2">
        <f t="shared" si="149"/>
        <v>0</v>
      </c>
      <c r="D1224" s="2">
        <f t="shared" si="150"/>
        <v>52.586420000000011</v>
      </c>
      <c r="E1224" s="2">
        <f t="shared" si="144"/>
        <v>52.395000000000003</v>
      </c>
      <c r="F1224" s="2">
        <f t="shared" si="145"/>
        <v>51.182105</v>
      </c>
      <c r="G1224" s="2">
        <f t="shared" si="147"/>
        <v>52.106944000000027</v>
      </c>
      <c r="H1224" s="2">
        <f t="shared" si="143"/>
        <v>53.916946999999993</v>
      </c>
      <c r="I1224" s="2">
        <f t="array" ref="I1224">SUMPRODUCT(B1208:B1227, (ROW(B1208:B1227)-ROW(B1208)+1)) / (20*21/2)</f>
        <v>52.141616666666664</v>
      </c>
      <c r="J1224" s="2">
        <f t="shared" si="146"/>
        <v>51.844275748848069</v>
      </c>
      <c r="K1224" s="2">
        <f t="shared" si="148"/>
        <v>52.395986122372179</v>
      </c>
    </row>
    <row r="1225" spans="1:11" ht="13.5" x14ac:dyDescent="0.25">
      <c r="A1225" s="3">
        <f>TITRES_STAT!B1228</f>
        <v>44096</v>
      </c>
      <c r="B1225" s="5">
        <f>TITRES_STAT!D1228</f>
        <v>52.931600000000003</v>
      </c>
      <c r="C1225" s="2">
        <f t="shared" si="149"/>
        <v>0.36260000000000048</v>
      </c>
      <c r="D1225" s="2">
        <f t="shared" si="150"/>
        <v>52.64152</v>
      </c>
      <c r="E1225" s="2">
        <f t="shared" si="144"/>
        <v>52.648810000000005</v>
      </c>
      <c r="F1225" s="2">
        <f t="shared" si="145"/>
        <v>51.326054999999997</v>
      </c>
      <c r="G1225" s="2">
        <f t="shared" si="147"/>
        <v>52.150310000000026</v>
      </c>
      <c r="H1225" s="2">
        <f t="shared" si="143"/>
        <v>53.920536499999983</v>
      </c>
      <c r="I1225" s="2">
        <f t="array" ref="I1225">SUMPRODUCT(B1209:B1228, (ROW(B1209:B1228)-ROW(B1209)+1)) / (20*21/2)</f>
        <v>52.272809047619056</v>
      </c>
      <c r="J1225" s="2">
        <f t="shared" si="146"/>
        <v>51.947830439433972</v>
      </c>
      <c r="K1225" s="2">
        <f t="shared" si="148"/>
        <v>52.416990588161504</v>
      </c>
    </row>
    <row r="1226" spans="1:11" ht="13.5" x14ac:dyDescent="0.25">
      <c r="A1226" s="3">
        <f>TITRES_STAT!B1229</f>
        <v>44097</v>
      </c>
      <c r="B1226" s="5">
        <f>TITRES_STAT!D1229</f>
        <v>52.931600000000003</v>
      </c>
      <c r="C1226" s="2">
        <f t="shared" si="149"/>
        <v>0</v>
      </c>
      <c r="D1226" s="2">
        <f t="shared" si="150"/>
        <v>52.714039999999997</v>
      </c>
      <c r="E1226" s="2">
        <f t="shared" si="144"/>
        <v>52.676360000000003</v>
      </c>
      <c r="F1226" s="2">
        <f t="shared" si="145"/>
        <v>51.470730000000003</v>
      </c>
      <c r="G1226" s="2">
        <f t="shared" si="147"/>
        <v>52.193676000000011</v>
      </c>
      <c r="H1226" s="2">
        <f t="shared" ref="H1226:H1289" si="151">AVERAGE(B1027:B1226)</f>
        <v>53.92412599999998</v>
      </c>
      <c r="I1226" s="2">
        <f t="array" ref="I1226">SUMPRODUCT(B1210:B1229, (ROW(B1210:B1229)-ROW(B1210)+1)) / (20*21/2)</f>
        <v>52.393641428571435</v>
      </c>
      <c r="J1226" s="2">
        <f t="shared" si="146"/>
        <v>52.041522778535501</v>
      </c>
      <c r="K1226" s="2">
        <f t="shared" si="148"/>
        <v>52.437171349410072</v>
      </c>
    </row>
    <row r="1227" spans="1:11" ht="13.5" x14ac:dyDescent="0.25">
      <c r="A1227" s="3">
        <f>TITRES_STAT!B1230</f>
        <v>44098</v>
      </c>
      <c r="B1227" s="5">
        <f>TITRES_STAT!D1230</f>
        <v>52.576300000000003</v>
      </c>
      <c r="C1227" s="2">
        <f t="shared" si="149"/>
        <v>-0.35529999999999973</v>
      </c>
      <c r="D1227" s="2">
        <f t="shared" si="150"/>
        <v>52.715499999999999</v>
      </c>
      <c r="E1227" s="2">
        <f t="shared" si="144"/>
        <v>52.668379999999999</v>
      </c>
      <c r="F1227" s="2">
        <f t="shared" si="145"/>
        <v>51.56138</v>
      </c>
      <c r="G1227" s="2">
        <f t="shared" si="147"/>
        <v>52.229936000000016</v>
      </c>
      <c r="H1227" s="2">
        <f t="shared" si="151"/>
        <v>53.925938999999971</v>
      </c>
      <c r="I1227" s="2">
        <f t="array" ref="I1227">SUMPRODUCT(B1211:B1230, (ROW(B1211:B1230)-ROW(B1211)+1)) / (20*21/2)</f>
        <v>52.504113809523808</v>
      </c>
      <c r="J1227" s="2">
        <f t="shared" si="146"/>
        <v>52.092453942484504</v>
      </c>
      <c r="K1227" s="2">
        <f t="shared" si="148"/>
        <v>52.442627374923404</v>
      </c>
    </row>
    <row r="1228" spans="1:11" ht="13.5" x14ac:dyDescent="0.25">
      <c r="A1228" s="3">
        <f>TITRES_STAT!B1231</f>
        <v>44099</v>
      </c>
      <c r="B1228" s="5">
        <f>TITRES_STAT!D1231</f>
        <v>52.938899999999997</v>
      </c>
      <c r="C1228" s="2">
        <f t="shared" si="149"/>
        <v>0.36259999999999337</v>
      </c>
      <c r="D1228" s="2">
        <f t="shared" si="150"/>
        <v>52.789480000000005</v>
      </c>
      <c r="E1228" s="2">
        <f t="shared" ref="E1228:E1291" si="152">AVERAGE(B1219:B1228)</f>
        <v>52.696660000000008</v>
      </c>
      <c r="F1228" s="2">
        <f t="shared" si="145"/>
        <v>51.670159999999996</v>
      </c>
      <c r="G1228" s="2">
        <f t="shared" si="147"/>
        <v>52.273448000000009</v>
      </c>
      <c r="H1228" s="2">
        <f t="shared" si="151"/>
        <v>53.929564999999968</v>
      </c>
      <c r="I1228" s="2">
        <f t="array" ref="I1228">SUMPRODUCT(B1212:B1231, (ROW(B1212:B1231)-ROW(B1212)+1)) / (20*21/2)</f>
        <v>52.569692857142847</v>
      </c>
      <c r="J1228" s="2">
        <f t="shared" si="146"/>
        <v>52.173067852724074</v>
      </c>
      <c r="K1228" s="2">
        <f t="shared" si="148"/>
        <v>52.462089046495038</v>
      </c>
    </row>
    <row r="1229" spans="1:11" ht="13.5" x14ac:dyDescent="0.25">
      <c r="A1229" s="3">
        <f>TITRES_STAT!B1232</f>
        <v>44102</v>
      </c>
      <c r="B1229" s="5">
        <f>TITRES_STAT!D1232</f>
        <v>52.938899999999997</v>
      </c>
      <c r="C1229" s="2">
        <f t="shared" si="149"/>
        <v>0</v>
      </c>
      <c r="D1229" s="2">
        <f t="shared" si="150"/>
        <v>52.863459999999996</v>
      </c>
      <c r="E1229" s="2">
        <f t="shared" si="152"/>
        <v>52.724940000000004</v>
      </c>
      <c r="F1229" s="2">
        <f t="shared" si="145"/>
        <v>51.778939999999992</v>
      </c>
      <c r="G1229" s="2">
        <f t="shared" si="147"/>
        <v>52.287952000000004</v>
      </c>
      <c r="H1229" s="2">
        <f t="shared" si="151"/>
        <v>53.933190999999958</v>
      </c>
      <c r="I1229" s="2">
        <f t="array" ref="I1229">SUMPRODUCT(B1213:B1232, (ROW(B1213:B1232)-ROW(B1213)+1)) / (20*21/2)</f>
        <v>52.626638571428572</v>
      </c>
      <c r="J1229" s="2">
        <f t="shared" si="146"/>
        <v>52.246004247702736</v>
      </c>
      <c r="K1229" s="2">
        <f t="shared" si="148"/>
        <v>52.480787515259941</v>
      </c>
    </row>
    <row r="1230" spans="1:11" ht="13.5" x14ac:dyDescent="0.25">
      <c r="A1230" s="3">
        <f>TITRES_STAT!B1233</f>
        <v>44103</v>
      </c>
      <c r="B1230" s="5">
        <f>TITRES_STAT!D1233</f>
        <v>52.938899999999997</v>
      </c>
      <c r="C1230" s="2">
        <f t="shared" si="149"/>
        <v>0</v>
      </c>
      <c r="D1230" s="2">
        <f t="shared" si="150"/>
        <v>52.864919999999998</v>
      </c>
      <c r="E1230" s="2">
        <f t="shared" si="152"/>
        <v>52.753219999999999</v>
      </c>
      <c r="F1230" s="2">
        <f t="shared" si="145"/>
        <v>51.887719999999987</v>
      </c>
      <c r="G1230" s="2">
        <f t="shared" si="147"/>
        <v>52.271127999999997</v>
      </c>
      <c r="H1230" s="2">
        <f t="shared" si="151"/>
        <v>53.936816999999955</v>
      </c>
      <c r="I1230" s="2">
        <f t="array" ref="I1230">SUMPRODUCT(B1214:B1233, (ROW(B1214:B1233)-ROW(B1214)+1)) / (20*21/2)</f>
        <v>52.668148095238102</v>
      </c>
      <c r="J1230" s="2">
        <f t="shared" si="146"/>
        <v>52.311994319350099</v>
      </c>
      <c r="K1230" s="2">
        <f t="shared" si="148"/>
        <v>52.498752710739943</v>
      </c>
    </row>
    <row r="1231" spans="1:11" ht="13.5" x14ac:dyDescent="0.25">
      <c r="A1231" s="3">
        <f>TITRES_STAT!B1234</f>
        <v>44104</v>
      </c>
      <c r="B1231" s="5">
        <f>TITRES_STAT!D1234</f>
        <v>52.576300000000003</v>
      </c>
      <c r="C1231" s="2">
        <f t="shared" si="149"/>
        <v>-0.36259999999999337</v>
      </c>
      <c r="D1231" s="2">
        <f t="shared" si="150"/>
        <v>52.793859999999995</v>
      </c>
      <c r="E1231" s="2">
        <f t="shared" si="152"/>
        <v>52.753949999999996</v>
      </c>
      <c r="F1231" s="2">
        <f t="shared" si="145"/>
        <v>51.978369999999998</v>
      </c>
      <c r="G1231" s="2">
        <f t="shared" si="147"/>
        <v>52.220654000000003</v>
      </c>
      <c r="H1231" s="2">
        <f t="shared" si="151"/>
        <v>53.938629999999961</v>
      </c>
      <c r="I1231" s="2">
        <f t="array" ref="I1231">SUMPRODUCT(B1215:B1234, (ROW(B1215:B1234)-ROW(B1215)+1)) / (20*21/2)</f>
        <v>52.688937619047621</v>
      </c>
      <c r="J1231" s="2">
        <f t="shared" si="146"/>
        <v>52.337166288935805</v>
      </c>
      <c r="K1231" s="2">
        <f t="shared" si="148"/>
        <v>52.501793780907001</v>
      </c>
    </row>
    <row r="1232" spans="1:11" ht="13.5" x14ac:dyDescent="0.25">
      <c r="A1232" s="3">
        <f>TITRES_STAT!B1235</f>
        <v>44105</v>
      </c>
      <c r="B1232" s="5">
        <f>TITRES_STAT!D1235</f>
        <v>52.576300000000003</v>
      </c>
      <c r="C1232" s="2">
        <f t="shared" si="149"/>
        <v>0</v>
      </c>
      <c r="D1232" s="2">
        <f t="shared" si="150"/>
        <v>52.793859999999995</v>
      </c>
      <c r="E1232" s="2">
        <f t="shared" si="152"/>
        <v>52.754679999999993</v>
      </c>
      <c r="F1232" s="2">
        <f t="shared" si="145"/>
        <v>52.140450000000001</v>
      </c>
      <c r="G1232" s="2">
        <f t="shared" si="147"/>
        <v>52.170180000000009</v>
      </c>
      <c r="H1232" s="2">
        <f t="shared" si="151"/>
        <v>53.940442999999959</v>
      </c>
      <c r="I1232" s="2">
        <f t="array" ref="I1232">SUMPRODUCT(B1216:B1235, (ROW(B1216:B1235)-ROW(B1216)+1)) / (20*21/2)</f>
        <v>52.723540476190472</v>
      </c>
      <c r="J1232" s="2">
        <f t="shared" si="146"/>
        <v>52.359940928084775</v>
      </c>
      <c r="K1232" s="2">
        <f t="shared" si="148"/>
        <v>52.50471559342045</v>
      </c>
    </row>
    <row r="1233" spans="1:11" ht="13.5" x14ac:dyDescent="0.25">
      <c r="A1233" s="3">
        <f>TITRES_STAT!B1236</f>
        <v>44106</v>
      </c>
      <c r="B1233" s="5">
        <f>TITRES_STAT!D1236</f>
        <v>52.576300000000003</v>
      </c>
      <c r="C1233" s="2">
        <f t="shared" si="149"/>
        <v>0</v>
      </c>
      <c r="D1233" s="2">
        <f t="shared" si="150"/>
        <v>52.721339999999998</v>
      </c>
      <c r="E1233" s="2">
        <f t="shared" si="152"/>
        <v>52.755410000000005</v>
      </c>
      <c r="F1233" s="2">
        <f t="shared" si="145"/>
        <v>52.358009999999993</v>
      </c>
      <c r="G1233" s="2">
        <f t="shared" si="147"/>
        <v>52.119706000000015</v>
      </c>
      <c r="H1233" s="2">
        <f t="shared" si="151"/>
        <v>53.942255999999958</v>
      </c>
      <c r="I1233" s="2">
        <f t="array" ref="I1233">SUMPRODUCT(B1217:B1236, (ROW(B1217:B1236)-ROW(B1217)+1)) / (20*21/2)</f>
        <v>52.746022380952375</v>
      </c>
      <c r="J1233" s="2">
        <f t="shared" si="146"/>
        <v>52.380546553981461</v>
      </c>
      <c r="K1233" s="2">
        <f t="shared" si="148"/>
        <v>52.507522825051019</v>
      </c>
    </row>
    <row r="1234" spans="1:11" ht="13.5" x14ac:dyDescent="0.25">
      <c r="A1234" s="3">
        <f>TITRES_STAT!B1237</f>
        <v>44109</v>
      </c>
      <c r="B1234" s="5">
        <f>TITRES_STAT!D1237</f>
        <v>52.576300000000003</v>
      </c>
      <c r="C1234" s="2">
        <f t="shared" si="149"/>
        <v>0</v>
      </c>
      <c r="D1234" s="2">
        <f t="shared" si="150"/>
        <v>52.648820000000001</v>
      </c>
      <c r="E1234" s="2">
        <f t="shared" si="152"/>
        <v>52.756140000000002</v>
      </c>
      <c r="F1234" s="2">
        <f t="shared" si="145"/>
        <v>52.575569999999992</v>
      </c>
      <c r="G1234" s="2">
        <f t="shared" si="147"/>
        <v>52.076340000000016</v>
      </c>
      <c r="H1234" s="2">
        <f t="shared" si="151"/>
        <v>53.944068999999963</v>
      </c>
      <c r="I1234" s="2">
        <f t="array" ref="I1234">SUMPRODUCT(B1218:B1237, (ROW(B1218:B1237)-ROW(B1218)+1)) / (20*21/2)</f>
        <v>52.767157619047609</v>
      </c>
      <c r="J1234" s="2">
        <f t="shared" si="146"/>
        <v>52.399189739316562</v>
      </c>
      <c r="K1234" s="2">
        <f t="shared" si="148"/>
        <v>52.510219969166663</v>
      </c>
    </row>
    <row r="1235" spans="1:11" ht="13.5" x14ac:dyDescent="0.25">
      <c r="A1235" s="3">
        <f>TITRES_STAT!B1238</f>
        <v>44110</v>
      </c>
      <c r="B1235" s="5">
        <f>TITRES_STAT!D1238</f>
        <v>52.938899999999997</v>
      </c>
      <c r="C1235" s="2">
        <f t="shared" si="149"/>
        <v>0.36259999999999337</v>
      </c>
      <c r="D1235" s="2">
        <f t="shared" si="150"/>
        <v>52.648820000000001</v>
      </c>
      <c r="E1235" s="2">
        <f t="shared" si="152"/>
        <v>52.756870000000006</v>
      </c>
      <c r="F1235" s="2">
        <f t="shared" si="145"/>
        <v>52.702840000000002</v>
      </c>
      <c r="G1235" s="2">
        <f t="shared" si="147"/>
        <v>52.040226000000018</v>
      </c>
      <c r="H1235" s="2">
        <f t="shared" si="151"/>
        <v>53.951320999999965</v>
      </c>
      <c r="I1235" s="2">
        <f t="array" ref="I1235">SUMPRODUCT(B1219:B1238, (ROW(B1219:B1238)-ROW(B1219)+1)) / (20*21/2)</f>
        <v>52.786946190476193</v>
      </c>
      <c r="J1235" s="2">
        <f t="shared" si="146"/>
        <v>52.450590716524509</v>
      </c>
      <c r="K1235" s="2">
        <f t="shared" si="148"/>
        <v>52.527030950767973</v>
      </c>
    </row>
    <row r="1236" spans="1:11" ht="13.5" x14ac:dyDescent="0.25">
      <c r="A1236" s="3">
        <f>TITRES_STAT!B1239</f>
        <v>44111</v>
      </c>
      <c r="B1236" s="5">
        <f>TITRES_STAT!D1239</f>
        <v>52.938899999999997</v>
      </c>
      <c r="C1236" s="2">
        <f t="shared" si="149"/>
        <v>0</v>
      </c>
      <c r="D1236" s="2">
        <f t="shared" si="150"/>
        <v>52.721339999999998</v>
      </c>
      <c r="E1236" s="2">
        <f t="shared" si="152"/>
        <v>52.757600000000004</v>
      </c>
      <c r="F1236" s="2">
        <f t="shared" ref="F1236:F1299" si="153">AVERAGE(B1217:B1236)</f>
        <v>52.716979999999992</v>
      </c>
      <c r="G1236" s="2">
        <f t="shared" si="147"/>
        <v>52.025868000000031</v>
      </c>
      <c r="H1236" s="2">
        <f t="shared" si="151"/>
        <v>53.958572999999951</v>
      </c>
      <c r="I1236" s="2">
        <f t="array" ref="I1236">SUMPRODUCT(B1220:B1239, (ROW(B1220:B1239)-ROW(B1220)+1)) / (20*21/2)</f>
        <v>52.805388095238094</v>
      </c>
      <c r="J1236" s="2">
        <f t="shared" si="146"/>
        <v>52.497096362569799</v>
      </c>
      <c r="K1236" s="2">
        <f t="shared" si="148"/>
        <v>52.543182678188835</v>
      </c>
    </row>
    <row r="1237" spans="1:11" ht="13.5" x14ac:dyDescent="0.25">
      <c r="A1237" s="3">
        <f>TITRES_STAT!B1240</f>
        <v>44112</v>
      </c>
      <c r="B1237" s="5">
        <f>TITRES_STAT!D1240</f>
        <v>52.938899999999997</v>
      </c>
      <c r="C1237" s="2">
        <f t="shared" si="149"/>
        <v>0</v>
      </c>
      <c r="D1237" s="2">
        <f t="shared" si="150"/>
        <v>52.793859999999995</v>
      </c>
      <c r="E1237" s="2">
        <f t="shared" si="152"/>
        <v>52.793859999999995</v>
      </c>
      <c r="F1237" s="2">
        <f t="shared" si="153"/>
        <v>52.731119999999997</v>
      </c>
      <c r="G1237" s="2">
        <f t="shared" si="147"/>
        <v>52.011510000000023</v>
      </c>
      <c r="H1237" s="2">
        <f t="shared" si="151"/>
        <v>53.965824999999938</v>
      </c>
      <c r="I1237" s="2">
        <f t="array" ref="I1237">SUMPRODUCT(B1221:B1240, (ROW(B1221:B1240)-ROW(B1221)+1)) / (20*21/2)</f>
        <v>52.822483333333324</v>
      </c>
      <c r="J1237" s="2">
        <f t="shared" ref="J1237:J1300" si="154">$J$4*B1237+J1236*(1-$J$4)</f>
        <v>52.539172899467914</v>
      </c>
      <c r="K1237" s="2">
        <f t="shared" si="148"/>
        <v>52.55870100453437</v>
      </c>
    </row>
    <row r="1238" spans="1:11" ht="13.5" x14ac:dyDescent="0.25">
      <c r="A1238" s="3">
        <f>TITRES_STAT!B1241</f>
        <v>44113</v>
      </c>
      <c r="B1238" s="5">
        <f>TITRES_STAT!D1241</f>
        <v>52.938899999999997</v>
      </c>
      <c r="C1238" s="2">
        <f t="shared" si="149"/>
        <v>0</v>
      </c>
      <c r="D1238" s="2">
        <f t="shared" si="150"/>
        <v>52.866379999999992</v>
      </c>
      <c r="E1238" s="2">
        <f t="shared" si="152"/>
        <v>52.793859999999995</v>
      </c>
      <c r="F1238" s="2">
        <f t="shared" si="153"/>
        <v>52.745259999999995</v>
      </c>
      <c r="G1238" s="2">
        <f t="shared" si="147"/>
        <v>52.029204000000021</v>
      </c>
      <c r="H1238" s="2">
        <f t="shared" si="151"/>
        <v>53.97307699999994</v>
      </c>
      <c r="I1238" s="2">
        <f t="array" ref="I1238">SUMPRODUCT(B1222:B1241, (ROW(B1222:B1241)-ROW(B1222)+1)) / (20*21/2)</f>
        <v>52.838231904761898</v>
      </c>
      <c r="J1238" s="2">
        <f t="shared" si="154"/>
        <v>52.577242147137639</v>
      </c>
      <c r="K1238" s="2">
        <f t="shared" si="148"/>
        <v>52.573610769062434</v>
      </c>
    </row>
    <row r="1239" spans="1:11" ht="13.5" x14ac:dyDescent="0.25">
      <c r="A1239" s="3">
        <f>TITRES_STAT!B1242</f>
        <v>44116</v>
      </c>
      <c r="B1239" s="5">
        <f>TITRES_STAT!D1242</f>
        <v>52.938899999999997</v>
      </c>
      <c r="C1239" s="2">
        <f t="shared" si="149"/>
        <v>0</v>
      </c>
      <c r="D1239" s="2">
        <f t="shared" si="150"/>
        <v>52.938900000000004</v>
      </c>
      <c r="E1239" s="2">
        <f t="shared" si="152"/>
        <v>52.793859999999995</v>
      </c>
      <c r="F1239" s="2">
        <f t="shared" si="153"/>
        <v>52.759399999999992</v>
      </c>
      <c r="G1239" s="2">
        <f t="shared" si="147"/>
        <v>52.04689800000002</v>
      </c>
      <c r="H1239" s="2">
        <f t="shared" si="151"/>
        <v>53.980328999999919</v>
      </c>
      <c r="I1239" s="2">
        <f t="array" ref="I1239">SUMPRODUCT(B1223:B1242, (ROW(B1223:B1242)-ROW(B1223)+1)) / (20*21/2)</f>
        <v>52.852219047619037</v>
      </c>
      <c r="J1239" s="2">
        <f t="shared" si="154"/>
        <v>52.61168575217215</v>
      </c>
      <c r="K1239" s="2">
        <f t="shared" si="148"/>
        <v>52.587935836942336</v>
      </c>
    </row>
    <row r="1240" spans="1:11" ht="13.5" x14ac:dyDescent="0.25">
      <c r="A1240" s="3">
        <f>TITRES_STAT!B1243</f>
        <v>44117</v>
      </c>
      <c r="B1240" s="5">
        <f>TITRES_STAT!D1243</f>
        <v>52.938899999999997</v>
      </c>
      <c r="C1240" s="2">
        <f t="shared" si="149"/>
        <v>0</v>
      </c>
      <c r="D1240" s="2">
        <f t="shared" si="150"/>
        <v>52.938900000000004</v>
      </c>
      <c r="E1240" s="2">
        <f t="shared" si="152"/>
        <v>52.793859999999995</v>
      </c>
      <c r="F1240" s="2">
        <f t="shared" si="153"/>
        <v>52.77353999999999</v>
      </c>
      <c r="G1240" s="2">
        <f t="shared" si="147"/>
        <v>52.064592000000019</v>
      </c>
      <c r="H1240" s="2">
        <f t="shared" si="151"/>
        <v>53.991206999999925</v>
      </c>
      <c r="I1240" s="2">
        <f t="array" ref="I1240">SUMPRODUCT(B1224:B1243, (ROW(B1224:B1243)-ROW(B1224)+1)) / (20*21/2)</f>
        <v>52.864444761904757</v>
      </c>
      <c r="J1240" s="2">
        <f t="shared" si="154"/>
        <v>52.642849013870041</v>
      </c>
      <c r="K1240" s="2">
        <f t="shared" si="148"/>
        <v>52.601699137454403</v>
      </c>
    </row>
    <row r="1241" spans="1:11" ht="13.5" x14ac:dyDescent="0.25">
      <c r="A1241" s="3">
        <f>TITRES_STAT!B1244</f>
        <v>44118</v>
      </c>
      <c r="B1241" s="5">
        <f>TITRES_STAT!D1244</f>
        <v>52.938899999999997</v>
      </c>
      <c r="C1241" s="2">
        <f t="shared" si="149"/>
        <v>0</v>
      </c>
      <c r="D1241" s="2">
        <f t="shared" si="150"/>
        <v>52.938900000000004</v>
      </c>
      <c r="E1241" s="2">
        <f t="shared" si="152"/>
        <v>52.830120000000001</v>
      </c>
      <c r="F1241" s="2">
        <f t="shared" si="153"/>
        <v>52.792034999999998</v>
      </c>
      <c r="G1241" s="2">
        <f t="shared" si="147"/>
        <v>52.082286000000011</v>
      </c>
      <c r="H1241" s="2">
        <f t="shared" si="151"/>
        <v>54.002084999999909</v>
      </c>
      <c r="I1241" s="2">
        <f t="array" ref="I1241">SUMPRODUCT(B1225:B1244, (ROW(B1225:B1244)-ROW(B1225)+1)) / (20*21/2)</f>
        <v>52.874909047619042</v>
      </c>
      <c r="J1241" s="2">
        <f t="shared" si="154"/>
        <v>52.671044345882422</v>
      </c>
      <c r="K1241" s="2">
        <f t="shared" si="148"/>
        <v>52.614922700691487</v>
      </c>
    </row>
    <row r="1242" spans="1:11" ht="13.5" x14ac:dyDescent="0.25">
      <c r="A1242" s="3">
        <f>TITRES_STAT!B1245</f>
        <v>44120</v>
      </c>
      <c r="B1242" s="5">
        <f>TITRES_STAT!D1245</f>
        <v>52.938899999999997</v>
      </c>
      <c r="C1242" s="2">
        <f t="shared" si="149"/>
        <v>0</v>
      </c>
      <c r="D1242" s="2">
        <f t="shared" si="150"/>
        <v>52.938900000000004</v>
      </c>
      <c r="E1242" s="2">
        <f t="shared" si="152"/>
        <v>52.866379999999992</v>
      </c>
      <c r="F1242" s="2">
        <f t="shared" si="153"/>
        <v>52.810529999999993</v>
      </c>
      <c r="G1242" s="2">
        <f t="shared" si="147"/>
        <v>52.068798000000015</v>
      </c>
      <c r="H1242" s="2">
        <f t="shared" si="151"/>
        <v>54.0129629999999</v>
      </c>
      <c r="I1242" s="2">
        <f t="array" ref="I1242">SUMPRODUCT(B1226:B1245, (ROW(B1226:B1245)-ROW(B1226)+1)) / (20*21/2)</f>
        <v>52.883611904761899</v>
      </c>
      <c r="J1242" s="2">
        <f t="shared" si="154"/>
        <v>52.696554408179338</v>
      </c>
      <c r="K1242" s="2">
        <f t="shared" si="148"/>
        <v>52.627627692821235</v>
      </c>
    </row>
    <row r="1243" spans="1:11" ht="13.5" x14ac:dyDescent="0.25">
      <c r="A1243" s="3">
        <f>TITRES_STAT!B1246</f>
        <v>44123</v>
      </c>
      <c r="B1243" s="5">
        <f>TITRES_STAT!D1246</f>
        <v>52.938899999999997</v>
      </c>
      <c r="C1243" s="2">
        <f t="shared" si="149"/>
        <v>0</v>
      </c>
      <c r="D1243" s="2">
        <f t="shared" si="150"/>
        <v>52.938900000000004</v>
      </c>
      <c r="E1243" s="2">
        <f t="shared" si="152"/>
        <v>52.902639999999998</v>
      </c>
      <c r="F1243" s="2">
        <f t="shared" si="153"/>
        <v>52.829025000000001</v>
      </c>
      <c r="G1243" s="2">
        <f t="shared" si="147"/>
        <v>52.055309999999999</v>
      </c>
      <c r="H1243" s="2">
        <f t="shared" si="151"/>
        <v>54.023840999999884</v>
      </c>
      <c r="I1243" s="2">
        <f t="array" ref="I1243">SUMPRODUCT(B1227:B1246, (ROW(B1227:B1246)-ROW(B1227)+1)) / (20*21/2)</f>
        <v>52.840479999999992</v>
      </c>
      <c r="J1243" s="2">
        <f t="shared" si="154"/>
        <v>52.719634940733691</v>
      </c>
      <c r="K1243" s="2">
        <f t="shared" si="148"/>
        <v>52.639834449965498</v>
      </c>
    </row>
    <row r="1244" spans="1:11" ht="13.5" x14ac:dyDescent="0.25">
      <c r="A1244" s="3">
        <f>TITRES_STAT!B1247</f>
        <v>44124</v>
      </c>
      <c r="B1244" s="5">
        <f>TITRES_STAT!D1247</f>
        <v>52.938899999999997</v>
      </c>
      <c r="C1244" s="2">
        <f t="shared" si="149"/>
        <v>0</v>
      </c>
      <c r="D1244" s="2">
        <f t="shared" si="150"/>
        <v>52.938900000000004</v>
      </c>
      <c r="E1244" s="2">
        <f t="shared" si="152"/>
        <v>52.938900000000004</v>
      </c>
      <c r="F1244" s="2">
        <f t="shared" si="153"/>
        <v>52.847519999999996</v>
      </c>
      <c r="G1244" s="2">
        <f t="shared" si="147"/>
        <v>52.055166000000007</v>
      </c>
      <c r="H1244" s="2">
        <f t="shared" si="151"/>
        <v>54.034718999999875</v>
      </c>
      <c r="I1244" s="2">
        <f t="array" ref="I1244">SUMPRODUCT(B1228:B1247, (ROW(B1228:B1247)-ROW(B1228)+1)) / (20*21/2)</f>
        <v>52.799903333333326</v>
      </c>
      <c r="J1244" s="2">
        <f t="shared" si="154"/>
        <v>52.740517327330487</v>
      </c>
      <c r="K1244" s="2">
        <f t="shared" si="148"/>
        <v>52.651562510751162</v>
      </c>
    </row>
    <row r="1245" spans="1:11" ht="13.5" x14ac:dyDescent="0.25">
      <c r="A1245" s="3">
        <f>TITRES_STAT!B1248</f>
        <v>44125</v>
      </c>
      <c r="B1245" s="5">
        <f>TITRES_STAT!D1248</f>
        <v>52.938899999999997</v>
      </c>
      <c r="C1245" s="2">
        <f t="shared" si="149"/>
        <v>0</v>
      </c>
      <c r="D1245" s="2">
        <f t="shared" si="150"/>
        <v>52.938900000000004</v>
      </c>
      <c r="E1245" s="2">
        <f t="shared" si="152"/>
        <v>52.938900000000004</v>
      </c>
      <c r="F1245" s="2">
        <f t="shared" si="153"/>
        <v>52.847884999999998</v>
      </c>
      <c r="G1245" s="2">
        <f t="shared" si="147"/>
        <v>52.055022000000001</v>
      </c>
      <c r="H1245" s="2">
        <f t="shared" si="151"/>
        <v>54.04559699999988</v>
      </c>
      <c r="I1245" s="2">
        <f t="array" ref="I1245">SUMPRODUCT(B1229:B1248, (ROW(B1229:B1248)-ROW(B1229)+1)) / (20*21/2)</f>
        <v>52.760190000000001</v>
      </c>
      <c r="J1245" s="2">
        <f t="shared" si="154"/>
        <v>52.759410915203773</v>
      </c>
      <c r="K1245" s="2">
        <f t="shared" si="148"/>
        <v>52.66283064758445</v>
      </c>
    </row>
    <row r="1246" spans="1:11" ht="13.5" x14ac:dyDescent="0.25">
      <c r="A1246" s="3">
        <f>TITRES_STAT!B1249</f>
        <v>44126</v>
      </c>
      <c r="B1246" s="5">
        <f>TITRES_STAT!D1249</f>
        <v>52.395000000000003</v>
      </c>
      <c r="C1246" s="2">
        <f t="shared" si="149"/>
        <v>-0.54389999999999361</v>
      </c>
      <c r="D1246" s="2">
        <f t="shared" si="150"/>
        <v>52.830120000000001</v>
      </c>
      <c r="E1246" s="2">
        <f t="shared" si="152"/>
        <v>52.884509999999999</v>
      </c>
      <c r="F1246" s="2">
        <f t="shared" si="153"/>
        <v>52.821055000000001</v>
      </c>
      <c r="G1246" s="2">
        <f t="shared" si="147"/>
        <v>52.044000000000004</v>
      </c>
      <c r="H1246" s="2">
        <f t="shared" si="151"/>
        <v>54.053755499999887</v>
      </c>
      <c r="I1246" s="2">
        <f t="array" ref="I1246">SUMPRODUCT(B1230:B1249, (ROW(B1230:B1249)-ROW(B1230)+1)) / (20*21/2)</f>
        <v>52.723066666666661</v>
      </c>
      <c r="J1246" s="2">
        <f t="shared" si="154"/>
        <v>52.724705113755796</v>
      </c>
      <c r="K1246" s="2">
        <f t="shared" si="148"/>
        <v>52.652327484934084</v>
      </c>
    </row>
    <row r="1247" spans="1:11" ht="13.5" x14ac:dyDescent="0.25">
      <c r="A1247" s="3">
        <f>TITRES_STAT!B1250</f>
        <v>44127</v>
      </c>
      <c r="B1247" s="5">
        <f>TITRES_STAT!D1250</f>
        <v>52.395000000000003</v>
      </c>
      <c r="C1247" s="2">
        <f t="shared" si="149"/>
        <v>0</v>
      </c>
      <c r="D1247" s="2">
        <f t="shared" si="150"/>
        <v>52.721339999999998</v>
      </c>
      <c r="E1247" s="2">
        <f t="shared" si="152"/>
        <v>52.830120000000001</v>
      </c>
      <c r="F1247" s="2">
        <f t="shared" si="153"/>
        <v>52.811989999999994</v>
      </c>
      <c r="G1247" s="2">
        <f t="shared" si="147"/>
        <v>52.032978</v>
      </c>
      <c r="H1247" s="2">
        <f t="shared" si="151"/>
        <v>54.061877499999902</v>
      </c>
      <c r="I1247" s="2">
        <f t="array" ref="I1247">SUMPRODUCT(B1231:B1250, (ROW(B1231:B1250)-ROW(B1231)+1)) / (20*21/2)</f>
        <v>52.671266666666661</v>
      </c>
      <c r="J1247" s="2">
        <f t="shared" si="154"/>
        <v>52.69330462673144</v>
      </c>
      <c r="K1247" s="2">
        <f t="shared" si="148"/>
        <v>52.642236211015103</v>
      </c>
    </row>
    <row r="1248" spans="1:11" ht="13.5" x14ac:dyDescent="0.25">
      <c r="A1248" s="3">
        <f>TITRES_STAT!B1251</f>
        <v>44130</v>
      </c>
      <c r="B1248" s="5">
        <f>TITRES_STAT!D1251</f>
        <v>52.395000000000003</v>
      </c>
      <c r="C1248" s="2">
        <f t="shared" si="149"/>
        <v>0</v>
      </c>
      <c r="D1248" s="2">
        <f t="shared" si="150"/>
        <v>52.612559999999995</v>
      </c>
      <c r="E1248" s="2">
        <f t="shared" si="152"/>
        <v>52.775729999999996</v>
      </c>
      <c r="F1248" s="2">
        <f t="shared" si="153"/>
        <v>52.784794999999995</v>
      </c>
      <c r="G1248" s="2">
        <f t="shared" si="147"/>
        <v>52.02195600000001</v>
      </c>
      <c r="H1248" s="2">
        <f t="shared" si="151"/>
        <v>54.069999499999902</v>
      </c>
      <c r="I1248" s="2">
        <f t="array" ref="I1248">SUMPRODUCT(B1232:B1251, (ROW(B1232:B1251)-ROW(B1232)+1)) / (20*21/2)</f>
        <v>52.622919999999993</v>
      </c>
      <c r="J1248" s="2">
        <f t="shared" si="154"/>
        <v>52.66489466228083</v>
      </c>
      <c r="K1248" s="2">
        <f t="shared" si="148"/>
        <v>52.632540673328236</v>
      </c>
    </row>
    <row r="1249" spans="1:11" ht="13.5" x14ac:dyDescent="0.25">
      <c r="A1249" s="3">
        <f>TITRES_STAT!B1252</f>
        <v>44131</v>
      </c>
      <c r="B1249" s="5">
        <f>TITRES_STAT!D1252</f>
        <v>52.395000000000003</v>
      </c>
      <c r="C1249" s="2">
        <f t="shared" si="149"/>
        <v>0</v>
      </c>
      <c r="D1249" s="2">
        <f t="shared" si="150"/>
        <v>52.503780000000006</v>
      </c>
      <c r="E1249" s="2">
        <f t="shared" si="152"/>
        <v>52.721339999999998</v>
      </c>
      <c r="F1249" s="2">
        <f t="shared" si="153"/>
        <v>52.757599999999989</v>
      </c>
      <c r="G1249" s="2">
        <f t="shared" si="147"/>
        <v>52.011078000000019</v>
      </c>
      <c r="H1249" s="2">
        <f t="shared" si="151"/>
        <v>54.078121499999916</v>
      </c>
      <c r="I1249" s="2">
        <f t="array" ref="I1249">SUMPRODUCT(B1233:B1252, (ROW(B1233:B1252)-ROW(B1233)+1)) / (20*21/2)</f>
        <v>52.576299999999996</v>
      </c>
      <c r="J1249" s="2">
        <f t="shared" si="154"/>
        <v>52.639190408730279</v>
      </c>
      <c r="K1249" s="2">
        <f t="shared" si="148"/>
        <v>52.623225352805562</v>
      </c>
    </row>
    <row r="1250" spans="1:11" ht="13.5" x14ac:dyDescent="0.25">
      <c r="A1250" s="3">
        <f>TITRES_STAT!B1253</f>
        <v>44132</v>
      </c>
      <c r="B1250" s="5">
        <f>TITRES_STAT!D1253</f>
        <v>52.213700000000003</v>
      </c>
      <c r="C1250" s="2">
        <f t="shared" si="149"/>
        <v>-0.18130000000000024</v>
      </c>
      <c r="D1250" s="2">
        <f t="shared" si="150"/>
        <v>52.358739999999997</v>
      </c>
      <c r="E1250" s="2">
        <f t="shared" si="152"/>
        <v>52.648819999999986</v>
      </c>
      <c r="F1250" s="2">
        <f t="shared" si="153"/>
        <v>52.721339999999984</v>
      </c>
      <c r="G1250" s="2">
        <f t="shared" si="147"/>
        <v>52.025582000000014</v>
      </c>
      <c r="H1250" s="2">
        <f t="shared" si="151"/>
        <v>54.085373499999925</v>
      </c>
      <c r="I1250" s="2">
        <f t="array" ref="I1250">SUMPRODUCT(B1234:B1253, (ROW(B1234:B1253)-ROW(B1234)+1)) / (20*21/2)</f>
        <v>52.531406666666669</v>
      </c>
      <c r="J1250" s="2">
        <f t="shared" si="154"/>
        <v>52.598667512660725</v>
      </c>
      <c r="K1250" s="2">
        <f t="shared" si="148"/>
        <v>52.607165535048487</v>
      </c>
    </row>
    <row r="1251" spans="1:11" ht="13.5" x14ac:dyDescent="0.25">
      <c r="A1251" s="3">
        <f>TITRES_STAT!B1254</f>
        <v>44134</v>
      </c>
      <c r="B1251" s="5">
        <f>TITRES_STAT!D1254</f>
        <v>52.213700000000003</v>
      </c>
      <c r="C1251" s="2">
        <f t="shared" si="149"/>
        <v>0</v>
      </c>
      <c r="D1251" s="2">
        <f t="shared" si="150"/>
        <v>52.322480000000006</v>
      </c>
      <c r="E1251" s="2">
        <f t="shared" si="152"/>
        <v>52.576299999999989</v>
      </c>
      <c r="F1251" s="2">
        <f t="shared" si="153"/>
        <v>52.703209999999991</v>
      </c>
      <c r="G1251" s="2">
        <f t="shared" si="147"/>
        <v>52.040086000000009</v>
      </c>
      <c r="H1251" s="2">
        <f t="shared" si="151"/>
        <v>54.085010999999923</v>
      </c>
      <c r="I1251" s="2">
        <f t="array" ref="I1251">SUMPRODUCT(B1235:B1254, (ROW(B1235:B1254)-ROW(B1235)+1)) / (20*21/2)</f>
        <v>52.488240000000005</v>
      </c>
      <c r="J1251" s="2">
        <f t="shared" si="154"/>
        <v>52.562003940026365</v>
      </c>
      <c r="K1251" s="2">
        <f t="shared" si="148"/>
        <v>52.591735514066201</v>
      </c>
    </row>
    <row r="1252" spans="1:11" ht="13.5" x14ac:dyDescent="0.25">
      <c r="A1252" s="3">
        <f>TITRES_STAT!B1255</f>
        <v>44137</v>
      </c>
      <c r="B1252" s="5">
        <f>TITRES_STAT!D1255</f>
        <v>52.213700000000003</v>
      </c>
      <c r="C1252" s="2">
        <f t="shared" si="149"/>
        <v>0</v>
      </c>
      <c r="D1252" s="2">
        <f t="shared" si="150"/>
        <v>52.28622</v>
      </c>
      <c r="E1252" s="2">
        <f t="shared" si="152"/>
        <v>52.503779999999992</v>
      </c>
      <c r="F1252" s="2">
        <f t="shared" si="153"/>
        <v>52.685079999999992</v>
      </c>
      <c r="G1252" s="2">
        <f t="shared" si="147"/>
        <v>52.054590000000005</v>
      </c>
      <c r="H1252" s="2">
        <f t="shared" si="151"/>
        <v>54.092262999999939</v>
      </c>
      <c r="I1252" s="2">
        <f t="array" ref="I1252">SUMPRODUCT(B1236:B1255, (ROW(B1236:B1255)-ROW(B1236)+1)) / (20*21/2)</f>
        <v>52.723066666666668</v>
      </c>
      <c r="J1252" s="2">
        <f t="shared" si="154"/>
        <v>52.528832136214326</v>
      </c>
      <c r="K1252" s="2">
        <f t="shared" si="148"/>
        <v>52.576910591945961</v>
      </c>
    </row>
    <row r="1253" spans="1:11" ht="13.5" x14ac:dyDescent="0.25">
      <c r="A1253" s="3">
        <f>TITRES_STAT!B1256</f>
        <v>44138</v>
      </c>
      <c r="B1253" s="5">
        <f>TITRES_STAT!D1256</f>
        <v>52.213700000000003</v>
      </c>
      <c r="C1253" s="2">
        <f t="shared" si="149"/>
        <v>0</v>
      </c>
      <c r="D1253" s="2">
        <f t="shared" si="150"/>
        <v>52.249960000000009</v>
      </c>
      <c r="E1253" s="2">
        <f t="shared" si="152"/>
        <v>52.431259999999995</v>
      </c>
      <c r="F1253" s="2">
        <f t="shared" si="153"/>
        <v>52.66695</v>
      </c>
      <c r="G1253" s="2">
        <f t="shared" si="147"/>
        <v>52.069094000000007</v>
      </c>
      <c r="H1253" s="2">
        <f t="shared" si="151"/>
        <v>54.09951499999994</v>
      </c>
      <c r="I1253" s="2">
        <f t="array" ref="I1253">SUMPRODUCT(B1237:B1256, (ROW(B1237:B1256)-ROW(B1237)+1)) / (20*21/2)</f>
        <v>52.982057142857144</v>
      </c>
      <c r="J1253" s="2">
        <f t="shared" si="154"/>
        <v>52.498819551812957</v>
      </c>
      <c r="K1253" s="2">
        <f t="shared" si="148"/>
        <v>52.562667039320637</v>
      </c>
    </row>
    <row r="1254" spans="1:11" ht="13.5" x14ac:dyDescent="0.25">
      <c r="A1254" s="3">
        <f>TITRES_STAT!B1257</f>
        <v>44139</v>
      </c>
      <c r="B1254" s="5">
        <f>TITRES_STAT!D1257</f>
        <v>52.213700000000003</v>
      </c>
      <c r="C1254" s="2">
        <f t="shared" si="149"/>
        <v>0</v>
      </c>
      <c r="D1254" s="2">
        <f t="shared" si="150"/>
        <v>52.213700000000003</v>
      </c>
      <c r="E1254" s="2">
        <f t="shared" si="152"/>
        <v>52.358740000000012</v>
      </c>
      <c r="F1254" s="2">
        <f t="shared" si="153"/>
        <v>52.648820000000001</v>
      </c>
      <c r="G1254" s="2">
        <f t="shared" si="147"/>
        <v>52.083597999999995</v>
      </c>
      <c r="H1254" s="2">
        <f t="shared" si="151"/>
        <v>54.106766999999948</v>
      </c>
      <c r="I1254" s="2">
        <f t="array" ref="I1254">SUMPRODUCT(B1238:B1257, (ROW(B1238:B1257)-ROW(B1238)+1)) / (20*21/2)</f>
        <v>53.194437619047626</v>
      </c>
      <c r="J1254" s="2">
        <f t="shared" si="154"/>
        <v>52.471665308783152</v>
      </c>
      <c r="K1254" s="2">
        <f t="shared" si="148"/>
        <v>52.548982057386496</v>
      </c>
    </row>
    <row r="1255" spans="1:11" ht="13.5" x14ac:dyDescent="0.25">
      <c r="A1255" s="3">
        <f>TITRES_STAT!B1258</f>
        <v>44140</v>
      </c>
      <c r="B1255" s="5">
        <f>TITRES_STAT!D1258</f>
        <v>55.1145</v>
      </c>
      <c r="C1255" s="2">
        <f t="shared" si="149"/>
        <v>2.9007999999999967</v>
      </c>
      <c r="D1255" s="2">
        <f t="shared" si="150"/>
        <v>52.793860000000009</v>
      </c>
      <c r="E1255" s="2">
        <f t="shared" si="152"/>
        <v>52.576300000000003</v>
      </c>
      <c r="F1255" s="2">
        <f t="shared" si="153"/>
        <v>52.757600000000004</v>
      </c>
      <c r="G1255" s="2">
        <f t="shared" si="147"/>
        <v>52.184835999999997</v>
      </c>
      <c r="H1255" s="2">
        <f t="shared" si="151"/>
        <v>54.128522999999952</v>
      </c>
      <c r="I1255" s="2">
        <f t="array" ref="I1255">SUMPRODUCT(B1239:B1258, (ROW(B1239:B1258)-ROW(B1239)+1)) / (20*21/2)</f>
        <v>53.403362857142852</v>
      </c>
      <c r="J1255" s="2">
        <f t="shared" si="154"/>
        <v>52.723363850803807</v>
      </c>
      <c r="K1255" s="2">
        <f t="shared" si="148"/>
        <v>52.649590604155648</v>
      </c>
    </row>
    <row r="1256" spans="1:11" ht="13.5" x14ac:dyDescent="0.25">
      <c r="A1256" s="3">
        <f>TITRES_STAT!B1259</f>
        <v>44141</v>
      </c>
      <c r="B1256" s="5">
        <f>TITRES_STAT!D1259</f>
        <v>55.476999999999997</v>
      </c>
      <c r="C1256" s="2">
        <f t="shared" si="149"/>
        <v>0.36249999999999716</v>
      </c>
      <c r="D1256" s="2">
        <f t="shared" si="150"/>
        <v>53.44652</v>
      </c>
      <c r="E1256" s="2">
        <f t="shared" si="152"/>
        <v>52.884500000000017</v>
      </c>
      <c r="F1256" s="2">
        <f t="shared" si="153"/>
        <v>52.884505000000004</v>
      </c>
      <c r="G1256" s="2">
        <f t="shared" si="147"/>
        <v>52.293614000000005</v>
      </c>
      <c r="H1256" s="2">
        <f t="shared" si="151"/>
        <v>54.141249999999957</v>
      </c>
      <c r="I1256" s="2">
        <f t="array" ref="I1256">SUMPRODUCT(B1240:B1259, (ROW(B1240:B1259)-ROW(B1240)+1)) / (20*21/2)</f>
        <v>53.663735238095235</v>
      </c>
      <c r="J1256" s="2">
        <f t="shared" si="154"/>
        <v>52.985614912632016</v>
      </c>
      <c r="K1256" s="2">
        <f t="shared" si="148"/>
        <v>52.76046940399268</v>
      </c>
    </row>
    <row r="1257" spans="1:11" ht="13.5" x14ac:dyDescent="0.25">
      <c r="A1257" s="3">
        <f>TITRES_STAT!B1260</f>
        <v>44144</v>
      </c>
      <c r="B1257" s="5">
        <f>TITRES_STAT!D1260</f>
        <v>55.1145</v>
      </c>
      <c r="C1257" s="2">
        <f t="shared" si="149"/>
        <v>-0.36249999999999716</v>
      </c>
      <c r="D1257" s="2">
        <f t="shared" si="150"/>
        <v>54.026679999999999</v>
      </c>
      <c r="E1257" s="2">
        <f t="shared" si="152"/>
        <v>53.156450000000007</v>
      </c>
      <c r="F1257" s="2">
        <f t="shared" si="153"/>
        <v>52.993285</v>
      </c>
      <c r="G1257" s="2">
        <f t="shared" si="147"/>
        <v>52.380638000000005</v>
      </c>
      <c r="H1257" s="2">
        <f t="shared" si="151"/>
        <v>54.152127999999948</v>
      </c>
      <c r="I1257" s="2">
        <f t="array" ref="I1257">SUMPRODUCT(B1241:B1260, (ROW(B1241:B1260)-ROW(B1241)+1)) / (20*21/2)</f>
        <v>53.944828095238094</v>
      </c>
      <c r="J1257" s="2">
        <f t="shared" si="154"/>
        <v>53.18836587333373</v>
      </c>
      <c r="K1257" s="2">
        <f t="shared" si="148"/>
        <v>52.852784329326298</v>
      </c>
    </row>
    <row r="1258" spans="1:11" ht="13.5" x14ac:dyDescent="0.25">
      <c r="A1258" s="3">
        <f>TITRES_STAT!B1261</f>
        <v>44145</v>
      </c>
      <c r="B1258" s="5">
        <f>TITRES_STAT!D1261</f>
        <v>55.186999999999998</v>
      </c>
      <c r="C1258" s="2">
        <f t="shared" si="149"/>
        <v>7.249999999999801E-2</v>
      </c>
      <c r="D1258" s="2">
        <f t="shared" si="150"/>
        <v>54.621339999999996</v>
      </c>
      <c r="E1258" s="2">
        <f t="shared" si="152"/>
        <v>53.43565000000001</v>
      </c>
      <c r="F1258" s="2">
        <f t="shared" si="153"/>
        <v>53.105690000000003</v>
      </c>
      <c r="G1258" s="2">
        <f t="shared" si="147"/>
        <v>52.469112000000003</v>
      </c>
      <c r="H1258" s="2">
        <f t="shared" si="151"/>
        <v>54.156479499999932</v>
      </c>
      <c r="I1258" s="2">
        <f t="array" ref="I1258">SUMPRODUCT(B1242:B1261, (ROW(B1242:B1261)-ROW(B1242)+1)) / (20*21/2)</f>
        <v>54.183448095238106</v>
      </c>
      <c r="J1258" s="2">
        <f t="shared" si="154"/>
        <v>53.378711980635273</v>
      </c>
      <c r="K1258" s="2">
        <f t="shared" si="148"/>
        <v>52.944322198764482</v>
      </c>
    </row>
    <row r="1259" spans="1:11" ht="13.5" x14ac:dyDescent="0.25">
      <c r="A1259" s="3">
        <f>TITRES_STAT!B1262</f>
        <v>44146</v>
      </c>
      <c r="B1259" s="5">
        <f>TITRES_STAT!D1262</f>
        <v>55.839599999999997</v>
      </c>
      <c r="C1259" s="2">
        <f t="shared" si="149"/>
        <v>0.65259999999999962</v>
      </c>
      <c r="D1259" s="2">
        <f t="shared" si="150"/>
        <v>55.346519999999998</v>
      </c>
      <c r="E1259" s="2">
        <f t="shared" si="152"/>
        <v>53.780110000000001</v>
      </c>
      <c r="F1259" s="2">
        <f t="shared" si="153"/>
        <v>53.250725000000003</v>
      </c>
      <c r="G1259" s="2">
        <f t="shared" si="147"/>
        <v>52.570637999999988</v>
      </c>
      <c r="H1259" s="2">
        <f t="shared" si="151"/>
        <v>54.170982999999936</v>
      </c>
      <c r="I1259" s="2">
        <f t="array" ref="I1259">SUMPRODUCT(B1243:B1262, (ROW(B1243:B1262)-ROW(B1243)+1)) / (20*21/2)</f>
        <v>54.385780000000004</v>
      </c>
      <c r="J1259" s="2">
        <f t="shared" si="154"/>
        <v>53.613082268193821</v>
      </c>
      <c r="K1259" s="2">
        <f t="shared" si="148"/>
        <v>53.057862504695287</v>
      </c>
    </row>
    <row r="1260" spans="1:11" ht="13.5" x14ac:dyDescent="0.25">
      <c r="A1260" s="3">
        <f>TITRES_STAT!B1263</f>
        <v>44147</v>
      </c>
      <c r="B1260" s="5">
        <f>TITRES_STAT!D1263</f>
        <v>56.202199999999998</v>
      </c>
      <c r="C1260" s="2">
        <f t="shared" si="149"/>
        <v>0.36260000000000048</v>
      </c>
      <c r="D1260" s="2">
        <f t="shared" si="150"/>
        <v>55.564059999999998</v>
      </c>
      <c r="E1260" s="2">
        <f t="shared" si="152"/>
        <v>54.178960000000004</v>
      </c>
      <c r="F1260" s="2">
        <f t="shared" si="153"/>
        <v>53.413890000000002</v>
      </c>
      <c r="G1260" s="2">
        <f t="shared" si="147"/>
        <v>52.679415999999989</v>
      </c>
      <c r="H1260" s="2">
        <f t="shared" si="151"/>
        <v>54.187299499999924</v>
      </c>
      <c r="I1260" s="2">
        <f t="array" ref="I1260">SUMPRODUCT(B1244:B1263, (ROW(B1244:B1263)-ROW(B1244)+1)) / (20*21/2)</f>
        <v>54.554985714285728</v>
      </c>
      <c r="J1260" s="2">
        <f t="shared" si="154"/>
        <v>53.859664909318219</v>
      </c>
      <c r="K1260" s="2">
        <f t="shared" si="148"/>
        <v>53.181169857452339</v>
      </c>
    </row>
    <row r="1261" spans="1:11" ht="13.5" x14ac:dyDescent="0.25">
      <c r="A1261" s="3">
        <f>TITRES_STAT!B1264</f>
        <v>44148</v>
      </c>
      <c r="B1261" s="5">
        <f>TITRES_STAT!D1264</f>
        <v>55.919400000000003</v>
      </c>
      <c r="C1261" s="2">
        <f t="shared" si="149"/>
        <v>-0.28279999999999461</v>
      </c>
      <c r="D1261" s="2">
        <f t="shared" si="150"/>
        <v>55.652540000000002</v>
      </c>
      <c r="E1261" s="2">
        <f t="shared" si="152"/>
        <v>54.549530000000004</v>
      </c>
      <c r="F1261" s="2">
        <f t="shared" si="153"/>
        <v>53.562914999999997</v>
      </c>
      <c r="G1261" s="2">
        <f t="shared" si="147"/>
        <v>52.782538000000002</v>
      </c>
      <c r="H1261" s="2">
        <f t="shared" si="151"/>
        <v>54.202201999999922</v>
      </c>
      <c r="I1261" s="2">
        <f t="array" ref="I1261">SUMPRODUCT(B1245:B1264, (ROW(B1245:B1264)-ROW(B1245)+1)) / (20*21/2)</f>
        <v>54.677581428571443</v>
      </c>
      <c r="J1261" s="2">
        <f t="shared" si="154"/>
        <v>54.055830156049822</v>
      </c>
      <c r="K1261" s="2">
        <f t="shared" si="148"/>
        <v>53.288551431669894</v>
      </c>
    </row>
    <row r="1262" spans="1:11" ht="13.5" x14ac:dyDescent="0.25">
      <c r="A1262" s="3">
        <f>TITRES_STAT!B1265</f>
        <v>44151</v>
      </c>
      <c r="B1262" s="5">
        <f>TITRES_STAT!D1265</f>
        <v>55.687399999999997</v>
      </c>
      <c r="C1262" s="2">
        <f t="shared" si="149"/>
        <v>-0.23200000000000642</v>
      </c>
      <c r="D1262" s="2">
        <f t="shared" si="150"/>
        <v>55.767119999999998</v>
      </c>
      <c r="E1262" s="2">
        <f t="shared" si="152"/>
        <v>54.896900000000002</v>
      </c>
      <c r="F1262" s="2">
        <f t="shared" si="153"/>
        <v>53.700339999999997</v>
      </c>
      <c r="G1262" s="2">
        <f t="shared" si="147"/>
        <v>52.909592000000011</v>
      </c>
      <c r="H1262" s="2">
        <f t="shared" si="151"/>
        <v>54.21413149999993</v>
      </c>
      <c r="I1262" s="2">
        <f t="array" ref="I1262">SUMPRODUCT(B1246:B1265, (ROW(B1246:B1265)-ROW(B1246)+1)) / (20*21/2)</f>
        <v>54.824340952380936</v>
      </c>
      <c r="J1262" s="2">
        <f t="shared" si="154"/>
        <v>54.211217760235556</v>
      </c>
      <c r="K1262" s="2">
        <f t="shared" si="148"/>
        <v>53.382623924545584</v>
      </c>
    </row>
    <row r="1263" spans="1:11" ht="13.5" x14ac:dyDescent="0.25">
      <c r="A1263" s="3">
        <f>TITRES_STAT!B1266</f>
        <v>44152</v>
      </c>
      <c r="B1263" s="5">
        <f>TITRES_STAT!D1266</f>
        <v>55.476999999999997</v>
      </c>
      <c r="C1263" s="2">
        <f t="shared" si="149"/>
        <v>-0.21039999999999992</v>
      </c>
      <c r="D1263" s="2">
        <f t="shared" si="150"/>
        <v>55.825119999999991</v>
      </c>
      <c r="E1263" s="2">
        <f t="shared" si="152"/>
        <v>55.223230000000001</v>
      </c>
      <c r="F1263" s="2">
        <f t="shared" si="153"/>
        <v>53.827245000000005</v>
      </c>
      <c r="G1263" s="2">
        <f t="shared" si="147"/>
        <v>53.054630000000003</v>
      </c>
      <c r="H1263" s="2">
        <f t="shared" si="151"/>
        <v>54.224646499999935</v>
      </c>
      <c r="I1263" s="2">
        <f t="array" ref="I1263">SUMPRODUCT(B1247:B1266, (ROW(B1247:B1266)-ROW(B1247)+1)) / (20*21/2)</f>
        <v>55.070804761904753</v>
      </c>
      <c r="J1263" s="2">
        <f t="shared" si="154"/>
        <v>54.331768449736927</v>
      </c>
      <c r="K1263" s="2">
        <f t="shared" si="148"/>
        <v>53.46475631966144</v>
      </c>
    </row>
    <row r="1264" spans="1:11" ht="13.5" x14ac:dyDescent="0.25">
      <c r="A1264" s="3">
        <f>TITRES_STAT!B1267</f>
        <v>44153</v>
      </c>
      <c r="B1264" s="5">
        <f>TITRES_STAT!D1267</f>
        <v>55.1145</v>
      </c>
      <c r="C1264" s="2">
        <f t="shared" si="149"/>
        <v>-0.36249999999999716</v>
      </c>
      <c r="D1264" s="2">
        <f t="shared" si="150"/>
        <v>55.680100000000003</v>
      </c>
      <c r="E1264" s="2">
        <f t="shared" si="152"/>
        <v>55.513310000000004</v>
      </c>
      <c r="F1264" s="2">
        <f t="shared" si="153"/>
        <v>53.936025000000008</v>
      </c>
      <c r="G1264" s="2">
        <f t="shared" si="147"/>
        <v>53.192418000000018</v>
      </c>
      <c r="H1264" s="2">
        <f t="shared" si="151"/>
        <v>54.233711499999927</v>
      </c>
      <c r="I1264" s="2">
        <f t="array" ref="I1264">SUMPRODUCT(B1248:B1267, (ROW(B1248:B1267)-ROW(B1248)+1)) / (20*21/2)</f>
        <v>55.279355238095228</v>
      </c>
      <c r="J1264" s="2">
        <f t="shared" si="154"/>
        <v>54.406314311666748</v>
      </c>
      <c r="K1264" s="2">
        <f t="shared" si="148"/>
        <v>53.529452150262948</v>
      </c>
    </row>
    <row r="1265" spans="1:11" ht="13.5" x14ac:dyDescent="0.25">
      <c r="A1265" s="3">
        <f>TITRES_STAT!B1268</f>
        <v>44154</v>
      </c>
      <c r="B1265" s="5">
        <f>TITRES_STAT!D1268</f>
        <v>55.476999999999997</v>
      </c>
      <c r="C1265" s="2">
        <f t="shared" si="149"/>
        <v>0.36249999999999716</v>
      </c>
      <c r="D1265" s="2">
        <f t="shared" si="150"/>
        <v>55.535060000000001</v>
      </c>
      <c r="E1265" s="2">
        <f t="shared" si="152"/>
        <v>55.54956</v>
      </c>
      <c r="F1265" s="2">
        <f t="shared" si="153"/>
        <v>54.062930000000009</v>
      </c>
      <c r="G1265" s="2">
        <f t="shared" si="147"/>
        <v>53.294088000000016</v>
      </c>
      <c r="H1265" s="2">
        <f t="shared" si="151"/>
        <v>54.244588999999934</v>
      </c>
      <c r="I1265" s="2">
        <f t="array" ref="I1265">SUMPRODUCT(B1249:B1268, (ROW(B1249:B1268)-ROW(B1249)+1)) / (20*21/2)</f>
        <v>55.577274761904761</v>
      </c>
      <c r="J1265" s="2">
        <f t="shared" si="154"/>
        <v>54.508284377222296</v>
      </c>
      <c r="K1265" s="2">
        <f t="shared" si="148"/>
        <v>53.605826575742832</v>
      </c>
    </row>
    <row r="1266" spans="1:11" ht="13.5" x14ac:dyDescent="0.25">
      <c r="A1266" s="3">
        <f>TITRES_STAT!B1269</f>
        <v>44155</v>
      </c>
      <c r="B1266" s="5">
        <f>TITRES_STAT!D1269</f>
        <v>56.650799999999997</v>
      </c>
      <c r="C1266" s="2">
        <f t="shared" si="149"/>
        <v>1.1738</v>
      </c>
      <c r="D1266" s="2">
        <f t="shared" si="150"/>
        <v>55.681339999999999</v>
      </c>
      <c r="E1266" s="2">
        <f t="shared" si="152"/>
        <v>55.666939999999997</v>
      </c>
      <c r="F1266" s="2">
        <f t="shared" si="153"/>
        <v>54.27572</v>
      </c>
      <c r="G1266" s="2">
        <f t="shared" ref="G1266:G1329" si="155">AVERAGE(B1217:B1266)</f>
        <v>53.373982000000005</v>
      </c>
      <c r="H1266" s="2">
        <f t="shared" si="151"/>
        <v>54.26133549999993</v>
      </c>
      <c r="I1266" s="2">
        <f t="array" ref="I1266">SUMPRODUCT(B1250:B1269, (ROW(B1250:B1269)-ROW(B1250)+1)) / (20*21/2)</f>
        <v>55.850373333333337</v>
      </c>
      <c r="J1266" s="2">
        <f t="shared" si="154"/>
        <v>54.712333484153504</v>
      </c>
      <c r="K1266" s="2">
        <f t="shared" si="148"/>
        <v>53.725237298262726</v>
      </c>
    </row>
    <row r="1267" spans="1:11" ht="13.5" x14ac:dyDescent="0.25">
      <c r="A1267" s="3">
        <f>TITRES_STAT!B1270</f>
        <v>44158</v>
      </c>
      <c r="B1267" s="5">
        <f>TITRES_STAT!D1270</f>
        <v>56.465499999999999</v>
      </c>
      <c r="C1267" s="2">
        <f t="shared" si="149"/>
        <v>-0.18529999999999802</v>
      </c>
      <c r="D1267" s="2">
        <f t="shared" si="150"/>
        <v>55.836959999999998</v>
      </c>
      <c r="E1267" s="2">
        <f t="shared" si="152"/>
        <v>55.802039999999998</v>
      </c>
      <c r="F1267" s="2">
        <f t="shared" si="153"/>
        <v>54.479245000000006</v>
      </c>
      <c r="G1267" s="2">
        <f t="shared" si="155"/>
        <v>53.450170000000007</v>
      </c>
      <c r="H1267" s="2">
        <f t="shared" si="151"/>
        <v>54.280781499999939</v>
      </c>
      <c r="I1267" s="2">
        <f t="array" ref="I1267">SUMPRODUCT(B1251:B1270, (ROW(B1251:B1270)-ROW(B1251)+1)) / (20*21/2)</f>
        <v>56.191165238095245</v>
      </c>
      <c r="J1267" s="2">
        <f t="shared" si="154"/>
        <v>54.879301723757933</v>
      </c>
      <c r="K1267" s="2">
        <f t="shared" ref="K1267:K1330" si="156">$K$4*B1267+(1-$K$4)*K1266</f>
        <v>53.832698580683797</v>
      </c>
    </row>
    <row r="1268" spans="1:11" ht="13.5" x14ac:dyDescent="0.25">
      <c r="A1268" s="3">
        <f>TITRES_STAT!B1271</f>
        <v>44159</v>
      </c>
      <c r="B1268" s="5">
        <f>TITRES_STAT!D1271</f>
        <v>57.607399999999998</v>
      </c>
      <c r="C1268" s="2">
        <f t="shared" si="149"/>
        <v>1.1418999999999997</v>
      </c>
      <c r="D1268" s="2">
        <f t="shared" si="150"/>
        <v>56.263040000000004</v>
      </c>
      <c r="E1268" s="2">
        <f t="shared" si="152"/>
        <v>56.044079999999994</v>
      </c>
      <c r="F1268" s="2">
        <f t="shared" si="153"/>
        <v>54.739865000000009</v>
      </c>
      <c r="G1268" s="2">
        <f t="shared" si="155"/>
        <v>53.549196000000002</v>
      </c>
      <c r="H1268" s="2">
        <f t="shared" si="151"/>
        <v>54.305936999999943</v>
      </c>
      <c r="I1268" s="2">
        <f t="array" ref="I1268">SUMPRODUCT(B1252:B1271, (ROW(B1252:B1271)-ROW(B1252)+1)) / (20*21/2)</f>
        <v>56.502351904761902</v>
      </c>
      <c r="J1268" s="2">
        <f t="shared" si="154"/>
        <v>55.139120607209556</v>
      </c>
      <c r="K1268" s="2">
        <f t="shared" si="156"/>
        <v>53.980726087323646</v>
      </c>
    </row>
    <row r="1269" spans="1:11" ht="13.5" x14ac:dyDescent="0.25">
      <c r="A1269" s="3">
        <f>TITRES_STAT!B1272</f>
        <v>44160</v>
      </c>
      <c r="B1269" s="5">
        <f>TITRES_STAT!D1272</f>
        <v>57.607399999999998</v>
      </c>
      <c r="C1269" s="2">
        <f t="shared" si="149"/>
        <v>0</v>
      </c>
      <c r="D1269" s="2">
        <f t="shared" si="150"/>
        <v>56.761619999999994</v>
      </c>
      <c r="E1269" s="2">
        <f t="shared" si="152"/>
        <v>56.220860000000002</v>
      </c>
      <c r="F1269" s="2">
        <f t="shared" si="153"/>
        <v>55.000485000000005</v>
      </c>
      <c r="G1269" s="2">
        <f t="shared" si="155"/>
        <v>53.648221999999997</v>
      </c>
      <c r="H1269" s="2">
        <f t="shared" si="151"/>
        <v>54.33109249999994</v>
      </c>
      <c r="I1269" s="2">
        <f t="array" ref="I1269">SUMPRODUCT(B1253:B1272, (ROW(B1253:B1272)-ROW(B1253)+1)) / (20*21/2)</f>
        <v>57.029650476190476</v>
      </c>
      <c r="J1269" s="2">
        <f t="shared" si="154"/>
        <v>55.374194835094357</v>
      </c>
      <c r="K1269" s="2">
        <f t="shared" si="156"/>
        <v>54.122948593703114</v>
      </c>
    </row>
    <row r="1270" spans="1:11" ht="13.5" x14ac:dyDescent="0.25">
      <c r="A1270" s="3">
        <f>TITRES_STAT!B1273</f>
        <v>44161</v>
      </c>
      <c r="B1270" s="5">
        <f>TITRES_STAT!D1273</f>
        <v>58.578800000000001</v>
      </c>
      <c r="C1270" s="2">
        <f t="shared" si="149"/>
        <v>0.97140000000000271</v>
      </c>
      <c r="D1270" s="2">
        <f t="shared" si="150"/>
        <v>57.381979999999999</v>
      </c>
      <c r="E1270" s="2">
        <f t="shared" si="152"/>
        <v>56.45852</v>
      </c>
      <c r="F1270" s="2">
        <f t="shared" si="153"/>
        <v>55.318740000000005</v>
      </c>
      <c r="G1270" s="2">
        <f t="shared" si="155"/>
        <v>53.76667599999999</v>
      </c>
      <c r="H1270" s="2">
        <f t="shared" si="151"/>
        <v>54.361141499999945</v>
      </c>
      <c r="I1270" s="2">
        <f t="array" ref="I1270">SUMPRODUCT(B1254:B1273, (ROW(B1254:B1273)-ROW(B1254)+1)) / (20*21/2)</f>
        <v>57.507223809523808</v>
      </c>
      <c r="J1270" s="2">
        <f t="shared" si="154"/>
        <v>55.679395326990132</v>
      </c>
      <c r="K1270" s="2">
        <f t="shared" si="156"/>
        <v>54.29768786453829</v>
      </c>
    </row>
    <row r="1271" spans="1:11" ht="13.5" x14ac:dyDescent="0.25">
      <c r="A1271" s="3">
        <f>TITRES_STAT!B1274</f>
        <v>44162</v>
      </c>
      <c r="B1271" s="5">
        <f>TITRES_STAT!D1274</f>
        <v>58.586199999999998</v>
      </c>
      <c r="C1271" s="2">
        <f t="shared" si="149"/>
        <v>7.3999999999969646E-3</v>
      </c>
      <c r="D1271" s="2">
        <f t="shared" si="150"/>
        <v>57.769060000000003</v>
      </c>
      <c r="E1271" s="2">
        <f t="shared" si="152"/>
        <v>56.725199999999994</v>
      </c>
      <c r="F1271" s="2">
        <f t="shared" si="153"/>
        <v>55.637365000000003</v>
      </c>
      <c r="G1271" s="2">
        <f t="shared" si="155"/>
        <v>53.88702</v>
      </c>
      <c r="H1271" s="2">
        <f t="shared" si="151"/>
        <v>54.392641499999947</v>
      </c>
      <c r="I1271" s="2">
        <f t="array" ref="I1271">SUMPRODUCT(B1255:B1274, (ROW(B1255:B1274)-ROW(B1255)+1)) / (20*21/2)</f>
        <v>57.942481904761898</v>
      </c>
      <c r="J1271" s="2">
        <f t="shared" si="154"/>
        <v>55.956233867276786</v>
      </c>
      <c r="K1271" s="2">
        <f t="shared" si="156"/>
        <v>54.465864811026989</v>
      </c>
    </row>
    <row r="1272" spans="1:11" ht="13.5" x14ac:dyDescent="0.25">
      <c r="A1272" s="3">
        <f>TITRES_STAT!B1275</f>
        <v>44165</v>
      </c>
      <c r="B1272" s="5">
        <f>TITRES_STAT!D1275</f>
        <v>61.173999999999999</v>
      </c>
      <c r="C1272" s="2">
        <f t="shared" si="149"/>
        <v>2.5878000000000014</v>
      </c>
      <c r="D1272" s="2">
        <f t="shared" si="150"/>
        <v>58.710759999999993</v>
      </c>
      <c r="E1272" s="2">
        <f t="shared" si="152"/>
        <v>57.273859999999999</v>
      </c>
      <c r="F1272" s="2">
        <f t="shared" si="153"/>
        <v>56.085380000000001</v>
      </c>
      <c r="G1272" s="2">
        <f t="shared" si="155"/>
        <v>54.059119999999993</v>
      </c>
      <c r="H1272" s="2">
        <f t="shared" si="151"/>
        <v>54.437080499999965</v>
      </c>
      <c r="I1272" s="2">
        <f t="array" ref="I1272">SUMPRODUCT(B1256:B1275, (ROW(B1256:B1275)-ROW(B1256)+1)) / (20*21/2)</f>
        <v>58.334719999999997</v>
      </c>
      <c r="J1272" s="2">
        <f t="shared" si="154"/>
        <v>56.453163975155185</v>
      </c>
      <c r="K1272" s="2">
        <f t="shared" si="156"/>
        <v>54.728928936084756</v>
      </c>
    </row>
    <row r="1273" spans="1:11" ht="13.5" x14ac:dyDescent="0.25">
      <c r="A1273" s="3">
        <f>TITRES_STAT!B1276</f>
        <v>44166</v>
      </c>
      <c r="B1273" s="5">
        <f>TITRES_STAT!D1276</f>
        <v>61.099899999999998</v>
      </c>
      <c r="C1273" s="2">
        <f t="shared" si="149"/>
        <v>-7.4100000000001387E-2</v>
      </c>
      <c r="D1273" s="2">
        <f t="shared" si="150"/>
        <v>59.409260000000003</v>
      </c>
      <c r="E1273" s="2">
        <f t="shared" si="152"/>
        <v>57.836150000000011</v>
      </c>
      <c r="F1273" s="2">
        <f t="shared" si="153"/>
        <v>56.529689999999995</v>
      </c>
      <c r="G1273" s="2">
        <f t="shared" si="155"/>
        <v>54.22973799999999</v>
      </c>
      <c r="H1273" s="2">
        <f t="shared" si="151"/>
        <v>54.479698499999955</v>
      </c>
      <c r="I1273" s="2">
        <f t="array" ref="I1273">SUMPRODUCT(B1257:B1276, (ROW(B1257:B1276)-ROW(B1257)+1)) / (20*21/2)</f>
        <v>58.698491428571415</v>
      </c>
      <c r="J1273" s="2">
        <f t="shared" si="154"/>
        <v>56.895710263235642</v>
      </c>
      <c r="K1273" s="2">
        <f t="shared" si="156"/>
        <v>54.978770938591239</v>
      </c>
    </row>
    <row r="1274" spans="1:11" ht="13.5" x14ac:dyDescent="0.25">
      <c r="A1274" s="3">
        <f>TITRES_STAT!B1277</f>
        <v>44167</v>
      </c>
      <c r="B1274" s="5">
        <f>TITRES_STAT!D1277</f>
        <v>61.099899999999998</v>
      </c>
      <c r="C1274" s="2">
        <f t="shared" si="149"/>
        <v>0</v>
      </c>
      <c r="D1274" s="2">
        <f t="shared" si="150"/>
        <v>60.107759999999999</v>
      </c>
      <c r="E1274" s="2">
        <f t="shared" si="152"/>
        <v>58.434690000000003</v>
      </c>
      <c r="F1274" s="2">
        <f t="shared" si="153"/>
        <v>56.97399999999999</v>
      </c>
      <c r="G1274" s="2">
        <f t="shared" si="155"/>
        <v>54.400356000000002</v>
      </c>
      <c r="H1274" s="2">
        <f t="shared" si="151"/>
        <v>54.522316499999967</v>
      </c>
      <c r="I1274" s="2">
        <f t="array" ref="I1274">SUMPRODUCT(B1258:B1277, (ROW(B1258:B1277)-ROW(B1258)+1)) / (20*21/2)</f>
        <v>59.149217619047626</v>
      </c>
      <c r="J1274" s="2">
        <f t="shared" si="154"/>
        <v>57.296109285784624</v>
      </c>
      <c r="K1274" s="2">
        <f t="shared" si="156"/>
        <v>55.218815215509231</v>
      </c>
    </row>
    <row r="1275" spans="1:11" ht="13.5" x14ac:dyDescent="0.25">
      <c r="A1275" s="3">
        <f>TITRES_STAT!B1278</f>
        <v>44168</v>
      </c>
      <c r="B1275" s="5">
        <f>TITRES_STAT!D1278</f>
        <v>61.092500000000001</v>
      </c>
      <c r="C1275" s="2">
        <f t="shared" si="149"/>
        <v>-7.3999999999969646E-3</v>
      </c>
      <c r="D1275" s="2">
        <f t="shared" si="150"/>
        <v>60.610500000000002</v>
      </c>
      <c r="E1275" s="2">
        <f t="shared" si="152"/>
        <v>58.99624</v>
      </c>
      <c r="F1275" s="2">
        <f t="shared" si="153"/>
        <v>57.272899999999993</v>
      </c>
      <c r="G1275" s="2">
        <f t="shared" si="155"/>
        <v>54.563573999999988</v>
      </c>
      <c r="H1275" s="2">
        <f t="shared" si="151"/>
        <v>54.564897499999972</v>
      </c>
      <c r="I1275" s="2">
        <f t="array" ref="I1275">SUMPRODUCT(B1259:B1278, (ROW(B1259:B1278)-ROW(B1259)+1)) / (20*21/2)</f>
        <v>59.565792380952374</v>
      </c>
      <c r="J1275" s="2">
        <f t="shared" si="154"/>
        <v>57.657670306186091</v>
      </c>
      <c r="K1275" s="2">
        <f t="shared" si="156"/>
        <v>55.449155795293187</v>
      </c>
    </row>
    <row r="1276" spans="1:11" ht="13.5" x14ac:dyDescent="0.25">
      <c r="A1276" s="3">
        <f>TITRES_STAT!B1279</f>
        <v>44169</v>
      </c>
      <c r="B1276" s="5">
        <f>TITRES_STAT!D1279</f>
        <v>61.092500000000001</v>
      </c>
      <c r="C1276" s="2">
        <f t="shared" si="149"/>
        <v>0</v>
      </c>
      <c r="D1276" s="2">
        <f t="shared" si="150"/>
        <v>61.111760000000004</v>
      </c>
      <c r="E1276" s="2">
        <f t="shared" si="152"/>
        <v>59.44041</v>
      </c>
      <c r="F1276" s="2">
        <f t="shared" si="153"/>
        <v>57.553674999999998</v>
      </c>
      <c r="G1276" s="2">
        <f t="shared" si="155"/>
        <v>54.726791999999996</v>
      </c>
      <c r="H1276" s="2">
        <f t="shared" si="151"/>
        <v>54.612917499999973</v>
      </c>
      <c r="I1276" s="2">
        <f t="array" ref="I1276">SUMPRODUCT(B1260:B1279, (ROW(B1260:B1279)-ROW(B1260)+1)) / (20*21/2)</f>
        <v>59.948560952380952</v>
      </c>
      <c r="J1276" s="2">
        <f t="shared" si="154"/>
        <v>57.984796943692182</v>
      </c>
      <c r="K1276" s="2">
        <f t="shared" si="156"/>
        <v>55.670463411164043</v>
      </c>
    </row>
    <row r="1277" spans="1:11" ht="13.5" x14ac:dyDescent="0.25">
      <c r="A1277" s="3">
        <f>TITRES_STAT!B1280</f>
        <v>44172</v>
      </c>
      <c r="B1277" s="5">
        <f>TITRES_STAT!D1280</f>
        <v>62.286299999999997</v>
      </c>
      <c r="C1277" s="2">
        <f t="shared" si="149"/>
        <v>1.193799999999996</v>
      </c>
      <c r="D1277" s="2">
        <f t="shared" si="150"/>
        <v>61.334220000000002</v>
      </c>
      <c r="E1277" s="2">
        <f t="shared" si="152"/>
        <v>60.022489999999991</v>
      </c>
      <c r="F1277" s="2">
        <f t="shared" si="153"/>
        <v>57.912265000000005</v>
      </c>
      <c r="G1277" s="2">
        <f t="shared" si="155"/>
        <v>54.920992000000005</v>
      </c>
      <c r="H1277" s="2">
        <f t="shared" si="151"/>
        <v>54.667268999999976</v>
      </c>
      <c r="I1277" s="2">
        <f t="array" ref="I1277">SUMPRODUCT(B1261:B1280, (ROW(B1261:B1280)-ROW(B1261)+1)) / (20*21/2)</f>
        <v>60.033688095238084</v>
      </c>
      <c r="J1277" s="2">
        <f t="shared" si="154"/>
        <v>58.394463901435785</v>
      </c>
      <c r="K1277" s="2">
        <f t="shared" si="156"/>
        <v>55.929907983275257</v>
      </c>
    </row>
    <row r="1278" spans="1:11" ht="13.5" x14ac:dyDescent="0.25">
      <c r="A1278" s="3">
        <f>TITRES_STAT!B1281</f>
        <v>44173</v>
      </c>
      <c r="B1278" s="5">
        <f>TITRES_STAT!D1281</f>
        <v>62.286299999999997</v>
      </c>
      <c r="C1278" s="2">
        <f t="shared" si="149"/>
        <v>0</v>
      </c>
      <c r="D1278" s="2">
        <f t="shared" si="150"/>
        <v>61.571499999999993</v>
      </c>
      <c r="E1278" s="2">
        <f t="shared" si="152"/>
        <v>60.490379999999995</v>
      </c>
      <c r="F1278" s="2">
        <f t="shared" si="153"/>
        <v>58.267229999999998</v>
      </c>
      <c r="G1278" s="2">
        <f t="shared" si="155"/>
        <v>55.107940000000006</v>
      </c>
      <c r="H1278" s="2">
        <f t="shared" si="151"/>
        <v>54.721620499999979</v>
      </c>
      <c r="I1278" s="2">
        <f t="array" ref="I1278">SUMPRODUCT(B1262:B1281, (ROW(B1262:B1281)-ROW(B1262)+1)) / (20*21/2)</f>
        <v>60.08765714285714</v>
      </c>
      <c r="J1278" s="2">
        <f t="shared" si="154"/>
        <v>58.765114958441899</v>
      </c>
      <c r="K1278" s="2">
        <f t="shared" si="156"/>
        <v>56.179178258440935</v>
      </c>
    </row>
    <row r="1279" spans="1:11" ht="13.5" x14ac:dyDescent="0.25">
      <c r="A1279" s="3">
        <f>TITRES_STAT!B1282</f>
        <v>44174</v>
      </c>
      <c r="B1279" s="5">
        <f>TITRES_STAT!D1282</f>
        <v>62.286299999999997</v>
      </c>
      <c r="C1279" s="2">
        <f t="shared" si="149"/>
        <v>0</v>
      </c>
      <c r="D1279" s="2">
        <f t="shared" si="150"/>
        <v>61.808779999999992</v>
      </c>
      <c r="E1279" s="2">
        <f t="shared" si="152"/>
        <v>60.958269999999992</v>
      </c>
      <c r="F1279" s="2">
        <f t="shared" si="153"/>
        <v>58.589565000000007</v>
      </c>
      <c r="G1279" s="2">
        <f t="shared" si="155"/>
        <v>55.294888000000029</v>
      </c>
      <c r="H1279" s="2">
        <f t="shared" si="151"/>
        <v>54.77560949999998</v>
      </c>
      <c r="I1279" s="2">
        <f t="array" ref="I1279">SUMPRODUCT(B1263:B1282, (ROW(B1263:B1282)-ROW(B1263)+1)) / (20*21/2)</f>
        <v>59.98419333333333</v>
      </c>
      <c r="J1279" s="2">
        <f t="shared" si="154"/>
        <v>59.10046591478077</v>
      </c>
      <c r="K1279" s="2">
        <f t="shared" si="156"/>
        <v>56.418673228698154</v>
      </c>
    </row>
    <row r="1280" spans="1:11" ht="13.5" x14ac:dyDescent="0.25">
      <c r="A1280" s="3">
        <f>TITRES_STAT!B1283</f>
        <v>44175</v>
      </c>
      <c r="B1280" s="5">
        <f>TITRES_STAT!D1283</f>
        <v>59.483400000000003</v>
      </c>
      <c r="C1280" s="2">
        <f t="shared" si="149"/>
        <v>-2.802899999999994</v>
      </c>
      <c r="D1280" s="2">
        <f t="shared" si="150"/>
        <v>61.486959999999996</v>
      </c>
      <c r="E1280" s="2">
        <f t="shared" si="152"/>
        <v>61.048729999999992</v>
      </c>
      <c r="F1280" s="2">
        <f t="shared" si="153"/>
        <v>58.753625</v>
      </c>
      <c r="G1280" s="2">
        <f t="shared" si="155"/>
        <v>55.42577800000003</v>
      </c>
      <c r="H1280" s="2">
        <f t="shared" si="151"/>
        <v>54.81558399999998</v>
      </c>
      <c r="I1280" s="2">
        <f t="array" ref="I1280">SUMPRODUCT(B1264:B1283, (ROW(B1264:B1283)-ROW(B1264)+1)) / (20*21/2)</f>
        <v>59.870491904761906</v>
      </c>
      <c r="J1280" s="2">
        <f t="shared" si="154"/>
        <v>59.136935827658796</v>
      </c>
      <c r="K1280" s="2">
        <f t="shared" si="156"/>
        <v>56.538858592278622</v>
      </c>
    </row>
    <row r="1281" spans="1:11" ht="13.5" x14ac:dyDescent="0.25">
      <c r="A1281" s="3">
        <f>TITRES_STAT!B1284</f>
        <v>44176</v>
      </c>
      <c r="B1281" s="5">
        <f>TITRES_STAT!D1284</f>
        <v>59.320300000000003</v>
      </c>
      <c r="C1281" s="2">
        <f t="shared" si="149"/>
        <v>-0.16310000000000002</v>
      </c>
      <c r="D1281" s="2">
        <f t="shared" si="150"/>
        <v>61.13252</v>
      </c>
      <c r="E1281" s="2">
        <f t="shared" si="152"/>
        <v>61.122139999999987</v>
      </c>
      <c r="F1281" s="2">
        <f t="shared" si="153"/>
        <v>58.923670000000001</v>
      </c>
      <c r="G1281" s="2">
        <f t="shared" si="155"/>
        <v>55.560658000000032</v>
      </c>
      <c r="H1281" s="2">
        <f t="shared" si="151"/>
        <v>54.854742999999978</v>
      </c>
      <c r="I1281" s="2">
        <f t="array" ref="I1281">SUMPRODUCT(B1265:B1284, (ROW(B1265:B1284)-ROW(B1265)+1)) / (20*21/2)</f>
        <v>59.745550952380945</v>
      </c>
      <c r="J1281" s="2">
        <f t="shared" si="154"/>
        <v>59.15439908216748</v>
      </c>
      <c r="K1281" s="2">
        <f t="shared" si="156"/>
        <v>56.647934725914759</v>
      </c>
    </row>
    <row r="1282" spans="1:11" ht="13.5" x14ac:dyDescent="0.25">
      <c r="A1282" s="3">
        <f>TITRES_STAT!B1285</f>
        <v>44179</v>
      </c>
      <c r="B1282" s="5">
        <f>TITRES_STAT!D1285</f>
        <v>57.837299999999999</v>
      </c>
      <c r="C1282" s="2">
        <f t="shared" si="149"/>
        <v>-1.4830000000000041</v>
      </c>
      <c r="D1282" s="2">
        <f t="shared" si="150"/>
        <v>60.242719999999998</v>
      </c>
      <c r="E1282" s="2">
        <f t="shared" si="152"/>
        <v>60.788470000000004</v>
      </c>
      <c r="F1282" s="2">
        <f t="shared" si="153"/>
        <v>59.031165000000001</v>
      </c>
      <c r="G1282" s="2">
        <f t="shared" si="155"/>
        <v>55.665878000000028</v>
      </c>
      <c r="H1282" s="2">
        <f t="shared" si="151"/>
        <v>54.886486999999981</v>
      </c>
      <c r="I1282" s="2">
        <f t="array" ref="I1282">SUMPRODUCT(B1266:B1285, (ROW(B1266:B1285)-ROW(B1266)+1)) / (20*21/2)</f>
        <v>59.609758571428571</v>
      </c>
      <c r="J1282" s="2">
        <f t="shared" si="154"/>
        <v>59.028961074342007</v>
      </c>
      <c r="K1282" s="2">
        <f t="shared" si="156"/>
        <v>56.694576501369085</v>
      </c>
    </row>
    <row r="1283" spans="1:11" ht="13.5" x14ac:dyDescent="0.25">
      <c r="A1283" s="3">
        <f>TITRES_STAT!B1286</f>
        <v>44180</v>
      </c>
      <c r="B1283" s="5">
        <f>TITRES_STAT!D1286</f>
        <v>57.837299999999999</v>
      </c>
      <c r="C1283" s="2">
        <f t="shared" si="149"/>
        <v>0</v>
      </c>
      <c r="D1283" s="2">
        <f t="shared" si="150"/>
        <v>59.352919999999997</v>
      </c>
      <c r="E1283" s="2">
        <f t="shared" si="152"/>
        <v>60.462210000000006</v>
      </c>
      <c r="F1283" s="2">
        <f t="shared" si="153"/>
        <v>59.149179999999987</v>
      </c>
      <c r="G1283" s="2">
        <f t="shared" si="155"/>
        <v>55.77109800000003</v>
      </c>
      <c r="H1283" s="2">
        <f t="shared" si="151"/>
        <v>54.91823099999997</v>
      </c>
      <c r="I1283" s="2">
        <f t="array" ref="I1283">SUMPRODUCT(B1267:B1286, (ROW(B1267:B1286)-ROW(B1267)+1)) / (20*21/2)</f>
        <v>59.462620952380952</v>
      </c>
      <c r="J1283" s="2">
        <f t="shared" si="154"/>
        <v>58.915469543452289</v>
      </c>
      <c r="K1283" s="2">
        <f t="shared" si="156"/>
        <v>56.739389187589907</v>
      </c>
    </row>
    <row r="1284" spans="1:11" ht="13.5" x14ac:dyDescent="0.25">
      <c r="A1284" s="3">
        <f>TITRES_STAT!B1287</f>
        <v>44181</v>
      </c>
      <c r="B1284" s="5">
        <f>TITRES_STAT!D1287</f>
        <v>57.837299999999999</v>
      </c>
      <c r="C1284" s="2">
        <f t="shared" ref="C1284:C1347" si="157">B1284-B1283</f>
        <v>0</v>
      </c>
      <c r="D1284" s="2">
        <f t="shared" si="150"/>
        <v>58.463120000000004</v>
      </c>
      <c r="E1284" s="2">
        <f t="shared" si="152"/>
        <v>60.135950000000001</v>
      </c>
      <c r="F1284" s="2">
        <f t="shared" si="153"/>
        <v>59.285319999999977</v>
      </c>
      <c r="G1284" s="2">
        <f t="shared" si="155"/>
        <v>55.87631800000004</v>
      </c>
      <c r="H1284" s="2">
        <f t="shared" si="151"/>
        <v>54.949974999999959</v>
      </c>
      <c r="I1284" s="2">
        <f t="array" ref="I1284">SUMPRODUCT(B1268:B1287, (ROW(B1268:B1287)-ROW(B1268)+1)) / (20*21/2)</f>
        <v>59.307613333333329</v>
      </c>
      <c r="J1284" s="2">
        <f t="shared" si="154"/>
        <v>58.812786729790169</v>
      </c>
      <c r="K1284" s="2">
        <f t="shared" si="156"/>
        <v>56.782444513566773</v>
      </c>
    </row>
    <row r="1285" spans="1:11" ht="13.5" x14ac:dyDescent="0.25">
      <c r="A1285" s="3">
        <f>TITRES_STAT!B1288</f>
        <v>44182</v>
      </c>
      <c r="B1285" s="5">
        <f>TITRES_STAT!D1288</f>
        <v>57.859499999999997</v>
      </c>
      <c r="C1285" s="2">
        <f t="shared" si="157"/>
        <v>2.2199999999997999E-2</v>
      </c>
      <c r="D1285" s="2">
        <f t="shared" si="150"/>
        <v>58.138339999999992</v>
      </c>
      <c r="E1285" s="2">
        <f t="shared" si="152"/>
        <v>59.812650000000005</v>
      </c>
      <c r="F1285" s="2">
        <f t="shared" si="153"/>
        <v>59.404444999999988</v>
      </c>
      <c r="G1285" s="2">
        <f t="shared" si="155"/>
        <v>55.974730000000037</v>
      </c>
      <c r="H1285" s="2">
        <f t="shared" si="151"/>
        <v>54.978203999999963</v>
      </c>
      <c r="I1285" s="2">
        <f t="array" ref="I1285">SUMPRODUCT(B1269:B1288, (ROW(B1269:B1288)-ROW(B1269)+1)) / (20*21/2)</f>
        <v>59.146073333333334</v>
      </c>
      <c r="J1285" s="2">
        <f t="shared" si="154"/>
        <v>58.721997517429202</v>
      </c>
      <c r="K1285" s="2">
        <f t="shared" si="156"/>
        <v>56.82468198362298</v>
      </c>
    </row>
    <row r="1286" spans="1:11" ht="13.5" x14ac:dyDescent="0.25">
      <c r="A1286" s="3">
        <f>TITRES_STAT!B1289</f>
        <v>44183</v>
      </c>
      <c r="B1286" s="5">
        <f>TITRES_STAT!D1289</f>
        <v>57.859499999999997</v>
      </c>
      <c r="C1286" s="2">
        <f t="shared" si="157"/>
        <v>0</v>
      </c>
      <c r="D1286" s="2">
        <f t="shared" ref="D1286:D1349" si="158">AVERAGE(B1282:B1286)</f>
        <v>57.846180000000004</v>
      </c>
      <c r="E1286" s="2">
        <f t="shared" si="152"/>
        <v>59.489350000000016</v>
      </c>
      <c r="F1286" s="2">
        <f t="shared" si="153"/>
        <v>59.464879999999994</v>
      </c>
      <c r="G1286" s="2">
        <f t="shared" si="155"/>
        <v>56.073142000000026</v>
      </c>
      <c r="H1286" s="2">
        <f t="shared" si="151"/>
        <v>55.006432999999973</v>
      </c>
      <c r="I1286" s="2">
        <f t="array" ref="I1286">SUMPRODUCT(B1270:B1289, (ROW(B1270:B1289)-ROW(B1270)+1)) / (20*21/2)</f>
        <v>58.976371904761905</v>
      </c>
      <c r="J1286" s="2">
        <f t="shared" si="154"/>
        <v>58.639854896721658</v>
      </c>
      <c r="K1286" s="2">
        <f t="shared" si="156"/>
        <v>56.86526308230443</v>
      </c>
    </row>
    <row r="1287" spans="1:11" ht="13.5" x14ac:dyDescent="0.25">
      <c r="A1287" s="3">
        <f>TITRES_STAT!B1290</f>
        <v>44186</v>
      </c>
      <c r="B1287" s="5">
        <f>TITRES_STAT!D1290</f>
        <v>57.837299999999999</v>
      </c>
      <c r="C1287" s="2">
        <f t="shared" si="157"/>
        <v>-2.2199999999997999E-2</v>
      </c>
      <c r="D1287" s="2">
        <f t="shared" si="158"/>
        <v>57.846180000000004</v>
      </c>
      <c r="E1287" s="2">
        <f t="shared" si="152"/>
        <v>59.044450000000005</v>
      </c>
      <c r="F1287" s="2">
        <f t="shared" si="153"/>
        <v>59.533469999999987</v>
      </c>
      <c r="G1287" s="2">
        <f t="shared" si="155"/>
        <v>56.171110000000027</v>
      </c>
      <c r="H1287" s="2">
        <f t="shared" si="151"/>
        <v>55.034913499999973</v>
      </c>
      <c r="I1287" s="2">
        <f t="array" ref="I1287">SUMPRODUCT(B1271:B1290, (ROW(B1271:B1290)-ROW(B1271)+1)) / (20*21/2)</f>
        <v>58.800281428571438</v>
      </c>
      <c r="J1287" s="2">
        <f t="shared" si="154"/>
        <v>58.563421097033881</v>
      </c>
      <c r="K1287" s="2">
        <f t="shared" si="156"/>
        <v>56.903382177116022</v>
      </c>
    </row>
    <row r="1288" spans="1:11" ht="13.5" x14ac:dyDescent="0.25">
      <c r="A1288" s="3">
        <f>TITRES_STAT!B1291</f>
        <v>44187</v>
      </c>
      <c r="B1288" s="5">
        <f>TITRES_STAT!D1291</f>
        <v>57.837299999999999</v>
      </c>
      <c r="C1288" s="2">
        <f t="shared" si="157"/>
        <v>0</v>
      </c>
      <c r="D1288" s="2">
        <f t="shared" si="158"/>
        <v>57.846180000000004</v>
      </c>
      <c r="E1288" s="2">
        <f t="shared" si="152"/>
        <v>58.599550000000008</v>
      </c>
      <c r="F1288" s="2">
        <f t="shared" si="153"/>
        <v>59.544964999999991</v>
      </c>
      <c r="G1288" s="2">
        <f t="shared" si="155"/>
        <v>56.269078000000029</v>
      </c>
      <c r="H1288" s="2">
        <f t="shared" si="151"/>
        <v>55.066657499999977</v>
      </c>
      <c r="I1288" s="2">
        <f t="array" ref="I1288">SUMPRODUCT(B1272:B1291, (ROW(B1272:B1291)-ROW(B1272)+1)) / (20*21/2)</f>
        <v>58.782310000000003</v>
      </c>
      <c r="J1288" s="2">
        <f t="shared" si="154"/>
        <v>58.494266706840179</v>
      </c>
      <c r="K1288" s="2">
        <f t="shared" si="156"/>
        <v>56.940006405464416</v>
      </c>
    </row>
    <row r="1289" spans="1:11" ht="13.5" x14ac:dyDescent="0.25">
      <c r="A1289" s="3">
        <f>TITRES_STAT!B1292</f>
        <v>44188</v>
      </c>
      <c r="B1289" s="5">
        <f>TITRES_STAT!D1292</f>
        <v>57.763100000000001</v>
      </c>
      <c r="C1289" s="2">
        <f t="shared" si="157"/>
        <v>-7.4199999999997601E-2</v>
      </c>
      <c r="D1289" s="2">
        <f t="shared" si="158"/>
        <v>57.831339999999997</v>
      </c>
      <c r="E1289" s="2">
        <f t="shared" si="152"/>
        <v>58.147230000000015</v>
      </c>
      <c r="F1289" s="2">
        <f t="shared" si="153"/>
        <v>59.552749999999989</v>
      </c>
      <c r="G1289" s="2">
        <f t="shared" si="155"/>
        <v>56.365562000000025</v>
      </c>
      <c r="H1289" s="2">
        <f t="shared" si="151"/>
        <v>55.090814999999978</v>
      </c>
      <c r="I1289" s="2">
        <f t="array" ref="I1289">SUMPRODUCT(B1273:B1292, (ROW(B1273:B1292)-ROW(B1273)+1)) / (20*21/2)</f>
        <v>58.760842857142869</v>
      </c>
      <c r="J1289" s="2">
        <f t="shared" si="154"/>
        <v>58.424631782379208</v>
      </c>
      <c r="K1289" s="2">
        <f t="shared" si="156"/>
        <v>56.972284585642285</v>
      </c>
    </row>
    <row r="1290" spans="1:11" ht="13.5" x14ac:dyDescent="0.25">
      <c r="A1290" s="3">
        <f>TITRES_STAT!B1293</f>
        <v>44189</v>
      </c>
      <c r="B1290" s="5">
        <f>TITRES_STAT!D1293</f>
        <v>57.703800000000001</v>
      </c>
      <c r="C1290" s="2">
        <f t="shared" si="157"/>
        <v>-5.9300000000000352E-2</v>
      </c>
      <c r="D1290" s="2">
        <f t="shared" si="158"/>
        <v>57.800199999999997</v>
      </c>
      <c r="E1290" s="2">
        <f t="shared" si="152"/>
        <v>57.969270000000009</v>
      </c>
      <c r="F1290" s="2">
        <f t="shared" si="153"/>
        <v>59.508999999999993</v>
      </c>
      <c r="G1290" s="2">
        <f t="shared" si="155"/>
        <v>56.460860000000032</v>
      </c>
      <c r="H1290" s="2">
        <f t="shared" ref="H1290:H1353" si="159">AVERAGE(B1091:B1290)</f>
        <v>55.114603499999973</v>
      </c>
      <c r="I1290" s="2">
        <f t="array" ref="I1290">SUMPRODUCT(B1274:B1293, (ROW(B1274:B1293)-ROW(B1274)+1)) / (20*21/2)</f>
        <v>58.74820285714285</v>
      </c>
      <c r="J1290" s="2">
        <f t="shared" si="154"/>
        <v>58.355981136438331</v>
      </c>
      <c r="K1290" s="2">
        <f t="shared" si="156"/>
        <v>57.000971464636706</v>
      </c>
    </row>
    <row r="1291" spans="1:11" ht="13.5" x14ac:dyDescent="0.25">
      <c r="A1291" s="3">
        <f>TITRES_STAT!B1294</f>
        <v>44190</v>
      </c>
      <c r="B1291" s="5">
        <f>TITRES_STAT!D1294</f>
        <v>59.320300000000003</v>
      </c>
      <c r="C1291" s="2">
        <f t="shared" si="157"/>
        <v>1.616500000000002</v>
      </c>
      <c r="D1291" s="2">
        <f t="shared" si="158"/>
        <v>58.092360000000006</v>
      </c>
      <c r="E1291" s="2">
        <f t="shared" si="152"/>
        <v>57.969270000000009</v>
      </c>
      <c r="F1291" s="2">
        <f t="shared" si="153"/>
        <v>59.545705000000012</v>
      </c>
      <c r="G1291" s="2">
        <f t="shared" si="155"/>
        <v>56.588488000000027</v>
      </c>
      <c r="H1291" s="2">
        <f t="shared" si="159"/>
        <v>55.146474499999975</v>
      </c>
      <c r="I1291" s="2">
        <f t="array" ref="I1291">SUMPRODUCT(B1275:B1294, (ROW(B1275:B1294)-ROW(B1275)+1)) / (20*21/2)</f>
        <v>58.592199047619047</v>
      </c>
      <c r="J1291" s="2">
        <f t="shared" si="154"/>
        <v>58.447821028206107</v>
      </c>
      <c r="K1291" s="2">
        <f t="shared" si="156"/>
        <v>57.091925524847035</v>
      </c>
    </row>
    <row r="1292" spans="1:11" ht="13.5" x14ac:dyDescent="0.25">
      <c r="A1292" s="3">
        <f>TITRES_STAT!B1295</f>
        <v>44193</v>
      </c>
      <c r="B1292" s="5">
        <f>TITRES_STAT!D1295</f>
        <v>59.320300000000003</v>
      </c>
      <c r="C1292" s="2">
        <f t="shared" si="157"/>
        <v>0</v>
      </c>
      <c r="D1292" s="2">
        <f t="shared" si="158"/>
        <v>58.388959999999997</v>
      </c>
      <c r="E1292" s="2">
        <f t="shared" ref="E1292:E1355" si="160">AVERAGE(B1283:B1292)</f>
        <v>58.117570000000001</v>
      </c>
      <c r="F1292" s="2">
        <f t="shared" si="153"/>
        <v>59.453020000000016</v>
      </c>
      <c r="G1292" s="2">
        <f t="shared" si="155"/>
        <v>56.716116</v>
      </c>
      <c r="H1292" s="2">
        <f t="shared" si="159"/>
        <v>55.18559699999998</v>
      </c>
      <c r="I1292" s="2">
        <f t="array" ref="I1292">SUMPRODUCT(B1276:B1295, (ROW(B1276:B1295)-ROW(B1276)+1)) / (20*21/2)</f>
        <v>58.452261428571433</v>
      </c>
      <c r="J1292" s="2">
        <f t="shared" si="154"/>
        <v>58.530914263615045</v>
      </c>
      <c r="K1292" s="2">
        <f t="shared" si="156"/>
        <v>57.179312759166763</v>
      </c>
    </row>
    <row r="1293" spans="1:11" ht="13.5" x14ac:dyDescent="0.25">
      <c r="A1293" s="3">
        <f>TITRES_STAT!B1296</f>
        <v>44194</v>
      </c>
      <c r="B1293" s="5">
        <f>TITRES_STAT!D1296</f>
        <v>59.320300000000003</v>
      </c>
      <c r="C1293" s="2">
        <f t="shared" si="157"/>
        <v>0</v>
      </c>
      <c r="D1293" s="2">
        <f t="shared" si="158"/>
        <v>58.685560000000009</v>
      </c>
      <c r="E1293" s="2">
        <f t="shared" si="160"/>
        <v>58.265869999999993</v>
      </c>
      <c r="F1293" s="2">
        <f t="shared" si="153"/>
        <v>59.364040000000024</v>
      </c>
      <c r="G1293" s="2">
        <f t="shared" si="155"/>
        <v>56.843743999999994</v>
      </c>
      <c r="H1293" s="2">
        <f t="shared" si="159"/>
        <v>55.224755999999978</v>
      </c>
      <c r="I1293" s="2">
        <f t="array" ref="I1293">SUMPRODUCT(B1277:B1296, (ROW(B1277:B1296)-ROW(B1277)+1)) / (20*21/2)</f>
        <v>58.326240476190478</v>
      </c>
      <c r="J1293" s="2">
        <f t="shared" si="154"/>
        <v>58.606093857556466</v>
      </c>
      <c r="K1293" s="2">
        <f t="shared" si="156"/>
        <v>57.263273043121011</v>
      </c>
    </row>
    <row r="1294" spans="1:11" ht="13.5" x14ac:dyDescent="0.25">
      <c r="A1294" s="3">
        <f>TITRES_STAT!B1297</f>
        <v>44195</v>
      </c>
      <c r="B1294" s="5">
        <f>TITRES_STAT!D1297</f>
        <v>57.725999999999999</v>
      </c>
      <c r="C1294" s="2">
        <f t="shared" si="157"/>
        <v>-1.594300000000004</v>
      </c>
      <c r="D1294" s="2">
        <f t="shared" si="158"/>
        <v>58.678140000000006</v>
      </c>
      <c r="E1294" s="2">
        <f t="shared" si="160"/>
        <v>58.254739999999991</v>
      </c>
      <c r="F1294" s="2">
        <f t="shared" si="153"/>
        <v>59.195345000000017</v>
      </c>
      <c r="G1294" s="2">
        <f t="shared" si="155"/>
        <v>56.939486000000016</v>
      </c>
      <c r="H1294" s="2">
        <f t="shared" si="159"/>
        <v>55.256015999999988</v>
      </c>
      <c r="I1294" s="2">
        <f t="array" ref="I1294">SUMPRODUCT(B1278:B1297, (ROW(B1278:B1297)-ROW(B1278)+1)) / (20*21/2)</f>
        <v>58.215651428571427</v>
      </c>
      <c r="J1294" s="2">
        <f t="shared" si="154"/>
        <v>58.522275394932045</v>
      </c>
      <c r="K1294" s="2">
        <f t="shared" si="156"/>
        <v>57.281419198292738</v>
      </c>
    </row>
    <row r="1295" spans="1:11" ht="13.5" x14ac:dyDescent="0.25">
      <c r="A1295" s="3">
        <f>TITRES_STAT!B1298</f>
        <v>44196</v>
      </c>
      <c r="B1295" s="5">
        <f>TITRES_STAT!D1298</f>
        <v>57.725999999999999</v>
      </c>
      <c r="C1295" s="2">
        <f t="shared" si="157"/>
        <v>0</v>
      </c>
      <c r="D1295" s="2">
        <f t="shared" si="158"/>
        <v>58.682580000000009</v>
      </c>
      <c r="E1295" s="2">
        <f t="shared" si="160"/>
        <v>58.241389999999988</v>
      </c>
      <c r="F1295" s="2">
        <f t="shared" si="153"/>
        <v>59.027020000000014</v>
      </c>
      <c r="G1295" s="2">
        <f t="shared" si="155"/>
        <v>57.035228000000018</v>
      </c>
      <c r="H1295" s="2">
        <f t="shared" si="159"/>
        <v>55.287203499999997</v>
      </c>
      <c r="I1295" s="2">
        <f t="array" ref="I1295">SUMPRODUCT(B1279:B1298, (ROW(B1279:B1298)-ROW(B1279)+1)) / (20*21/2)</f>
        <v>58.129738095238089</v>
      </c>
      <c r="J1295" s="2">
        <f t="shared" si="154"/>
        <v>58.446439643033756</v>
      </c>
      <c r="K1295" s="2">
        <f t="shared" si="156"/>
        <v>57.298853739536163</v>
      </c>
    </row>
    <row r="1296" spans="1:11" ht="13.5" x14ac:dyDescent="0.25">
      <c r="A1296" s="3">
        <f>TITRES_STAT!B1299</f>
        <v>44200</v>
      </c>
      <c r="B1296" s="5">
        <f>TITRES_STAT!D1299</f>
        <v>57.703800000000001</v>
      </c>
      <c r="C1296" s="2">
        <f t="shared" si="157"/>
        <v>-2.2199999999997999E-2</v>
      </c>
      <c r="D1296" s="2">
        <f t="shared" si="158"/>
        <v>58.359279999999998</v>
      </c>
      <c r="E1296" s="2">
        <f t="shared" si="160"/>
        <v>58.225819999999999</v>
      </c>
      <c r="F1296" s="2">
        <f t="shared" si="153"/>
        <v>58.857585000000007</v>
      </c>
      <c r="G1296" s="2">
        <f t="shared" si="155"/>
        <v>57.141404000000001</v>
      </c>
      <c r="H1296" s="2">
        <f t="shared" si="159"/>
        <v>55.318279999999994</v>
      </c>
      <c r="I1296" s="2">
        <f t="array" ref="I1296">SUMPRODUCT(B1280:B1299, (ROW(B1280:B1299)-ROW(B1280)+1)) / (20*21/2)</f>
        <v>58.00552142857142</v>
      </c>
      <c r="J1296" s="2">
        <f t="shared" si="154"/>
        <v>58.375712057982923</v>
      </c>
      <c r="K1296" s="2">
        <f t="shared" si="156"/>
        <v>57.314733985044548</v>
      </c>
    </row>
    <row r="1297" spans="1:11" ht="13.5" x14ac:dyDescent="0.25">
      <c r="A1297" s="3">
        <f>TITRES_STAT!B1300</f>
        <v>44201</v>
      </c>
      <c r="B1297" s="5">
        <f>TITRES_STAT!D1300</f>
        <v>57.696399999999997</v>
      </c>
      <c r="C1297" s="2">
        <f t="shared" si="157"/>
        <v>-7.40000000000407E-3</v>
      </c>
      <c r="D1297" s="2">
        <f t="shared" si="158"/>
        <v>58.034500000000001</v>
      </c>
      <c r="E1297" s="2">
        <f t="shared" si="160"/>
        <v>58.211730000000003</v>
      </c>
      <c r="F1297" s="2">
        <f t="shared" si="153"/>
        <v>58.62809</v>
      </c>
      <c r="G1297" s="2">
        <f t="shared" si="155"/>
        <v>57.247432000000011</v>
      </c>
      <c r="H1297" s="2">
        <f t="shared" si="159"/>
        <v>55.352945499999997</v>
      </c>
      <c r="I1297" s="2">
        <f t="array" ref="I1297">SUMPRODUCT(B1281:B1300, (ROW(B1281:B1300)-ROW(B1281)+1)) / (20*21/2)</f>
        <v>57.906021428571428</v>
      </c>
      <c r="J1297" s="2">
        <f t="shared" si="154"/>
        <v>58.311015671508358</v>
      </c>
      <c r="K1297" s="2">
        <f t="shared" si="156"/>
        <v>57.329701279748683</v>
      </c>
    </row>
    <row r="1298" spans="1:11" ht="13.5" x14ac:dyDescent="0.25">
      <c r="A1298" s="3">
        <f>TITRES_STAT!B1301</f>
        <v>44202</v>
      </c>
      <c r="B1298" s="5">
        <f>TITRES_STAT!D1301</f>
        <v>57.725999999999999</v>
      </c>
      <c r="C1298" s="2">
        <f t="shared" si="157"/>
        <v>2.9600000000002069E-2</v>
      </c>
      <c r="D1298" s="2">
        <f t="shared" si="158"/>
        <v>57.715639999999993</v>
      </c>
      <c r="E1298" s="2">
        <f t="shared" si="160"/>
        <v>58.200600000000009</v>
      </c>
      <c r="F1298" s="2">
        <f t="shared" si="153"/>
        <v>58.400074999999994</v>
      </c>
      <c r="G1298" s="2">
        <f t="shared" si="155"/>
        <v>57.354052000000003</v>
      </c>
      <c r="H1298" s="2">
        <f t="shared" si="159"/>
        <v>55.395010999999997</v>
      </c>
      <c r="I1298" s="2">
        <f t="array" ref="I1298">SUMPRODUCT(B1282:B1301, (ROW(B1282:B1301)-ROW(B1282)+1)) / (20*21/2)</f>
        <v>57.87791</v>
      </c>
      <c r="J1298" s="2">
        <f t="shared" si="154"/>
        <v>58.255299893269466</v>
      </c>
      <c r="K1298" s="2">
        <f t="shared" si="156"/>
        <v>57.345242406033051</v>
      </c>
    </row>
    <row r="1299" spans="1:11" ht="13.5" x14ac:dyDescent="0.25">
      <c r="A1299" s="3">
        <f>TITRES_STAT!B1302</f>
        <v>44203</v>
      </c>
      <c r="B1299" s="5">
        <f>TITRES_STAT!D1302</f>
        <v>57.095799999999997</v>
      </c>
      <c r="C1299" s="2">
        <f t="shared" si="157"/>
        <v>-0.63020000000000209</v>
      </c>
      <c r="D1299" s="2">
        <f t="shared" si="158"/>
        <v>57.589599999999997</v>
      </c>
      <c r="E1299" s="2">
        <f t="shared" si="160"/>
        <v>58.133870000000002</v>
      </c>
      <c r="F1299" s="2">
        <f t="shared" si="153"/>
        <v>58.140550000000005</v>
      </c>
      <c r="G1299" s="2">
        <f t="shared" si="155"/>
        <v>57.448067999999992</v>
      </c>
      <c r="H1299" s="2">
        <f t="shared" si="159"/>
        <v>55.441322499999984</v>
      </c>
      <c r="I1299" s="2">
        <f t="array" ref="I1299">SUMPRODUCT(B1283:B1302, (ROW(B1283:B1302)-ROW(B1283)+1)) / (20*21/2)</f>
        <v>57.797371428571431</v>
      </c>
      <c r="J1299" s="2">
        <f t="shared" si="154"/>
        <v>58.144871332005707</v>
      </c>
      <c r="K1299" s="2">
        <f t="shared" si="156"/>
        <v>57.3354603508945</v>
      </c>
    </row>
    <row r="1300" spans="1:11" ht="13.5" x14ac:dyDescent="0.25">
      <c r="A1300" s="3">
        <f>TITRES_STAT!B1303</f>
        <v>44204</v>
      </c>
      <c r="B1300" s="5">
        <f>TITRES_STAT!D1303</f>
        <v>57.095799999999997</v>
      </c>
      <c r="C1300" s="2">
        <f t="shared" si="157"/>
        <v>0</v>
      </c>
      <c r="D1300" s="2">
        <f t="shared" si="158"/>
        <v>57.463559999999994</v>
      </c>
      <c r="E1300" s="2">
        <f t="shared" si="160"/>
        <v>58.073070000000008</v>
      </c>
      <c r="F1300" s="2">
        <f t="shared" ref="F1300:F1363" si="161">AVERAGE(B1281:B1300)</f>
        <v>58.021170000000005</v>
      </c>
      <c r="G1300" s="2">
        <f t="shared" si="155"/>
        <v>57.545709999999993</v>
      </c>
      <c r="H1300" s="2">
        <f t="shared" si="159"/>
        <v>55.480490499999988</v>
      </c>
      <c r="I1300" s="2">
        <f t="array" ref="I1300">SUMPRODUCT(B1284:B1303, (ROW(B1284:B1303)-ROW(B1284)+1)) / (20*21/2)</f>
        <v>57.883487619047621</v>
      </c>
      <c r="J1300" s="2">
        <f t="shared" si="154"/>
        <v>58.04495977657659</v>
      </c>
      <c r="K1300" s="2">
        <f t="shared" si="156"/>
        <v>57.326061905761385</v>
      </c>
    </row>
    <row r="1301" spans="1:11" ht="13.5" x14ac:dyDescent="0.25">
      <c r="A1301" s="3">
        <f>TITRES_STAT!B1304</f>
        <v>44207</v>
      </c>
      <c r="B1301" s="5">
        <f>TITRES_STAT!D1304</f>
        <v>57.725999999999999</v>
      </c>
      <c r="C1301" s="2">
        <f t="shared" si="157"/>
        <v>0.63020000000000209</v>
      </c>
      <c r="D1301" s="2">
        <f t="shared" si="158"/>
        <v>57.467999999999996</v>
      </c>
      <c r="E1301" s="2">
        <f t="shared" si="160"/>
        <v>57.913640000000001</v>
      </c>
      <c r="F1301" s="2">
        <f t="shared" si="161"/>
        <v>57.941454999999998</v>
      </c>
      <c r="G1301" s="2">
        <f t="shared" si="155"/>
        <v>57.655955999999989</v>
      </c>
      <c r="H1301" s="2">
        <f t="shared" si="159"/>
        <v>55.530170499999983</v>
      </c>
      <c r="I1301" s="2">
        <f t="array" ref="I1301">SUMPRODUCT(B1285:B1304, (ROW(B1285:B1304)-ROW(B1285)+1)) / (20*21/2)</f>
        <v>57.964978571428581</v>
      </c>
      <c r="J1301" s="2">
        <f t="shared" ref="J1301:J1364" si="162">$J$4*B1301+J1300*(1-$J$4)</f>
        <v>58.014582654997866</v>
      </c>
      <c r="K1301" s="2">
        <f t="shared" si="156"/>
        <v>57.341745752594271</v>
      </c>
    </row>
    <row r="1302" spans="1:11" ht="13.5" x14ac:dyDescent="0.25">
      <c r="A1302" s="3">
        <f>TITRES_STAT!B1305</f>
        <v>44208</v>
      </c>
      <c r="B1302" s="5">
        <f>TITRES_STAT!D1305</f>
        <v>57.095799999999997</v>
      </c>
      <c r="C1302" s="2">
        <f t="shared" si="157"/>
        <v>-0.63020000000000209</v>
      </c>
      <c r="D1302" s="2">
        <f t="shared" si="158"/>
        <v>57.347879999999996</v>
      </c>
      <c r="E1302" s="2">
        <f t="shared" si="160"/>
        <v>57.691190000000006</v>
      </c>
      <c r="F1302" s="2">
        <f t="shared" si="161"/>
        <v>57.904380000000018</v>
      </c>
      <c r="G1302" s="2">
        <f t="shared" si="155"/>
        <v>57.753597999999982</v>
      </c>
      <c r="H1302" s="2">
        <f t="shared" si="159"/>
        <v>55.569555999999984</v>
      </c>
      <c r="I1302" s="2">
        <f t="array" ref="I1302">SUMPRODUCT(B1286:B1305, (ROW(B1286:B1305)-ROW(B1286)+1)) / (20*21/2)</f>
        <v>58.091282380952386</v>
      </c>
      <c r="J1302" s="2">
        <f t="shared" si="162"/>
        <v>57.927079544998072</v>
      </c>
      <c r="K1302" s="2">
        <f t="shared" si="156"/>
        <v>57.332100821119987</v>
      </c>
    </row>
    <row r="1303" spans="1:11" ht="13.5" x14ac:dyDescent="0.25">
      <c r="A1303" s="3">
        <f>TITRES_STAT!B1306</f>
        <v>44209</v>
      </c>
      <c r="B1303" s="5">
        <f>TITRES_STAT!D1306</f>
        <v>58.808599999999998</v>
      </c>
      <c r="C1303" s="2">
        <f t="shared" si="157"/>
        <v>1.7128000000000014</v>
      </c>
      <c r="D1303" s="2">
        <f t="shared" si="158"/>
        <v>57.564399999999999</v>
      </c>
      <c r="E1303" s="2">
        <f t="shared" si="160"/>
        <v>57.640019999999993</v>
      </c>
      <c r="F1303" s="2">
        <f t="shared" si="161"/>
        <v>57.952945000000014</v>
      </c>
      <c r="G1303" s="2">
        <f t="shared" si="155"/>
        <v>57.885495999999975</v>
      </c>
      <c r="H1303" s="2">
        <f t="shared" si="159"/>
        <v>55.617505499999986</v>
      </c>
      <c r="I1303" s="2">
        <f t="array" ref="I1303">SUMPRODUCT(B1287:B1306, (ROW(B1287:B1306)-ROW(B1287)+1)) / (20*21/2)</f>
        <v>58.280509047619056</v>
      </c>
      <c r="J1303" s="2">
        <f t="shared" si="162"/>
        <v>58.011033874045879</v>
      </c>
      <c r="K1303" s="2">
        <f t="shared" si="156"/>
        <v>57.39000274970352</v>
      </c>
    </row>
    <row r="1304" spans="1:11" ht="13.5" x14ac:dyDescent="0.25">
      <c r="A1304" s="3">
        <f>TITRES_STAT!B1307</f>
        <v>44211</v>
      </c>
      <c r="B1304" s="5">
        <f>TITRES_STAT!D1307</f>
        <v>58.808599999999998</v>
      </c>
      <c r="C1304" s="2">
        <f t="shared" si="157"/>
        <v>0</v>
      </c>
      <c r="D1304" s="2">
        <f t="shared" si="158"/>
        <v>57.906960000000005</v>
      </c>
      <c r="E1304" s="2">
        <f t="shared" si="160"/>
        <v>57.748279999999987</v>
      </c>
      <c r="F1304" s="2">
        <f t="shared" si="161"/>
        <v>58.00151000000001</v>
      </c>
      <c r="G1304" s="2">
        <f t="shared" si="155"/>
        <v>58.017393999999989</v>
      </c>
      <c r="H1304" s="2">
        <f t="shared" si="159"/>
        <v>55.664983999999997</v>
      </c>
      <c r="I1304" s="2">
        <f t="array" ref="I1304">SUMPRODUCT(B1288:B1307, (ROW(B1288:B1307)-ROW(B1288)+1)) / (20*21/2)</f>
        <v>58.671105714285709</v>
      </c>
      <c r="J1304" s="2">
        <f t="shared" si="162"/>
        <v>58.086992552708175</v>
      </c>
      <c r="K1304" s="2">
        <f t="shared" si="156"/>
        <v>57.445634014421032</v>
      </c>
    </row>
    <row r="1305" spans="1:11" ht="13.5" x14ac:dyDescent="0.25">
      <c r="A1305" s="3">
        <f>TITRES_STAT!B1308</f>
        <v>44214</v>
      </c>
      <c r="B1305" s="5">
        <f>TITRES_STAT!D1308</f>
        <v>59.3277</v>
      </c>
      <c r="C1305" s="2">
        <f t="shared" si="157"/>
        <v>0.51910000000000167</v>
      </c>
      <c r="D1305" s="2">
        <f t="shared" si="158"/>
        <v>58.353340000000003</v>
      </c>
      <c r="E1305" s="2">
        <f t="shared" si="160"/>
        <v>57.908450000000002</v>
      </c>
      <c r="F1305" s="2">
        <f t="shared" si="161"/>
        <v>58.074920000000006</v>
      </c>
      <c r="G1305" s="2">
        <f t="shared" si="155"/>
        <v>58.101657999999986</v>
      </c>
      <c r="H1305" s="2">
        <f t="shared" si="159"/>
        <v>55.715057999999999</v>
      </c>
      <c r="I1305" s="2">
        <f t="array" ref="I1305">SUMPRODUCT(B1289:B1308, (ROW(B1289:B1308)-ROW(B1289)+1)) / (20*21/2)</f>
        <v>59.401383333333335</v>
      </c>
      <c r="J1305" s="2">
        <f t="shared" si="162"/>
        <v>58.20515516673597</v>
      </c>
      <c r="K1305" s="2">
        <f t="shared" si="156"/>
        <v>57.519440523659426</v>
      </c>
    </row>
    <row r="1306" spans="1:11" ht="13.5" x14ac:dyDescent="0.25">
      <c r="A1306" s="3">
        <f>TITRES_STAT!B1309</f>
        <v>44215</v>
      </c>
      <c r="B1306" s="5">
        <f>TITRES_STAT!D1309</f>
        <v>60.061799999999998</v>
      </c>
      <c r="C1306" s="2">
        <f t="shared" si="157"/>
        <v>0.73409999999999798</v>
      </c>
      <c r="D1306" s="2">
        <f t="shared" si="158"/>
        <v>58.820499999999996</v>
      </c>
      <c r="E1306" s="2">
        <f t="shared" si="160"/>
        <v>58.14425</v>
      </c>
      <c r="F1306" s="2">
        <f t="shared" si="161"/>
        <v>58.185034999999992</v>
      </c>
      <c r="G1306" s="2">
        <f t="shared" si="155"/>
        <v>58.193353999999992</v>
      </c>
      <c r="H1306" s="2">
        <f t="shared" si="159"/>
        <v>55.768802499999993</v>
      </c>
      <c r="I1306" s="2">
        <f t="array" ref="I1306">SUMPRODUCT(B1290:B1309, (ROW(B1290:B1309)-ROW(B1290)+1)) / (20*21/2)</f>
        <v>60.374908095238084</v>
      </c>
      <c r="J1306" s="2">
        <f t="shared" si="162"/>
        <v>58.381978484189688</v>
      </c>
      <c r="K1306" s="2">
        <f t="shared" si="156"/>
        <v>57.619140895280623</v>
      </c>
    </row>
    <row r="1307" spans="1:11" ht="13.5" x14ac:dyDescent="0.25">
      <c r="A1307" s="3">
        <f>TITRES_STAT!B1310</f>
        <v>44216</v>
      </c>
      <c r="B1307" s="5">
        <f>TITRES_STAT!D1310</f>
        <v>62.286299999999997</v>
      </c>
      <c r="C1307" s="2">
        <f t="shared" si="157"/>
        <v>2.224499999999999</v>
      </c>
      <c r="D1307" s="2">
        <f t="shared" si="158"/>
        <v>59.858600000000003</v>
      </c>
      <c r="E1307" s="2">
        <f t="shared" si="160"/>
        <v>58.603239999999992</v>
      </c>
      <c r="F1307" s="2">
        <f t="shared" si="161"/>
        <v>58.407484999999994</v>
      </c>
      <c r="G1307" s="2">
        <f t="shared" si="155"/>
        <v>58.336790000000001</v>
      </c>
      <c r="H1307" s="2">
        <f t="shared" si="159"/>
        <v>55.833669499999999</v>
      </c>
      <c r="I1307" s="2">
        <f t="array" ref="I1307">SUMPRODUCT(B1291:B1310, (ROW(B1291:B1310)-ROW(B1291)+1)) / (20*21/2)</f>
        <v>61.322269523809517</v>
      </c>
      <c r="J1307" s="2">
        <f t="shared" si="162"/>
        <v>58.75381862855258</v>
      </c>
      <c r="K1307" s="2">
        <f t="shared" si="156"/>
        <v>57.80216674252452</v>
      </c>
    </row>
    <row r="1308" spans="1:11" ht="13.5" x14ac:dyDescent="0.25">
      <c r="A1308" s="3">
        <f>TITRES_STAT!B1311</f>
        <v>44217</v>
      </c>
      <c r="B1308" s="5">
        <f>TITRES_STAT!D1311</f>
        <v>66.075400000000002</v>
      </c>
      <c r="C1308" s="2">
        <f t="shared" si="157"/>
        <v>3.7891000000000048</v>
      </c>
      <c r="D1308" s="2">
        <f t="shared" si="158"/>
        <v>61.311959999999999</v>
      </c>
      <c r="E1308" s="2">
        <f t="shared" si="160"/>
        <v>59.43818000000001</v>
      </c>
      <c r="F1308" s="2">
        <f t="shared" si="161"/>
        <v>58.819389999999999</v>
      </c>
      <c r="G1308" s="2">
        <f t="shared" si="155"/>
        <v>58.554558000000007</v>
      </c>
      <c r="H1308" s="2">
        <f t="shared" si="159"/>
        <v>55.917481999999993</v>
      </c>
      <c r="I1308" s="2">
        <f t="array" ref="I1308">SUMPRODUCT(B1292:B1311, (ROW(B1292:B1311)-ROW(B1292)+1)) / (20*21/2)</f>
        <v>62.320189047619039</v>
      </c>
      <c r="J1308" s="2">
        <f t="shared" si="162"/>
        <v>59.451112092499955</v>
      </c>
      <c r="K1308" s="2">
        <f t="shared" si="156"/>
        <v>58.126607262425523</v>
      </c>
    </row>
    <row r="1309" spans="1:11" ht="13.5" x14ac:dyDescent="0.25">
      <c r="A1309" s="3">
        <f>TITRES_STAT!B1312</f>
        <v>44218</v>
      </c>
      <c r="B1309" s="5">
        <f>TITRES_STAT!D1312</f>
        <v>69.041399999999996</v>
      </c>
      <c r="C1309" s="2">
        <f t="shared" si="157"/>
        <v>2.965999999999994</v>
      </c>
      <c r="D1309" s="2">
        <f t="shared" si="158"/>
        <v>63.358519999999999</v>
      </c>
      <c r="E1309" s="2">
        <f t="shared" si="160"/>
        <v>60.632739999999998</v>
      </c>
      <c r="F1309" s="2">
        <f t="shared" si="161"/>
        <v>59.383304999999993</v>
      </c>
      <c r="G1309" s="2">
        <f t="shared" si="155"/>
        <v>58.818594000000004</v>
      </c>
      <c r="H1309" s="2">
        <f t="shared" si="159"/>
        <v>56.008835999999995</v>
      </c>
      <c r="I1309" s="2">
        <f t="array" ref="I1309">SUMPRODUCT(B1293:B1312, (ROW(B1293:B1312)-ROW(B1293)+1)) / (20*21/2)</f>
        <v>63.371077619047632</v>
      </c>
      <c r="J1309" s="2">
        <f t="shared" si="162"/>
        <v>60.364472845595195</v>
      </c>
      <c r="K1309" s="2">
        <f t="shared" si="156"/>
        <v>58.554638350173541</v>
      </c>
    </row>
    <row r="1310" spans="1:11" ht="13.5" x14ac:dyDescent="0.25">
      <c r="A1310" s="3">
        <f>TITRES_STAT!B1313</f>
        <v>44221</v>
      </c>
      <c r="B1310" s="5">
        <f>TITRES_STAT!D1313</f>
        <v>69.330600000000004</v>
      </c>
      <c r="C1310" s="2">
        <f t="shared" si="157"/>
        <v>0.28920000000000812</v>
      </c>
      <c r="D1310" s="2">
        <f t="shared" si="158"/>
        <v>65.359099999999998</v>
      </c>
      <c r="E1310" s="2">
        <f t="shared" si="160"/>
        <v>61.856219999999993</v>
      </c>
      <c r="F1310" s="2">
        <f t="shared" si="161"/>
        <v>59.964644999999997</v>
      </c>
      <c r="G1310" s="2">
        <f t="shared" si="155"/>
        <v>59.081162000000006</v>
      </c>
      <c r="H1310" s="2">
        <f t="shared" si="159"/>
        <v>56.09405799999999</v>
      </c>
      <c r="I1310" s="2">
        <f t="array" ref="I1310">SUMPRODUCT(B1294:B1313, (ROW(B1294:B1313)-ROW(B1294)+1)) / (20*21/2)</f>
        <v>64.610867142857131</v>
      </c>
      <c r="J1310" s="2">
        <f t="shared" si="162"/>
        <v>61.218389717443273</v>
      </c>
      <c r="K1310" s="2">
        <f t="shared" si="156"/>
        <v>58.977225081539281</v>
      </c>
    </row>
    <row r="1311" spans="1:11" ht="13.5" x14ac:dyDescent="0.25">
      <c r="A1311" s="3">
        <f>TITRES_STAT!B1314</f>
        <v>44222</v>
      </c>
      <c r="B1311" s="5">
        <f>TITRES_STAT!D1314</f>
        <v>70.442800000000005</v>
      </c>
      <c r="C1311" s="2">
        <f t="shared" si="157"/>
        <v>1.1122000000000014</v>
      </c>
      <c r="D1311" s="2">
        <f t="shared" si="158"/>
        <v>67.435300000000012</v>
      </c>
      <c r="E1311" s="2">
        <f t="shared" si="160"/>
        <v>63.127899999999997</v>
      </c>
      <c r="F1311" s="2">
        <f t="shared" si="161"/>
        <v>60.520769999999992</v>
      </c>
      <c r="G1311" s="2">
        <f t="shared" si="155"/>
        <v>59.371629999999989</v>
      </c>
      <c r="H1311" s="2">
        <f t="shared" si="159"/>
        <v>56.177008999999991</v>
      </c>
      <c r="I1311" s="2">
        <f t="array" ref="I1311">SUMPRODUCT(B1295:B1314, (ROW(B1295:B1314)-ROW(B1295)+1)) / (20*21/2)</f>
        <v>66.0978280952381</v>
      </c>
      <c r="J1311" s="2">
        <f t="shared" si="162"/>
        <v>62.09690498244867</v>
      </c>
      <c r="K1311" s="2">
        <f t="shared" si="156"/>
        <v>59.426855470498531</v>
      </c>
    </row>
    <row r="1312" spans="1:11" ht="13.5" x14ac:dyDescent="0.25">
      <c r="A1312" s="3">
        <f>TITRES_STAT!B1315</f>
        <v>44223</v>
      </c>
      <c r="B1312" s="5">
        <f>TITRES_STAT!D1315</f>
        <v>71.555099999999996</v>
      </c>
      <c r="C1312" s="2">
        <f t="shared" si="157"/>
        <v>1.1122999999999905</v>
      </c>
      <c r="D1312" s="2">
        <f t="shared" si="158"/>
        <v>69.289060000000006</v>
      </c>
      <c r="E1312" s="2">
        <f t="shared" si="160"/>
        <v>64.573830000000015</v>
      </c>
      <c r="F1312" s="2">
        <f t="shared" si="161"/>
        <v>61.132509999999989</v>
      </c>
      <c r="G1312" s="2">
        <f t="shared" si="155"/>
        <v>59.688984000000012</v>
      </c>
      <c r="H1312" s="2">
        <f t="shared" si="159"/>
        <v>56.257580499999975</v>
      </c>
      <c r="I1312" s="2">
        <f t="array" ref="I1312">SUMPRODUCT(B1296:B1315, (ROW(B1296:B1315)-ROW(B1296)+1)) / (20*21/2)</f>
        <v>67.92852666666667</v>
      </c>
      <c r="J1312" s="2">
        <f t="shared" si="162"/>
        <v>62.997685460310699</v>
      </c>
      <c r="K1312" s="2">
        <f t="shared" si="156"/>
        <v>59.902472903027999</v>
      </c>
    </row>
    <row r="1313" spans="1:11" ht="13.5" x14ac:dyDescent="0.25">
      <c r="A1313" s="3">
        <f>TITRES_STAT!B1316</f>
        <v>44224</v>
      </c>
      <c r="B1313" s="5">
        <f>TITRES_STAT!D1316</f>
        <v>74.150300000000001</v>
      </c>
      <c r="C1313" s="2">
        <f t="shared" si="157"/>
        <v>2.5952000000000055</v>
      </c>
      <c r="D1313" s="2">
        <f t="shared" si="158"/>
        <v>70.904040000000009</v>
      </c>
      <c r="E1313" s="2">
        <f t="shared" si="160"/>
        <v>66.108000000000004</v>
      </c>
      <c r="F1313" s="2">
        <f t="shared" si="161"/>
        <v>61.874009999999984</v>
      </c>
      <c r="G1313" s="2">
        <f t="shared" si="155"/>
        <v>60.062449999999991</v>
      </c>
      <c r="H1313" s="2">
        <f t="shared" si="159"/>
        <v>56.342824499999971</v>
      </c>
      <c r="I1313" s="2">
        <f t="array" ref="I1313">SUMPRODUCT(B1297:B1316, (ROW(B1297:B1316)-ROW(B1297)+1)) / (20*21/2)</f>
        <v>69.80566142857144</v>
      </c>
      <c r="J1313" s="2">
        <f t="shared" si="162"/>
        <v>64.05983922599539</v>
      </c>
      <c r="K1313" s="2">
        <f t="shared" si="156"/>
        <v>60.461211220556315</v>
      </c>
    </row>
    <row r="1314" spans="1:11" ht="13.5" x14ac:dyDescent="0.25">
      <c r="A1314" s="3">
        <f>TITRES_STAT!B1317</f>
        <v>44225</v>
      </c>
      <c r="B1314" s="5">
        <f>TITRES_STAT!D1317</f>
        <v>77.487099999999998</v>
      </c>
      <c r="C1314" s="2">
        <f t="shared" si="157"/>
        <v>3.3367999999999967</v>
      </c>
      <c r="D1314" s="2">
        <f t="shared" si="158"/>
        <v>72.593180000000004</v>
      </c>
      <c r="E1314" s="2">
        <f t="shared" si="160"/>
        <v>67.975850000000008</v>
      </c>
      <c r="F1314" s="2">
        <f t="shared" si="161"/>
        <v>62.862064999999994</v>
      </c>
      <c r="G1314" s="2">
        <f t="shared" si="155"/>
        <v>60.50990199999999</v>
      </c>
      <c r="H1314" s="2">
        <f t="shared" si="159"/>
        <v>56.436195499999968</v>
      </c>
      <c r="I1314" s="2">
        <f t="array" ref="I1314">SUMPRODUCT(B1298:B1317, (ROW(B1298:B1317)-ROW(B1298)+1)) / (20*21/2)</f>
        <v>71.34671952380954</v>
      </c>
      <c r="J1314" s="2">
        <f t="shared" si="162"/>
        <v>65.338625966376782</v>
      </c>
      <c r="K1314" s="2">
        <f t="shared" si="156"/>
        <v>61.128893133475678</v>
      </c>
    </row>
    <row r="1315" spans="1:11" ht="13.5" x14ac:dyDescent="0.25">
      <c r="A1315" s="3">
        <f>TITRES_STAT!B1318</f>
        <v>44228</v>
      </c>
      <c r="B1315" s="5">
        <f>TITRES_STAT!D1318</f>
        <v>82.084400000000002</v>
      </c>
      <c r="C1315" s="2">
        <f t="shared" si="157"/>
        <v>4.5973000000000042</v>
      </c>
      <c r="D1315" s="2">
        <f t="shared" si="158"/>
        <v>75.143940000000015</v>
      </c>
      <c r="E1315" s="2">
        <f t="shared" si="160"/>
        <v>70.251519999999985</v>
      </c>
      <c r="F1315" s="2">
        <f t="shared" si="161"/>
        <v>64.079984999999994</v>
      </c>
      <c r="G1315" s="2">
        <f t="shared" si="155"/>
        <v>61.042049999999996</v>
      </c>
      <c r="H1315" s="2">
        <f t="shared" si="159"/>
        <v>56.543850499999962</v>
      </c>
      <c r="I1315" s="2">
        <f t="array" ref="I1315">SUMPRODUCT(B1299:B1318, (ROW(B1299:B1318)-ROW(B1299)+1)) / (20*21/2)</f>
        <v>72.526944285714279</v>
      </c>
      <c r="J1315" s="2">
        <f t="shared" si="162"/>
        <v>66.933461588626614</v>
      </c>
      <c r="K1315" s="2">
        <f t="shared" si="156"/>
        <v>61.950677716476633</v>
      </c>
    </row>
    <row r="1316" spans="1:11" ht="13.5" x14ac:dyDescent="0.25">
      <c r="A1316" s="3">
        <f>TITRES_STAT!B1319</f>
        <v>44229</v>
      </c>
      <c r="B1316" s="5">
        <f>TITRES_STAT!D1319</f>
        <v>83.789900000000003</v>
      </c>
      <c r="C1316" s="2">
        <f t="shared" si="157"/>
        <v>1.7055000000000007</v>
      </c>
      <c r="D1316" s="2">
        <f t="shared" si="158"/>
        <v>77.813360000000003</v>
      </c>
      <c r="E1316" s="2">
        <f t="shared" si="160"/>
        <v>72.62433</v>
      </c>
      <c r="F1316" s="2">
        <f t="shared" si="161"/>
        <v>65.384289999999993</v>
      </c>
      <c r="G1316" s="2">
        <f t="shared" si="155"/>
        <v>61.584831999999999</v>
      </c>
      <c r="H1316" s="2">
        <f t="shared" si="159"/>
        <v>56.650967999999963</v>
      </c>
      <c r="I1316" s="2">
        <f t="array" ref="I1316">SUMPRODUCT(B1300:B1319, (ROW(B1300:B1319)-ROW(B1300)+1)) / (20*21/2)</f>
        <v>73.162520952380945</v>
      </c>
      <c r="J1316" s="2">
        <f t="shared" si="162"/>
        <v>68.538836675424079</v>
      </c>
      <c r="K1316" s="2">
        <f t="shared" si="156"/>
        <v>62.807117806026575</v>
      </c>
    </row>
    <row r="1317" spans="1:11" ht="13.5" x14ac:dyDescent="0.25">
      <c r="A1317" s="3">
        <f>TITRES_STAT!B1320</f>
        <v>44230</v>
      </c>
      <c r="B1317" s="5">
        <f>TITRES_STAT!D1320</f>
        <v>81.565399999999997</v>
      </c>
      <c r="C1317" s="2">
        <f t="shared" si="157"/>
        <v>-2.2245000000000061</v>
      </c>
      <c r="D1317" s="2">
        <f t="shared" si="158"/>
        <v>79.815420000000003</v>
      </c>
      <c r="E1317" s="2">
        <f t="shared" si="160"/>
        <v>74.552239999999998</v>
      </c>
      <c r="F1317" s="2">
        <f t="shared" si="161"/>
        <v>66.577739999999991</v>
      </c>
      <c r="G1317" s="2">
        <f t="shared" si="155"/>
        <v>62.086830000000006</v>
      </c>
      <c r="H1317" s="2">
        <f t="shared" si="159"/>
        <v>56.737608499999958</v>
      </c>
      <c r="I1317" s="2">
        <f t="array" ref="I1317">SUMPRODUCT(B1301:B1320, (ROW(B1301:B1320)-ROW(B1301)+1)) / (20*21/2)</f>
        <v>73.716108571428592</v>
      </c>
      <c r="J1317" s="2">
        <f t="shared" si="162"/>
        <v>69.779461753955118</v>
      </c>
      <c r="K1317" s="2">
        <f t="shared" si="156"/>
        <v>63.542736715594167</v>
      </c>
    </row>
    <row r="1318" spans="1:11" ht="13.5" x14ac:dyDescent="0.25">
      <c r="A1318" s="3">
        <f>TITRES_STAT!B1321</f>
        <v>44231</v>
      </c>
      <c r="B1318" s="5">
        <f>TITRES_STAT!D1321</f>
        <v>78.970100000000002</v>
      </c>
      <c r="C1318" s="2">
        <f t="shared" si="157"/>
        <v>-2.5952999999999946</v>
      </c>
      <c r="D1318" s="2">
        <f t="shared" si="158"/>
        <v>80.779380000000003</v>
      </c>
      <c r="E1318" s="2">
        <f t="shared" si="160"/>
        <v>75.841710000000006</v>
      </c>
      <c r="F1318" s="2">
        <f t="shared" si="161"/>
        <v>67.639944999999997</v>
      </c>
      <c r="G1318" s="2">
        <f t="shared" si="155"/>
        <v>62.514084000000011</v>
      </c>
      <c r="H1318" s="2">
        <f t="shared" si="159"/>
        <v>56.801663499999968</v>
      </c>
      <c r="I1318" s="2">
        <f t="array" ref="I1318">SUMPRODUCT(B1302:B1321, (ROW(B1302:B1321)-ROW(B1302)+1)) / (20*21/2)</f>
        <v>73.977964285714293</v>
      </c>
      <c r="J1318" s="2">
        <f t="shared" si="162"/>
        <v>70.654760634530817</v>
      </c>
      <c r="K1318" s="2">
        <f t="shared" si="156"/>
        <v>64.147731354198314</v>
      </c>
    </row>
    <row r="1319" spans="1:11" ht="13.5" x14ac:dyDescent="0.25">
      <c r="A1319" s="3">
        <f>TITRES_STAT!B1322</f>
        <v>44232</v>
      </c>
      <c r="B1319" s="5">
        <f>TITRES_STAT!D1322</f>
        <v>74.313500000000005</v>
      </c>
      <c r="C1319" s="2">
        <f t="shared" si="157"/>
        <v>-4.6565999999999974</v>
      </c>
      <c r="D1319" s="2">
        <f t="shared" si="158"/>
        <v>80.144660000000002</v>
      </c>
      <c r="E1319" s="2">
        <f t="shared" si="160"/>
        <v>76.368920000000003</v>
      </c>
      <c r="F1319" s="2">
        <f t="shared" si="161"/>
        <v>68.500829999999993</v>
      </c>
      <c r="G1319" s="2">
        <f t="shared" si="155"/>
        <v>62.848206000000019</v>
      </c>
      <c r="H1319" s="2">
        <f t="shared" si="159"/>
        <v>56.850521499999971</v>
      </c>
      <c r="I1319" s="2">
        <f t="array" ref="I1319">SUMPRODUCT(B1303:B1322, (ROW(B1303:B1322)-ROW(B1303)+1)) / (20*21/2)</f>
        <v>74.01242380952381</v>
      </c>
      <c r="J1319" s="2">
        <f t="shared" si="162"/>
        <v>71.003212002670736</v>
      </c>
      <c r="K1319" s="2">
        <f t="shared" si="156"/>
        <v>64.546388948151318</v>
      </c>
    </row>
    <row r="1320" spans="1:11" ht="13.5" x14ac:dyDescent="0.25">
      <c r="A1320" s="3">
        <f>TITRES_STAT!B1323</f>
        <v>44235</v>
      </c>
      <c r="B1320" s="5">
        <f>TITRES_STAT!D1323</f>
        <v>74.313500000000005</v>
      </c>
      <c r="C1320" s="2">
        <f t="shared" si="157"/>
        <v>0</v>
      </c>
      <c r="D1320" s="2">
        <f t="shared" si="158"/>
        <v>78.590479999999999</v>
      </c>
      <c r="E1320" s="2">
        <f t="shared" si="160"/>
        <v>76.86721</v>
      </c>
      <c r="F1320" s="2">
        <f t="shared" si="161"/>
        <v>69.36171499999999</v>
      </c>
      <c r="G1320" s="2">
        <f t="shared" si="155"/>
        <v>63.162900000000015</v>
      </c>
      <c r="H1320" s="2">
        <f t="shared" si="159"/>
        <v>56.89140249999997</v>
      </c>
      <c r="I1320" s="2">
        <f t="array" ref="I1320">SUMPRODUCT(B1304:B1323, (ROW(B1304:B1323)-ROW(B1304)+1)) / (20*21/2)</f>
        <v>73.936716666666669</v>
      </c>
      <c r="J1320" s="2">
        <f t="shared" si="162"/>
        <v>71.318477526225905</v>
      </c>
      <c r="K1320" s="2">
        <f t="shared" si="156"/>
        <v>64.929412910968921</v>
      </c>
    </row>
    <row r="1321" spans="1:11" ht="13.5" x14ac:dyDescent="0.25">
      <c r="A1321" s="3">
        <f>TITRES_STAT!B1324</f>
        <v>44236</v>
      </c>
      <c r="B1321" s="5">
        <f>TITRES_STAT!D1324</f>
        <v>72.111199999999997</v>
      </c>
      <c r="C1321" s="2">
        <f t="shared" si="157"/>
        <v>-2.2023000000000081</v>
      </c>
      <c r="D1321" s="2">
        <f t="shared" si="158"/>
        <v>76.254739999999998</v>
      </c>
      <c r="E1321" s="2">
        <f t="shared" si="160"/>
        <v>77.034050000000008</v>
      </c>
      <c r="F1321" s="2">
        <f t="shared" si="161"/>
        <v>70.080974999999995</v>
      </c>
      <c r="G1321" s="2">
        <f t="shared" si="155"/>
        <v>63.433400000000034</v>
      </c>
      <c r="H1321" s="2">
        <f t="shared" si="159"/>
        <v>56.920183999999971</v>
      </c>
      <c r="I1321" s="2">
        <f t="array" ref="I1321">SUMPRODUCT(B1305:B1324, (ROW(B1305:B1324)-ROW(B1305)+1)) / (20*21/2)</f>
        <v>74.016977142857144</v>
      </c>
      <c r="J1321" s="2">
        <f t="shared" si="162"/>
        <v>71.393974904680576</v>
      </c>
      <c r="K1321" s="2">
        <f t="shared" si="156"/>
        <v>65.211051620342687</v>
      </c>
    </row>
    <row r="1322" spans="1:11" ht="13.5" x14ac:dyDescent="0.25">
      <c r="A1322" s="3">
        <f>TITRES_STAT!B1325</f>
        <v>44237</v>
      </c>
      <c r="B1322" s="5">
        <f>TITRES_STAT!D1325</f>
        <v>70.442800000000005</v>
      </c>
      <c r="C1322" s="2">
        <f t="shared" si="157"/>
        <v>-1.6683999999999912</v>
      </c>
      <c r="D1322" s="2">
        <f t="shared" si="158"/>
        <v>74.030220000000014</v>
      </c>
      <c r="E1322" s="2">
        <f t="shared" si="160"/>
        <v>76.922820000000002</v>
      </c>
      <c r="F1322" s="2">
        <f t="shared" si="161"/>
        <v>70.748324999999994</v>
      </c>
      <c r="G1322" s="2">
        <f t="shared" si="155"/>
        <v>63.618776000000018</v>
      </c>
      <c r="H1322" s="2">
        <f t="shared" si="159"/>
        <v>56.946062499999968</v>
      </c>
      <c r="I1322" s="2">
        <f t="array" ref="I1322">SUMPRODUCT(B1306:B1325, (ROW(B1306:B1325)-ROW(B1306)+1)) / (20*21/2)</f>
        <v>74.03371523809524</v>
      </c>
      <c r="J1322" s="2">
        <f t="shared" si="162"/>
        <v>71.303386818520522</v>
      </c>
      <c r="K1322" s="2">
        <f t="shared" si="156"/>
        <v>65.416218223466501</v>
      </c>
    </row>
    <row r="1323" spans="1:11" ht="13.5" x14ac:dyDescent="0.25">
      <c r="A1323" s="3">
        <f>TITRES_STAT!B1326</f>
        <v>44238</v>
      </c>
      <c r="B1323" s="5">
        <f>TITRES_STAT!D1326</f>
        <v>69.953400000000002</v>
      </c>
      <c r="C1323" s="2">
        <f t="shared" si="157"/>
        <v>-0.48940000000000339</v>
      </c>
      <c r="D1323" s="2">
        <f t="shared" si="158"/>
        <v>72.226880000000008</v>
      </c>
      <c r="E1323" s="2">
        <f t="shared" si="160"/>
        <v>76.503129999999999</v>
      </c>
      <c r="F1323" s="2">
        <f t="shared" si="161"/>
        <v>71.305565000000001</v>
      </c>
      <c r="G1323" s="2">
        <f t="shared" si="155"/>
        <v>63.795846000000026</v>
      </c>
      <c r="H1323" s="2">
        <f t="shared" si="159"/>
        <v>56.962241999999968</v>
      </c>
      <c r="I1323" s="2">
        <f t="array" ref="I1323">SUMPRODUCT(B1307:B1326, (ROW(B1307:B1326)-ROW(B1307)+1)) / (20*21/2)</f>
        <v>73.989402857142863</v>
      </c>
      <c r="J1323" s="2">
        <f t="shared" si="162"/>
        <v>71.174816645328093</v>
      </c>
      <c r="K1323" s="2">
        <f t="shared" si="156"/>
        <v>65.594146920585459</v>
      </c>
    </row>
    <row r="1324" spans="1:11" ht="13.5" x14ac:dyDescent="0.25">
      <c r="A1324" s="3">
        <f>TITRES_STAT!B1327</f>
        <v>44239</v>
      </c>
      <c r="B1324" s="5">
        <f>TITRES_STAT!D1327</f>
        <v>72.148300000000006</v>
      </c>
      <c r="C1324" s="2">
        <f t="shared" si="157"/>
        <v>2.1949000000000041</v>
      </c>
      <c r="D1324" s="2">
        <f t="shared" si="158"/>
        <v>71.793840000000003</v>
      </c>
      <c r="E1324" s="2">
        <f t="shared" si="160"/>
        <v>75.969249999999988</v>
      </c>
      <c r="F1324" s="2">
        <f t="shared" si="161"/>
        <v>71.972550000000012</v>
      </c>
      <c r="G1324" s="2">
        <f t="shared" si="155"/>
        <v>64.016814000000011</v>
      </c>
      <c r="H1324" s="2">
        <f t="shared" si="159"/>
        <v>56.998460999999978</v>
      </c>
      <c r="I1324" s="2">
        <f t="array" ref="I1324">SUMPRODUCT(B1308:B1327, (ROW(B1308:B1327)-ROW(B1308)+1)) / (20*21/2)</f>
        <v>73.887535714285718</v>
      </c>
      <c r="J1324" s="2">
        <f t="shared" si="162"/>
        <v>71.267529345773042</v>
      </c>
      <c r="K1324" s="2">
        <f t="shared" si="156"/>
        <v>65.8511725315429</v>
      </c>
    </row>
    <row r="1325" spans="1:11" ht="13.5" x14ac:dyDescent="0.25">
      <c r="A1325" s="3">
        <f>TITRES_STAT!B1328</f>
        <v>44242</v>
      </c>
      <c r="B1325" s="5">
        <f>TITRES_STAT!D1328</f>
        <v>72.148300000000006</v>
      </c>
      <c r="C1325" s="2">
        <f t="shared" si="157"/>
        <v>0</v>
      </c>
      <c r="D1325" s="2">
        <f t="shared" si="158"/>
        <v>71.360800000000012</v>
      </c>
      <c r="E1325" s="2">
        <f t="shared" si="160"/>
        <v>74.975639999999999</v>
      </c>
      <c r="F1325" s="2">
        <f t="shared" si="161"/>
        <v>72.613579999999999</v>
      </c>
      <c r="G1325" s="2">
        <f t="shared" si="155"/>
        <v>64.237930000000006</v>
      </c>
      <c r="H1325" s="2">
        <f t="shared" si="159"/>
        <v>57.044360999999981</v>
      </c>
      <c r="I1325" s="2">
        <f t="array" ref="I1325">SUMPRODUCT(B1309:B1328, (ROW(B1309:B1328)-ROW(B1309)+1)) / (20*21/2)</f>
        <v>73.929373333333331</v>
      </c>
      <c r="J1325" s="2">
        <f t="shared" si="162"/>
        <v>71.351412265223232</v>
      </c>
      <c r="K1325" s="2">
        <f t="shared" si="156"/>
        <v>66.098118706776518</v>
      </c>
    </row>
    <row r="1326" spans="1:11" ht="13.5" x14ac:dyDescent="0.25">
      <c r="A1326" s="3">
        <f>TITRES_STAT!B1329</f>
        <v>44243</v>
      </c>
      <c r="B1326" s="5">
        <f>TITRES_STAT!D1329</f>
        <v>72.148300000000006</v>
      </c>
      <c r="C1326" s="2">
        <f t="shared" si="157"/>
        <v>0</v>
      </c>
      <c r="D1326" s="2">
        <f t="shared" si="158"/>
        <v>71.368220000000008</v>
      </c>
      <c r="E1326" s="2">
        <f t="shared" si="160"/>
        <v>73.811480000000003</v>
      </c>
      <c r="F1326" s="2">
        <f t="shared" si="161"/>
        <v>73.217905000000016</v>
      </c>
      <c r="G1326" s="2">
        <f t="shared" si="155"/>
        <v>64.459046000000001</v>
      </c>
      <c r="H1326" s="2">
        <f t="shared" si="159"/>
        <v>57.086018999999986</v>
      </c>
      <c r="I1326" s="2">
        <f t="array" ref="I1326">SUMPRODUCT(B1310:B1329, (ROW(B1310:B1329)-ROW(B1310)+1)) / (20*21/2)</f>
        <v>73.932759047619044</v>
      </c>
      <c r="J1326" s="2">
        <f t="shared" si="162"/>
        <v>71.427306335201976</v>
      </c>
      <c r="K1326" s="2">
        <f t="shared" si="156"/>
        <v>66.335380718275474</v>
      </c>
    </row>
    <row r="1327" spans="1:11" ht="13.5" x14ac:dyDescent="0.25">
      <c r="A1327" s="3">
        <f>TITRES_STAT!B1330</f>
        <v>44244</v>
      </c>
      <c r="B1327" s="5">
        <f>TITRES_STAT!D1330</f>
        <v>72.148300000000006</v>
      </c>
      <c r="C1327" s="2">
        <f t="shared" si="157"/>
        <v>0</v>
      </c>
      <c r="D1327" s="2">
        <f t="shared" si="158"/>
        <v>71.709320000000005</v>
      </c>
      <c r="E1327" s="2">
        <f t="shared" si="160"/>
        <v>72.869770000000017</v>
      </c>
      <c r="F1327" s="2">
        <f t="shared" si="161"/>
        <v>73.711005000000014</v>
      </c>
      <c r="G1327" s="2">
        <f t="shared" si="155"/>
        <v>64.656285999999994</v>
      </c>
      <c r="H1327" s="2">
        <f t="shared" si="159"/>
        <v>57.120569999999987</v>
      </c>
      <c r="I1327" s="2">
        <f t="array" ref="I1327">SUMPRODUCT(B1311:B1330, (ROW(B1311:B1330)-ROW(B1311)+1)) / (20*21/2)</f>
        <v>73.911816666666667</v>
      </c>
      <c r="J1327" s="2">
        <f t="shared" si="162"/>
        <v>71.495972398516074</v>
      </c>
      <c r="K1327" s="2">
        <f t="shared" si="156"/>
        <v>66.563338337166627</v>
      </c>
    </row>
    <row r="1328" spans="1:11" ht="13.5" x14ac:dyDescent="0.25">
      <c r="A1328" s="3">
        <f>TITRES_STAT!B1331</f>
        <v>44245</v>
      </c>
      <c r="B1328" s="5">
        <f>TITRES_STAT!D1331</f>
        <v>74.150300000000001</v>
      </c>
      <c r="C1328" s="2">
        <f t="shared" si="157"/>
        <v>2.0019999999999953</v>
      </c>
      <c r="D1328" s="2">
        <f t="shared" si="158"/>
        <v>72.548700000000011</v>
      </c>
      <c r="E1328" s="2">
        <f t="shared" si="160"/>
        <v>72.387790000000024</v>
      </c>
      <c r="F1328" s="2">
        <f t="shared" si="161"/>
        <v>74.114750000000015</v>
      </c>
      <c r="G1328" s="2">
        <f t="shared" si="155"/>
        <v>64.893565999999993</v>
      </c>
      <c r="H1328" s="2">
        <f t="shared" si="159"/>
        <v>57.165130999999981</v>
      </c>
      <c r="I1328" s="2">
        <f t="array" ref="I1328">SUMPRODUCT(B1312:B1331, (ROW(B1312:B1331)-ROW(B1312)+1)) / (20*21/2)</f>
        <v>73.867923333333337</v>
      </c>
      <c r="J1328" s="2">
        <f t="shared" si="162"/>
        <v>71.748765503419307</v>
      </c>
      <c r="K1328" s="2">
        <f t="shared" si="156"/>
        <v>66.860866245513037</v>
      </c>
    </row>
    <row r="1329" spans="1:11" ht="13.5" x14ac:dyDescent="0.25">
      <c r="A1329" s="3">
        <f>TITRES_STAT!B1332</f>
        <v>44246</v>
      </c>
      <c r="B1329" s="5">
        <f>TITRES_STAT!D1332</f>
        <v>74.150300000000001</v>
      </c>
      <c r="C1329" s="2">
        <f t="shared" si="157"/>
        <v>0</v>
      </c>
      <c r="D1329" s="2">
        <f t="shared" si="158"/>
        <v>72.949100000000016</v>
      </c>
      <c r="E1329" s="2">
        <f t="shared" si="160"/>
        <v>72.371470000000002</v>
      </c>
      <c r="F1329" s="2">
        <f t="shared" si="161"/>
        <v>74.370195000000024</v>
      </c>
      <c r="G1329" s="2">
        <f t="shared" si="155"/>
        <v>65.130845999999991</v>
      </c>
      <c r="H1329" s="2">
        <f t="shared" si="159"/>
        <v>57.209691999999976</v>
      </c>
      <c r="I1329" s="2">
        <f t="array" ref="I1329">SUMPRODUCT(B1313:B1332, (ROW(B1313:B1332)-ROW(B1313)+1)) / (20*21/2)</f>
        <v>73.806375238095242</v>
      </c>
      <c r="J1329" s="2">
        <f t="shared" si="162"/>
        <v>71.977483074522226</v>
      </c>
      <c r="K1329" s="2">
        <f t="shared" si="156"/>
        <v>67.146726392747823</v>
      </c>
    </row>
    <row r="1330" spans="1:11" ht="13.5" x14ac:dyDescent="0.25">
      <c r="A1330" s="3">
        <f>TITRES_STAT!B1333</f>
        <v>44249</v>
      </c>
      <c r="B1330" s="5">
        <f>TITRES_STAT!D1333</f>
        <v>74.150300000000001</v>
      </c>
      <c r="C1330" s="2">
        <f t="shared" si="157"/>
        <v>0</v>
      </c>
      <c r="D1330" s="2">
        <f t="shared" si="158"/>
        <v>73.349500000000006</v>
      </c>
      <c r="E1330" s="2">
        <f t="shared" si="160"/>
        <v>72.355150000000009</v>
      </c>
      <c r="F1330" s="2">
        <f t="shared" si="161"/>
        <v>74.611180000000019</v>
      </c>
      <c r="G1330" s="2">
        <f t="shared" ref="G1330:G1393" si="163">AVERAGE(B1281:B1330)</f>
        <v>65.424183999999983</v>
      </c>
      <c r="H1330" s="2">
        <f t="shared" si="159"/>
        <v>57.264006999999971</v>
      </c>
      <c r="I1330" s="2">
        <f t="array" ref="I1330">SUMPRODUCT(B1314:B1333, (ROW(B1314:B1333)-ROW(B1314)+1)) / (20*21/2)</f>
        <v>73.746592857142858</v>
      </c>
      <c r="J1330" s="2">
        <f t="shared" si="162"/>
        <v>72.184418019805818</v>
      </c>
      <c r="K1330" s="2">
        <f t="shared" si="156"/>
        <v>67.421376338130273</v>
      </c>
    </row>
    <row r="1331" spans="1:11" ht="13.5" x14ac:dyDescent="0.25">
      <c r="A1331" s="3">
        <f>TITRES_STAT!B1334</f>
        <v>44250</v>
      </c>
      <c r="B1331" s="5">
        <f>TITRES_STAT!D1334</f>
        <v>74.150300000000001</v>
      </c>
      <c r="C1331" s="2">
        <f t="shared" si="157"/>
        <v>0</v>
      </c>
      <c r="D1331" s="2">
        <f t="shared" si="158"/>
        <v>73.749900000000011</v>
      </c>
      <c r="E1331" s="2">
        <f t="shared" si="160"/>
        <v>72.559060000000017</v>
      </c>
      <c r="F1331" s="2">
        <f t="shared" si="161"/>
        <v>74.796555000000012</v>
      </c>
      <c r="G1331" s="2">
        <f t="shared" si="163"/>
        <v>65.720783999999981</v>
      </c>
      <c r="H1331" s="2">
        <f t="shared" si="159"/>
        <v>57.308857999999979</v>
      </c>
      <c r="I1331" s="2">
        <f t="array" ref="I1331">SUMPRODUCT(B1315:B1334, (ROW(B1315:B1334)-ROW(B1315)+1)) / (20*21/2)</f>
        <v>73.883837619047611</v>
      </c>
      <c r="J1331" s="2">
        <f t="shared" si="162"/>
        <v>72.371644875062401</v>
      </c>
      <c r="K1331" s="2">
        <f t="shared" ref="K1331:K1394" si="164">$K$4*B1331+(1-$K$4)*K1330</f>
        <v>67.685255697419294</v>
      </c>
    </row>
    <row r="1332" spans="1:11" ht="13.5" x14ac:dyDescent="0.25">
      <c r="A1332" s="3">
        <f>TITRES_STAT!B1335</f>
        <v>44251</v>
      </c>
      <c r="B1332" s="5">
        <f>TITRES_STAT!D1335</f>
        <v>74.150300000000001</v>
      </c>
      <c r="C1332" s="2">
        <f t="shared" si="157"/>
        <v>0</v>
      </c>
      <c r="D1332" s="2">
        <f t="shared" si="158"/>
        <v>74.150300000000001</v>
      </c>
      <c r="E1332" s="2">
        <f t="shared" si="160"/>
        <v>72.929810000000003</v>
      </c>
      <c r="F1332" s="2">
        <f t="shared" si="161"/>
        <v>74.926315000000017</v>
      </c>
      <c r="G1332" s="2">
        <f t="shared" si="163"/>
        <v>66.047043999999971</v>
      </c>
      <c r="H1332" s="2">
        <f t="shared" si="159"/>
        <v>57.363063999999987</v>
      </c>
      <c r="I1332" s="2">
        <f t="array" ref="I1332">SUMPRODUCT(B1316:B1335, (ROW(B1316:B1335)-ROW(B1316)+1)) / (20*21/2)</f>
        <v>74.026379047619045</v>
      </c>
      <c r="J1332" s="2">
        <f t="shared" si="162"/>
        <v>72.541040601246934</v>
      </c>
      <c r="K1332" s="2">
        <f t="shared" si="164"/>
        <v>67.938786846540111</v>
      </c>
    </row>
    <row r="1333" spans="1:11" ht="13.5" x14ac:dyDescent="0.25">
      <c r="A1333" s="3">
        <f>TITRES_STAT!B1336</f>
        <v>44252</v>
      </c>
      <c r="B1333" s="5">
        <f>TITRES_STAT!D1336</f>
        <v>74.298599999999993</v>
      </c>
      <c r="C1333" s="2">
        <f t="shared" si="157"/>
        <v>0.14829999999999188</v>
      </c>
      <c r="D1333" s="2">
        <f t="shared" si="158"/>
        <v>74.179960000000008</v>
      </c>
      <c r="E1333" s="2">
        <f t="shared" si="160"/>
        <v>73.36433000000001</v>
      </c>
      <c r="F1333" s="2">
        <f t="shared" si="161"/>
        <v>74.933730000000011</v>
      </c>
      <c r="G1333" s="2">
        <f t="shared" si="163"/>
        <v>66.376269999999977</v>
      </c>
      <c r="H1333" s="2">
        <f t="shared" si="159"/>
        <v>57.423486499999989</v>
      </c>
      <c r="I1333" s="2">
        <f t="array" ref="I1333">SUMPRODUCT(B1317:B1336, (ROW(B1317:B1336)-ROW(B1317)+1)) / (20*21/2)</f>
        <v>74.407966190476174</v>
      </c>
      <c r="J1333" s="2">
        <f t="shared" si="162"/>
        <v>72.70842721065199</v>
      </c>
      <c r="K1333" s="2">
        <f t="shared" si="164"/>
        <v>68.188191283930692</v>
      </c>
    </row>
    <row r="1334" spans="1:11" ht="13.5" x14ac:dyDescent="0.25">
      <c r="A1334" s="3">
        <f>TITRES_STAT!B1337</f>
        <v>44253</v>
      </c>
      <c r="B1334" s="5">
        <f>TITRES_STAT!D1337</f>
        <v>76.374799999999993</v>
      </c>
      <c r="C1334" s="2">
        <f t="shared" si="157"/>
        <v>2.0762</v>
      </c>
      <c r="D1334" s="2">
        <f t="shared" si="158"/>
        <v>74.624859999999998</v>
      </c>
      <c r="E1334" s="2">
        <f t="shared" si="160"/>
        <v>73.78698</v>
      </c>
      <c r="F1334" s="2">
        <f t="shared" si="161"/>
        <v>74.878115000000008</v>
      </c>
      <c r="G1334" s="2">
        <f t="shared" si="163"/>
        <v>66.747019999999978</v>
      </c>
      <c r="H1334" s="2">
        <f t="shared" si="159"/>
        <v>57.503608999999997</v>
      </c>
      <c r="I1334" s="2">
        <f t="array" ref="I1334">SUMPRODUCT(B1318:B1337, (ROW(B1318:B1337)-ROW(B1318)+1)) / (20*21/2)</f>
        <v>74.814270476190487</v>
      </c>
      <c r="J1334" s="2">
        <f t="shared" si="162"/>
        <v>73.057605571542268</v>
      </c>
      <c r="K1334" s="2">
        <f t="shared" si="164"/>
        <v>68.509234762992236</v>
      </c>
    </row>
    <row r="1335" spans="1:11" ht="13.5" x14ac:dyDescent="0.25">
      <c r="A1335" s="3">
        <f>TITRES_STAT!B1338</f>
        <v>44256</v>
      </c>
      <c r="B1335" s="5">
        <f>TITRES_STAT!D1338</f>
        <v>76.374799999999993</v>
      </c>
      <c r="C1335" s="2">
        <f t="shared" si="157"/>
        <v>0</v>
      </c>
      <c r="D1335" s="2">
        <f t="shared" si="158"/>
        <v>75.069760000000002</v>
      </c>
      <c r="E1335" s="2">
        <f t="shared" si="160"/>
        <v>74.209630000000018</v>
      </c>
      <c r="F1335" s="2">
        <f t="shared" si="161"/>
        <v>74.592635000000016</v>
      </c>
      <c r="G1335" s="2">
        <f t="shared" si="163"/>
        <v>67.117325999999963</v>
      </c>
      <c r="H1335" s="2">
        <f t="shared" si="159"/>
        <v>57.592759999999991</v>
      </c>
      <c r="I1335" s="2">
        <f t="array" ref="I1335">SUMPRODUCT(B1319:B1338, (ROW(B1319:B1338)-ROW(B1319)+1)) / (20*21/2)</f>
        <v>75.234699047619031</v>
      </c>
      <c r="J1335" s="2">
        <f t="shared" si="162"/>
        <v>73.373528850442995</v>
      </c>
      <c r="K1335" s="2">
        <f t="shared" si="164"/>
        <v>68.817688301698425</v>
      </c>
    </row>
    <row r="1336" spans="1:11" ht="13.5" x14ac:dyDescent="0.25">
      <c r="A1336" s="3">
        <f>TITRES_STAT!B1339</f>
        <v>44257</v>
      </c>
      <c r="B1336" s="5">
        <f>TITRES_STAT!D1339</f>
        <v>78.599299999999999</v>
      </c>
      <c r="C1336" s="2">
        <f t="shared" si="157"/>
        <v>2.2245000000000061</v>
      </c>
      <c r="D1336" s="2">
        <f t="shared" si="158"/>
        <v>75.959559999999982</v>
      </c>
      <c r="E1336" s="2">
        <f t="shared" si="160"/>
        <v>74.854730000000004</v>
      </c>
      <c r="F1336" s="2">
        <f t="shared" si="161"/>
        <v>74.333105000000018</v>
      </c>
      <c r="G1336" s="2">
        <f t="shared" si="163"/>
        <v>67.532121999999958</v>
      </c>
      <c r="H1336" s="2">
        <f t="shared" si="159"/>
        <v>57.701808499999991</v>
      </c>
      <c r="I1336" s="2">
        <f t="array" ref="I1336">SUMPRODUCT(B1320:B1339, (ROW(B1320:B1339)-ROW(B1320)+1)) / (20*21/2)</f>
        <v>75.320045714285712</v>
      </c>
      <c r="J1336" s="2">
        <f t="shared" si="162"/>
        <v>73.871221340876986</v>
      </c>
      <c r="K1336" s="2">
        <f t="shared" si="164"/>
        <v>69.201280917318101</v>
      </c>
    </row>
    <row r="1337" spans="1:11" ht="13.5" x14ac:dyDescent="0.25">
      <c r="A1337" s="3">
        <f>TITRES_STAT!B1340</f>
        <v>44258</v>
      </c>
      <c r="B1337" s="5">
        <f>TITRES_STAT!D1340</f>
        <v>78.599299999999999</v>
      </c>
      <c r="C1337" s="2">
        <f t="shared" si="157"/>
        <v>0</v>
      </c>
      <c r="D1337" s="2">
        <f t="shared" si="158"/>
        <v>76.849360000000004</v>
      </c>
      <c r="E1337" s="2">
        <f t="shared" si="160"/>
        <v>75.499830000000003</v>
      </c>
      <c r="F1337" s="2">
        <f t="shared" si="161"/>
        <v>74.184800000000024</v>
      </c>
      <c r="G1337" s="2">
        <f t="shared" si="163"/>
        <v>67.947361999999956</v>
      </c>
      <c r="H1337" s="2">
        <f t="shared" si="159"/>
        <v>57.816331999999996</v>
      </c>
      <c r="I1337" s="2">
        <f t="array" ref="I1337">SUMPRODUCT(B1321:B1340, (ROW(B1321:B1340)-ROW(B1321)+1)) / (20*21/2)</f>
        <v>75.080502380952382</v>
      </c>
      <c r="J1337" s="2">
        <f t="shared" si="162"/>
        <v>74.321514546507757</v>
      </c>
      <c r="K1337" s="2">
        <f t="shared" si="164"/>
        <v>69.569830685266425</v>
      </c>
    </row>
    <row r="1338" spans="1:11" ht="13.5" x14ac:dyDescent="0.25">
      <c r="A1338" s="3">
        <f>TITRES_STAT!B1341</f>
        <v>44259</v>
      </c>
      <c r="B1338" s="5">
        <f>TITRES_STAT!D1341</f>
        <v>78.599299999999999</v>
      </c>
      <c r="C1338" s="2">
        <f t="shared" si="157"/>
        <v>0</v>
      </c>
      <c r="D1338" s="2">
        <f t="shared" si="158"/>
        <v>77.709500000000006</v>
      </c>
      <c r="E1338" s="2">
        <f t="shared" si="160"/>
        <v>75.944729999999993</v>
      </c>
      <c r="F1338" s="2">
        <f t="shared" si="161"/>
        <v>74.166260000000037</v>
      </c>
      <c r="G1338" s="2">
        <f t="shared" si="163"/>
        <v>68.362601999999953</v>
      </c>
      <c r="H1338" s="2">
        <f t="shared" si="159"/>
        <v>57.9308555</v>
      </c>
      <c r="I1338" s="2">
        <f t="array" ref="I1338">SUMPRODUCT(B1322:B1341, (ROW(B1322:B1341)-ROW(B1322)+1)) / (20*21/2)</f>
        <v>74.946678095238084</v>
      </c>
      <c r="J1338" s="2">
        <f t="shared" si="162"/>
        <v>74.728922684935583</v>
      </c>
      <c r="K1338" s="2">
        <f t="shared" si="164"/>
        <v>69.923927521138339</v>
      </c>
    </row>
    <row r="1339" spans="1:11" ht="13.5" x14ac:dyDescent="0.25">
      <c r="A1339" s="3">
        <f>TITRES_STAT!B1342</f>
        <v>44260</v>
      </c>
      <c r="B1339" s="5">
        <f>TITRES_STAT!D1342</f>
        <v>75.062399999999997</v>
      </c>
      <c r="C1339" s="2">
        <f t="shared" si="157"/>
        <v>-3.5369000000000028</v>
      </c>
      <c r="D1339" s="2">
        <f t="shared" si="158"/>
        <v>77.447019999999995</v>
      </c>
      <c r="E1339" s="2">
        <f t="shared" si="160"/>
        <v>76.035939999999997</v>
      </c>
      <c r="F1339" s="2">
        <f t="shared" si="161"/>
        <v>74.203705000000014</v>
      </c>
      <c r="G1339" s="2">
        <f t="shared" si="163"/>
        <v>68.708587999999949</v>
      </c>
      <c r="H1339" s="2">
        <f t="shared" si="159"/>
        <v>58.036034000000001</v>
      </c>
      <c r="I1339" s="2">
        <f t="array" ref="I1339">SUMPRODUCT(B1323:B1342, (ROW(B1323:B1342)-ROW(B1323)+1)) / (20*21/2)</f>
        <v>74.810205714285701</v>
      </c>
      <c r="J1339" s="2">
        <f t="shared" si="162"/>
        <v>74.76068242922743</v>
      </c>
      <c r="K1339" s="2">
        <f t="shared" si="164"/>
        <v>70.125436245799591</v>
      </c>
    </row>
    <row r="1340" spans="1:11" ht="13.5" x14ac:dyDescent="0.25">
      <c r="A1340" s="3">
        <f>TITRES_STAT!B1343</f>
        <v>44263</v>
      </c>
      <c r="B1340" s="5">
        <f>TITRES_STAT!D1343</f>
        <v>71.688500000000005</v>
      </c>
      <c r="C1340" s="2">
        <f t="shared" si="157"/>
        <v>-3.3738999999999919</v>
      </c>
      <c r="D1340" s="2">
        <f t="shared" si="158"/>
        <v>76.50976</v>
      </c>
      <c r="E1340" s="2">
        <f t="shared" si="160"/>
        <v>75.789759999999987</v>
      </c>
      <c r="F1340" s="2">
        <f t="shared" si="161"/>
        <v>74.072455000000019</v>
      </c>
      <c r="G1340" s="2">
        <f t="shared" si="163"/>
        <v>68.988281999999955</v>
      </c>
      <c r="H1340" s="2">
        <f t="shared" si="159"/>
        <v>58.132429000000009</v>
      </c>
      <c r="I1340" s="2">
        <f t="array" ref="I1340">SUMPRODUCT(B1324:B1343, (ROW(B1324:B1343)-ROW(B1324)+1)) / (20*21/2)</f>
        <v>74.870759523809511</v>
      </c>
      <c r="J1340" s="2">
        <f t="shared" si="162"/>
        <v>74.46809362644386</v>
      </c>
      <c r="K1340" s="2">
        <f t="shared" si="164"/>
        <v>70.186732863611368</v>
      </c>
    </row>
    <row r="1341" spans="1:11" ht="13.5" x14ac:dyDescent="0.25">
      <c r="A1341" s="3">
        <f>TITRES_STAT!B1344</f>
        <v>44264</v>
      </c>
      <c r="B1341" s="5">
        <f>TITRES_STAT!D1344</f>
        <v>72.667299999999997</v>
      </c>
      <c r="C1341" s="2">
        <f t="shared" si="157"/>
        <v>0.97879999999999256</v>
      </c>
      <c r="D1341" s="2">
        <f t="shared" si="158"/>
        <v>75.323360000000008</v>
      </c>
      <c r="E1341" s="2">
        <f t="shared" si="160"/>
        <v>75.641459999999981</v>
      </c>
      <c r="F1341" s="2">
        <f t="shared" si="161"/>
        <v>74.10026000000002</v>
      </c>
      <c r="G1341" s="2">
        <f t="shared" si="163"/>
        <v>69.255221999999961</v>
      </c>
      <c r="H1341" s="2">
        <f t="shared" si="159"/>
        <v>58.22744500000001</v>
      </c>
      <c r="I1341" s="2">
        <f t="array" ref="I1341">SUMPRODUCT(B1325:B1344, (ROW(B1325:B1344)-ROW(B1325)+1)) / (20*21/2)</f>
        <v>74.908009047619046</v>
      </c>
      <c r="J1341" s="2">
        <f t="shared" si="162"/>
        <v>74.296589471544436</v>
      </c>
      <c r="K1341" s="2">
        <f t="shared" si="164"/>
        <v>70.284010006214842</v>
      </c>
    </row>
    <row r="1342" spans="1:11" ht="13.5" x14ac:dyDescent="0.25">
      <c r="A1342" s="3">
        <f>TITRES_STAT!B1345</f>
        <v>44265</v>
      </c>
      <c r="B1342" s="5">
        <f>TITRES_STAT!D1345</f>
        <v>72.667299999999997</v>
      </c>
      <c r="C1342" s="2">
        <f t="shared" si="157"/>
        <v>0</v>
      </c>
      <c r="D1342" s="2">
        <f t="shared" si="158"/>
        <v>74.136960000000002</v>
      </c>
      <c r="E1342" s="2">
        <f t="shared" si="160"/>
        <v>75.493159999999989</v>
      </c>
      <c r="F1342" s="2">
        <f t="shared" si="161"/>
        <v>74.211485000000025</v>
      </c>
      <c r="G1342" s="2">
        <f t="shared" si="163"/>
        <v>69.522161999999966</v>
      </c>
      <c r="H1342" s="2">
        <f t="shared" si="159"/>
        <v>58.320612000000011</v>
      </c>
      <c r="I1342" s="2">
        <f t="array" ref="I1342">SUMPRODUCT(B1326:B1345, (ROW(B1326:B1345)-ROW(B1326)+1)) / (20*21/2)</f>
        <v>74.932406190476186</v>
      </c>
      <c r="J1342" s="2">
        <f t="shared" si="162"/>
        <v>74.141419045683065</v>
      </c>
      <c r="K1342" s="2">
        <f t="shared" si="164"/>
        <v>70.3774723589123</v>
      </c>
    </row>
    <row r="1343" spans="1:11" ht="13.5" x14ac:dyDescent="0.25">
      <c r="A1343" s="3">
        <f>TITRES_STAT!B1346</f>
        <v>44266</v>
      </c>
      <c r="B1343" s="5">
        <f>TITRES_STAT!D1346</f>
        <v>74.847300000000004</v>
      </c>
      <c r="C1343" s="2">
        <f t="shared" si="157"/>
        <v>2.1800000000000068</v>
      </c>
      <c r="D1343" s="2">
        <f t="shared" si="158"/>
        <v>73.386560000000003</v>
      </c>
      <c r="E1343" s="2">
        <f t="shared" si="160"/>
        <v>75.548029999999997</v>
      </c>
      <c r="F1343" s="2">
        <f t="shared" si="161"/>
        <v>74.456180000000003</v>
      </c>
      <c r="G1343" s="2">
        <f t="shared" si="163"/>
        <v>69.832701999999969</v>
      </c>
      <c r="H1343" s="2">
        <f t="shared" si="159"/>
        <v>58.419276000000011</v>
      </c>
      <c r="I1343" s="2">
        <f t="array" ref="I1343">SUMPRODUCT(B1327:B1346, (ROW(B1327:B1346)-ROW(B1327)+1)) / (20*21/2)</f>
        <v>74.943950952380945</v>
      </c>
      <c r="J1343" s="2">
        <f t="shared" si="162"/>
        <v>74.208645803237062</v>
      </c>
      <c r="K1343" s="2">
        <f t="shared" si="164"/>
        <v>70.552759717386337</v>
      </c>
    </row>
    <row r="1344" spans="1:11" ht="13.5" x14ac:dyDescent="0.25">
      <c r="A1344" s="3">
        <f>TITRES_STAT!B1347</f>
        <v>44267</v>
      </c>
      <c r="B1344" s="5">
        <f>TITRES_STAT!D1347</f>
        <v>74.847300000000004</v>
      </c>
      <c r="C1344" s="2">
        <f t="shared" si="157"/>
        <v>0</v>
      </c>
      <c r="D1344" s="2">
        <f t="shared" si="158"/>
        <v>73.343540000000004</v>
      </c>
      <c r="E1344" s="2">
        <f t="shared" si="160"/>
        <v>75.395279999999985</v>
      </c>
      <c r="F1344" s="2">
        <f t="shared" si="161"/>
        <v>74.591129999999993</v>
      </c>
      <c r="G1344" s="2">
        <f t="shared" si="163"/>
        <v>70.175127999999972</v>
      </c>
      <c r="H1344" s="2">
        <f t="shared" si="159"/>
        <v>58.51141350000001</v>
      </c>
      <c r="I1344" s="2">
        <f t="array" ref="I1344">SUMPRODUCT(B1328:B1347, (ROW(B1328:B1347)-ROW(B1328)+1)) / (20*21/2)</f>
        <v>75.151681428571436</v>
      </c>
      <c r="J1344" s="2">
        <f t="shared" si="162"/>
        <v>74.269470012452572</v>
      </c>
      <c r="K1344" s="2">
        <f t="shared" si="164"/>
        <v>70.72117306180256</v>
      </c>
    </row>
    <row r="1345" spans="1:11" ht="13.5" x14ac:dyDescent="0.25">
      <c r="A1345" s="3">
        <f>TITRES_STAT!B1348</f>
        <v>44270</v>
      </c>
      <c r="B1345" s="5">
        <f>TITRES_STAT!D1348</f>
        <v>74.847300000000004</v>
      </c>
      <c r="C1345" s="2">
        <f t="shared" si="157"/>
        <v>0</v>
      </c>
      <c r="D1345" s="2">
        <f t="shared" si="158"/>
        <v>73.975300000000004</v>
      </c>
      <c r="E1345" s="2">
        <f t="shared" si="160"/>
        <v>75.242530000000016</v>
      </c>
      <c r="F1345" s="2">
        <f t="shared" si="161"/>
        <v>74.726079999999996</v>
      </c>
      <c r="G1345" s="2">
        <f t="shared" si="163"/>
        <v>70.517553999999976</v>
      </c>
      <c r="H1345" s="2">
        <f t="shared" si="159"/>
        <v>58.603550999999996</v>
      </c>
      <c r="I1345" s="2">
        <f t="array" ref="I1345">SUMPRODUCT(B1329:B1348, (ROW(B1329:B1348)-ROW(B1329)+1)) / (20*21/2)</f>
        <v>75.33610761904761</v>
      </c>
      <c r="J1345" s="2">
        <f t="shared" si="162"/>
        <v>74.324501439838045</v>
      </c>
      <c r="K1345" s="2">
        <f t="shared" si="164"/>
        <v>70.882981961339723</v>
      </c>
    </row>
    <row r="1346" spans="1:11" ht="13.5" x14ac:dyDescent="0.25">
      <c r="A1346" s="3">
        <f>TITRES_STAT!B1349</f>
        <v>44271</v>
      </c>
      <c r="B1346" s="5">
        <f>TITRES_STAT!D1349</f>
        <v>74.847300000000004</v>
      </c>
      <c r="C1346" s="2">
        <f t="shared" si="157"/>
        <v>0</v>
      </c>
      <c r="D1346" s="2">
        <f t="shared" si="158"/>
        <v>74.411300000000011</v>
      </c>
      <c r="E1346" s="2">
        <f t="shared" si="160"/>
        <v>74.86733000000001</v>
      </c>
      <c r="F1346" s="2">
        <f t="shared" si="161"/>
        <v>74.86103</v>
      </c>
      <c r="G1346" s="2">
        <f t="shared" si="163"/>
        <v>70.860423999999981</v>
      </c>
      <c r="H1346" s="2">
        <f t="shared" si="159"/>
        <v>58.695688499999989</v>
      </c>
      <c r="I1346" s="2">
        <f t="array" ref="I1346">SUMPRODUCT(B1330:B1349, (ROW(B1330:B1349)-ROW(B1330)+1)) / (20*21/2)</f>
        <v>75.506762857142846</v>
      </c>
      <c r="J1346" s="2">
        <f t="shared" si="162"/>
        <v>74.374291778901082</v>
      </c>
      <c r="K1346" s="2">
        <f t="shared" si="164"/>
        <v>71.038445413836214</v>
      </c>
    </row>
    <row r="1347" spans="1:11" ht="13.5" x14ac:dyDescent="0.25">
      <c r="A1347" s="3">
        <f>TITRES_STAT!B1350</f>
        <v>44272</v>
      </c>
      <c r="B1347" s="5">
        <f>TITRES_STAT!D1350</f>
        <v>77.042199999999994</v>
      </c>
      <c r="C1347" s="2">
        <f t="shared" si="157"/>
        <v>2.1948999999999899</v>
      </c>
      <c r="D1347" s="2">
        <f t="shared" si="158"/>
        <v>75.286280000000005</v>
      </c>
      <c r="E1347" s="2">
        <f t="shared" si="160"/>
        <v>74.711620000000011</v>
      </c>
      <c r="F1347" s="2">
        <f t="shared" si="161"/>
        <v>75.105724999999978</v>
      </c>
      <c r="G1347" s="2">
        <f t="shared" si="163"/>
        <v>71.247339999999966</v>
      </c>
      <c r="H1347" s="2">
        <f t="shared" si="159"/>
        <v>58.790351999999984</v>
      </c>
      <c r="I1347" s="2">
        <f t="array" ref="I1347">SUMPRODUCT(B1331:B1350, (ROW(B1331:B1350)-ROW(B1331)+1)) / (20*21/2)</f>
        <v>75.663647142857144</v>
      </c>
      <c r="J1347" s="2">
        <f t="shared" si="162"/>
        <v>74.628378276148595</v>
      </c>
      <c r="K1347" s="2">
        <f t="shared" si="164"/>
        <v>71.273886770156366</v>
      </c>
    </row>
    <row r="1348" spans="1:11" ht="13.5" x14ac:dyDescent="0.25">
      <c r="A1348" s="3">
        <f>TITRES_STAT!B1351</f>
        <v>44273</v>
      </c>
      <c r="B1348" s="5">
        <f>TITRES_STAT!D1351</f>
        <v>77.042199999999994</v>
      </c>
      <c r="C1348" s="2">
        <f t="shared" ref="C1348:C1411" si="165">B1348-B1347</f>
        <v>0</v>
      </c>
      <c r="D1348" s="2">
        <f t="shared" si="158"/>
        <v>75.725259999999992</v>
      </c>
      <c r="E1348" s="2">
        <f t="shared" si="160"/>
        <v>74.555910000000011</v>
      </c>
      <c r="F1348" s="2">
        <f t="shared" si="161"/>
        <v>75.250319999999988</v>
      </c>
      <c r="G1348" s="2">
        <f t="shared" si="163"/>
        <v>71.633663999999968</v>
      </c>
      <c r="H1348" s="2">
        <f t="shared" si="159"/>
        <v>58.88501549999998</v>
      </c>
      <c r="I1348" s="2">
        <f t="array" ref="I1348">SUMPRODUCT(B1332:B1351, (ROW(B1332:B1351)-ROW(B1332)+1)) / (20*21/2)</f>
        <v>75.806760476190462</v>
      </c>
      <c r="J1348" s="2">
        <f t="shared" si="162"/>
        <v>74.858266059372539</v>
      </c>
      <c r="K1348" s="2">
        <f t="shared" si="164"/>
        <v>71.500095132111028</v>
      </c>
    </row>
    <row r="1349" spans="1:11" ht="13.5" x14ac:dyDescent="0.25">
      <c r="A1349" s="3">
        <f>TITRES_STAT!B1352</f>
        <v>44274</v>
      </c>
      <c r="B1349" s="5">
        <f>TITRES_STAT!D1352</f>
        <v>77.042199999999994</v>
      </c>
      <c r="C1349" s="2">
        <f t="shared" si="165"/>
        <v>0</v>
      </c>
      <c r="D1349" s="2">
        <f t="shared" si="158"/>
        <v>76.164239999999992</v>
      </c>
      <c r="E1349" s="2">
        <f t="shared" si="160"/>
        <v>74.753889999999998</v>
      </c>
      <c r="F1349" s="2">
        <f t="shared" si="161"/>
        <v>75.394914999999997</v>
      </c>
      <c r="G1349" s="2">
        <f t="shared" si="163"/>
        <v>72.03259199999998</v>
      </c>
      <c r="H1349" s="2">
        <f t="shared" si="159"/>
        <v>58.979678999999976</v>
      </c>
      <c r="I1349" s="2">
        <f t="array" ref="I1349">SUMPRODUCT(B1333:B1352, (ROW(B1333:B1352)-ROW(B1333)+1)) / (20*21/2)</f>
        <v>75.936102857142842</v>
      </c>
      <c r="J1349" s="2">
        <f t="shared" si="162"/>
        <v>75.066259768003732</v>
      </c>
      <c r="K1349" s="2">
        <f t="shared" si="164"/>
        <v>71.7174325779106</v>
      </c>
    </row>
    <row r="1350" spans="1:11" ht="13.5" x14ac:dyDescent="0.25">
      <c r="A1350" s="3">
        <f>TITRES_STAT!B1353</f>
        <v>44277</v>
      </c>
      <c r="B1350" s="5">
        <f>TITRES_STAT!D1353</f>
        <v>77.042199999999994</v>
      </c>
      <c r="C1350" s="2">
        <f t="shared" si="165"/>
        <v>0</v>
      </c>
      <c r="D1350" s="2">
        <f t="shared" ref="D1350:D1413" si="166">AVERAGE(B1346:B1350)</f>
        <v>76.603219999999993</v>
      </c>
      <c r="E1350" s="2">
        <f t="shared" si="160"/>
        <v>75.289259999999999</v>
      </c>
      <c r="F1350" s="2">
        <f t="shared" si="161"/>
        <v>75.539509999999993</v>
      </c>
      <c r="G1350" s="2">
        <f t="shared" si="163"/>
        <v>72.431519999999978</v>
      </c>
      <c r="H1350" s="2">
        <f t="shared" si="159"/>
        <v>59.065748999999975</v>
      </c>
      <c r="I1350" s="2">
        <f t="array" ref="I1350">SUMPRODUCT(B1334:B1353, (ROW(B1334:B1353)-ROW(B1334)+1)) / (20*21/2)</f>
        <v>76.05167428571427</v>
      </c>
      <c r="J1350" s="2">
        <f t="shared" si="162"/>
        <v>75.254444552003378</v>
      </c>
      <c r="K1350" s="2">
        <f t="shared" si="164"/>
        <v>71.926246986619987</v>
      </c>
    </row>
    <row r="1351" spans="1:11" ht="13.5" x14ac:dyDescent="0.25">
      <c r="A1351" s="3">
        <f>TITRES_STAT!B1354</f>
        <v>44278</v>
      </c>
      <c r="B1351" s="5">
        <f>TITRES_STAT!D1354</f>
        <v>77.042199999999994</v>
      </c>
      <c r="C1351" s="2">
        <f t="shared" si="165"/>
        <v>0</v>
      </c>
      <c r="D1351" s="2">
        <f t="shared" si="166"/>
        <v>77.042199999999994</v>
      </c>
      <c r="E1351" s="2">
        <f t="shared" si="160"/>
        <v>75.726749999999996</v>
      </c>
      <c r="F1351" s="2">
        <f t="shared" si="161"/>
        <v>75.684105000000017</v>
      </c>
      <c r="G1351" s="2">
        <f t="shared" si="163"/>
        <v>72.81784399999998</v>
      </c>
      <c r="H1351" s="2">
        <f t="shared" si="159"/>
        <v>59.143152999999984</v>
      </c>
      <c r="I1351" s="2">
        <f t="array" ref="I1351">SUMPRODUCT(B1335:B1354, (ROW(B1335:B1354)-ROW(B1335)+1)) / (20*21/2)</f>
        <v>75.934552380952368</v>
      </c>
      <c r="J1351" s="2">
        <f t="shared" si="162"/>
        <v>75.424706975622101</v>
      </c>
      <c r="K1351" s="2">
        <f t="shared" si="164"/>
        <v>72.12687259498783</v>
      </c>
    </row>
    <row r="1352" spans="1:11" ht="13.5" x14ac:dyDescent="0.25">
      <c r="A1352" s="3">
        <f>TITRES_STAT!B1355</f>
        <v>44279</v>
      </c>
      <c r="B1352" s="5">
        <f>TITRES_STAT!D1355</f>
        <v>77.042199999999994</v>
      </c>
      <c r="C1352" s="2">
        <f t="shared" si="165"/>
        <v>0</v>
      </c>
      <c r="D1352" s="2">
        <f t="shared" si="166"/>
        <v>77.042199999999994</v>
      </c>
      <c r="E1352" s="2">
        <f t="shared" si="160"/>
        <v>76.164239999999992</v>
      </c>
      <c r="F1352" s="2">
        <f t="shared" si="161"/>
        <v>75.828700000000026</v>
      </c>
      <c r="G1352" s="2">
        <f t="shared" si="163"/>
        <v>73.216771999999978</v>
      </c>
      <c r="H1352" s="2">
        <f t="shared" si="159"/>
        <v>59.220556999999978</v>
      </c>
      <c r="I1352" s="2">
        <f t="array" ref="I1352">SUMPRODUCT(B1336:B1355, (ROW(B1336:B1355)-ROW(B1336)+1)) / (20*21/2)</f>
        <v>75.825233809523809</v>
      </c>
      <c r="J1352" s="2">
        <f t="shared" si="162"/>
        <v>75.578753930324766</v>
      </c>
      <c r="K1352" s="2">
        <f t="shared" si="164"/>
        <v>72.319630532439291</v>
      </c>
    </row>
    <row r="1353" spans="1:11" ht="13.5" x14ac:dyDescent="0.25">
      <c r="A1353" s="3">
        <f>TITRES_STAT!B1356</f>
        <v>44280</v>
      </c>
      <c r="B1353" s="5">
        <f>TITRES_STAT!D1356</f>
        <v>77.042199999999994</v>
      </c>
      <c r="C1353" s="2">
        <f t="shared" si="165"/>
        <v>0</v>
      </c>
      <c r="D1353" s="2">
        <f t="shared" si="166"/>
        <v>77.042199999999994</v>
      </c>
      <c r="E1353" s="2">
        <f t="shared" si="160"/>
        <v>76.383729999999986</v>
      </c>
      <c r="F1353" s="2">
        <f t="shared" si="161"/>
        <v>75.965880000000027</v>
      </c>
      <c r="G1353" s="2">
        <f t="shared" si="163"/>
        <v>73.581443999999976</v>
      </c>
      <c r="H1353" s="2">
        <f t="shared" si="159"/>
        <v>59.297960999999979</v>
      </c>
      <c r="I1353" s="2">
        <f t="array" ref="I1353">SUMPRODUCT(B1337:B1356, (ROW(B1337:B1356)-ROW(B1337)+1)) / (20*21/2)</f>
        <v>75.723718571428563</v>
      </c>
      <c r="J1353" s="2">
        <f t="shared" si="162"/>
        <v>75.718129746484308</v>
      </c>
      <c r="K1353" s="2">
        <f t="shared" si="164"/>
        <v>72.504829335088729</v>
      </c>
    </row>
    <row r="1354" spans="1:11" ht="13.5" x14ac:dyDescent="0.25">
      <c r="A1354" s="3">
        <f>TITRES_STAT!B1357</f>
        <v>44281</v>
      </c>
      <c r="B1354" s="5">
        <f>TITRES_STAT!D1357</f>
        <v>74.736099999999993</v>
      </c>
      <c r="C1354" s="2">
        <f t="shared" si="165"/>
        <v>-2.3061000000000007</v>
      </c>
      <c r="D1354" s="2">
        <f t="shared" si="166"/>
        <v>76.580979999999997</v>
      </c>
      <c r="E1354" s="2">
        <f t="shared" si="160"/>
        <v>76.37260999999998</v>
      </c>
      <c r="F1354" s="2">
        <f t="shared" si="161"/>
        <v>75.883945000000026</v>
      </c>
      <c r="G1354" s="2">
        <f t="shared" si="163"/>
        <v>73.899993999999978</v>
      </c>
      <c r="H1354" s="2">
        <f t="shared" ref="H1354:H1417" si="167">AVERAGE(B1155:B1354)</f>
        <v>59.363834499999982</v>
      </c>
      <c r="I1354" s="2">
        <f t="array" ref="I1354">SUMPRODUCT(B1338:B1357, (ROW(B1338:B1357)-ROW(B1338)+1)) / (20*21/2)</f>
        <v>75.853875714285707</v>
      </c>
      <c r="J1354" s="2">
        <f t="shared" si="162"/>
        <v>75.624603103961988</v>
      </c>
      <c r="K1354" s="2">
        <f t="shared" si="164"/>
        <v>72.592330145477405</v>
      </c>
    </row>
    <row r="1355" spans="1:11" ht="13.5" x14ac:dyDescent="0.25">
      <c r="A1355" s="3">
        <f>TITRES_STAT!B1358</f>
        <v>44284</v>
      </c>
      <c r="B1355" s="5">
        <f>TITRES_STAT!D1358</f>
        <v>74.736099999999993</v>
      </c>
      <c r="C1355" s="2">
        <f t="shared" si="165"/>
        <v>0</v>
      </c>
      <c r="D1355" s="2">
        <f t="shared" si="166"/>
        <v>76.119759999999999</v>
      </c>
      <c r="E1355" s="2">
        <f t="shared" si="160"/>
        <v>76.361489999999975</v>
      </c>
      <c r="F1355" s="2">
        <f t="shared" si="161"/>
        <v>75.802010000000024</v>
      </c>
      <c r="G1355" s="2">
        <f t="shared" si="163"/>
        <v>74.208161999999973</v>
      </c>
      <c r="H1355" s="2">
        <f t="shared" si="167"/>
        <v>59.43656099999999</v>
      </c>
      <c r="I1355" s="2">
        <f t="array" ref="I1355">SUMPRODUCT(B1339:B1358, (ROW(B1339:B1358)-ROW(B1339)+1)) / (20*21/2)</f>
        <v>75.991765238095226</v>
      </c>
      <c r="J1355" s="2">
        <f t="shared" si="162"/>
        <v>75.539983760727509</v>
      </c>
      <c r="K1355" s="2">
        <f t="shared" si="164"/>
        <v>72.676399551537116</v>
      </c>
    </row>
    <row r="1356" spans="1:11" ht="13.5" x14ac:dyDescent="0.25">
      <c r="A1356" s="3">
        <f>TITRES_STAT!B1359</f>
        <v>44285</v>
      </c>
      <c r="B1356" s="5">
        <f>TITRES_STAT!D1359</f>
        <v>74.736099999999993</v>
      </c>
      <c r="C1356" s="2">
        <f t="shared" si="165"/>
        <v>0</v>
      </c>
      <c r="D1356" s="2">
        <f t="shared" si="166"/>
        <v>75.658539999999988</v>
      </c>
      <c r="E1356" s="2">
        <f t="shared" ref="E1356:E1419" si="168">AVERAGE(B1347:B1356)</f>
        <v>76.350369999999984</v>
      </c>
      <c r="F1356" s="2">
        <f t="shared" si="161"/>
        <v>75.608850000000032</v>
      </c>
      <c r="G1356" s="2">
        <f t="shared" si="163"/>
        <v>74.501647999999989</v>
      </c>
      <c r="H1356" s="2">
        <f t="shared" si="167"/>
        <v>59.511716999999997</v>
      </c>
      <c r="I1356" s="2">
        <f t="array" ref="I1356">SUMPRODUCT(B1340:B1359, (ROW(B1340:B1359)-ROW(B1340)+1)) / (20*21/2)</f>
        <v>76.137387142857122</v>
      </c>
      <c r="J1356" s="2">
        <f t="shared" si="162"/>
        <v>75.463423402562981</v>
      </c>
      <c r="K1356" s="2">
        <f t="shared" si="164"/>
        <v>72.757172118143501</v>
      </c>
    </row>
    <row r="1357" spans="1:11" ht="13.5" x14ac:dyDescent="0.25">
      <c r="A1357" s="3">
        <f>TITRES_STAT!B1360</f>
        <v>44286</v>
      </c>
      <c r="B1357" s="5">
        <f>TITRES_STAT!D1360</f>
        <v>76.975499999999997</v>
      </c>
      <c r="C1357" s="2">
        <f t="shared" si="165"/>
        <v>2.2394000000000034</v>
      </c>
      <c r="D1357" s="2">
        <f t="shared" si="166"/>
        <v>75.645200000000003</v>
      </c>
      <c r="E1357" s="2">
        <f t="shared" si="168"/>
        <v>76.343699999999984</v>
      </c>
      <c r="F1357" s="2">
        <f t="shared" si="161"/>
        <v>75.527660000000026</v>
      </c>
      <c r="G1357" s="2">
        <f t="shared" si="163"/>
        <v>74.795431999999977</v>
      </c>
      <c r="H1357" s="2">
        <f t="shared" si="167"/>
        <v>59.59807</v>
      </c>
      <c r="I1357" s="2">
        <f t="array" ref="I1357">SUMPRODUCT(B1341:B1360, (ROW(B1341:B1360)-ROW(B1341)+1)) / (20*21/2)</f>
        <v>76.273899047619054</v>
      </c>
      <c r="J1357" s="2">
        <f t="shared" si="162"/>
        <v>75.607430697556993</v>
      </c>
      <c r="K1357" s="2">
        <f t="shared" si="164"/>
        <v>72.92259674096141</v>
      </c>
    </row>
    <row r="1358" spans="1:11" ht="13.5" x14ac:dyDescent="0.25">
      <c r="A1358" s="3">
        <f>TITRES_STAT!B1361</f>
        <v>44287</v>
      </c>
      <c r="B1358" s="5">
        <f>TITRES_STAT!D1361</f>
        <v>76.975499999999997</v>
      </c>
      <c r="C1358" s="2">
        <f t="shared" si="165"/>
        <v>0</v>
      </c>
      <c r="D1358" s="2">
        <f t="shared" si="166"/>
        <v>75.631859999999989</v>
      </c>
      <c r="E1358" s="2">
        <f t="shared" si="168"/>
        <v>76.337029999999999</v>
      </c>
      <c r="F1358" s="2">
        <f t="shared" si="161"/>
        <v>75.446470000000019</v>
      </c>
      <c r="G1358" s="2">
        <f t="shared" si="163"/>
        <v>75.01343399999999</v>
      </c>
      <c r="H1358" s="2">
        <f t="shared" si="167"/>
        <v>59.692871499999995</v>
      </c>
      <c r="I1358" s="2">
        <f t="array" ref="I1358">SUMPRODUCT(B1342:B1361, (ROW(B1342:B1361)-ROW(B1342)+1)) / (20*21/2)</f>
        <v>76.385234761904755</v>
      </c>
      <c r="J1358" s="2">
        <f t="shared" si="162"/>
        <v>75.737723012075378</v>
      </c>
      <c r="K1358" s="2">
        <f t="shared" si="164"/>
        <v>73.081534123668817</v>
      </c>
    </row>
    <row r="1359" spans="1:11" ht="13.5" x14ac:dyDescent="0.25">
      <c r="A1359" s="3">
        <f>TITRES_STAT!B1362</f>
        <v>44288</v>
      </c>
      <c r="B1359" s="5">
        <f>TITRES_STAT!D1362</f>
        <v>76.975499999999997</v>
      </c>
      <c r="C1359" s="2">
        <f t="shared" si="165"/>
        <v>0</v>
      </c>
      <c r="D1359" s="2">
        <f t="shared" si="166"/>
        <v>76.079740000000001</v>
      </c>
      <c r="E1359" s="2">
        <f t="shared" si="168"/>
        <v>76.330359999999999</v>
      </c>
      <c r="F1359" s="2">
        <f t="shared" si="161"/>
        <v>75.542125000000013</v>
      </c>
      <c r="G1359" s="2">
        <f t="shared" si="163"/>
        <v>75.172116000000003</v>
      </c>
      <c r="H1359" s="2">
        <f t="shared" si="167"/>
        <v>59.796374999999998</v>
      </c>
      <c r="I1359" s="2">
        <f t="array" ref="I1359">SUMPRODUCT(B1343:B1362, (ROW(B1343:B1362)-ROW(B1343)+1)) / (20*21/2)</f>
        <v>76.476055238095242</v>
      </c>
      <c r="J1359" s="2">
        <f t="shared" si="162"/>
        <v>75.855606534734875</v>
      </c>
      <c r="K1359" s="2">
        <f t="shared" si="164"/>
        <v>73.234238667838667</v>
      </c>
    </row>
    <row r="1360" spans="1:11" ht="13.5" x14ac:dyDescent="0.25">
      <c r="A1360" s="3">
        <f>TITRES_STAT!B1363</f>
        <v>44291</v>
      </c>
      <c r="B1360" s="5">
        <f>TITRES_STAT!D1363</f>
        <v>76.975499999999997</v>
      </c>
      <c r="C1360" s="2">
        <f t="shared" si="165"/>
        <v>0</v>
      </c>
      <c r="D1360" s="2">
        <f t="shared" si="166"/>
        <v>76.527619999999999</v>
      </c>
      <c r="E1360" s="2">
        <f t="shared" si="168"/>
        <v>76.323689999999999</v>
      </c>
      <c r="F1360" s="2">
        <f t="shared" si="161"/>
        <v>75.806475000000006</v>
      </c>
      <c r="G1360" s="2">
        <f t="shared" si="163"/>
        <v>75.325013999999996</v>
      </c>
      <c r="H1360" s="2">
        <f t="shared" si="167"/>
        <v>59.908291000000006</v>
      </c>
      <c r="I1360" s="2">
        <f t="array" ref="I1360">SUMPRODUCT(B1344:B1363, (ROW(B1344:B1363)-ROW(B1344)+1)) / (20*21/2)</f>
        <v>76.277293809523798</v>
      </c>
      <c r="J1360" s="2">
        <f t="shared" si="162"/>
        <v>75.96226305523632</v>
      </c>
      <c r="K1360" s="2">
        <f t="shared" si="164"/>
        <v>73.380954798511667</v>
      </c>
    </row>
    <row r="1361" spans="1:11" ht="13.5" x14ac:dyDescent="0.25">
      <c r="A1361" s="3">
        <f>TITRES_STAT!B1364</f>
        <v>44292</v>
      </c>
      <c r="B1361" s="5">
        <f>TITRES_STAT!D1364</f>
        <v>76.975499999999997</v>
      </c>
      <c r="C1361" s="2">
        <f t="shared" si="165"/>
        <v>0</v>
      </c>
      <c r="D1361" s="2">
        <f t="shared" si="166"/>
        <v>76.975499999999997</v>
      </c>
      <c r="E1361" s="2">
        <f t="shared" si="168"/>
        <v>76.317019999999999</v>
      </c>
      <c r="F1361" s="2">
        <f t="shared" si="161"/>
        <v>76.021884999999997</v>
      </c>
      <c r="G1361" s="2">
        <f t="shared" si="163"/>
        <v>75.455668000000003</v>
      </c>
      <c r="H1361" s="2">
        <f t="shared" si="167"/>
        <v>60.021222000000009</v>
      </c>
      <c r="I1361" s="2">
        <f t="array" ref="I1361">SUMPRODUCT(B1345:B1364, (ROW(B1345:B1364)-ROW(B1345)+1)) / (20*21/2)</f>
        <v>76.081851428571426</v>
      </c>
      <c r="J1361" s="2">
        <f t="shared" si="162"/>
        <v>76.058761811880487</v>
      </c>
      <c r="K1361" s="2">
        <f t="shared" si="164"/>
        <v>73.521917355432777</v>
      </c>
    </row>
    <row r="1362" spans="1:11" ht="13.5" x14ac:dyDescent="0.25">
      <c r="A1362" s="3">
        <f>TITRES_STAT!B1365</f>
        <v>44293</v>
      </c>
      <c r="B1362" s="5">
        <f>TITRES_STAT!D1365</f>
        <v>76.975499999999997</v>
      </c>
      <c r="C1362" s="2">
        <f t="shared" si="165"/>
        <v>0</v>
      </c>
      <c r="D1362" s="2">
        <f t="shared" si="166"/>
        <v>76.975499999999997</v>
      </c>
      <c r="E1362" s="2">
        <f t="shared" si="168"/>
        <v>76.31035</v>
      </c>
      <c r="F1362" s="2">
        <f t="shared" si="161"/>
        <v>76.237294999999989</v>
      </c>
      <c r="G1362" s="2">
        <f t="shared" si="163"/>
        <v>75.564076</v>
      </c>
      <c r="H1362" s="2">
        <f t="shared" si="167"/>
        <v>60.142275500000004</v>
      </c>
      <c r="I1362" s="2">
        <f t="array" ref="I1362">SUMPRODUCT(B1346:B1365, (ROW(B1346:B1365)-ROW(B1346)+1)) / (20*21/2)</f>
        <v>75.889728095238098</v>
      </c>
      <c r="J1362" s="2">
        <f t="shared" si="162"/>
        <v>76.146070210749016</v>
      </c>
      <c r="K1362" s="2">
        <f t="shared" si="164"/>
        <v>73.657351968945221</v>
      </c>
    </row>
    <row r="1363" spans="1:11" ht="13.5" x14ac:dyDescent="0.25">
      <c r="A1363" s="3">
        <f>TITRES_STAT!B1366</f>
        <v>44294</v>
      </c>
      <c r="B1363" s="5">
        <f>TITRES_STAT!D1366</f>
        <v>74.150300000000001</v>
      </c>
      <c r="C1363" s="2">
        <f t="shared" si="165"/>
        <v>-2.8251999999999953</v>
      </c>
      <c r="D1363" s="2">
        <f t="shared" si="166"/>
        <v>76.41046</v>
      </c>
      <c r="E1363" s="2">
        <f t="shared" si="168"/>
        <v>76.021159999999995</v>
      </c>
      <c r="F1363" s="2">
        <f t="shared" si="161"/>
        <v>76.202444999999983</v>
      </c>
      <c r="G1363" s="2">
        <f t="shared" si="163"/>
        <v>75.564075999999986</v>
      </c>
      <c r="H1363" s="2">
        <f t="shared" si="167"/>
        <v>60.248332500000004</v>
      </c>
      <c r="I1363" s="2">
        <f t="array" ref="I1363">SUMPRODUCT(B1347:B1366, (ROW(B1347:B1366)-ROW(B1347)+1)) / (20*21/2)</f>
        <v>75.7009238095238</v>
      </c>
      <c r="J1363" s="2">
        <f t="shared" si="162"/>
        <v>75.955996857344346</v>
      </c>
      <c r="K1363" s="2">
        <f t="shared" si="164"/>
        <v>73.676683264280712</v>
      </c>
    </row>
    <row r="1364" spans="1:11" ht="13.5" x14ac:dyDescent="0.25">
      <c r="A1364" s="3">
        <f>TITRES_STAT!B1367</f>
        <v>44298</v>
      </c>
      <c r="B1364" s="5">
        <f>TITRES_STAT!D1367</f>
        <v>74.150300000000001</v>
      </c>
      <c r="C1364" s="2">
        <f t="shared" si="165"/>
        <v>0</v>
      </c>
      <c r="D1364" s="2">
        <f t="shared" si="166"/>
        <v>75.845420000000004</v>
      </c>
      <c r="E1364" s="2">
        <f t="shared" si="168"/>
        <v>75.962580000000003</v>
      </c>
      <c r="F1364" s="2">
        <f t="shared" ref="F1364:F1427" si="169">AVERAGE(B1345:B1364)</f>
        <v>76.167594999999992</v>
      </c>
      <c r="G1364" s="2">
        <f t="shared" si="163"/>
        <v>75.49733999999998</v>
      </c>
      <c r="H1364" s="2">
        <f t="shared" si="167"/>
        <v>60.346448500000008</v>
      </c>
      <c r="I1364" s="2">
        <f t="array" ref="I1364">SUMPRODUCT(B1348:B1367, (ROW(B1348:B1367)-ROW(B1348)+1)) / (20*21/2)</f>
        <v>75.515438571428575</v>
      </c>
      <c r="J1364" s="2">
        <f t="shared" si="162"/>
        <v>75.784025728073445</v>
      </c>
      <c r="K1364" s="2">
        <f t="shared" si="164"/>
        <v>73.695256469603038</v>
      </c>
    </row>
    <row r="1365" spans="1:11" ht="13.5" x14ac:dyDescent="0.25">
      <c r="A1365" s="3">
        <f>TITRES_STAT!B1368</f>
        <v>44299</v>
      </c>
      <c r="B1365" s="5">
        <f>TITRES_STAT!D1368</f>
        <v>74.150300000000001</v>
      </c>
      <c r="C1365" s="2">
        <f t="shared" si="165"/>
        <v>0</v>
      </c>
      <c r="D1365" s="2">
        <f t="shared" si="166"/>
        <v>75.280380000000008</v>
      </c>
      <c r="E1365" s="2">
        <f t="shared" si="168"/>
        <v>75.904000000000011</v>
      </c>
      <c r="F1365" s="2">
        <f t="shared" si="169"/>
        <v>76.132744999999986</v>
      </c>
      <c r="G1365" s="2">
        <f t="shared" si="163"/>
        <v>75.338657999999981</v>
      </c>
      <c r="H1365" s="2">
        <f t="shared" si="167"/>
        <v>60.444564499999998</v>
      </c>
      <c r="I1365" s="2">
        <f t="array" ref="I1365">SUMPRODUCT(B1349:B1368, (ROW(B1349:B1368)-ROW(B1349)+1)) / (20*21/2)</f>
        <v>75.555581428571429</v>
      </c>
      <c r="J1365" s="2">
        <f t="shared" ref="J1365:J1428" si="170">$J$4*B1365+J1364*(1-$J$4)</f>
        <v>75.62843280159025</v>
      </c>
      <c r="K1365" s="2">
        <f t="shared" si="164"/>
        <v>73.713101313932341</v>
      </c>
    </row>
    <row r="1366" spans="1:11" ht="13.5" x14ac:dyDescent="0.25">
      <c r="A1366" s="3">
        <f>TITRES_STAT!B1369</f>
        <v>44300</v>
      </c>
      <c r="B1366" s="5">
        <f>TITRES_STAT!D1369</f>
        <v>74.150300000000001</v>
      </c>
      <c r="C1366" s="2">
        <f t="shared" si="165"/>
        <v>0</v>
      </c>
      <c r="D1366" s="2">
        <f t="shared" si="166"/>
        <v>74.715339999999998</v>
      </c>
      <c r="E1366" s="2">
        <f t="shared" si="168"/>
        <v>75.845420000000004</v>
      </c>
      <c r="F1366" s="2">
        <f t="shared" si="169"/>
        <v>76.097894999999994</v>
      </c>
      <c r="G1366" s="2">
        <f t="shared" si="163"/>
        <v>75.145865999999984</v>
      </c>
      <c r="H1366" s="2">
        <f t="shared" si="167"/>
        <v>60.542680500000003</v>
      </c>
      <c r="I1366" s="2">
        <f t="array" ref="I1366">SUMPRODUCT(B1350:B1369, (ROW(B1350:B1369)-ROW(B1350)+1)) / (20*21/2)</f>
        <v>75.598902380952367</v>
      </c>
      <c r="J1366" s="2">
        <f t="shared" si="170"/>
        <v>75.487658249057844</v>
      </c>
      <c r="K1366" s="2">
        <f t="shared" si="164"/>
        <v>73.730246360444809</v>
      </c>
    </row>
    <row r="1367" spans="1:11" ht="13.5" x14ac:dyDescent="0.25">
      <c r="A1367" s="3">
        <f>TITRES_STAT!B1370</f>
        <v>44301</v>
      </c>
      <c r="B1367" s="5">
        <f>TITRES_STAT!D1370</f>
        <v>74.150300000000001</v>
      </c>
      <c r="C1367" s="2">
        <f t="shared" si="165"/>
        <v>0</v>
      </c>
      <c r="D1367" s="2">
        <f t="shared" si="166"/>
        <v>74.150300000000001</v>
      </c>
      <c r="E1367" s="2">
        <f t="shared" si="168"/>
        <v>75.562899999999999</v>
      </c>
      <c r="F1367" s="2">
        <f t="shared" si="169"/>
        <v>75.953299999999999</v>
      </c>
      <c r="G1367" s="2">
        <f t="shared" si="163"/>
        <v>74.997563999999969</v>
      </c>
      <c r="H1367" s="2">
        <f t="shared" si="167"/>
        <v>60.646924499999997</v>
      </c>
      <c r="I1367" s="2">
        <f t="array" ref="I1367">SUMPRODUCT(B1351:B1370, (ROW(B1351:B1370)-ROW(B1351)+1)) / (20*21/2)</f>
        <v>75.857258571428574</v>
      </c>
      <c r="J1367" s="2">
        <f t="shared" si="170"/>
        <v>75.36029079676662</v>
      </c>
      <c r="K1367" s="2">
        <f t="shared" si="164"/>
        <v>73.746719052192077</v>
      </c>
    </row>
    <row r="1368" spans="1:11" ht="13.5" x14ac:dyDescent="0.25">
      <c r="A1368" s="3">
        <f>TITRES_STAT!B1371</f>
        <v>44302</v>
      </c>
      <c r="B1368" s="5">
        <f>TITRES_STAT!D1371</f>
        <v>76.374799999999993</v>
      </c>
      <c r="C1368" s="2">
        <f t="shared" si="165"/>
        <v>2.2244999999999919</v>
      </c>
      <c r="D1368" s="2">
        <f t="shared" si="166"/>
        <v>74.595200000000006</v>
      </c>
      <c r="E1368" s="2">
        <f t="shared" si="168"/>
        <v>75.502829999999989</v>
      </c>
      <c r="F1368" s="2">
        <f t="shared" si="169"/>
        <v>75.919929999999994</v>
      </c>
      <c r="G1368" s="2">
        <f t="shared" si="163"/>
        <v>74.94565799999998</v>
      </c>
      <c r="H1368" s="2">
        <f t="shared" si="167"/>
        <v>60.763378999999993</v>
      </c>
      <c r="I1368" s="2">
        <f t="array" ref="I1368">SUMPRODUCT(B1352:B1371, (ROW(B1352:B1371)-ROW(B1352)+1)) / (20*21/2)</f>
        <v>76.108200000000011</v>
      </c>
      <c r="J1368" s="2">
        <f t="shared" si="170"/>
        <v>75.456910720884082</v>
      </c>
      <c r="K1368" s="2">
        <f t="shared" si="164"/>
        <v>73.849781050145339</v>
      </c>
    </row>
    <row r="1369" spans="1:11" ht="13.5" x14ac:dyDescent="0.25">
      <c r="A1369" s="3">
        <f>TITRES_STAT!B1372</f>
        <v>44305</v>
      </c>
      <c r="B1369" s="5">
        <f>TITRES_STAT!D1372</f>
        <v>76.374799999999993</v>
      </c>
      <c r="C1369" s="2">
        <f t="shared" si="165"/>
        <v>0</v>
      </c>
      <c r="D1369" s="2">
        <f t="shared" si="166"/>
        <v>75.040099999999995</v>
      </c>
      <c r="E1369" s="2">
        <f t="shared" si="168"/>
        <v>75.442759999999993</v>
      </c>
      <c r="F1369" s="2">
        <f t="shared" si="169"/>
        <v>75.886560000000003</v>
      </c>
      <c r="G1369" s="2">
        <f t="shared" si="163"/>
        <v>74.986883999999975</v>
      </c>
      <c r="H1369" s="2">
        <f t="shared" si="167"/>
        <v>60.881319999999988</v>
      </c>
      <c r="I1369" s="2">
        <f t="array" ref="I1369">SUMPRODUCT(B1353:B1372, (ROW(B1353:B1372)-ROW(B1353)+1)) / (20*21/2)</f>
        <v>76.351726666666664</v>
      </c>
      <c r="J1369" s="2">
        <f t="shared" si="170"/>
        <v>75.544328747466551</v>
      </c>
      <c r="K1369" s="2">
        <f t="shared" si="164"/>
        <v>73.948801401120036</v>
      </c>
    </row>
    <row r="1370" spans="1:11" ht="13.5" x14ac:dyDescent="0.25">
      <c r="A1370" s="3">
        <f>TITRES_STAT!B1373</f>
        <v>44306</v>
      </c>
      <c r="B1370" s="5">
        <f>TITRES_STAT!D1373</f>
        <v>78.599299999999999</v>
      </c>
      <c r="C1370" s="2">
        <f t="shared" si="165"/>
        <v>2.2245000000000061</v>
      </c>
      <c r="D1370" s="2">
        <f t="shared" si="166"/>
        <v>75.929900000000004</v>
      </c>
      <c r="E1370" s="2">
        <f t="shared" si="168"/>
        <v>75.605139999999992</v>
      </c>
      <c r="F1370" s="2">
        <f t="shared" si="169"/>
        <v>75.964415000000002</v>
      </c>
      <c r="G1370" s="2">
        <f t="shared" si="163"/>
        <v>75.07259999999998</v>
      </c>
      <c r="H1370" s="2">
        <f t="shared" si="167"/>
        <v>61.013284499999983</v>
      </c>
      <c r="I1370" s="2">
        <f t="array" ref="I1370">SUMPRODUCT(B1354:B1373, (ROW(B1354:B1373)-ROW(B1354)+1)) / (20*21/2)</f>
        <v>76.587838571428577</v>
      </c>
      <c r="J1370" s="2">
        <f t="shared" si="170"/>
        <v>75.83527839056498</v>
      </c>
      <c r="K1370" s="2">
        <f t="shared" si="164"/>
        <v>74.131173895193768</v>
      </c>
    </row>
    <row r="1371" spans="1:11" ht="13.5" x14ac:dyDescent="0.25">
      <c r="A1371" s="3">
        <f>TITRES_STAT!B1374</f>
        <v>44307</v>
      </c>
      <c r="B1371" s="5">
        <f>TITRES_STAT!D1374</f>
        <v>78.599299999999999</v>
      </c>
      <c r="C1371" s="2">
        <f t="shared" si="165"/>
        <v>0</v>
      </c>
      <c r="D1371" s="2">
        <f t="shared" si="166"/>
        <v>76.819699999999983</v>
      </c>
      <c r="E1371" s="2">
        <f t="shared" si="168"/>
        <v>75.76751999999999</v>
      </c>
      <c r="F1371" s="2">
        <f t="shared" si="169"/>
        <v>76.042270000000016</v>
      </c>
      <c r="G1371" s="2">
        <f t="shared" si="163"/>
        <v>75.20236199999998</v>
      </c>
      <c r="H1371" s="2">
        <f t="shared" si="167"/>
        <v>61.146988999999984</v>
      </c>
      <c r="I1371" s="2">
        <f t="array" ref="I1371">SUMPRODUCT(B1355:B1374, (ROW(B1355:B1374)-ROW(B1355)+1)) / (20*21/2)</f>
        <v>76.81653571428572</v>
      </c>
      <c r="J1371" s="2">
        <f t="shared" si="170"/>
        <v>76.098518543844506</v>
      </c>
      <c r="K1371" s="2">
        <f t="shared" si="164"/>
        <v>74.306394526754801</v>
      </c>
    </row>
    <row r="1372" spans="1:11" ht="13.5" x14ac:dyDescent="0.25">
      <c r="A1372" s="3">
        <f>TITRES_STAT!B1375</f>
        <v>44308</v>
      </c>
      <c r="B1372" s="5">
        <f>TITRES_STAT!D1375</f>
        <v>78.599299999999999</v>
      </c>
      <c r="C1372" s="2">
        <f t="shared" si="165"/>
        <v>0</v>
      </c>
      <c r="D1372" s="2">
        <f t="shared" si="166"/>
        <v>77.709500000000006</v>
      </c>
      <c r="E1372" s="2">
        <f t="shared" si="168"/>
        <v>75.929899999999989</v>
      </c>
      <c r="F1372" s="2">
        <f t="shared" si="169"/>
        <v>76.120125000000016</v>
      </c>
      <c r="G1372" s="2">
        <f t="shared" si="163"/>
        <v>75.365491999999975</v>
      </c>
      <c r="H1372" s="2">
        <f t="shared" si="167"/>
        <v>61.27714049999998</v>
      </c>
      <c r="I1372" s="2">
        <f t="array" ref="I1372">SUMPRODUCT(B1356:B1375, (ROW(B1356:B1375)-ROW(B1356)+1)) / (20*21/2)</f>
        <v>76.815693809523808</v>
      </c>
      <c r="J1372" s="2">
        <f t="shared" si="170"/>
        <v>76.336688206335509</v>
      </c>
      <c r="K1372" s="2">
        <f t="shared" si="164"/>
        <v>74.474743760999715</v>
      </c>
    </row>
    <row r="1373" spans="1:11" ht="13.5" x14ac:dyDescent="0.25">
      <c r="A1373" s="3">
        <f>TITRES_STAT!B1376</f>
        <v>44309</v>
      </c>
      <c r="B1373" s="5">
        <f>TITRES_STAT!D1376</f>
        <v>78.599299999999999</v>
      </c>
      <c r="C1373" s="2">
        <f t="shared" si="165"/>
        <v>0</v>
      </c>
      <c r="D1373" s="2">
        <f t="shared" si="166"/>
        <v>78.154399999999981</v>
      </c>
      <c r="E1373" s="2">
        <f t="shared" si="168"/>
        <v>76.374799999999993</v>
      </c>
      <c r="F1373" s="2">
        <f t="shared" si="169"/>
        <v>76.197980000000015</v>
      </c>
      <c r="G1373" s="2">
        <f t="shared" si="163"/>
        <v>75.538409999999971</v>
      </c>
      <c r="H1373" s="2">
        <f t="shared" si="167"/>
        <v>61.416320499999983</v>
      </c>
      <c r="I1373" s="2">
        <f t="array" ref="I1373">SUMPRODUCT(B1357:B1376, (ROW(B1357:B1376)-ROW(B1357)+1)) / (20*21/2)</f>
        <v>76.806298571428556</v>
      </c>
      <c r="J1373" s="2">
        <f t="shared" si="170"/>
        <v>76.552175043827361</v>
      </c>
      <c r="K1373" s="2">
        <f t="shared" si="164"/>
        <v>74.636491064489931</v>
      </c>
    </row>
    <row r="1374" spans="1:11" ht="13.5" x14ac:dyDescent="0.25">
      <c r="A1374" s="3">
        <f>TITRES_STAT!B1377</f>
        <v>44312</v>
      </c>
      <c r="B1374" s="5">
        <f>TITRES_STAT!D1377</f>
        <v>78.599299999999999</v>
      </c>
      <c r="C1374" s="2">
        <f t="shared" si="165"/>
        <v>0</v>
      </c>
      <c r="D1374" s="2">
        <f t="shared" si="166"/>
        <v>78.599299999999999</v>
      </c>
      <c r="E1374" s="2">
        <f t="shared" si="168"/>
        <v>76.819699999999983</v>
      </c>
      <c r="F1374" s="2">
        <f t="shared" si="169"/>
        <v>76.391140000000036</v>
      </c>
      <c r="G1374" s="2">
        <f t="shared" si="163"/>
        <v>75.667429999999982</v>
      </c>
      <c r="H1374" s="2">
        <f t="shared" si="167"/>
        <v>61.54788599999997</v>
      </c>
      <c r="I1374" s="2">
        <f t="array" ref="I1374">SUMPRODUCT(B1358:B1377, (ROW(B1358:B1377)-ROW(B1358)+1)) / (20*21/2)</f>
        <v>76.57794761904762</v>
      </c>
      <c r="J1374" s="2">
        <f t="shared" si="170"/>
        <v>76.747139325367613</v>
      </c>
      <c r="K1374" s="2">
        <f t="shared" si="164"/>
        <v>74.791895336470731</v>
      </c>
    </row>
    <row r="1375" spans="1:11" ht="13.5" x14ac:dyDescent="0.25">
      <c r="A1375" s="3">
        <f>TITRES_STAT!B1378</f>
        <v>44313</v>
      </c>
      <c r="B1375" s="5">
        <f>TITRES_STAT!D1378</f>
        <v>76.382300000000001</v>
      </c>
      <c r="C1375" s="2">
        <f t="shared" si="165"/>
        <v>-2.2169999999999987</v>
      </c>
      <c r="D1375" s="2">
        <f t="shared" si="166"/>
        <v>78.155900000000003</v>
      </c>
      <c r="E1375" s="2">
        <f t="shared" si="168"/>
        <v>77.042899999999989</v>
      </c>
      <c r="F1375" s="2">
        <f t="shared" si="169"/>
        <v>76.473450000000028</v>
      </c>
      <c r="G1375" s="2">
        <f t="shared" si="163"/>
        <v>75.752109999999988</v>
      </c>
      <c r="H1375" s="2">
        <f t="shared" si="167"/>
        <v>61.675980999999965</v>
      </c>
      <c r="I1375" s="2">
        <f t="array" ref="I1375">SUMPRODUCT(B1359:B1378, (ROW(B1359:B1378)-ROW(B1359)+1)) / (20*21/2)</f>
        <v>76.577700476190472</v>
      </c>
      <c r="J1375" s="2">
        <f t="shared" si="170"/>
        <v>76.712392722951648</v>
      </c>
      <c r="K1375" s="2">
        <f t="shared" si="164"/>
        <v>74.854264146805221</v>
      </c>
    </row>
    <row r="1376" spans="1:11" ht="13.5" x14ac:dyDescent="0.25">
      <c r="A1376" s="3">
        <f>TITRES_STAT!B1379</f>
        <v>44314</v>
      </c>
      <c r="B1376" s="5">
        <f>TITRES_STAT!D1379</f>
        <v>76.374799999999993</v>
      </c>
      <c r="C1376" s="2">
        <f t="shared" si="165"/>
        <v>-7.5000000000073896E-3</v>
      </c>
      <c r="D1376" s="2">
        <f t="shared" si="166"/>
        <v>77.710999999999999</v>
      </c>
      <c r="E1376" s="2">
        <f t="shared" si="168"/>
        <v>77.265349999999984</v>
      </c>
      <c r="F1376" s="2">
        <f t="shared" si="169"/>
        <v>76.55538500000003</v>
      </c>
      <c r="G1376" s="2">
        <f t="shared" si="163"/>
        <v>75.836639999999989</v>
      </c>
      <c r="H1376" s="2">
        <f t="shared" si="167"/>
        <v>61.804038499999962</v>
      </c>
      <c r="I1376" s="2">
        <f t="array" ref="I1376">SUMPRODUCT(B1360:B1379, (ROW(B1360:B1379)-ROW(B1360)+1)) / (20*21/2)</f>
        <v>76.799060952380955</v>
      </c>
      <c r="J1376" s="2">
        <f t="shared" si="170"/>
        <v>76.68024103505148</v>
      </c>
      <c r="K1376" s="2">
        <f t="shared" si="164"/>
        <v>74.913893003793262</v>
      </c>
    </row>
    <row r="1377" spans="1:11" ht="13.5" x14ac:dyDescent="0.25">
      <c r="A1377" s="3">
        <f>TITRES_STAT!B1380</f>
        <v>44315</v>
      </c>
      <c r="B1377" s="5">
        <f>TITRES_STAT!D1380</f>
        <v>74.157700000000006</v>
      </c>
      <c r="C1377" s="2">
        <f t="shared" si="165"/>
        <v>-2.2170999999999879</v>
      </c>
      <c r="D1377" s="2">
        <f t="shared" si="166"/>
        <v>76.822679999999991</v>
      </c>
      <c r="E1377" s="2">
        <f t="shared" si="168"/>
        <v>77.266089999999991</v>
      </c>
      <c r="F1377" s="2">
        <f t="shared" si="169"/>
        <v>76.414495000000016</v>
      </c>
      <c r="G1377" s="2">
        <f t="shared" si="163"/>
        <v>75.876827999999989</v>
      </c>
      <c r="H1377" s="2">
        <f t="shared" si="167"/>
        <v>61.921010499999966</v>
      </c>
      <c r="I1377" s="2">
        <f t="array" ref="I1377">SUMPRODUCT(B1361:B1380, (ROW(B1361:B1380)-ROW(B1361)+1)) / (20*21/2)</f>
        <v>77.236730476190473</v>
      </c>
      <c r="J1377" s="2">
        <f t="shared" si="170"/>
        <v>76.439999031713256</v>
      </c>
      <c r="K1377" s="2">
        <f t="shared" si="164"/>
        <v>74.884238376193522</v>
      </c>
    </row>
    <row r="1378" spans="1:11" ht="13.5" x14ac:dyDescent="0.25">
      <c r="A1378" s="3">
        <f>TITRES_STAT!B1381</f>
        <v>44316</v>
      </c>
      <c r="B1378" s="5">
        <f>TITRES_STAT!D1381</f>
        <v>76.411900000000003</v>
      </c>
      <c r="C1378" s="2">
        <f t="shared" si="165"/>
        <v>2.2541999999999973</v>
      </c>
      <c r="D1378" s="2">
        <f t="shared" si="166"/>
        <v>76.385199999999998</v>
      </c>
      <c r="E1378" s="2">
        <f t="shared" si="168"/>
        <v>77.269799999999989</v>
      </c>
      <c r="F1378" s="2">
        <f t="shared" si="169"/>
        <v>76.38631500000001</v>
      </c>
      <c r="G1378" s="2">
        <f t="shared" si="163"/>
        <v>75.922059999999988</v>
      </c>
      <c r="H1378" s="2">
        <f t="shared" si="167"/>
        <v>62.049253499999956</v>
      </c>
      <c r="I1378" s="2">
        <f t="array" ref="I1378">SUMPRODUCT(B1362:B1381, (ROW(B1362:B1381)-ROW(B1362)+1)) / (20*21/2)</f>
        <v>78.055318571428572</v>
      </c>
      <c r="J1378" s="2">
        <f t="shared" si="170"/>
        <v>76.437322933454851</v>
      </c>
      <c r="K1378" s="2">
        <f t="shared" si="164"/>
        <v>74.944146675166337</v>
      </c>
    </row>
    <row r="1379" spans="1:11" ht="13.5" x14ac:dyDescent="0.25">
      <c r="A1379" s="3">
        <f>TITRES_STAT!B1382</f>
        <v>44319</v>
      </c>
      <c r="B1379" s="5">
        <f>TITRES_STAT!D1382</f>
        <v>78.710599999999999</v>
      </c>
      <c r="C1379" s="2">
        <f t="shared" si="165"/>
        <v>2.2986999999999966</v>
      </c>
      <c r="D1379" s="2">
        <f t="shared" si="166"/>
        <v>76.407459999999986</v>
      </c>
      <c r="E1379" s="2">
        <f t="shared" si="168"/>
        <v>77.503380000000007</v>
      </c>
      <c r="F1379" s="2">
        <f t="shared" si="169"/>
        <v>76.473070000000007</v>
      </c>
      <c r="G1379" s="2">
        <f t="shared" si="163"/>
        <v>76.013265999999987</v>
      </c>
      <c r="H1379" s="2">
        <f t="shared" si="167"/>
        <v>62.18173799999996</v>
      </c>
      <c r="I1379" s="2">
        <f t="array" ref="I1379">SUMPRODUCT(B1363:B1382, (ROW(B1363:B1382)-ROW(B1363)+1)) / (20*21/2)</f>
        <v>79.074500000000015</v>
      </c>
      <c r="J1379" s="2">
        <f t="shared" si="170"/>
        <v>76.653825511221058</v>
      </c>
      <c r="K1379" s="2">
        <f t="shared" si="164"/>
        <v>75.091850727120601</v>
      </c>
    </row>
    <row r="1380" spans="1:11" ht="13.5" x14ac:dyDescent="0.25">
      <c r="A1380" s="3">
        <f>TITRES_STAT!B1383</f>
        <v>44320</v>
      </c>
      <c r="B1380" s="5">
        <f>TITRES_STAT!D1383</f>
        <v>81.068600000000004</v>
      </c>
      <c r="C1380" s="2">
        <f t="shared" si="165"/>
        <v>2.3580000000000041</v>
      </c>
      <c r="D1380" s="2">
        <f t="shared" si="166"/>
        <v>77.344719999999995</v>
      </c>
      <c r="E1380" s="2">
        <f t="shared" si="168"/>
        <v>77.750309999999985</v>
      </c>
      <c r="F1380" s="2">
        <f t="shared" si="169"/>
        <v>76.677725000000009</v>
      </c>
      <c r="G1380" s="2">
        <f t="shared" si="163"/>
        <v>76.151631999999978</v>
      </c>
      <c r="H1380" s="2">
        <f t="shared" si="167"/>
        <v>62.318180499999961</v>
      </c>
      <c r="I1380" s="2">
        <f t="array" ref="I1380">SUMPRODUCT(B1364:B1383, (ROW(B1364:B1383)-ROW(B1364)+1)) / (20*21/2)</f>
        <v>80.042164761904758</v>
      </c>
      <c r="J1380" s="2">
        <f t="shared" si="170"/>
        <v>77.074280224438098</v>
      </c>
      <c r="K1380" s="2">
        <f t="shared" si="164"/>
        <v>75.326233051547248</v>
      </c>
    </row>
    <row r="1381" spans="1:11" ht="13.5" x14ac:dyDescent="0.25">
      <c r="A1381" s="3">
        <f>TITRES_STAT!B1384</f>
        <v>44321</v>
      </c>
      <c r="B1381" s="5">
        <f>TITRES_STAT!D1384</f>
        <v>85.272900000000007</v>
      </c>
      <c r="C1381" s="2">
        <f t="shared" si="165"/>
        <v>4.2043000000000035</v>
      </c>
      <c r="D1381" s="2">
        <f t="shared" si="166"/>
        <v>79.124339999999989</v>
      </c>
      <c r="E1381" s="2">
        <f t="shared" si="168"/>
        <v>78.417670000000015</v>
      </c>
      <c r="F1381" s="2">
        <f t="shared" si="169"/>
        <v>77.092595000000003</v>
      </c>
      <c r="G1381" s="2">
        <f t="shared" si="163"/>
        <v>76.374083999999982</v>
      </c>
      <c r="H1381" s="2">
        <f t="shared" si="167"/>
        <v>62.469044999999952</v>
      </c>
      <c r="I1381" s="2">
        <f t="array" ref="I1381">SUMPRODUCT(B1365:B1384, (ROW(B1365:B1384)-ROW(B1365)+1)) / (20*21/2)</f>
        <v>80.916611904761908</v>
      </c>
      <c r="J1381" s="2">
        <f t="shared" si="170"/>
        <v>77.855101155444004</v>
      </c>
      <c r="K1381" s="2">
        <f t="shared" si="164"/>
        <v>75.716298422074814</v>
      </c>
    </row>
    <row r="1382" spans="1:11" ht="13.5" x14ac:dyDescent="0.25">
      <c r="A1382" s="3">
        <f>TITRES_STAT!B1385</f>
        <v>44322</v>
      </c>
      <c r="B1382" s="5">
        <f>TITRES_STAT!D1385</f>
        <v>87.793999999999997</v>
      </c>
      <c r="C1382" s="2">
        <f t="shared" si="165"/>
        <v>2.5210999999999899</v>
      </c>
      <c r="D1382" s="2">
        <f t="shared" si="166"/>
        <v>81.851599999999991</v>
      </c>
      <c r="E1382" s="2">
        <f t="shared" si="168"/>
        <v>79.337140000000005</v>
      </c>
      <c r="F1382" s="2">
        <f t="shared" si="169"/>
        <v>77.63351999999999</v>
      </c>
      <c r="G1382" s="2">
        <f t="shared" si="163"/>
        <v>76.646957999999984</v>
      </c>
      <c r="H1382" s="2">
        <f t="shared" si="167"/>
        <v>62.632514999999948</v>
      </c>
      <c r="I1382" s="2">
        <f t="array" ref="I1382">SUMPRODUCT(B1366:B1385, (ROW(B1366:B1385)-ROW(B1366)+1)) / (20*21/2)</f>
        <v>81.565072857142866</v>
      </c>
      <c r="J1382" s="2">
        <f t="shared" si="170"/>
        <v>78.801662950163617</v>
      </c>
      <c r="K1382" s="2">
        <f t="shared" si="164"/>
        <v>76.189933778071875</v>
      </c>
    </row>
    <row r="1383" spans="1:11" ht="13.5" x14ac:dyDescent="0.25">
      <c r="A1383" s="3">
        <f>TITRES_STAT!B1386</f>
        <v>44323</v>
      </c>
      <c r="B1383" s="5">
        <f>TITRES_STAT!D1386</f>
        <v>87.793999999999997</v>
      </c>
      <c r="C1383" s="2">
        <f t="shared" si="165"/>
        <v>0</v>
      </c>
      <c r="D1383" s="2">
        <f t="shared" si="166"/>
        <v>84.128019999999992</v>
      </c>
      <c r="E1383" s="2">
        <f t="shared" si="168"/>
        <v>80.256609999999995</v>
      </c>
      <c r="F1383" s="2">
        <f t="shared" si="169"/>
        <v>78.315705000000008</v>
      </c>
      <c r="G1383" s="2">
        <f t="shared" si="163"/>
        <v>76.916865999999985</v>
      </c>
      <c r="H1383" s="2">
        <f t="shared" si="167"/>
        <v>62.795984999999952</v>
      </c>
      <c r="I1383" s="2">
        <f t="array" ref="I1383">SUMPRODUCT(B1367:B1386, (ROW(B1367:B1386)-ROW(B1367)+1)) / (20*21/2)</f>
        <v>82.403145238095235</v>
      </c>
      <c r="J1383" s="2">
        <f t="shared" si="170"/>
        <v>79.658076002528986</v>
      </c>
      <c r="K1383" s="2">
        <f t="shared" si="164"/>
        <v>76.644995198539647</v>
      </c>
    </row>
    <row r="1384" spans="1:11" ht="13.5" x14ac:dyDescent="0.25">
      <c r="A1384" s="3">
        <f>TITRES_STAT!B1387</f>
        <v>44326</v>
      </c>
      <c r="B1384" s="5">
        <f>TITRES_STAT!D1387</f>
        <v>87.497399999999999</v>
      </c>
      <c r="C1384" s="2">
        <f t="shared" si="165"/>
        <v>-0.29659999999999798</v>
      </c>
      <c r="D1384" s="2">
        <f t="shared" si="166"/>
        <v>85.885379999999984</v>
      </c>
      <c r="E1384" s="2">
        <f t="shared" si="168"/>
        <v>81.146419999999992</v>
      </c>
      <c r="F1384" s="2">
        <f t="shared" si="169"/>
        <v>78.983060000000009</v>
      </c>
      <c r="G1384" s="2">
        <f t="shared" si="163"/>
        <v>77.139317999999989</v>
      </c>
      <c r="H1384" s="2">
        <f t="shared" si="167"/>
        <v>62.959748999999945</v>
      </c>
      <c r="I1384" s="2">
        <f t="array" ref="I1384">SUMPRODUCT(B1368:B1387, (ROW(B1368:B1387)-ROW(B1368)+1)) / (20*21/2)</f>
        <v>83.161529047619041</v>
      </c>
      <c r="J1384" s="2">
        <f t="shared" si="170"/>
        <v>80.404678288002415</v>
      </c>
      <c r="K1384" s="2">
        <f t="shared" si="164"/>
        <v>77.070579700557701</v>
      </c>
    </row>
    <row r="1385" spans="1:11" ht="13.5" x14ac:dyDescent="0.25">
      <c r="A1385" s="3">
        <f>TITRES_STAT!B1388</f>
        <v>44327</v>
      </c>
      <c r="B1385" s="5">
        <f>TITRES_STAT!D1388</f>
        <v>85.791899999999998</v>
      </c>
      <c r="C1385" s="2">
        <f t="shared" si="165"/>
        <v>-1.7055000000000007</v>
      </c>
      <c r="D1385" s="2">
        <f t="shared" si="166"/>
        <v>86.830039999999997</v>
      </c>
      <c r="E1385" s="2">
        <f t="shared" si="168"/>
        <v>82.087379999999982</v>
      </c>
      <c r="F1385" s="2">
        <f t="shared" si="169"/>
        <v>79.56514</v>
      </c>
      <c r="G1385" s="2">
        <f t="shared" si="163"/>
        <v>77.32765999999998</v>
      </c>
      <c r="H1385" s="2">
        <f t="shared" si="167"/>
        <v>63.114985499999946</v>
      </c>
      <c r="I1385" s="2">
        <f t="array" ref="I1385">SUMPRODUCT(B1369:B1388, (ROW(B1369:B1388)-ROW(B1369)+1)) / (20*21/2)</f>
        <v>83.628252857142854</v>
      </c>
      <c r="J1385" s="2">
        <f t="shared" si="170"/>
        <v>80.917747022478366</v>
      </c>
      <c r="K1385" s="2">
        <f t="shared" si="164"/>
        <v>77.412592261320142</v>
      </c>
    </row>
    <row r="1386" spans="1:11" ht="13.5" x14ac:dyDescent="0.25">
      <c r="A1386" s="3">
        <f>TITRES_STAT!B1389</f>
        <v>44333</v>
      </c>
      <c r="B1386" s="5">
        <f>TITRES_STAT!D1389</f>
        <v>88.364900000000006</v>
      </c>
      <c r="C1386" s="2">
        <f t="shared" si="165"/>
        <v>2.5730000000000075</v>
      </c>
      <c r="D1386" s="2">
        <f t="shared" si="166"/>
        <v>87.448440000000005</v>
      </c>
      <c r="E1386" s="2">
        <f t="shared" si="168"/>
        <v>83.286390000000011</v>
      </c>
      <c r="F1386" s="2">
        <f t="shared" si="169"/>
        <v>80.275869999999998</v>
      </c>
      <c r="G1386" s="2">
        <f t="shared" si="163"/>
        <v>77.522971999999996</v>
      </c>
      <c r="H1386" s="2">
        <f t="shared" si="167"/>
        <v>63.288525999999955</v>
      </c>
      <c r="I1386" s="2">
        <f t="array" ref="I1386">SUMPRODUCT(B1370:B1389, (ROW(B1370:B1389)-ROW(B1370)+1)) / (20*21/2)</f>
        <v>83.709328571428571</v>
      </c>
      <c r="J1386" s="2">
        <f t="shared" si="170"/>
        <v>81.626999687004243</v>
      </c>
      <c r="K1386" s="2">
        <f t="shared" si="164"/>
        <v>77.842094525582098</v>
      </c>
    </row>
    <row r="1387" spans="1:11" ht="13.5" x14ac:dyDescent="0.25">
      <c r="A1387" s="3">
        <f>TITRES_STAT!B1390</f>
        <v>44334</v>
      </c>
      <c r="B1387" s="5">
        <f>TITRES_STAT!D1390</f>
        <v>88.238900000000001</v>
      </c>
      <c r="C1387" s="2">
        <f t="shared" si="165"/>
        <v>-0.12600000000000477</v>
      </c>
      <c r="D1387" s="2">
        <f t="shared" si="166"/>
        <v>87.537420000000012</v>
      </c>
      <c r="E1387" s="2">
        <f t="shared" si="168"/>
        <v>84.694510000000008</v>
      </c>
      <c r="F1387" s="2">
        <f t="shared" si="169"/>
        <v>80.9803</v>
      </c>
      <c r="G1387" s="2">
        <f t="shared" si="163"/>
        <v>77.715763999999993</v>
      </c>
      <c r="H1387" s="2">
        <f t="shared" si="167"/>
        <v>63.461436499999962</v>
      </c>
      <c r="I1387" s="2">
        <f t="array" ref="I1387">SUMPRODUCT(B1371:B1390, (ROW(B1371:B1390)-ROW(B1371)+1)) / (20*21/2)</f>
        <v>84.101127619047617</v>
      </c>
      <c r="J1387" s="2">
        <f t="shared" si="170"/>
        <v>82.25670447871812</v>
      </c>
      <c r="K1387" s="2">
        <f t="shared" si="164"/>
        <v>78.249812387323985</v>
      </c>
    </row>
    <row r="1388" spans="1:11" ht="13.5" x14ac:dyDescent="0.25">
      <c r="A1388" s="3">
        <f>TITRES_STAT!B1391</f>
        <v>44335</v>
      </c>
      <c r="B1388" s="5">
        <f>TITRES_STAT!D1391</f>
        <v>85.880899999999997</v>
      </c>
      <c r="C1388" s="2">
        <f t="shared" si="165"/>
        <v>-2.3580000000000041</v>
      </c>
      <c r="D1388" s="2">
        <f t="shared" si="166"/>
        <v>87.154799999999994</v>
      </c>
      <c r="E1388" s="2">
        <f t="shared" si="168"/>
        <v>85.641410000000008</v>
      </c>
      <c r="F1388" s="2">
        <f t="shared" si="169"/>
        <v>81.455604999999991</v>
      </c>
      <c r="G1388" s="2">
        <f t="shared" si="163"/>
        <v>77.861395999999999</v>
      </c>
      <c r="H1388" s="2">
        <f t="shared" si="167"/>
        <v>63.630569999999963</v>
      </c>
      <c r="I1388" s="2">
        <f t="array" ref="I1388">SUMPRODUCT(B1372:B1391, (ROW(B1372:B1391)-ROW(B1372)+1)) / (20*21/2)</f>
        <v>84.331208571428562</v>
      </c>
      <c r="J1388" s="2">
        <f t="shared" si="170"/>
        <v>82.601865956935455</v>
      </c>
      <c r="K1388" s="2">
        <f t="shared" si="164"/>
        <v>78.549070725075978</v>
      </c>
    </row>
    <row r="1389" spans="1:11" ht="13.5" x14ac:dyDescent="0.25">
      <c r="A1389" s="3">
        <f>TITRES_STAT!B1392</f>
        <v>44336</v>
      </c>
      <c r="B1389" s="5">
        <f>TITRES_STAT!D1392</f>
        <v>82.306899999999999</v>
      </c>
      <c r="C1389" s="2">
        <f t="shared" si="165"/>
        <v>-3.5739999999999981</v>
      </c>
      <c r="D1389" s="2">
        <f t="shared" si="166"/>
        <v>86.116700000000009</v>
      </c>
      <c r="E1389" s="2">
        <f t="shared" si="168"/>
        <v>86.001040000000003</v>
      </c>
      <c r="F1389" s="2">
        <f t="shared" si="169"/>
        <v>81.752210000000019</v>
      </c>
      <c r="G1389" s="2">
        <f t="shared" si="163"/>
        <v>78.006286000000003</v>
      </c>
      <c r="H1389" s="2">
        <f t="shared" si="167"/>
        <v>63.781833499999969</v>
      </c>
      <c r="I1389" s="2">
        <f t="array" ref="I1389">SUMPRODUCT(B1373:B1392, (ROW(B1373:B1392)-ROW(B1373)+1)) / (20*21/2)</f>
        <v>84.603660476190484</v>
      </c>
      <c r="J1389" s="2">
        <f t="shared" si="170"/>
        <v>82.573773961036849</v>
      </c>
      <c r="K1389" s="2">
        <f t="shared" si="164"/>
        <v>78.696436578994565</v>
      </c>
    </row>
    <row r="1390" spans="1:11" ht="13.5" x14ac:dyDescent="0.25">
      <c r="A1390" s="3">
        <f>TITRES_STAT!B1393</f>
        <v>44337</v>
      </c>
      <c r="B1390" s="5">
        <f>TITRES_STAT!D1393</f>
        <v>85.866100000000003</v>
      </c>
      <c r="C1390" s="2">
        <f t="shared" si="165"/>
        <v>3.5592000000000041</v>
      </c>
      <c r="D1390" s="2">
        <f t="shared" si="166"/>
        <v>86.131540000000001</v>
      </c>
      <c r="E1390" s="2">
        <f t="shared" si="168"/>
        <v>86.480789999999985</v>
      </c>
      <c r="F1390" s="2">
        <f t="shared" si="169"/>
        <v>82.115549999999999</v>
      </c>
      <c r="G1390" s="2">
        <f t="shared" si="163"/>
        <v>78.289838000000003</v>
      </c>
      <c r="H1390" s="2">
        <f t="shared" si="167"/>
        <v>63.950892999999958</v>
      </c>
      <c r="I1390" s="2">
        <f t="array" ref="I1390">SUMPRODUCT(B1374:B1393, (ROW(B1374:B1393)-ROW(B1374)+1)) / (20*21/2)</f>
        <v>85.087971428571436</v>
      </c>
      <c r="J1390" s="2">
        <f t="shared" si="170"/>
        <v>82.887328821890492</v>
      </c>
      <c r="K1390" s="2">
        <f t="shared" si="164"/>
        <v>78.977599850406548</v>
      </c>
    </row>
    <row r="1391" spans="1:11" ht="13.5" x14ac:dyDescent="0.25">
      <c r="A1391" s="3">
        <f>TITRES_STAT!B1394</f>
        <v>44340</v>
      </c>
      <c r="B1391" s="5">
        <f>TITRES_STAT!D1394</f>
        <v>84.531400000000005</v>
      </c>
      <c r="C1391" s="2">
        <f t="shared" si="165"/>
        <v>-1.334699999999998</v>
      </c>
      <c r="D1391" s="2">
        <f t="shared" si="166"/>
        <v>85.364840000000001</v>
      </c>
      <c r="E1391" s="2">
        <f t="shared" si="168"/>
        <v>86.406639999999996</v>
      </c>
      <c r="F1391" s="2">
        <f t="shared" si="169"/>
        <v>82.412155000000013</v>
      </c>
      <c r="G1391" s="2">
        <f t="shared" si="163"/>
        <v>78.527119999999996</v>
      </c>
      <c r="H1391" s="2">
        <f t="shared" si="167"/>
        <v>64.113278999999963</v>
      </c>
      <c r="I1391" s="2">
        <f t="array" ref="I1391">SUMPRODUCT(B1375:B1394, (ROW(B1375:B1394)-ROW(B1375)+1)) / (20*21/2)</f>
        <v>85.63565476190476</v>
      </c>
      <c r="J1391" s="2">
        <f t="shared" si="170"/>
        <v>83.043907029329503</v>
      </c>
      <c r="K1391" s="2">
        <f t="shared" si="164"/>
        <v>79.195395934704322</v>
      </c>
    </row>
    <row r="1392" spans="1:11" ht="13.5" x14ac:dyDescent="0.25">
      <c r="A1392" s="3">
        <f>TITRES_STAT!B1395</f>
        <v>44341</v>
      </c>
      <c r="B1392" s="5">
        <f>TITRES_STAT!D1395</f>
        <v>85.272900000000007</v>
      </c>
      <c r="C1392" s="2">
        <f t="shared" si="165"/>
        <v>0.74150000000000205</v>
      </c>
      <c r="D1392" s="2">
        <f t="shared" si="166"/>
        <v>84.771640000000005</v>
      </c>
      <c r="E1392" s="2">
        <f t="shared" si="168"/>
        <v>86.154529999999994</v>
      </c>
      <c r="F1392" s="2">
        <f t="shared" si="169"/>
        <v>82.745835000000014</v>
      </c>
      <c r="G1392" s="2">
        <f t="shared" si="163"/>
        <v>78.779231999999993</v>
      </c>
      <c r="H1392" s="2">
        <f t="shared" si="167"/>
        <v>64.271576999999951</v>
      </c>
      <c r="I1392" s="2">
        <f t="array" ref="I1392">SUMPRODUCT(B1376:B1395, (ROW(B1376:B1395)-ROW(B1376)+1)) / (20*21/2)</f>
        <v>86.133305714285726</v>
      </c>
      <c r="J1392" s="2">
        <f t="shared" si="170"/>
        <v>83.256192074155265</v>
      </c>
      <c r="K1392" s="2">
        <f t="shared" si="164"/>
        <v>79.433729427461017</v>
      </c>
    </row>
    <row r="1393" spans="1:11" ht="13.5" x14ac:dyDescent="0.25">
      <c r="A1393" s="3">
        <f>TITRES_STAT!B1396</f>
        <v>44342</v>
      </c>
      <c r="B1393" s="5">
        <f>TITRES_STAT!D1396</f>
        <v>87.831100000000006</v>
      </c>
      <c r="C1393" s="2">
        <f t="shared" si="165"/>
        <v>2.5581999999999994</v>
      </c>
      <c r="D1393" s="2">
        <f t="shared" si="166"/>
        <v>85.161680000000004</v>
      </c>
      <c r="E1393" s="2">
        <f t="shared" si="168"/>
        <v>86.158240000000006</v>
      </c>
      <c r="F1393" s="2">
        <f t="shared" si="169"/>
        <v>83.207425000000001</v>
      </c>
      <c r="G1393" s="2">
        <f t="shared" si="163"/>
        <v>79.038907999999992</v>
      </c>
      <c r="H1393" s="2">
        <f t="shared" si="167"/>
        <v>64.44266599999996</v>
      </c>
      <c r="I1393" s="2">
        <f t="array" ref="I1393">SUMPRODUCT(B1377:B1396, (ROW(B1377:B1396)-ROW(B1377)+1)) / (20*21/2)</f>
        <v>86.327469047619061</v>
      </c>
      <c r="J1393" s="2">
        <f t="shared" si="170"/>
        <v>83.691897590902386</v>
      </c>
      <c r="K1393" s="2">
        <f t="shared" si="164"/>
        <v>79.763038077364513</v>
      </c>
    </row>
    <row r="1394" spans="1:11" ht="13.5" x14ac:dyDescent="0.25">
      <c r="A1394" s="3">
        <f>TITRES_STAT!B1397</f>
        <v>44343</v>
      </c>
      <c r="B1394" s="5">
        <f>TITRES_STAT!D1397</f>
        <v>88.958100000000002</v>
      </c>
      <c r="C1394" s="2">
        <f t="shared" si="165"/>
        <v>1.1269999999999953</v>
      </c>
      <c r="D1394" s="2">
        <f t="shared" si="166"/>
        <v>86.491920000000007</v>
      </c>
      <c r="E1394" s="2">
        <f t="shared" si="168"/>
        <v>86.304310000000015</v>
      </c>
      <c r="F1394" s="2">
        <f t="shared" si="169"/>
        <v>83.725365000000011</v>
      </c>
      <c r="G1394" s="2">
        <f t="shared" ref="G1394:G1457" si="171">AVERAGE(B1345:B1394)</f>
        <v>79.321123999999998</v>
      </c>
      <c r="H1394" s="2">
        <f t="shared" si="167"/>
        <v>64.622725999999957</v>
      </c>
      <c r="I1394" s="2">
        <f t="array" ref="I1394">SUMPRODUCT(B1378:B1397, (ROW(B1378:B1397)-ROW(B1378)+1)) / (20*21/2)</f>
        <v>86.718271904761906</v>
      </c>
      <c r="J1394" s="2">
        <f t="shared" si="170"/>
        <v>84.19344067748311</v>
      </c>
      <c r="K1394" s="2">
        <f t="shared" si="164"/>
        <v>80.123628740997276</v>
      </c>
    </row>
    <row r="1395" spans="1:11" ht="13.5" x14ac:dyDescent="0.25">
      <c r="A1395" s="3">
        <f>TITRES_STAT!B1398</f>
        <v>44344</v>
      </c>
      <c r="B1395" s="5">
        <f>TITRES_STAT!D1398</f>
        <v>88.950699999999998</v>
      </c>
      <c r="C1395" s="2">
        <f t="shared" si="165"/>
        <v>-7.40000000000407E-3</v>
      </c>
      <c r="D1395" s="2">
        <f t="shared" si="166"/>
        <v>87.108840000000001</v>
      </c>
      <c r="E1395" s="2">
        <f t="shared" si="168"/>
        <v>86.620189999999994</v>
      </c>
      <c r="F1395" s="2">
        <f t="shared" si="169"/>
        <v>84.353785000000002</v>
      </c>
      <c r="G1395" s="2">
        <f t="shared" si="171"/>
        <v>79.603191999999993</v>
      </c>
      <c r="H1395" s="2">
        <f t="shared" si="167"/>
        <v>64.802748999999949</v>
      </c>
      <c r="I1395" s="2">
        <f t="array" ref="I1395">SUMPRODUCT(B1379:B1398, (ROW(B1379:B1398)-ROW(B1379)+1)) / (20*21/2)</f>
        <v>86.79496809523809</v>
      </c>
      <c r="J1395" s="2">
        <f t="shared" si="170"/>
        <v>84.646512993913291</v>
      </c>
      <c r="K1395" s="2">
        <f t="shared" ref="K1395:K1458" si="172">$K$4*B1395+(1-$K$4)*K1394</f>
        <v>80.469788398213069</v>
      </c>
    </row>
    <row r="1396" spans="1:11" ht="13.5" x14ac:dyDescent="0.25">
      <c r="A1396" s="3">
        <f>TITRES_STAT!B1399</f>
        <v>44347</v>
      </c>
      <c r="B1396" s="5">
        <f>TITRES_STAT!D1399</f>
        <v>86.392499999999998</v>
      </c>
      <c r="C1396" s="2">
        <f t="shared" si="165"/>
        <v>-2.5581999999999994</v>
      </c>
      <c r="D1396" s="2">
        <f t="shared" si="166"/>
        <v>87.481059999999985</v>
      </c>
      <c r="E1396" s="2">
        <f t="shared" si="168"/>
        <v>86.422950000000014</v>
      </c>
      <c r="F1396" s="2">
        <f t="shared" si="169"/>
        <v>84.854670000000013</v>
      </c>
      <c r="G1396" s="2">
        <f t="shared" si="171"/>
        <v>79.834096000000002</v>
      </c>
      <c r="H1396" s="2">
        <f t="shared" si="167"/>
        <v>64.969980999999947</v>
      </c>
      <c r="I1396" s="2">
        <f t="array" ref="I1396">SUMPRODUCT(B1380:B1399, (ROW(B1380:B1399)-ROW(B1380)+1)) / (20*21/2)</f>
        <v>86.843873333333335</v>
      </c>
      <c r="J1396" s="2">
        <f t="shared" si="170"/>
        <v>84.812797470683464</v>
      </c>
      <c r="K1396" s="2">
        <f t="shared" si="172"/>
        <v>80.702051598283148</v>
      </c>
    </row>
    <row r="1397" spans="1:11" ht="13.5" x14ac:dyDescent="0.25">
      <c r="A1397" s="3">
        <f>TITRES_STAT!B1400</f>
        <v>44348</v>
      </c>
      <c r="B1397" s="5">
        <f>TITRES_STAT!D1400</f>
        <v>88.958100000000002</v>
      </c>
      <c r="C1397" s="2">
        <f t="shared" si="165"/>
        <v>2.5656000000000034</v>
      </c>
      <c r="D1397" s="2">
        <f t="shared" si="166"/>
        <v>88.218099999999993</v>
      </c>
      <c r="E1397" s="2">
        <f t="shared" si="168"/>
        <v>86.49487000000002</v>
      </c>
      <c r="F1397" s="2">
        <f t="shared" si="169"/>
        <v>85.594690000000028</v>
      </c>
      <c r="G1397" s="2">
        <f t="shared" si="171"/>
        <v>80.072414000000009</v>
      </c>
      <c r="H1397" s="2">
        <f t="shared" si="167"/>
        <v>65.150040999999945</v>
      </c>
      <c r="I1397" s="2">
        <f t="array" ref="I1397">SUMPRODUCT(B1381:B1400, (ROW(B1381:B1400)-ROW(B1381)+1)) / (20*21/2)</f>
        <v>86.925792857142866</v>
      </c>
      <c r="J1397" s="2">
        <f t="shared" si="170"/>
        <v>85.207588187761232</v>
      </c>
      <c r="K1397" s="2">
        <f t="shared" si="172"/>
        <v>81.025818202272035</v>
      </c>
    </row>
    <row r="1398" spans="1:11" ht="13.5" x14ac:dyDescent="0.25">
      <c r="A1398" s="3">
        <f>TITRES_STAT!B1401</f>
        <v>44349</v>
      </c>
      <c r="B1398" s="5">
        <f>TITRES_STAT!D1401</f>
        <v>86.4</v>
      </c>
      <c r="C1398" s="2">
        <f t="shared" si="165"/>
        <v>-2.558099999999996</v>
      </c>
      <c r="D1398" s="2">
        <f t="shared" si="166"/>
        <v>87.931880000000007</v>
      </c>
      <c r="E1398" s="2">
        <f t="shared" si="168"/>
        <v>86.546779999999998</v>
      </c>
      <c r="F1398" s="2">
        <f t="shared" si="169"/>
        <v>86.094095000000024</v>
      </c>
      <c r="G1398" s="2">
        <f t="shared" si="171"/>
        <v>80.259569999999997</v>
      </c>
      <c r="H1398" s="2">
        <f t="shared" si="167"/>
        <v>65.317310499999962</v>
      </c>
      <c r="I1398" s="2">
        <f t="array" ref="I1398">SUMPRODUCT(B1382:B1401, (ROW(B1382:B1401)-ROW(B1382)+1)) / (20*21/2)</f>
        <v>86.88670047619047</v>
      </c>
      <c r="J1398" s="2">
        <f t="shared" si="170"/>
        <v>85.321151217498254</v>
      </c>
      <c r="K1398" s="2">
        <f t="shared" si="172"/>
        <v>81.236570429633915</v>
      </c>
    </row>
    <row r="1399" spans="1:11" ht="13.5" x14ac:dyDescent="0.25">
      <c r="A1399" s="3">
        <f>TITRES_STAT!B1402</f>
        <v>44350</v>
      </c>
      <c r="B1399" s="5">
        <f>TITRES_STAT!D1402</f>
        <v>86.607600000000005</v>
      </c>
      <c r="C1399" s="2">
        <f t="shared" si="165"/>
        <v>0.20759999999999934</v>
      </c>
      <c r="D1399" s="2">
        <f t="shared" si="166"/>
        <v>87.46177999999999</v>
      </c>
      <c r="E1399" s="2">
        <f t="shared" si="168"/>
        <v>86.976849999999999</v>
      </c>
      <c r="F1399" s="2">
        <f t="shared" si="169"/>
        <v>86.488945000000015</v>
      </c>
      <c r="G1399" s="2">
        <f t="shared" si="171"/>
        <v>80.450878000000003</v>
      </c>
      <c r="H1399" s="2">
        <f t="shared" si="167"/>
        <v>65.485653999999954</v>
      </c>
      <c r="I1399" s="2">
        <f t="array" ref="I1399">SUMPRODUCT(B1383:B1402, (ROW(B1383:B1402)-ROW(B1383)+1)) / (20*21/2)</f>
        <v>86.813324285714287</v>
      </c>
      <c r="J1399" s="2">
        <f t="shared" si="170"/>
        <v>85.443670149165087</v>
      </c>
      <c r="K1399" s="2">
        <f t="shared" si="172"/>
        <v>81.447199040236512</v>
      </c>
    </row>
    <row r="1400" spans="1:11" ht="13.5" x14ac:dyDescent="0.25">
      <c r="A1400" s="3">
        <f>TITRES_STAT!B1403</f>
        <v>44351</v>
      </c>
      <c r="B1400" s="5">
        <f>TITRES_STAT!D1403</f>
        <v>87.349100000000007</v>
      </c>
      <c r="C1400" s="2">
        <f t="shared" si="165"/>
        <v>0.74150000000000205</v>
      </c>
      <c r="D1400" s="2">
        <f t="shared" si="166"/>
        <v>87.141459999999995</v>
      </c>
      <c r="E1400" s="2">
        <f t="shared" si="168"/>
        <v>87.125150000000005</v>
      </c>
      <c r="F1400" s="2">
        <f t="shared" si="169"/>
        <v>86.802970000000002</v>
      </c>
      <c r="G1400" s="2">
        <f t="shared" si="171"/>
        <v>80.657015999999999</v>
      </c>
      <c r="H1400" s="2">
        <f t="shared" si="167"/>
        <v>65.664956999999958</v>
      </c>
      <c r="I1400" s="2">
        <f t="array" ref="I1400">SUMPRODUCT(B1384:B1403, (ROW(B1384:B1403)-ROW(B1384)+1)) / (20*21/2)</f>
        <v>86.741012380952384</v>
      </c>
      <c r="J1400" s="2">
        <f t="shared" si="170"/>
        <v>85.625139658768418</v>
      </c>
      <c r="K1400" s="2">
        <f t="shared" si="172"/>
        <v>81.678646136697836</v>
      </c>
    </row>
    <row r="1401" spans="1:11" ht="13.5" x14ac:dyDescent="0.25">
      <c r="A1401" s="3">
        <f>TITRES_STAT!B1404</f>
        <v>44354</v>
      </c>
      <c r="B1401" s="5">
        <f>TITRES_STAT!D1404</f>
        <v>86.392499999999998</v>
      </c>
      <c r="C1401" s="2">
        <f t="shared" si="165"/>
        <v>-0.95660000000000878</v>
      </c>
      <c r="D1401" s="2">
        <f t="shared" si="166"/>
        <v>87.141460000000009</v>
      </c>
      <c r="E1401" s="2">
        <f t="shared" si="168"/>
        <v>87.311260000000004</v>
      </c>
      <c r="F1401" s="2">
        <f t="shared" si="169"/>
        <v>86.858950000000007</v>
      </c>
      <c r="G1401" s="2">
        <f t="shared" si="171"/>
        <v>80.844021999999995</v>
      </c>
      <c r="H1401" s="2">
        <f t="shared" si="167"/>
        <v>65.839476999999945</v>
      </c>
      <c r="I1401" s="2">
        <f t="array" ref="I1401">SUMPRODUCT(B1385:B1404, (ROW(B1385:B1404)-ROW(B1385)+1)) / (20*21/2)</f>
        <v>86.67717476190478</v>
      </c>
      <c r="J1401" s="2">
        <f t="shared" si="170"/>
        <v>85.698221596028574</v>
      </c>
      <c r="K1401" s="2">
        <f t="shared" si="172"/>
        <v>81.863503150944979</v>
      </c>
    </row>
    <row r="1402" spans="1:11" ht="13.5" x14ac:dyDescent="0.25">
      <c r="A1402" s="3">
        <f>TITRES_STAT!B1405</f>
        <v>44355</v>
      </c>
      <c r="B1402" s="5">
        <f>TITRES_STAT!D1405</f>
        <v>86.088499999999996</v>
      </c>
      <c r="C1402" s="2">
        <f t="shared" si="165"/>
        <v>-0.30400000000000205</v>
      </c>
      <c r="D1402" s="2">
        <f t="shared" si="166"/>
        <v>86.567540000000008</v>
      </c>
      <c r="E1402" s="2">
        <f t="shared" si="168"/>
        <v>87.39282</v>
      </c>
      <c r="F1402" s="2">
        <f t="shared" si="169"/>
        <v>86.773674999999997</v>
      </c>
      <c r="G1402" s="2">
        <f t="shared" si="171"/>
        <v>81.024947999999995</v>
      </c>
      <c r="H1402" s="2">
        <f t="shared" si="167"/>
        <v>66.012476999999947</v>
      </c>
      <c r="I1402" s="2">
        <f t="array" ref="I1402">SUMPRODUCT(B1386:B1405, (ROW(B1386:B1405)-ROW(B1386)+1)) / (20*21/2)</f>
        <v>86.616865714285709</v>
      </c>
      <c r="J1402" s="2">
        <f t="shared" si="170"/>
        <v>85.735390967835372</v>
      </c>
      <c r="K1402" s="2">
        <f t="shared" si="172"/>
        <v>82.029189301888309</v>
      </c>
    </row>
    <row r="1403" spans="1:11" ht="13.5" x14ac:dyDescent="0.25">
      <c r="A1403" s="3">
        <f>TITRES_STAT!B1406</f>
        <v>44356</v>
      </c>
      <c r="B1403" s="5">
        <f>TITRES_STAT!D1406</f>
        <v>86.014399999999995</v>
      </c>
      <c r="C1403" s="2">
        <f t="shared" si="165"/>
        <v>-7.4100000000001387E-2</v>
      </c>
      <c r="D1403" s="2">
        <f t="shared" si="166"/>
        <v>86.49042</v>
      </c>
      <c r="E1403" s="2">
        <f t="shared" si="168"/>
        <v>87.211150000000004</v>
      </c>
      <c r="F1403" s="2">
        <f t="shared" si="169"/>
        <v>86.684695000000005</v>
      </c>
      <c r="G1403" s="2">
        <f t="shared" si="171"/>
        <v>81.204391999999984</v>
      </c>
      <c r="H1403" s="2">
        <f t="shared" si="167"/>
        <v>66.185106499999947</v>
      </c>
      <c r="I1403" s="2">
        <f t="array" ref="I1403">SUMPRODUCT(B1387:B1406, (ROW(B1387:B1406)-ROW(B1387)+1)) / (20*21/2)</f>
        <v>86.4885880952381</v>
      </c>
      <c r="J1403" s="2">
        <f t="shared" si="170"/>
        <v>85.761963256612958</v>
      </c>
      <c r="K1403" s="2">
        <f t="shared" si="172"/>
        <v>82.18547207436329</v>
      </c>
    </row>
    <row r="1404" spans="1:11" ht="13.5" x14ac:dyDescent="0.25">
      <c r="A1404" s="3">
        <f>TITRES_STAT!B1407</f>
        <v>44357</v>
      </c>
      <c r="B1404" s="5">
        <f>TITRES_STAT!D1407</f>
        <v>86.014399999999995</v>
      </c>
      <c r="C1404" s="2">
        <f t="shared" si="165"/>
        <v>0</v>
      </c>
      <c r="D1404" s="2">
        <f t="shared" si="166"/>
        <v>86.371780000000015</v>
      </c>
      <c r="E1404" s="2">
        <f t="shared" si="168"/>
        <v>86.916779999999989</v>
      </c>
      <c r="F1404" s="2">
        <f t="shared" si="169"/>
        <v>86.610545000000016</v>
      </c>
      <c r="G1404" s="2">
        <f t="shared" si="171"/>
        <v>81.429957999999999</v>
      </c>
      <c r="H1404" s="2">
        <f t="shared" si="167"/>
        <v>66.357735999999946</v>
      </c>
      <c r="I1404" s="2">
        <f t="array" ref="I1404">SUMPRODUCT(B1388:B1407, (ROW(B1388:B1407)-ROW(B1388)+1)) / (20*21/2)</f>
        <v>86.389158095238102</v>
      </c>
      <c r="J1404" s="2">
        <f t="shared" si="170"/>
        <v>85.78600485122125</v>
      </c>
      <c r="K1404" s="2">
        <f t="shared" si="172"/>
        <v>82.335626110662773</v>
      </c>
    </row>
    <row r="1405" spans="1:11" ht="13.5" x14ac:dyDescent="0.25">
      <c r="A1405" s="3">
        <f>TITRES_STAT!B1408</f>
        <v>44358</v>
      </c>
      <c r="B1405" s="5">
        <f>TITRES_STAT!D1408</f>
        <v>85.9773</v>
      </c>
      <c r="C1405" s="2">
        <f t="shared" si="165"/>
        <v>-3.7099999999995248E-2</v>
      </c>
      <c r="D1405" s="2">
        <f t="shared" si="166"/>
        <v>86.097420000000014</v>
      </c>
      <c r="E1405" s="2">
        <f t="shared" si="168"/>
        <v>86.619439999999997</v>
      </c>
      <c r="F1405" s="2">
        <f t="shared" si="169"/>
        <v>86.619815000000003</v>
      </c>
      <c r="G1405" s="2">
        <f t="shared" si="171"/>
        <v>81.654781999999997</v>
      </c>
      <c r="H1405" s="2">
        <f t="shared" si="167"/>
        <v>66.537359499999951</v>
      </c>
      <c r="I1405" s="2">
        <f t="array" ref="I1405">SUMPRODUCT(B1389:B1408, (ROW(B1389:B1408)-ROW(B1389)+1)) / (20*21/2)</f>
        <v>86.296079047619045</v>
      </c>
      <c r="J1405" s="2">
        <f t="shared" si="170"/>
        <v>85.804223436819228</v>
      </c>
      <c r="K1405" s="2">
        <f t="shared" si="172"/>
        <v>82.478436851421108</v>
      </c>
    </row>
    <row r="1406" spans="1:11" ht="13.5" x14ac:dyDescent="0.25">
      <c r="A1406" s="3">
        <f>TITRES_STAT!B1409</f>
        <v>44361</v>
      </c>
      <c r="B1406" s="5">
        <f>TITRES_STAT!D1409</f>
        <v>85.272900000000007</v>
      </c>
      <c r="C1406" s="2">
        <f t="shared" si="165"/>
        <v>-0.70439999999999259</v>
      </c>
      <c r="D1406" s="2">
        <f t="shared" si="166"/>
        <v>85.873500000000007</v>
      </c>
      <c r="E1406" s="2">
        <f t="shared" si="168"/>
        <v>86.507480000000015</v>
      </c>
      <c r="F1406" s="2">
        <f t="shared" si="169"/>
        <v>86.465215000000015</v>
      </c>
      <c r="G1406" s="2">
        <f t="shared" si="171"/>
        <v>81.865518000000009</v>
      </c>
      <c r="H1406" s="2">
        <f t="shared" si="167"/>
        <v>66.713533499999954</v>
      </c>
      <c r="I1406" s="2">
        <f t="array" ref="I1406">SUMPRODUCT(B1390:B1409, (ROW(B1390:B1409)-ROW(B1390)+1)) / (20*21/2)</f>
        <v>86.20554238095238</v>
      </c>
      <c r="J1406" s="2">
        <f t="shared" si="170"/>
        <v>85.753621204741208</v>
      </c>
      <c r="K1406" s="2">
        <f t="shared" si="172"/>
        <v>82.588023641561463</v>
      </c>
    </row>
    <row r="1407" spans="1:11" ht="13.5" x14ac:dyDescent="0.25">
      <c r="A1407" s="3">
        <f>TITRES_STAT!B1410</f>
        <v>44362</v>
      </c>
      <c r="B1407" s="5">
        <f>TITRES_STAT!D1410</f>
        <v>85.421199999999999</v>
      </c>
      <c r="C1407" s="2">
        <f t="shared" si="165"/>
        <v>0.14829999999999188</v>
      </c>
      <c r="D1407" s="2">
        <f t="shared" si="166"/>
        <v>85.740039999999993</v>
      </c>
      <c r="E1407" s="2">
        <f t="shared" si="168"/>
        <v>86.153790000000015</v>
      </c>
      <c r="F1407" s="2">
        <f t="shared" si="169"/>
        <v>86.324330000000003</v>
      </c>
      <c r="G1407" s="2">
        <f t="shared" si="171"/>
        <v>82.034431999999995</v>
      </c>
      <c r="H1407" s="2">
        <f t="shared" si="167"/>
        <v>66.886822999999964</v>
      </c>
      <c r="I1407" s="2">
        <f t="array" ref="I1407">SUMPRODUCT(B1391:B1410, (ROW(B1391:B1410)-ROW(B1391)+1)) / (20*21/2)</f>
        <v>86.100529047619034</v>
      </c>
      <c r="J1407" s="2">
        <f t="shared" si="170"/>
        <v>85.721962042384902</v>
      </c>
      <c r="K1407" s="2">
        <f t="shared" si="172"/>
        <v>82.699128596794353</v>
      </c>
    </row>
    <row r="1408" spans="1:11" ht="13.5" x14ac:dyDescent="0.25">
      <c r="A1408" s="3">
        <f>TITRES_STAT!B1411</f>
        <v>44363</v>
      </c>
      <c r="B1408" s="5">
        <f>TITRES_STAT!D1411</f>
        <v>85.346999999999994</v>
      </c>
      <c r="C1408" s="2">
        <f t="shared" si="165"/>
        <v>-7.4200000000004707E-2</v>
      </c>
      <c r="D1408" s="2">
        <f t="shared" si="166"/>
        <v>85.606559999999988</v>
      </c>
      <c r="E1408" s="2">
        <f t="shared" si="168"/>
        <v>86.048490000000001</v>
      </c>
      <c r="F1408" s="2">
        <f t="shared" si="169"/>
        <v>86.297635</v>
      </c>
      <c r="G1408" s="2">
        <f t="shared" si="171"/>
        <v>82.201861999999977</v>
      </c>
      <c r="H1408" s="2">
        <f t="shared" si="167"/>
        <v>67.059741499999973</v>
      </c>
      <c r="I1408" s="2">
        <f t="array" ref="I1408">SUMPRODUCT(B1392:B1411, (ROW(B1392:B1411)-ROW(B1392)+1)) / (20*21/2)</f>
        <v>85.997282857142864</v>
      </c>
      <c r="J1408" s="2">
        <f t="shared" si="170"/>
        <v>85.686251371681578</v>
      </c>
      <c r="K1408" s="2">
        <f t="shared" si="172"/>
        <v>82.802966691037724</v>
      </c>
    </row>
    <row r="1409" spans="1:11" ht="13.5" x14ac:dyDescent="0.25">
      <c r="A1409" s="3">
        <f>TITRES_STAT!B1412</f>
        <v>44364</v>
      </c>
      <c r="B1409" s="5">
        <f>TITRES_STAT!D1412</f>
        <v>85.346999999999994</v>
      </c>
      <c r="C1409" s="2">
        <f t="shared" si="165"/>
        <v>0</v>
      </c>
      <c r="D1409" s="2">
        <f t="shared" si="166"/>
        <v>85.473079999999996</v>
      </c>
      <c r="E1409" s="2">
        <f t="shared" si="168"/>
        <v>85.922430000000006</v>
      </c>
      <c r="F1409" s="2">
        <f t="shared" si="169"/>
        <v>86.449640000000002</v>
      </c>
      <c r="G1409" s="2">
        <f t="shared" si="171"/>
        <v>82.369291999999987</v>
      </c>
      <c r="H1409" s="2">
        <f t="shared" si="167"/>
        <v>67.232659999999967</v>
      </c>
      <c r="I1409" s="2">
        <f t="array" ref="I1409">SUMPRODUCT(B1393:B1412, (ROW(B1393:B1412)-ROW(B1393)+1)) / (20*21/2)</f>
        <v>85.890188095238074</v>
      </c>
      <c r="J1409" s="2">
        <f t="shared" si="170"/>
        <v>85.65394171723571</v>
      </c>
      <c r="K1409" s="2">
        <f t="shared" si="172"/>
        <v>82.902732703153902</v>
      </c>
    </row>
    <row r="1410" spans="1:11" ht="13.5" x14ac:dyDescent="0.25">
      <c r="A1410" s="3">
        <f>TITRES_STAT!B1413</f>
        <v>44365</v>
      </c>
      <c r="B1410" s="5">
        <f>TITRES_STAT!D1413</f>
        <v>85.346999999999994</v>
      </c>
      <c r="C1410" s="2">
        <f t="shared" si="165"/>
        <v>0</v>
      </c>
      <c r="D1410" s="2">
        <f t="shared" si="166"/>
        <v>85.347019999999986</v>
      </c>
      <c r="E1410" s="2">
        <f t="shared" si="168"/>
        <v>85.722220000000007</v>
      </c>
      <c r="F1410" s="2">
        <f t="shared" si="169"/>
        <v>86.423685000000006</v>
      </c>
      <c r="G1410" s="2">
        <f t="shared" si="171"/>
        <v>82.536721999999997</v>
      </c>
      <c r="H1410" s="2">
        <f t="shared" si="167"/>
        <v>67.405578499999962</v>
      </c>
      <c r="I1410" s="2">
        <f t="array" ref="I1410">SUMPRODUCT(B1394:B1413, (ROW(B1394:B1413)-ROW(B1394)+1)) / (20*21/2)</f>
        <v>85.782775714285719</v>
      </c>
      <c r="J1410" s="2">
        <f t="shared" si="170"/>
        <v>85.62470917273707</v>
      </c>
      <c r="K1410" s="2">
        <f t="shared" si="172"/>
        <v>82.998586322638076</v>
      </c>
    </row>
    <row r="1411" spans="1:11" ht="13.5" x14ac:dyDescent="0.25">
      <c r="A1411" s="3">
        <f>TITRES_STAT!B1414</f>
        <v>44368</v>
      </c>
      <c r="B1411" s="5">
        <f>TITRES_STAT!D1414</f>
        <v>85.339600000000004</v>
      </c>
      <c r="C1411" s="2">
        <f t="shared" si="165"/>
        <v>-7.3999999999898591E-3</v>
      </c>
      <c r="D1411" s="2">
        <f t="shared" si="166"/>
        <v>85.360359999999986</v>
      </c>
      <c r="E1411" s="2">
        <f t="shared" si="168"/>
        <v>85.616929999999996</v>
      </c>
      <c r="F1411" s="2">
        <f t="shared" si="169"/>
        <v>86.464095</v>
      </c>
      <c r="G1411" s="2">
        <f t="shared" si="171"/>
        <v>82.704003999999983</v>
      </c>
      <c r="H1411" s="2">
        <f t="shared" si="167"/>
        <v>67.578459999999978</v>
      </c>
      <c r="I1411" s="2">
        <f t="array" ref="I1411">SUMPRODUCT(B1395:B1414, (ROW(B1395:B1414)-ROW(B1395)+1)) / (20*21/2)</f>
        <v>85.687227619047619</v>
      </c>
      <c r="J1411" s="2">
        <f t="shared" si="170"/>
        <v>85.597555918190679</v>
      </c>
      <c r="K1411" s="2">
        <f t="shared" si="172"/>
        <v>83.090390780573841</v>
      </c>
    </row>
    <row r="1412" spans="1:11" ht="13.5" x14ac:dyDescent="0.25">
      <c r="A1412" s="3">
        <f>TITRES_STAT!B1415</f>
        <v>44369</v>
      </c>
      <c r="B1412" s="5">
        <f>TITRES_STAT!D1415</f>
        <v>85.339600000000004</v>
      </c>
      <c r="C1412" s="2">
        <f t="shared" ref="C1412:C1475" si="173">B1412-B1411</f>
        <v>0</v>
      </c>
      <c r="D1412" s="2">
        <f t="shared" si="166"/>
        <v>85.344040000000007</v>
      </c>
      <c r="E1412" s="2">
        <f t="shared" si="168"/>
        <v>85.54204</v>
      </c>
      <c r="F1412" s="2">
        <f t="shared" si="169"/>
        <v>86.467430000000007</v>
      </c>
      <c r="G1412" s="2">
        <f t="shared" si="171"/>
        <v>82.871285999999984</v>
      </c>
      <c r="H1412" s="2">
        <f t="shared" si="167"/>
        <v>67.75848449999998</v>
      </c>
      <c r="I1412" s="2">
        <f t="array" ref="I1412">SUMPRODUCT(B1396:B1415, (ROW(B1396:B1415)-ROW(B1396)+1)) / (20*21/2)</f>
        <v>85.567243809523816</v>
      </c>
      <c r="J1412" s="2">
        <f t="shared" si="170"/>
        <v>85.572988687886806</v>
      </c>
      <c r="K1412" s="2">
        <f t="shared" si="172"/>
        <v>83.17859506368859</v>
      </c>
    </row>
    <row r="1413" spans="1:11" ht="13.5" x14ac:dyDescent="0.25">
      <c r="A1413" s="3">
        <f>TITRES_STAT!B1416</f>
        <v>44370</v>
      </c>
      <c r="B1413" s="5">
        <f>TITRES_STAT!D1416</f>
        <v>85.339600000000004</v>
      </c>
      <c r="C1413" s="2">
        <f t="shared" si="173"/>
        <v>0</v>
      </c>
      <c r="D1413" s="2">
        <f t="shared" si="166"/>
        <v>85.342560000000006</v>
      </c>
      <c r="E1413" s="2">
        <f t="shared" si="168"/>
        <v>85.474559999999997</v>
      </c>
      <c r="F1413" s="2">
        <f t="shared" si="169"/>
        <v>86.342855</v>
      </c>
      <c r="G1413" s="2">
        <f t="shared" si="171"/>
        <v>83.095071999999988</v>
      </c>
      <c r="H1413" s="2">
        <f t="shared" si="167"/>
        <v>67.944056999999972</v>
      </c>
      <c r="I1413" s="2">
        <f t="array" ref="I1413">SUMPRODUCT(B1397:B1416, (ROW(B1397:B1416)-ROW(B1397)+1)) / (20*21/2)</f>
        <v>85.466539047619065</v>
      </c>
      <c r="J1413" s="2">
        <f t="shared" si="170"/>
        <v>85.550761193802344</v>
      </c>
      <c r="K1413" s="2">
        <f t="shared" si="172"/>
        <v>83.263340355308642</v>
      </c>
    </row>
    <row r="1414" spans="1:11" ht="13.5" x14ac:dyDescent="0.25">
      <c r="A1414" s="3">
        <f>TITRES_STAT!B1417</f>
        <v>44371</v>
      </c>
      <c r="B1414" s="5">
        <f>TITRES_STAT!D1417</f>
        <v>85.339600000000004</v>
      </c>
      <c r="C1414" s="2">
        <f t="shared" si="173"/>
        <v>0</v>
      </c>
      <c r="D1414" s="2">
        <f t="shared" ref="D1414:D1477" si="174">AVERAGE(B1410:B1414)</f>
        <v>85.341080000000005</v>
      </c>
      <c r="E1414" s="2">
        <f t="shared" si="168"/>
        <v>85.407080000000008</v>
      </c>
      <c r="F1414" s="2">
        <f t="shared" si="169"/>
        <v>86.161929999999998</v>
      </c>
      <c r="G1414" s="2">
        <f t="shared" si="171"/>
        <v>83.318857999999977</v>
      </c>
      <c r="H1414" s="2">
        <f t="shared" si="167"/>
        <v>68.129629499999979</v>
      </c>
      <c r="I1414" s="2">
        <f t="array" ref="I1414">SUMPRODUCT(B1398:B1417, (ROW(B1398:B1417)-ROW(B1398)+1)) / (20*21/2)</f>
        <v>85.302312380952387</v>
      </c>
      <c r="J1414" s="2">
        <f t="shared" si="170"/>
        <v>85.530650603916413</v>
      </c>
      <c r="K1414" s="2">
        <f t="shared" si="172"/>
        <v>83.344762302159282</v>
      </c>
    </row>
    <row r="1415" spans="1:11" ht="13.5" x14ac:dyDescent="0.25">
      <c r="A1415" s="3">
        <f>TITRES_STAT!B1418</f>
        <v>44372</v>
      </c>
      <c r="B1415" s="5">
        <f>TITRES_STAT!D1418</f>
        <v>84.902100000000004</v>
      </c>
      <c r="C1415" s="2">
        <f t="shared" si="173"/>
        <v>-0.4375</v>
      </c>
      <c r="D1415" s="2">
        <f t="shared" si="174"/>
        <v>85.252100000000013</v>
      </c>
      <c r="E1415" s="2">
        <f t="shared" si="168"/>
        <v>85.29956</v>
      </c>
      <c r="F1415" s="2">
        <f t="shared" si="169"/>
        <v>85.959500000000006</v>
      </c>
      <c r="G1415" s="2">
        <f t="shared" si="171"/>
        <v>83.533893999999961</v>
      </c>
      <c r="H1415" s="2">
        <f t="shared" si="167"/>
        <v>68.302172499999969</v>
      </c>
      <c r="I1415" s="2">
        <f t="array" ref="I1415">SUMPRODUCT(B1399:B1418, (ROW(B1399:B1418)-ROW(B1399)+1)) / (20*21/2)</f>
        <v>85.196245238095244</v>
      </c>
      <c r="J1415" s="2">
        <f t="shared" si="170"/>
        <v>85.470788641638663</v>
      </c>
      <c r="K1415" s="2">
        <f t="shared" si="172"/>
        <v>83.405834368741267</v>
      </c>
    </row>
    <row r="1416" spans="1:11" ht="13.5" x14ac:dyDescent="0.25">
      <c r="A1416" s="3">
        <f>TITRES_STAT!B1419</f>
        <v>44375</v>
      </c>
      <c r="B1416" s="5">
        <f>TITRES_STAT!D1419</f>
        <v>84.902100000000004</v>
      </c>
      <c r="C1416" s="2">
        <f t="shared" si="173"/>
        <v>0</v>
      </c>
      <c r="D1416" s="2">
        <f t="shared" si="174"/>
        <v>85.164600000000007</v>
      </c>
      <c r="E1416" s="2">
        <f t="shared" si="168"/>
        <v>85.262480000000011</v>
      </c>
      <c r="F1416" s="2">
        <f t="shared" si="169"/>
        <v>85.884980000000013</v>
      </c>
      <c r="G1416" s="2">
        <f t="shared" si="171"/>
        <v>83.748929999999987</v>
      </c>
      <c r="H1416" s="2">
        <f t="shared" si="167"/>
        <v>68.463402499999972</v>
      </c>
      <c r="I1416" s="2">
        <f t="array" ref="I1416">SUMPRODUCT(B1400:B1419, (ROW(B1400:B1419)-ROW(B1400)+1)) / (20*21/2)</f>
        <v>85.099076190476211</v>
      </c>
      <c r="J1416" s="2">
        <f t="shared" si="170"/>
        <v>85.416627818625457</v>
      </c>
      <c r="K1416" s="2">
        <f t="shared" si="172"/>
        <v>83.464511452320039</v>
      </c>
    </row>
    <row r="1417" spans="1:11" ht="13.5" x14ac:dyDescent="0.25">
      <c r="A1417" s="3">
        <f>TITRES_STAT!B1420</f>
        <v>44376</v>
      </c>
      <c r="B1417" s="5">
        <f>TITRES_STAT!D1420</f>
        <v>84.160600000000002</v>
      </c>
      <c r="C1417" s="2">
        <f t="shared" si="173"/>
        <v>-0.74150000000000205</v>
      </c>
      <c r="D1417" s="2">
        <f t="shared" si="174"/>
        <v>84.928799999999995</v>
      </c>
      <c r="E1417" s="2">
        <f t="shared" si="168"/>
        <v>85.136420000000015</v>
      </c>
      <c r="F1417" s="2">
        <f t="shared" si="169"/>
        <v>85.645105000000015</v>
      </c>
      <c r="G1417" s="2">
        <f t="shared" si="171"/>
        <v>83.949135999999982</v>
      </c>
      <c r="H1417" s="2">
        <f t="shared" si="167"/>
        <v>68.620924999999957</v>
      </c>
      <c r="I1417" s="2">
        <f t="array" ref="I1417">SUMPRODUCT(B1401:B1420, (ROW(B1401:B1420)-ROW(B1401)+1)) / (20*21/2)</f>
        <v>85.223650952380936</v>
      </c>
      <c r="J1417" s="2">
        <f t="shared" si="170"/>
        <v>85.297006121613506</v>
      </c>
      <c r="K1417" s="2">
        <f t="shared" si="172"/>
        <v>83.491809042425132</v>
      </c>
    </row>
    <row r="1418" spans="1:11" ht="13.5" x14ac:dyDescent="0.25">
      <c r="A1418" s="3">
        <f>TITRES_STAT!B1421</f>
        <v>44377</v>
      </c>
      <c r="B1418" s="5">
        <f>TITRES_STAT!D1421</f>
        <v>84.531400000000005</v>
      </c>
      <c r="C1418" s="2">
        <f t="shared" si="173"/>
        <v>0.37080000000000268</v>
      </c>
      <c r="D1418" s="2">
        <f t="shared" si="174"/>
        <v>84.767160000000004</v>
      </c>
      <c r="E1418" s="2">
        <f t="shared" si="168"/>
        <v>85.054860000000005</v>
      </c>
      <c r="F1418" s="2">
        <f t="shared" si="169"/>
        <v>85.551675000000017</v>
      </c>
      <c r="G1418" s="2">
        <f t="shared" si="171"/>
        <v>84.112267999999943</v>
      </c>
      <c r="H1418" s="2">
        <f t="shared" ref="H1418:H1481" si="175">AVERAGE(B1219:B1418)</f>
        <v>68.78030149999995</v>
      </c>
      <c r="I1418" s="2">
        <f t="array" ref="I1418">SUMPRODUCT(B1402:B1421, (ROW(B1402:B1421)-ROW(B1402)+1)) / (20*21/2)</f>
        <v>85.35105047619048</v>
      </c>
      <c r="J1418" s="2">
        <f t="shared" si="170"/>
        <v>85.224091252888414</v>
      </c>
      <c r="K1418" s="2">
        <f t="shared" si="172"/>
        <v>83.532577315271197</v>
      </c>
    </row>
    <row r="1419" spans="1:11" ht="13.5" x14ac:dyDescent="0.25">
      <c r="A1419" s="3">
        <f>TITRES_STAT!B1422</f>
        <v>44378</v>
      </c>
      <c r="B1419" s="5">
        <f>TITRES_STAT!D1422</f>
        <v>84.531400000000005</v>
      </c>
      <c r="C1419" s="2">
        <f t="shared" si="173"/>
        <v>0</v>
      </c>
      <c r="D1419" s="2">
        <f t="shared" si="174"/>
        <v>84.605520000000013</v>
      </c>
      <c r="E1419" s="2">
        <f t="shared" si="168"/>
        <v>84.973300000000009</v>
      </c>
      <c r="F1419" s="2">
        <f t="shared" si="169"/>
        <v>85.447865000000007</v>
      </c>
      <c r="G1419" s="2">
        <f t="shared" si="171"/>
        <v>84.275399999999991</v>
      </c>
      <c r="H1419" s="2">
        <f t="shared" si="175"/>
        <v>68.939677999999944</v>
      </c>
      <c r="I1419" s="2">
        <f t="array" ref="I1419">SUMPRODUCT(B1403:B1422, (ROW(B1403:B1422)-ROW(B1403)+1)) / (20*21/2)</f>
        <v>85.476719523809521</v>
      </c>
      <c r="J1419" s="2">
        <f t="shared" si="170"/>
        <v>85.158120657375235</v>
      </c>
      <c r="K1419" s="2">
        <f t="shared" si="172"/>
        <v>83.571746832319377</v>
      </c>
    </row>
    <row r="1420" spans="1:11" ht="13.5" x14ac:dyDescent="0.25">
      <c r="A1420" s="3">
        <f>TITRES_STAT!B1423</f>
        <v>44379</v>
      </c>
      <c r="B1420" s="5">
        <f>TITRES_STAT!D1423</f>
        <v>86.755899999999997</v>
      </c>
      <c r="C1420" s="2">
        <f t="shared" si="173"/>
        <v>2.2244999999999919</v>
      </c>
      <c r="D1420" s="2">
        <f t="shared" si="174"/>
        <v>84.976280000000003</v>
      </c>
      <c r="E1420" s="2">
        <f t="shared" ref="E1420:E1483" si="176">AVERAGE(B1411:B1420)</f>
        <v>85.114189999999994</v>
      </c>
      <c r="F1420" s="2">
        <f t="shared" si="169"/>
        <v>85.418205000000015</v>
      </c>
      <c r="G1420" s="2">
        <f t="shared" si="171"/>
        <v>84.438531999999981</v>
      </c>
      <c r="H1420" s="2">
        <f t="shared" si="175"/>
        <v>69.11017699999995</v>
      </c>
      <c r="I1420" s="2">
        <f t="array" ref="I1420">SUMPRODUCT(B1404:B1423, (ROW(B1404:B1423)-ROW(B1404)+1)) / (20*21/2)</f>
        <v>85.585086666666669</v>
      </c>
      <c r="J1420" s="2">
        <f t="shared" si="170"/>
        <v>85.310290118577598</v>
      </c>
      <c r="K1420" s="2">
        <f t="shared" si="172"/>
        <v>83.696615583993122</v>
      </c>
    </row>
    <row r="1421" spans="1:11" ht="13.5" x14ac:dyDescent="0.25">
      <c r="A1421" s="3">
        <f>TITRES_STAT!B1424</f>
        <v>44382</v>
      </c>
      <c r="B1421" s="5">
        <f>TITRES_STAT!D1424</f>
        <v>86.755899999999997</v>
      </c>
      <c r="C1421" s="2">
        <f t="shared" si="173"/>
        <v>0</v>
      </c>
      <c r="D1421" s="2">
        <f t="shared" si="174"/>
        <v>85.347040000000007</v>
      </c>
      <c r="E1421" s="2">
        <f t="shared" si="176"/>
        <v>85.25582</v>
      </c>
      <c r="F1421" s="2">
        <f t="shared" si="169"/>
        <v>85.436375000000027</v>
      </c>
      <c r="G1421" s="2">
        <f t="shared" si="171"/>
        <v>84.601663999999985</v>
      </c>
      <c r="H1421" s="2">
        <f t="shared" si="175"/>
        <v>69.281111499999952</v>
      </c>
      <c r="I1421" s="2">
        <f t="array" ref="I1421">SUMPRODUCT(B1405:B1424, (ROW(B1405:B1424)-ROW(B1405)+1)) / (20*21/2)</f>
        <v>85.690629047619055</v>
      </c>
      <c r="J1421" s="2">
        <f t="shared" si="170"/>
        <v>85.447967250141645</v>
      </c>
      <c r="K1421" s="2">
        <f t="shared" si="172"/>
        <v>83.816587521875746</v>
      </c>
    </row>
    <row r="1422" spans="1:11" ht="13.5" x14ac:dyDescent="0.25">
      <c r="A1422" s="3">
        <f>TITRES_STAT!B1425</f>
        <v>44383</v>
      </c>
      <c r="B1422" s="5">
        <f>TITRES_STAT!D1425</f>
        <v>86.755899999999997</v>
      </c>
      <c r="C1422" s="2">
        <f t="shared" si="173"/>
        <v>0</v>
      </c>
      <c r="D1422" s="2">
        <f t="shared" si="174"/>
        <v>85.866100000000003</v>
      </c>
      <c r="E1422" s="2">
        <f t="shared" si="176"/>
        <v>85.397450000000006</v>
      </c>
      <c r="F1422" s="2">
        <f t="shared" si="169"/>
        <v>85.469745000000017</v>
      </c>
      <c r="G1422" s="2">
        <f t="shared" si="171"/>
        <v>84.76479599999999</v>
      </c>
      <c r="H1422" s="2">
        <f t="shared" si="175"/>
        <v>69.452045999999953</v>
      </c>
      <c r="I1422" s="2">
        <f t="array" ref="I1422">SUMPRODUCT(B1406:B1425, (ROW(B1406:B1425)-ROW(B1406)+1)) / (20*21/2)</f>
        <v>85.807470476190474</v>
      </c>
      <c r="J1422" s="2">
        <f t="shared" si="170"/>
        <v>85.572532273937682</v>
      </c>
      <c r="K1422" s="2">
        <f t="shared" si="172"/>
        <v>83.931854677880622</v>
      </c>
    </row>
    <row r="1423" spans="1:11" ht="13.5" x14ac:dyDescent="0.25">
      <c r="A1423" s="3">
        <f>TITRES_STAT!B1426</f>
        <v>44384</v>
      </c>
      <c r="B1423" s="5">
        <f>TITRES_STAT!D1426</f>
        <v>86.607600000000005</v>
      </c>
      <c r="C1423" s="2">
        <f t="shared" si="173"/>
        <v>-0.14829999999999188</v>
      </c>
      <c r="D1423" s="2">
        <f t="shared" si="174"/>
        <v>86.28134</v>
      </c>
      <c r="E1423" s="2">
        <f t="shared" si="176"/>
        <v>85.524250000000009</v>
      </c>
      <c r="F1423" s="2">
        <f t="shared" si="169"/>
        <v>85.49940500000001</v>
      </c>
      <c r="G1423" s="2">
        <f t="shared" si="171"/>
        <v>84.924961999999979</v>
      </c>
      <c r="H1423" s="2">
        <f t="shared" si="175"/>
        <v>69.622238999999951</v>
      </c>
      <c r="I1423" s="2">
        <f t="array" ref="I1423">SUMPRODUCT(B1407:B1426, (ROW(B1407:B1426)-ROW(B1407)+1)) / (20*21/2)</f>
        <v>85.92060428571429</v>
      </c>
      <c r="J1423" s="2">
        <f t="shared" si="170"/>
        <v>85.671110152610282</v>
      </c>
      <c r="K1423" s="2">
        <f t="shared" si="172"/>
        <v>84.036785866983351</v>
      </c>
    </row>
    <row r="1424" spans="1:11" ht="13.5" x14ac:dyDescent="0.25">
      <c r="A1424" s="3">
        <f>TITRES_STAT!B1427</f>
        <v>44385</v>
      </c>
      <c r="B1424" s="5">
        <f>TITRES_STAT!D1427</f>
        <v>86.607600000000005</v>
      </c>
      <c r="C1424" s="2">
        <f t="shared" si="173"/>
        <v>0</v>
      </c>
      <c r="D1424" s="2">
        <f t="shared" si="174"/>
        <v>86.696579999999997</v>
      </c>
      <c r="E1424" s="2">
        <f t="shared" si="176"/>
        <v>85.651050000000026</v>
      </c>
      <c r="F1424" s="2">
        <f t="shared" si="169"/>
        <v>85.529065000000031</v>
      </c>
      <c r="G1424" s="2">
        <f t="shared" si="171"/>
        <v>85.085127999999983</v>
      </c>
      <c r="H1424" s="2">
        <f t="shared" si="175"/>
        <v>69.792431999999948</v>
      </c>
      <c r="I1424" s="2">
        <f t="array" ref="I1424">SUMPRODUCT(B1408:B1427, (ROW(B1408:B1427)-ROW(B1408)+1)) / (20*21/2)</f>
        <v>86.026676190476181</v>
      </c>
      <c r="J1424" s="2">
        <f t="shared" si="170"/>
        <v>85.760299661885497</v>
      </c>
      <c r="K1424" s="2">
        <f t="shared" si="172"/>
        <v>84.137602107493805</v>
      </c>
    </row>
    <row r="1425" spans="1:11" ht="13.5" x14ac:dyDescent="0.25">
      <c r="A1425" s="3">
        <f>TITRES_STAT!B1428</f>
        <v>44386</v>
      </c>
      <c r="B1425" s="5">
        <f>TITRES_STAT!D1428</f>
        <v>86.755899999999997</v>
      </c>
      <c r="C1425" s="2">
        <f t="shared" si="173"/>
        <v>0.14829999999999188</v>
      </c>
      <c r="D1425" s="2">
        <f t="shared" si="174"/>
        <v>86.696579999999997</v>
      </c>
      <c r="E1425" s="2">
        <f t="shared" si="176"/>
        <v>85.836430000000007</v>
      </c>
      <c r="F1425" s="2">
        <f t="shared" si="169"/>
        <v>85.567995000000025</v>
      </c>
      <c r="G1425" s="2">
        <f t="shared" si="171"/>
        <v>85.292600000000007</v>
      </c>
      <c r="H1425" s="2">
        <f t="shared" si="175"/>
        <v>69.961553499999951</v>
      </c>
      <c r="I1425" s="2">
        <f t="array" ref="I1425">SUMPRODUCT(B1409:B1428, (ROW(B1409:B1428)-ROW(B1409)+1)) / (20*21/2)</f>
        <v>85.949840000000009</v>
      </c>
      <c r="J1425" s="2">
        <f t="shared" si="170"/>
        <v>85.855118741705923</v>
      </c>
      <c r="K1425" s="2">
        <f t="shared" si="172"/>
        <v>84.240280456219537</v>
      </c>
    </row>
    <row r="1426" spans="1:11" ht="13.5" x14ac:dyDescent="0.25">
      <c r="A1426" s="3">
        <f>TITRES_STAT!B1429</f>
        <v>44389</v>
      </c>
      <c r="B1426" s="5">
        <f>TITRES_STAT!D1429</f>
        <v>86.755899999999997</v>
      </c>
      <c r="C1426" s="2">
        <f t="shared" si="173"/>
        <v>0</v>
      </c>
      <c r="D1426" s="2">
        <f t="shared" si="174"/>
        <v>86.696579999999997</v>
      </c>
      <c r="E1426" s="2">
        <f t="shared" si="176"/>
        <v>86.021810000000002</v>
      </c>
      <c r="F1426" s="2">
        <f t="shared" si="169"/>
        <v>85.642145000000028</v>
      </c>
      <c r="G1426" s="2">
        <f t="shared" si="171"/>
        <v>85.500221999999994</v>
      </c>
      <c r="H1426" s="2">
        <f t="shared" si="175"/>
        <v>70.13067499999994</v>
      </c>
      <c r="I1426" s="2">
        <f t="array" ref="I1426">SUMPRODUCT(B1410:B1429, (ROW(B1410:B1429)-ROW(B1410)+1)) / (20*21/2)</f>
        <v>86.096074761904759</v>
      </c>
      <c r="J1426" s="2">
        <f t="shared" si="170"/>
        <v>85.940907432972026</v>
      </c>
      <c r="K1426" s="2">
        <f t="shared" si="172"/>
        <v>84.33893220303446</v>
      </c>
    </row>
    <row r="1427" spans="1:11" ht="13.5" x14ac:dyDescent="0.25">
      <c r="A1427" s="3">
        <f>TITRES_STAT!B1430</f>
        <v>44390</v>
      </c>
      <c r="B1427" s="5">
        <f>TITRES_STAT!D1430</f>
        <v>86.755899999999997</v>
      </c>
      <c r="C1427" s="2">
        <f t="shared" si="173"/>
        <v>0</v>
      </c>
      <c r="D1427" s="2">
        <f t="shared" si="174"/>
        <v>86.696579999999997</v>
      </c>
      <c r="E1427" s="2">
        <f t="shared" si="176"/>
        <v>86.281340000000014</v>
      </c>
      <c r="F1427" s="2">
        <f t="shared" si="169"/>
        <v>85.708880000000022</v>
      </c>
      <c r="G1427" s="2">
        <f t="shared" si="171"/>
        <v>85.75218599999998</v>
      </c>
      <c r="H1427" s="2">
        <f t="shared" si="175"/>
        <v>70.301572999999948</v>
      </c>
      <c r="I1427" s="2">
        <f t="array" ref="I1427">SUMPRODUCT(B1411:B1430, (ROW(B1411:B1430)-ROW(B1411)+1)) / (20*21/2)</f>
        <v>86.431685238095241</v>
      </c>
      <c r="J1427" s="2">
        <f t="shared" si="170"/>
        <v>86.018525772688974</v>
      </c>
      <c r="K1427" s="2">
        <f t="shared" si="172"/>
        <v>84.433715253895855</v>
      </c>
    </row>
    <row r="1428" spans="1:11" ht="13.5" x14ac:dyDescent="0.25">
      <c r="A1428" s="3">
        <f>TITRES_STAT!B1431</f>
        <v>44391</v>
      </c>
      <c r="B1428" s="5">
        <f>TITRES_STAT!D1431</f>
        <v>84.902100000000004</v>
      </c>
      <c r="C1428" s="2">
        <f t="shared" si="173"/>
        <v>-1.8537999999999926</v>
      </c>
      <c r="D1428" s="2">
        <f t="shared" si="174"/>
        <v>86.35548</v>
      </c>
      <c r="E1428" s="2">
        <f t="shared" si="176"/>
        <v>86.31841</v>
      </c>
      <c r="F1428" s="2">
        <f t="shared" ref="F1428:F1491" si="177">AVERAGE(B1409:B1428)</f>
        <v>85.686635000000038</v>
      </c>
      <c r="G1428" s="2">
        <f t="shared" si="171"/>
        <v>85.921989999999994</v>
      </c>
      <c r="H1428" s="2">
        <f t="shared" si="175"/>
        <v>70.46138899999994</v>
      </c>
      <c r="I1428" s="2">
        <f t="array" ref="I1428">SUMPRODUCT(B1412:B1431, (ROW(B1412:B1431)-ROW(B1412)+1)) / (20*21/2)</f>
        <v>86.741108571428569</v>
      </c>
      <c r="J1428" s="2">
        <f t="shared" si="170"/>
        <v>85.91219950862336</v>
      </c>
      <c r="K1428" s="2">
        <f t="shared" si="172"/>
        <v>84.452083283154849</v>
      </c>
    </row>
    <row r="1429" spans="1:11" ht="13.5" x14ac:dyDescent="0.25">
      <c r="A1429" s="3">
        <f>TITRES_STAT!B1432</f>
        <v>44392</v>
      </c>
      <c r="B1429" s="5">
        <f>TITRES_STAT!D1432</f>
        <v>87.222099999999998</v>
      </c>
      <c r="C1429" s="2">
        <f t="shared" si="173"/>
        <v>2.3199999999999932</v>
      </c>
      <c r="D1429" s="2">
        <f t="shared" si="174"/>
        <v>86.478380000000001</v>
      </c>
      <c r="E1429" s="2">
        <f t="shared" si="176"/>
        <v>86.587479999999999</v>
      </c>
      <c r="F1429" s="2">
        <f t="shared" si="177"/>
        <v>85.780390000000025</v>
      </c>
      <c r="G1429" s="2">
        <f t="shared" si="171"/>
        <v>86.092219999999983</v>
      </c>
      <c r="H1429" s="2">
        <f t="shared" si="175"/>
        <v>70.632804999999948</v>
      </c>
      <c r="I1429" s="2">
        <f t="array" ref="I1429">SUMPRODUCT(B1413:B1432, (ROW(B1413:B1432)-ROW(B1413)+1)) / (20*21/2)</f>
        <v>87.274390952380955</v>
      </c>
      <c r="J1429" s="2">
        <f t="shared" ref="J1429:J1492" si="178">$J$4*B1429+J1428*(1-$J$4)</f>
        <v>86.036951936373512</v>
      </c>
      <c r="K1429" s="2">
        <f t="shared" si="172"/>
        <v>84.560711389697801</v>
      </c>
    </row>
    <row r="1430" spans="1:11" ht="13.5" x14ac:dyDescent="0.25">
      <c r="A1430" s="3">
        <f>TITRES_STAT!B1433</f>
        <v>44393</v>
      </c>
      <c r="B1430" s="5">
        <f>TITRES_STAT!D1433</f>
        <v>89.304299999999998</v>
      </c>
      <c r="C1430" s="2">
        <f t="shared" si="173"/>
        <v>2.0822000000000003</v>
      </c>
      <c r="D1430" s="2">
        <f t="shared" si="174"/>
        <v>86.988060000000004</v>
      </c>
      <c r="E1430" s="2">
        <f t="shared" si="176"/>
        <v>86.842320000000001</v>
      </c>
      <c r="F1430" s="2">
        <f t="shared" si="177"/>
        <v>85.978255000000019</v>
      </c>
      <c r="G1430" s="2">
        <f t="shared" si="171"/>
        <v>86.256933999999987</v>
      </c>
      <c r="H1430" s="2">
        <f t="shared" si="175"/>
        <v>70.814631999999946</v>
      </c>
      <c r="I1430" s="2">
        <f t="array" ref="I1430">SUMPRODUCT(B1414:B1433, (ROW(B1414:B1433)-ROW(B1414)+1)) / (20*21/2)</f>
        <v>87.777042380952381</v>
      </c>
      <c r="J1430" s="2">
        <f t="shared" si="178"/>
        <v>86.34812794243318</v>
      </c>
      <c r="K1430" s="2">
        <f t="shared" si="172"/>
        <v>84.746734472454762</v>
      </c>
    </row>
    <row r="1431" spans="1:11" ht="13.5" x14ac:dyDescent="0.25">
      <c r="A1431" s="3">
        <f>TITRES_STAT!B1434</f>
        <v>44396</v>
      </c>
      <c r="B1431" s="5">
        <f>TITRES_STAT!D1434</f>
        <v>89.227199999999996</v>
      </c>
      <c r="C1431" s="2">
        <f t="shared" si="173"/>
        <v>-7.7100000000001501E-2</v>
      </c>
      <c r="D1431" s="2">
        <f t="shared" si="174"/>
        <v>87.482320000000001</v>
      </c>
      <c r="E1431" s="2">
        <f t="shared" si="176"/>
        <v>87.089449999999999</v>
      </c>
      <c r="F1431" s="2">
        <f t="shared" si="177"/>
        <v>86.172635</v>
      </c>
      <c r="G1431" s="2">
        <f t="shared" si="171"/>
        <v>86.336019999999991</v>
      </c>
      <c r="H1431" s="2">
        <f t="shared" si="175"/>
        <v>70.997886499999936</v>
      </c>
      <c r="I1431" s="2">
        <f t="array" ref="I1431">SUMPRODUCT(B1415:B1434, (ROW(B1415:B1434)-ROW(B1415)+1)) / (20*21/2)</f>
        <v>88.20499619047618</v>
      </c>
      <c r="J1431" s="2">
        <f t="shared" si="178"/>
        <v>86.622325281249061</v>
      </c>
      <c r="K1431" s="2">
        <f t="shared" si="172"/>
        <v>84.922439002946732</v>
      </c>
    </row>
    <row r="1432" spans="1:11" ht="13.5" x14ac:dyDescent="0.25">
      <c r="A1432" s="3">
        <f>TITRES_STAT!B1435</f>
        <v>44399</v>
      </c>
      <c r="B1432" s="5">
        <f>TITRES_STAT!D1435</f>
        <v>91.772099999999995</v>
      </c>
      <c r="C1432" s="2">
        <f t="shared" si="173"/>
        <v>2.5448999999999984</v>
      </c>
      <c r="D1432" s="2">
        <f t="shared" si="174"/>
        <v>88.485559999999992</v>
      </c>
      <c r="E1432" s="2">
        <f t="shared" si="176"/>
        <v>87.591070000000002</v>
      </c>
      <c r="F1432" s="2">
        <f t="shared" si="177"/>
        <v>86.494260000000011</v>
      </c>
      <c r="G1432" s="2">
        <f t="shared" si="171"/>
        <v>86.415582000000001</v>
      </c>
      <c r="H1432" s="2">
        <f t="shared" si="175"/>
        <v>71.19386549999993</v>
      </c>
      <c r="I1432" s="2">
        <f t="array" ref="I1432">SUMPRODUCT(B1416:B1435, (ROW(B1416:B1435)-ROW(B1416)+1)) / (20*21/2)</f>
        <v>88.604522380952389</v>
      </c>
      <c r="J1432" s="2">
        <f t="shared" si="178"/>
        <v>87.112780016368205</v>
      </c>
      <c r="K1432" s="2">
        <f t="shared" si="172"/>
        <v>85.191053159693922</v>
      </c>
    </row>
    <row r="1433" spans="1:11" ht="13.5" x14ac:dyDescent="0.25">
      <c r="A1433" s="3">
        <f>TITRES_STAT!B1436</f>
        <v>44400</v>
      </c>
      <c r="B1433" s="5">
        <f>TITRES_STAT!D1436</f>
        <v>91.772099999999995</v>
      </c>
      <c r="C1433" s="2">
        <f t="shared" si="173"/>
        <v>0</v>
      </c>
      <c r="D1433" s="2">
        <f t="shared" si="174"/>
        <v>89.859560000000016</v>
      </c>
      <c r="E1433" s="2">
        <f t="shared" si="176"/>
        <v>88.107520000000008</v>
      </c>
      <c r="F1433" s="2">
        <f t="shared" si="177"/>
        <v>86.815885000000009</v>
      </c>
      <c r="G1433" s="2">
        <f t="shared" si="171"/>
        <v>86.495143999999996</v>
      </c>
      <c r="H1433" s="2">
        <f t="shared" si="175"/>
        <v>71.389844499999924</v>
      </c>
      <c r="I1433" s="2">
        <f t="array" ref="I1433">SUMPRODUCT(B1417:B1436, (ROW(B1417:B1436)-ROW(B1417)+1)) / (20*21/2)</f>
        <v>88.870709047619059</v>
      </c>
      <c r="J1433" s="2">
        <f t="shared" si="178"/>
        <v>87.556524776714099</v>
      </c>
      <c r="K1433" s="2">
        <f t="shared" si="172"/>
        <v>85.44913342794122</v>
      </c>
    </row>
    <row r="1434" spans="1:11" ht="13.5" x14ac:dyDescent="0.25">
      <c r="A1434" s="3">
        <f>TITRES_STAT!B1437</f>
        <v>44403</v>
      </c>
      <c r="B1434" s="5">
        <f>TITRES_STAT!D1437</f>
        <v>91.309399999999997</v>
      </c>
      <c r="C1434" s="2">
        <f t="shared" si="173"/>
        <v>-0.46269999999999811</v>
      </c>
      <c r="D1434" s="2">
        <f t="shared" si="174"/>
        <v>90.677019999999999</v>
      </c>
      <c r="E1434" s="2">
        <f t="shared" si="176"/>
        <v>88.577700000000007</v>
      </c>
      <c r="F1434" s="2">
        <f t="shared" si="177"/>
        <v>87.11437500000001</v>
      </c>
      <c r="G1434" s="2">
        <f t="shared" si="171"/>
        <v>86.571383999999981</v>
      </c>
      <c r="H1434" s="2">
        <f t="shared" si="175"/>
        <v>71.583509999999919</v>
      </c>
      <c r="I1434" s="2">
        <f t="array" ref="I1434">SUMPRODUCT(B1418:B1437, (ROW(B1418:B1437)-ROW(B1418)+1)) / (20*21/2)</f>
        <v>89.111526190476198</v>
      </c>
      <c r="J1434" s="2">
        <f t="shared" si="178"/>
        <v>87.913941464646086</v>
      </c>
      <c r="K1434" s="2">
        <f t="shared" si="172"/>
        <v>85.678947803316078</v>
      </c>
    </row>
    <row r="1435" spans="1:11" ht="13.5" x14ac:dyDescent="0.25">
      <c r="A1435" s="3">
        <f>TITRES_STAT!B1438</f>
        <v>44404</v>
      </c>
      <c r="B1435" s="5">
        <f>TITRES_STAT!D1438</f>
        <v>91.309399999999997</v>
      </c>
      <c r="C1435" s="2">
        <f t="shared" si="173"/>
        <v>0</v>
      </c>
      <c r="D1435" s="2">
        <f t="shared" si="174"/>
        <v>91.078039999999987</v>
      </c>
      <c r="E1435" s="2">
        <f t="shared" si="176"/>
        <v>89.033050000000003</v>
      </c>
      <c r="F1435" s="2">
        <f t="shared" si="177"/>
        <v>87.434740000000005</v>
      </c>
      <c r="G1435" s="2">
        <f t="shared" si="171"/>
        <v>86.681733999999977</v>
      </c>
      <c r="H1435" s="2">
        <f t="shared" si="175"/>
        <v>71.775362499999915</v>
      </c>
      <c r="I1435" s="2">
        <f t="array" ref="I1435">SUMPRODUCT(B1419:B1438, (ROW(B1419:B1438)-ROW(B1419)+1)) / (20*21/2)</f>
        <v>89.172147619047607</v>
      </c>
      <c r="J1435" s="2">
        <f t="shared" si="178"/>
        <v>88.237318468013129</v>
      </c>
      <c r="K1435" s="2">
        <f t="shared" si="172"/>
        <v>85.899749850244859</v>
      </c>
    </row>
    <row r="1436" spans="1:11" ht="13.5" x14ac:dyDescent="0.25">
      <c r="A1436" s="3">
        <f>TITRES_STAT!B1439</f>
        <v>44405</v>
      </c>
      <c r="B1436" s="5">
        <f>TITRES_STAT!D1439</f>
        <v>90.229699999999994</v>
      </c>
      <c r="C1436" s="2">
        <f t="shared" si="173"/>
        <v>-1.0797000000000025</v>
      </c>
      <c r="D1436" s="2">
        <f t="shared" si="174"/>
        <v>91.278539999999992</v>
      </c>
      <c r="E1436" s="2">
        <f t="shared" si="176"/>
        <v>89.380430000000004</v>
      </c>
      <c r="F1436" s="2">
        <f t="shared" si="177"/>
        <v>87.701120000000003</v>
      </c>
      <c r="G1436" s="2">
        <f t="shared" si="171"/>
        <v>86.719029999999961</v>
      </c>
      <c r="H1436" s="2">
        <f t="shared" si="175"/>
        <v>71.961816499999927</v>
      </c>
      <c r="I1436" s="2">
        <f t="array" ref="I1436">SUMPRODUCT(B1420:B1439, (ROW(B1420:B1439)-ROW(B1420)+1)) / (20*21/2)</f>
        <v>89.213199047619042</v>
      </c>
      <c r="J1436" s="2">
        <f t="shared" si="178"/>
        <v>88.427069090107111</v>
      </c>
      <c r="K1436" s="2">
        <f t="shared" si="172"/>
        <v>86.069551816901921</v>
      </c>
    </row>
    <row r="1437" spans="1:11" ht="13.5" x14ac:dyDescent="0.25">
      <c r="A1437" s="3">
        <f>TITRES_STAT!B1440</f>
        <v>44406</v>
      </c>
      <c r="B1437" s="5">
        <f>TITRES_STAT!D1440</f>
        <v>90.229699999999994</v>
      </c>
      <c r="C1437" s="2">
        <f t="shared" si="173"/>
        <v>0</v>
      </c>
      <c r="D1437" s="2">
        <f t="shared" si="174"/>
        <v>90.970059999999989</v>
      </c>
      <c r="E1437" s="2">
        <f t="shared" si="176"/>
        <v>89.727809999999991</v>
      </c>
      <c r="F1437" s="2">
        <f t="shared" si="177"/>
        <v>88.004575000000017</v>
      </c>
      <c r="G1437" s="2">
        <f t="shared" si="171"/>
        <v>86.758845999999963</v>
      </c>
      <c r="H1437" s="2">
        <f t="shared" si="175"/>
        <v>72.148270499999924</v>
      </c>
      <c r="I1437" s="2">
        <f t="array" ref="I1437">SUMPRODUCT(B1421:B1440, (ROW(B1421:B1440)-ROW(B1421)+1)) / (20*21/2)</f>
        <v>89.165632857142853</v>
      </c>
      <c r="J1437" s="2">
        <f t="shared" si="178"/>
        <v>88.598748224382618</v>
      </c>
      <c r="K1437" s="2">
        <f t="shared" si="172"/>
        <v>86.232694882905776</v>
      </c>
    </row>
    <row r="1438" spans="1:11" ht="13.5" x14ac:dyDescent="0.25">
      <c r="A1438" s="3">
        <f>TITRES_STAT!B1441</f>
        <v>44407</v>
      </c>
      <c r="B1438" s="5">
        <f>TITRES_STAT!D1441</f>
        <v>88.641099999999994</v>
      </c>
      <c r="C1438" s="2">
        <f t="shared" si="173"/>
        <v>-1.5885999999999996</v>
      </c>
      <c r="D1438" s="2">
        <f t="shared" si="174"/>
        <v>90.343859999999992</v>
      </c>
      <c r="E1438" s="2">
        <f t="shared" si="176"/>
        <v>90.101709999999997</v>
      </c>
      <c r="F1438" s="2">
        <f t="shared" si="177"/>
        <v>88.210060000000013</v>
      </c>
      <c r="G1438" s="2">
        <f t="shared" si="171"/>
        <v>86.814049999999966</v>
      </c>
      <c r="H1438" s="2">
        <f t="shared" si="175"/>
        <v>72.326781499999939</v>
      </c>
      <c r="I1438" s="2">
        <f t="array" ref="I1438">SUMPRODUCT(B1422:B1441, (ROW(B1422:B1441)-ROW(B1422)+1)) / (20*21/2)</f>
        <v>89.112541904761898</v>
      </c>
      <c r="J1438" s="2">
        <f t="shared" si="178"/>
        <v>88.602781726822357</v>
      </c>
      <c r="K1438" s="2">
        <f t="shared" si="172"/>
        <v>86.327142142399666</v>
      </c>
    </row>
    <row r="1439" spans="1:11" ht="13.5" x14ac:dyDescent="0.25">
      <c r="A1439" s="3">
        <f>TITRES_STAT!B1442</f>
        <v>44410</v>
      </c>
      <c r="B1439" s="5">
        <f>TITRES_STAT!D1442</f>
        <v>88.641099999999994</v>
      </c>
      <c r="C1439" s="2">
        <f t="shared" si="173"/>
        <v>0</v>
      </c>
      <c r="D1439" s="2">
        <f t="shared" si="174"/>
        <v>89.810199999999995</v>
      </c>
      <c r="E1439" s="2">
        <f t="shared" si="176"/>
        <v>90.24360999999999</v>
      </c>
      <c r="F1439" s="2">
        <f t="shared" si="177"/>
        <v>88.415545000000009</v>
      </c>
      <c r="G1439" s="2">
        <f t="shared" si="171"/>
        <v>86.940733999999978</v>
      </c>
      <c r="H1439" s="2">
        <f t="shared" si="175"/>
        <v>72.505292499999939</v>
      </c>
      <c r="I1439" s="2">
        <f t="array" ref="I1439">SUMPRODUCT(B1423:B1442, (ROW(B1423:B1442)-ROW(B1423)+1)) / (20*21/2)</f>
        <v>88.8042119047619</v>
      </c>
      <c r="J1439" s="2">
        <f t="shared" si="178"/>
        <v>88.606431086172606</v>
      </c>
      <c r="K1439" s="2">
        <f t="shared" si="172"/>
        <v>86.417885587795752</v>
      </c>
    </row>
    <row r="1440" spans="1:11" ht="13.5" x14ac:dyDescent="0.25">
      <c r="A1440" s="3">
        <f>TITRES_STAT!B1443</f>
        <v>44411</v>
      </c>
      <c r="B1440" s="5">
        <f>TITRES_STAT!D1443</f>
        <v>87.9161</v>
      </c>
      <c r="C1440" s="2">
        <f t="shared" si="173"/>
        <v>-0.72499999999999432</v>
      </c>
      <c r="D1440" s="2">
        <f t="shared" si="174"/>
        <v>89.131540000000001</v>
      </c>
      <c r="E1440" s="2">
        <f t="shared" si="176"/>
        <v>90.104789999999994</v>
      </c>
      <c r="F1440" s="2">
        <f t="shared" si="177"/>
        <v>88.473555000000005</v>
      </c>
      <c r="G1440" s="2">
        <f t="shared" si="171"/>
        <v>86.981734000000003</v>
      </c>
      <c r="H1440" s="2">
        <f t="shared" si="175"/>
        <v>72.680178499999954</v>
      </c>
      <c r="I1440" s="2">
        <f t="array" ref="I1440">SUMPRODUCT(B1424:B1443, (ROW(B1424:B1443)-ROW(B1424)+1)) / (20*21/2)</f>
        <v>88.502842857142866</v>
      </c>
      <c r="J1440" s="2">
        <f t="shared" si="178"/>
        <v>88.540685268441891</v>
      </c>
      <c r="K1440" s="2">
        <f t="shared" si="172"/>
        <v>86.476639094156695</v>
      </c>
    </row>
    <row r="1441" spans="1:11" ht="13.5" x14ac:dyDescent="0.25">
      <c r="A1441" s="3">
        <f>TITRES_STAT!B1444</f>
        <v>44412</v>
      </c>
      <c r="B1441" s="5">
        <f>TITRES_STAT!D1444</f>
        <v>87.9161</v>
      </c>
      <c r="C1441" s="2">
        <f t="shared" si="173"/>
        <v>0</v>
      </c>
      <c r="D1441" s="2">
        <f t="shared" si="174"/>
        <v>88.668820000000011</v>
      </c>
      <c r="E1441" s="2">
        <f t="shared" si="176"/>
        <v>89.973680000000016</v>
      </c>
      <c r="F1441" s="2">
        <f t="shared" si="177"/>
        <v>88.531565000000015</v>
      </c>
      <c r="G1441" s="2">
        <f t="shared" si="171"/>
        <v>87.049428000000006</v>
      </c>
      <c r="H1441" s="2">
        <f t="shared" si="175"/>
        <v>72.855064499999941</v>
      </c>
      <c r="I1441" s="2">
        <f t="array" ref="I1441">SUMPRODUCT(B1425:B1444, (ROW(B1425:B1444)-ROW(B1425)+1)) / (20*21/2)</f>
        <v>88.383261904761895</v>
      </c>
      <c r="J1441" s="2">
        <f t="shared" si="178"/>
        <v>88.481200957161718</v>
      </c>
      <c r="K1441" s="2">
        <f t="shared" si="172"/>
        <v>86.53308854144467</v>
      </c>
    </row>
    <row r="1442" spans="1:11" ht="13.5" x14ac:dyDescent="0.25">
      <c r="A1442" s="3">
        <f>TITRES_STAT!B1445</f>
        <v>44413</v>
      </c>
      <c r="B1442" s="5">
        <f>TITRES_STAT!D1445</f>
        <v>85.2941</v>
      </c>
      <c r="C1442" s="2">
        <f t="shared" si="173"/>
        <v>-2.6219999999999999</v>
      </c>
      <c r="D1442" s="2">
        <f t="shared" si="174"/>
        <v>87.681700000000006</v>
      </c>
      <c r="E1442" s="2">
        <f t="shared" si="176"/>
        <v>89.325879999999998</v>
      </c>
      <c r="F1442" s="2">
        <f t="shared" si="177"/>
        <v>88.458475000000021</v>
      </c>
      <c r="G1442" s="2">
        <f t="shared" si="171"/>
        <v>87.049851999999987</v>
      </c>
      <c r="H1442" s="2">
        <f t="shared" si="175"/>
        <v>73.01684049999993</v>
      </c>
      <c r="I1442" s="2">
        <f t="array" ref="I1442">SUMPRODUCT(B1426:B1445, (ROW(B1426:B1445)-ROW(B1426)+1)) / (20*21/2)</f>
        <v>88.261159047619032</v>
      </c>
      <c r="J1442" s="2">
        <f t="shared" si="178"/>
        <v>88.177667532670128</v>
      </c>
      <c r="K1442" s="2">
        <f t="shared" si="172"/>
        <v>86.484500755505664</v>
      </c>
    </row>
    <row r="1443" spans="1:11" ht="13.5" x14ac:dyDescent="0.25">
      <c r="A1443" s="3">
        <f>TITRES_STAT!B1446</f>
        <v>44414</v>
      </c>
      <c r="B1443" s="5">
        <f>TITRES_STAT!D1446</f>
        <v>85.2941</v>
      </c>
      <c r="C1443" s="2">
        <f t="shared" si="173"/>
        <v>0</v>
      </c>
      <c r="D1443" s="2">
        <f t="shared" si="174"/>
        <v>87.01230000000001</v>
      </c>
      <c r="E1443" s="2">
        <f t="shared" si="176"/>
        <v>88.678079999999994</v>
      </c>
      <c r="F1443" s="2">
        <f t="shared" si="177"/>
        <v>88.392800000000022</v>
      </c>
      <c r="G1443" s="2">
        <f t="shared" si="171"/>
        <v>86.999111999999982</v>
      </c>
      <c r="H1443" s="2">
        <f t="shared" si="175"/>
        <v>73.178616499999947</v>
      </c>
      <c r="I1443" s="2">
        <f t="array" ref="I1443">SUMPRODUCT(B1427:B1446, (ROW(B1427:B1446)-ROW(B1427)+1)) / (20*21/2)</f>
        <v>88.13724047619047</v>
      </c>
      <c r="J1443" s="2">
        <f t="shared" si="178"/>
        <v>87.90304205336821</v>
      </c>
      <c r="K1443" s="2">
        <f t="shared" si="172"/>
        <v>86.437818372936817</v>
      </c>
    </row>
    <row r="1444" spans="1:11" ht="13.5" x14ac:dyDescent="0.25">
      <c r="A1444" s="3">
        <f>TITRES_STAT!B1447</f>
        <v>44417</v>
      </c>
      <c r="B1444" s="5">
        <f>TITRES_STAT!D1447</f>
        <v>87.137200000000007</v>
      </c>
      <c r="C1444" s="2">
        <f t="shared" si="173"/>
        <v>1.8431000000000068</v>
      </c>
      <c r="D1444" s="2">
        <f t="shared" si="174"/>
        <v>86.711520000000007</v>
      </c>
      <c r="E1444" s="2">
        <f t="shared" si="176"/>
        <v>88.260859999999994</v>
      </c>
      <c r="F1444" s="2">
        <f t="shared" si="177"/>
        <v>88.419280000000001</v>
      </c>
      <c r="G1444" s="2">
        <f t="shared" si="171"/>
        <v>86.962693999999971</v>
      </c>
      <c r="H1444" s="2">
        <f t="shared" si="175"/>
        <v>73.349607999999947</v>
      </c>
      <c r="I1444" s="2">
        <f t="array" ref="I1444">SUMPRODUCT(B1428:B1447, (ROW(B1428:B1447)-ROW(B1428)+1)) / (20*21/2)</f>
        <v>88.048230000000018</v>
      </c>
      <c r="J1444" s="2">
        <f t="shared" si="178"/>
        <v>87.830104714952185</v>
      </c>
      <c r="K1444" s="2">
        <f t="shared" si="172"/>
        <v>86.465245103409885</v>
      </c>
    </row>
    <row r="1445" spans="1:11" ht="13.5" x14ac:dyDescent="0.25">
      <c r="A1445" s="3">
        <f>TITRES_STAT!B1448</f>
        <v>44419</v>
      </c>
      <c r="B1445" s="5">
        <f>TITRES_STAT!D1448</f>
        <v>87.137200000000007</v>
      </c>
      <c r="C1445" s="2">
        <f t="shared" si="173"/>
        <v>0</v>
      </c>
      <c r="D1445" s="2">
        <f t="shared" si="174"/>
        <v>86.55574</v>
      </c>
      <c r="E1445" s="2">
        <f t="shared" si="176"/>
        <v>87.843639999999994</v>
      </c>
      <c r="F1445" s="2">
        <f t="shared" si="177"/>
        <v>88.438344999999998</v>
      </c>
      <c r="G1445" s="2">
        <f t="shared" si="171"/>
        <v>86.926423999999983</v>
      </c>
      <c r="H1445" s="2">
        <f t="shared" si="175"/>
        <v>73.520599499999932</v>
      </c>
      <c r="I1445" s="2">
        <f t="array" ref="I1445">SUMPRODUCT(B1429:B1448, (ROW(B1429:B1448)-ROW(B1429)+1)) / (20*21/2)</f>
        <v>87.705853333333323</v>
      </c>
      <c r="J1445" s="2">
        <f t="shared" si="178"/>
        <v>87.76411378971865</v>
      </c>
      <c r="K1445" s="2">
        <f t="shared" si="172"/>
        <v>86.491596275825188</v>
      </c>
    </row>
    <row r="1446" spans="1:11" ht="13.5" x14ac:dyDescent="0.25">
      <c r="A1446" s="3">
        <f>TITRES_STAT!B1449</f>
        <v>44420</v>
      </c>
      <c r="B1446" s="5">
        <f>TITRES_STAT!D1449</f>
        <v>87.137200000000007</v>
      </c>
      <c r="C1446" s="2">
        <f t="shared" si="173"/>
        <v>0</v>
      </c>
      <c r="D1446" s="2">
        <f t="shared" si="174"/>
        <v>86.399960000000007</v>
      </c>
      <c r="E1446" s="2">
        <f t="shared" si="176"/>
        <v>87.534390000000002</v>
      </c>
      <c r="F1446" s="2">
        <f t="shared" si="177"/>
        <v>88.45741000000001</v>
      </c>
      <c r="G1446" s="2">
        <f t="shared" si="171"/>
        <v>86.941317999999995</v>
      </c>
      <c r="H1446" s="2">
        <f t="shared" si="175"/>
        <v>73.694310499999929</v>
      </c>
      <c r="I1446" s="2">
        <f t="array" ref="I1446">SUMPRODUCT(B1430:B1449, (ROW(B1430:B1449)-ROW(B1430)+1)) / (20*21/2)</f>
        <v>87.245968571428591</v>
      </c>
      <c r="J1446" s="2">
        <f t="shared" si="178"/>
        <v>87.704407714507354</v>
      </c>
      <c r="K1446" s="2">
        <f t="shared" si="172"/>
        <v>86.516914068930078</v>
      </c>
    </row>
    <row r="1447" spans="1:11" ht="13.5" x14ac:dyDescent="0.25">
      <c r="A1447" s="3">
        <f>TITRES_STAT!B1450</f>
        <v>44424</v>
      </c>
      <c r="B1447" s="5">
        <f>TITRES_STAT!D1450</f>
        <v>87.522800000000004</v>
      </c>
      <c r="C1447" s="2">
        <f t="shared" si="173"/>
        <v>0.38559999999999661</v>
      </c>
      <c r="D1447" s="2">
        <f t="shared" si="174"/>
        <v>86.845700000000008</v>
      </c>
      <c r="E1447" s="2">
        <f t="shared" si="176"/>
        <v>87.2637</v>
      </c>
      <c r="F1447" s="2">
        <f t="shared" si="177"/>
        <v>88.495755000000003</v>
      </c>
      <c r="G1447" s="2">
        <f t="shared" si="171"/>
        <v>86.912611999999996</v>
      </c>
      <c r="H1447" s="2">
        <f t="shared" si="175"/>
        <v>73.869949499999933</v>
      </c>
      <c r="I1447" s="2">
        <f t="array" ref="I1447">SUMPRODUCT(B1431:B1450, (ROW(B1431:B1450)-ROW(B1431)+1)) / (20*21/2)</f>
        <v>86.913918095238103</v>
      </c>
      <c r="J1447" s="2">
        <f t="shared" si="178"/>
        <v>87.687111741697123</v>
      </c>
      <c r="K1447" s="2">
        <f t="shared" si="172"/>
        <v>86.556360576030855</v>
      </c>
    </row>
    <row r="1448" spans="1:11" ht="13.5" x14ac:dyDescent="0.25">
      <c r="A1448" s="3">
        <f>TITRES_STAT!B1451</f>
        <v>44425</v>
      </c>
      <c r="B1448" s="5">
        <f>TITRES_STAT!D1451</f>
        <v>84.900800000000004</v>
      </c>
      <c r="C1448" s="2">
        <f t="shared" si="173"/>
        <v>-2.6219999999999999</v>
      </c>
      <c r="D1448" s="2">
        <f t="shared" si="174"/>
        <v>86.767040000000009</v>
      </c>
      <c r="E1448" s="2">
        <f t="shared" si="176"/>
        <v>86.889669999999995</v>
      </c>
      <c r="F1448" s="2">
        <f t="shared" si="177"/>
        <v>88.49569000000001</v>
      </c>
      <c r="G1448" s="2">
        <f t="shared" si="171"/>
        <v>86.882628000000011</v>
      </c>
      <c r="H1448" s="2">
        <f t="shared" si="175"/>
        <v>74.032478499999939</v>
      </c>
      <c r="I1448" s="2">
        <f t="array" ref="I1448">SUMPRODUCT(B1432:B1451, (ROW(B1432:B1451)-ROW(B1432)+1)) / (20*21/2)</f>
        <v>86.456271904761891</v>
      </c>
      <c r="J1448" s="2">
        <f t="shared" si="178"/>
        <v>87.421748718678359</v>
      </c>
      <c r="K1448" s="2">
        <f t="shared" si="172"/>
        <v>86.491436631872787</v>
      </c>
    </row>
    <row r="1449" spans="1:11" ht="13.5" x14ac:dyDescent="0.25">
      <c r="A1449" s="3">
        <f>TITRES_STAT!B1452</f>
        <v>44426</v>
      </c>
      <c r="B1449" s="5">
        <f>TITRES_STAT!D1452</f>
        <v>83.666899999999998</v>
      </c>
      <c r="C1449" s="2">
        <f t="shared" si="173"/>
        <v>-1.2339000000000055</v>
      </c>
      <c r="D1449" s="2">
        <f t="shared" si="174"/>
        <v>86.072980000000001</v>
      </c>
      <c r="E1449" s="2">
        <f t="shared" si="176"/>
        <v>86.39224999999999</v>
      </c>
      <c r="F1449" s="2">
        <f t="shared" si="177"/>
        <v>88.317930000000018</v>
      </c>
      <c r="G1449" s="2">
        <f t="shared" si="171"/>
        <v>86.823813999999999</v>
      </c>
      <c r="H1449" s="2">
        <f t="shared" si="175"/>
        <v>74.188837999999933</v>
      </c>
      <c r="I1449" s="2">
        <f t="array" ref="I1449">SUMPRODUCT(B1433:B1452, (ROW(B1433:B1452)-ROW(B1433)+1)) / (20*21/2)</f>
        <v>86.026902857142858</v>
      </c>
      <c r="J1449" s="2">
        <f t="shared" si="178"/>
        <v>87.064144078804233</v>
      </c>
      <c r="K1449" s="2">
        <f t="shared" si="172"/>
        <v>86.380670489446402</v>
      </c>
    </row>
    <row r="1450" spans="1:11" ht="13.5" x14ac:dyDescent="0.25">
      <c r="A1450" s="3">
        <f>TITRES_STAT!B1453</f>
        <v>44427</v>
      </c>
      <c r="B1450" s="5">
        <f>TITRES_STAT!D1453</f>
        <v>84.831400000000002</v>
      </c>
      <c r="C1450" s="2">
        <f t="shared" si="173"/>
        <v>1.1645000000000039</v>
      </c>
      <c r="D1450" s="2">
        <f t="shared" si="174"/>
        <v>85.611820000000009</v>
      </c>
      <c r="E1450" s="2">
        <f t="shared" si="176"/>
        <v>86.083780000000004</v>
      </c>
      <c r="F1450" s="2">
        <f t="shared" si="177"/>
        <v>88.094285000000028</v>
      </c>
      <c r="G1450" s="2">
        <f t="shared" si="171"/>
        <v>86.773460000000014</v>
      </c>
      <c r="H1450" s="2">
        <f t="shared" si="175"/>
        <v>74.351926499999934</v>
      </c>
      <c r="I1450" s="2">
        <f t="array" ref="I1450">SUMPRODUCT(B1434:B1453, (ROW(B1434:B1453)-ROW(B1434)+1)) / (20*21/2)</f>
        <v>85.637929523809518</v>
      </c>
      <c r="J1450" s="2">
        <f t="shared" si="178"/>
        <v>86.851501785584787</v>
      </c>
      <c r="K1450" s="2">
        <f t="shared" si="172"/>
        <v>86.319914783977922</v>
      </c>
    </row>
    <row r="1451" spans="1:11" ht="13.5" x14ac:dyDescent="0.25">
      <c r="A1451" s="3">
        <f>TITRES_STAT!B1454</f>
        <v>44428</v>
      </c>
      <c r="B1451" s="5">
        <f>TITRES_STAT!D1454</f>
        <v>83.289000000000001</v>
      </c>
      <c r="C1451" s="2">
        <f t="shared" si="173"/>
        <v>-1.5424000000000007</v>
      </c>
      <c r="D1451" s="2">
        <f t="shared" si="174"/>
        <v>84.842180000000013</v>
      </c>
      <c r="E1451" s="2">
        <f t="shared" si="176"/>
        <v>85.621070000000003</v>
      </c>
      <c r="F1451" s="2">
        <f t="shared" si="177"/>
        <v>87.797375000000017</v>
      </c>
      <c r="G1451" s="2">
        <f t="shared" si="171"/>
        <v>86.711390000000009</v>
      </c>
      <c r="H1451" s="2">
        <f t="shared" si="175"/>
        <v>74.507302999999922</v>
      </c>
      <c r="I1451" s="2">
        <f t="array" ref="I1451">SUMPRODUCT(B1435:B1454, (ROW(B1435:B1454)-ROW(B1435)+1)) / (20*21/2)</f>
        <v>85.516304285714298</v>
      </c>
      <c r="J1451" s="2">
        <f t="shared" si="178"/>
        <v>86.51221590124338</v>
      </c>
      <c r="K1451" s="2">
        <f t="shared" si="172"/>
        <v>86.201055380684679</v>
      </c>
    </row>
    <row r="1452" spans="1:11" ht="13.5" x14ac:dyDescent="0.25">
      <c r="A1452" s="3">
        <f>TITRES_STAT!B1455</f>
        <v>44431</v>
      </c>
      <c r="B1452" s="5">
        <f>TITRES_STAT!D1455</f>
        <v>83.289000000000001</v>
      </c>
      <c r="C1452" s="2">
        <f t="shared" si="173"/>
        <v>0</v>
      </c>
      <c r="D1452" s="2">
        <f t="shared" si="174"/>
        <v>83.995419999999996</v>
      </c>
      <c r="E1452" s="2">
        <f t="shared" si="176"/>
        <v>85.420559999999995</v>
      </c>
      <c r="F1452" s="2">
        <f t="shared" si="177"/>
        <v>87.373220000000003</v>
      </c>
      <c r="G1452" s="2">
        <f t="shared" si="171"/>
        <v>86.655399999999986</v>
      </c>
      <c r="H1452" s="2">
        <f t="shared" si="175"/>
        <v>74.662679499999925</v>
      </c>
      <c r="I1452" s="2">
        <f t="array" ref="I1452">SUMPRODUCT(B1436:B1455, (ROW(B1436:B1455)-ROW(B1436)+1)) / (20*21/2)</f>
        <v>85.421523809523805</v>
      </c>
      <c r="J1452" s="2">
        <f t="shared" si="178"/>
        <v>86.205242958267817</v>
      </c>
      <c r="K1452" s="2">
        <f t="shared" si="172"/>
        <v>86.086857130461752</v>
      </c>
    </row>
    <row r="1453" spans="1:11" ht="13.5" x14ac:dyDescent="0.25">
      <c r="A1453" s="3">
        <f>TITRES_STAT!B1456</f>
        <v>44432</v>
      </c>
      <c r="B1453" s="5">
        <f>TITRES_STAT!D1456</f>
        <v>83.289000000000001</v>
      </c>
      <c r="C1453" s="2">
        <f t="shared" si="173"/>
        <v>0</v>
      </c>
      <c r="D1453" s="2">
        <f t="shared" si="174"/>
        <v>83.673059999999992</v>
      </c>
      <c r="E1453" s="2">
        <f t="shared" si="176"/>
        <v>85.220050000000001</v>
      </c>
      <c r="F1453" s="2">
        <f t="shared" si="177"/>
        <v>86.94906499999999</v>
      </c>
      <c r="G1453" s="2">
        <f t="shared" si="171"/>
        <v>86.600892000000002</v>
      </c>
      <c r="H1453" s="2">
        <f t="shared" si="175"/>
        <v>74.818055999999928</v>
      </c>
      <c r="I1453" s="2">
        <f t="array" ref="I1453">SUMPRODUCT(B1437:B1456, (ROW(B1437:B1456)-ROW(B1437)+1)) / (20*21/2)</f>
        <v>85.353588095238109</v>
      </c>
      <c r="J1453" s="2">
        <f t="shared" si="178"/>
        <v>85.927505533670882</v>
      </c>
      <c r="K1453" s="2">
        <f t="shared" si="172"/>
        <v>85.977137242992669</v>
      </c>
    </row>
    <row r="1454" spans="1:11" ht="13.5" x14ac:dyDescent="0.25">
      <c r="A1454" s="3">
        <f>TITRES_STAT!B1457</f>
        <v>44433</v>
      </c>
      <c r="B1454" s="5">
        <f>TITRES_STAT!D1457</f>
        <v>85.671999999999997</v>
      </c>
      <c r="C1454" s="2">
        <f t="shared" si="173"/>
        <v>2.3829999999999956</v>
      </c>
      <c r="D1454" s="2">
        <f t="shared" si="174"/>
        <v>84.074080000000009</v>
      </c>
      <c r="E1454" s="2">
        <f t="shared" si="176"/>
        <v>85.073530000000005</v>
      </c>
      <c r="F1454" s="2">
        <f t="shared" si="177"/>
        <v>86.667194999999992</v>
      </c>
      <c r="G1454" s="2">
        <f t="shared" si="171"/>
        <v>86.594044000000011</v>
      </c>
      <c r="H1454" s="2">
        <f t="shared" si="175"/>
        <v>74.985347499999932</v>
      </c>
      <c r="I1454" s="2">
        <f t="array" ref="I1454">SUMPRODUCT(B1438:B1457, (ROW(B1438:B1457)-ROW(B1438)+1)) / (20*21/2)</f>
        <v>85.307355714285706</v>
      </c>
      <c r="J1454" s="2">
        <f t="shared" si="178"/>
        <v>85.903171673321268</v>
      </c>
      <c r="K1454" s="2">
        <f t="shared" si="172"/>
        <v>85.965171076600797</v>
      </c>
    </row>
    <row r="1455" spans="1:11" ht="13.5" x14ac:dyDescent="0.25">
      <c r="A1455" s="3">
        <f>TITRES_STAT!B1458</f>
        <v>44434</v>
      </c>
      <c r="B1455" s="5">
        <f>TITRES_STAT!D1458</f>
        <v>85.671999999999997</v>
      </c>
      <c r="C1455" s="2">
        <f t="shared" si="173"/>
        <v>0</v>
      </c>
      <c r="D1455" s="2">
        <f t="shared" si="174"/>
        <v>84.242199999999997</v>
      </c>
      <c r="E1455" s="2">
        <f t="shared" si="176"/>
        <v>84.92701000000001</v>
      </c>
      <c r="F1455" s="2">
        <f t="shared" si="177"/>
        <v>86.385324999999995</v>
      </c>
      <c r="G1455" s="2">
        <f t="shared" si="171"/>
        <v>86.587938000000008</v>
      </c>
      <c r="H1455" s="2">
        <f t="shared" si="175"/>
        <v>75.138134999999934</v>
      </c>
      <c r="I1455" s="2">
        <f t="array" ref="I1455">SUMPRODUCT(B1439:B1458, (ROW(B1439:B1458)-ROW(B1439)+1)) / (20*21/2)</f>
        <v>85.393731428571428</v>
      </c>
      <c r="J1455" s="2">
        <f t="shared" si="178"/>
        <v>85.881155323481153</v>
      </c>
      <c r="K1455" s="2">
        <f t="shared" si="172"/>
        <v>85.953674171636052</v>
      </c>
    </row>
    <row r="1456" spans="1:11" ht="13.5" x14ac:dyDescent="0.25">
      <c r="A1456" s="3">
        <f>TITRES_STAT!B1459</f>
        <v>44435</v>
      </c>
      <c r="B1456" s="5">
        <f>TITRES_STAT!D1459</f>
        <v>85.671999999999997</v>
      </c>
      <c r="C1456" s="2">
        <f t="shared" si="173"/>
        <v>0</v>
      </c>
      <c r="D1456" s="2">
        <f t="shared" si="174"/>
        <v>84.718800000000016</v>
      </c>
      <c r="E1456" s="2">
        <f t="shared" si="176"/>
        <v>84.780490000000015</v>
      </c>
      <c r="F1456" s="2">
        <f t="shared" si="177"/>
        <v>86.157439999999994</v>
      </c>
      <c r="G1456" s="2">
        <f t="shared" si="171"/>
        <v>86.595920000000007</v>
      </c>
      <c r="H1456" s="2">
        <f t="shared" si="175"/>
        <v>75.289109999999951</v>
      </c>
      <c r="I1456" s="2">
        <f t="array" ref="I1456">SUMPRODUCT(B1440:B1459, (ROW(B1440:B1459)-ROW(B1440)+1)) / (20*21/2)</f>
        <v>85.488700476190488</v>
      </c>
      <c r="J1456" s="2">
        <f t="shared" si="178"/>
        <v>85.861235768863907</v>
      </c>
      <c r="K1456" s="2">
        <f t="shared" si="172"/>
        <v>85.942628125689538</v>
      </c>
    </row>
    <row r="1457" spans="1:11" ht="13.5" x14ac:dyDescent="0.25">
      <c r="A1457" s="3">
        <f>TITRES_STAT!B1460</f>
        <v>44438</v>
      </c>
      <c r="B1457" s="5">
        <f>TITRES_STAT!D1460</f>
        <v>85.671999999999997</v>
      </c>
      <c r="C1457" s="2">
        <f t="shared" si="173"/>
        <v>0</v>
      </c>
      <c r="D1457" s="2">
        <f t="shared" si="174"/>
        <v>85.195399999999992</v>
      </c>
      <c r="E1457" s="2">
        <f t="shared" si="176"/>
        <v>84.595410000000001</v>
      </c>
      <c r="F1457" s="2">
        <f t="shared" si="177"/>
        <v>85.929555000000008</v>
      </c>
      <c r="G1457" s="2">
        <f t="shared" si="171"/>
        <v>86.600936000000004</v>
      </c>
      <c r="H1457" s="2">
        <f t="shared" si="175"/>
        <v>75.441897499999953</v>
      </c>
      <c r="I1457" s="2">
        <f t="array" ref="I1457">SUMPRODUCT(B1441:B1460, (ROW(B1441:B1460)-ROW(B1441)+1)) / (20*21/2)</f>
        <v>85.229434285714277</v>
      </c>
      <c r="J1457" s="2">
        <f t="shared" si="178"/>
        <v>85.843213314686395</v>
      </c>
      <c r="K1457" s="2">
        <f t="shared" si="172"/>
        <v>85.93201525801544</v>
      </c>
    </row>
    <row r="1458" spans="1:11" ht="13.5" x14ac:dyDescent="0.25">
      <c r="A1458" s="3">
        <f>TITRES_STAT!B1461</f>
        <v>44439</v>
      </c>
      <c r="B1458" s="5">
        <f>TITRES_STAT!D1461</f>
        <v>86.836500000000001</v>
      </c>
      <c r="C1458" s="2">
        <f t="shared" si="173"/>
        <v>1.1645000000000039</v>
      </c>
      <c r="D1458" s="2">
        <f t="shared" si="174"/>
        <v>85.904899999999998</v>
      </c>
      <c r="E1458" s="2">
        <f t="shared" si="176"/>
        <v>84.788980000000009</v>
      </c>
      <c r="F1458" s="2">
        <f t="shared" si="177"/>
        <v>85.839325000000002</v>
      </c>
      <c r="G1458" s="2">
        <f t="shared" ref="G1458:G1521" si="179">AVERAGE(B1409:B1458)</f>
        <v>86.630726000000038</v>
      </c>
      <c r="H1458" s="2">
        <f t="shared" si="175"/>
        <v>75.600144999999941</v>
      </c>
      <c r="I1458" s="2">
        <f t="array" ref="I1458">SUMPRODUCT(B1442:B1461, (ROW(B1442:B1461)-ROW(B1442)+1)) / (20*21/2)</f>
        <v>85.165317142857148</v>
      </c>
      <c r="J1458" s="2">
        <f t="shared" si="178"/>
        <v>85.937812046621019</v>
      </c>
      <c r="K1458" s="2">
        <f t="shared" si="172"/>
        <v>85.967485247897187</v>
      </c>
    </row>
    <row r="1459" spans="1:11" ht="13.5" x14ac:dyDescent="0.25">
      <c r="A1459" s="3">
        <f>TITRES_STAT!B1462</f>
        <v>44440</v>
      </c>
      <c r="B1459" s="5">
        <f>TITRES_STAT!D1462</f>
        <v>86.836500000000001</v>
      </c>
      <c r="C1459" s="2">
        <f t="shared" si="173"/>
        <v>0</v>
      </c>
      <c r="D1459" s="2">
        <f t="shared" si="174"/>
        <v>86.137799999999999</v>
      </c>
      <c r="E1459" s="2">
        <f t="shared" si="176"/>
        <v>85.105940000000004</v>
      </c>
      <c r="F1459" s="2">
        <f t="shared" si="177"/>
        <v>85.749094999999983</v>
      </c>
      <c r="G1459" s="2">
        <f t="shared" si="179"/>
        <v>86.660516000000044</v>
      </c>
      <c r="H1459" s="2">
        <f t="shared" si="175"/>
        <v>75.755129499999939</v>
      </c>
      <c r="I1459" s="2">
        <f t="array" ref="I1459">SUMPRODUCT(B1443:B1462, (ROW(B1443:B1462)-ROW(B1443)+1)) / (20*21/2)</f>
        <v>85.115889047619049</v>
      </c>
      <c r="J1459" s="2">
        <f t="shared" si="178"/>
        <v>86.023401375514254</v>
      </c>
      <c r="K1459" s="2">
        <f t="shared" ref="K1459:K1522" si="180">$K$4*B1459+(1-$K$4)*K1458</f>
        <v>86.001564257783585</v>
      </c>
    </row>
    <row r="1460" spans="1:11" ht="13.5" x14ac:dyDescent="0.25">
      <c r="A1460" s="3">
        <f>TITRES_STAT!B1463</f>
        <v>44441</v>
      </c>
      <c r="B1460" s="5">
        <f>TITRES_STAT!D1463</f>
        <v>83.026799999999994</v>
      </c>
      <c r="C1460" s="2">
        <f t="shared" si="173"/>
        <v>-3.8097000000000065</v>
      </c>
      <c r="D1460" s="2">
        <f t="shared" si="174"/>
        <v>85.60875999999999</v>
      </c>
      <c r="E1460" s="2">
        <f t="shared" si="176"/>
        <v>84.925480000000007</v>
      </c>
      <c r="F1460" s="2">
        <f t="shared" si="177"/>
        <v>85.504629999999992</v>
      </c>
      <c r="G1460" s="2">
        <f t="shared" si="179"/>
        <v>86.61411200000002</v>
      </c>
      <c r="H1460" s="2">
        <f t="shared" si="175"/>
        <v>75.889252499999941</v>
      </c>
      <c r="I1460" s="2">
        <f t="array" ref="I1460">SUMPRODUCT(B1444:B1463, (ROW(B1444:B1463)-ROW(B1444)+1)) / (20*21/2)</f>
        <v>85.068664285714291</v>
      </c>
      <c r="J1460" s="2">
        <f t="shared" si="178"/>
        <v>85.738010768322411</v>
      </c>
      <c r="K1460" s="2">
        <f t="shared" si="180"/>
        <v>85.884906835909732</v>
      </c>
    </row>
    <row r="1461" spans="1:11" ht="13.5" x14ac:dyDescent="0.25">
      <c r="A1461" s="3">
        <f>TITRES_STAT!B1464</f>
        <v>44442</v>
      </c>
      <c r="B1461" s="5">
        <f>TITRES_STAT!D1464</f>
        <v>84.831400000000002</v>
      </c>
      <c r="C1461" s="2">
        <f t="shared" si="173"/>
        <v>1.8046000000000078</v>
      </c>
      <c r="D1461" s="2">
        <f t="shared" si="174"/>
        <v>85.440640000000002</v>
      </c>
      <c r="E1461" s="2">
        <f t="shared" si="176"/>
        <v>85.079720000000009</v>
      </c>
      <c r="F1461" s="2">
        <f t="shared" si="177"/>
        <v>85.350395000000006</v>
      </c>
      <c r="G1461" s="2">
        <f t="shared" si="179"/>
        <v>86.603948000000003</v>
      </c>
      <c r="H1461" s="2">
        <f t="shared" si="175"/>
        <v>76.033812499999925</v>
      </c>
      <c r="I1461" s="2">
        <f t="array" ref="I1461">SUMPRODUCT(B1445:B1464, (ROW(B1445:B1464)-ROW(B1445)+1)) / (20*21/2)</f>
        <v>85.169061904761904</v>
      </c>
      <c r="J1461" s="2">
        <f t="shared" si="178"/>
        <v>85.651666885625033</v>
      </c>
      <c r="K1461" s="2">
        <f t="shared" si="180"/>
        <v>85.843592842344648</v>
      </c>
    </row>
    <row r="1462" spans="1:11" ht="13.5" x14ac:dyDescent="0.25">
      <c r="A1462" s="3">
        <f>TITRES_STAT!B1465</f>
        <v>44445</v>
      </c>
      <c r="B1462" s="5">
        <f>TITRES_STAT!D1465</f>
        <v>84.831400000000002</v>
      </c>
      <c r="C1462" s="2">
        <f t="shared" si="173"/>
        <v>0</v>
      </c>
      <c r="D1462" s="2">
        <f t="shared" si="174"/>
        <v>85.272520000000014</v>
      </c>
      <c r="E1462" s="2">
        <f t="shared" si="176"/>
        <v>85.233959999999996</v>
      </c>
      <c r="F1462" s="2">
        <f t="shared" si="177"/>
        <v>85.327259999999995</v>
      </c>
      <c r="G1462" s="2">
        <f t="shared" si="179"/>
        <v>86.593784000000014</v>
      </c>
      <c r="H1462" s="2">
        <f t="shared" si="175"/>
        <v>76.179532499999937</v>
      </c>
      <c r="I1462" s="2">
        <f t="array" ref="I1462">SUMPRODUCT(B1446:B1465, (ROW(B1446:B1465)-ROW(B1446)+1)) / (20*21/2)</f>
        <v>85.27316857142857</v>
      </c>
      <c r="J1462" s="2">
        <f t="shared" si="178"/>
        <v>85.573546229851218</v>
      </c>
      <c r="K1462" s="2">
        <f t="shared" si="180"/>
        <v>85.803899005389951</v>
      </c>
    </row>
    <row r="1463" spans="1:11" ht="13.5" x14ac:dyDescent="0.25">
      <c r="A1463" s="3">
        <f>TITRES_STAT!B1466</f>
        <v>44446</v>
      </c>
      <c r="B1463" s="5">
        <f>TITRES_STAT!D1466</f>
        <v>84.831400000000002</v>
      </c>
      <c r="C1463" s="2">
        <f t="shared" si="173"/>
        <v>0</v>
      </c>
      <c r="D1463" s="2">
        <f t="shared" si="174"/>
        <v>84.871499999999997</v>
      </c>
      <c r="E1463" s="2">
        <f t="shared" si="176"/>
        <v>85.388200000000012</v>
      </c>
      <c r="F1463" s="2">
        <f t="shared" si="177"/>
        <v>85.304124999999999</v>
      </c>
      <c r="G1463" s="2">
        <f t="shared" si="179"/>
        <v>86.583620000000025</v>
      </c>
      <c r="H1463" s="2">
        <f t="shared" si="175"/>
        <v>76.326304499999921</v>
      </c>
      <c r="I1463" s="2">
        <f t="array" ref="I1463">SUMPRODUCT(B1447:B1466, (ROW(B1447:B1466)-ROW(B1447)+1)) / (20*21/2)</f>
        <v>85.380984285714277</v>
      </c>
      <c r="J1463" s="2">
        <f t="shared" si="178"/>
        <v>85.50286563653205</v>
      </c>
      <c r="K1463" s="2">
        <f t="shared" si="180"/>
        <v>85.765761789492302</v>
      </c>
    </row>
    <row r="1464" spans="1:11" ht="13.5" x14ac:dyDescent="0.25">
      <c r="A1464" s="3">
        <f>TITRES_STAT!B1467</f>
        <v>44447</v>
      </c>
      <c r="B1464" s="5">
        <f>TITRES_STAT!D1467</f>
        <v>86.3583</v>
      </c>
      <c r="C1464" s="2">
        <f t="shared" si="173"/>
        <v>1.5268999999999977</v>
      </c>
      <c r="D1464" s="2">
        <f t="shared" si="174"/>
        <v>84.775859999999994</v>
      </c>
      <c r="E1464" s="2">
        <f t="shared" si="176"/>
        <v>85.456829999999997</v>
      </c>
      <c r="F1464" s="2">
        <f t="shared" si="177"/>
        <v>85.265180000000015</v>
      </c>
      <c r="G1464" s="2">
        <f t="shared" si="179"/>
        <v>86.603994000000014</v>
      </c>
      <c r="H1464" s="2">
        <f t="shared" si="175"/>
        <v>76.482523499999928</v>
      </c>
      <c r="I1464" s="2">
        <f t="array" ref="I1464">SUMPRODUCT(B1448:B1467, (ROW(B1448:B1467)-ROW(B1448)+1)) / (20*21/2)</f>
        <v>85.492509047619038</v>
      </c>
      <c r="J1464" s="2">
        <f t="shared" si="178"/>
        <v>85.584335575909947</v>
      </c>
      <c r="K1464" s="2">
        <f t="shared" si="180"/>
        <v>85.78899858206124</v>
      </c>
    </row>
    <row r="1465" spans="1:11" ht="13.5" x14ac:dyDescent="0.25">
      <c r="A1465" s="3">
        <f>TITRES_STAT!B1468</f>
        <v>44448</v>
      </c>
      <c r="B1465" s="5">
        <f>TITRES_STAT!D1468</f>
        <v>86.3583</v>
      </c>
      <c r="C1465" s="2">
        <f t="shared" si="173"/>
        <v>0</v>
      </c>
      <c r="D1465" s="2">
        <f t="shared" si="174"/>
        <v>85.442160000000001</v>
      </c>
      <c r="E1465" s="2">
        <f t="shared" si="176"/>
        <v>85.525459999999995</v>
      </c>
      <c r="F1465" s="2">
        <f t="shared" si="177"/>
        <v>85.226235000000017</v>
      </c>
      <c r="G1465" s="2">
        <f t="shared" si="179"/>
        <v>86.63311800000001</v>
      </c>
      <c r="H1465" s="2">
        <f t="shared" si="175"/>
        <v>76.636929999999921</v>
      </c>
      <c r="I1465" s="2">
        <f t="array" ref="I1465">SUMPRODUCT(B1449:B1468, (ROW(B1449:B1468)-ROW(B1449)+1)) / (20*21/2)</f>
        <v>85.500883809523799</v>
      </c>
      <c r="J1465" s="2">
        <f t="shared" si="178"/>
        <v>85.658046473442326</v>
      </c>
      <c r="K1465" s="2">
        <f t="shared" si="180"/>
        <v>85.811324127862761</v>
      </c>
    </row>
    <row r="1466" spans="1:11" ht="13.5" x14ac:dyDescent="0.25">
      <c r="A1466" s="3">
        <f>TITRES_STAT!B1469</f>
        <v>44449</v>
      </c>
      <c r="B1466" s="5">
        <f>TITRES_STAT!D1469</f>
        <v>86.3583</v>
      </c>
      <c r="C1466" s="2">
        <f t="shared" si="173"/>
        <v>0</v>
      </c>
      <c r="D1466" s="2">
        <f t="shared" si="174"/>
        <v>85.747539999999987</v>
      </c>
      <c r="E1466" s="2">
        <f t="shared" si="176"/>
        <v>85.594090000000008</v>
      </c>
      <c r="F1466" s="2">
        <f t="shared" si="177"/>
        <v>85.187290000000033</v>
      </c>
      <c r="G1466" s="2">
        <f t="shared" si="179"/>
        <v>86.66224200000002</v>
      </c>
      <c r="H1466" s="2">
        <f t="shared" si="175"/>
        <v>76.785467499999911</v>
      </c>
      <c r="I1466" s="2">
        <f t="array" ref="I1466">SUMPRODUCT(B1450:B1469, (ROW(B1450:B1469)-ROW(B1450)+1)) / (20*21/2)</f>
        <v>85.507752857142847</v>
      </c>
      <c r="J1466" s="2">
        <f t="shared" si="178"/>
        <v>85.724737285495436</v>
      </c>
      <c r="K1466" s="2">
        <f t="shared" si="180"/>
        <v>85.832774162064226</v>
      </c>
    </row>
    <row r="1467" spans="1:11" ht="13.5" x14ac:dyDescent="0.25">
      <c r="A1467" s="3">
        <f>TITRES_STAT!B1470</f>
        <v>44452</v>
      </c>
      <c r="B1467" s="5">
        <f>TITRES_STAT!D1470</f>
        <v>86.3583</v>
      </c>
      <c r="C1467" s="2">
        <f t="shared" si="173"/>
        <v>0</v>
      </c>
      <c r="D1467" s="2">
        <f t="shared" si="174"/>
        <v>86.05292</v>
      </c>
      <c r="E1467" s="2">
        <f t="shared" si="176"/>
        <v>85.662720000000007</v>
      </c>
      <c r="F1467" s="2">
        <f t="shared" si="177"/>
        <v>85.129065000000026</v>
      </c>
      <c r="G1467" s="2">
        <f t="shared" si="179"/>
        <v>86.706196000000034</v>
      </c>
      <c r="H1467" s="2">
        <f t="shared" si="175"/>
        <v>76.934931499999905</v>
      </c>
      <c r="I1467" s="2">
        <f t="array" ref="I1467">SUMPRODUCT(B1451:B1470, (ROW(B1451:B1470)-ROW(B1451)+1)) / (20*21/2)</f>
        <v>85.507240476190475</v>
      </c>
      <c r="J1467" s="2">
        <f t="shared" si="178"/>
        <v>85.785076591638727</v>
      </c>
      <c r="K1467" s="2">
        <f t="shared" si="180"/>
        <v>85.853383018453869</v>
      </c>
    </row>
    <row r="1468" spans="1:11" ht="13.5" x14ac:dyDescent="0.25">
      <c r="A1468" s="3">
        <f>TITRES_STAT!B1471</f>
        <v>44453</v>
      </c>
      <c r="B1468" s="5">
        <f>TITRES_STAT!D1471</f>
        <v>85.216999999999999</v>
      </c>
      <c r="C1468" s="2">
        <f t="shared" si="173"/>
        <v>-1.1413000000000011</v>
      </c>
      <c r="D1468" s="2">
        <f t="shared" si="174"/>
        <v>86.130039999999994</v>
      </c>
      <c r="E1468" s="2">
        <f t="shared" si="176"/>
        <v>85.500769999999989</v>
      </c>
      <c r="F1468" s="2">
        <f t="shared" si="177"/>
        <v>85.144875000000027</v>
      </c>
      <c r="G1468" s="2">
        <f t="shared" si="179"/>
        <v>86.719908000000018</v>
      </c>
      <c r="H1468" s="2">
        <f t="shared" si="175"/>
        <v>77.072979499999917</v>
      </c>
      <c r="I1468" s="2">
        <f t="array" ref="I1468">SUMPRODUCT(B1452:B1471, (ROW(B1452:B1471)-ROW(B1452)+1)) / (20*21/2)</f>
        <v>85.181720476190478</v>
      </c>
      <c r="J1468" s="2">
        <f t="shared" si="178"/>
        <v>85.730974059101698</v>
      </c>
      <c r="K1468" s="2">
        <f t="shared" si="180"/>
        <v>85.82842682165176</v>
      </c>
    </row>
    <row r="1469" spans="1:11" ht="13.5" x14ac:dyDescent="0.25">
      <c r="A1469" s="3">
        <f>TITRES_STAT!B1472</f>
        <v>44454</v>
      </c>
      <c r="B1469" s="5">
        <f>TITRES_STAT!D1472</f>
        <v>85.216999999999999</v>
      </c>
      <c r="C1469" s="2">
        <f t="shared" si="173"/>
        <v>0</v>
      </c>
      <c r="D1469" s="2">
        <f t="shared" si="174"/>
        <v>85.901780000000002</v>
      </c>
      <c r="E1469" s="2">
        <f t="shared" si="176"/>
        <v>85.338819999999998</v>
      </c>
      <c r="F1469" s="2">
        <f t="shared" si="177"/>
        <v>85.22238000000003</v>
      </c>
      <c r="G1469" s="2">
        <f t="shared" si="179"/>
        <v>86.733620000000016</v>
      </c>
      <c r="H1469" s="2">
        <f t="shared" si="175"/>
        <v>77.211027499999915</v>
      </c>
      <c r="I1469" s="2">
        <f t="array" ref="I1469">SUMPRODUCT(B1453:B1472, (ROW(B1453:B1472)-ROW(B1453)+1)) / (20*21/2)</f>
        <v>84.863178095238098</v>
      </c>
      <c r="J1469" s="2">
        <f t="shared" si="178"/>
        <v>85.682024148711051</v>
      </c>
      <c r="K1469" s="2">
        <f t="shared" si="180"/>
        <v>85.804449299234037</v>
      </c>
    </row>
    <row r="1470" spans="1:11" ht="13.5" x14ac:dyDescent="0.25">
      <c r="A1470" s="3">
        <f>TITRES_STAT!B1473</f>
        <v>44455</v>
      </c>
      <c r="B1470" s="5">
        <f>TITRES_STAT!D1473</f>
        <v>85.216999999999999</v>
      </c>
      <c r="C1470" s="2">
        <f t="shared" si="173"/>
        <v>0</v>
      </c>
      <c r="D1470" s="2">
        <f t="shared" si="174"/>
        <v>85.673519999999996</v>
      </c>
      <c r="E1470" s="2">
        <f t="shared" si="176"/>
        <v>85.557839999999999</v>
      </c>
      <c r="F1470" s="2">
        <f t="shared" si="177"/>
        <v>85.241660000000039</v>
      </c>
      <c r="G1470" s="2">
        <f t="shared" si="179"/>
        <v>86.702842000000004</v>
      </c>
      <c r="H1470" s="2">
        <f t="shared" si="175"/>
        <v>77.344218499999911</v>
      </c>
      <c r="I1470" s="2">
        <f t="array" ref="I1470">SUMPRODUCT(B1454:B1473, (ROW(B1454:B1473)-ROW(B1454)+1)) / (20*21/2)</f>
        <v>84.551613333333322</v>
      </c>
      <c r="J1470" s="2">
        <f t="shared" si="178"/>
        <v>85.637736134548092</v>
      </c>
      <c r="K1470" s="2">
        <f t="shared" si="180"/>
        <v>85.781412071813094</v>
      </c>
    </row>
    <row r="1471" spans="1:11" ht="13.5" x14ac:dyDescent="0.25">
      <c r="A1471" s="3">
        <f>TITRES_STAT!B1474</f>
        <v>44456</v>
      </c>
      <c r="B1471" s="5">
        <f>TITRES_STAT!D1474</f>
        <v>81.823700000000002</v>
      </c>
      <c r="C1471" s="2">
        <f t="shared" si="173"/>
        <v>-3.3932999999999964</v>
      </c>
      <c r="D1471" s="2">
        <f t="shared" si="174"/>
        <v>84.766599999999997</v>
      </c>
      <c r="E1471" s="2">
        <f t="shared" si="176"/>
        <v>85.257069999999999</v>
      </c>
      <c r="F1471" s="2">
        <f t="shared" si="177"/>
        <v>85.168395000000032</v>
      </c>
      <c r="G1471" s="2">
        <f t="shared" si="179"/>
        <v>86.604198000000011</v>
      </c>
      <c r="H1471" s="2">
        <f t="shared" si="175"/>
        <v>77.460405999999921</v>
      </c>
      <c r="I1471" s="2">
        <f t="array" ref="I1471">SUMPRODUCT(B1455:B1474, (ROW(B1455:B1474)-ROW(B1455)+1)) / (20*21/2)</f>
        <v>84.247026190476205</v>
      </c>
      <c r="J1471" s="2">
        <f t="shared" si="178"/>
        <v>85.274494597924459</v>
      </c>
      <c r="K1471" s="2">
        <f t="shared" si="180"/>
        <v>85.626207676840039</v>
      </c>
    </row>
    <row r="1472" spans="1:11" ht="13.5" x14ac:dyDescent="0.25">
      <c r="A1472" s="3">
        <f>TITRES_STAT!B1475</f>
        <v>44459</v>
      </c>
      <c r="B1472" s="5">
        <f>TITRES_STAT!D1475</f>
        <v>81.823700000000002</v>
      </c>
      <c r="C1472" s="2">
        <f t="shared" si="173"/>
        <v>0</v>
      </c>
      <c r="D1472" s="2">
        <f t="shared" si="174"/>
        <v>83.859679999999997</v>
      </c>
      <c r="E1472" s="2">
        <f t="shared" si="176"/>
        <v>84.956299999999999</v>
      </c>
      <c r="F1472" s="2">
        <f t="shared" si="177"/>
        <v>85.095130000000012</v>
      </c>
      <c r="G1472" s="2">
        <f t="shared" si="179"/>
        <v>86.505554000000032</v>
      </c>
      <c r="H1472" s="2">
        <f t="shared" si="175"/>
        <v>77.563654499999927</v>
      </c>
      <c r="I1472" s="2">
        <f t="array" ref="I1472">SUMPRODUCT(B1456:B1475, (ROW(B1456:B1475)-ROW(B1456)+1)) / (20*21/2)</f>
        <v>83.806526190476177</v>
      </c>
      <c r="J1472" s="2">
        <f t="shared" si="178"/>
        <v>84.945847493360219</v>
      </c>
      <c r="K1472" s="2">
        <f t="shared" si="180"/>
        <v>85.477089728728672</v>
      </c>
    </row>
    <row r="1473" spans="1:11" ht="13.5" x14ac:dyDescent="0.25">
      <c r="A1473" s="3">
        <f>TITRES_STAT!B1476</f>
        <v>44460</v>
      </c>
      <c r="B1473" s="5">
        <f>TITRES_STAT!D1476</f>
        <v>81.823700000000002</v>
      </c>
      <c r="C1473" s="2">
        <f t="shared" si="173"/>
        <v>0</v>
      </c>
      <c r="D1473" s="2">
        <f t="shared" si="174"/>
        <v>83.181020000000018</v>
      </c>
      <c r="E1473" s="2">
        <f t="shared" si="176"/>
        <v>84.655530000000013</v>
      </c>
      <c r="F1473" s="2">
        <f t="shared" si="177"/>
        <v>85.02186500000002</v>
      </c>
      <c r="G1473" s="2">
        <f t="shared" si="179"/>
        <v>86.409876000000025</v>
      </c>
      <c r="H1473" s="2">
        <f t="shared" si="175"/>
        <v>77.667273499999936</v>
      </c>
      <c r="I1473" s="2">
        <f t="array" ref="I1473">SUMPRODUCT(B1457:B1476, (ROW(B1457:B1476)-ROW(B1457)+1)) / (20*21/2)</f>
        <v>83.546301428571425</v>
      </c>
      <c r="J1473" s="2">
        <f t="shared" si="178"/>
        <v>84.6485001130402</v>
      </c>
      <c r="K1473" s="2">
        <f t="shared" si="180"/>
        <v>85.333819543288342</v>
      </c>
    </row>
    <row r="1474" spans="1:11" ht="13.5" x14ac:dyDescent="0.25">
      <c r="A1474" s="3">
        <f>TITRES_STAT!B1477</f>
        <v>44461</v>
      </c>
      <c r="B1474" s="5">
        <f>TITRES_STAT!D1477</f>
        <v>81.823700000000002</v>
      </c>
      <c r="C1474" s="2">
        <f t="shared" si="173"/>
        <v>0</v>
      </c>
      <c r="D1474" s="2">
        <f t="shared" si="174"/>
        <v>82.502359999999996</v>
      </c>
      <c r="E1474" s="2">
        <f t="shared" si="176"/>
        <v>84.20207000000002</v>
      </c>
      <c r="F1474" s="2">
        <f t="shared" si="177"/>
        <v>84.829450000000008</v>
      </c>
      <c r="G1474" s="2">
        <f t="shared" si="179"/>
        <v>86.314198000000019</v>
      </c>
      <c r="H1474" s="2">
        <f t="shared" si="175"/>
        <v>77.770892499999931</v>
      </c>
      <c r="I1474" s="2">
        <f t="array" ref="I1474">SUMPRODUCT(B1458:B1477, (ROW(B1458:B1477)-ROW(B1458)+1)) / (20*21/2)</f>
        <v>83.304401904761903</v>
      </c>
      <c r="J1474" s="2">
        <f t="shared" si="178"/>
        <v>84.37947153084589</v>
      </c>
      <c r="K1474" s="2">
        <f t="shared" si="180"/>
        <v>85.19616779649273</v>
      </c>
    </row>
    <row r="1475" spans="1:11" ht="13.5" x14ac:dyDescent="0.25">
      <c r="A1475" s="3">
        <f>TITRES_STAT!B1478</f>
        <v>44462</v>
      </c>
      <c r="B1475" s="5">
        <f>TITRES_STAT!D1478</f>
        <v>80.2042</v>
      </c>
      <c r="C1475" s="2">
        <f t="shared" si="173"/>
        <v>-1.6195000000000022</v>
      </c>
      <c r="D1475" s="2">
        <f t="shared" si="174"/>
        <v>81.499800000000008</v>
      </c>
      <c r="E1475" s="2">
        <f t="shared" si="176"/>
        <v>83.586660000000009</v>
      </c>
      <c r="F1475" s="2">
        <f t="shared" si="177"/>
        <v>84.556059999999988</v>
      </c>
      <c r="G1475" s="2">
        <f t="shared" si="179"/>
        <v>86.183164000000019</v>
      </c>
      <c r="H1475" s="2">
        <f t="shared" si="175"/>
        <v>77.866450999999941</v>
      </c>
      <c r="I1475" s="2">
        <f t="array" ref="I1475">SUMPRODUCT(B1459:B1478, (ROW(B1459:B1478)-ROW(B1459)+1)) / (20*21/2)</f>
        <v>83.080827619047625</v>
      </c>
      <c r="J1475" s="2">
        <f t="shared" si="178"/>
        <v>83.981826623146276</v>
      </c>
      <c r="K1475" s="2">
        <f t="shared" si="180"/>
        <v>85.00040435349301</v>
      </c>
    </row>
    <row r="1476" spans="1:11" ht="13.5" x14ac:dyDescent="0.25">
      <c r="A1476" s="3">
        <f>TITRES_STAT!B1479</f>
        <v>44463</v>
      </c>
      <c r="B1476" s="5">
        <f>TITRES_STAT!D1479</f>
        <v>81.823700000000002</v>
      </c>
      <c r="C1476" s="2">
        <f t="shared" ref="C1476:C1539" si="181">B1476-B1475</f>
        <v>1.6195000000000022</v>
      </c>
      <c r="D1476" s="2">
        <f t="shared" si="174"/>
        <v>81.499800000000008</v>
      </c>
      <c r="E1476" s="2">
        <f t="shared" si="176"/>
        <v>83.133200000000016</v>
      </c>
      <c r="F1476" s="2">
        <f t="shared" si="177"/>
        <v>84.363644999999991</v>
      </c>
      <c r="G1476" s="2">
        <f t="shared" si="179"/>
        <v>86.084520000000012</v>
      </c>
      <c r="H1476" s="2">
        <f t="shared" si="175"/>
        <v>77.970106999999956</v>
      </c>
      <c r="I1476" s="2">
        <f t="array" ref="I1476">SUMPRODUCT(B1460:B1479, (ROW(B1460:B1479)-ROW(B1460)+1)) / (20*21/2)</f>
        <v>82.881123809523814</v>
      </c>
      <c r="J1476" s="2">
        <f t="shared" si="178"/>
        <v>83.776290754275195</v>
      </c>
      <c r="K1476" s="2">
        <f t="shared" si="180"/>
        <v>84.875827712179571</v>
      </c>
    </row>
    <row r="1477" spans="1:11" ht="13.5" x14ac:dyDescent="0.25">
      <c r="A1477" s="3">
        <f>TITRES_STAT!B1480</f>
        <v>44466</v>
      </c>
      <c r="B1477" s="5">
        <f>TITRES_STAT!D1480</f>
        <v>81.823700000000002</v>
      </c>
      <c r="C1477" s="2">
        <f t="shared" si="181"/>
        <v>0</v>
      </c>
      <c r="D1477" s="2">
        <f t="shared" si="174"/>
        <v>81.499800000000008</v>
      </c>
      <c r="E1477" s="2">
        <f t="shared" si="176"/>
        <v>82.67974000000001</v>
      </c>
      <c r="F1477" s="2">
        <f t="shared" si="177"/>
        <v>84.17122999999998</v>
      </c>
      <c r="G1477" s="2">
        <f t="shared" si="179"/>
        <v>85.98587599999999</v>
      </c>
      <c r="H1477" s="2">
        <f t="shared" si="175"/>
        <v>78.06779399999995</v>
      </c>
      <c r="I1477" s="2">
        <f t="array" ref="I1477">SUMPRODUCT(B1461:B1480, (ROW(B1461:B1480)-ROW(B1461)+1)) / (20*21/2)</f>
        <v>82.623766666666654</v>
      </c>
      <c r="J1477" s="2">
        <f t="shared" si="178"/>
        <v>83.590329730058514</v>
      </c>
      <c r="K1477" s="2">
        <f t="shared" si="180"/>
        <v>84.756136429349013</v>
      </c>
    </row>
    <row r="1478" spans="1:11" ht="13.5" x14ac:dyDescent="0.25">
      <c r="A1478" s="3">
        <f>TITRES_STAT!B1481</f>
        <v>44467</v>
      </c>
      <c r="B1478" s="5">
        <f>TITRES_STAT!D1481</f>
        <v>81.823700000000002</v>
      </c>
      <c r="C1478" s="2">
        <f t="shared" si="181"/>
        <v>0</v>
      </c>
      <c r="D1478" s="2">
        <f t="shared" ref="D1478:D1541" si="182">AVERAGE(B1474:B1478)</f>
        <v>81.499800000000008</v>
      </c>
      <c r="E1478" s="2">
        <f t="shared" si="176"/>
        <v>82.34041000000002</v>
      </c>
      <c r="F1478" s="2">
        <f t="shared" si="177"/>
        <v>83.920589999999962</v>
      </c>
      <c r="G1478" s="2">
        <f t="shared" si="179"/>
        <v>85.924307999999996</v>
      </c>
      <c r="H1478" s="2">
        <f t="shared" si="175"/>
        <v>78.165480999999957</v>
      </c>
      <c r="I1478" s="2">
        <f t="array" ref="I1478">SUMPRODUCT(B1462:B1481, (ROW(B1462:B1481)-ROW(B1462)+1)) / (20*21/2)</f>
        <v>82.450395714285719</v>
      </c>
      <c r="J1478" s="2">
        <f t="shared" si="178"/>
        <v>83.422079279576749</v>
      </c>
      <c r="K1478" s="2">
        <f t="shared" si="180"/>
        <v>84.641138922315733</v>
      </c>
    </row>
    <row r="1479" spans="1:11" ht="13.5" x14ac:dyDescent="0.25">
      <c r="A1479" s="3">
        <f>TITRES_STAT!B1482</f>
        <v>44468</v>
      </c>
      <c r="B1479" s="5">
        <f>TITRES_STAT!D1482</f>
        <v>81.823700000000002</v>
      </c>
      <c r="C1479" s="2">
        <f t="shared" si="181"/>
        <v>0</v>
      </c>
      <c r="D1479" s="2">
        <f t="shared" si="182"/>
        <v>81.499800000000008</v>
      </c>
      <c r="E1479" s="2">
        <f t="shared" si="176"/>
        <v>82.001080000000016</v>
      </c>
      <c r="F1479" s="2">
        <f t="shared" si="177"/>
        <v>83.669949999999972</v>
      </c>
      <c r="G1479" s="2">
        <f t="shared" si="179"/>
        <v>85.816339999999997</v>
      </c>
      <c r="H1479" s="2">
        <f t="shared" si="175"/>
        <v>78.263167999999965</v>
      </c>
      <c r="I1479" s="2">
        <f t="array" ref="I1479">SUMPRODUCT(B1463:B1482, (ROW(B1463:B1482)-ROW(B1463)+1)) / (20*21/2)</f>
        <v>82.299057142857137</v>
      </c>
      <c r="J1479" s="2">
        <f t="shared" si="178"/>
        <v>83.269852681521826</v>
      </c>
      <c r="K1479" s="2">
        <f t="shared" si="180"/>
        <v>84.530651121440613</v>
      </c>
    </row>
    <row r="1480" spans="1:11" ht="13.5" x14ac:dyDescent="0.25">
      <c r="A1480" s="3">
        <f>TITRES_STAT!B1483</f>
        <v>44469</v>
      </c>
      <c r="B1480" s="5">
        <f>TITRES_STAT!D1483</f>
        <v>80.967699999999994</v>
      </c>
      <c r="C1480" s="2">
        <f t="shared" si="181"/>
        <v>-0.85600000000000875</v>
      </c>
      <c r="D1480" s="2">
        <f t="shared" si="182"/>
        <v>81.652500000000003</v>
      </c>
      <c r="E1480" s="2">
        <f t="shared" si="176"/>
        <v>81.576150000000013</v>
      </c>
      <c r="F1480" s="2">
        <f t="shared" si="177"/>
        <v>83.566994999999977</v>
      </c>
      <c r="G1480" s="2">
        <f t="shared" si="179"/>
        <v>85.649608000000001</v>
      </c>
      <c r="H1480" s="2">
        <f t="shared" si="175"/>
        <v>78.370589499999966</v>
      </c>
      <c r="I1480" s="2">
        <f t="array" ref="I1480">SUMPRODUCT(B1464:B1483, (ROW(B1464:B1483)-ROW(B1464)+1)) / (20*21/2)</f>
        <v>82.512383809523797</v>
      </c>
      <c r="J1480" s="2">
        <f t="shared" si="178"/>
        <v>83.050600045186414</v>
      </c>
      <c r="K1480" s="2">
        <f t="shared" si="180"/>
        <v>84.390927548050783</v>
      </c>
    </row>
    <row r="1481" spans="1:11" ht="13.5" x14ac:dyDescent="0.25">
      <c r="A1481" s="3">
        <f>TITRES_STAT!B1484</f>
        <v>44470</v>
      </c>
      <c r="B1481" s="5">
        <f>TITRES_STAT!D1484</f>
        <v>81.746600000000001</v>
      </c>
      <c r="C1481" s="2">
        <f t="shared" si="181"/>
        <v>0.77890000000000725</v>
      </c>
      <c r="D1481" s="2">
        <f t="shared" si="182"/>
        <v>81.637079999999997</v>
      </c>
      <c r="E1481" s="2">
        <f t="shared" si="176"/>
        <v>81.56844000000001</v>
      </c>
      <c r="F1481" s="2">
        <f t="shared" si="177"/>
        <v>83.412754999999976</v>
      </c>
      <c r="G1481" s="2">
        <f t="shared" si="179"/>
        <v>85.49999600000001</v>
      </c>
      <c r="H1481" s="2">
        <f t="shared" si="175"/>
        <v>78.48272099999997</v>
      </c>
      <c r="I1481" s="2">
        <f t="array" ref="I1481">SUMPRODUCT(B1465:B1484, (ROW(B1465:B1484)-ROW(B1465)+1)) / (20*21/2)</f>
        <v>82.722515714285706</v>
      </c>
      <c r="J1481" s="2">
        <f t="shared" si="178"/>
        <v>82.926409564692463</v>
      </c>
      <c r="K1481" s="2">
        <f t="shared" si="180"/>
        <v>84.28722842851937</v>
      </c>
    </row>
    <row r="1482" spans="1:11" ht="13.5" x14ac:dyDescent="0.25">
      <c r="A1482" s="3">
        <f>TITRES_STAT!B1485</f>
        <v>44473</v>
      </c>
      <c r="B1482" s="5">
        <f>TITRES_STAT!D1485</f>
        <v>81.823700000000002</v>
      </c>
      <c r="C1482" s="2">
        <f t="shared" si="181"/>
        <v>7.7100000000001501E-2</v>
      </c>
      <c r="D1482" s="2">
        <f t="shared" si="182"/>
        <v>81.637079999999997</v>
      </c>
      <c r="E1482" s="2">
        <f t="shared" si="176"/>
        <v>81.568440000000024</v>
      </c>
      <c r="F1482" s="2">
        <f t="shared" si="177"/>
        <v>83.262369999999976</v>
      </c>
      <c r="G1482" s="2">
        <f t="shared" si="179"/>
        <v>85.301027999999988</v>
      </c>
      <c r="H1482" s="2">
        <f t="shared" ref="H1482:H1545" si="183">AVERAGE(B1283:B1482)</f>
        <v>78.602652999999961</v>
      </c>
      <c r="I1482" s="2">
        <f t="array" ref="I1482">SUMPRODUCT(B1466:B1485, (ROW(B1466:B1485)-ROW(B1466)+1)) / (20*21/2)</f>
        <v>82.936723809523812</v>
      </c>
      <c r="J1482" s="2">
        <f t="shared" si="178"/>
        <v>82.821389606150319</v>
      </c>
      <c r="K1482" s="2">
        <f t="shared" si="180"/>
        <v>84.190619470538223</v>
      </c>
    </row>
    <row r="1483" spans="1:11" ht="13.5" x14ac:dyDescent="0.25">
      <c r="A1483" s="3">
        <f>TITRES_STAT!B1486</f>
        <v>44474</v>
      </c>
      <c r="B1483" s="5">
        <f>TITRES_STAT!D1486</f>
        <v>85.502300000000005</v>
      </c>
      <c r="C1483" s="2">
        <f t="shared" si="181"/>
        <v>3.678600000000003</v>
      </c>
      <c r="D1483" s="2">
        <f t="shared" si="182"/>
        <v>82.372800000000012</v>
      </c>
      <c r="E1483" s="2">
        <f t="shared" si="176"/>
        <v>81.936300000000003</v>
      </c>
      <c r="F1483" s="2">
        <f t="shared" si="177"/>
        <v>83.295914999999994</v>
      </c>
      <c r="G1483" s="2">
        <f t="shared" si="179"/>
        <v>85.175631999999993</v>
      </c>
      <c r="H1483" s="2">
        <f t="shared" si="183"/>
        <v>78.74097799999997</v>
      </c>
      <c r="I1483" s="2">
        <f t="array" ref="I1483">SUMPRODUCT(B1467:B1486, (ROW(B1467:B1486)-ROW(B1467)+1)) / (20*21/2)</f>
        <v>83.155008095238088</v>
      </c>
      <c r="J1483" s="2">
        <f t="shared" si="178"/>
        <v>83.076714405564573</v>
      </c>
      <c r="K1483" s="2">
        <f t="shared" si="180"/>
        <v>84.242057922673993</v>
      </c>
    </row>
    <row r="1484" spans="1:11" ht="13.5" x14ac:dyDescent="0.25">
      <c r="A1484" s="3">
        <f>TITRES_STAT!B1487</f>
        <v>44475</v>
      </c>
      <c r="B1484" s="5">
        <f>TITRES_STAT!D1487</f>
        <v>85.502300000000005</v>
      </c>
      <c r="C1484" s="2">
        <f t="shared" si="181"/>
        <v>0</v>
      </c>
      <c r="D1484" s="2">
        <f t="shared" si="182"/>
        <v>83.108519999999999</v>
      </c>
      <c r="E1484" s="2">
        <f t="shared" ref="E1484:E1547" si="184">AVERAGE(B1475:B1484)</f>
        <v>82.304159999999996</v>
      </c>
      <c r="F1484" s="2">
        <f t="shared" si="177"/>
        <v>83.253115000000008</v>
      </c>
      <c r="G1484" s="2">
        <f t="shared" si="179"/>
        <v>85.059489999999983</v>
      </c>
      <c r="H1484" s="2">
        <f t="shared" si="183"/>
        <v>78.879302999999965</v>
      </c>
      <c r="I1484" s="2">
        <f t="array" ref="I1484">SUMPRODUCT(B1468:B1487, (ROW(B1468:B1487)-ROW(B1468)+1)) / (20*21/2)</f>
        <v>83.09386380952381</v>
      </c>
      <c r="J1484" s="2">
        <f t="shared" si="178"/>
        <v>83.307722557415573</v>
      </c>
      <c r="K1484" s="2">
        <f t="shared" si="180"/>
        <v>84.291479180608349</v>
      </c>
    </row>
    <row r="1485" spans="1:11" ht="13.5" x14ac:dyDescent="0.25">
      <c r="A1485" s="3">
        <f>TITRES_STAT!B1488</f>
        <v>44476</v>
      </c>
      <c r="B1485" s="5">
        <f>TITRES_STAT!D1488</f>
        <v>85.502300000000005</v>
      </c>
      <c r="C1485" s="2">
        <f t="shared" si="181"/>
        <v>0</v>
      </c>
      <c r="D1485" s="2">
        <f t="shared" si="182"/>
        <v>84.015439999999998</v>
      </c>
      <c r="E1485" s="2">
        <f t="shared" si="184"/>
        <v>82.833969999999994</v>
      </c>
      <c r="F1485" s="2">
        <f t="shared" si="177"/>
        <v>83.210315000000008</v>
      </c>
      <c r="G1485" s="2">
        <f t="shared" si="179"/>
        <v>84.943347999999986</v>
      </c>
      <c r="H1485" s="2">
        <f t="shared" si="183"/>
        <v>79.017516999999955</v>
      </c>
      <c r="I1485" s="2">
        <f t="array" ref="I1485">SUMPRODUCT(B1469:B1488, (ROW(B1469:B1488)-ROW(B1469)+1)) / (20*21/2)</f>
        <v>83.050970952380951</v>
      </c>
      <c r="J1485" s="2">
        <f t="shared" si="178"/>
        <v>83.516729932899807</v>
      </c>
      <c r="K1485" s="2">
        <f t="shared" si="180"/>
        <v>84.338962349996265</v>
      </c>
    </row>
    <row r="1486" spans="1:11" ht="13.5" x14ac:dyDescent="0.25">
      <c r="A1486" s="3">
        <f>TITRES_STAT!B1489</f>
        <v>44477</v>
      </c>
      <c r="B1486" s="5">
        <f>TITRES_STAT!D1489</f>
        <v>85.502300000000005</v>
      </c>
      <c r="C1486" s="2">
        <f t="shared" si="181"/>
        <v>0</v>
      </c>
      <c r="D1486" s="2">
        <f t="shared" si="182"/>
        <v>84.766580000000005</v>
      </c>
      <c r="E1486" s="2">
        <f t="shared" si="184"/>
        <v>83.201830000000001</v>
      </c>
      <c r="F1486" s="2">
        <f t="shared" si="177"/>
        <v>83.167515000000009</v>
      </c>
      <c r="G1486" s="2">
        <f t="shared" si="179"/>
        <v>84.848799999999997</v>
      </c>
      <c r="H1486" s="2">
        <f t="shared" si="183"/>
        <v>79.15573099999996</v>
      </c>
      <c r="I1486" s="2">
        <f t="array" ref="I1486">SUMPRODUCT(B1470:B1489, (ROW(B1470:B1489)-ROW(B1470)+1)) / (20*21/2)</f>
        <v>83.020894761904771</v>
      </c>
      <c r="J1486" s="2">
        <f t="shared" si="178"/>
        <v>83.705831844052213</v>
      </c>
      <c r="K1486" s="2">
        <f t="shared" si="180"/>
        <v>84.384583434310144</v>
      </c>
    </row>
    <row r="1487" spans="1:11" ht="13.5" x14ac:dyDescent="0.25">
      <c r="A1487" s="3">
        <f>TITRES_STAT!B1490</f>
        <v>44480</v>
      </c>
      <c r="B1487" s="5">
        <f>TITRES_STAT!D1490</f>
        <v>82.525499999999994</v>
      </c>
      <c r="C1487" s="2">
        <f t="shared" si="181"/>
        <v>-2.9768000000000114</v>
      </c>
      <c r="D1487" s="2">
        <f t="shared" si="182"/>
        <v>84.906940000000006</v>
      </c>
      <c r="E1487" s="2">
        <f t="shared" si="184"/>
        <v>83.272009999999995</v>
      </c>
      <c r="F1487" s="2">
        <f t="shared" si="177"/>
        <v>82.975875000000016</v>
      </c>
      <c r="G1487" s="2">
        <f t="shared" si="179"/>
        <v>84.694715999999985</v>
      </c>
      <c r="H1487" s="2">
        <f t="shared" si="183"/>
        <v>79.27917199999996</v>
      </c>
      <c r="I1487" s="2">
        <f t="array" ref="I1487">SUMPRODUCT(B1471:B1490, (ROW(B1471:B1490)-ROW(B1471)+1)) / (20*21/2)</f>
        <v>83.002901904761913</v>
      </c>
      <c r="J1487" s="2">
        <f t="shared" si="178"/>
        <v>83.593419287475811</v>
      </c>
      <c r="K1487" s="2">
        <f t="shared" si="180"/>
        <v>84.311678201592102</v>
      </c>
    </row>
    <row r="1488" spans="1:11" ht="13.5" x14ac:dyDescent="0.25">
      <c r="A1488" s="3">
        <f>TITRES_STAT!B1491</f>
        <v>44481</v>
      </c>
      <c r="B1488" s="5">
        <f>TITRES_STAT!D1491</f>
        <v>82.525499999999994</v>
      </c>
      <c r="C1488" s="2">
        <f t="shared" si="181"/>
        <v>0</v>
      </c>
      <c r="D1488" s="2">
        <f t="shared" si="182"/>
        <v>84.311580000000006</v>
      </c>
      <c r="E1488" s="2">
        <f t="shared" si="184"/>
        <v>83.342189999999988</v>
      </c>
      <c r="F1488" s="2">
        <f t="shared" si="177"/>
        <v>82.841300000000018</v>
      </c>
      <c r="G1488" s="2">
        <f t="shared" si="179"/>
        <v>84.572403999999992</v>
      </c>
      <c r="H1488" s="2">
        <f t="shared" si="183"/>
        <v>79.40261299999996</v>
      </c>
      <c r="I1488" s="2">
        <f t="array" ref="I1488">SUMPRODUCT(B1472:B1491, (ROW(B1472:B1491)-ROW(B1472)+1)) / (20*21/2)</f>
        <v>82.94708619047617</v>
      </c>
      <c r="J1488" s="2">
        <f t="shared" si="178"/>
        <v>83.491712688668585</v>
      </c>
      <c r="K1488" s="2">
        <f t="shared" si="180"/>
        <v>84.24163199760811</v>
      </c>
    </row>
    <row r="1489" spans="1:11" ht="13.5" x14ac:dyDescent="0.25">
      <c r="A1489" s="3">
        <f>TITRES_STAT!B1492</f>
        <v>44482</v>
      </c>
      <c r="B1489" s="5">
        <f>TITRES_STAT!D1492</f>
        <v>82.525499999999994</v>
      </c>
      <c r="C1489" s="2">
        <f t="shared" si="181"/>
        <v>0</v>
      </c>
      <c r="D1489" s="2">
        <f t="shared" si="182"/>
        <v>83.716219999999993</v>
      </c>
      <c r="E1489" s="2">
        <f t="shared" si="184"/>
        <v>83.412369999999981</v>
      </c>
      <c r="F1489" s="2">
        <f t="shared" si="177"/>
        <v>82.70672500000002</v>
      </c>
      <c r="G1489" s="2">
        <f t="shared" si="179"/>
        <v>84.450091999999984</v>
      </c>
      <c r="H1489" s="2">
        <f t="shared" si="183"/>
        <v>79.526424999999961</v>
      </c>
      <c r="I1489" s="2">
        <f t="array" ref="I1489">SUMPRODUCT(B1473:B1492, (ROW(B1473:B1492)-ROW(B1473)+1)) / (20*21/2)</f>
        <v>83.087337142857137</v>
      </c>
      <c r="J1489" s="2">
        <f t="shared" si="178"/>
        <v>83.399692432604908</v>
      </c>
      <c r="K1489" s="2">
        <f t="shared" si="180"/>
        <v>84.17433270358427</v>
      </c>
    </row>
    <row r="1490" spans="1:11" ht="13.5" x14ac:dyDescent="0.25">
      <c r="A1490" s="3">
        <f>TITRES_STAT!B1493</f>
        <v>44483</v>
      </c>
      <c r="B1490" s="5">
        <f>TITRES_STAT!D1493</f>
        <v>82.517799999999994</v>
      </c>
      <c r="C1490" s="2">
        <f t="shared" si="181"/>
        <v>-7.6999999999998181E-3</v>
      </c>
      <c r="D1490" s="2">
        <f t="shared" si="182"/>
        <v>83.119319999999988</v>
      </c>
      <c r="E1490" s="2">
        <f t="shared" si="184"/>
        <v>83.567379999999986</v>
      </c>
      <c r="F1490" s="2">
        <f t="shared" si="177"/>
        <v>82.571765000000028</v>
      </c>
      <c r="G1490" s="2">
        <f t="shared" si="179"/>
        <v>84.342125999999993</v>
      </c>
      <c r="H1490" s="2">
        <f t="shared" si="183"/>
        <v>79.650494999999964</v>
      </c>
      <c r="I1490" s="2">
        <f t="array" ref="I1490">SUMPRODUCT(B1474:B1493, (ROW(B1474:B1493)-ROW(B1474)+1)) / (20*21/2)</f>
        <v>83.216974761904751</v>
      </c>
      <c r="J1490" s="2">
        <f t="shared" si="178"/>
        <v>83.315702677118736</v>
      </c>
      <c r="K1490" s="2">
        <f t="shared" si="180"/>
        <v>84.109370636777044</v>
      </c>
    </row>
    <row r="1491" spans="1:11" ht="13.5" x14ac:dyDescent="0.25">
      <c r="A1491" s="3">
        <f>TITRES_STAT!B1494</f>
        <v>44488</v>
      </c>
      <c r="B1491" s="5">
        <f>TITRES_STAT!D1494</f>
        <v>81.985699999999994</v>
      </c>
      <c r="C1491" s="2">
        <f t="shared" si="181"/>
        <v>-0.5320999999999998</v>
      </c>
      <c r="D1491" s="2">
        <f t="shared" si="182"/>
        <v>82.415999999999997</v>
      </c>
      <c r="E1491" s="2">
        <f t="shared" si="184"/>
        <v>83.591289999999987</v>
      </c>
      <c r="F1491" s="2">
        <f t="shared" si="177"/>
        <v>82.579865000000012</v>
      </c>
      <c r="G1491" s="2">
        <f t="shared" si="179"/>
        <v>84.223518000000027</v>
      </c>
      <c r="H1491" s="2">
        <f t="shared" si="183"/>
        <v>79.763821999999962</v>
      </c>
      <c r="I1491" s="2">
        <f t="array" ref="I1491">SUMPRODUCT(B1475:B1494, (ROW(B1475:B1494)-ROW(B1475)+1)) / (20*21/2)</f>
        <v>83.139160952380948</v>
      </c>
      <c r="J1491" s="2">
        <f t="shared" si="178"/>
        <v>83.189035755488376</v>
      </c>
      <c r="K1491" s="2">
        <f t="shared" si="180"/>
        <v>84.026089435334796</v>
      </c>
    </row>
    <row r="1492" spans="1:11" ht="13.5" x14ac:dyDescent="0.25">
      <c r="A1492" s="3">
        <f>TITRES_STAT!B1495</f>
        <v>44489</v>
      </c>
      <c r="B1492" s="5">
        <f>TITRES_STAT!D1495</f>
        <v>84.052499999999995</v>
      </c>
      <c r="C1492" s="2">
        <f t="shared" si="181"/>
        <v>2.0668000000000006</v>
      </c>
      <c r="D1492" s="2">
        <f t="shared" si="182"/>
        <v>82.721399999999988</v>
      </c>
      <c r="E1492" s="2">
        <f t="shared" si="184"/>
        <v>83.81416999999999</v>
      </c>
      <c r="F1492" s="2">
        <f t="shared" ref="F1492:F1555" si="185">AVERAGE(B1473:B1492)</f>
        <v>82.691305000000014</v>
      </c>
      <c r="G1492" s="2">
        <f t="shared" si="179"/>
        <v>84.198686000000009</v>
      </c>
      <c r="H1492" s="2">
        <f t="shared" si="183"/>
        <v>79.88748299999996</v>
      </c>
      <c r="I1492" s="2">
        <f t="array" ref="I1492">SUMPRODUCT(B1476:B1495, (ROW(B1476:B1495)-ROW(B1476)+1)) / (20*21/2)</f>
        <v>83.059832857142865</v>
      </c>
      <c r="J1492" s="2">
        <f t="shared" si="178"/>
        <v>83.271270445441857</v>
      </c>
      <c r="K1492" s="2">
        <f t="shared" si="180"/>
        <v>84.02712514375304</v>
      </c>
    </row>
    <row r="1493" spans="1:11" ht="13.5" x14ac:dyDescent="0.25">
      <c r="A1493" s="3">
        <f>TITRES_STAT!B1496</f>
        <v>44490</v>
      </c>
      <c r="B1493" s="5">
        <f>TITRES_STAT!D1496</f>
        <v>84.052499999999995</v>
      </c>
      <c r="C1493" s="2">
        <f t="shared" si="181"/>
        <v>0</v>
      </c>
      <c r="D1493" s="2">
        <f t="shared" si="182"/>
        <v>83.026800000000009</v>
      </c>
      <c r="E1493" s="2">
        <f t="shared" si="184"/>
        <v>83.669189999999986</v>
      </c>
      <c r="F1493" s="2">
        <f t="shared" si="185"/>
        <v>82.802745000000002</v>
      </c>
      <c r="G1493" s="2">
        <f t="shared" si="179"/>
        <v>84.173854000000034</v>
      </c>
      <c r="H1493" s="2">
        <f t="shared" si="183"/>
        <v>80.011143999999959</v>
      </c>
      <c r="I1493" s="2">
        <f t="array" ref="I1493">SUMPRODUCT(B1477:B1496, (ROW(B1477:B1496)-ROW(B1477)+1)) / (20*21/2)</f>
        <v>82.98307761904762</v>
      </c>
      <c r="J1493" s="2">
        <f t="shared" ref="J1493:J1556" si="186">$J$4*B1493+J1492*(1-$J$4)</f>
        <v>83.345673260161675</v>
      </c>
      <c r="K1493" s="2">
        <f t="shared" si="180"/>
        <v>84.028120236154891</v>
      </c>
    </row>
    <row r="1494" spans="1:11" ht="13.5" x14ac:dyDescent="0.25">
      <c r="A1494" s="3">
        <f>TITRES_STAT!B1497</f>
        <v>44491</v>
      </c>
      <c r="B1494" s="5">
        <f>TITRES_STAT!D1497</f>
        <v>81.985699999999994</v>
      </c>
      <c r="C1494" s="2">
        <f t="shared" si="181"/>
        <v>-2.0668000000000006</v>
      </c>
      <c r="D1494" s="2">
        <f t="shared" si="182"/>
        <v>82.918840000000003</v>
      </c>
      <c r="E1494" s="2">
        <f t="shared" si="184"/>
        <v>83.317529999999991</v>
      </c>
      <c r="F1494" s="2">
        <f t="shared" si="185"/>
        <v>82.810845</v>
      </c>
      <c r="G1494" s="2">
        <f t="shared" si="179"/>
        <v>84.07082400000003</v>
      </c>
      <c r="H1494" s="2">
        <f t="shared" si="183"/>
        <v>80.132442499999954</v>
      </c>
      <c r="I1494" s="2">
        <f t="array" ref="I1494">SUMPRODUCT(B1478:B1497, (ROW(B1478:B1497)-ROW(B1478)+1)) / (20*21/2)</f>
        <v>82.894018095238096</v>
      </c>
      <c r="J1494" s="2">
        <f t="shared" si="186"/>
        <v>83.216151997289131</v>
      </c>
      <c r="K1494" s="2">
        <f t="shared" si="180"/>
        <v>83.948025324933127</v>
      </c>
    </row>
    <row r="1495" spans="1:11" ht="13.5" x14ac:dyDescent="0.25">
      <c r="A1495" s="3">
        <f>TITRES_STAT!B1498</f>
        <v>44494</v>
      </c>
      <c r="B1495" s="5">
        <f>TITRES_STAT!D1498</f>
        <v>81.977900000000005</v>
      </c>
      <c r="C1495" s="2">
        <f t="shared" si="181"/>
        <v>-7.7999999999889269E-3</v>
      </c>
      <c r="D1495" s="2">
        <f t="shared" si="182"/>
        <v>82.810860000000005</v>
      </c>
      <c r="E1495" s="2">
        <f t="shared" si="184"/>
        <v>82.965089999999989</v>
      </c>
      <c r="F1495" s="2">
        <f t="shared" si="185"/>
        <v>82.899529999999999</v>
      </c>
      <c r="G1495" s="2">
        <f t="shared" si="179"/>
        <v>83.967638000000022</v>
      </c>
      <c r="H1495" s="2">
        <f t="shared" si="183"/>
        <v>80.253701999999961</v>
      </c>
      <c r="I1495" s="2">
        <f t="array" ref="I1495">SUMPRODUCT(B1479:B1498, (ROW(B1479:B1498)-ROW(B1479)+1)) / (20*21/2)</f>
        <v>82.804224285714284</v>
      </c>
      <c r="J1495" s="2">
        <f t="shared" si="186"/>
        <v>83.09822323564255</v>
      </c>
      <c r="K1495" s="2">
        <f t="shared" si="180"/>
        <v>83.870765508269088</v>
      </c>
    </row>
    <row r="1496" spans="1:11" ht="13.5" x14ac:dyDescent="0.25">
      <c r="A1496" s="3">
        <f>TITRES_STAT!B1499</f>
        <v>44495</v>
      </c>
      <c r="B1496" s="5">
        <f>TITRES_STAT!D1499</f>
        <v>82.093599999999995</v>
      </c>
      <c r="C1496" s="2">
        <f t="shared" si="181"/>
        <v>0.1156999999999897</v>
      </c>
      <c r="D1496" s="2">
        <f t="shared" si="182"/>
        <v>82.832439999999991</v>
      </c>
      <c r="E1496" s="2">
        <f t="shared" si="184"/>
        <v>82.624219999999994</v>
      </c>
      <c r="F1496" s="2">
        <f t="shared" si="185"/>
        <v>82.91302499999999</v>
      </c>
      <c r="G1496" s="2">
        <f t="shared" si="179"/>
        <v>83.866766000000041</v>
      </c>
      <c r="H1496" s="2">
        <f t="shared" si="183"/>
        <v>80.375650999999948</v>
      </c>
      <c r="I1496" s="2">
        <f t="array" ref="I1496">SUMPRODUCT(B1480:B1499, (ROW(B1480:B1499)-ROW(B1480)+1)) / (20*21/2)</f>
        <v>82.713696190476185</v>
      </c>
      <c r="J1496" s="2">
        <f t="shared" si="186"/>
        <v>83.00254483224802</v>
      </c>
      <c r="K1496" s="2">
        <f t="shared" si="180"/>
        <v>83.801072743238933</v>
      </c>
    </row>
    <row r="1497" spans="1:11" ht="13.5" x14ac:dyDescent="0.25">
      <c r="A1497" s="3">
        <f>TITRES_STAT!B1500</f>
        <v>44496</v>
      </c>
      <c r="B1497" s="5">
        <f>TITRES_STAT!D1500</f>
        <v>81.977900000000005</v>
      </c>
      <c r="C1497" s="2">
        <f t="shared" si="181"/>
        <v>-0.1156999999999897</v>
      </c>
      <c r="D1497" s="2">
        <f t="shared" si="182"/>
        <v>82.417519999999996</v>
      </c>
      <c r="E1497" s="2">
        <f t="shared" si="184"/>
        <v>82.569459999999992</v>
      </c>
      <c r="F1497" s="2">
        <f t="shared" si="185"/>
        <v>82.920734999999993</v>
      </c>
      <c r="G1497" s="2">
        <f t="shared" si="179"/>
        <v>83.755868000000021</v>
      </c>
      <c r="H1497" s="2">
        <f t="shared" si="183"/>
        <v>80.497058499999952</v>
      </c>
      <c r="I1497" s="2">
        <f t="array" ref="I1497">SUMPRODUCT(B1481:B1500, (ROW(B1481:B1500)-ROW(B1481)+1)) / (20*21/2)</f>
        <v>82.622433809523812</v>
      </c>
      <c r="J1497" s="2">
        <f t="shared" si="186"/>
        <v>82.904959610129168</v>
      </c>
      <c r="K1497" s="2">
        <f t="shared" si="180"/>
        <v>83.729575772915837</v>
      </c>
    </row>
    <row r="1498" spans="1:11" ht="13.5" x14ac:dyDescent="0.25">
      <c r="A1498" s="3">
        <f>TITRES_STAT!B1501</f>
        <v>44497</v>
      </c>
      <c r="B1498" s="5">
        <f>TITRES_STAT!D1501</f>
        <v>81.977900000000005</v>
      </c>
      <c r="C1498" s="2">
        <f t="shared" si="181"/>
        <v>0</v>
      </c>
      <c r="D1498" s="2">
        <f t="shared" si="182"/>
        <v>82.002599999999987</v>
      </c>
      <c r="E1498" s="2">
        <f t="shared" si="184"/>
        <v>82.514700000000005</v>
      </c>
      <c r="F1498" s="2">
        <f t="shared" si="185"/>
        <v>82.928444999999996</v>
      </c>
      <c r="G1498" s="2">
        <f t="shared" si="179"/>
        <v>83.697410000000019</v>
      </c>
      <c r="H1498" s="2">
        <f t="shared" si="183"/>
        <v>80.61831799999996</v>
      </c>
      <c r="I1498" s="2">
        <f t="array" ref="I1498">SUMPRODUCT(B1482:B1501, (ROW(B1482:B1501)-ROW(B1482)+1)) / (20*21/2)</f>
        <v>82.57777999999999</v>
      </c>
      <c r="J1498" s="2">
        <f t="shared" si="186"/>
        <v>82.816668218688292</v>
      </c>
      <c r="K1498" s="2">
        <f t="shared" si="180"/>
        <v>83.660882605350508</v>
      </c>
    </row>
    <row r="1499" spans="1:11" ht="13.5" x14ac:dyDescent="0.25">
      <c r="A1499" s="3">
        <f>TITRES_STAT!B1502</f>
        <v>44498</v>
      </c>
      <c r="B1499" s="5">
        <f>TITRES_STAT!D1502</f>
        <v>81.977900000000005</v>
      </c>
      <c r="C1499" s="2">
        <f t="shared" si="181"/>
        <v>0</v>
      </c>
      <c r="D1499" s="2">
        <f t="shared" si="182"/>
        <v>82.001040000000017</v>
      </c>
      <c r="E1499" s="2">
        <f t="shared" si="184"/>
        <v>82.459939999999989</v>
      </c>
      <c r="F1499" s="2">
        <f t="shared" si="185"/>
        <v>82.936154999999999</v>
      </c>
      <c r="G1499" s="2">
        <f t="shared" si="179"/>
        <v>83.663630000000026</v>
      </c>
      <c r="H1499" s="2">
        <f t="shared" si="183"/>
        <v>80.742728499999956</v>
      </c>
      <c r="I1499" s="2">
        <f t="array" ref="I1499">SUMPRODUCT(B1483:B1502, (ROW(B1483:B1502)-ROW(B1483)+1)) / (20*21/2)</f>
        <v>82.529453809523801</v>
      </c>
      <c r="J1499" s="2">
        <f t="shared" si="186"/>
        <v>82.736785531194172</v>
      </c>
      <c r="K1499" s="2">
        <f t="shared" si="180"/>
        <v>83.59488328749363</v>
      </c>
    </row>
    <row r="1500" spans="1:11" ht="13.5" x14ac:dyDescent="0.25">
      <c r="A1500" s="3">
        <f>TITRES_STAT!B1503</f>
        <v>44501</v>
      </c>
      <c r="B1500" s="5">
        <f>TITRES_STAT!D1503</f>
        <v>81.977900000000005</v>
      </c>
      <c r="C1500" s="2">
        <f t="shared" si="181"/>
        <v>0</v>
      </c>
      <c r="D1500" s="2">
        <f t="shared" si="182"/>
        <v>82.001040000000017</v>
      </c>
      <c r="E1500" s="2">
        <f t="shared" si="184"/>
        <v>82.40594999999999</v>
      </c>
      <c r="F1500" s="2">
        <f t="shared" si="185"/>
        <v>82.986665000000002</v>
      </c>
      <c r="G1500" s="2">
        <f t="shared" si="179"/>
        <v>83.606560000000002</v>
      </c>
      <c r="H1500" s="2">
        <f t="shared" si="183"/>
        <v>80.867138999999952</v>
      </c>
      <c r="I1500" s="2">
        <f t="array" ref="I1500">SUMPRODUCT(B1484:B1503, (ROW(B1484:B1503)-ROW(B1484)+1)) / (20*21/2)</f>
        <v>82.624717619047615</v>
      </c>
      <c r="J1500" s="2">
        <f t="shared" si="186"/>
        <v>82.664510718699489</v>
      </c>
      <c r="K1500" s="2">
        <f t="shared" si="180"/>
        <v>83.531472178180152</v>
      </c>
    </row>
    <row r="1501" spans="1:11" ht="13.5" x14ac:dyDescent="0.25">
      <c r="A1501" s="3">
        <f>TITRES_STAT!B1504</f>
        <v>44502</v>
      </c>
      <c r="B1501" s="5">
        <f>TITRES_STAT!D1504</f>
        <v>82.517799999999994</v>
      </c>
      <c r="C1501" s="2">
        <f t="shared" si="181"/>
        <v>0.53989999999998872</v>
      </c>
      <c r="D1501" s="2">
        <f t="shared" si="182"/>
        <v>82.085880000000003</v>
      </c>
      <c r="E1501" s="2">
        <f t="shared" si="184"/>
        <v>82.459159999999983</v>
      </c>
      <c r="F1501" s="2">
        <f t="shared" si="185"/>
        <v>83.025225000000006</v>
      </c>
      <c r="G1501" s="2">
        <f t="shared" si="179"/>
        <v>83.591136000000006</v>
      </c>
      <c r="H1501" s="2">
        <f t="shared" si="183"/>
        <v>80.991097999999951</v>
      </c>
      <c r="I1501" s="2">
        <f t="array" ref="I1501">SUMPRODUCT(B1485:B1504, (ROW(B1485:B1504)-ROW(B1485)+1)) / (20*21/2)</f>
        <v>82.726848571428576</v>
      </c>
      <c r="J1501" s="2">
        <f t="shared" si="186"/>
        <v>82.650538269299545</v>
      </c>
      <c r="K1501" s="2">
        <f t="shared" si="180"/>
        <v>83.49172032805545</v>
      </c>
    </row>
    <row r="1502" spans="1:11" ht="13.5" x14ac:dyDescent="0.25">
      <c r="A1502" s="3">
        <f>TITRES_STAT!B1505</f>
        <v>44503</v>
      </c>
      <c r="B1502" s="5">
        <f>TITRES_STAT!D1505</f>
        <v>82.517799999999994</v>
      </c>
      <c r="C1502" s="2">
        <f t="shared" si="181"/>
        <v>0</v>
      </c>
      <c r="D1502" s="2">
        <f t="shared" si="182"/>
        <v>82.193860000000001</v>
      </c>
      <c r="E1502" s="2">
        <f t="shared" si="184"/>
        <v>82.305689999999984</v>
      </c>
      <c r="F1502" s="2">
        <f t="shared" si="185"/>
        <v>83.059930000000023</v>
      </c>
      <c r="G1502" s="2">
        <f t="shared" si="179"/>
        <v>83.57571200000001</v>
      </c>
      <c r="H1502" s="2">
        <f t="shared" si="183"/>
        <v>81.118207999999953</v>
      </c>
      <c r="I1502" s="2">
        <f t="array" ref="I1502">SUMPRODUCT(B1486:B1505, (ROW(B1486:B1505)-ROW(B1486)+1)) / (20*21/2)</f>
        <v>83.165618095238074</v>
      </c>
      <c r="J1502" s="2">
        <f t="shared" si="186"/>
        <v>82.637896529366259</v>
      </c>
      <c r="K1502" s="2">
        <f t="shared" si="180"/>
        <v>83.453527374014072</v>
      </c>
    </row>
    <row r="1503" spans="1:11" ht="13.5" x14ac:dyDescent="0.25">
      <c r="A1503" s="3">
        <f>TITRES_STAT!B1506</f>
        <v>44504</v>
      </c>
      <c r="B1503" s="5">
        <f>TITRES_STAT!D1506</f>
        <v>84.060199999999995</v>
      </c>
      <c r="C1503" s="2">
        <f t="shared" si="181"/>
        <v>1.5424000000000007</v>
      </c>
      <c r="D1503" s="2">
        <f t="shared" si="182"/>
        <v>82.610320000000002</v>
      </c>
      <c r="E1503" s="2">
        <f t="shared" si="184"/>
        <v>82.306459999999987</v>
      </c>
      <c r="F1503" s="2">
        <f t="shared" si="185"/>
        <v>82.987825000000015</v>
      </c>
      <c r="G1503" s="2">
        <f t="shared" si="179"/>
        <v>83.591136000000006</v>
      </c>
      <c r="H1503" s="2">
        <f t="shared" si="183"/>
        <v>81.24446599999996</v>
      </c>
      <c r="I1503" s="2">
        <f t="array" ref="I1503">SUMPRODUCT(B1487:B1506, (ROW(B1487:B1506)-ROW(B1487)+1)) / (20*21/2)</f>
        <v>83.594766190476193</v>
      </c>
      <c r="J1503" s="2">
        <f t="shared" si="186"/>
        <v>82.773354002759959</v>
      </c>
      <c r="K1503" s="2">
        <f t="shared" si="180"/>
        <v>83.477318457386076</v>
      </c>
    </row>
    <row r="1504" spans="1:11" ht="13.5" x14ac:dyDescent="0.25">
      <c r="A1504" s="3">
        <f>TITRES_STAT!B1507</f>
        <v>44505</v>
      </c>
      <c r="B1504" s="5">
        <f>TITRES_STAT!D1507</f>
        <v>84.060199999999995</v>
      </c>
      <c r="C1504" s="2">
        <f t="shared" si="181"/>
        <v>0</v>
      </c>
      <c r="D1504" s="2">
        <f t="shared" si="182"/>
        <v>83.026780000000002</v>
      </c>
      <c r="E1504" s="2">
        <f t="shared" si="184"/>
        <v>82.513909999999996</v>
      </c>
      <c r="F1504" s="2">
        <f t="shared" si="185"/>
        <v>82.915720000000007</v>
      </c>
      <c r="G1504" s="2">
        <f t="shared" si="179"/>
        <v>83.558900000000008</v>
      </c>
      <c r="H1504" s="2">
        <f t="shared" si="183"/>
        <v>81.370723999999953</v>
      </c>
      <c r="I1504" s="2">
        <f t="array" ref="I1504">SUMPRODUCT(B1488:B1507, (ROW(B1488:B1507)-ROW(B1488)+1)) / (20*21/2)</f>
        <v>83.63971190476191</v>
      </c>
      <c r="J1504" s="2">
        <f t="shared" si="186"/>
        <v>82.895910764401862</v>
      </c>
      <c r="K1504" s="2">
        <f t="shared" si="180"/>
        <v>83.500176557096424</v>
      </c>
    </row>
    <row r="1505" spans="1:11" ht="13.5" x14ac:dyDescent="0.25">
      <c r="A1505" s="3">
        <f>TITRES_STAT!B1508</f>
        <v>44508</v>
      </c>
      <c r="B1505" s="5">
        <f>TITRES_STAT!D1508</f>
        <v>87.522800000000004</v>
      </c>
      <c r="C1505" s="2">
        <f t="shared" si="181"/>
        <v>3.462600000000009</v>
      </c>
      <c r="D1505" s="2">
        <f t="shared" si="182"/>
        <v>84.135760000000005</v>
      </c>
      <c r="E1505" s="2">
        <f t="shared" si="184"/>
        <v>83.068399999999997</v>
      </c>
      <c r="F1505" s="2">
        <f t="shared" si="185"/>
        <v>83.016745</v>
      </c>
      <c r="G1505" s="2">
        <f t="shared" si="179"/>
        <v>83.595916000000003</v>
      </c>
      <c r="H1505" s="2">
        <f t="shared" si="183"/>
        <v>81.511699499999963</v>
      </c>
      <c r="I1505" s="2">
        <f t="array" ref="I1505">SUMPRODUCT(B1489:B1508, (ROW(B1489:B1508)-ROW(B1489)+1)) / (20*21/2)</f>
        <v>83.526085238095249</v>
      </c>
      <c r="J1505" s="2">
        <f t="shared" si="186"/>
        <v>83.336566882077875</v>
      </c>
      <c r="K1505" s="2">
        <f t="shared" si="180"/>
        <v>83.657926496033824</v>
      </c>
    </row>
    <row r="1506" spans="1:11" ht="13.5" x14ac:dyDescent="0.25">
      <c r="A1506" s="3">
        <f>TITRES_STAT!B1509</f>
        <v>44509</v>
      </c>
      <c r="B1506" s="5">
        <f>TITRES_STAT!D1509</f>
        <v>87.522800000000004</v>
      </c>
      <c r="C1506" s="2">
        <f t="shared" si="181"/>
        <v>0</v>
      </c>
      <c r="D1506" s="2">
        <f t="shared" si="182"/>
        <v>85.13676000000001</v>
      </c>
      <c r="E1506" s="2">
        <f t="shared" si="184"/>
        <v>83.611319999999992</v>
      </c>
      <c r="F1506" s="2">
        <f t="shared" si="185"/>
        <v>83.117769999999993</v>
      </c>
      <c r="G1506" s="2">
        <f t="shared" si="179"/>
        <v>83.632931999999997</v>
      </c>
      <c r="H1506" s="2">
        <f t="shared" si="183"/>
        <v>81.649004499999961</v>
      </c>
      <c r="I1506" s="2">
        <f t="array" ref="I1506">SUMPRODUCT(B1490:B1509, (ROW(B1490:B1509)-ROW(B1490)+1)) / (20*21/2)</f>
        <v>83.766151904761898</v>
      </c>
      <c r="J1506" s="2">
        <f t="shared" si="186"/>
        <v>83.735255750451401</v>
      </c>
      <c r="K1506" s="2">
        <f t="shared" si="180"/>
        <v>83.809490162856022</v>
      </c>
    </row>
    <row r="1507" spans="1:11" ht="13.5" x14ac:dyDescent="0.25">
      <c r="A1507" s="3">
        <f>TITRES_STAT!B1510</f>
        <v>44510</v>
      </c>
      <c r="B1507" s="5">
        <f>TITRES_STAT!D1510</f>
        <v>83.589699999999993</v>
      </c>
      <c r="C1507" s="2">
        <f t="shared" si="181"/>
        <v>-3.9331000000000103</v>
      </c>
      <c r="D1507" s="2">
        <f t="shared" si="182"/>
        <v>85.351140000000001</v>
      </c>
      <c r="E1507" s="2">
        <f t="shared" si="184"/>
        <v>83.772499999999994</v>
      </c>
      <c r="F1507" s="2">
        <f t="shared" si="185"/>
        <v>83.170979999999986</v>
      </c>
      <c r="G1507" s="2">
        <f t="shared" si="179"/>
        <v>83.591285999999997</v>
      </c>
      <c r="H1507" s="2">
        <f t="shared" si="183"/>
        <v>81.755521499999972</v>
      </c>
      <c r="I1507" s="2">
        <f t="array" ref="I1507">SUMPRODUCT(B1491:B1510, (ROW(B1491:B1510)-ROW(B1491)+1)) / (20*21/2)</f>
        <v>83.991271904761902</v>
      </c>
      <c r="J1507" s="2">
        <f t="shared" si="186"/>
        <v>83.721393298027451</v>
      </c>
      <c r="K1507" s="2">
        <f t="shared" si="180"/>
        <v>83.800870940783241</v>
      </c>
    </row>
    <row r="1508" spans="1:11" ht="13.5" x14ac:dyDescent="0.25">
      <c r="A1508" s="3">
        <f>TITRES_STAT!B1511</f>
        <v>44511</v>
      </c>
      <c r="B1508" s="5">
        <f>TITRES_STAT!D1511</f>
        <v>81.977900000000005</v>
      </c>
      <c r="C1508" s="2">
        <f t="shared" si="181"/>
        <v>-1.6117999999999881</v>
      </c>
      <c r="D1508" s="2">
        <f t="shared" si="182"/>
        <v>84.93468</v>
      </c>
      <c r="E1508" s="2">
        <f t="shared" si="184"/>
        <v>83.772499999999994</v>
      </c>
      <c r="F1508" s="2">
        <f t="shared" si="185"/>
        <v>83.143599999999992</v>
      </c>
      <c r="G1508" s="2">
        <f t="shared" si="179"/>
        <v>83.494113999999996</v>
      </c>
      <c r="H1508" s="2">
        <f t="shared" si="183"/>
        <v>81.835033999999979</v>
      </c>
      <c r="I1508" s="2">
        <f t="array" ref="I1508">SUMPRODUCT(B1492:B1511, (ROW(B1492:B1511)-ROW(B1492)+1)) / (20*21/2)</f>
        <v>84.048637142857132</v>
      </c>
      <c r="J1508" s="2">
        <f t="shared" si="186"/>
        <v>83.555346317262931</v>
      </c>
      <c r="K1508" s="2">
        <f t="shared" si="180"/>
        <v>83.729381884281949</v>
      </c>
    </row>
    <row r="1509" spans="1:11" ht="13.5" x14ac:dyDescent="0.25">
      <c r="A1509" s="3">
        <f>TITRES_STAT!B1512</f>
        <v>44512</v>
      </c>
      <c r="B1509" s="5">
        <f>TITRES_STAT!D1512</f>
        <v>85.664299999999997</v>
      </c>
      <c r="C1509" s="2">
        <f t="shared" si="181"/>
        <v>3.6863999999999919</v>
      </c>
      <c r="D1509" s="2">
        <f t="shared" si="182"/>
        <v>85.255500000000012</v>
      </c>
      <c r="E1509" s="2">
        <f t="shared" si="184"/>
        <v>84.141139999999993</v>
      </c>
      <c r="F1509" s="2">
        <f t="shared" si="185"/>
        <v>83.300539999999984</v>
      </c>
      <c r="G1509" s="2">
        <f t="shared" si="179"/>
        <v>83.470669999999984</v>
      </c>
      <c r="H1509" s="2">
        <f t="shared" si="183"/>
        <v>81.918148499999973</v>
      </c>
      <c r="I1509" s="2">
        <f t="array" ref="I1509">SUMPRODUCT(B1493:B1512, (ROW(B1493:B1512)-ROW(B1493)+1)) / (20*21/2)</f>
        <v>84.13284761904761</v>
      </c>
      <c r="J1509" s="2">
        <f t="shared" si="186"/>
        <v>83.756199048952183</v>
      </c>
      <c r="K1509" s="2">
        <f t="shared" si="180"/>
        <v>83.805261026074817</v>
      </c>
    </row>
    <row r="1510" spans="1:11" ht="13.5" x14ac:dyDescent="0.25">
      <c r="A1510" s="3">
        <f>TITRES_STAT!B1513</f>
        <v>44515</v>
      </c>
      <c r="B1510" s="5">
        <f>TITRES_STAT!D1513</f>
        <v>85.664299999999997</v>
      </c>
      <c r="C1510" s="2">
        <f t="shared" si="181"/>
        <v>0</v>
      </c>
      <c r="D1510" s="2">
        <f t="shared" si="182"/>
        <v>84.883799999999994</v>
      </c>
      <c r="E1510" s="2">
        <f t="shared" si="184"/>
        <v>84.509780000000006</v>
      </c>
      <c r="F1510" s="2">
        <f t="shared" si="185"/>
        <v>83.457864999999984</v>
      </c>
      <c r="G1510" s="2">
        <f t="shared" si="179"/>
        <v>83.523420000000002</v>
      </c>
      <c r="H1510" s="2">
        <f t="shared" si="183"/>
        <v>81.999816999999979</v>
      </c>
      <c r="I1510" s="2">
        <f t="array" ref="I1510">SUMPRODUCT(B1494:B1513, (ROW(B1494:B1513)-ROW(B1494)+1)) / (20*21/2)</f>
        <v>84.215185238095231</v>
      </c>
      <c r="J1510" s="2">
        <f t="shared" si="186"/>
        <v>83.93792294905198</v>
      </c>
      <c r="K1510" s="2">
        <f t="shared" si="180"/>
        <v>83.878164515248358</v>
      </c>
    </row>
    <row r="1511" spans="1:11" ht="13.5" x14ac:dyDescent="0.25">
      <c r="A1511" s="3">
        <f>TITRES_STAT!B1514</f>
        <v>44516</v>
      </c>
      <c r="B1511" s="5">
        <f>TITRES_STAT!D1514</f>
        <v>84.060199999999995</v>
      </c>
      <c r="C1511" s="2">
        <f t="shared" si="181"/>
        <v>-1.6041000000000025</v>
      </c>
      <c r="D1511" s="2">
        <f t="shared" si="182"/>
        <v>84.191280000000006</v>
      </c>
      <c r="E1511" s="2">
        <f t="shared" si="184"/>
        <v>84.664020000000008</v>
      </c>
      <c r="F1511" s="2">
        <f t="shared" si="185"/>
        <v>83.561589999999981</v>
      </c>
      <c r="G1511" s="2">
        <f t="shared" si="179"/>
        <v>83.507996000000006</v>
      </c>
      <c r="H1511" s="2">
        <f t="shared" si="183"/>
        <v>82.067903999999999</v>
      </c>
      <c r="I1511" s="2">
        <f t="array" ref="I1511">SUMPRODUCT(B1495:B1514, (ROW(B1495:B1514)-ROW(B1495)+1)) / (20*21/2)</f>
        <v>84.295650000000009</v>
      </c>
      <c r="J1511" s="2">
        <f t="shared" si="186"/>
        <v>83.949568382475604</v>
      </c>
      <c r="K1511" s="2">
        <f t="shared" si="180"/>
        <v>83.885303161709203</v>
      </c>
    </row>
    <row r="1512" spans="1:11" ht="13.5" x14ac:dyDescent="0.25">
      <c r="A1512" s="3">
        <f>TITRES_STAT!B1515</f>
        <v>44517</v>
      </c>
      <c r="B1512" s="5">
        <f>TITRES_STAT!D1515</f>
        <v>84.445800000000006</v>
      </c>
      <c r="C1512" s="2">
        <f t="shared" si="181"/>
        <v>0.38560000000001082</v>
      </c>
      <c r="D1512" s="2">
        <f t="shared" si="182"/>
        <v>84.362499999999997</v>
      </c>
      <c r="E1512" s="2">
        <f t="shared" si="184"/>
        <v>84.856819999999999</v>
      </c>
      <c r="F1512" s="2">
        <f t="shared" si="185"/>
        <v>83.58125499999997</v>
      </c>
      <c r="G1512" s="2">
        <f t="shared" si="179"/>
        <v>83.500283999999994</v>
      </c>
      <c r="H1512" s="2">
        <f t="shared" si="183"/>
        <v>82.132357499999998</v>
      </c>
      <c r="I1512" s="2">
        <f t="array" ref="I1512">SUMPRODUCT(B1496:B1515, (ROW(B1496:B1515)-ROW(B1496)+1)) / (20*21/2)</f>
        <v>84.364400000000003</v>
      </c>
      <c r="J1512" s="2">
        <f t="shared" si="186"/>
        <v>83.996828536525555</v>
      </c>
      <c r="K1512" s="2">
        <f t="shared" si="180"/>
        <v>83.907283429877467</v>
      </c>
    </row>
    <row r="1513" spans="1:11" ht="13.5" x14ac:dyDescent="0.25">
      <c r="A1513" s="3">
        <f>TITRES_STAT!B1516</f>
        <v>44518</v>
      </c>
      <c r="B1513" s="5">
        <f>TITRES_STAT!D1516</f>
        <v>84.445800000000006</v>
      </c>
      <c r="C1513" s="2">
        <f t="shared" si="181"/>
        <v>0</v>
      </c>
      <c r="D1513" s="2">
        <f t="shared" si="182"/>
        <v>84.856080000000006</v>
      </c>
      <c r="E1513" s="2">
        <f t="shared" si="184"/>
        <v>84.895380000000003</v>
      </c>
      <c r="F1513" s="2">
        <f t="shared" si="185"/>
        <v>83.600919999999974</v>
      </c>
      <c r="G1513" s="2">
        <f t="shared" si="179"/>
        <v>83.492571999999996</v>
      </c>
      <c r="H1513" s="2">
        <f t="shared" si="183"/>
        <v>82.183835000000002</v>
      </c>
      <c r="I1513" s="2">
        <f t="array" ref="I1513">SUMPRODUCT(B1497:B1516, (ROW(B1497:B1516)-ROW(B1497)+1)) / (20*21/2)</f>
        <v>84.202521904761909</v>
      </c>
      <c r="J1513" s="2">
        <f t="shared" si="186"/>
        <v>84.039587723523127</v>
      </c>
      <c r="K1513" s="2">
        <f t="shared" si="180"/>
        <v>83.928401726745022</v>
      </c>
    </row>
    <row r="1514" spans="1:11" ht="13.5" x14ac:dyDescent="0.25">
      <c r="A1514" s="3">
        <f>TITRES_STAT!B1517</f>
        <v>44519</v>
      </c>
      <c r="B1514" s="5">
        <f>TITRES_STAT!D1517</f>
        <v>84.445800000000006</v>
      </c>
      <c r="C1514" s="2">
        <f t="shared" si="181"/>
        <v>0</v>
      </c>
      <c r="D1514" s="2">
        <f t="shared" si="182"/>
        <v>84.612380000000002</v>
      </c>
      <c r="E1514" s="2">
        <f t="shared" si="184"/>
        <v>84.933939999999993</v>
      </c>
      <c r="F1514" s="2">
        <f t="shared" si="185"/>
        <v>83.72392499999998</v>
      </c>
      <c r="G1514" s="2">
        <f t="shared" si="179"/>
        <v>83.454321999999991</v>
      </c>
      <c r="H1514" s="2">
        <f t="shared" si="183"/>
        <v>82.218628499999994</v>
      </c>
      <c r="I1514" s="2">
        <f t="array" ref="I1514">SUMPRODUCT(B1498:B1517, (ROW(B1498:B1517)-ROW(B1498)+1)) / (20*21/2)</f>
        <v>84.040386666666677</v>
      </c>
      <c r="J1514" s="2">
        <f t="shared" si="186"/>
        <v>84.078274606997113</v>
      </c>
      <c r="K1514" s="2">
        <f t="shared" si="180"/>
        <v>83.948691855107967</v>
      </c>
    </row>
    <row r="1515" spans="1:11" ht="13.5" x14ac:dyDescent="0.25">
      <c r="A1515" s="3">
        <f>TITRES_STAT!B1518</f>
        <v>44522</v>
      </c>
      <c r="B1515" s="5">
        <f>TITRES_STAT!D1518</f>
        <v>84.445800000000006</v>
      </c>
      <c r="C1515" s="2">
        <f t="shared" si="181"/>
        <v>0</v>
      </c>
      <c r="D1515" s="2">
        <f t="shared" si="182"/>
        <v>84.368680000000012</v>
      </c>
      <c r="E1515" s="2">
        <f t="shared" si="184"/>
        <v>84.626239999999981</v>
      </c>
      <c r="F1515" s="2">
        <f t="shared" si="185"/>
        <v>83.847319999999982</v>
      </c>
      <c r="G1515" s="2">
        <f t="shared" si="179"/>
        <v>83.416071999999986</v>
      </c>
      <c r="H1515" s="2">
        <f t="shared" si="183"/>
        <v>82.230435499999999</v>
      </c>
      <c r="I1515" s="2">
        <f t="array" ref="I1515">SUMPRODUCT(B1499:B1518, (ROW(B1499:B1518)-ROW(B1499)+1)) / (20*21/2)</f>
        <v>83.877443333333332</v>
      </c>
      <c r="J1515" s="2">
        <f t="shared" si="186"/>
        <v>84.113277025378338</v>
      </c>
      <c r="K1515" s="2">
        <f t="shared" si="180"/>
        <v>83.968186292162557</v>
      </c>
    </row>
    <row r="1516" spans="1:11" ht="13.5" x14ac:dyDescent="0.25">
      <c r="A1516" s="3">
        <f>TITRES_STAT!B1519</f>
        <v>44523</v>
      </c>
      <c r="B1516" s="5">
        <f>TITRES_STAT!D1519</f>
        <v>82.147599999999997</v>
      </c>
      <c r="C1516" s="2">
        <f t="shared" si="181"/>
        <v>-2.2982000000000085</v>
      </c>
      <c r="D1516" s="2">
        <f t="shared" si="182"/>
        <v>83.986160000000012</v>
      </c>
      <c r="E1516" s="2">
        <f t="shared" si="184"/>
        <v>84.088719999999995</v>
      </c>
      <c r="F1516" s="2">
        <f t="shared" si="185"/>
        <v>83.850019999999972</v>
      </c>
      <c r="G1516" s="2">
        <f t="shared" si="179"/>
        <v>83.331857999999997</v>
      </c>
      <c r="H1516" s="2">
        <f t="shared" si="183"/>
        <v>82.222223999999983</v>
      </c>
      <c r="I1516" s="2">
        <f t="array" ref="I1516">SUMPRODUCT(B1500:B1519, (ROW(B1500:B1519)-ROW(B1500)+1)) / (20*21/2)</f>
        <v>83.712958571428572</v>
      </c>
      <c r="J1516" s="2">
        <f t="shared" si="186"/>
        <v>83.926069689628022</v>
      </c>
      <c r="K1516" s="2">
        <f t="shared" si="180"/>
        <v>83.896790751293437</v>
      </c>
    </row>
    <row r="1517" spans="1:11" ht="13.5" x14ac:dyDescent="0.25">
      <c r="A1517" s="3">
        <f>TITRES_STAT!B1520</f>
        <v>44524</v>
      </c>
      <c r="B1517" s="5">
        <f>TITRES_STAT!D1520</f>
        <v>82.147599999999997</v>
      </c>
      <c r="C1517" s="2">
        <f t="shared" si="181"/>
        <v>0</v>
      </c>
      <c r="D1517" s="2">
        <f t="shared" si="182"/>
        <v>83.526520000000005</v>
      </c>
      <c r="E1517" s="2">
        <f t="shared" si="184"/>
        <v>83.944510000000008</v>
      </c>
      <c r="F1517" s="2">
        <f t="shared" si="185"/>
        <v>83.85850499999998</v>
      </c>
      <c r="G1517" s="2">
        <f t="shared" si="179"/>
        <v>83.24764399999998</v>
      </c>
      <c r="H1517" s="2">
        <f t="shared" si="183"/>
        <v>82.225134999999995</v>
      </c>
      <c r="I1517" s="2">
        <f t="array" ref="I1517">SUMPRODUCT(B1501:B1520, (ROW(B1501:B1520)-ROW(B1501)+1)) / (20*21/2)</f>
        <v>83.715892857142862</v>
      </c>
      <c r="J1517" s="2">
        <f t="shared" si="186"/>
        <v>83.756691623949166</v>
      </c>
      <c r="K1517" s="2">
        <f t="shared" si="180"/>
        <v>83.828195035556448</v>
      </c>
    </row>
    <row r="1518" spans="1:11" ht="13.5" x14ac:dyDescent="0.25">
      <c r="A1518" s="3">
        <f>TITRES_STAT!B1521</f>
        <v>44525</v>
      </c>
      <c r="B1518" s="5">
        <f>TITRES_STAT!D1521</f>
        <v>82.147599999999997</v>
      </c>
      <c r="C1518" s="2">
        <f t="shared" si="181"/>
        <v>0</v>
      </c>
      <c r="D1518" s="2">
        <f t="shared" si="182"/>
        <v>83.066879999999998</v>
      </c>
      <c r="E1518" s="2">
        <f t="shared" si="184"/>
        <v>83.961480000000009</v>
      </c>
      <c r="F1518" s="2">
        <f t="shared" si="185"/>
        <v>83.866989999999987</v>
      </c>
      <c r="G1518" s="2">
        <f t="shared" si="179"/>
        <v>83.186256</v>
      </c>
      <c r="H1518" s="2">
        <f t="shared" si="183"/>
        <v>82.241022499999985</v>
      </c>
      <c r="I1518" s="2">
        <f t="array" ref="I1518">SUMPRODUCT(B1502:B1521, (ROW(B1502:B1521)-ROW(B1502)+1)) / (20*21/2)</f>
        <v>83.709646190476207</v>
      </c>
      <c r="J1518" s="2">
        <f t="shared" si="186"/>
        <v>83.603444802620672</v>
      </c>
      <c r="K1518" s="2">
        <f t="shared" si="180"/>
        <v>83.762289347887574</v>
      </c>
    </row>
    <row r="1519" spans="1:11" ht="13.5" x14ac:dyDescent="0.25">
      <c r="A1519" s="3">
        <f>TITRES_STAT!B1522</f>
        <v>44526</v>
      </c>
      <c r="B1519" s="5">
        <f>TITRES_STAT!D1522</f>
        <v>82.139899999999997</v>
      </c>
      <c r="C1519" s="2">
        <f t="shared" si="181"/>
        <v>-7.6999999999998181E-3</v>
      </c>
      <c r="D1519" s="2">
        <f t="shared" si="182"/>
        <v>82.605699999999999</v>
      </c>
      <c r="E1519" s="2">
        <f t="shared" si="184"/>
        <v>83.609040000000007</v>
      </c>
      <c r="F1519" s="2">
        <f t="shared" si="185"/>
        <v>83.875089999999986</v>
      </c>
      <c r="G1519" s="2">
        <f t="shared" si="179"/>
        <v>83.124713999999983</v>
      </c>
      <c r="H1519" s="2">
        <f t="shared" si="183"/>
        <v>82.280154499999995</v>
      </c>
      <c r="I1519" s="2">
        <f t="array" ref="I1519">SUMPRODUCT(B1503:B1522, (ROW(B1503:B1522)-ROW(B1503)+1)) / (20*21/2)</f>
        <v>83.696789523809514</v>
      </c>
      <c r="J1519" s="2">
        <f t="shared" si="186"/>
        <v>83.464059583323461</v>
      </c>
      <c r="K1519" s="2">
        <f t="shared" si="180"/>
        <v>83.69866623620571</v>
      </c>
    </row>
    <row r="1520" spans="1:11" ht="13.5" x14ac:dyDescent="0.25">
      <c r="A1520" s="3">
        <f>TITRES_STAT!B1523</f>
        <v>44529</v>
      </c>
      <c r="B1520" s="5">
        <f>TITRES_STAT!D1523</f>
        <v>83.905900000000003</v>
      </c>
      <c r="C1520" s="2">
        <f t="shared" si="181"/>
        <v>1.7660000000000053</v>
      </c>
      <c r="D1520" s="2">
        <f t="shared" si="182"/>
        <v>82.497720000000001</v>
      </c>
      <c r="E1520" s="2">
        <f t="shared" si="184"/>
        <v>83.433199999999999</v>
      </c>
      <c r="F1520" s="2">
        <f t="shared" si="185"/>
        <v>83.971489999999989</v>
      </c>
      <c r="G1520" s="2">
        <f t="shared" si="179"/>
        <v>83.098491999999993</v>
      </c>
      <c r="H1520" s="2">
        <f t="shared" si="183"/>
        <v>82.328116499999993</v>
      </c>
      <c r="I1520" s="2">
        <f t="array" ref="I1520">SUMPRODUCT(B1504:B1523, (ROW(B1504:B1523)-ROW(B1504)+1)) / (20*21/2)</f>
        <v>83.66998000000001</v>
      </c>
      <c r="J1520" s="2">
        <f t="shared" si="186"/>
        <v>83.506139623006945</v>
      </c>
      <c r="K1520" s="2">
        <f t="shared" si="180"/>
        <v>83.706793050472157</v>
      </c>
    </row>
    <row r="1521" spans="1:11" ht="13.5" x14ac:dyDescent="0.25">
      <c r="A1521" s="3">
        <f>TITRES_STAT!B1524</f>
        <v>44530</v>
      </c>
      <c r="B1521" s="5">
        <f>TITRES_STAT!D1524</f>
        <v>83.905900000000003</v>
      </c>
      <c r="C1521" s="2">
        <f t="shared" si="181"/>
        <v>0</v>
      </c>
      <c r="D1521" s="2">
        <f t="shared" si="182"/>
        <v>82.849379999999996</v>
      </c>
      <c r="E1521" s="2">
        <f t="shared" si="184"/>
        <v>83.41776999999999</v>
      </c>
      <c r="F1521" s="2">
        <f t="shared" si="185"/>
        <v>84.040894999999992</v>
      </c>
      <c r="G1521" s="2">
        <f t="shared" si="179"/>
        <v>83.140135999999984</v>
      </c>
      <c r="H1521" s="2">
        <f t="shared" si="183"/>
        <v>82.387090000000001</v>
      </c>
      <c r="I1521" s="2">
        <f t="array" ref="I1521">SUMPRODUCT(B1505:B1524, (ROW(B1505:B1524)-ROW(B1505)+1)) / (20*21/2)</f>
        <v>83.643539047619043</v>
      </c>
      <c r="J1521" s="2">
        <f t="shared" si="186"/>
        <v>83.544212039863424</v>
      </c>
      <c r="K1521" s="2">
        <f t="shared" si="180"/>
        <v>83.714601166139914</v>
      </c>
    </row>
    <row r="1522" spans="1:11" ht="13.5" x14ac:dyDescent="0.25">
      <c r="A1522" s="3">
        <f>TITRES_STAT!B1525</f>
        <v>44531</v>
      </c>
      <c r="B1522" s="5">
        <f>TITRES_STAT!D1525</f>
        <v>83.905900000000003</v>
      </c>
      <c r="C1522" s="2">
        <f t="shared" si="181"/>
        <v>0</v>
      </c>
      <c r="D1522" s="2">
        <f t="shared" si="182"/>
        <v>83.201039999999992</v>
      </c>
      <c r="E1522" s="2">
        <f t="shared" si="184"/>
        <v>83.363779999999991</v>
      </c>
      <c r="F1522" s="2">
        <f t="shared" si="185"/>
        <v>84.110299999999995</v>
      </c>
      <c r="G1522" s="2">
        <f t="shared" ref="G1522:G1585" si="187">AVERAGE(B1473:B1522)</f>
        <v>83.181779999999975</v>
      </c>
      <c r="H1522" s="2">
        <f t="shared" si="183"/>
        <v>82.454405500000007</v>
      </c>
      <c r="I1522" s="2">
        <f t="array" ref="I1522">SUMPRODUCT(B1506:B1525, (ROW(B1506:B1525)-ROW(B1506)+1)) / (20*21/2)</f>
        <v>83.383941428571418</v>
      </c>
      <c r="J1522" s="2">
        <f t="shared" si="186"/>
        <v>83.578658512257391</v>
      </c>
      <c r="K1522" s="2">
        <f t="shared" si="180"/>
        <v>83.722103081193254</v>
      </c>
    </row>
    <row r="1523" spans="1:11" ht="13.5" x14ac:dyDescent="0.25">
      <c r="A1523" s="3">
        <f>TITRES_STAT!B1526</f>
        <v>44532</v>
      </c>
      <c r="B1523" s="5">
        <f>TITRES_STAT!D1526</f>
        <v>83.828800000000001</v>
      </c>
      <c r="C1523" s="2">
        <f t="shared" si="181"/>
        <v>-7.7100000000001501E-2</v>
      </c>
      <c r="D1523" s="2">
        <f t="shared" si="182"/>
        <v>83.537279999999996</v>
      </c>
      <c r="E1523" s="2">
        <f t="shared" si="184"/>
        <v>83.302080000000004</v>
      </c>
      <c r="F1523" s="2">
        <f t="shared" si="185"/>
        <v>84.098729999999989</v>
      </c>
      <c r="G1523" s="2">
        <f t="shared" si="187"/>
        <v>83.221881999999994</v>
      </c>
      <c r="H1523" s="2">
        <f t="shared" si="183"/>
        <v>82.523782499999996</v>
      </c>
      <c r="I1523" s="2">
        <f t="array" ref="I1523">SUMPRODUCT(B1507:B1526, (ROW(B1507:B1526)-ROW(B1507)+1)) / (20*21/2)</f>
        <v>83.1536857142857</v>
      </c>
      <c r="J1523" s="2">
        <f t="shared" si="186"/>
        <v>83.602481511090019</v>
      </c>
      <c r="K1523" s="2">
        <f t="shared" ref="K1523:K1586" si="188">$K$4*B1523+(1-$K$4)*K1522</f>
        <v>83.726287274087639</v>
      </c>
    </row>
    <row r="1524" spans="1:11" ht="13.5" x14ac:dyDescent="0.25">
      <c r="A1524" s="3">
        <f>TITRES_STAT!B1527</f>
        <v>44533</v>
      </c>
      <c r="B1524" s="5">
        <f>TITRES_STAT!D1527</f>
        <v>83.821100000000001</v>
      </c>
      <c r="C1524" s="2">
        <f t="shared" si="181"/>
        <v>-7.6999999999998181E-3</v>
      </c>
      <c r="D1524" s="2">
        <f t="shared" si="182"/>
        <v>83.873520000000013</v>
      </c>
      <c r="E1524" s="2">
        <f t="shared" si="184"/>
        <v>83.239609999999999</v>
      </c>
      <c r="F1524" s="2">
        <f t="shared" si="185"/>
        <v>84.086774999999989</v>
      </c>
      <c r="G1524" s="2">
        <f t="shared" si="187"/>
        <v>83.261829999999989</v>
      </c>
      <c r="H1524" s="2">
        <f t="shared" si="183"/>
        <v>82.582146500000022</v>
      </c>
      <c r="I1524" s="2">
        <f t="array" ref="I1524">SUMPRODUCT(B1508:B1527, (ROW(B1508:B1527)-ROW(B1508)+1)) / (20*21/2)</f>
        <v>82.952771904761917</v>
      </c>
      <c r="J1524" s="2">
        <f t="shared" si="186"/>
        <v>83.623302319557638</v>
      </c>
      <c r="K1524" s="2">
        <f t="shared" si="188"/>
        <v>83.730005420201849</v>
      </c>
    </row>
    <row r="1525" spans="1:11" ht="13.5" x14ac:dyDescent="0.25">
      <c r="A1525" s="3">
        <f>TITRES_STAT!B1528</f>
        <v>44536</v>
      </c>
      <c r="B1525" s="5">
        <f>TITRES_STAT!D1528</f>
        <v>81.361000000000004</v>
      </c>
      <c r="C1525" s="2">
        <f t="shared" si="181"/>
        <v>-2.4600999999999971</v>
      </c>
      <c r="D1525" s="2">
        <f t="shared" si="182"/>
        <v>83.364540000000005</v>
      </c>
      <c r="E1525" s="2">
        <f t="shared" si="184"/>
        <v>82.931129999999996</v>
      </c>
      <c r="F1525" s="2">
        <f t="shared" si="185"/>
        <v>83.778684999999982</v>
      </c>
      <c r="G1525" s="2">
        <f t="shared" si="187"/>
        <v>83.284965999999997</v>
      </c>
      <c r="H1525" s="2">
        <f t="shared" si="183"/>
        <v>82.628209999999996</v>
      </c>
      <c r="I1525" s="2">
        <f t="array" ref="I1525">SUMPRODUCT(B1509:B1528, (ROW(B1509:B1528)-ROW(B1509)+1)) / (20*21/2)</f>
        <v>82.762470952380966</v>
      </c>
      <c r="J1525" s="2">
        <f t="shared" si="186"/>
        <v>83.407844955790239</v>
      </c>
      <c r="K1525" s="2">
        <f t="shared" si="188"/>
        <v>83.63710324686059</v>
      </c>
    </row>
    <row r="1526" spans="1:11" ht="13.5" x14ac:dyDescent="0.25">
      <c r="A1526" s="3">
        <f>TITRES_STAT!B1529</f>
        <v>44537</v>
      </c>
      <c r="B1526" s="5">
        <f>TITRES_STAT!D1529</f>
        <v>81.361000000000004</v>
      </c>
      <c r="C1526" s="2">
        <f t="shared" si="181"/>
        <v>0</v>
      </c>
      <c r="D1526" s="2">
        <f t="shared" si="182"/>
        <v>82.855559999999997</v>
      </c>
      <c r="E1526" s="2">
        <f t="shared" si="184"/>
        <v>82.852469999999997</v>
      </c>
      <c r="F1526" s="2">
        <f t="shared" si="185"/>
        <v>83.470595000000003</v>
      </c>
      <c r="G1526" s="2">
        <f t="shared" si="187"/>
        <v>83.275711999999999</v>
      </c>
      <c r="H1526" s="2">
        <f t="shared" si="183"/>
        <v>82.674273499999998</v>
      </c>
      <c r="I1526" s="2">
        <f t="array" ref="I1526">SUMPRODUCT(B1510:B1529, (ROW(B1510:B1529)-ROW(B1510)+1)) / (20*21/2)</f>
        <v>82.538383809523793</v>
      </c>
      <c r="J1526" s="2">
        <f t="shared" si="186"/>
        <v>83.212907340953066</v>
      </c>
      <c r="K1526" s="2">
        <f t="shared" si="188"/>
        <v>83.547844296003305</v>
      </c>
    </row>
    <row r="1527" spans="1:11" ht="13.5" x14ac:dyDescent="0.25">
      <c r="A1527" s="3">
        <f>TITRES_STAT!B1530</f>
        <v>44538</v>
      </c>
      <c r="B1527" s="5">
        <f>TITRES_STAT!D1530</f>
        <v>81.361000000000004</v>
      </c>
      <c r="C1527" s="2">
        <f t="shared" si="181"/>
        <v>0</v>
      </c>
      <c r="D1527" s="2">
        <f t="shared" si="182"/>
        <v>82.346579999999989</v>
      </c>
      <c r="E1527" s="2">
        <f t="shared" si="184"/>
        <v>82.773809999999997</v>
      </c>
      <c r="F1527" s="2">
        <f t="shared" si="185"/>
        <v>83.359160000000003</v>
      </c>
      <c r="G1527" s="2">
        <f t="shared" si="187"/>
        <v>83.266457999999986</v>
      </c>
      <c r="H1527" s="2">
        <f t="shared" si="183"/>
        <v>82.720337000000015</v>
      </c>
      <c r="I1527" s="2">
        <f t="array" ref="I1527">SUMPRODUCT(B1511:B1530, (ROW(B1511:B1530)-ROW(B1511)+1)) / (20*21/2)</f>
        <v>82.601034285714306</v>
      </c>
      <c r="J1527" s="2">
        <f t="shared" si="186"/>
        <v>83.036535213243255</v>
      </c>
      <c r="K1527" s="2">
        <f t="shared" si="188"/>
        <v>83.462085696160031</v>
      </c>
    </row>
    <row r="1528" spans="1:11" ht="13.5" x14ac:dyDescent="0.25">
      <c r="A1528" s="3">
        <f>TITRES_STAT!B1531</f>
        <v>44539</v>
      </c>
      <c r="B1528" s="5">
        <f>TITRES_STAT!D1531</f>
        <v>81.361000000000004</v>
      </c>
      <c r="C1528" s="2">
        <f t="shared" si="181"/>
        <v>0</v>
      </c>
      <c r="D1528" s="2">
        <f t="shared" si="182"/>
        <v>81.853019999999987</v>
      </c>
      <c r="E1528" s="2">
        <f t="shared" si="184"/>
        <v>82.695149999999998</v>
      </c>
      <c r="F1528" s="2">
        <f t="shared" si="185"/>
        <v>83.328315000000018</v>
      </c>
      <c r="G1528" s="2">
        <f t="shared" si="187"/>
        <v>83.257204000000002</v>
      </c>
      <c r="H1528" s="2">
        <f t="shared" si="183"/>
        <v>82.756390500000009</v>
      </c>
      <c r="I1528" s="2">
        <f t="array" ref="I1528">SUMPRODUCT(B1512:B1531, (ROW(B1512:B1531)-ROW(B1512)+1)) / (20*21/2)</f>
        <v>82.409116190476183</v>
      </c>
      <c r="J1528" s="2">
        <f t="shared" si="186"/>
        <v>82.876960431029616</v>
      </c>
      <c r="K1528" s="2">
        <f t="shared" si="188"/>
        <v>83.379690178663552</v>
      </c>
    </row>
    <row r="1529" spans="1:11" ht="13.5" x14ac:dyDescent="0.25">
      <c r="A1529" s="3">
        <f>TITRES_STAT!B1532</f>
        <v>44540</v>
      </c>
      <c r="B1529" s="5">
        <f>TITRES_STAT!D1532</f>
        <v>80.975399999999993</v>
      </c>
      <c r="C1529" s="2">
        <f t="shared" si="181"/>
        <v>-0.38560000000001082</v>
      </c>
      <c r="D1529" s="2">
        <f t="shared" si="182"/>
        <v>81.283879999999996</v>
      </c>
      <c r="E1529" s="2">
        <f t="shared" si="184"/>
        <v>82.578699999999998</v>
      </c>
      <c r="F1529" s="2">
        <f t="shared" si="185"/>
        <v>83.093870000000024</v>
      </c>
      <c r="G1529" s="2">
        <f t="shared" si="187"/>
        <v>83.240237999999991</v>
      </c>
      <c r="H1529" s="2">
        <f t="shared" si="183"/>
        <v>82.790516000000011</v>
      </c>
      <c r="I1529" s="2">
        <f t="array" ref="I1529">SUMPRODUCT(B1513:B1532, (ROW(B1513:B1532)-ROW(B1513)+1)) / (20*21/2)</f>
        <v>82.25388904761904</v>
      </c>
      <c r="J1529" s="2">
        <f t="shared" si="186"/>
        <v>82.69585943759823</v>
      </c>
      <c r="K1529" s="2">
        <f t="shared" si="188"/>
        <v>83.285404289304196</v>
      </c>
    </row>
    <row r="1530" spans="1:11" ht="13.5" x14ac:dyDescent="0.25">
      <c r="A1530" s="3">
        <f>TITRES_STAT!B1533</f>
        <v>44543</v>
      </c>
      <c r="B1530" s="5">
        <f>TITRES_STAT!D1533</f>
        <v>83.7517</v>
      </c>
      <c r="C1530" s="2">
        <f t="shared" si="181"/>
        <v>2.7763000000000062</v>
      </c>
      <c r="D1530" s="2">
        <f t="shared" si="182"/>
        <v>81.762020000000007</v>
      </c>
      <c r="E1530" s="2">
        <f t="shared" si="184"/>
        <v>82.563280000000006</v>
      </c>
      <c r="F1530" s="2">
        <f t="shared" si="185"/>
        <v>82.998240000000038</v>
      </c>
      <c r="G1530" s="2">
        <f t="shared" si="187"/>
        <v>83.295917999999986</v>
      </c>
      <c r="H1530" s="2">
        <f t="shared" si="183"/>
        <v>82.838523000000009</v>
      </c>
      <c r="I1530" s="2">
        <f t="array" ref="I1530">SUMPRODUCT(B1514:B1533, (ROW(B1514:B1533)-ROW(B1514)+1)) / (20*21/2)</f>
        <v>82.114049047619048</v>
      </c>
      <c r="J1530" s="2">
        <f t="shared" si="186"/>
        <v>82.796415681636489</v>
      </c>
      <c r="K1530" s="2">
        <f t="shared" si="188"/>
        <v>83.303690395605997</v>
      </c>
    </row>
    <row r="1531" spans="1:11" ht="13.5" x14ac:dyDescent="0.25">
      <c r="A1531" s="3">
        <f>TITRES_STAT!B1534</f>
        <v>44544</v>
      </c>
      <c r="B1531" s="5">
        <f>TITRES_STAT!D1534</f>
        <v>80.983099999999993</v>
      </c>
      <c r="C1531" s="2">
        <f t="shared" si="181"/>
        <v>-2.7686000000000064</v>
      </c>
      <c r="D1531" s="2">
        <f t="shared" si="182"/>
        <v>81.686440000000005</v>
      </c>
      <c r="E1531" s="2">
        <f t="shared" si="184"/>
        <v>82.271000000000015</v>
      </c>
      <c r="F1531" s="2">
        <f t="shared" si="185"/>
        <v>82.844385000000017</v>
      </c>
      <c r="G1531" s="2">
        <f t="shared" si="187"/>
        <v>83.280647999999985</v>
      </c>
      <c r="H1531" s="2">
        <f t="shared" si="183"/>
        <v>82.872687000000028</v>
      </c>
      <c r="I1531" s="2">
        <f t="array" ref="I1531">SUMPRODUCT(B1515:B1534, (ROW(B1515:B1534)-ROW(B1515)+1)) / (20*21/2)</f>
        <v>81.966824761904789</v>
      </c>
      <c r="J1531" s="2">
        <f t="shared" si="186"/>
        <v>82.623718950052066</v>
      </c>
      <c r="K1531" s="2">
        <f t="shared" si="188"/>
        <v>83.212686850680271</v>
      </c>
    </row>
    <row r="1532" spans="1:11" ht="13.5" x14ac:dyDescent="0.25">
      <c r="A1532" s="3">
        <f>TITRES_STAT!B1535</f>
        <v>44545</v>
      </c>
      <c r="B1532" s="5">
        <f>TITRES_STAT!D1535</f>
        <v>81.214500000000001</v>
      </c>
      <c r="C1532" s="2">
        <f t="shared" si="181"/>
        <v>0.23140000000000782</v>
      </c>
      <c r="D1532" s="2">
        <f t="shared" si="182"/>
        <v>81.657139999999998</v>
      </c>
      <c r="E1532" s="2">
        <f t="shared" si="184"/>
        <v>82.001860000000008</v>
      </c>
      <c r="F1532" s="2">
        <f t="shared" si="185"/>
        <v>82.682820000000021</v>
      </c>
      <c r="G1532" s="2">
        <f t="shared" si="187"/>
        <v>83.26846399999998</v>
      </c>
      <c r="H1532" s="2">
        <f t="shared" si="183"/>
        <v>82.908008000000009</v>
      </c>
      <c r="I1532" s="2">
        <f t="array" ref="I1532">SUMPRODUCT(B1516:B1535, (ROW(B1516:B1535)-ROW(B1516)+1)) / (20*21/2)</f>
        <v>81.836126190476193</v>
      </c>
      <c r="J1532" s="2">
        <f t="shared" si="186"/>
        <v>82.489507621475681</v>
      </c>
      <c r="K1532" s="2">
        <f t="shared" si="188"/>
        <v>83.134326582026148</v>
      </c>
    </row>
    <row r="1533" spans="1:11" ht="13.5" x14ac:dyDescent="0.25">
      <c r="A1533" s="3">
        <f>TITRES_STAT!B1536</f>
        <v>44546</v>
      </c>
      <c r="B1533" s="5">
        <f>TITRES_STAT!D1536</f>
        <v>81.214500000000001</v>
      </c>
      <c r="C1533" s="2">
        <f t="shared" si="181"/>
        <v>0</v>
      </c>
      <c r="D1533" s="2">
        <f t="shared" si="182"/>
        <v>81.627839999999992</v>
      </c>
      <c r="E1533" s="2">
        <f t="shared" si="184"/>
        <v>81.740430000000003</v>
      </c>
      <c r="F1533" s="2">
        <f t="shared" si="185"/>
        <v>82.521255000000025</v>
      </c>
      <c r="G1533" s="2">
        <f t="shared" si="187"/>
        <v>83.182707999999991</v>
      </c>
      <c r="H1533" s="2">
        <f t="shared" si="183"/>
        <v>82.942587500000002</v>
      </c>
      <c r="I1533" s="2">
        <f t="array" ref="I1533">SUMPRODUCT(B1517:B1536, (ROW(B1517:B1536)-ROW(B1517)+1)) / (20*21/2)</f>
        <v>81.721953333333332</v>
      </c>
      <c r="J1533" s="2">
        <f t="shared" si="186"/>
        <v>82.368078324192282</v>
      </c>
      <c r="K1533" s="2">
        <f t="shared" si="188"/>
        <v>83.059039265083939</v>
      </c>
    </row>
    <row r="1534" spans="1:11" ht="13.5" x14ac:dyDescent="0.25">
      <c r="A1534" s="3">
        <f>TITRES_STAT!B1537</f>
        <v>44550</v>
      </c>
      <c r="B1534" s="5">
        <f>TITRES_STAT!D1537</f>
        <v>80.975399999999993</v>
      </c>
      <c r="C1534" s="2">
        <f t="shared" si="181"/>
        <v>-0.23910000000000764</v>
      </c>
      <c r="D1534" s="2">
        <f t="shared" si="182"/>
        <v>81.627839999999992</v>
      </c>
      <c r="E1534" s="2">
        <f t="shared" si="184"/>
        <v>81.455860000000015</v>
      </c>
      <c r="F1534" s="2">
        <f t="shared" si="185"/>
        <v>82.347735000000014</v>
      </c>
      <c r="G1534" s="2">
        <f t="shared" si="187"/>
        <v>83.092169999999982</v>
      </c>
      <c r="H1534" s="2">
        <f t="shared" si="183"/>
        <v>82.965590500000005</v>
      </c>
      <c r="I1534" s="2">
        <f t="array" ref="I1534">SUMPRODUCT(B1518:B1537, (ROW(B1518:B1537)-ROW(B1518)+1)) / (20*21/2)</f>
        <v>81.540648095238097</v>
      </c>
      <c r="J1534" s="2">
        <f t="shared" si="186"/>
        <v>82.235442293316822</v>
      </c>
      <c r="K1534" s="2">
        <f t="shared" si="188"/>
        <v>82.977327921355155</v>
      </c>
    </row>
    <row r="1535" spans="1:11" ht="13.5" x14ac:dyDescent="0.25">
      <c r="A1535" s="3">
        <f>TITRES_STAT!B1538</f>
        <v>44551</v>
      </c>
      <c r="B1535" s="5">
        <f>TITRES_STAT!D1538</f>
        <v>80.975399999999993</v>
      </c>
      <c r="C1535" s="2">
        <f t="shared" si="181"/>
        <v>0</v>
      </c>
      <c r="D1535" s="2">
        <f t="shared" si="182"/>
        <v>81.072579999999988</v>
      </c>
      <c r="E1535" s="2">
        <f t="shared" si="184"/>
        <v>81.417300000000012</v>
      </c>
      <c r="F1535" s="2">
        <f t="shared" si="185"/>
        <v>82.174215000000004</v>
      </c>
      <c r="G1535" s="2">
        <f t="shared" si="187"/>
        <v>83.001631999999972</v>
      </c>
      <c r="H1535" s="2">
        <f t="shared" si="183"/>
        <v>82.988593500000007</v>
      </c>
      <c r="I1535" s="2">
        <f t="array" ref="I1535">SUMPRODUCT(B1519:B1538, (ROW(B1519:B1538)-ROW(B1519)+1)) / (20*21/2)</f>
        <v>81.367827142857138</v>
      </c>
      <c r="J1535" s="2">
        <f t="shared" si="186"/>
        <v>82.115438265381883</v>
      </c>
      <c r="K1535" s="2">
        <f t="shared" si="188"/>
        <v>82.898820944047102</v>
      </c>
    </row>
    <row r="1536" spans="1:11" ht="13.5" x14ac:dyDescent="0.25">
      <c r="A1536" s="3">
        <f>TITRES_STAT!B1539</f>
        <v>44552</v>
      </c>
      <c r="B1536" s="5">
        <f>TITRES_STAT!D1539</f>
        <v>80.975399999999993</v>
      </c>
      <c r="C1536" s="2">
        <f t="shared" si="181"/>
        <v>0</v>
      </c>
      <c r="D1536" s="2">
        <f t="shared" si="182"/>
        <v>81.071039999999996</v>
      </c>
      <c r="E1536" s="2">
        <f t="shared" si="184"/>
        <v>81.378740000000022</v>
      </c>
      <c r="F1536" s="2">
        <f t="shared" si="185"/>
        <v>82.115605000000002</v>
      </c>
      <c r="G1536" s="2">
        <f t="shared" si="187"/>
        <v>82.911093999999977</v>
      </c>
      <c r="H1536" s="2">
        <f t="shared" si="183"/>
        <v>83.000474000000011</v>
      </c>
      <c r="I1536" s="2">
        <f t="array" ref="I1536">SUMPRODUCT(B1520:B1539, (ROW(B1520:B1539)-ROW(B1520)+1)) / (20*21/2)</f>
        <v>81.204260476190484</v>
      </c>
      <c r="J1536" s="2">
        <f t="shared" si="186"/>
        <v>82.006863192488368</v>
      </c>
      <c r="K1536" s="2">
        <f t="shared" si="188"/>
        <v>82.823392671731526</v>
      </c>
    </row>
    <row r="1537" spans="1:11" ht="13.5" x14ac:dyDescent="0.25">
      <c r="A1537" s="3">
        <f>TITRES_STAT!B1540</f>
        <v>44553</v>
      </c>
      <c r="B1537" s="5">
        <f>TITRES_STAT!D1540</f>
        <v>80.2119</v>
      </c>
      <c r="C1537" s="2">
        <f t="shared" si="181"/>
        <v>-0.76349999999999341</v>
      </c>
      <c r="D1537" s="2">
        <f t="shared" si="182"/>
        <v>80.870519999999999</v>
      </c>
      <c r="E1537" s="2">
        <f t="shared" si="184"/>
        <v>81.263830000000013</v>
      </c>
      <c r="F1537" s="2">
        <f t="shared" si="185"/>
        <v>82.018820000000005</v>
      </c>
      <c r="G1537" s="2">
        <f t="shared" si="187"/>
        <v>82.864821999999961</v>
      </c>
      <c r="H1537" s="2">
        <f t="shared" si="183"/>
        <v>83.008537000000018</v>
      </c>
      <c r="I1537" s="2">
        <f t="array" ref="I1537">SUMPRODUCT(B1521:B1540, (ROW(B1521:B1540)-ROW(B1521)+1)) / (20*21/2)</f>
        <v>81.049911428571434</v>
      </c>
      <c r="J1537" s="2">
        <f t="shared" si="186"/>
        <v>81.835914317013291</v>
      </c>
      <c r="K1537" s="2">
        <f t="shared" si="188"/>
        <v>82.720981194408722</v>
      </c>
    </row>
    <row r="1538" spans="1:11" ht="13.5" x14ac:dyDescent="0.25">
      <c r="A1538" s="3">
        <f>TITRES_STAT!B1541</f>
        <v>44554</v>
      </c>
      <c r="B1538" s="5">
        <f>TITRES_STAT!D1541</f>
        <v>80.2042</v>
      </c>
      <c r="C1538" s="2">
        <f t="shared" si="181"/>
        <v>-7.6999999999998181E-3</v>
      </c>
      <c r="D1538" s="2">
        <f t="shared" si="182"/>
        <v>80.66846000000001</v>
      </c>
      <c r="E1538" s="2">
        <f t="shared" si="184"/>
        <v>81.148150000000001</v>
      </c>
      <c r="F1538" s="2">
        <f t="shared" si="185"/>
        <v>81.921650000000014</v>
      </c>
      <c r="G1538" s="2">
        <f t="shared" si="187"/>
        <v>82.81839599999995</v>
      </c>
      <c r="H1538" s="2">
        <f t="shared" si="183"/>
        <v>83.016561500000009</v>
      </c>
      <c r="I1538" s="2">
        <f t="array" ref="I1538">SUMPRODUCT(B1522:B1541, (ROW(B1522:B1541)-ROW(B1522)+1)) / (20*21/2)</f>
        <v>80.915389523809537</v>
      </c>
      <c r="J1538" s="2">
        <f t="shared" si="186"/>
        <v>81.680512953488204</v>
      </c>
      <c r="K1538" s="2">
        <f t="shared" si="188"/>
        <v>82.622283892667198</v>
      </c>
    </row>
    <row r="1539" spans="1:11" ht="13.5" x14ac:dyDescent="0.25">
      <c r="A1539" s="3">
        <f>TITRES_STAT!B1542</f>
        <v>44557</v>
      </c>
      <c r="B1539" s="5">
        <f>TITRES_STAT!D1542</f>
        <v>80.2042</v>
      </c>
      <c r="C1539" s="2">
        <f t="shared" si="181"/>
        <v>0</v>
      </c>
      <c r="D1539" s="2">
        <f t="shared" si="182"/>
        <v>80.514219999999995</v>
      </c>
      <c r="E1539" s="2">
        <f t="shared" si="184"/>
        <v>81.071029999999993</v>
      </c>
      <c r="F1539" s="2">
        <f t="shared" si="185"/>
        <v>81.824865000000003</v>
      </c>
      <c r="G1539" s="2">
        <f t="shared" si="187"/>
        <v>82.771969999999968</v>
      </c>
      <c r="H1539" s="2">
        <f t="shared" si="183"/>
        <v>83.042270500000015</v>
      </c>
      <c r="I1539" s="2">
        <f t="array" ref="I1539">SUMPRODUCT(B1523:B1542, (ROW(B1523:B1542)-ROW(B1523)+1)) / (20*21/2)</f>
        <v>80.798384761904757</v>
      </c>
      <c r="J1539" s="2">
        <f t="shared" si="186"/>
        <v>81.539911719822655</v>
      </c>
      <c r="K1539" s="2">
        <f t="shared" si="188"/>
        <v>82.527457073346923</v>
      </c>
    </row>
    <row r="1540" spans="1:11" ht="13.5" x14ac:dyDescent="0.25">
      <c r="A1540" s="3">
        <f>TITRES_STAT!B1543</f>
        <v>44558</v>
      </c>
      <c r="B1540" s="5">
        <f>TITRES_STAT!D1543</f>
        <v>80.2042</v>
      </c>
      <c r="C1540" s="2">
        <f t="shared" ref="C1540:C1603" si="189">B1540-B1539</f>
        <v>0</v>
      </c>
      <c r="D1540" s="2">
        <f t="shared" si="182"/>
        <v>80.359980000000007</v>
      </c>
      <c r="E1540" s="2">
        <f t="shared" si="184"/>
        <v>80.716279999999998</v>
      </c>
      <c r="F1540" s="2">
        <f t="shared" si="185"/>
        <v>81.639780000000002</v>
      </c>
      <c r="G1540" s="2">
        <f t="shared" si="187"/>
        <v>82.72569799999998</v>
      </c>
      <c r="H1540" s="2">
        <f t="shared" si="183"/>
        <v>83.084848999999991</v>
      </c>
      <c r="I1540" s="2">
        <f t="array" ref="I1540">SUMPRODUCT(B1524:B1543, (ROW(B1524:B1543)-ROW(B1524)+1)) / (20*21/2)</f>
        <v>80.602687619047614</v>
      </c>
      <c r="J1540" s="2">
        <f t="shared" si="186"/>
        <v>81.412701079839536</v>
      </c>
      <c r="K1540" s="2">
        <f t="shared" si="188"/>
        <v>82.436348952823508</v>
      </c>
    </row>
    <row r="1541" spans="1:11" ht="13.5" x14ac:dyDescent="0.25">
      <c r="A1541" s="3">
        <f>TITRES_STAT!B1544</f>
        <v>44559</v>
      </c>
      <c r="B1541" s="5">
        <f>TITRES_STAT!D1544</f>
        <v>80.2273</v>
      </c>
      <c r="C1541" s="2">
        <f t="shared" si="189"/>
        <v>2.3099999999999454E-2</v>
      </c>
      <c r="D1541" s="2">
        <f t="shared" si="182"/>
        <v>80.210360000000009</v>
      </c>
      <c r="E1541" s="2">
        <f t="shared" si="184"/>
        <v>80.64070000000001</v>
      </c>
      <c r="F1541" s="2">
        <f t="shared" si="185"/>
        <v>81.455849999999998</v>
      </c>
      <c r="G1541" s="2">
        <f t="shared" si="187"/>
        <v>82.690529999999967</v>
      </c>
      <c r="H1541" s="2">
        <f t="shared" si="183"/>
        <v>83.122648999999996</v>
      </c>
      <c r="I1541" s="2">
        <f t="array" ref="I1541">SUMPRODUCT(B1525:B1544, (ROW(B1525:B1544)-ROW(B1525)+1)) / (20*21/2)</f>
        <v>80.33934142857143</v>
      </c>
      <c r="J1541" s="2">
        <f t="shared" si="186"/>
        <v>81.299805738902435</v>
      </c>
      <c r="K1541" s="2">
        <f t="shared" si="188"/>
        <v>82.34971958212455</v>
      </c>
    </row>
    <row r="1542" spans="1:11" ht="13.5" x14ac:dyDescent="0.25">
      <c r="A1542" s="3">
        <f>TITRES_STAT!B1545</f>
        <v>44560</v>
      </c>
      <c r="B1542" s="5">
        <f>TITRES_STAT!D1545</f>
        <v>80.2273</v>
      </c>
      <c r="C1542" s="2">
        <f t="shared" si="189"/>
        <v>0</v>
      </c>
      <c r="D1542" s="2">
        <f t="shared" ref="D1542:D1605" si="190">AVERAGE(B1538:B1542)</f>
        <v>80.213440000000006</v>
      </c>
      <c r="E1542" s="2">
        <f t="shared" si="184"/>
        <v>80.541979999999995</v>
      </c>
      <c r="F1542" s="2">
        <f t="shared" si="185"/>
        <v>81.271919999999994</v>
      </c>
      <c r="G1542" s="2">
        <f t="shared" si="187"/>
        <v>82.614025999999981</v>
      </c>
      <c r="H1542" s="2">
        <f t="shared" si="183"/>
        <v>83.160448999999986</v>
      </c>
      <c r="I1542" s="2">
        <f t="array" ref="I1542">SUMPRODUCT(B1526:B1545, (ROW(B1526:B1545)-ROW(B1526)+1)) / (20*21/2)</f>
        <v>80.102399523809538</v>
      </c>
      <c r="J1542" s="2">
        <f t="shared" si="186"/>
        <v>81.197662335197435</v>
      </c>
      <c r="K1542" s="2">
        <f t="shared" si="188"/>
        <v>82.266487441649076</v>
      </c>
    </row>
    <row r="1543" spans="1:11" ht="13.5" x14ac:dyDescent="0.25">
      <c r="A1543" s="3">
        <f>TITRES_STAT!B1546</f>
        <v>44561</v>
      </c>
      <c r="B1543" s="5">
        <f>TITRES_STAT!D1546</f>
        <v>79.217100000000002</v>
      </c>
      <c r="C1543" s="2">
        <f t="shared" si="189"/>
        <v>-1.0101999999999975</v>
      </c>
      <c r="D1543" s="2">
        <f t="shared" si="190"/>
        <v>80.016019999999997</v>
      </c>
      <c r="E1543" s="2">
        <f t="shared" si="184"/>
        <v>80.342240000000004</v>
      </c>
      <c r="F1543" s="2">
        <f t="shared" si="185"/>
        <v>81.041334999999989</v>
      </c>
      <c r="G1543" s="2">
        <f t="shared" si="187"/>
        <v>82.517317999999975</v>
      </c>
      <c r="H1543" s="2">
        <f t="shared" si="183"/>
        <v>83.182297999999989</v>
      </c>
      <c r="I1543" s="2">
        <f t="array" ref="I1543">SUMPRODUCT(B1527:B1546, (ROW(B1527:B1546)-ROW(B1527)+1)) / (20*21/2)</f>
        <v>79.917604285714305</v>
      </c>
      <c r="J1543" s="2">
        <f t="shared" si="186"/>
        <v>81.00903735089291</v>
      </c>
      <c r="K1543" s="2">
        <f t="shared" si="188"/>
        <v>82.14690362040794</v>
      </c>
    </row>
    <row r="1544" spans="1:11" ht="13.5" x14ac:dyDescent="0.25">
      <c r="A1544" s="3">
        <f>TITRES_STAT!B1547</f>
        <v>44564</v>
      </c>
      <c r="B1544" s="5">
        <f>TITRES_STAT!D1547</f>
        <v>78.276200000000003</v>
      </c>
      <c r="C1544" s="2">
        <f t="shared" si="189"/>
        <v>-0.94089999999999918</v>
      </c>
      <c r="D1544" s="2">
        <f t="shared" si="190"/>
        <v>79.630420000000001</v>
      </c>
      <c r="E1544" s="2">
        <f t="shared" si="184"/>
        <v>80.072320000000005</v>
      </c>
      <c r="F1544" s="2">
        <f t="shared" si="185"/>
        <v>80.764089999999996</v>
      </c>
      <c r="G1544" s="2">
        <f t="shared" si="187"/>
        <v>82.443127999999973</v>
      </c>
      <c r="H1544" s="2">
        <f t="shared" si="183"/>
        <v>83.199442500000018</v>
      </c>
      <c r="I1544" s="2">
        <f t="array" ref="I1544">SUMPRODUCT(B1528:B1547, (ROW(B1528:B1547)-ROW(B1528)+1)) / (20*21/2)</f>
        <v>79.745625714285708</v>
      </c>
      <c r="J1544" s="2">
        <f t="shared" si="186"/>
        <v>80.748767126998345</v>
      </c>
      <c r="K1544" s="2">
        <f t="shared" si="188"/>
        <v>81.995111321568416</v>
      </c>
    </row>
    <row r="1545" spans="1:11" ht="13.5" x14ac:dyDescent="0.25">
      <c r="A1545" s="3">
        <f>TITRES_STAT!B1548</f>
        <v>44565</v>
      </c>
      <c r="B1545" s="5">
        <f>TITRES_STAT!D1548</f>
        <v>78.276200000000003</v>
      </c>
      <c r="C1545" s="2">
        <f t="shared" si="189"/>
        <v>0</v>
      </c>
      <c r="D1545" s="2">
        <f t="shared" si="190"/>
        <v>79.244820000000004</v>
      </c>
      <c r="E1545" s="2">
        <f t="shared" si="184"/>
        <v>79.802400000000006</v>
      </c>
      <c r="F1545" s="2">
        <f t="shared" si="185"/>
        <v>80.609850000000009</v>
      </c>
      <c r="G1545" s="2">
        <f t="shared" si="187"/>
        <v>82.369093999999961</v>
      </c>
      <c r="H1545" s="2">
        <f t="shared" si="183"/>
        <v>83.216587000000033</v>
      </c>
      <c r="I1545" s="2">
        <f t="array" ref="I1545">SUMPRODUCT(B1529:B1548, (ROW(B1529:B1548)-ROW(B1529)+1)) / (20*21/2)</f>
        <v>79.586463809523806</v>
      </c>
      <c r="J1545" s="2">
        <f t="shared" si="186"/>
        <v>80.513284543474683</v>
      </c>
      <c r="K1545" s="2">
        <f t="shared" si="188"/>
        <v>81.849271661899067</v>
      </c>
    </row>
    <row r="1546" spans="1:11" ht="13.5" x14ac:dyDescent="0.25">
      <c r="A1546" s="3">
        <f>TITRES_STAT!B1549</f>
        <v>44566</v>
      </c>
      <c r="B1546" s="5">
        <f>TITRES_STAT!D1549</f>
        <v>78.669499999999999</v>
      </c>
      <c r="C1546" s="2">
        <f t="shared" si="189"/>
        <v>0.39329999999999643</v>
      </c>
      <c r="D1546" s="2">
        <f t="shared" si="190"/>
        <v>78.93325999999999</v>
      </c>
      <c r="E1546" s="2">
        <f t="shared" si="184"/>
        <v>79.571809999999999</v>
      </c>
      <c r="F1546" s="2">
        <f t="shared" si="185"/>
        <v>80.475275000000011</v>
      </c>
      <c r="G1546" s="2">
        <f t="shared" si="187"/>
        <v>82.300611999999958</v>
      </c>
      <c r="H1546" s="2">
        <f t="shared" ref="H1546:H1609" si="191">AVERAGE(B1347:B1546)</f>
        <v>83.235698000000028</v>
      </c>
      <c r="I1546" s="2">
        <f t="array" ref="I1546">SUMPRODUCT(B1530:B1549, (ROW(B1530:B1549)-ROW(B1530)+1)) / (20*21/2)</f>
        <v>79.440118571428556</v>
      </c>
      <c r="J1546" s="2">
        <f t="shared" si="186"/>
        <v>80.33768601552471</v>
      </c>
      <c r="K1546" s="2">
        <f t="shared" si="188"/>
        <v>81.724574733981456</v>
      </c>
    </row>
    <row r="1547" spans="1:11" ht="13.5" x14ac:dyDescent="0.25">
      <c r="A1547" s="3">
        <f>TITRES_STAT!B1550</f>
        <v>44567</v>
      </c>
      <c r="B1547" s="5">
        <f>TITRES_STAT!D1550</f>
        <v>78.669499999999999</v>
      </c>
      <c r="C1547" s="2">
        <f t="shared" si="189"/>
        <v>0</v>
      </c>
      <c r="D1547" s="2">
        <f t="shared" si="190"/>
        <v>78.62169999999999</v>
      </c>
      <c r="E1547" s="2">
        <f t="shared" si="184"/>
        <v>79.417569999999998</v>
      </c>
      <c r="F1547" s="2">
        <f t="shared" si="185"/>
        <v>80.340699999999998</v>
      </c>
      <c r="G1547" s="2">
        <f t="shared" si="187"/>
        <v>82.234443999999954</v>
      </c>
      <c r="H1547" s="2">
        <f t="shared" si="191"/>
        <v>83.243834500000034</v>
      </c>
      <c r="I1547" s="2">
        <f t="array" ref="I1547">SUMPRODUCT(B1531:B1550, (ROW(B1531:B1550)-ROW(B1531)+1)) / (20*21/2)</f>
        <v>79.304753809523802</v>
      </c>
      <c r="J1547" s="2">
        <f t="shared" si="186"/>
        <v>80.178811156903308</v>
      </c>
      <c r="K1547" s="2">
        <f t="shared" si="188"/>
        <v>81.604767881668465</v>
      </c>
    </row>
    <row r="1548" spans="1:11" ht="13.5" x14ac:dyDescent="0.25">
      <c r="A1548" s="3">
        <f>TITRES_STAT!B1551</f>
        <v>44568</v>
      </c>
      <c r="B1548" s="5">
        <f>TITRES_STAT!D1551</f>
        <v>78.669499999999999</v>
      </c>
      <c r="C1548" s="2">
        <f t="shared" si="189"/>
        <v>0</v>
      </c>
      <c r="D1548" s="2">
        <f t="shared" si="190"/>
        <v>78.512179999999987</v>
      </c>
      <c r="E1548" s="2">
        <f t="shared" ref="E1548:E1611" si="192">AVERAGE(B1539:B1548)</f>
        <v>79.264099999999999</v>
      </c>
      <c r="F1548" s="2">
        <f t="shared" si="185"/>
        <v>80.206125</v>
      </c>
      <c r="G1548" s="2">
        <f t="shared" si="187"/>
        <v>82.168275999999949</v>
      </c>
      <c r="H1548" s="2">
        <f t="shared" si="191"/>
        <v>83.251971000000026</v>
      </c>
      <c r="I1548" s="2">
        <f t="array" ref="I1548">SUMPRODUCT(B1532:B1551, (ROW(B1532:B1551)-ROW(B1532)+1)) / (20*21/2)</f>
        <v>79.193589999999986</v>
      </c>
      <c r="J1548" s="2">
        <f t="shared" si="186"/>
        <v>80.035067237198234</v>
      </c>
      <c r="K1548" s="2">
        <f t="shared" si="188"/>
        <v>81.489659337289311</v>
      </c>
    </row>
    <row r="1549" spans="1:11" ht="13.5" x14ac:dyDescent="0.25">
      <c r="A1549" s="3">
        <f>TITRES_STAT!B1552</f>
        <v>44571</v>
      </c>
      <c r="B1549" s="5">
        <f>TITRES_STAT!D1552</f>
        <v>78.669499999999999</v>
      </c>
      <c r="C1549" s="2">
        <f t="shared" si="189"/>
        <v>0</v>
      </c>
      <c r="D1549" s="2">
        <f t="shared" si="190"/>
        <v>78.59084</v>
      </c>
      <c r="E1549" s="2">
        <f t="shared" si="192"/>
        <v>79.110629999999986</v>
      </c>
      <c r="F1549" s="2">
        <f t="shared" si="185"/>
        <v>80.090829999999997</v>
      </c>
      <c r="G1549" s="2">
        <f t="shared" si="187"/>
        <v>82.102107999999959</v>
      </c>
      <c r="H1549" s="2">
        <f t="shared" si="191"/>
        <v>83.260107500000032</v>
      </c>
      <c r="I1549" s="2">
        <f t="array" ref="I1549">SUMPRODUCT(B1533:B1552, (ROW(B1533:B1552)-ROW(B1533)+1)) / (20*21/2)</f>
        <v>79.31305285714285</v>
      </c>
      <c r="J1549" s="2">
        <f t="shared" si="186"/>
        <v>79.905013214607933</v>
      </c>
      <c r="K1549" s="2">
        <f t="shared" si="188"/>
        <v>81.379064853474048</v>
      </c>
    </row>
    <row r="1550" spans="1:11" ht="13.5" x14ac:dyDescent="0.25">
      <c r="A1550" s="3">
        <f>TITRES_STAT!B1553</f>
        <v>44572</v>
      </c>
      <c r="B1550" s="5">
        <f>TITRES_STAT!D1553</f>
        <v>78.669499999999999</v>
      </c>
      <c r="C1550" s="2">
        <f t="shared" si="189"/>
        <v>0</v>
      </c>
      <c r="D1550" s="2">
        <f t="shared" si="190"/>
        <v>78.669499999999999</v>
      </c>
      <c r="E1550" s="2">
        <f t="shared" si="192"/>
        <v>78.957159999999988</v>
      </c>
      <c r="F1550" s="2">
        <f t="shared" si="185"/>
        <v>79.836719999999985</v>
      </c>
      <c r="G1550" s="2">
        <f t="shared" si="187"/>
        <v>82.035939999999954</v>
      </c>
      <c r="H1550" s="2">
        <f t="shared" si="191"/>
        <v>83.268244000000038</v>
      </c>
      <c r="I1550" s="2">
        <f t="array" ref="I1550">SUMPRODUCT(B1534:B1553, (ROW(B1534:B1553)-ROW(B1534)+1)) / (20*21/2)</f>
        <v>79.433654285714283</v>
      </c>
      <c r="J1550" s="2">
        <f t="shared" si="186"/>
        <v>79.787345289407185</v>
      </c>
      <c r="K1550" s="2">
        <f t="shared" si="188"/>
        <v>81.272807408239771</v>
      </c>
    </row>
    <row r="1551" spans="1:11" ht="13.5" x14ac:dyDescent="0.25">
      <c r="A1551" s="3">
        <f>TITRES_STAT!B1554</f>
        <v>44573</v>
      </c>
      <c r="B1551" s="5">
        <f>TITRES_STAT!D1554</f>
        <v>78.669499999999999</v>
      </c>
      <c r="C1551" s="2">
        <f t="shared" si="189"/>
        <v>0</v>
      </c>
      <c r="D1551" s="2">
        <f t="shared" si="190"/>
        <v>78.669499999999999</v>
      </c>
      <c r="E1551" s="2">
        <f t="shared" si="192"/>
        <v>78.80137999999998</v>
      </c>
      <c r="F1551" s="2">
        <f t="shared" si="185"/>
        <v>79.721039999999988</v>
      </c>
      <c r="G1551" s="2">
        <f t="shared" si="187"/>
        <v>81.958973999999955</v>
      </c>
      <c r="H1551" s="2">
        <f t="shared" si="191"/>
        <v>83.27638050000003</v>
      </c>
      <c r="I1551" s="2">
        <f t="array" ref="I1551">SUMPRODUCT(B1535:B1554, (ROW(B1535:B1554)-ROW(B1535)+1)) / (20*21/2)</f>
        <v>79.336518095238091</v>
      </c>
      <c r="J1551" s="2">
        <f t="shared" si="186"/>
        <v>79.680883833273171</v>
      </c>
      <c r="K1551" s="2">
        <f t="shared" si="188"/>
        <v>81.170716921642139</v>
      </c>
    </row>
    <row r="1552" spans="1:11" ht="13.5" x14ac:dyDescent="0.25">
      <c r="A1552" s="3">
        <f>TITRES_STAT!B1555</f>
        <v>44574</v>
      </c>
      <c r="B1552" s="5">
        <f>TITRES_STAT!D1555</f>
        <v>80.975399999999993</v>
      </c>
      <c r="C1552" s="2">
        <f t="shared" si="189"/>
        <v>2.3058999999999941</v>
      </c>
      <c r="D1552" s="2">
        <f t="shared" si="190"/>
        <v>79.130679999999998</v>
      </c>
      <c r="E1552" s="2">
        <f t="shared" si="192"/>
        <v>78.87618999999998</v>
      </c>
      <c r="F1552" s="2">
        <f t="shared" si="185"/>
        <v>79.709084999999988</v>
      </c>
      <c r="G1552" s="2">
        <f t="shared" si="187"/>
        <v>81.928125999999978</v>
      </c>
      <c r="H1552" s="2">
        <f t="shared" si="191"/>
        <v>83.296046500000031</v>
      </c>
      <c r="I1552" s="2">
        <f t="array" ref="I1552">SUMPRODUCT(B1536:B1555, (ROW(B1536:B1555)-ROW(B1536)+1)) / (20*21/2)</f>
        <v>79.250325714285694</v>
      </c>
      <c r="J1552" s="2">
        <f t="shared" si="186"/>
        <v>79.804171087247155</v>
      </c>
      <c r="K1552" s="2">
        <f t="shared" si="188"/>
        <v>81.163057434518919</v>
      </c>
    </row>
    <row r="1553" spans="1:11" ht="13.5" x14ac:dyDescent="0.25">
      <c r="A1553" s="3">
        <f>TITRES_STAT!B1556</f>
        <v>44575</v>
      </c>
      <c r="B1553" s="5">
        <f>TITRES_STAT!D1556</f>
        <v>80.975399999999993</v>
      </c>
      <c r="C1553" s="2">
        <f t="shared" si="189"/>
        <v>0</v>
      </c>
      <c r="D1553" s="2">
        <f t="shared" si="190"/>
        <v>79.591859999999997</v>
      </c>
      <c r="E1553" s="2">
        <f t="shared" si="192"/>
        <v>79.052019999999999</v>
      </c>
      <c r="F1553" s="2">
        <f t="shared" si="185"/>
        <v>79.697130000000001</v>
      </c>
      <c r="G1553" s="2">
        <f t="shared" si="187"/>
        <v>81.866429999999966</v>
      </c>
      <c r="H1553" s="2">
        <f t="shared" si="191"/>
        <v>83.315712500000032</v>
      </c>
      <c r="I1553" s="2">
        <f t="array" ref="I1553">SUMPRODUCT(B1537:B1556, (ROW(B1537:B1556)-ROW(B1537)+1)) / (20*21/2)</f>
        <v>79.320505714285716</v>
      </c>
      <c r="J1553" s="2">
        <f t="shared" si="186"/>
        <v>79.91571669798553</v>
      </c>
      <c r="K1553" s="2">
        <f t="shared" si="188"/>
        <v>81.15569831943975</v>
      </c>
    </row>
    <row r="1554" spans="1:11" ht="13.5" x14ac:dyDescent="0.25">
      <c r="A1554" s="3">
        <f>TITRES_STAT!B1557</f>
        <v>44578</v>
      </c>
      <c r="B1554" s="5">
        <f>TITRES_STAT!D1557</f>
        <v>78.677199999999999</v>
      </c>
      <c r="C1554" s="2">
        <f t="shared" si="189"/>
        <v>-2.2981999999999942</v>
      </c>
      <c r="D1554" s="2">
        <f t="shared" si="190"/>
        <v>79.593400000000003</v>
      </c>
      <c r="E1554" s="2">
        <f t="shared" si="192"/>
        <v>79.092119999999994</v>
      </c>
      <c r="F1554" s="2">
        <f t="shared" si="185"/>
        <v>79.582220000000007</v>
      </c>
      <c r="G1554" s="2">
        <f t="shared" si="187"/>
        <v>81.75876999999997</v>
      </c>
      <c r="H1554" s="2">
        <f t="shared" si="191"/>
        <v>83.335418000000033</v>
      </c>
      <c r="I1554" s="2">
        <f t="array" ref="I1554">SUMPRODUCT(B1538:B1557, (ROW(B1538:B1557)-ROW(B1538)+1)) / (20*21/2)</f>
        <v>79.248196190476179</v>
      </c>
      <c r="J1554" s="2">
        <f t="shared" si="186"/>
        <v>79.797762726748815</v>
      </c>
      <c r="K1554" s="2">
        <f t="shared" si="188"/>
        <v>81.0585023069127</v>
      </c>
    </row>
    <row r="1555" spans="1:11" ht="13.5" x14ac:dyDescent="0.25">
      <c r="A1555" s="3">
        <f>TITRES_STAT!B1558</f>
        <v>44579</v>
      </c>
      <c r="B1555" s="5">
        <f>TITRES_STAT!D1558</f>
        <v>78.677199999999999</v>
      </c>
      <c r="C1555" s="2">
        <f t="shared" si="189"/>
        <v>0</v>
      </c>
      <c r="D1555" s="2">
        <f t="shared" si="190"/>
        <v>79.594939999999994</v>
      </c>
      <c r="E1555" s="2">
        <f t="shared" si="192"/>
        <v>79.13221999999999</v>
      </c>
      <c r="F1555" s="2">
        <f t="shared" si="185"/>
        <v>79.467310000000012</v>
      </c>
      <c r="G1555" s="2">
        <f t="shared" si="187"/>
        <v>81.581857999999968</v>
      </c>
      <c r="H1555" s="2">
        <f t="shared" si="191"/>
        <v>83.355123500000005</v>
      </c>
      <c r="I1555" s="2">
        <f t="array" ref="I1555">SUMPRODUCT(B1539:B1558, (ROW(B1539:B1558)-ROW(B1539)+1)) / (20*21/2)</f>
        <v>79.183231428571418</v>
      </c>
      <c r="J1555" s="2">
        <f t="shared" si="186"/>
        <v>79.691042467058452</v>
      </c>
      <c r="K1555" s="2">
        <f t="shared" si="188"/>
        <v>80.965117902720053</v>
      </c>
    </row>
    <row r="1556" spans="1:11" ht="13.5" x14ac:dyDescent="0.25">
      <c r="A1556" s="3">
        <f>TITRES_STAT!B1559</f>
        <v>44580</v>
      </c>
      <c r="B1556" s="5">
        <f>TITRES_STAT!D1559</f>
        <v>80.2042</v>
      </c>
      <c r="C1556" s="2">
        <f t="shared" si="189"/>
        <v>1.527000000000001</v>
      </c>
      <c r="D1556" s="2">
        <f t="shared" si="190"/>
        <v>79.901880000000006</v>
      </c>
      <c r="E1556" s="2">
        <f t="shared" si="192"/>
        <v>79.285689999999988</v>
      </c>
      <c r="F1556" s="2">
        <f t="shared" ref="F1556:F1619" si="193">AVERAGE(B1537:B1556)</f>
        <v>79.428750000000008</v>
      </c>
      <c r="G1556" s="2">
        <f t="shared" si="187"/>
        <v>81.435485999999983</v>
      </c>
      <c r="H1556" s="2">
        <f t="shared" si="191"/>
        <v>83.382464000000013</v>
      </c>
      <c r="I1556" s="2">
        <f t="array" ref="I1556">SUMPRODUCT(B1540:B1559, (ROW(B1540:B1559)-ROW(B1540)+1)) / (20*21/2)</f>
        <v>79.125574761904744</v>
      </c>
      <c r="J1556" s="2">
        <f t="shared" si="186"/>
        <v>79.739914613052875</v>
      </c>
      <c r="K1556" s="2">
        <f t="shared" si="188"/>
        <v>80.935277984966319</v>
      </c>
    </row>
    <row r="1557" spans="1:11" ht="13.5" x14ac:dyDescent="0.25">
      <c r="A1557" s="3">
        <f>TITRES_STAT!B1560</f>
        <v>44581</v>
      </c>
      <c r="B1557" s="5">
        <f>TITRES_STAT!D1560</f>
        <v>78.669499999999999</v>
      </c>
      <c r="C1557" s="2">
        <f t="shared" si="189"/>
        <v>-1.5347000000000008</v>
      </c>
      <c r="D1557" s="2">
        <f t="shared" si="190"/>
        <v>79.440699999999993</v>
      </c>
      <c r="E1557" s="2">
        <f t="shared" si="192"/>
        <v>79.285689999999988</v>
      </c>
      <c r="F1557" s="2">
        <f t="shared" si="193"/>
        <v>79.35163</v>
      </c>
      <c r="G1557" s="2">
        <f t="shared" si="187"/>
        <v>81.337081999999981</v>
      </c>
      <c r="H1557" s="2">
        <f t="shared" si="191"/>
        <v>83.390934000000001</v>
      </c>
      <c r="I1557" s="2">
        <f t="array" ref="I1557">SUMPRODUCT(B1541:B1560, (ROW(B1541:B1560)-ROW(B1541)+1)) / (20*21/2)</f>
        <v>79.074492857142843</v>
      </c>
      <c r="J1557" s="2">
        <f t="shared" ref="J1557:J1620" si="194">$J$4*B1557+J1556*(1-$J$4)</f>
        <v>79.637970364190693</v>
      </c>
      <c r="K1557" s="2">
        <f t="shared" si="188"/>
        <v>80.846423946340195</v>
      </c>
    </row>
    <row r="1558" spans="1:11" ht="13.5" x14ac:dyDescent="0.25">
      <c r="A1558" s="3">
        <f>TITRES_STAT!B1561</f>
        <v>44582</v>
      </c>
      <c r="B1558" s="5">
        <f>TITRES_STAT!D1561</f>
        <v>78.669499999999999</v>
      </c>
      <c r="C1558" s="2">
        <f t="shared" si="189"/>
        <v>0</v>
      </c>
      <c r="D1558" s="2">
        <f t="shared" si="190"/>
        <v>78.979520000000008</v>
      </c>
      <c r="E1558" s="2">
        <f t="shared" si="192"/>
        <v>79.285689999999988</v>
      </c>
      <c r="F1558" s="2">
        <f t="shared" si="193"/>
        <v>79.274895000000001</v>
      </c>
      <c r="G1558" s="2">
        <f t="shared" si="187"/>
        <v>81.270913999999991</v>
      </c>
      <c r="H1558" s="2">
        <f t="shared" si="191"/>
        <v>83.399404000000018</v>
      </c>
      <c r="I1558" s="2">
        <f t="array" ref="I1558">SUMPRODUCT(B1542:B1561, (ROW(B1542:B1561)-ROW(B1542)+1)) / (20*21/2)</f>
        <v>79.030755714285704</v>
      </c>
      <c r="J1558" s="2">
        <f t="shared" si="194"/>
        <v>79.545735091410634</v>
      </c>
      <c r="K1558" s="2">
        <f t="shared" si="188"/>
        <v>80.761054379817054</v>
      </c>
    </row>
    <row r="1559" spans="1:11" ht="13.5" x14ac:dyDescent="0.25">
      <c r="A1559" s="3">
        <f>TITRES_STAT!B1562</f>
        <v>44585</v>
      </c>
      <c r="B1559" s="5">
        <f>TITRES_STAT!D1562</f>
        <v>78.669499999999999</v>
      </c>
      <c r="C1559" s="2">
        <f t="shared" si="189"/>
        <v>0</v>
      </c>
      <c r="D1559" s="2">
        <f t="shared" si="190"/>
        <v>78.977980000000002</v>
      </c>
      <c r="E1559" s="2">
        <f t="shared" si="192"/>
        <v>79.285689999999988</v>
      </c>
      <c r="F1559" s="2">
        <f t="shared" si="193"/>
        <v>79.198160000000001</v>
      </c>
      <c r="G1559" s="2">
        <f t="shared" si="187"/>
        <v>81.131017999999983</v>
      </c>
      <c r="H1559" s="2">
        <f t="shared" si="191"/>
        <v>83.407874000000007</v>
      </c>
      <c r="I1559" s="2">
        <f t="array" ref="I1559">SUMPRODUCT(B1543:B1562, (ROW(B1543:B1562)-ROW(B1543)+1)) / (20*21/2)</f>
        <v>78.701416190476195</v>
      </c>
      <c r="J1559" s="2">
        <f t="shared" si="194"/>
        <v>79.462284130323908</v>
      </c>
      <c r="K1559" s="2">
        <f t="shared" si="188"/>
        <v>80.67903263943208</v>
      </c>
    </row>
    <row r="1560" spans="1:11" ht="13.5" x14ac:dyDescent="0.25">
      <c r="A1560" s="3">
        <f>TITRES_STAT!B1563</f>
        <v>44586</v>
      </c>
      <c r="B1560" s="5">
        <f>TITRES_STAT!D1563</f>
        <v>78.661799999999999</v>
      </c>
      <c r="C1560" s="2">
        <f t="shared" si="189"/>
        <v>-7.6999999999998181E-3</v>
      </c>
      <c r="D1560" s="2">
        <f t="shared" si="190"/>
        <v>78.974900000000005</v>
      </c>
      <c r="E1560" s="2">
        <f t="shared" si="192"/>
        <v>79.284919999999985</v>
      </c>
      <c r="F1560" s="2">
        <f t="shared" si="193"/>
        <v>79.121039999999994</v>
      </c>
      <c r="G1560" s="2">
        <f t="shared" si="187"/>
        <v>80.990967999999995</v>
      </c>
      <c r="H1560" s="2">
        <f t="shared" si="191"/>
        <v>83.416305500000021</v>
      </c>
      <c r="I1560" s="2">
        <f t="array" ref="I1560">SUMPRODUCT(B1544:B1563, (ROW(B1544:B1563)-ROW(B1544)+1)) / (20*21/2)</f>
        <v>78.485993809523805</v>
      </c>
      <c r="J1560" s="2">
        <f t="shared" si="194"/>
        <v>79.386047546483539</v>
      </c>
      <c r="K1560" s="2">
        <f t="shared" si="188"/>
        <v>80.599925477101422</v>
      </c>
    </row>
    <row r="1561" spans="1:11" ht="13.5" x14ac:dyDescent="0.25">
      <c r="A1561" s="3">
        <f>TITRES_STAT!B1564</f>
        <v>44587</v>
      </c>
      <c r="B1561" s="5">
        <f>TITRES_STAT!D1564</f>
        <v>78.661799999999999</v>
      </c>
      <c r="C1561" s="2">
        <f t="shared" si="189"/>
        <v>0</v>
      </c>
      <c r="D1561" s="2">
        <f t="shared" si="190"/>
        <v>78.666419999999988</v>
      </c>
      <c r="E1561" s="2">
        <f t="shared" si="192"/>
        <v>79.284149999999983</v>
      </c>
      <c r="F1561" s="2">
        <f t="shared" si="193"/>
        <v>79.042765000000003</v>
      </c>
      <c r="G1561" s="2">
        <f t="shared" si="187"/>
        <v>80.882999999999981</v>
      </c>
      <c r="H1561" s="2">
        <f t="shared" si="191"/>
        <v>83.424737000000022</v>
      </c>
      <c r="I1561" s="2">
        <f t="array" ref="I1561">SUMPRODUCT(B1545:B1564, (ROW(B1545:B1564)-ROW(B1545)+1)) / (20*21/2)</f>
        <v>78.283278095238089</v>
      </c>
      <c r="J1561" s="2">
        <f t="shared" si="194"/>
        <v>79.317071589675592</v>
      </c>
      <c r="K1561" s="2">
        <f t="shared" si="188"/>
        <v>80.523920556430781</v>
      </c>
    </row>
    <row r="1562" spans="1:11" ht="13.5" x14ac:dyDescent="0.25">
      <c r="A1562" s="3">
        <f>TITRES_STAT!B1565</f>
        <v>44588</v>
      </c>
      <c r="B1562" s="5">
        <f>TITRES_STAT!D1565</f>
        <v>75.584699999999998</v>
      </c>
      <c r="C1562" s="2">
        <f t="shared" si="189"/>
        <v>-3.0771000000000015</v>
      </c>
      <c r="D1562" s="2">
        <f t="shared" si="190"/>
        <v>78.049459999999996</v>
      </c>
      <c r="E1562" s="2">
        <f t="shared" si="192"/>
        <v>78.745079999999987</v>
      </c>
      <c r="F1562" s="2">
        <f t="shared" si="193"/>
        <v>78.810635000000005</v>
      </c>
      <c r="G1562" s="2">
        <f t="shared" si="187"/>
        <v>80.705777999999995</v>
      </c>
      <c r="H1562" s="2">
        <f t="shared" si="191"/>
        <v>83.417783000000043</v>
      </c>
      <c r="I1562" s="2">
        <f t="array" ref="I1562">SUMPRODUCT(B1546:B1565, (ROW(B1546:B1565)-ROW(B1546)+1)) / (20*21/2)</f>
        <v>78.400207619047606</v>
      </c>
      <c r="J1562" s="2">
        <f t="shared" si="194"/>
        <v>78.961607628754109</v>
      </c>
      <c r="K1562" s="2">
        <f t="shared" si="188"/>
        <v>80.330225632649189</v>
      </c>
    </row>
    <row r="1563" spans="1:11" ht="13.5" x14ac:dyDescent="0.25">
      <c r="A1563" s="3">
        <f>TITRES_STAT!B1566</f>
        <v>44589</v>
      </c>
      <c r="B1563" s="5">
        <f>TITRES_STAT!D1566</f>
        <v>76.548699999999997</v>
      </c>
      <c r="C1563" s="2">
        <f t="shared" si="189"/>
        <v>0.96399999999999864</v>
      </c>
      <c r="D1563" s="2">
        <f t="shared" si="190"/>
        <v>77.62530000000001</v>
      </c>
      <c r="E1563" s="2">
        <f t="shared" si="192"/>
        <v>78.302409999999981</v>
      </c>
      <c r="F1563" s="2">
        <f t="shared" si="193"/>
        <v>78.67721499999999</v>
      </c>
      <c r="G1563" s="2">
        <f t="shared" si="187"/>
        <v>80.54783599999999</v>
      </c>
      <c r="H1563" s="2">
        <f t="shared" si="191"/>
        <v>83.429775000000021</v>
      </c>
      <c r="I1563" s="2">
        <f t="array" ref="I1563">SUMPRODUCT(B1547:B1566, (ROW(B1547:B1566)-ROW(B1547)+1)) / (20*21/2)</f>
        <v>78.509792380952391</v>
      </c>
      <c r="J1563" s="2">
        <f t="shared" si="194"/>
        <v>78.731806902206102</v>
      </c>
      <c r="K1563" s="2">
        <f t="shared" si="188"/>
        <v>80.181930509800196</v>
      </c>
    </row>
    <row r="1564" spans="1:11" ht="13.5" x14ac:dyDescent="0.25">
      <c r="A1564" s="3">
        <f>TITRES_STAT!B1567</f>
        <v>44592</v>
      </c>
      <c r="B1564" s="5">
        <f>TITRES_STAT!D1567</f>
        <v>76.548699999999997</v>
      </c>
      <c r="C1564" s="2">
        <f t="shared" si="189"/>
        <v>0</v>
      </c>
      <c r="D1564" s="2">
        <f t="shared" si="190"/>
        <v>77.201139999999995</v>
      </c>
      <c r="E1564" s="2">
        <f t="shared" si="192"/>
        <v>78.089560000000006</v>
      </c>
      <c r="F1564" s="2">
        <f t="shared" si="193"/>
        <v>78.59084</v>
      </c>
      <c r="G1564" s="2">
        <f t="shared" si="187"/>
        <v>80.38989399999997</v>
      </c>
      <c r="H1564" s="2">
        <f t="shared" si="191"/>
        <v>83.441766999999999</v>
      </c>
      <c r="I1564" s="2">
        <f t="array" ref="I1564">SUMPRODUCT(B1548:B1567, (ROW(B1548:B1567)-ROW(B1548)+1)) / (20*21/2)</f>
        <v>78.613905238095256</v>
      </c>
      <c r="J1564" s="2">
        <f t="shared" si="194"/>
        <v>78.523891959138865</v>
      </c>
      <c r="K1564" s="2">
        <f t="shared" si="188"/>
        <v>80.039450881964896</v>
      </c>
    </row>
    <row r="1565" spans="1:11" ht="13.5" x14ac:dyDescent="0.25">
      <c r="A1565" s="3">
        <f>TITRES_STAT!B1568</f>
        <v>44593</v>
      </c>
      <c r="B1565" s="5">
        <f>TITRES_STAT!D1568</f>
        <v>79.818600000000004</v>
      </c>
      <c r="C1565" s="2">
        <f t="shared" si="189"/>
        <v>3.2699000000000069</v>
      </c>
      <c r="D1565" s="2">
        <f t="shared" si="190"/>
        <v>77.43249999999999</v>
      </c>
      <c r="E1565" s="2">
        <f t="shared" si="192"/>
        <v>78.203699999999998</v>
      </c>
      <c r="F1565" s="2">
        <f t="shared" si="193"/>
        <v>78.667960000000022</v>
      </c>
      <c r="G1565" s="2">
        <f t="shared" si="187"/>
        <v>80.297349999999966</v>
      </c>
      <c r="H1565" s="2">
        <f t="shared" si="191"/>
        <v>83.470108500000009</v>
      </c>
      <c r="I1565" s="2">
        <f t="array" ref="I1565">SUMPRODUCT(B1549:B1568, (ROW(B1549:B1568)-ROW(B1549)+1)) / (20*21/2)</f>
        <v>78.712546190476203</v>
      </c>
      <c r="J1565" s="2">
        <f t="shared" si="194"/>
        <v>78.647197486839929</v>
      </c>
      <c r="K1565" s="2">
        <f t="shared" si="188"/>
        <v>80.030790063064316</v>
      </c>
    </row>
    <row r="1566" spans="1:11" ht="13.5" x14ac:dyDescent="0.25">
      <c r="A1566" s="3">
        <f>TITRES_STAT!B1569</f>
        <v>44594</v>
      </c>
      <c r="B1566" s="5">
        <f>TITRES_STAT!D1569</f>
        <v>79.818600000000004</v>
      </c>
      <c r="C1566" s="2">
        <f t="shared" si="189"/>
        <v>0</v>
      </c>
      <c r="D1566" s="2">
        <f t="shared" si="190"/>
        <v>77.66386</v>
      </c>
      <c r="E1566" s="2">
        <f t="shared" si="192"/>
        <v>78.165140000000022</v>
      </c>
      <c r="F1566" s="2">
        <f t="shared" si="193"/>
        <v>78.725415000000027</v>
      </c>
      <c r="G1566" s="2">
        <f t="shared" si="187"/>
        <v>80.25076999999996</v>
      </c>
      <c r="H1566" s="2">
        <f t="shared" si="191"/>
        <v>83.498449999999991</v>
      </c>
      <c r="I1566" s="2">
        <f t="array" ref="I1566">SUMPRODUCT(B1550:B1569, (ROW(B1550:B1569)-ROW(B1550)+1)) / (20*21/2)</f>
        <v>78.805715238095232</v>
      </c>
      <c r="J1566" s="2">
        <f t="shared" si="194"/>
        <v>78.758759630950408</v>
      </c>
      <c r="K1566" s="2">
        <f t="shared" si="188"/>
        <v>80.022468884120613</v>
      </c>
    </row>
    <row r="1567" spans="1:11" ht="13.5" x14ac:dyDescent="0.25">
      <c r="A1567" s="3">
        <f>TITRES_STAT!B1570</f>
        <v>44595</v>
      </c>
      <c r="B1567" s="5">
        <f>TITRES_STAT!D1570</f>
        <v>79.818600000000004</v>
      </c>
      <c r="C1567" s="2">
        <f t="shared" si="189"/>
        <v>0</v>
      </c>
      <c r="D1567" s="2">
        <f t="shared" si="190"/>
        <v>78.510639999999995</v>
      </c>
      <c r="E1567" s="2">
        <f t="shared" si="192"/>
        <v>78.280050000000003</v>
      </c>
      <c r="F1567" s="2">
        <f t="shared" si="193"/>
        <v>78.782870000000003</v>
      </c>
      <c r="G1567" s="2">
        <f t="shared" si="187"/>
        <v>80.204189999999969</v>
      </c>
      <c r="H1567" s="2">
        <f t="shared" si="191"/>
        <v>83.526791500000002</v>
      </c>
      <c r="I1567" s="2">
        <f t="array" ref="I1567">SUMPRODUCT(B1551:B1570, (ROW(B1551:B1570)-ROW(B1551)+1)) / (20*21/2)</f>
        <v>78.893412380952384</v>
      </c>
      <c r="J1567" s="2">
        <f t="shared" si="194"/>
        <v>78.859696808955121</v>
      </c>
      <c r="K1567" s="2">
        <f t="shared" si="188"/>
        <v>80.01447402591981</v>
      </c>
    </row>
    <row r="1568" spans="1:11" ht="13.5" x14ac:dyDescent="0.25">
      <c r="A1568" s="3">
        <f>TITRES_STAT!B1571</f>
        <v>44596</v>
      </c>
      <c r="B1568" s="5">
        <f>TITRES_STAT!D1571</f>
        <v>79.818600000000004</v>
      </c>
      <c r="C1568" s="2">
        <f t="shared" si="189"/>
        <v>0</v>
      </c>
      <c r="D1568" s="2">
        <f t="shared" si="190"/>
        <v>79.164619999999999</v>
      </c>
      <c r="E1568" s="2">
        <f t="shared" si="192"/>
        <v>78.394960000000012</v>
      </c>
      <c r="F1568" s="2">
        <f t="shared" si="193"/>
        <v>78.840325000000007</v>
      </c>
      <c r="G1568" s="2">
        <f t="shared" si="187"/>
        <v>80.157609999999977</v>
      </c>
      <c r="H1568" s="2">
        <f t="shared" si="191"/>
        <v>83.544010499999985</v>
      </c>
      <c r="I1568" s="2">
        <f t="array" ref="I1568">SUMPRODUCT(B1552:B1571, (ROW(B1552:B1571)-ROW(B1552)+1)) / (20*21/2)</f>
        <v>78.975637619047617</v>
      </c>
      <c r="J1568" s="2">
        <f t="shared" si="194"/>
        <v>78.951020922387968</v>
      </c>
      <c r="K1568" s="2">
        <f t="shared" si="188"/>
        <v>80.006792691570013</v>
      </c>
    </row>
    <row r="1569" spans="1:11" ht="13.5" x14ac:dyDescent="0.25">
      <c r="A1569" s="3">
        <f>TITRES_STAT!B1572</f>
        <v>44599</v>
      </c>
      <c r="B1569" s="5">
        <f>TITRES_STAT!D1572</f>
        <v>79.818600000000004</v>
      </c>
      <c r="C1569" s="2">
        <f t="shared" si="189"/>
        <v>0</v>
      </c>
      <c r="D1569" s="2">
        <f t="shared" si="190"/>
        <v>79.818600000000004</v>
      </c>
      <c r="E1569" s="2">
        <f t="shared" si="192"/>
        <v>78.509870000000021</v>
      </c>
      <c r="F1569" s="2">
        <f t="shared" si="193"/>
        <v>78.897780000000012</v>
      </c>
      <c r="G1569" s="2">
        <f t="shared" si="187"/>
        <v>80.11118399999998</v>
      </c>
      <c r="H1569" s="2">
        <f t="shared" si="191"/>
        <v>83.561229499999996</v>
      </c>
      <c r="I1569" s="2">
        <f t="array" ref="I1569">SUMPRODUCT(B1553:B1572, (ROW(B1553:B1572)-ROW(B1553)+1)) / (20*21/2)</f>
        <v>79.052390952380961</v>
      </c>
      <c r="J1569" s="2">
        <f t="shared" si="194"/>
        <v>79.033647501208165</v>
      </c>
      <c r="K1569" s="2">
        <f t="shared" si="188"/>
        <v>79.999412586018252</v>
      </c>
    </row>
    <row r="1570" spans="1:11" ht="13.5" x14ac:dyDescent="0.25">
      <c r="A1570" s="3">
        <f>TITRES_STAT!B1573</f>
        <v>44600</v>
      </c>
      <c r="B1570" s="5">
        <f>TITRES_STAT!D1573</f>
        <v>79.818600000000004</v>
      </c>
      <c r="C1570" s="2">
        <f t="shared" si="189"/>
        <v>0</v>
      </c>
      <c r="D1570" s="2">
        <f t="shared" si="190"/>
        <v>79.818600000000004</v>
      </c>
      <c r="E1570" s="2">
        <f t="shared" si="192"/>
        <v>78.625550000000018</v>
      </c>
      <c r="F1570" s="2">
        <f t="shared" si="193"/>
        <v>78.955235000000016</v>
      </c>
      <c r="G1570" s="2">
        <f t="shared" si="187"/>
        <v>80.029437999999985</v>
      </c>
      <c r="H1570" s="2">
        <f t="shared" si="191"/>
        <v>83.567325999999994</v>
      </c>
      <c r="I1570" s="2">
        <f t="array" ref="I1570">SUMPRODUCT(B1554:B1573, (ROW(B1554:B1573)-ROW(B1554)+1)) / (20*21/2)</f>
        <v>79.134652857142868</v>
      </c>
      <c r="J1570" s="2">
        <f t="shared" si="194"/>
        <v>79.108404882045477</v>
      </c>
      <c r="K1570" s="2">
        <f t="shared" si="188"/>
        <v>79.992321896370484</v>
      </c>
    </row>
    <row r="1571" spans="1:11" ht="13.5" x14ac:dyDescent="0.25">
      <c r="A1571" s="3">
        <f>TITRES_STAT!B1574</f>
        <v>44601</v>
      </c>
      <c r="B1571" s="5">
        <f>TITRES_STAT!D1574</f>
        <v>79.818600000000004</v>
      </c>
      <c r="C1571" s="2">
        <f t="shared" si="189"/>
        <v>0</v>
      </c>
      <c r="D1571" s="2">
        <f t="shared" si="190"/>
        <v>79.818600000000004</v>
      </c>
      <c r="E1571" s="2">
        <f t="shared" si="192"/>
        <v>78.741230000000016</v>
      </c>
      <c r="F1571" s="2">
        <f t="shared" si="193"/>
        <v>79.012690000000021</v>
      </c>
      <c r="G1571" s="2">
        <f t="shared" si="187"/>
        <v>79.947691999999989</v>
      </c>
      <c r="H1571" s="2">
        <f t="shared" si="191"/>
        <v>83.573422499999992</v>
      </c>
      <c r="I1571" s="2">
        <f t="array" ref="I1571">SUMPRODUCT(B1555:B1574, (ROW(B1555:B1574)-ROW(B1555)+1)) / (20*21/2)</f>
        <v>78.965356666666665</v>
      </c>
      <c r="J1571" s="2">
        <f t="shared" si="194"/>
        <v>79.176042512326859</v>
      </c>
      <c r="K1571" s="2">
        <f t="shared" si="188"/>
        <v>79.985509272983407</v>
      </c>
    </row>
    <row r="1572" spans="1:11" ht="13.5" x14ac:dyDescent="0.25">
      <c r="A1572" s="3">
        <f>TITRES_STAT!B1575</f>
        <v>44602</v>
      </c>
      <c r="B1572" s="5">
        <f>TITRES_STAT!D1575</f>
        <v>79.818600000000004</v>
      </c>
      <c r="C1572" s="2">
        <f t="shared" si="189"/>
        <v>0</v>
      </c>
      <c r="D1572" s="2">
        <f t="shared" si="190"/>
        <v>79.818600000000004</v>
      </c>
      <c r="E1572" s="2">
        <f t="shared" si="192"/>
        <v>79.164620000000014</v>
      </c>
      <c r="F1572" s="2">
        <f t="shared" si="193"/>
        <v>78.954850000000022</v>
      </c>
      <c r="G1572" s="2">
        <f t="shared" si="187"/>
        <v>79.865945999999994</v>
      </c>
      <c r="H1572" s="2">
        <f t="shared" si="191"/>
        <v>83.579518999999976</v>
      </c>
      <c r="I1572" s="2">
        <f t="array" ref="I1572">SUMPRODUCT(B1556:B1575, (ROW(B1556:B1575)-ROW(B1556)+1)) / (20*21/2)</f>
        <v>78.785116666666681</v>
      </c>
      <c r="J1572" s="2">
        <f t="shared" si="194"/>
        <v>79.237238463533828</v>
      </c>
      <c r="K1572" s="2">
        <f t="shared" si="188"/>
        <v>79.978963811297788</v>
      </c>
    </row>
    <row r="1573" spans="1:11" ht="13.5" x14ac:dyDescent="0.25">
      <c r="A1573" s="3">
        <f>TITRES_STAT!B1576</f>
        <v>44603</v>
      </c>
      <c r="B1573" s="5">
        <f>TITRES_STAT!D1576</f>
        <v>79.818600000000004</v>
      </c>
      <c r="C1573" s="2">
        <f t="shared" si="189"/>
        <v>0</v>
      </c>
      <c r="D1573" s="2">
        <f t="shared" si="190"/>
        <v>79.818600000000004</v>
      </c>
      <c r="E1573" s="2">
        <f t="shared" si="192"/>
        <v>79.491610000000009</v>
      </c>
      <c r="F1573" s="2">
        <f t="shared" si="193"/>
        <v>78.897010000000023</v>
      </c>
      <c r="G1573" s="2">
        <f t="shared" si="187"/>
        <v>79.785741999999985</v>
      </c>
      <c r="H1573" s="2">
        <f t="shared" si="191"/>
        <v>83.585615499999989</v>
      </c>
      <c r="I1573" s="2">
        <f t="array" ref="I1573">SUMPRODUCT(B1557:B1576, (ROW(B1557:B1576)-ROW(B1557)+1)) / (20*21/2)</f>
        <v>78.613212857142855</v>
      </c>
      <c r="J1573" s="2">
        <f t="shared" si="194"/>
        <v>79.292606228911552</v>
      </c>
      <c r="K1573" s="2">
        <f t="shared" si="188"/>
        <v>79.972675034384153</v>
      </c>
    </row>
    <row r="1574" spans="1:11" ht="13.5" x14ac:dyDescent="0.25">
      <c r="A1574" s="3">
        <f>TITRES_STAT!B1577</f>
        <v>44606</v>
      </c>
      <c r="B1574" s="5">
        <f>TITRES_STAT!D1577</f>
        <v>77.119399999999999</v>
      </c>
      <c r="C1574" s="2">
        <f t="shared" si="189"/>
        <v>-2.6992000000000047</v>
      </c>
      <c r="D1574" s="2">
        <f t="shared" si="190"/>
        <v>79.278760000000005</v>
      </c>
      <c r="E1574" s="2">
        <f t="shared" si="192"/>
        <v>79.548680000000019</v>
      </c>
      <c r="F1574" s="2">
        <f t="shared" si="193"/>
        <v>78.819120000000026</v>
      </c>
      <c r="G1574" s="2">
        <f t="shared" si="187"/>
        <v>79.651707999999985</v>
      </c>
      <c r="H1574" s="2">
        <f t="shared" si="191"/>
        <v>83.578215999999998</v>
      </c>
      <c r="I1574" s="2">
        <f t="array" ref="I1574">SUMPRODUCT(B1558:B1577, (ROW(B1558:B1577)-ROW(B1558)+1)) / (20*21/2)</f>
        <v>78.475278571428589</v>
      </c>
      <c r="J1574" s="2">
        <f t="shared" si="194"/>
        <v>79.085634207110459</v>
      </c>
      <c r="K1574" s="2">
        <f t="shared" si="188"/>
        <v>79.860781895780846</v>
      </c>
    </row>
    <row r="1575" spans="1:11" ht="13.5" x14ac:dyDescent="0.25">
      <c r="A1575" s="3">
        <f>TITRES_STAT!B1578</f>
        <v>44607</v>
      </c>
      <c r="B1575" s="5">
        <f>TITRES_STAT!D1578</f>
        <v>76.926599999999993</v>
      </c>
      <c r="C1575" s="2">
        <f t="shared" si="189"/>
        <v>-0.19280000000000541</v>
      </c>
      <c r="D1575" s="2">
        <f t="shared" si="190"/>
        <v>78.700360000000003</v>
      </c>
      <c r="E1575" s="2">
        <f t="shared" si="192"/>
        <v>79.259480000000011</v>
      </c>
      <c r="F1575" s="2">
        <f t="shared" si="193"/>
        <v>78.731590000000025</v>
      </c>
      <c r="G1575" s="2">
        <f t="shared" si="187"/>
        <v>79.563019999999995</v>
      </c>
      <c r="H1575" s="2">
        <f t="shared" si="191"/>
        <v>83.580937499999976</v>
      </c>
      <c r="I1575" s="2">
        <f t="array" ref="I1575">SUMPRODUCT(B1559:B1578, (ROW(B1559:B1578)-ROW(B1559)+1)) / (20*21/2)</f>
        <v>78.344725714285715</v>
      </c>
      <c r="J1575" s="2">
        <f t="shared" si="194"/>
        <v>78.880011901671367</v>
      </c>
      <c r="K1575" s="2">
        <f t="shared" si="188"/>
        <v>79.745715939083553</v>
      </c>
    </row>
    <row r="1576" spans="1:11" ht="13.5" x14ac:dyDescent="0.25">
      <c r="A1576" s="3">
        <f>TITRES_STAT!B1579</f>
        <v>44608</v>
      </c>
      <c r="B1576" s="5">
        <f>TITRES_STAT!D1579</f>
        <v>76.926599999999993</v>
      </c>
      <c r="C1576" s="2">
        <f t="shared" si="189"/>
        <v>0</v>
      </c>
      <c r="D1576" s="2">
        <f t="shared" si="190"/>
        <v>78.121960000000001</v>
      </c>
      <c r="E1576" s="2">
        <f t="shared" si="192"/>
        <v>78.970280000000002</v>
      </c>
      <c r="F1576" s="2">
        <f t="shared" si="193"/>
        <v>78.567710000000034</v>
      </c>
      <c r="G1576" s="2">
        <f t="shared" si="187"/>
        <v>79.47433199999999</v>
      </c>
      <c r="H1576" s="2">
        <f t="shared" si="191"/>
        <v>83.583696499999988</v>
      </c>
      <c r="I1576" s="2">
        <f t="array" ref="I1576">SUMPRODUCT(B1560:B1579, (ROW(B1560:B1579)-ROW(B1560)+1)) / (20*21/2)</f>
        <v>78.221554285714276</v>
      </c>
      <c r="J1576" s="2">
        <f t="shared" si="194"/>
        <v>78.69397267294076</v>
      </c>
      <c r="K1576" s="2">
        <f t="shared" si="188"/>
        <v>79.635162372844974</v>
      </c>
    </row>
    <row r="1577" spans="1:11" ht="13.5" x14ac:dyDescent="0.25">
      <c r="A1577" s="3">
        <f>TITRES_STAT!B1580</f>
        <v>44609</v>
      </c>
      <c r="B1577" s="5">
        <f>TITRES_STAT!D1580</f>
        <v>77.119399999999999</v>
      </c>
      <c r="C1577" s="2">
        <f t="shared" si="189"/>
        <v>0.19280000000000541</v>
      </c>
      <c r="D1577" s="2">
        <f t="shared" si="190"/>
        <v>77.582120000000003</v>
      </c>
      <c r="E1577" s="2">
        <f t="shared" si="192"/>
        <v>78.700360000000018</v>
      </c>
      <c r="F1577" s="2">
        <f t="shared" si="193"/>
        <v>78.490205000000032</v>
      </c>
      <c r="G1577" s="2">
        <f t="shared" si="187"/>
        <v>79.389499999999984</v>
      </c>
      <c r="H1577" s="2">
        <f t="shared" si="191"/>
        <v>83.598504999999989</v>
      </c>
      <c r="I1577" s="2">
        <f t="array" ref="I1577">SUMPRODUCT(B1561:B1580, (ROW(B1561:B1580)-ROW(B1561)+1)) / (20*21/2)</f>
        <v>78.105764285714287</v>
      </c>
      <c r="J1577" s="2">
        <f t="shared" si="194"/>
        <v>78.544013370755934</v>
      </c>
      <c r="K1577" s="2">
        <f t="shared" si="188"/>
        <v>79.536505024890261</v>
      </c>
    </row>
    <row r="1578" spans="1:11" ht="13.5" x14ac:dyDescent="0.25">
      <c r="A1578" s="3">
        <f>TITRES_STAT!B1581</f>
        <v>44610</v>
      </c>
      <c r="B1578" s="5">
        <f>TITRES_STAT!D1581</f>
        <v>77.119399999999999</v>
      </c>
      <c r="C1578" s="2">
        <f t="shared" si="189"/>
        <v>0</v>
      </c>
      <c r="D1578" s="2">
        <f t="shared" si="190"/>
        <v>77.042279999999991</v>
      </c>
      <c r="E1578" s="2">
        <f t="shared" si="192"/>
        <v>78.430440000000004</v>
      </c>
      <c r="F1578" s="2">
        <f t="shared" si="193"/>
        <v>78.412700000000029</v>
      </c>
      <c r="G1578" s="2">
        <f t="shared" si="187"/>
        <v>79.304667999999992</v>
      </c>
      <c r="H1578" s="2">
        <f t="shared" si="191"/>
        <v>83.602042499999982</v>
      </c>
      <c r="I1578" s="2">
        <f t="array" ref="I1578">SUMPRODUCT(B1562:B1581, (ROW(B1562:B1581)-ROW(B1562)+1)) / (20*21/2)</f>
        <v>77.978223809523811</v>
      </c>
      <c r="J1578" s="2">
        <f t="shared" si="194"/>
        <v>78.408335906874427</v>
      </c>
      <c r="K1578" s="2">
        <f t="shared" si="188"/>
        <v>79.441716592541624</v>
      </c>
    </row>
    <row r="1579" spans="1:11" ht="13.5" x14ac:dyDescent="0.25">
      <c r="A1579" s="3">
        <f>TITRES_STAT!B1582</f>
        <v>44613</v>
      </c>
      <c r="B1579" s="5">
        <f>TITRES_STAT!D1582</f>
        <v>77.119399999999999</v>
      </c>
      <c r="C1579" s="2">
        <f t="shared" si="189"/>
        <v>0</v>
      </c>
      <c r="D1579" s="2">
        <f t="shared" si="190"/>
        <v>77.042279999999991</v>
      </c>
      <c r="E1579" s="2">
        <f t="shared" si="192"/>
        <v>78.160520000000005</v>
      </c>
      <c r="F1579" s="2">
        <f t="shared" si="193"/>
        <v>78.335195000000027</v>
      </c>
      <c r="G1579" s="2">
        <f t="shared" si="187"/>
        <v>79.227547999999985</v>
      </c>
      <c r="H1579" s="2">
        <f t="shared" si="191"/>
        <v>83.594086499999975</v>
      </c>
      <c r="I1579" s="2">
        <f t="array" ref="I1579">SUMPRODUCT(B1563:B1582, (ROW(B1563:B1582)-ROW(B1563)+1)) / (20*21/2)</f>
        <v>77.657735238095242</v>
      </c>
      <c r="J1579" s="2">
        <f t="shared" si="194"/>
        <v>78.285580106219726</v>
      </c>
      <c r="K1579" s="2">
        <f t="shared" si="188"/>
        <v>79.350645353618418</v>
      </c>
    </row>
    <row r="1580" spans="1:11" ht="13.5" x14ac:dyDescent="0.25">
      <c r="A1580" s="3">
        <f>TITRES_STAT!B1583</f>
        <v>44614</v>
      </c>
      <c r="B1580" s="5">
        <f>TITRES_STAT!D1583</f>
        <v>77.119399999999999</v>
      </c>
      <c r="C1580" s="2">
        <f t="shared" si="189"/>
        <v>0</v>
      </c>
      <c r="D1580" s="2">
        <f t="shared" si="190"/>
        <v>77.080839999999995</v>
      </c>
      <c r="E1580" s="2">
        <f t="shared" si="192"/>
        <v>77.89060000000002</v>
      </c>
      <c r="F1580" s="2">
        <f t="shared" si="193"/>
        <v>78.258075000000034</v>
      </c>
      <c r="G1580" s="2">
        <f t="shared" si="187"/>
        <v>79.09490199999999</v>
      </c>
      <c r="H1580" s="2">
        <f t="shared" si="191"/>
        <v>83.574340499999977</v>
      </c>
      <c r="I1580" s="2">
        <f t="array" ref="I1580">SUMPRODUCT(B1564:B1583, (ROW(B1564:B1583)-ROW(B1564)+1)) / (20*21/2)</f>
        <v>77.414403333333325</v>
      </c>
      <c r="J1580" s="2">
        <f t="shared" si="194"/>
        <v>78.174515334198801</v>
      </c>
      <c r="K1580" s="2">
        <f t="shared" si="188"/>
        <v>79.263145535829452</v>
      </c>
    </row>
    <row r="1581" spans="1:11" ht="13.5" x14ac:dyDescent="0.25">
      <c r="A1581" s="3">
        <f>TITRES_STAT!B1584</f>
        <v>44615</v>
      </c>
      <c r="B1581" s="5">
        <f>TITRES_STAT!D1584</f>
        <v>76.918899999999994</v>
      </c>
      <c r="C1581" s="2">
        <f t="shared" si="189"/>
        <v>-0.20050000000000523</v>
      </c>
      <c r="D1581" s="2">
        <f t="shared" si="190"/>
        <v>77.079300000000003</v>
      </c>
      <c r="E1581" s="2">
        <f t="shared" si="192"/>
        <v>77.60063000000001</v>
      </c>
      <c r="F1581" s="2">
        <f t="shared" si="193"/>
        <v>78.170930000000027</v>
      </c>
      <c r="G1581" s="2">
        <f t="shared" si="187"/>
        <v>79.013617999999994</v>
      </c>
      <c r="H1581" s="2">
        <f t="shared" si="191"/>
        <v>83.532570500000006</v>
      </c>
      <c r="I1581" s="2">
        <f t="array" ref="I1581">SUMPRODUCT(B1565:B1584, (ROW(B1565:B1584)-ROW(B1565)+1)) / (20*21/2)</f>
        <v>77.175698571428555</v>
      </c>
      <c r="J1581" s="2">
        <f t="shared" si="194"/>
        <v>78.054932921417958</v>
      </c>
      <c r="K1581" s="2">
        <f t="shared" si="188"/>
        <v>79.171214338345948</v>
      </c>
    </row>
    <row r="1582" spans="1:11" ht="13.5" x14ac:dyDescent="0.25">
      <c r="A1582" s="3">
        <f>TITRES_STAT!B1585</f>
        <v>44616</v>
      </c>
      <c r="B1582" s="5">
        <f>TITRES_STAT!D1585</f>
        <v>74.805800000000005</v>
      </c>
      <c r="C1582" s="2">
        <f t="shared" si="189"/>
        <v>-2.1130999999999887</v>
      </c>
      <c r="D1582" s="2">
        <f t="shared" si="190"/>
        <v>76.616579999999999</v>
      </c>
      <c r="E1582" s="2">
        <f t="shared" si="192"/>
        <v>77.099350000000001</v>
      </c>
      <c r="F1582" s="2">
        <f t="shared" si="193"/>
        <v>78.131985000000014</v>
      </c>
      <c r="G1582" s="2">
        <f t="shared" si="187"/>
        <v>78.885443999999993</v>
      </c>
      <c r="H1582" s="2">
        <f t="shared" si="191"/>
        <v>83.467629499999987</v>
      </c>
      <c r="I1582" s="2">
        <f t="array" ref="I1582">SUMPRODUCT(B1566:B1585, (ROW(B1566:B1585)-ROW(B1566)+1)) / (20*21/2)</f>
        <v>76.941620952380944</v>
      </c>
      <c r="J1582" s="2">
        <f t="shared" si="194"/>
        <v>77.745491690806716</v>
      </c>
      <c r="K1582" s="2">
        <f t="shared" si="188"/>
        <v>79.000021619195124</v>
      </c>
    </row>
    <row r="1583" spans="1:11" ht="13.5" x14ac:dyDescent="0.25">
      <c r="A1583" s="3">
        <f>TITRES_STAT!B1586</f>
        <v>44617</v>
      </c>
      <c r="B1583" s="5">
        <f>TITRES_STAT!D1586</f>
        <v>75.576999999999998</v>
      </c>
      <c r="C1583" s="2">
        <f t="shared" si="189"/>
        <v>0.77119999999999322</v>
      </c>
      <c r="D1583" s="2">
        <f t="shared" si="190"/>
        <v>76.308099999999996</v>
      </c>
      <c r="E1583" s="2">
        <f t="shared" si="192"/>
        <v>76.675190000000001</v>
      </c>
      <c r="F1583" s="2">
        <f t="shared" si="193"/>
        <v>78.083400000000012</v>
      </c>
      <c r="G1583" s="2">
        <f t="shared" si="187"/>
        <v>78.772693999999987</v>
      </c>
      <c r="H1583" s="2">
        <f t="shared" si="191"/>
        <v>83.406544499999981</v>
      </c>
      <c r="I1583" s="2">
        <f t="array" ref="I1583">SUMPRODUCT(B1567:B1586, (ROW(B1567:B1586)-ROW(B1567)+1)) / (20*21/2)</f>
        <v>76.683674761904754</v>
      </c>
      <c r="J1583" s="2">
        <f t="shared" si="194"/>
        <v>77.538968672634653</v>
      </c>
      <c r="K1583" s="2">
        <f t="shared" si="188"/>
        <v>78.865785477265902</v>
      </c>
    </row>
    <row r="1584" spans="1:11" ht="13.5" x14ac:dyDescent="0.25">
      <c r="A1584" s="3">
        <f>TITRES_STAT!B1587</f>
        <v>44620</v>
      </c>
      <c r="B1584" s="5">
        <f>TITRES_STAT!D1587</f>
        <v>75.576999999999998</v>
      </c>
      <c r="C1584" s="2">
        <f t="shared" si="189"/>
        <v>0</v>
      </c>
      <c r="D1584" s="2">
        <f t="shared" si="190"/>
        <v>75.999620000000007</v>
      </c>
      <c r="E1584" s="2">
        <f t="shared" si="192"/>
        <v>76.520949999999999</v>
      </c>
      <c r="F1584" s="2">
        <f t="shared" si="193"/>
        <v>78.034815000000009</v>
      </c>
      <c r="G1584" s="2">
        <f t="shared" si="187"/>
        <v>78.664726000000016</v>
      </c>
      <c r="H1584" s="2">
        <f t="shared" si="191"/>
        <v>83.346942499999969</v>
      </c>
      <c r="I1584" s="2">
        <f t="array" ref="I1584">SUMPRODUCT(B1568:B1587, (ROW(B1568:B1587)-ROW(B1568)+1)) / (20*21/2)</f>
        <v>76.448129999999992</v>
      </c>
      <c r="J1584" s="2">
        <f t="shared" si="194"/>
        <v>77.352114513336119</v>
      </c>
      <c r="K1584" s="2">
        <f t="shared" si="188"/>
        <v>78.736813497765283</v>
      </c>
    </row>
    <row r="1585" spans="1:11" ht="13.5" x14ac:dyDescent="0.25">
      <c r="A1585" s="3">
        <f>TITRES_STAT!B1588</f>
        <v>44621</v>
      </c>
      <c r="B1585" s="5">
        <f>TITRES_STAT!D1588</f>
        <v>75.576999999999998</v>
      </c>
      <c r="C1585" s="2">
        <f t="shared" si="189"/>
        <v>0</v>
      </c>
      <c r="D1585" s="2">
        <f t="shared" si="190"/>
        <v>75.69113999999999</v>
      </c>
      <c r="E1585" s="2">
        <f t="shared" si="192"/>
        <v>76.385989999999993</v>
      </c>
      <c r="F1585" s="2">
        <f t="shared" si="193"/>
        <v>77.822735000000009</v>
      </c>
      <c r="G1585" s="2">
        <f t="shared" si="187"/>
        <v>78.556758000000002</v>
      </c>
      <c r="H1585" s="2">
        <f t="shared" si="191"/>
        <v>83.295867999999984</v>
      </c>
      <c r="I1585" s="2">
        <f t="array" ref="I1585">SUMPRODUCT(B1569:B1588, (ROW(B1569:B1588)-ROW(B1569)+1)) / (20*21/2)</f>
        <v>76.234986666666671</v>
      </c>
      <c r="J1585" s="2">
        <f t="shared" si="194"/>
        <v>77.183055988256484</v>
      </c>
      <c r="K1585" s="2">
        <f t="shared" si="188"/>
        <v>78.612899242950959</v>
      </c>
    </row>
    <row r="1586" spans="1:11" ht="13.5" x14ac:dyDescent="0.25">
      <c r="A1586" s="3">
        <f>TITRES_STAT!B1589</f>
        <v>44622</v>
      </c>
      <c r="B1586" s="5">
        <f>TITRES_STAT!D1589</f>
        <v>75.1143</v>
      </c>
      <c r="C1586" s="2">
        <f t="shared" si="189"/>
        <v>-0.46269999999999811</v>
      </c>
      <c r="D1586" s="2">
        <f t="shared" si="190"/>
        <v>75.330219999999997</v>
      </c>
      <c r="E1586" s="2">
        <f t="shared" si="192"/>
        <v>76.204759999999993</v>
      </c>
      <c r="F1586" s="2">
        <f t="shared" si="193"/>
        <v>77.587520000000012</v>
      </c>
      <c r="G1586" s="2">
        <f t="shared" ref="G1586:G1649" si="195">AVERAGE(B1537:B1586)</f>
        <v>78.439536000000032</v>
      </c>
      <c r="H1586" s="2">
        <f t="shared" si="191"/>
        <v>83.229614999999995</v>
      </c>
      <c r="I1586" s="2">
        <f t="array" ref="I1586">SUMPRODUCT(B1570:B1589, (ROW(B1570:B1589)-ROW(B1570)+1)) / (20*21/2)</f>
        <v>76.044244761904764</v>
      </c>
      <c r="J1586" s="2">
        <f t="shared" si="194"/>
        <v>76.986031608422536</v>
      </c>
      <c r="K1586" s="2">
        <f t="shared" si="188"/>
        <v>78.475699272639162</v>
      </c>
    </row>
    <row r="1587" spans="1:11" ht="13.5" x14ac:dyDescent="0.25">
      <c r="A1587" s="3">
        <f>TITRES_STAT!B1590</f>
        <v>44623</v>
      </c>
      <c r="B1587" s="5">
        <f>TITRES_STAT!D1590</f>
        <v>75.1143</v>
      </c>
      <c r="C1587" s="2">
        <f t="shared" si="189"/>
        <v>0</v>
      </c>
      <c r="D1587" s="2">
        <f t="shared" si="190"/>
        <v>75.391919999999999</v>
      </c>
      <c r="E1587" s="2">
        <f t="shared" si="192"/>
        <v>76.004249999999985</v>
      </c>
      <c r="F1587" s="2">
        <f t="shared" si="193"/>
        <v>77.352305000000015</v>
      </c>
      <c r="G1587" s="2">
        <f t="shared" si="195"/>
        <v>78.337584000000021</v>
      </c>
      <c r="H1587" s="2">
        <f t="shared" si="191"/>
        <v>83.163991999999979</v>
      </c>
      <c r="I1587" s="2">
        <f t="array" ref="I1587">SUMPRODUCT(B1571:B1590, (ROW(B1571:B1590)-ROW(B1571)+1)) / (20*21/2)</f>
        <v>75.875904285714284</v>
      </c>
      <c r="J1587" s="2">
        <f t="shared" si="194"/>
        <v>76.807771455239447</v>
      </c>
      <c r="K1587" s="2">
        <f t="shared" ref="K1587:K1650" si="196">$K$4*B1587+(1-$K$4)*K1586</f>
        <v>78.343879693319977</v>
      </c>
    </row>
    <row r="1588" spans="1:11" ht="13.5" x14ac:dyDescent="0.25">
      <c r="A1588" s="3">
        <f>TITRES_STAT!B1591</f>
        <v>44624</v>
      </c>
      <c r="B1588" s="5">
        <f>TITRES_STAT!D1591</f>
        <v>75.1143</v>
      </c>
      <c r="C1588" s="2">
        <f t="shared" si="189"/>
        <v>0</v>
      </c>
      <c r="D1588" s="2">
        <f t="shared" si="190"/>
        <v>75.299380000000014</v>
      </c>
      <c r="E1588" s="2">
        <f t="shared" si="192"/>
        <v>75.803739999999976</v>
      </c>
      <c r="F1588" s="2">
        <f t="shared" si="193"/>
        <v>77.117090000000005</v>
      </c>
      <c r="G1588" s="2">
        <f t="shared" si="195"/>
        <v>78.235786000000047</v>
      </c>
      <c r="H1588" s="2">
        <f t="shared" si="191"/>
        <v>83.110158999999982</v>
      </c>
      <c r="I1588" s="2">
        <f t="array" ref="I1588">SUMPRODUCT(B1572:B1591, (ROW(B1572:B1591)-ROW(B1572)+1)) / (20*21/2)</f>
        <v>75.729965238095232</v>
      </c>
      <c r="J1588" s="2">
        <f t="shared" si="194"/>
        <v>76.646488459502365</v>
      </c>
      <c r="K1588" s="2">
        <f t="shared" si="196"/>
        <v>78.217229509268222</v>
      </c>
    </row>
    <row r="1589" spans="1:11" ht="13.5" x14ac:dyDescent="0.25">
      <c r="A1589" s="3">
        <f>TITRES_STAT!B1592</f>
        <v>44627</v>
      </c>
      <c r="B1589" s="5">
        <f>TITRES_STAT!D1592</f>
        <v>75.1143</v>
      </c>
      <c r="C1589" s="2">
        <f t="shared" si="189"/>
        <v>0</v>
      </c>
      <c r="D1589" s="2">
        <f t="shared" si="190"/>
        <v>75.206840000000014</v>
      </c>
      <c r="E1589" s="2">
        <f t="shared" si="192"/>
        <v>75.603229999999982</v>
      </c>
      <c r="F1589" s="2">
        <f t="shared" si="193"/>
        <v>76.881874999999994</v>
      </c>
      <c r="G1589" s="2">
        <f t="shared" si="195"/>
        <v>78.133988000000045</v>
      </c>
      <c r="H1589" s="2">
        <f t="shared" si="191"/>
        <v>83.074195999999972</v>
      </c>
      <c r="I1589" s="2">
        <f t="array" ref="I1589">SUMPRODUCT(B1573:B1592, (ROW(B1573:B1592)-ROW(B1573)+1)) / (20*21/2)</f>
        <v>75.606427619047622</v>
      </c>
      <c r="J1589" s="2">
        <f t="shared" si="194"/>
        <v>76.500565749073573</v>
      </c>
      <c r="K1589" s="2">
        <f t="shared" si="196"/>
        <v>78.09554599910085</v>
      </c>
    </row>
    <row r="1590" spans="1:11" ht="13.5" x14ac:dyDescent="0.25">
      <c r="A1590" s="3">
        <f>TITRES_STAT!B1593</f>
        <v>44628</v>
      </c>
      <c r="B1590" s="5">
        <f>TITRES_STAT!D1593</f>
        <v>75.1143</v>
      </c>
      <c r="C1590" s="2">
        <f t="shared" si="189"/>
        <v>0</v>
      </c>
      <c r="D1590" s="2">
        <f t="shared" si="190"/>
        <v>75.1143</v>
      </c>
      <c r="E1590" s="2">
        <f t="shared" si="192"/>
        <v>75.402719999999988</v>
      </c>
      <c r="F1590" s="2">
        <f t="shared" si="193"/>
        <v>76.646659999999997</v>
      </c>
      <c r="G1590" s="2">
        <f t="shared" si="195"/>
        <v>78.032190000000043</v>
      </c>
      <c r="H1590" s="2">
        <f t="shared" si="191"/>
        <v>83.020436999999959</v>
      </c>
      <c r="I1590" s="2">
        <f t="array" ref="I1590">SUMPRODUCT(B1574:B1593, (ROW(B1574:B1593)-ROW(B1574)+1)) / (20*21/2)</f>
        <v>75.505291428571425</v>
      </c>
      <c r="J1590" s="2">
        <f t="shared" si="194"/>
        <v>76.368540439637997</v>
      </c>
      <c r="K1590" s="2">
        <f t="shared" si="196"/>
        <v>77.978634391292971</v>
      </c>
    </row>
    <row r="1591" spans="1:11" ht="13.5" x14ac:dyDescent="0.25">
      <c r="A1591" s="3">
        <f>TITRES_STAT!B1594</f>
        <v>44629</v>
      </c>
      <c r="B1591" s="5">
        <f>TITRES_STAT!D1594</f>
        <v>75.1143</v>
      </c>
      <c r="C1591" s="2">
        <f t="shared" si="189"/>
        <v>0</v>
      </c>
      <c r="D1591" s="2">
        <f t="shared" si="190"/>
        <v>75.1143</v>
      </c>
      <c r="E1591" s="2">
        <f t="shared" si="192"/>
        <v>75.222259999999977</v>
      </c>
      <c r="F1591" s="2">
        <f t="shared" si="193"/>
        <v>76.411444999999986</v>
      </c>
      <c r="G1591" s="2">
        <f t="shared" si="195"/>
        <v>77.929930000000041</v>
      </c>
      <c r="H1591" s="2">
        <f t="shared" si="191"/>
        <v>82.973351499999978</v>
      </c>
      <c r="I1591" s="2">
        <f t="array" ref="I1591">SUMPRODUCT(B1575:B1594, (ROW(B1575:B1594)-ROW(B1575)+1)) / (20*21/2)</f>
        <v>75.42655666666667</v>
      </c>
      <c r="J1591" s="2">
        <f t="shared" si="194"/>
        <v>76.249088969196279</v>
      </c>
      <c r="K1591" s="2">
        <f t="shared" si="196"/>
        <v>77.866307552418746</v>
      </c>
    </row>
    <row r="1592" spans="1:11" ht="13.5" x14ac:dyDescent="0.25">
      <c r="A1592" s="3">
        <f>TITRES_STAT!B1595</f>
        <v>44630</v>
      </c>
      <c r="B1592" s="5">
        <f>TITRES_STAT!D1595</f>
        <v>75.1143</v>
      </c>
      <c r="C1592" s="2">
        <f t="shared" si="189"/>
        <v>0</v>
      </c>
      <c r="D1592" s="2">
        <f t="shared" si="190"/>
        <v>75.1143</v>
      </c>
      <c r="E1592" s="2">
        <f t="shared" si="192"/>
        <v>75.253109999999992</v>
      </c>
      <c r="F1592" s="2">
        <f t="shared" si="193"/>
        <v>76.17622999999999</v>
      </c>
      <c r="G1592" s="2">
        <f t="shared" si="195"/>
        <v>77.827670000000055</v>
      </c>
      <c r="H1592" s="2">
        <f t="shared" si="191"/>
        <v>82.922558499999965</v>
      </c>
      <c r="I1592" s="2">
        <f t="array" ref="I1592">SUMPRODUCT(B1576:B1595, (ROW(B1576:B1595)-ROW(B1576)+1)) / (20*21/2)</f>
        <v>75.357370000000003</v>
      </c>
      <c r="J1592" s="2">
        <f t="shared" si="194"/>
        <v>76.141013829272822</v>
      </c>
      <c r="K1592" s="2">
        <f t="shared" si="196"/>
        <v>77.758385687618016</v>
      </c>
    </row>
    <row r="1593" spans="1:11" ht="13.5" x14ac:dyDescent="0.25">
      <c r="A1593" s="3">
        <f>TITRES_STAT!B1596</f>
        <v>44631</v>
      </c>
      <c r="B1593" s="5">
        <f>TITRES_STAT!D1596</f>
        <v>75.1143</v>
      </c>
      <c r="C1593" s="2">
        <f t="shared" si="189"/>
        <v>0</v>
      </c>
      <c r="D1593" s="2">
        <f t="shared" si="190"/>
        <v>75.1143</v>
      </c>
      <c r="E1593" s="2">
        <f t="shared" si="192"/>
        <v>75.206839999999985</v>
      </c>
      <c r="F1593" s="2">
        <f t="shared" si="193"/>
        <v>75.941014999999979</v>
      </c>
      <c r="G1593" s="2">
        <f t="shared" si="195"/>
        <v>77.745614000000046</v>
      </c>
      <c r="H1593" s="2">
        <f t="shared" si="191"/>
        <v>82.858974499999974</v>
      </c>
      <c r="I1593" s="2">
        <f t="array" ref="I1593">SUMPRODUCT(B1577:B1596, (ROW(B1577:B1596)-ROW(B1577)+1)) / (20*21/2)</f>
        <v>75.340879999999999</v>
      </c>
      <c r="J1593" s="2">
        <f t="shared" si="194"/>
        <v>76.043231559818267</v>
      </c>
      <c r="K1593" s="2">
        <f t="shared" si="196"/>
        <v>77.65469605280947</v>
      </c>
    </row>
    <row r="1594" spans="1:11" ht="13.5" x14ac:dyDescent="0.25">
      <c r="A1594" s="3">
        <f>TITRES_STAT!B1597</f>
        <v>44634</v>
      </c>
      <c r="B1594" s="5">
        <f>TITRES_STAT!D1597</f>
        <v>75.1143</v>
      </c>
      <c r="C1594" s="2">
        <f t="shared" si="189"/>
        <v>0</v>
      </c>
      <c r="D1594" s="2">
        <f t="shared" si="190"/>
        <v>75.1143</v>
      </c>
      <c r="E1594" s="2">
        <f t="shared" si="192"/>
        <v>75.160569999999993</v>
      </c>
      <c r="F1594" s="2">
        <f t="shared" si="193"/>
        <v>75.840759999999975</v>
      </c>
      <c r="G1594" s="2">
        <f t="shared" si="195"/>
        <v>77.682376000000062</v>
      </c>
      <c r="H1594" s="2">
        <f t="shared" si="191"/>
        <v>82.789755499999956</v>
      </c>
      <c r="I1594" s="2">
        <f t="array" ref="I1594">SUMPRODUCT(B1578:B1597, (ROW(B1578:B1597)-ROW(B1578)+1)) / (20*21/2)</f>
        <v>75.433645238095224</v>
      </c>
      <c r="J1594" s="2">
        <f t="shared" si="194"/>
        <v>75.954761887454623</v>
      </c>
      <c r="K1594" s="2">
        <f t="shared" si="196"/>
        <v>77.555072678189489</v>
      </c>
    </row>
    <row r="1595" spans="1:11" ht="13.5" x14ac:dyDescent="0.25">
      <c r="A1595" s="3">
        <f>TITRES_STAT!B1598</f>
        <v>44635</v>
      </c>
      <c r="B1595" s="5">
        <f>TITRES_STAT!D1598</f>
        <v>75.1143</v>
      </c>
      <c r="C1595" s="2">
        <f t="shared" si="189"/>
        <v>0</v>
      </c>
      <c r="D1595" s="2">
        <f t="shared" si="190"/>
        <v>75.1143</v>
      </c>
      <c r="E1595" s="2">
        <f t="shared" si="192"/>
        <v>75.114299999999986</v>
      </c>
      <c r="F1595" s="2">
        <f t="shared" si="193"/>
        <v>75.750144999999975</v>
      </c>
      <c r="G1595" s="2">
        <f t="shared" si="195"/>
        <v>77.619138000000063</v>
      </c>
      <c r="H1595" s="2">
        <f t="shared" si="191"/>
        <v>82.720573499999958</v>
      </c>
      <c r="I1595" s="2">
        <f t="array" ref="I1595">SUMPRODUCT(B1579:B1598, (ROW(B1579:B1598)-ROW(B1579)+1)) / (20*21/2)</f>
        <v>75.528613809523804</v>
      </c>
      <c r="J1595" s="2">
        <f t="shared" si="194"/>
        <v>75.87471789817323</v>
      </c>
      <c r="K1595" s="2">
        <f t="shared" si="196"/>
        <v>77.459356102574219</v>
      </c>
    </row>
    <row r="1596" spans="1:11" ht="13.5" x14ac:dyDescent="0.25">
      <c r="A1596" s="3">
        <f>TITRES_STAT!B1599</f>
        <v>44636</v>
      </c>
      <c r="B1596" s="5">
        <f>TITRES_STAT!D1599</f>
        <v>75.576999999999998</v>
      </c>
      <c r="C1596" s="2">
        <f t="shared" si="189"/>
        <v>0.46269999999999811</v>
      </c>
      <c r="D1596" s="2">
        <f t="shared" si="190"/>
        <v>75.20684</v>
      </c>
      <c r="E1596" s="2">
        <f t="shared" si="192"/>
        <v>75.160569999999993</v>
      </c>
      <c r="F1596" s="2">
        <f t="shared" si="193"/>
        <v>75.682664999999986</v>
      </c>
      <c r="G1596" s="2">
        <f t="shared" si="195"/>
        <v>77.557288000000057</v>
      </c>
      <c r="H1596" s="2">
        <f t="shared" si="191"/>
        <v>82.666495999999952</v>
      </c>
      <c r="I1596" s="2">
        <f t="array" ref="I1596">SUMPRODUCT(B1580:B1599, (ROW(B1580:B1599)-ROW(B1580)+1)) / (20*21/2)</f>
        <v>75.522957142857138</v>
      </c>
      <c r="J1596" s="2">
        <f t="shared" si="194"/>
        <v>75.84636381263293</v>
      </c>
      <c r="K1596" s="2">
        <f t="shared" si="196"/>
        <v>77.385538216198754</v>
      </c>
    </row>
    <row r="1597" spans="1:11" ht="13.5" x14ac:dyDescent="0.25">
      <c r="A1597" s="3">
        <f>TITRES_STAT!B1600</f>
        <v>44637</v>
      </c>
      <c r="B1597" s="5">
        <f>TITRES_STAT!D1600</f>
        <v>76.656700000000001</v>
      </c>
      <c r="C1597" s="2">
        <f t="shared" si="189"/>
        <v>1.0797000000000025</v>
      </c>
      <c r="D1597" s="2">
        <f t="shared" si="190"/>
        <v>75.515320000000003</v>
      </c>
      <c r="E1597" s="2">
        <f t="shared" si="192"/>
        <v>75.314809999999994</v>
      </c>
      <c r="F1597" s="2">
        <f t="shared" si="193"/>
        <v>75.65952999999999</v>
      </c>
      <c r="G1597" s="2">
        <f t="shared" si="195"/>
        <v>77.517032000000057</v>
      </c>
      <c r="H1597" s="2">
        <f t="shared" si="191"/>
        <v>82.604988999999932</v>
      </c>
      <c r="I1597" s="2">
        <f t="array" ref="I1597">SUMPRODUCT(B1581:B1600, (ROW(B1581:B1600)-ROW(B1581)+1)) / (20*21/2)</f>
        <v>75.524645238095232</v>
      </c>
      <c r="J1597" s="2">
        <f t="shared" si="194"/>
        <v>75.92353868762028</v>
      </c>
      <c r="K1597" s="2">
        <f t="shared" si="196"/>
        <v>77.356956325367435</v>
      </c>
    </row>
    <row r="1598" spans="1:11" ht="13.5" x14ac:dyDescent="0.25">
      <c r="A1598" s="3">
        <f>TITRES_STAT!B1601</f>
        <v>44638</v>
      </c>
      <c r="B1598" s="5">
        <f>TITRES_STAT!D1601</f>
        <v>76.656700000000001</v>
      </c>
      <c r="C1598" s="2">
        <f t="shared" si="189"/>
        <v>0</v>
      </c>
      <c r="D1598" s="2">
        <f t="shared" si="190"/>
        <v>75.823800000000006</v>
      </c>
      <c r="E1598" s="2">
        <f t="shared" si="192"/>
        <v>75.46905000000001</v>
      </c>
      <c r="F1598" s="2">
        <f t="shared" si="193"/>
        <v>75.636394999999979</v>
      </c>
      <c r="G1598" s="2">
        <f t="shared" si="195"/>
        <v>77.476776000000058</v>
      </c>
      <c r="H1598" s="2">
        <f t="shared" si="191"/>
        <v>82.556272499999935</v>
      </c>
      <c r="I1598" s="2">
        <f t="array" ref="I1598">SUMPRODUCT(B1582:B1601, (ROW(B1582:B1601)-ROW(B1582)+1)) / (20*21/2)</f>
        <v>75.555716190476176</v>
      </c>
      <c r="J1598" s="2">
        <f t="shared" si="194"/>
        <v>75.993363574513594</v>
      </c>
      <c r="K1598" s="2">
        <f t="shared" si="196"/>
        <v>77.329495293000079</v>
      </c>
    </row>
    <row r="1599" spans="1:11" ht="13.5" x14ac:dyDescent="0.25">
      <c r="A1599" s="3">
        <f>TITRES_STAT!B1602</f>
        <v>44641</v>
      </c>
      <c r="B1599" s="5">
        <f>TITRES_STAT!D1602</f>
        <v>75.576999999999998</v>
      </c>
      <c r="C1599" s="2">
        <f t="shared" si="189"/>
        <v>-1.0797000000000025</v>
      </c>
      <c r="D1599" s="2">
        <f t="shared" si="190"/>
        <v>75.916340000000005</v>
      </c>
      <c r="E1599" s="2">
        <f t="shared" si="192"/>
        <v>75.515320000000003</v>
      </c>
      <c r="F1599" s="2">
        <f t="shared" si="193"/>
        <v>75.559274999999985</v>
      </c>
      <c r="G1599" s="2">
        <f t="shared" si="195"/>
        <v>77.414926000000065</v>
      </c>
      <c r="H1599" s="2">
        <f t="shared" si="191"/>
        <v>82.501119499999945</v>
      </c>
      <c r="I1599" s="2">
        <f t="array" ref="I1599">SUMPRODUCT(B1583:B1602, (ROW(B1583:B1602)-ROW(B1583)+1)) / (20*21/2)</f>
        <v>75.592075238095234</v>
      </c>
      <c r="J1599" s="2">
        <f t="shared" si="194"/>
        <v>75.953709900750397</v>
      </c>
      <c r="K1599" s="2">
        <f t="shared" si="196"/>
        <v>77.260769987392237</v>
      </c>
    </row>
    <row r="1600" spans="1:11" ht="13.5" x14ac:dyDescent="0.25">
      <c r="A1600" s="3">
        <f>TITRES_STAT!B1603</f>
        <v>44642</v>
      </c>
      <c r="B1600" s="5">
        <f>TITRES_STAT!D1603</f>
        <v>75.576999999999998</v>
      </c>
      <c r="C1600" s="2">
        <f t="shared" si="189"/>
        <v>0</v>
      </c>
      <c r="D1600" s="2">
        <f t="shared" si="190"/>
        <v>76.008880000000005</v>
      </c>
      <c r="E1600" s="2">
        <f t="shared" si="192"/>
        <v>75.561589999999995</v>
      </c>
      <c r="F1600" s="2">
        <f t="shared" si="193"/>
        <v>75.482154999999992</v>
      </c>
      <c r="G1600" s="2">
        <f t="shared" si="195"/>
        <v>77.353076000000073</v>
      </c>
      <c r="H1600" s="2">
        <f t="shared" si="191"/>
        <v>82.442258999999936</v>
      </c>
      <c r="I1600" s="2">
        <f t="array" ref="I1600">SUMPRODUCT(B1584:B1603, (ROW(B1584:B1603)-ROW(B1584)+1)) / (20*21/2)</f>
        <v>75.623659999999987</v>
      </c>
      <c r="J1600" s="2">
        <f t="shared" si="194"/>
        <v>75.917832767345601</v>
      </c>
      <c r="K1600" s="2">
        <f t="shared" si="196"/>
        <v>77.194739791808232</v>
      </c>
    </row>
    <row r="1601" spans="1:11" ht="13.5" x14ac:dyDescent="0.25">
      <c r="A1601" s="3">
        <f>TITRES_STAT!B1604</f>
        <v>44643</v>
      </c>
      <c r="B1601" s="5">
        <f>TITRES_STAT!D1604</f>
        <v>75.808400000000006</v>
      </c>
      <c r="C1601" s="2">
        <f t="shared" si="189"/>
        <v>0.23140000000000782</v>
      </c>
      <c r="D1601" s="2">
        <f t="shared" si="190"/>
        <v>76.055160000000001</v>
      </c>
      <c r="E1601" s="2">
        <f t="shared" si="192"/>
        <v>75.631</v>
      </c>
      <c r="F1601" s="2">
        <f t="shared" si="193"/>
        <v>75.426629999999975</v>
      </c>
      <c r="G1601" s="2">
        <f t="shared" si="195"/>
        <v>77.295854000000077</v>
      </c>
      <c r="H1601" s="2">
        <f t="shared" si="191"/>
        <v>82.389338499999937</v>
      </c>
      <c r="I1601" s="2">
        <f t="array" ref="I1601">SUMPRODUCT(B1585:B1604, (ROW(B1585:B1604)-ROW(B1585)+1)) / (20*21/2)</f>
        <v>75.727590476190471</v>
      </c>
      <c r="J1601" s="2">
        <f t="shared" si="194"/>
        <v>75.90741059902696</v>
      </c>
      <c r="K1601" s="2">
        <f t="shared" si="196"/>
        <v>77.14037352546282</v>
      </c>
    </row>
    <row r="1602" spans="1:11" ht="13.5" x14ac:dyDescent="0.25">
      <c r="A1602" s="3">
        <f>TITRES_STAT!B1605</f>
        <v>44644</v>
      </c>
      <c r="B1602" s="5">
        <f>TITRES_STAT!D1605</f>
        <v>75.808400000000006</v>
      </c>
      <c r="C1602" s="2">
        <f t="shared" si="189"/>
        <v>0</v>
      </c>
      <c r="D1602" s="2">
        <f t="shared" si="190"/>
        <v>75.885500000000008</v>
      </c>
      <c r="E1602" s="2">
        <f t="shared" si="192"/>
        <v>75.700410000000005</v>
      </c>
      <c r="F1602" s="2">
        <f t="shared" si="193"/>
        <v>75.476759999999985</v>
      </c>
      <c r="G1602" s="2">
        <f t="shared" si="195"/>
        <v>77.19251400000006</v>
      </c>
      <c r="H1602" s="2">
        <f t="shared" si="191"/>
        <v>82.337937999999937</v>
      </c>
      <c r="I1602" s="2">
        <f t="array" ref="I1602">SUMPRODUCT(B1586:B1605, (ROW(B1586:B1605)-ROW(B1586)+1)) / (20*21/2)</f>
        <v>75.73126095238095</v>
      </c>
      <c r="J1602" s="2">
        <f t="shared" si="194"/>
        <v>75.897981018167243</v>
      </c>
      <c r="K1602" s="2">
        <f t="shared" si="196"/>
        <v>77.088139269562319</v>
      </c>
    </row>
    <row r="1603" spans="1:11" ht="13.5" x14ac:dyDescent="0.25">
      <c r="A1603" s="3">
        <f>TITRES_STAT!B1606</f>
        <v>44645</v>
      </c>
      <c r="B1603" s="5">
        <f>TITRES_STAT!D1606</f>
        <v>75.808400000000006</v>
      </c>
      <c r="C1603" s="2">
        <f t="shared" si="189"/>
        <v>0</v>
      </c>
      <c r="D1603" s="2">
        <f t="shared" si="190"/>
        <v>75.71584</v>
      </c>
      <c r="E1603" s="2">
        <f t="shared" si="192"/>
        <v>75.76982000000001</v>
      </c>
      <c r="F1603" s="2">
        <f t="shared" si="193"/>
        <v>75.488329999999976</v>
      </c>
      <c r="G1603" s="2">
        <f t="shared" si="195"/>
        <v>77.089174000000071</v>
      </c>
      <c r="H1603" s="2">
        <f t="shared" si="191"/>
        <v>82.286907999999926</v>
      </c>
      <c r="I1603" s="2">
        <f t="array" ref="I1603">SUMPRODUCT(B1587:B1606, (ROW(B1587:B1606)-ROW(B1587)+1)) / (20*21/2)</f>
        <v>75.734931428571443</v>
      </c>
      <c r="J1603" s="2">
        <f t="shared" si="194"/>
        <v>75.889449492627506</v>
      </c>
      <c r="K1603" s="2">
        <f t="shared" si="196"/>
        <v>77.037953415853991</v>
      </c>
    </row>
    <row r="1604" spans="1:11" ht="13.5" x14ac:dyDescent="0.25">
      <c r="A1604" s="3">
        <f>TITRES_STAT!B1607</f>
        <v>44648</v>
      </c>
      <c r="B1604" s="5">
        <f>TITRES_STAT!D1607</f>
        <v>76.579599999999999</v>
      </c>
      <c r="C1604" s="2">
        <f t="shared" ref="C1604:C1667" si="197">B1604-B1603</f>
        <v>0.77119999999999322</v>
      </c>
      <c r="D1604" s="2">
        <f t="shared" si="190"/>
        <v>75.916360000000012</v>
      </c>
      <c r="E1604" s="2">
        <f t="shared" si="192"/>
        <v>75.916350000000008</v>
      </c>
      <c r="F1604" s="2">
        <f t="shared" si="193"/>
        <v>75.538459999999986</v>
      </c>
      <c r="G1604" s="2">
        <f t="shared" si="195"/>
        <v>77.047222000000076</v>
      </c>
      <c r="H1604" s="2">
        <f t="shared" si="191"/>
        <v>82.239733999999942</v>
      </c>
      <c r="I1604" s="2">
        <f t="array" ref="I1604">SUMPRODUCT(B1588:B1607, (ROW(B1588:B1607)-ROW(B1588)+1)) / (20*21/2)</f>
        <v>75.73639857142858</v>
      </c>
      <c r="J1604" s="2">
        <f t="shared" si="194"/>
        <v>75.955178112377268</v>
      </c>
      <c r="K1604" s="2">
        <f t="shared" si="196"/>
        <v>77.019978772095016</v>
      </c>
    </row>
    <row r="1605" spans="1:11" ht="13.5" x14ac:dyDescent="0.25">
      <c r="A1605" s="3">
        <f>TITRES_STAT!B1608</f>
        <v>44649</v>
      </c>
      <c r="B1605" s="5">
        <f>TITRES_STAT!D1608</f>
        <v>75.576999999999998</v>
      </c>
      <c r="C1605" s="2">
        <f t="shared" si="197"/>
        <v>-1.002600000000001</v>
      </c>
      <c r="D1605" s="2">
        <f t="shared" si="190"/>
        <v>75.916360000000012</v>
      </c>
      <c r="E1605" s="2">
        <f t="shared" si="192"/>
        <v>75.962620000000001</v>
      </c>
      <c r="F1605" s="2">
        <f t="shared" si="193"/>
        <v>75.538460000000001</v>
      </c>
      <c r="G1605" s="2">
        <f t="shared" si="195"/>
        <v>76.985218000000074</v>
      </c>
      <c r="H1605" s="2">
        <f t="shared" si="191"/>
        <v>82.187732499999925</v>
      </c>
      <c r="I1605" s="2">
        <f t="array" ref="I1605">SUMPRODUCT(B1589:B1608, (ROW(B1589:B1608)-ROW(B1589)+1)) / (20*21/2)</f>
        <v>75.735662380952391</v>
      </c>
      <c r="J1605" s="2">
        <f t="shared" si="194"/>
        <v>75.919161149293714</v>
      </c>
      <c r="K1605" s="2">
        <f t="shared" si="196"/>
        <v>76.963391369267768</v>
      </c>
    </row>
    <row r="1606" spans="1:11" ht="13.5" x14ac:dyDescent="0.25">
      <c r="A1606" s="3">
        <f>TITRES_STAT!B1609</f>
        <v>44650</v>
      </c>
      <c r="B1606" s="5">
        <f>TITRES_STAT!D1609</f>
        <v>75.576999999999998</v>
      </c>
      <c r="C1606" s="2">
        <f t="shared" si="197"/>
        <v>0</v>
      </c>
      <c r="D1606" s="2">
        <f t="shared" ref="D1606:D1669" si="198">AVERAGE(B1602:B1606)</f>
        <v>75.870080000000002</v>
      </c>
      <c r="E1606" s="2">
        <f t="shared" si="192"/>
        <v>75.962620000000001</v>
      </c>
      <c r="F1606" s="2">
        <f t="shared" si="193"/>
        <v>75.561594999999983</v>
      </c>
      <c r="G1606" s="2">
        <f t="shared" si="195"/>
        <v>76.892674000000085</v>
      </c>
      <c r="H1606" s="2">
        <f t="shared" si="191"/>
        <v>82.13925299999994</v>
      </c>
      <c r="I1606" s="2">
        <f t="array" ref="I1606">SUMPRODUCT(B1590:B1609, (ROW(B1590:B1609)-ROW(B1590)+1)) / (20*21/2)</f>
        <v>75.732722857142861</v>
      </c>
      <c r="J1606" s="2">
        <f t="shared" si="194"/>
        <v>75.886574373170504</v>
      </c>
      <c r="K1606" s="2">
        <f t="shared" si="196"/>
        <v>76.909023080276882</v>
      </c>
    </row>
    <row r="1607" spans="1:11" ht="13.5" x14ac:dyDescent="0.25">
      <c r="A1607" s="3">
        <f>TITRES_STAT!B1610</f>
        <v>44651</v>
      </c>
      <c r="B1607" s="5">
        <f>TITRES_STAT!D1610</f>
        <v>75.576999999999998</v>
      </c>
      <c r="C1607" s="2">
        <f t="shared" si="197"/>
        <v>0</v>
      </c>
      <c r="D1607" s="2">
        <f t="shared" si="198"/>
        <v>75.823800000000006</v>
      </c>
      <c r="E1607" s="2">
        <f t="shared" si="192"/>
        <v>75.854650000000007</v>
      </c>
      <c r="F1607" s="2">
        <f t="shared" si="193"/>
        <v>75.584730000000008</v>
      </c>
      <c r="G1607" s="2">
        <f t="shared" si="195"/>
        <v>76.830824000000064</v>
      </c>
      <c r="H1607" s="2">
        <f t="shared" si="191"/>
        <v>82.090031999999923</v>
      </c>
      <c r="I1607" s="2">
        <f t="array" ref="I1607">SUMPRODUCT(B1591:B1610, (ROW(B1591:B1610)-ROW(B1591)+1)) / (20*21/2)</f>
        <v>75.727579999999989</v>
      </c>
      <c r="J1607" s="2">
        <f t="shared" si="194"/>
        <v>75.857091099535225</v>
      </c>
      <c r="K1607" s="2">
        <f t="shared" si="196"/>
        <v>76.85678688105034</v>
      </c>
    </row>
    <row r="1608" spans="1:11" ht="13.5" x14ac:dyDescent="0.25">
      <c r="A1608" s="3">
        <f>TITRES_STAT!B1611</f>
        <v>44652</v>
      </c>
      <c r="B1608" s="5">
        <f>TITRES_STAT!D1611</f>
        <v>75.576999999999998</v>
      </c>
      <c r="C1608" s="2">
        <f t="shared" si="197"/>
        <v>0</v>
      </c>
      <c r="D1608" s="2">
        <f t="shared" si="198"/>
        <v>75.77752000000001</v>
      </c>
      <c r="E1608" s="2">
        <f t="shared" si="192"/>
        <v>75.746679999999998</v>
      </c>
      <c r="F1608" s="2">
        <f t="shared" si="193"/>
        <v>75.60786499999999</v>
      </c>
      <c r="G1608" s="2">
        <f t="shared" si="195"/>
        <v>76.768974000000071</v>
      </c>
      <c r="H1608" s="2">
        <f t="shared" si="191"/>
        <v>82.041181999999921</v>
      </c>
      <c r="I1608" s="2">
        <f t="array" ref="I1608">SUMPRODUCT(B1592:B1611, (ROW(B1592:B1611)-ROW(B1592)+1)) / (20*21/2)</f>
        <v>75.646786190476192</v>
      </c>
      <c r="J1608" s="2">
        <f t="shared" si="194"/>
        <v>75.830415756722346</v>
      </c>
      <c r="K1608" s="2">
        <f t="shared" si="196"/>
        <v>76.806599160224835</v>
      </c>
    </row>
    <row r="1609" spans="1:11" ht="13.5" x14ac:dyDescent="0.25">
      <c r="A1609" s="3">
        <f>TITRES_STAT!B1612</f>
        <v>44655</v>
      </c>
      <c r="B1609" s="5">
        <f>TITRES_STAT!D1612</f>
        <v>75.576999999999998</v>
      </c>
      <c r="C1609" s="2">
        <f t="shared" si="197"/>
        <v>0</v>
      </c>
      <c r="D1609" s="2">
        <f t="shared" si="198"/>
        <v>75.576999999999998</v>
      </c>
      <c r="E1609" s="2">
        <f t="shared" si="192"/>
        <v>75.746679999999998</v>
      </c>
      <c r="F1609" s="2">
        <f t="shared" si="193"/>
        <v>75.631</v>
      </c>
      <c r="G1609" s="2">
        <f t="shared" si="195"/>
        <v>76.707124000000078</v>
      </c>
      <c r="H1609" s="2">
        <f t="shared" si="191"/>
        <v>81.992331999999919</v>
      </c>
      <c r="I1609" s="2">
        <f t="array" ref="I1609">SUMPRODUCT(B1593:B1612, (ROW(B1593:B1612)-ROW(B1593)+1)) / (20*21/2)</f>
        <v>75.567461428571434</v>
      </c>
      <c r="J1609" s="2">
        <f t="shared" si="194"/>
        <v>75.806280922748797</v>
      </c>
      <c r="K1609" s="2">
        <f t="shared" si="196"/>
        <v>76.75837958531406</v>
      </c>
    </row>
    <row r="1610" spans="1:11" ht="13.5" x14ac:dyDescent="0.25">
      <c r="A1610" s="3">
        <f>TITRES_STAT!B1613</f>
        <v>44656</v>
      </c>
      <c r="B1610" s="5">
        <f>TITRES_STAT!D1613</f>
        <v>75.576999999999998</v>
      </c>
      <c r="C1610" s="2">
        <f t="shared" si="197"/>
        <v>0</v>
      </c>
      <c r="D1610" s="2">
        <f t="shared" si="198"/>
        <v>75.576999999999998</v>
      </c>
      <c r="E1610" s="2">
        <f t="shared" si="192"/>
        <v>75.746679999999998</v>
      </c>
      <c r="F1610" s="2">
        <f t="shared" si="193"/>
        <v>75.654134999999997</v>
      </c>
      <c r="G1610" s="2">
        <f t="shared" si="195"/>
        <v>76.645428000000067</v>
      </c>
      <c r="H1610" s="2">
        <f t="shared" ref="H1610:H1673" si="199">AVERAGE(B1411:B1610)</f>
        <v>81.943481999999918</v>
      </c>
      <c r="I1610" s="2">
        <f t="array" ref="I1610">SUMPRODUCT(B1594:B1613, (ROW(B1594:B1613)-ROW(B1594)+1)) / (20*21/2)</f>
        <v>75.339043809523801</v>
      </c>
      <c r="J1610" s="2">
        <f t="shared" si="194"/>
        <v>75.784444644391769</v>
      </c>
      <c r="K1610" s="2">
        <f t="shared" si="196"/>
        <v>76.712050974125276</v>
      </c>
    </row>
    <row r="1611" spans="1:11" ht="13.5" x14ac:dyDescent="0.25">
      <c r="A1611" s="3">
        <f>TITRES_STAT!B1614</f>
        <v>44657</v>
      </c>
      <c r="B1611" s="5">
        <f>TITRES_STAT!D1614</f>
        <v>74.805800000000005</v>
      </c>
      <c r="C1611" s="2">
        <f t="shared" si="197"/>
        <v>-0.77119999999999322</v>
      </c>
      <c r="D1611" s="2">
        <f t="shared" si="198"/>
        <v>75.422759999999997</v>
      </c>
      <c r="E1611" s="2">
        <f t="shared" si="192"/>
        <v>75.646420000000006</v>
      </c>
      <c r="F1611" s="2">
        <f t="shared" si="193"/>
        <v>75.638710000000003</v>
      </c>
      <c r="G1611" s="2">
        <f t="shared" si="195"/>
        <v>76.568308000000073</v>
      </c>
      <c r="H1611" s="2">
        <f t="shared" si="199"/>
        <v>81.890812999999895</v>
      </c>
      <c r="I1611" s="2">
        <f t="array" ref="I1611">SUMPRODUCT(B1595:B1614, (ROW(B1595:B1614)-ROW(B1595)+1)) / (20*21/2)</f>
        <v>75.119623333333337</v>
      </c>
      <c r="J1611" s="2">
        <f t="shared" si="194"/>
        <v>75.691240392544927</v>
      </c>
      <c r="K1611" s="2">
        <f t="shared" si="196"/>
        <v>76.637296033963509</v>
      </c>
    </row>
    <row r="1612" spans="1:11" ht="13.5" x14ac:dyDescent="0.25">
      <c r="A1612" s="3">
        <f>TITRES_STAT!B1615</f>
        <v>44658</v>
      </c>
      <c r="B1612" s="5">
        <f>TITRES_STAT!D1615</f>
        <v>74.805800000000005</v>
      </c>
      <c r="C1612" s="2">
        <f t="shared" si="197"/>
        <v>0</v>
      </c>
      <c r="D1612" s="2">
        <f t="shared" si="198"/>
        <v>75.268519999999995</v>
      </c>
      <c r="E1612" s="2">
        <f t="shared" ref="E1612:E1675" si="200">AVERAGE(B1603:B1612)</f>
        <v>75.54616</v>
      </c>
      <c r="F1612" s="2">
        <f t="shared" si="193"/>
        <v>75.62328500000001</v>
      </c>
      <c r="G1612" s="2">
        <f t="shared" si="195"/>
        <v>76.552730000000068</v>
      </c>
      <c r="H1612" s="2">
        <f t="shared" si="199"/>
        <v>81.8381439999999</v>
      </c>
      <c r="I1612" s="2">
        <f t="array" ref="I1612">SUMPRODUCT(B1596:B1615, (ROW(B1596:B1615)-ROW(B1596)+1)) / (20*21/2)</f>
        <v>74.908466666666655</v>
      </c>
      <c r="J1612" s="2">
        <f t="shared" si="194"/>
        <v>75.606912736112065</v>
      </c>
      <c r="K1612" s="2">
        <f t="shared" si="196"/>
        <v>76.565472660082591</v>
      </c>
    </row>
    <row r="1613" spans="1:11" ht="13.5" x14ac:dyDescent="0.25">
      <c r="A1613" s="3">
        <f>TITRES_STAT!B1616</f>
        <v>44659</v>
      </c>
      <c r="B1613" s="5">
        <f>TITRES_STAT!D1616</f>
        <v>73.224900000000005</v>
      </c>
      <c r="C1613" s="2">
        <f t="shared" si="197"/>
        <v>-1.5808999999999997</v>
      </c>
      <c r="D1613" s="2">
        <f t="shared" si="198"/>
        <v>74.798100000000005</v>
      </c>
      <c r="E1613" s="2">
        <f t="shared" si="200"/>
        <v>75.287810000000007</v>
      </c>
      <c r="F1613" s="2">
        <f t="shared" si="193"/>
        <v>75.528815000000009</v>
      </c>
      <c r="G1613" s="2">
        <f t="shared" si="195"/>
        <v>76.486254000000059</v>
      </c>
      <c r="H1613" s="2">
        <f t="shared" si="199"/>
        <v>81.777570499999896</v>
      </c>
      <c r="I1613" s="2">
        <f t="array" ref="I1613">SUMPRODUCT(B1597:B1616, (ROW(B1597:B1616)-ROW(B1597)+1)) / (20*21/2)</f>
        <v>74.706343809523815</v>
      </c>
      <c r="J1613" s="2">
        <f t="shared" si="194"/>
        <v>75.380054380291867</v>
      </c>
      <c r="K1613" s="2">
        <f t="shared" si="196"/>
        <v>76.434469810667579</v>
      </c>
    </row>
    <row r="1614" spans="1:11" ht="13.5" x14ac:dyDescent="0.25">
      <c r="A1614" s="3">
        <f>TITRES_STAT!B1617</f>
        <v>44662</v>
      </c>
      <c r="B1614" s="5">
        <f>TITRES_STAT!D1617</f>
        <v>73.224900000000005</v>
      </c>
      <c r="C1614" s="2">
        <f t="shared" si="197"/>
        <v>0</v>
      </c>
      <c r="D1614" s="2">
        <f t="shared" si="198"/>
        <v>74.327680000000001</v>
      </c>
      <c r="E1614" s="2">
        <f t="shared" si="200"/>
        <v>74.952340000000007</v>
      </c>
      <c r="F1614" s="2">
        <f t="shared" si="193"/>
        <v>75.434345000000008</v>
      </c>
      <c r="G1614" s="2">
        <f t="shared" si="195"/>
        <v>76.419778000000065</v>
      </c>
      <c r="H1614" s="2">
        <f t="shared" si="199"/>
        <v>81.716996999999893</v>
      </c>
      <c r="I1614" s="2">
        <f t="array" ref="I1614">SUMPRODUCT(B1598:B1617, (ROW(B1598:B1617)-ROW(B1598)+1)) / (20*21/2)</f>
        <v>74.516191428571432</v>
      </c>
      <c r="J1614" s="2">
        <f t="shared" si="194"/>
        <v>75.174801582168826</v>
      </c>
      <c r="K1614" s="2">
        <f t="shared" si="196"/>
        <v>76.308604327896305</v>
      </c>
    </row>
    <row r="1615" spans="1:11" ht="13.5" x14ac:dyDescent="0.25">
      <c r="A1615" s="3">
        <f>TITRES_STAT!B1618</f>
        <v>44663</v>
      </c>
      <c r="B1615" s="5">
        <f>TITRES_STAT!D1618</f>
        <v>73.217200000000005</v>
      </c>
      <c r="C1615" s="2">
        <f t="shared" si="197"/>
        <v>-7.6999999999998181E-3</v>
      </c>
      <c r="D1615" s="2">
        <f t="shared" si="198"/>
        <v>73.855719999999991</v>
      </c>
      <c r="E1615" s="2">
        <f t="shared" si="200"/>
        <v>74.716360000000009</v>
      </c>
      <c r="F1615" s="2">
        <f t="shared" si="193"/>
        <v>75.339490000000012</v>
      </c>
      <c r="G1615" s="2">
        <f t="shared" si="195"/>
        <v>76.287750000000045</v>
      </c>
      <c r="H1615" s="2">
        <f t="shared" si="199"/>
        <v>81.658572499999892</v>
      </c>
      <c r="I1615" s="2">
        <f t="array" ref="I1615">SUMPRODUCT(B1599:B1618, (ROW(B1599:B1618)-ROW(B1599)+1)) / (20*21/2)</f>
        <v>74.342380952380964</v>
      </c>
      <c r="J1615" s="2">
        <f t="shared" si="194"/>
        <v>74.988363336247986</v>
      </c>
      <c r="K1615" s="2">
        <f t="shared" si="196"/>
        <v>76.187372785625854</v>
      </c>
    </row>
    <row r="1616" spans="1:11" ht="13.5" x14ac:dyDescent="0.25">
      <c r="A1616" s="3">
        <f>TITRES_STAT!B1619</f>
        <v>44664</v>
      </c>
      <c r="B1616" s="5">
        <f>TITRES_STAT!D1619</f>
        <v>73.217200000000005</v>
      </c>
      <c r="C1616" s="2">
        <f t="shared" si="197"/>
        <v>0</v>
      </c>
      <c r="D1616" s="2">
        <f t="shared" si="198"/>
        <v>73.537999999999997</v>
      </c>
      <c r="E1616" s="2">
        <f t="shared" si="200"/>
        <v>74.480380000000011</v>
      </c>
      <c r="F1616" s="2">
        <f t="shared" si="193"/>
        <v>75.22150000000002</v>
      </c>
      <c r="G1616" s="2">
        <f t="shared" si="195"/>
        <v>76.15572200000004</v>
      </c>
      <c r="H1616" s="2">
        <f t="shared" si="199"/>
        <v>81.600147999999905</v>
      </c>
      <c r="I1616" s="2">
        <f t="array" ref="I1616">SUMPRODUCT(B1600:B1619, (ROW(B1600:B1619)-ROW(B1600)+1)) / (20*21/2)</f>
        <v>74.184912380952383</v>
      </c>
      <c r="J1616" s="2">
        <f t="shared" si="194"/>
        <v>74.819681113748175</v>
      </c>
      <c r="K1616" s="2">
        <f t="shared" si="196"/>
        <v>76.070895421483669</v>
      </c>
    </row>
    <row r="1617" spans="1:11" ht="13.5" x14ac:dyDescent="0.25">
      <c r="A1617" s="3">
        <f>TITRES_STAT!B1620</f>
        <v>44665</v>
      </c>
      <c r="B1617" s="5">
        <f>TITRES_STAT!D1620</f>
        <v>73.224900000000005</v>
      </c>
      <c r="C1617" s="2">
        <f t="shared" si="197"/>
        <v>7.6999999999998181E-3</v>
      </c>
      <c r="D1617" s="2">
        <f t="shared" si="198"/>
        <v>73.221820000000008</v>
      </c>
      <c r="E1617" s="2">
        <f t="shared" si="200"/>
        <v>74.245170000000002</v>
      </c>
      <c r="F1617" s="2">
        <f t="shared" si="193"/>
        <v>75.049909999999997</v>
      </c>
      <c r="G1617" s="2">
        <f t="shared" si="195"/>
        <v>76.023848000000058</v>
      </c>
      <c r="H1617" s="2">
        <f t="shared" si="199"/>
        <v>81.545469499999896</v>
      </c>
      <c r="I1617" s="2">
        <f t="array" ref="I1617">SUMPRODUCT(B1601:B1620, (ROW(B1601:B1620)-ROW(B1601)+1)) / (20*21/2)</f>
        <v>74.038644285714284</v>
      </c>
      <c r="J1617" s="2">
        <f t="shared" si="194"/>
        <v>74.66779719815311</v>
      </c>
      <c r="K1617" s="2">
        <f t="shared" si="196"/>
        <v>75.959287757896078</v>
      </c>
    </row>
    <row r="1618" spans="1:11" ht="13.5" x14ac:dyDescent="0.25">
      <c r="A1618" s="3">
        <f>TITRES_STAT!B1621</f>
        <v>44666</v>
      </c>
      <c r="B1618" s="5">
        <f>TITRES_STAT!D1621</f>
        <v>73.224900000000005</v>
      </c>
      <c r="C1618" s="2">
        <f t="shared" si="197"/>
        <v>0</v>
      </c>
      <c r="D1618" s="2">
        <f t="shared" si="198"/>
        <v>73.221820000000008</v>
      </c>
      <c r="E1618" s="2">
        <f t="shared" si="200"/>
        <v>74.009960000000007</v>
      </c>
      <c r="F1618" s="2">
        <f t="shared" si="193"/>
        <v>74.878320000000002</v>
      </c>
      <c r="G1618" s="2">
        <f t="shared" si="195"/>
        <v>75.891974000000047</v>
      </c>
      <c r="H1618" s="2">
        <f t="shared" si="199"/>
        <v>81.488936999999893</v>
      </c>
      <c r="I1618" s="2">
        <f t="array" ref="I1618">SUMPRODUCT(B1602:B1621, (ROW(B1602:B1621)-ROW(B1602)+1)) / (20*21/2)</f>
        <v>73.870529047619058</v>
      </c>
      <c r="J1618" s="2">
        <f t="shared" si="194"/>
        <v>74.530378417376625</v>
      </c>
      <c r="K1618" s="2">
        <f t="shared" si="196"/>
        <v>75.85205686542956</v>
      </c>
    </row>
    <row r="1619" spans="1:11" ht="13.5" x14ac:dyDescent="0.25">
      <c r="A1619" s="3">
        <f>TITRES_STAT!B1622</f>
        <v>44669</v>
      </c>
      <c r="B1619" s="5">
        <f>TITRES_STAT!D1622</f>
        <v>73.224900000000005</v>
      </c>
      <c r="C1619" s="2">
        <f t="shared" si="197"/>
        <v>0</v>
      </c>
      <c r="D1619" s="2">
        <f t="shared" si="198"/>
        <v>73.221820000000008</v>
      </c>
      <c r="E1619" s="2">
        <f t="shared" si="200"/>
        <v>73.774750000000012</v>
      </c>
      <c r="F1619" s="2">
        <f t="shared" si="193"/>
        <v>74.76071499999999</v>
      </c>
      <c r="G1619" s="2">
        <f t="shared" si="195"/>
        <v>75.760100000000037</v>
      </c>
      <c r="H1619" s="2">
        <f t="shared" si="199"/>
        <v>81.43240449999989</v>
      </c>
      <c r="I1619" s="2">
        <f t="array" ref="I1619">SUMPRODUCT(B1603:B1622, (ROW(B1603:B1622)-ROW(B1603)+1)) / (20*21/2)</f>
        <v>73.715625714285707</v>
      </c>
      <c r="J1619" s="2">
        <f t="shared" si="194"/>
        <v>74.406047139531225</v>
      </c>
      <c r="K1619" s="2">
        <f t="shared" si="196"/>
        <v>75.749031106000942</v>
      </c>
    </row>
    <row r="1620" spans="1:11" ht="13.5" x14ac:dyDescent="0.25">
      <c r="A1620" s="3">
        <f>TITRES_STAT!B1623</f>
        <v>44670</v>
      </c>
      <c r="B1620" s="5">
        <f>TITRES_STAT!D1623</f>
        <v>73.224900000000005</v>
      </c>
      <c r="C1620" s="2">
        <f t="shared" si="197"/>
        <v>0</v>
      </c>
      <c r="D1620" s="2">
        <f t="shared" si="198"/>
        <v>73.22336</v>
      </c>
      <c r="E1620" s="2">
        <f t="shared" si="200"/>
        <v>73.539540000000017</v>
      </c>
      <c r="F1620" s="2">
        <f t="shared" ref="F1620:F1683" si="201">AVERAGE(B1601:B1620)</f>
        <v>74.643109999999993</v>
      </c>
      <c r="G1620" s="2">
        <f t="shared" si="195"/>
        <v>75.628226000000055</v>
      </c>
      <c r="H1620" s="2">
        <f t="shared" si="199"/>
        <v>81.364749499999888</v>
      </c>
      <c r="I1620" s="2">
        <f t="array" ref="I1620">SUMPRODUCT(B1604:B1623, (ROW(B1604:B1623)-ROW(B1604)+1)) / (20*21/2)</f>
        <v>73.574714285714293</v>
      </c>
      <c r="J1620" s="2">
        <f t="shared" si="194"/>
        <v>74.293556935766347</v>
      </c>
      <c r="K1620" s="2">
        <f t="shared" si="196"/>
        <v>75.650045572432276</v>
      </c>
    </row>
    <row r="1621" spans="1:11" ht="13.5" x14ac:dyDescent="0.25">
      <c r="A1621" s="3">
        <f>TITRES_STAT!B1624</f>
        <v>44671</v>
      </c>
      <c r="B1621" s="5">
        <f>TITRES_STAT!D1624</f>
        <v>72.877899999999997</v>
      </c>
      <c r="C1621" s="2">
        <f t="shared" si="197"/>
        <v>-0.34700000000000841</v>
      </c>
      <c r="D1621" s="2">
        <f t="shared" si="198"/>
        <v>73.155500000000004</v>
      </c>
      <c r="E1621" s="2">
        <f t="shared" si="200"/>
        <v>73.346750000000014</v>
      </c>
      <c r="F1621" s="2">
        <f t="shared" si="201"/>
        <v>74.496584999999996</v>
      </c>
      <c r="G1621" s="2">
        <f t="shared" si="195"/>
        <v>75.489412000000044</v>
      </c>
      <c r="H1621" s="2">
        <f t="shared" si="199"/>
        <v>81.29535949999989</v>
      </c>
      <c r="I1621" s="2">
        <f t="array" ref="I1621">SUMPRODUCT(B1605:B1624, (ROW(B1605:B1624)-ROW(B1605)+1)) / (20*21/2)</f>
        <v>73.448537619047627</v>
      </c>
      <c r="J1621" s="2">
        <f t="shared" ref="J1621:J1684" si="202">$J$4*B1621+J1620*(1-$J$4)</f>
        <v>74.158732465693362</v>
      </c>
      <c r="K1621" s="2">
        <f t="shared" si="196"/>
        <v>75.541333981356502</v>
      </c>
    </row>
    <row r="1622" spans="1:11" ht="13.5" x14ac:dyDescent="0.25">
      <c r="A1622" s="3">
        <f>TITRES_STAT!B1625</f>
        <v>44672</v>
      </c>
      <c r="B1622" s="5">
        <f>TITRES_STAT!D1625</f>
        <v>72.870099999999994</v>
      </c>
      <c r="C1622" s="2">
        <f t="shared" si="197"/>
        <v>-7.8000000000031378E-3</v>
      </c>
      <c r="D1622" s="2">
        <f t="shared" si="198"/>
        <v>73.084540000000004</v>
      </c>
      <c r="E1622" s="2">
        <f t="shared" si="200"/>
        <v>73.153179999999992</v>
      </c>
      <c r="F1622" s="2">
        <f t="shared" si="201"/>
        <v>74.349669999999989</v>
      </c>
      <c r="G1622" s="2">
        <f t="shared" si="195"/>
        <v>75.350442000000044</v>
      </c>
      <c r="H1622" s="2">
        <f t="shared" si="199"/>
        <v>81.22593049999989</v>
      </c>
      <c r="I1622" s="2">
        <f t="array" ref="I1622">SUMPRODUCT(B1606:B1625, (ROW(B1606:B1625)-ROW(B1606)+1)) / (20*21/2)</f>
        <v>73.339988095238084</v>
      </c>
      <c r="J1622" s="2">
        <f t="shared" si="202"/>
        <v>74.03600556419876</v>
      </c>
      <c r="K1622" s="2">
        <f t="shared" si="196"/>
        <v>75.436579707577806</v>
      </c>
    </row>
    <row r="1623" spans="1:11" ht="13.5" x14ac:dyDescent="0.25">
      <c r="A1623" s="3">
        <f>TITRES_STAT!B1626</f>
        <v>44673</v>
      </c>
      <c r="B1623" s="5">
        <f>TITRES_STAT!D1626</f>
        <v>72.870099999999994</v>
      </c>
      <c r="C1623" s="2">
        <f t="shared" si="197"/>
        <v>0</v>
      </c>
      <c r="D1623" s="2">
        <f t="shared" si="198"/>
        <v>73.01357999999999</v>
      </c>
      <c r="E1623" s="2">
        <f t="shared" si="200"/>
        <v>73.117699999999985</v>
      </c>
      <c r="F1623" s="2">
        <f t="shared" si="201"/>
        <v>74.202754999999996</v>
      </c>
      <c r="G1623" s="2">
        <f t="shared" si="195"/>
        <v>75.211472000000043</v>
      </c>
      <c r="H1623" s="2">
        <f t="shared" si="199"/>
        <v>81.157242999999895</v>
      </c>
      <c r="I1623" s="2">
        <f t="array" ref="I1623">SUMPRODUCT(B1607:B1626, (ROW(B1607:B1626)-ROW(B1607)+1)) / (20*21/2)</f>
        <v>73.244291428571415</v>
      </c>
      <c r="J1623" s="2">
        <f t="shared" si="202"/>
        <v>73.924966939036977</v>
      </c>
      <c r="K1623" s="2">
        <f t="shared" si="196"/>
        <v>75.335933444535542</v>
      </c>
    </row>
    <row r="1624" spans="1:11" ht="13.5" x14ac:dyDescent="0.25">
      <c r="A1624" s="3">
        <f>TITRES_STAT!B1627</f>
        <v>44676</v>
      </c>
      <c r="B1624" s="5">
        <f>TITRES_STAT!D1627</f>
        <v>72.877899999999997</v>
      </c>
      <c r="C1624" s="2">
        <f t="shared" si="197"/>
        <v>7.8000000000031378E-3</v>
      </c>
      <c r="D1624" s="2">
        <f t="shared" si="198"/>
        <v>72.944179999999989</v>
      </c>
      <c r="E1624" s="2">
        <f t="shared" si="200"/>
        <v>73.082999999999998</v>
      </c>
      <c r="F1624" s="2">
        <f t="shared" si="201"/>
        <v>74.01767000000001</v>
      </c>
      <c r="G1624" s="2">
        <f t="shared" si="195"/>
        <v>75.126642000000032</v>
      </c>
      <c r="H1624" s="2">
        <f t="shared" si="199"/>
        <v>81.088594499999886</v>
      </c>
      <c r="I1624" s="2">
        <f t="array" ref="I1624">SUMPRODUCT(B1608:B1627, (ROW(B1608:B1627)-ROW(B1608)+1)) / (20*21/2)</f>
        <v>73.161447619047607</v>
      </c>
      <c r="J1624" s="2">
        <f t="shared" si="202"/>
        <v>73.825246278176309</v>
      </c>
      <c r="K1624" s="2">
        <f t="shared" si="196"/>
        <v>75.239539976122387</v>
      </c>
    </row>
    <row r="1625" spans="1:11" ht="13.5" x14ac:dyDescent="0.25">
      <c r="A1625" s="3">
        <f>TITRES_STAT!B1628</f>
        <v>44677</v>
      </c>
      <c r="B1625" s="5">
        <f>TITRES_STAT!D1628</f>
        <v>72.877899999999997</v>
      </c>
      <c r="C1625" s="2">
        <f t="shared" si="197"/>
        <v>0</v>
      </c>
      <c r="D1625" s="2">
        <f t="shared" si="198"/>
        <v>72.874780000000001</v>
      </c>
      <c r="E1625" s="2">
        <f t="shared" si="200"/>
        <v>73.04907</v>
      </c>
      <c r="F1625" s="2">
        <f t="shared" si="201"/>
        <v>73.882715000000005</v>
      </c>
      <c r="G1625" s="2">
        <f t="shared" si="195"/>
        <v>75.045668000000035</v>
      </c>
      <c r="H1625" s="2">
        <f t="shared" si="199"/>
        <v>81.019204499999887</v>
      </c>
      <c r="I1625" s="2">
        <f t="array" ref="I1625">SUMPRODUCT(B1609:B1628, (ROW(B1609:B1628)-ROW(B1609)+1)) / (20*21/2)</f>
        <v>73.091456666666673</v>
      </c>
      <c r="J1625" s="2">
        <f t="shared" si="202"/>
        <v>73.73502282311189</v>
      </c>
      <c r="K1625" s="2">
        <f t="shared" si="196"/>
        <v>75.146926643725436</v>
      </c>
    </row>
    <row r="1626" spans="1:11" ht="13.5" x14ac:dyDescent="0.25">
      <c r="A1626" s="3">
        <f>TITRES_STAT!B1629</f>
        <v>44678</v>
      </c>
      <c r="B1626" s="5">
        <f>TITRES_STAT!D1629</f>
        <v>72.877899999999997</v>
      </c>
      <c r="C1626" s="2">
        <f t="shared" si="197"/>
        <v>0</v>
      </c>
      <c r="D1626" s="2">
        <f t="shared" si="198"/>
        <v>72.874780000000001</v>
      </c>
      <c r="E1626" s="2">
        <f t="shared" si="200"/>
        <v>73.015139999999988</v>
      </c>
      <c r="F1626" s="2">
        <f t="shared" si="201"/>
        <v>73.747760000000014</v>
      </c>
      <c r="G1626" s="2">
        <f t="shared" si="195"/>
        <v>74.964694000000037</v>
      </c>
      <c r="H1626" s="2">
        <f t="shared" si="199"/>
        <v>80.949814499999889</v>
      </c>
      <c r="I1626" s="2">
        <f t="array" ref="I1626">SUMPRODUCT(B1610:B1629, (ROW(B1610:B1629)-ROW(B1610)+1)) / (20*21/2)</f>
        <v>73.034318571428571</v>
      </c>
      <c r="J1626" s="2">
        <f t="shared" si="202"/>
        <v>73.653392078053614</v>
      </c>
      <c r="K1626" s="2">
        <f t="shared" si="196"/>
        <v>75.057945206716596</v>
      </c>
    </row>
    <row r="1627" spans="1:11" ht="13.5" x14ac:dyDescent="0.25">
      <c r="A1627" s="3">
        <f>TITRES_STAT!B1630</f>
        <v>44679</v>
      </c>
      <c r="B1627" s="5">
        <f>TITRES_STAT!D1630</f>
        <v>72.877899999999997</v>
      </c>
      <c r="C1627" s="2">
        <f t="shared" si="197"/>
        <v>0</v>
      </c>
      <c r="D1627" s="2">
        <f t="shared" si="198"/>
        <v>72.876339999999999</v>
      </c>
      <c r="E1627" s="2">
        <f t="shared" si="200"/>
        <v>72.980439999999987</v>
      </c>
      <c r="F1627" s="2">
        <f t="shared" si="201"/>
        <v>73.612805000000009</v>
      </c>
      <c r="G1627" s="2">
        <f t="shared" si="195"/>
        <v>74.87986400000004</v>
      </c>
      <c r="H1627" s="2">
        <f t="shared" si="199"/>
        <v>80.88042449999989</v>
      </c>
      <c r="I1627" s="2">
        <f t="array" ref="I1627">SUMPRODUCT(B1611:B1630, (ROW(B1611:B1630)-ROW(B1611)+1)) / (20*21/2)</f>
        <v>72.990033333333329</v>
      </c>
      <c r="J1627" s="2">
        <f t="shared" si="202"/>
        <v>73.579535689667551</v>
      </c>
      <c r="K1627" s="2">
        <f t="shared" si="196"/>
        <v>74.972453237825746</v>
      </c>
    </row>
    <row r="1628" spans="1:11" ht="13.5" x14ac:dyDescent="0.25">
      <c r="A1628" s="3">
        <f>TITRES_STAT!B1631</f>
        <v>44680</v>
      </c>
      <c r="B1628" s="5">
        <f>TITRES_STAT!D1631</f>
        <v>72.877899999999997</v>
      </c>
      <c r="C1628" s="2">
        <f t="shared" si="197"/>
        <v>0</v>
      </c>
      <c r="D1628" s="2">
        <f t="shared" si="198"/>
        <v>72.877899999999997</v>
      </c>
      <c r="E1628" s="2">
        <f t="shared" si="200"/>
        <v>72.945739999999986</v>
      </c>
      <c r="F1628" s="2">
        <f t="shared" si="201"/>
        <v>73.477850000000004</v>
      </c>
      <c r="G1628" s="2">
        <f t="shared" si="195"/>
        <v>74.79503400000003</v>
      </c>
      <c r="H1628" s="2">
        <f t="shared" si="199"/>
        <v>80.820303499999895</v>
      </c>
      <c r="I1628" s="2">
        <f t="array" ref="I1628">SUMPRODUCT(B1612:B1631, (ROW(B1612:B1631)-ROW(B1612)+1)) / (20*21/2)</f>
        <v>72.958600952380948</v>
      </c>
      <c r="J1628" s="2">
        <f t="shared" si="202"/>
        <v>73.512713243032536</v>
      </c>
      <c r="K1628" s="2">
        <f t="shared" si="196"/>
        <v>74.890313895165917</v>
      </c>
    </row>
    <row r="1629" spans="1:11" ht="13.5" x14ac:dyDescent="0.25">
      <c r="A1629" s="3">
        <f>TITRES_STAT!B1632</f>
        <v>44685</v>
      </c>
      <c r="B1629" s="5">
        <f>TITRES_STAT!D1632</f>
        <v>72.877899999999997</v>
      </c>
      <c r="C1629" s="2">
        <f t="shared" si="197"/>
        <v>0</v>
      </c>
      <c r="D1629" s="2">
        <f t="shared" si="198"/>
        <v>72.877899999999997</v>
      </c>
      <c r="E1629" s="2">
        <f t="shared" si="200"/>
        <v>72.911039999999986</v>
      </c>
      <c r="F1629" s="2">
        <f t="shared" si="201"/>
        <v>73.342894999999999</v>
      </c>
      <c r="G1629" s="2">
        <f t="shared" si="195"/>
        <v>74.710204000000019</v>
      </c>
      <c r="H1629" s="2">
        <f t="shared" si="199"/>
        <v>80.74858249999987</v>
      </c>
      <c r="I1629" s="2">
        <f t="array" ref="I1629">SUMPRODUCT(B1613:B1632, (ROW(B1613:B1632)-ROW(B1613)+1)) / (20*21/2)</f>
        <v>72.936349047619061</v>
      </c>
      <c r="J1629" s="2">
        <f t="shared" si="202"/>
        <v>73.452254838934195</v>
      </c>
      <c r="K1629" s="2">
        <f t="shared" si="196"/>
        <v>74.811395703198627</v>
      </c>
    </row>
    <row r="1630" spans="1:11" ht="13.5" x14ac:dyDescent="0.25">
      <c r="A1630" s="3">
        <f>TITRES_STAT!B1633</f>
        <v>44686</v>
      </c>
      <c r="B1630" s="5">
        <f>TITRES_STAT!D1633</f>
        <v>72.877899999999997</v>
      </c>
      <c r="C1630" s="2">
        <f t="shared" si="197"/>
        <v>0</v>
      </c>
      <c r="D1630" s="2">
        <f t="shared" si="198"/>
        <v>72.877899999999997</v>
      </c>
      <c r="E1630" s="2">
        <f t="shared" si="200"/>
        <v>72.876339999999999</v>
      </c>
      <c r="F1630" s="2">
        <f t="shared" si="201"/>
        <v>73.207939999999979</v>
      </c>
      <c r="G1630" s="2">
        <f t="shared" si="195"/>
        <v>74.625374000000008</v>
      </c>
      <c r="H1630" s="2">
        <f t="shared" si="199"/>
        <v>80.666450499999868</v>
      </c>
      <c r="I1630" s="2">
        <f t="array" ref="I1630">SUMPRODUCT(B1614:B1633, (ROW(B1614:B1633)-ROW(B1614)+1)) / (20*21/2)</f>
        <v>72.92327761904761</v>
      </c>
      <c r="J1630" s="2">
        <f t="shared" si="202"/>
        <v>73.397554378083314</v>
      </c>
      <c r="K1630" s="2">
        <f t="shared" si="196"/>
        <v>74.735572342288876</v>
      </c>
    </row>
    <row r="1631" spans="1:11" ht="13.5" x14ac:dyDescent="0.25">
      <c r="A1631" s="3">
        <f>TITRES_STAT!B1634</f>
        <v>44687</v>
      </c>
      <c r="B1631" s="5">
        <f>TITRES_STAT!D1634</f>
        <v>72.877899999999997</v>
      </c>
      <c r="C1631" s="2">
        <f t="shared" si="197"/>
        <v>0</v>
      </c>
      <c r="D1631" s="2">
        <f t="shared" si="198"/>
        <v>72.877899999999997</v>
      </c>
      <c r="E1631" s="2">
        <f t="shared" si="200"/>
        <v>72.876339999999999</v>
      </c>
      <c r="F1631" s="2">
        <f t="shared" si="201"/>
        <v>73.111544999999992</v>
      </c>
      <c r="G1631" s="2">
        <f t="shared" si="195"/>
        <v>74.544554000000019</v>
      </c>
      <c r="H1631" s="2">
        <f t="shared" si="199"/>
        <v>80.58470399999986</v>
      </c>
      <c r="I1631" s="2">
        <f t="array" ref="I1631">SUMPRODUCT(B1615:B1634, (ROW(B1615:B1634)-ROW(B1615)+1)) / (20*21/2)</f>
        <v>73.224001428571427</v>
      </c>
      <c r="J1631" s="2">
        <f t="shared" si="202"/>
        <v>73.34806348493251</v>
      </c>
      <c r="K1631" s="2">
        <f t="shared" si="196"/>
        <v>74.662722446512845</v>
      </c>
    </row>
    <row r="1632" spans="1:11" ht="13.5" x14ac:dyDescent="0.25">
      <c r="A1632" s="3">
        <f>TITRES_STAT!B1635</f>
        <v>44690</v>
      </c>
      <c r="B1632" s="5">
        <f>TITRES_STAT!D1635</f>
        <v>72.877899999999997</v>
      </c>
      <c r="C1632" s="2">
        <f t="shared" si="197"/>
        <v>0</v>
      </c>
      <c r="D1632" s="2">
        <f t="shared" si="198"/>
        <v>72.877899999999997</v>
      </c>
      <c r="E1632" s="2">
        <f t="shared" si="200"/>
        <v>72.877119999999991</v>
      </c>
      <c r="F1632" s="2">
        <f t="shared" si="201"/>
        <v>73.015149999999977</v>
      </c>
      <c r="G1632" s="2">
        <f t="shared" si="195"/>
        <v>74.50599600000001</v>
      </c>
      <c r="H1632" s="2">
        <f t="shared" si="199"/>
        <v>80.490232999999847</v>
      </c>
      <c r="I1632" s="2">
        <f t="array" ref="I1632">SUMPRODUCT(B1616:B1635, (ROW(B1616:B1635)-ROW(B1616)+1)) / (20*21/2)</f>
        <v>73.510770476190473</v>
      </c>
      <c r="J1632" s="2">
        <f t="shared" si="202"/>
        <v>73.303286010177032</v>
      </c>
      <c r="K1632" s="2">
        <f t="shared" si="196"/>
        <v>74.592729409394693</v>
      </c>
    </row>
    <row r="1633" spans="1:11" ht="13.5" x14ac:dyDescent="0.25">
      <c r="A1633" s="3">
        <f>TITRES_STAT!B1636</f>
        <v>44691</v>
      </c>
      <c r="B1633" s="5">
        <f>TITRES_STAT!D1636</f>
        <v>72.877899999999997</v>
      </c>
      <c r="C1633" s="2">
        <f t="shared" si="197"/>
        <v>0</v>
      </c>
      <c r="D1633" s="2">
        <f t="shared" si="198"/>
        <v>72.877899999999997</v>
      </c>
      <c r="E1633" s="2">
        <f t="shared" si="200"/>
        <v>72.877899999999983</v>
      </c>
      <c r="F1633" s="2">
        <f t="shared" si="201"/>
        <v>72.99779999999997</v>
      </c>
      <c r="G1633" s="2">
        <f t="shared" si="195"/>
        <v>74.452014000000005</v>
      </c>
      <c r="H1633" s="2">
        <f t="shared" si="199"/>
        <v>80.395761999999849</v>
      </c>
      <c r="I1633" s="2">
        <f t="array" ref="I1633">SUMPRODUCT(B1617:B1636, (ROW(B1617:B1636)-ROW(B1617)+1)) / (20*21/2)</f>
        <v>73.783548095238089</v>
      </c>
      <c r="J1633" s="2">
        <f t="shared" si="202"/>
        <v>73.26277305682683</v>
      </c>
      <c r="K1633" s="2">
        <f t="shared" si="196"/>
        <v>74.52548119726157</v>
      </c>
    </row>
    <row r="1634" spans="1:11" ht="13.5" x14ac:dyDescent="0.25">
      <c r="A1634" s="3">
        <f>TITRES_STAT!B1637</f>
        <v>44692</v>
      </c>
      <c r="B1634" s="5">
        <f>TITRES_STAT!D1637</f>
        <v>76.1554</v>
      </c>
      <c r="C1634" s="2">
        <f t="shared" si="197"/>
        <v>3.2775000000000034</v>
      </c>
      <c r="D1634" s="2">
        <f t="shared" si="198"/>
        <v>73.5334</v>
      </c>
      <c r="E1634" s="2">
        <f t="shared" si="200"/>
        <v>73.205649999999991</v>
      </c>
      <c r="F1634" s="2">
        <f t="shared" si="201"/>
        <v>73.144324999999981</v>
      </c>
      <c r="G1634" s="2">
        <f t="shared" si="195"/>
        <v>74.463582000000017</v>
      </c>
      <c r="H1634" s="2">
        <f t="shared" si="199"/>
        <v>80.319991999999843</v>
      </c>
      <c r="I1634" s="2">
        <f t="array" ref="I1634">SUMPRODUCT(B1618:B1637, (ROW(B1618:B1637)-ROW(B1618)+1)) / (20*21/2)</f>
        <v>74.042334285714276</v>
      </c>
      <c r="J1634" s="2">
        <f t="shared" si="202"/>
        <v>73.538261337129029</v>
      </c>
      <c r="K1634" s="2">
        <f t="shared" si="196"/>
        <v>74.589399581682684</v>
      </c>
    </row>
    <row r="1635" spans="1:11" ht="13.5" x14ac:dyDescent="0.25">
      <c r="A1635" s="3">
        <f>TITRES_STAT!B1638</f>
        <v>44693</v>
      </c>
      <c r="B1635" s="5">
        <f>TITRES_STAT!D1638</f>
        <v>76.1554</v>
      </c>
      <c r="C1635" s="2">
        <f t="shared" si="197"/>
        <v>0</v>
      </c>
      <c r="D1635" s="2">
        <f t="shared" si="198"/>
        <v>74.18889999999999</v>
      </c>
      <c r="E1635" s="2">
        <f t="shared" si="200"/>
        <v>73.5334</v>
      </c>
      <c r="F1635" s="2">
        <f t="shared" si="201"/>
        <v>73.291235</v>
      </c>
      <c r="G1635" s="2">
        <f t="shared" si="195"/>
        <v>74.475150000000028</v>
      </c>
      <c r="H1635" s="2">
        <f t="shared" si="199"/>
        <v>80.244221999999851</v>
      </c>
      <c r="I1635" s="2">
        <f t="array" ref="I1635">SUMPRODUCT(B1619:B1638, (ROW(B1619:B1638)-ROW(B1619)+1)) / (20*21/2)</f>
        <v>74.232080000000011</v>
      </c>
      <c r="J1635" s="2">
        <f t="shared" si="202"/>
        <v>73.787512638354826</v>
      </c>
      <c r="K1635" s="2">
        <f t="shared" si="196"/>
        <v>74.650811362793164</v>
      </c>
    </row>
    <row r="1636" spans="1:11" ht="13.5" x14ac:dyDescent="0.25">
      <c r="A1636" s="3">
        <f>TITRES_STAT!B1639</f>
        <v>44694</v>
      </c>
      <c r="B1636" s="5">
        <f>TITRES_STAT!D1639</f>
        <v>76.1554</v>
      </c>
      <c r="C1636" s="2">
        <f t="shared" si="197"/>
        <v>0</v>
      </c>
      <c r="D1636" s="2">
        <f t="shared" si="198"/>
        <v>74.844399999999993</v>
      </c>
      <c r="E1636" s="2">
        <f t="shared" si="200"/>
        <v>73.861149999999995</v>
      </c>
      <c r="F1636" s="2">
        <f t="shared" si="201"/>
        <v>73.438144999999992</v>
      </c>
      <c r="G1636" s="2">
        <f t="shared" si="195"/>
        <v>74.495972000000009</v>
      </c>
      <c r="H1636" s="2">
        <f t="shared" si="199"/>
        <v>80.173850499999858</v>
      </c>
      <c r="I1636" s="2">
        <f t="array" ref="I1636">SUMPRODUCT(B1620:B1639, (ROW(B1620:B1639)-ROW(B1620)+1)) / (20*21/2)</f>
        <v>74.410625238095236</v>
      </c>
      <c r="J1636" s="2">
        <f t="shared" si="202"/>
        <v>74.013025720416266</v>
      </c>
      <c r="K1636" s="2">
        <f t="shared" si="196"/>
        <v>74.709814838762057</v>
      </c>
    </row>
    <row r="1637" spans="1:11" ht="13.5" x14ac:dyDescent="0.25">
      <c r="A1637" s="3">
        <f>TITRES_STAT!B1640</f>
        <v>44697</v>
      </c>
      <c r="B1637" s="5">
        <f>TITRES_STAT!D1640</f>
        <v>76.1554</v>
      </c>
      <c r="C1637" s="2">
        <f t="shared" si="197"/>
        <v>0</v>
      </c>
      <c r="D1637" s="2">
        <f t="shared" si="198"/>
        <v>75.499899999999997</v>
      </c>
      <c r="E1637" s="2">
        <f t="shared" si="200"/>
        <v>74.188900000000004</v>
      </c>
      <c r="F1637" s="2">
        <f t="shared" si="201"/>
        <v>73.584670000000003</v>
      </c>
      <c r="G1637" s="2">
        <f t="shared" si="195"/>
        <v>74.516794000000019</v>
      </c>
      <c r="H1637" s="2">
        <f t="shared" si="199"/>
        <v>80.103478999999851</v>
      </c>
      <c r="I1637" s="2">
        <f t="array" ref="I1637">SUMPRODUCT(B1621:B1640, (ROW(B1621:B1640)-ROW(B1621)+1)) / (20*21/2)</f>
        <v>74.577969999999993</v>
      </c>
      <c r="J1637" s="2">
        <f t="shared" si="202"/>
        <v>74.217061366090903</v>
      </c>
      <c r="K1637" s="2">
        <f t="shared" si="196"/>
        <v>74.766504452928245</v>
      </c>
    </row>
    <row r="1638" spans="1:11" ht="13.5" x14ac:dyDescent="0.25">
      <c r="A1638" s="3">
        <f>TITRES_STAT!B1641</f>
        <v>44698</v>
      </c>
      <c r="B1638" s="5">
        <f>TITRES_STAT!D1641</f>
        <v>75.576999999999998</v>
      </c>
      <c r="C1638" s="2">
        <f t="shared" si="197"/>
        <v>-0.57840000000000202</v>
      </c>
      <c r="D1638" s="2">
        <f t="shared" si="198"/>
        <v>76.039720000000003</v>
      </c>
      <c r="E1638" s="2">
        <f t="shared" si="200"/>
        <v>74.45881</v>
      </c>
      <c r="F1638" s="2">
        <f t="shared" si="201"/>
        <v>73.702275000000014</v>
      </c>
      <c r="G1638" s="2">
        <f t="shared" si="195"/>
        <v>74.526048000000003</v>
      </c>
      <c r="H1638" s="2">
        <f t="shared" si="199"/>
        <v>80.038158499999867</v>
      </c>
      <c r="I1638" s="2">
        <f t="array" ref="I1638">SUMPRODUCT(B1622:B1641, (ROW(B1622:B1641)-ROW(B1622)+1)) / (20*21/2)</f>
        <v>74.73411428571427</v>
      </c>
      <c r="J1638" s="2">
        <f t="shared" si="202"/>
        <v>74.346579331225101</v>
      </c>
      <c r="K1638" s="2">
        <f t="shared" si="196"/>
        <v>74.798288592029095</v>
      </c>
    </row>
    <row r="1639" spans="1:11" ht="13.5" x14ac:dyDescent="0.25">
      <c r="A1639" s="3">
        <f>TITRES_STAT!B1642</f>
        <v>44699</v>
      </c>
      <c r="B1639" s="5">
        <f>TITRES_STAT!D1642</f>
        <v>75.576999999999998</v>
      </c>
      <c r="C1639" s="2">
        <f t="shared" si="197"/>
        <v>0</v>
      </c>
      <c r="D1639" s="2">
        <f t="shared" si="198"/>
        <v>75.924040000000005</v>
      </c>
      <c r="E1639" s="2">
        <f t="shared" si="200"/>
        <v>74.728719999999996</v>
      </c>
      <c r="F1639" s="2">
        <f t="shared" si="201"/>
        <v>73.819879999999998</v>
      </c>
      <c r="G1639" s="2">
        <f t="shared" si="195"/>
        <v>74.53530200000003</v>
      </c>
      <c r="H1639" s="2">
        <f t="shared" si="199"/>
        <v>79.972837999999854</v>
      </c>
      <c r="I1639" s="2">
        <f t="array" ref="I1639">SUMPRODUCT(B1623:B1642, (ROW(B1623:B1642)-ROW(B1623)+1)) / (20*21/2)</f>
        <v>74.877405714285715</v>
      </c>
      <c r="J1639" s="2">
        <f t="shared" si="202"/>
        <v>74.463762252060803</v>
      </c>
      <c r="K1639" s="2">
        <f t="shared" si="196"/>
        <v>74.828826294302459</v>
      </c>
    </row>
    <row r="1640" spans="1:11" ht="13.5" x14ac:dyDescent="0.25">
      <c r="A1640" s="3">
        <f>TITRES_STAT!B1643</f>
        <v>44700</v>
      </c>
      <c r="B1640" s="5">
        <f>TITRES_STAT!D1643</f>
        <v>75.576999999999998</v>
      </c>
      <c r="C1640" s="2">
        <f t="shared" si="197"/>
        <v>0</v>
      </c>
      <c r="D1640" s="2">
        <f t="shared" si="198"/>
        <v>75.808359999999993</v>
      </c>
      <c r="E1640" s="2">
        <f t="shared" si="200"/>
        <v>74.998629999999991</v>
      </c>
      <c r="F1640" s="2">
        <f t="shared" si="201"/>
        <v>73.937485000000009</v>
      </c>
      <c r="G1640" s="2">
        <f t="shared" si="195"/>
        <v>74.544556000000014</v>
      </c>
      <c r="H1640" s="2">
        <f t="shared" si="199"/>
        <v>79.911142499999855</v>
      </c>
      <c r="I1640" s="2">
        <f t="array" ref="I1640">SUMPRODUCT(B1624:B1643, (ROW(B1624:B1643)-ROW(B1624)+1)) / (20*21/2)</f>
        <v>75.007807142857146</v>
      </c>
      <c r="J1640" s="2">
        <f t="shared" si="202"/>
        <v>74.569784894721678</v>
      </c>
      <c r="K1640" s="2">
        <f t="shared" si="196"/>
        <v>74.858166439623929</v>
      </c>
    </row>
    <row r="1641" spans="1:11" ht="13.5" x14ac:dyDescent="0.25">
      <c r="A1641" s="3">
        <f>TITRES_STAT!B1644</f>
        <v>44701</v>
      </c>
      <c r="B1641" s="5">
        <f>TITRES_STAT!D1644</f>
        <v>75.576999999999998</v>
      </c>
      <c r="C1641" s="2">
        <f t="shared" si="197"/>
        <v>0</v>
      </c>
      <c r="D1641" s="2">
        <f t="shared" si="198"/>
        <v>75.692679999999996</v>
      </c>
      <c r="E1641" s="2">
        <f t="shared" si="200"/>
        <v>75.268540000000002</v>
      </c>
      <c r="F1641" s="2">
        <f t="shared" si="201"/>
        <v>74.07244</v>
      </c>
      <c r="G1641" s="2">
        <f t="shared" si="195"/>
        <v>74.553810000000013</v>
      </c>
      <c r="H1641" s="2">
        <f t="shared" si="199"/>
        <v>79.84944699999987</v>
      </c>
      <c r="I1641" s="2">
        <f t="array" ref="I1641">SUMPRODUCT(B1625:B1644, (ROW(B1625:B1644)-ROW(B1625)+1)) / (20*21/2)</f>
        <v>75.051870952380952</v>
      </c>
      <c r="J1641" s="2">
        <f t="shared" si="202"/>
        <v>74.665710142843423</v>
      </c>
      <c r="K1641" s="2">
        <f t="shared" si="196"/>
        <v>74.886355991011229</v>
      </c>
    </row>
    <row r="1642" spans="1:11" ht="13.5" x14ac:dyDescent="0.25">
      <c r="A1642" s="3">
        <f>TITRES_STAT!B1645</f>
        <v>44704</v>
      </c>
      <c r="B1642" s="5">
        <f>TITRES_STAT!D1645</f>
        <v>75.576999999999998</v>
      </c>
      <c r="C1642" s="2">
        <f t="shared" si="197"/>
        <v>0</v>
      </c>
      <c r="D1642" s="2">
        <f t="shared" si="198"/>
        <v>75.576999999999998</v>
      </c>
      <c r="E1642" s="2">
        <f t="shared" si="200"/>
        <v>75.538449999999983</v>
      </c>
      <c r="F1642" s="2">
        <f t="shared" si="201"/>
        <v>74.207785000000001</v>
      </c>
      <c r="G1642" s="2">
        <f t="shared" si="195"/>
        <v>74.563064000000011</v>
      </c>
      <c r="H1642" s="2">
        <f t="shared" si="199"/>
        <v>79.800861499999854</v>
      </c>
      <c r="I1642" s="2">
        <f t="array" ref="I1642">SUMPRODUCT(B1626:B1645, (ROW(B1626:B1645)-ROW(B1626)+1)) / (20*21/2)</f>
        <v>75.086754285714278</v>
      </c>
      <c r="J1642" s="2">
        <f t="shared" si="202"/>
        <v>74.752499653048815</v>
      </c>
      <c r="K1642" s="2">
        <f t="shared" si="196"/>
        <v>74.913440069795101</v>
      </c>
    </row>
    <row r="1643" spans="1:11" ht="13.5" x14ac:dyDescent="0.25">
      <c r="A1643" s="3">
        <f>TITRES_STAT!B1646</f>
        <v>44705</v>
      </c>
      <c r="B1643" s="5">
        <f>TITRES_STAT!D1646</f>
        <v>75.576999999999998</v>
      </c>
      <c r="C1643" s="2">
        <f t="shared" si="197"/>
        <v>0</v>
      </c>
      <c r="D1643" s="2">
        <f t="shared" si="198"/>
        <v>75.576999999999998</v>
      </c>
      <c r="E1643" s="2">
        <f t="shared" si="200"/>
        <v>75.808359999999993</v>
      </c>
      <c r="F1643" s="2">
        <f t="shared" si="201"/>
        <v>74.343130000000002</v>
      </c>
      <c r="G1643" s="2">
        <f t="shared" si="195"/>
        <v>74.572318000000038</v>
      </c>
      <c r="H1643" s="2">
        <f t="shared" si="199"/>
        <v>79.752275999999853</v>
      </c>
      <c r="I1643" s="2">
        <f t="array" ref="I1643">SUMPRODUCT(B1627:B1646, (ROW(B1627:B1646)-ROW(B1627)+1)) / (20*21/2)</f>
        <v>75.112457142857139</v>
      </c>
      <c r="J1643" s="2">
        <f t="shared" si="202"/>
        <v>74.831023495615597</v>
      </c>
      <c r="K1643" s="2">
        <f t="shared" si="196"/>
        <v>74.939462027842353</v>
      </c>
    </row>
    <row r="1644" spans="1:11" ht="13.5" x14ac:dyDescent="0.25">
      <c r="A1644" s="3">
        <f>TITRES_STAT!B1647</f>
        <v>44706</v>
      </c>
      <c r="B1644" s="5">
        <f>TITRES_STAT!D1647</f>
        <v>74.805800000000005</v>
      </c>
      <c r="C1644" s="2">
        <f t="shared" si="197"/>
        <v>-0.77119999999999322</v>
      </c>
      <c r="D1644" s="2">
        <f t="shared" si="198"/>
        <v>75.422759999999997</v>
      </c>
      <c r="E1644" s="2">
        <f t="shared" si="200"/>
        <v>75.673400000000001</v>
      </c>
      <c r="F1644" s="2">
        <f t="shared" si="201"/>
        <v>74.439524999999989</v>
      </c>
      <c r="G1644" s="2">
        <f t="shared" si="195"/>
        <v>74.566148000000027</v>
      </c>
      <c r="H1644" s="2">
        <f t="shared" si="199"/>
        <v>79.690618999999856</v>
      </c>
      <c r="I1644" s="2">
        <f t="array" ref="I1644">SUMPRODUCT(B1628:B1647, (ROW(B1628:B1647)-ROW(B1628)+1)) / (20*21/2)</f>
        <v>75.128979523809519</v>
      </c>
      <c r="J1644" s="2">
        <f t="shared" si="202"/>
        <v>74.828621257937925</v>
      </c>
      <c r="K1644" s="2">
        <f t="shared" si="196"/>
        <v>74.934220379691681</v>
      </c>
    </row>
    <row r="1645" spans="1:11" ht="13.5" x14ac:dyDescent="0.25">
      <c r="A1645" s="3">
        <f>TITRES_STAT!B1648</f>
        <v>44707</v>
      </c>
      <c r="B1645" s="5">
        <f>TITRES_STAT!D1648</f>
        <v>74.805800000000005</v>
      </c>
      <c r="C1645" s="2">
        <f t="shared" si="197"/>
        <v>0</v>
      </c>
      <c r="D1645" s="2">
        <f t="shared" si="198"/>
        <v>75.268519999999995</v>
      </c>
      <c r="E1645" s="2">
        <f t="shared" si="200"/>
        <v>75.538439999999994</v>
      </c>
      <c r="F1645" s="2">
        <f t="shared" si="201"/>
        <v>74.535920000000004</v>
      </c>
      <c r="G1645" s="2">
        <f t="shared" si="195"/>
        <v>74.559978000000029</v>
      </c>
      <c r="H1645" s="2">
        <f t="shared" si="199"/>
        <v>79.628961999999845</v>
      </c>
      <c r="I1645" s="2">
        <f t="array" ref="I1645">SUMPRODUCT(B1629:B1648, (ROW(B1629:B1648)-ROW(B1629)+1)) / (20*21/2)</f>
        <v>75.136321428571421</v>
      </c>
      <c r="J1645" s="2">
        <f t="shared" si="202"/>
        <v>74.826447804800978</v>
      </c>
      <c r="K1645" s="2">
        <f t="shared" si="196"/>
        <v>74.929184286370443</v>
      </c>
    </row>
    <row r="1646" spans="1:11" ht="13.5" x14ac:dyDescent="0.25">
      <c r="A1646" s="3">
        <f>TITRES_STAT!B1649</f>
        <v>44708</v>
      </c>
      <c r="B1646" s="5">
        <f>TITRES_STAT!D1649</f>
        <v>74.805800000000005</v>
      </c>
      <c r="C1646" s="2">
        <f t="shared" si="197"/>
        <v>0</v>
      </c>
      <c r="D1646" s="2">
        <f t="shared" si="198"/>
        <v>75.114280000000008</v>
      </c>
      <c r="E1646" s="2">
        <f t="shared" si="200"/>
        <v>75.403479999999988</v>
      </c>
      <c r="F1646" s="2">
        <f t="shared" si="201"/>
        <v>74.632315000000006</v>
      </c>
      <c r="G1646" s="2">
        <f t="shared" si="195"/>
        <v>74.544554000000019</v>
      </c>
      <c r="H1646" s="2">
        <f t="shared" si="199"/>
        <v>79.567304999999848</v>
      </c>
      <c r="I1646" s="2">
        <f t="array" ref="I1646">SUMPRODUCT(B1630:B1649, (ROW(B1630:B1649)-ROW(B1630)+1)) / (20*21/2)</f>
        <v>75.134482857142856</v>
      </c>
      <c r="J1646" s="2">
        <f t="shared" si="202"/>
        <v>74.824481347200873</v>
      </c>
      <c r="K1646" s="2">
        <f t="shared" si="196"/>
        <v>74.924345686904942</v>
      </c>
    </row>
    <row r="1647" spans="1:11" ht="13.5" x14ac:dyDescent="0.25">
      <c r="A1647" s="3">
        <f>TITRES_STAT!B1650</f>
        <v>44711</v>
      </c>
      <c r="B1647" s="5">
        <f>TITRES_STAT!D1650</f>
        <v>74.805800000000005</v>
      </c>
      <c r="C1647" s="2">
        <f t="shared" si="197"/>
        <v>0</v>
      </c>
      <c r="D1647" s="2">
        <f t="shared" si="198"/>
        <v>74.960040000000006</v>
      </c>
      <c r="E1647" s="2">
        <f t="shared" si="200"/>
        <v>75.268519999999995</v>
      </c>
      <c r="F1647" s="2">
        <f t="shared" si="201"/>
        <v>74.728710000000021</v>
      </c>
      <c r="G1647" s="2">
        <f t="shared" si="195"/>
        <v>74.50753600000003</v>
      </c>
      <c r="H1647" s="2">
        <f t="shared" si="199"/>
        <v>79.503719999999845</v>
      </c>
      <c r="I1647" s="2">
        <f t="array" ref="I1647">SUMPRODUCT(B1631:B1650, (ROW(B1631:B1650)-ROW(B1631)+1)) / (20*21/2)</f>
        <v>75.123463809523798</v>
      </c>
      <c r="J1647" s="2">
        <f t="shared" si="202"/>
        <v>74.822702171276973</v>
      </c>
      <c r="K1647" s="2">
        <f t="shared" si="196"/>
        <v>74.919696836438092</v>
      </c>
    </row>
    <row r="1648" spans="1:11" ht="13.5" x14ac:dyDescent="0.25">
      <c r="A1648" s="3">
        <f>TITRES_STAT!B1651</f>
        <v>44712</v>
      </c>
      <c r="B1648" s="5">
        <f>TITRES_STAT!D1651</f>
        <v>74.805800000000005</v>
      </c>
      <c r="C1648" s="2">
        <f t="shared" si="197"/>
        <v>0</v>
      </c>
      <c r="D1648" s="2">
        <f t="shared" si="198"/>
        <v>74.805800000000005</v>
      </c>
      <c r="E1648" s="2">
        <f t="shared" si="200"/>
        <v>75.191399999999987</v>
      </c>
      <c r="F1648" s="2">
        <f t="shared" si="201"/>
        <v>74.825105000000022</v>
      </c>
      <c r="G1648" s="2">
        <f t="shared" si="195"/>
        <v>74.470518000000027</v>
      </c>
      <c r="H1648" s="2">
        <f t="shared" si="199"/>
        <v>79.453244999999853</v>
      </c>
      <c r="I1648" s="2">
        <f t="array" ref="I1648">SUMPRODUCT(B1632:B1651, (ROW(B1632:B1651)-ROW(B1632)+1)) / (20*21/2)</f>
        <v>75.103264285714289</v>
      </c>
      <c r="J1648" s="2">
        <f t="shared" si="202"/>
        <v>74.821092440679166</v>
      </c>
      <c r="K1648" s="2">
        <f t="shared" si="196"/>
        <v>74.915230293832678</v>
      </c>
    </row>
    <row r="1649" spans="1:11" ht="13.5" x14ac:dyDescent="0.25">
      <c r="A1649" s="3">
        <f>TITRES_STAT!B1652</f>
        <v>44713</v>
      </c>
      <c r="B1649" s="5">
        <f>TITRES_STAT!D1652</f>
        <v>74.805800000000005</v>
      </c>
      <c r="C1649" s="2">
        <f t="shared" si="197"/>
        <v>0</v>
      </c>
      <c r="D1649" s="2">
        <f t="shared" si="198"/>
        <v>74.805800000000005</v>
      </c>
      <c r="E1649" s="2">
        <f t="shared" si="200"/>
        <v>75.11427999999998</v>
      </c>
      <c r="F1649" s="2">
        <f t="shared" si="201"/>
        <v>74.921500000000023</v>
      </c>
      <c r="G1649" s="2">
        <f t="shared" si="195"/>
        <v>74.455094000000031</v>
      </c>
      <c r="H1649" s="2">
        <f t="shared" si="199"/>
        <v>79.408939499999846</v>
      </c>
      <c r="I1649" s="2">
        <f t="array" ref="I1649">SUMPRODUCT(B1633:B1652, (ROW(B1633:B1652)-ROW(B1633)+1)) / (20*21/2)</f>
        <v>75.073884285714286</v>
      </c>
      <c r="J1649" s="2">
        <f t="shared" si="202"/>
        <v>74.819636017757347</v>
      </c>
      <c r="K1649" s="2">
        <f t="shared" si="196"/>
        <v>74.910938909760816</v>
      </c>
    </row>
    <row r="1650" spans="1:11" ht="13.5" x14ac:dyDescent="0.25">
      <c r="A1650" s="3">
        <f>TITRES_STAT!B1653</f>
        <v>44714</v>
      </c>
      <c r="B1650" s="5">
        <f>TITRES_STAT!D1653</f>
        <v>74.805800000000005</v>
      </c>
      <c r="C1650" s="2">
        <f t="shared" si="197"/>
        <v>0</v>
      </c>
      <c r="D1650" s="2">
        <f t="shared" si="198"/>
        <v>74.805800000000005</v>
      </c>
      <c r="E1650" s="2">
        <f t="shared" si="200"/>
        <v>75.037159999999986</v>
      </c>
      <c r="F1650" s="2">
        <f t="shared" si="201"/>
        <v>75.017895000000024</v>
      </c>
      <c r="G1650" s="2">
        <f t="shared" ref="G1650:G1713" si="203">AVERAGE(B1601:B1650)</f>
        <v>74.439670000000035</v>
      </c>
      <c r="H1650" s="2">
        <f t="shared" si="199"/>
        <v>79.358811499999845</v>
      </c>
      <c r="I1650" s="2">
        <f t="array" ref="I1650">SUMPRODUCT(B1634:B1653, (ROW(B1634:B1653)-ROW(B1634)+1)) / (20*21/2)</f>
        <v>75.034590476190473</v>
      </c>
      <c r="J1650" s="2">
        <f t="shared" si="202"/>
        <v>74.818318301780465</v>
      </c>
      <c r="K1650" s="2">
        <f t="shared" si="196"/>
        <v>74.906815815260401</v>
      </c>
    </row>
    <row r="1651" spans="1:11" ht="13.5" x14ac:dyDescent="0.25">
      <c r="A1651" s="3">
        <f>TITRES_STAT!B1654</f>
        <v>44715</v>
      </c>
      <c r="B1651" s="5">
        <f>TITRES_STAT!D1654</f>
        <v>74.805800000000005</v>
      </c>
      <c r="C1651" s="2">
        <f t="shared" si="197"/>
        <v>0</v>
      </c>
      <c r="D1651" s="2">
        <f t="shared" si="198"/>
        <v>74.805800000000005</v>
      </c>
      <c r="E1651" s="2">
        <f t="shared" si="200"/>
        <v>74.960039999999992</v>
      </c>
      <c r="F1651" s="2">
        <f t="shared" si="201"/>
        <v>75.114290000000025</v>
      </c>
      <c r="G1651" s="2">
        <f t="shared" si="203"/>
        <v>74.419618000000042</v>
      </c>
      <c r="H1651" s="2">
        <f t="shared" si="199"/>
        <v>79.316395499999857</v>
      </c>
      <c r="I1651" s="2">
        <f t="array" ref="I1651">SUMPRODUCT(B1635:B1654, (ROW(B1635:B1654)-ROW(B1635)+1)) / (20*21/2)</f>
        <v>74.693105238095242</v>
      </c>
      <c r="J1651" s="2">
        <f t="shared" si="202"/>
        <v>74.817126082563277</v>
      </c>
      <c r="K1651" s="2">
        <f t="shared" ref="K1651:K1714" si="204">$K$4*B1651+(1-$K$4)*K1650</f>
        <v>74.902854410740389</v>
      </c>
    </row>
    <row r="1652" spans="1:11" ht="13.5" x14ac:dyDescent="0.25">
      <c r="A1652" s="3">
        <f>TITRES_STAT!B1655</f>
        <v>44718</v>
      </c>
      <c r="B1652" s="5">
        <f>TITRES_STAT!D1655</f>
        <v>74.805800000000005</v>
      </c>
      <c r="C1652" s="2">
        <f t="shared" si="197"/>
        <v>0</v>
      </c>
      <c r="D1652" s="2">
        <f t="shared" si="198"/>
        <v>74.805800000000005</v>
      </c>
      <c r="E1652" s="2">
        <f t="shared" si="200"/>
        <v>74.882919999999984</v>
      </c>
      <c r="F1652" s="2">
        <f t="shared" si="201"/>
        <v>75.210685000000026</v>
      </c>
      <c r="G1652" s="2">
        <f t="shared" si="203"/>
        <v>74.399566000000036</v>
      </c>
      <c r="H1652" s="2">
        <f t="shared" si="199"/>
        <v>79.273979499999854</v>
      </c>
      <c r="I1652" s="2">
        <f t="array" ref="I1652">SUMPRODUCT(B1636:B1655, (ROW(B1636:B1655)-ROW(B1636)+1)) / (20*21/2)</f>
        <v>74.160469047619046</v>
      </c>
      <c r="J1652" s="2">
        <f t="shared" si="202"/>
        <v>74.816047408033455</v>
      </c>
      <c r="K1652" s="2">
        <f t="shared" si="204"/>
        <v>74.899048355417236</v>
      </c>
    </row>
    <row r="1653" spans="1:11" ht="13.5" x14ac:dyDescent="0.25">
      <c r="A1653" s="3">
        <f>TITRES_STAT!B1656</f>
        <v>44719</v>
      </c>
      <c r="B1653" s="5">
        <f>TITRES_STAT!D1656</f>
        <v>74.798100000000005</v>
      </c>
      <c r="C1653" s="2">
        <f t="shared" si="197"/>
        <v>-7.6999999999998181E-3</v>
      </c>
      <c r="D1653" s="2">
        <f t="shared" si="198"/>
        <v>74.804259999999999</v>
      </c>
      <c r="E1653" s="2">
        <f t="shared" si="200"/>
        <v>74.805029999999988</v>
      </c>
      <c r="F1653" s="2">
        <f t="shared" si="201"/>
        <v>75.306695000000019</v>
      </c>
      <c r="G1653" s="2">
        <f t="shared" si="203"/>
        <v>74.379360000000034</v>
      </c>
      <c r="H1653" s="2">
        <f t="shared" si="199"/>
        <v>79.231524999999863</v>
      </c>
      <c r="I1653" s="2">
        <f t="array" ref="I1653">SUMPRODUCT(B1637:B1656, (ROW(B1637:B1656)-ROW(B1637)+1)) / (20*21/2)</f>
        <v>73.957019047619042</v>
      </c>
      <c r="J1653" s="2">
        <f t="shared" si="202"/>
        <v>74.814338131077889</v>
      </c>
      <c r="K1653" s="2">
        <f t="shared" si="204"/>
        <v>74.895089596381268</v>
      </c>
    </row>
    <row r="1654" spans="1:11" ht="13.5" x14ac:dyDescent="0.25">
      <c r="A1654" s="3">
        <f>TITRES_STAT!B1657</f>
        <v>44720</v>
      </c>
      <c r="B1654" s="5">
        <f>TITRES_STAT!D1657</f>
        <v>71.721100000000007</v>
      </c>
      <c r="C1654" s="2">
        <f t="shared" si="197"/>
        <v>-3.0769999999999982</v>
      </c>
      <c r="D1654" s="2">
        <f t="shared" si="198"/>
        <v>74.18732</v>
      </c>
      <c r="E1654" s="2">
        <f t="shared" si="200"/>
        <v>74.496559999999988</v>
      </c>
      <c r="F1654" s="2">
        <f t="shared" si="201"/>
        <v>75.084980000000016</v>
      </c>
      <c r="G1654" s="2">
        <f t="shared" si="203"/>
        <v>74.282190000000057</v>
      </c>
      <c r="H1654" s="2">
        <f t="shared" si="199"/>
        <v>79.161770499999861</v>
      </c>
      <c r="I1654" s="2">
        <f t="array" ref="I1654">SUMPRODUCT(B1638:B1657, (ROW(B1638:B1657)-ROW(B1638)+1)) / (20*21/2)</f>
        <v>73.770425238095243</v>
      </c>
      <c r="J1654" s="2">
        <f t="shared" si="202"/>
        <v>74.519744023356196</v>
      </c>
      <c r="K1654" s="2">
        <f t="shared" si="204"/>
        <v>74.770619416131026</v>
      </c>
    </row>
    <row r="1655" spans="1:11" ht="13.5" x14ac:dyDescent="0.25">
      <c r="A1655" s="3">
        <f>TITRES_STAT!B1658</f>
        <v>44721</v>
      </c>
      <c r="B1655" s="5">
        <f>TITRES_STAT!D1658</f>
        <v>69.4923</v>
      </c>
      <c r="C1655" s="2">
        <f t="shared" si="197"/>
        <v>-2.2288000000000068</v>
      </c>
      <c r="D1655" s="2">
        <f t="shared" si="198"/>
        <v>73.124620000000007</v>
      </c>
      <c r="E1655" s="2">
        <f t="shared" si="200"/>
        <v>73.965209999999985</v>
      </c>
      <c r="F1655" s="2">
        <f t="shared" si="201"/>
        <v>74.751825000000011</v>
      </c>
      <c r="G1655" s="2">
        <f t="shared" si="203"/>
        <v>74.160496000000052</v>
      </c>
      <c r="H1655" s="2">
        <f t="shared" si="199"/>
        <v>79.080871999999857</v>
      </c>
      <c r="I1655" s="2">
        <f t="array" ref="I1655">SUMPRODUCT(B1639:B1658, (ROW(B1639:B1658)-ROW(B1639)+1)) / (20*21/2)</f>
        <v>73.809278095238099</v>
      </c>
      <c r="J1655" s="2">
        <f t="shared" si="202"/>
        <v>74.040939830655617</v>
      </c>
      <c r="K1655" s="2">
        <f t="shared" si="204"/>
        <v>74.563626497851374</v>
      </c>
    </row>
    <row r="1656" spans="1:11" ht="13.5" x14ac:dyDescent="0.25">
      <c r="A1656" s="3">
        <f>TITRES_STAT!B1659</f>
        <v>44722</v>
      </c>
      <c r="B1656" s="5">
        <f>TITRES_STAT!D1659</f>
        <v>72.615600000000001</v>
      </c>
      <c r="C1656" s="2">
        <f t="shared" si="197"/>
        <v>3.1233000000000004</v>
      </c>
      <c r="D1656" s="2">
        <f t="shared" si="198"/>
        <v>72.686580000000006</v>
      </c>
      <c r="E1656" s="2">
        <f t="shared" si="200"/>
        <v>73.746189999999984</v>
      </c>
      <c r="F1656" s="2">
        <f t="shared" si="201"/>
        <v>74.574835000000007</v>
      </c>
      <c r="G1656" s="2">
        <f t="shared" si="203"/>
        <v>74.101268000000047</v>
      </c>
      <c r="H1656" s="2">
        <f t="shared" si="199"/>
        <v>79.015589999999861</v>
      </c>
      <c r="I1656" s="2">
        <f t="array" ref="I1656">SUMPRODUCT(B1640:B1659, (ROW(B1640:B1659)-ROW(B1640)+1)) / (20*21/2)</f>
        <v>73.53378428571429</v>
      </c>
      <c r="J1656" s="2">
        <f t="shared" si="202"/>
        <v>73.905193180116996</v>
      </c>
      <c r="K1656" s="2">
        <f t="shared" si="204"/>
        <v>74.487233301857202</v>
      </c>
    </row>
    <row r="1657" spans="1:11" ht="13.5" x14ac:dyDescent="0.25">
      <c r="A1657" s="3">
        <f>TITRES_STAT!B1660</f>
        <v>44725</v>
      </c>
      <c r="B1657" s="5">
        <f>TITRES_STAT!D1660</f>
        <v>72.615600000000001</v>
      </c>
      <c r="C1657" s="2">
        <f t="shared" si="197"/>
        <v>0</v>
      </c>
      <c r="D1657" s="2">
        <f t="shared" si="198"/>
        <v>72.248540000000006</v>
      </c>
      <c r="E1657" s="2">
        <f t="shared" si="200"/>
        <v>73.527169999999984</v>
      </c>
      <c r="F1657" s="2">
        <f t="shared" si="201"/>
        <v>74.397845000000004</v>
      </c>
      <c r="G1657" s="2">
        <f t="shared" si="203"/>
        <v>74.042040000000043</v>
      </c>
      <c r="H1657" s="2">
        <f t="shared" si="199"/>
        <v>78.950307999999865</v>
      </c>
      <c r="I1657" s="2">
        <f t="array" ref="I1657">SUMPRODUCT(B1641:B1660, (ROW(B1641:B1660)-ROW(B1641)+1)) / (20*21/2)</f>
        <v>73.277863809523822</v>
      </c>
      <c r="J1657" s="2">
        <f t="shared" si="202"/>
        <v>73.782374782010621</v>
      </c>
      <c r="K1657" s="2">
        <f t="shared" si="204"/>
        <v>74.413835917470635</v>
      </c>
    </row>
    <row r="1658" spans="1:11" ht="13.5" x14ac:dyDescent="0.25">
      <c r="A1658" s="3">
        <f>TITRES_STAT!B1661</f>
        <v>44726</v>
      </c>
      <c r="B1658" s="5">
        <f>TITRES_STAT!D1661</f>
        <v>74.805800000000005</v>
      </c>
      <c r="C1658" s="2">
        <f t="shared" si="197"/>
        <v>2.1902000000000044</v>
      </c>
      <c r="D1658" s="2">
        <f t="shared" si="198"/>
        <v>72.250079999999997</v>
      </c>
      <c r="E1658" s="2">
        <f t="shared" si="200"/>
        <v>73.527169999999984</v>
      </c>
      <c r="F1658" s="2">
        <f t="shared" si="201"/>
        <v>74.359285</v>
      </c>
      <c r="G1658" s="2">
        <f t="shared" si="203"/>
        <v>74.026616000000047</v>
      </c>
      <c r="H1658" s="2">
        <f t="shared" si="199"/>
        <v>78.890154499999866</v>
      </c>
      <c r="I1658" s="2">
        <f t="array" ref="I1658">SUMPRODUCT(B1642:B1661, (ROW(B1642:B1661)-ROW(B1642)+1)) / (20*21/2)</f>
        <v>73.073830952380945</v>
      </c>
      <c r="J1658" s="2">
        <f t="shared" si="202"/>
        <v>73.879843850390557</v>
      </c>
      <c r="K1658" s="2">
        <f t="shared" si="204"/>
        <v>74.429207057961989</v>
      </c>
    </row>
    <row r="1659" spans="1:11" ht="13.5" x14ac:dyDescent="0.25">
      <c r="A1659" s="3">
        <f>TITRES_STAT!B1662</f>
        <v>44727</v>
      </c>
      <c r="B1659" s="5">
        <f>TITRES_STAT!D1662</f>
        <v>71.4666</v>
      </c>
      <c r="C1659" s="2">
        <f t="shared" si="197"/>
        <v>-3.3392000000000053</v>
      </c>
      <c r="D1659" s="2">
        <f t="shared" si="198"/>
        <v>72.199179999999998</v>
      </c>
      <c r="E1659" s="2">
        <f t="shared" si="200"/>
        <v>73.193249999999992</v>
      </c>
      <c r="F1659" s="2">
        <f t="shared" si="201"/>
        <v>74.153765000000007</v>
      </c>
      <c r="G1659" s="2">
        <f t="shared" si="203"/>
        <v>73.944408000000053</v>
      </c>
      <c r="H1659" s="2">
        <f t="shared" si="199"/>
        <v>78.813304999999858</v>
      </c>
      <c r="I1659" s="2">
        <f t="array" ref="I1659">SUMPRODUCT(B1643:B1662, (ROW(B1643:B1662)-ROW(B1643)+1)) / (20*21/2)</f>
        <v>73.100012857142843</v>
      </c>
      <c r="J1659" s="2">
        <f t="shared" si="202"/>
        <v>73.650011102734311</v>
      </c>
      <c r="K1659" s="2">
        <f t="shared" si="204"/>
        <v>74.313026389022312</v>
      </c>
    </row>
    <row r="1660" spans="1:11" ht="13.5" x14ac:dyDescent="0.25">
      <c r="A1660" s="3">
        <f>TITRES_STAT!B1663</f>
        <v>44728</v>
      </c>
      <c r="B1660" s="5">
        <f>TITRES_STAT!D1663</f>
        <v>71.4666</v>
      </c>
      <c r="C1660" s="2">
        <f t="shared" si="197"/>
        <v>0</v>
      </c>
      <c r="D1660" s="2">
        <f t="shared" si="198"/>
        <v>72.594039999999993</v>
      </c>
      <c r="E1660" s="2">
        <f t="shared" si="200"/>
        <v>72.859329999999986</v>
      </c>
      <c r="F1660" s="2">
        <f t="shared" si="201"/>
        <v>73.948245</v>
      </c>
      <c r="G1660" s="2">
        <f t="shared" si="203"/>
        <v>73.862200000000058</v>
      </c>
      <c r="H1660" s="2">
        <f t="shared" si="199"/>
        <v>78.75550399999986</v>
      </c>
      <c r="I1660" s="2">
        <f t="array" ref="I1660">SUMPRODUCT(B1644:B1663, (ROW(B1644:B1663)-ROW(B1644)+1)) / (20*21/2)</f>
        <v>73.133539523809532</v>
      </c>
      <c r="J1660" s="2">
        <f t="shared" si="202"/>
        <v>73.442067188188176</v>
      </c>
      <c r="K1660" s="2">
        <f t="shared" si="204"/>
        <v>74.201401824746938</v>
      </c>
    </row>
    <row r="1661" spans="1:11" ht="13.5" x14ac:dyDescent="0.25">
      <c r="A1661" s="3">
        <f>TITRES_STAT!B1664</f>
        <v>44729</v>
      </c>
      <c r="B1661" s="5">
        <f>TITRES_STAT!D1664</f>
        <v>71.805899999999994</v>
      </c>
      <c r="C1661" s="2">
        <f t="shared" si="197"/>
        <v>0.33929999999999438</v>
      </c>
      <c r="D1661" s="2">
        <f t="shared" si="198"/>
        <v>72.432100000000005</v>
      </c>
      <c r="E1661" s="2">
        <f t="shared" si="200"/>
        <v>72.559339999999992</v>
      </c>
      <c r="F1661" s="2">
        <f t="shared" si="201"/>
        <v>73.759690000000006</v>
      </c>
      <c r="G1661" s="2">
        <f t="shared" si="203"/>
        <v>73.802202000000051</v>
      </c>
      <c r="H1661" s="2">
        <f t="shared" si="199"/>
        <v>78.690376499999857</v>
      </c>
      <c r="I1661" s="2">
        <f t="array" ref="I1661">SUMPRODUCT(B1645:B1664, (ROW(B1645:B1664)-ROW(B1645)+1)) / (20*21/2)</f>
        <v>73.174410952380953</v>
      </c>
      <c r="J1661" s="2">
        <f t="shared" si="202"/>
        <v>73.28624174169407</v>
      </c>
      <c r="K1661" s="2">
        <f t="shared" si="204"/>
        <v>74.107460576717656</v>
      </c>
    </row>
    <row r="1662" spans="1:11" ht="13.5" x14ac:dyDescent="0.25">
      <c r="A1662" s="3">
        <f>TITRES_STAT!B1665</f>
        <v>44732</v>
      </c>
      <c r="B1662" s="5">
        <f>TITRES_STAT!D1665</f>
        <v>74.034599999999998</v>
      </c>
      <c r="C1662" s="2">
        <f t="shared" si="197"/>
        <v>2.2287000000000035</v>
      </c>
      <c r="D1662" s="2">
        <f t="shared" si="198"/>
        <v>72.715900000000005</v>
      </c>
      <c r="E1662" s="2">
        <f t="shared" si="200"/>
        <v>72.482219999999984</v>
      </c>
      <c r="F1662" s="2">
        <f t="shared" si="201"/>
        <v>73.682569999999998</v>
      </c>
      <c r="G1662" s="2">
        <f t="shared" si="203"/>
        <v>73.786778000000027</v>
      </c>
      <c r="H1662" s="2">
        <f t="shared" si="199"/>
        <v>78.636392499999857</v>
      </c>
      <c r="I1662" s="2">
        <f t="array" ref="I1662">SUMPRODUCT(B1646:B1665, (ROW(B1646:B1665)-ROW(B1646)+1)) / (20*21/2)</f>
        <v>73.072069047619053</v>
      </c>
      <c r="J1662" s="2">
        <f t="shared" si="202"/>
        <v>73.357513956770831</v>
      </c>
      <c r="K1662" s="2">
        <f t="shared" si="204"/>
        <v>74.104603299199326</v>
      </c>
    </row>
    <row r="1663" spans="1:11" ht="13.5" x14ac:dyDescent="0.25">
      <c r="A1663" s="3">
        <f>TITRES_STAT!B1666</f>
        <v>44733</v>
      </c>
      <c r="B1663" s="5">
        <f>TITRES_STAT!D1666</f>
        <v>74.034599999999998</v>
      </c>
      <c r="C1663" s="2">
        <f t="shared" si="197"/>
        <v>0</v>
      </c>
      <c r="D1663" s="2">
        <f t="shared" si="198"/>
        <v>72.561660000000003</v>
      </c>
      <c r="E1663" s="2">
        <f t="shared" si="200"/>
        <v>72.405869999999979</v>
      </c>
      <c r="F1663" s="2">
        <f t="shared" si="201"/>
        <v>73.60544999999999</v>
      </c>
      <c r="G1663" s="2">
        <f t="shared" si="203"/>
        <v>73.802972000000025</v>
      </c>
      <c r="H1663" s="2">
        <f t="shared" si="199"/>
        <v>78.582408499999872</v>
      </c>
      <c r="I1663" s="2">
        <f t="array" ref="I1663">SUMPRODUCT(B1647:B1666, (ROW(B1647:B1666)-ROW(B1647)+1)) / (20*21/2)</f>
        <v>73.201077142857145</v>
      </c>
      <c r="J1663" s="2">
        <f t="shared" si="202"/>
        <v>73.421998341840279</v>
      </c>
      <c r="K1663" s="2">
        <f t="shared" si="204"/>
        <v>74.101858071779745</v>
      </c>
    </row>
    <row r="1664" spans="1:11" ht="13.5" x14ac:dyDescent="0.25">
      <c r="A1664" s="3">
        <f>TITRES_STAT!B1667</f>
        <v>44734</v>
      </c>
      <c r="B1664" s="5">
        <f>TITRES_STAT!D1667</f>
        <v>74.034599999999998</v>
      </c>
      <c r="C1664" s="2">
        <f t="shared" si="197"/>
        <v>0</v>
      </c>
      <c r="D1664" s="2">
        <f t="shared" si="198"/>
        <v>73.07526</v>
      </c>
      <c r="E1664" s="2">
        <f t="shared" si="200"/>
        <v>72.637219999999985</v>
      </c>
      <c r="F1664" s="2">
        <f t="shared" si="201"/>
        <v>73.566889999999987</v>
      </c>
      <c r="G1664" s="2">
        <f t="shared" si="203"/>
        <v>73.819166000000024</v>
      </c>
      <c r="H1664" s="2">
        <f t="shared" si="199"/>
        <v>78.520789999999863</v>
      </c>
      <c r="I1664" s="2">
        <f t="array" ref="I1664">SUMPRODUCT(B1648:B1667, (ROW(B1648:B1667)-ROW(B1648)+1)) / (20*21/2)</f>
        <v>73.330085238095236</v>
      </c>
      <c r="J1664" s="2">
        <f t="shared" si="202"/>
        <v>73.480341356903111</v>
      </c>
      <c r="K1664" s="2">
        <f t="shared" si="204"/>
        <v>74.09922050033741</v>
      </c>
    </row>
    <row r="1665" spans="1:11" ht="13.5" x14ac:dyDescent="0.25">
      <c r="A1665" s="3">
        <f>TITRES_STAT!B1668</f>
        <v>44735</v>
      </c>
      <c r="B1665" s="5">
        <f>TITRES_STAT!D1668</f>
        <v>72.4923</v>
      </c>
      <c r="C1665" s="2">
        <f t="shared" si="197"/>
        <v>-1.5422999999999973</v>
      </c>
      <c r="D1665" s="2">
        <f t="shared" si="198"/>
        <v>73.2804</v>
      </c>
      <c r="E1665" s="2">
        <f t="shared" si="200"/>
        <v>72.937219999999996</v>
      </c>
      <c r="F1665" s="2">
        <f t="shared" si="201"/>
        <v>73.451214999999976</v>
      </c>
      <c r="G1665" s="2">
        <f t="shared" si="203"/>
        <v>73.804668000000021</v>
      </c>
      <c r="H1665" s="2">
        <f t="shared" si="199"/>
        <v>78.451459999999855</v>
      </c>
      <c r="I1665" s="2">
        <f t="array" ref="I1665">SUMPRODUCT(B1649:B1668, (ROW(B1649:B1668)-ROW(B1649)+1)) / (20*21/2)</f>
        <v>73.459093333333328</v>
      </c>
      <c r="J1665" s="2">
        <f t="shared" si="202"/>
        <v>73.386242180055191</v>
      </c>
      <c r="K1665" s="2">
        <f t="shared" si="204"/>
        <v>74.036204010128102</v>
      </c>
    </row>
    <row r="1666" spans="1:11" ht="13.5" x14ac:dyDescent="0.25">
      <c r="A1666" s="3">
        <f>TITRES_STAT!B1669</f>
        <v>44736</v>
      </c>
      <c r="B1666" s="5">
        <f>TITRES_STAT!D1669</f>
        <v>74.805800000000005</v>
      </c>
      <c r="C1666" s="2">
        <f t="shared" si="197"/>
        <v>2.3135000000000048</v>
      </c>
      <c r="D1666" s="2">
        <f t="shared" si="198"/>
        <v>73.880379999999988</v>
      </c>
      <c r="E1666" s="2">
        <f t="shared" si="200"/>
        <v>73.156239999999997</v>
      </c>
      <c r="F1666" s="2">
        <f t="shared" si="201"/>
        <v>73.451215000000005</v>
      </c>
      <c r="G1666" s="2">
        <f t="shared" si="203"/>
        <v>73.836440000000024</v>
      </c>
      <c r="H1666" s="2">
        <f t="shared" si="199"/>
        <v>78.39369749999986</v>
      </c>
      <c r="I1666" s="2">
        <f t="array" ref="I1666">SUMPRODUCT(B1650:B1669, (ROW(B1650:B1669)-ROW(B1650)+1)) / (20*21/2)</f>
        <v>73.573415714285716</v>
      </c>
      <c r="J1666" s="2">
        <f t="shared" si="202"/>
        <v>73.521438162907089</v>
      </c>
      <c r="K1666" s="2">
        <f t="shared" si="204"/>
        <v>74.066384245025048</v>
      </c>
    </row>
    <row r="1667" spans="1:11" ht="13.5" x14ac:dyDescent="0.25">
      <c r="A1667" s="3">
        <f>TITRES_STAT!B1670</f>
        <v>44739</v>
      </c>
      <c r="B1667" s="5">
        <f>TITRES_STAT!D1670</f>
        <v>74.805800000000005</v>
      </c>
      <c r="C1667" s="2">
        <f t="shared" si="197"/>
        <v>0</v>
      </c>
      <c r="D1667" s="2">
        <f t="shared" si="198"/>
        <v>74.03461999999999</v>
      </c>
      <c r="E1667" s="2">
        <f t="shared" si="200"/>
        <v>73.375259999999997</v>
      </c>
      <c r="F1667" s="2">
        <f t="shared" si="201"/>
        <v>73.451215000000005</v>
      </c>
      <c r="G1667" s="2">
        <f t="shared" si="203"/>
        <v>73.868058000000033</v>
      </c>
      <c r="H1667" s="2">
        <f t="shared" si="199"/>
        <v>78.33593499999985</v>
      </c>
      <c r="I1667" s="2">
        <f t="array" ref="I1667">SUMPRODUCT(B1651:B1670, (ROW(B1651:B1670)-ROW(B1651)+1)) / (20*21/2)</f>
        <v>73.688472380952376</v>
      </c>
      <c r="J1667" s="2">
        <f t="shared" si="202"/>
        <v>73.64375833786832</v>
      </c>
      <c r="K1667" s="2">
        <f t="shared" si="204"/>
        <v>74.095380941298586</v>
      </c>
    </row>
    <row r="1668" spans="1:11" ht="13.5" x14ac:dyDescent="0.25">
      <c r="A1668" s="3">
        <f>TITRES_STAT!B1671</f>
        <v>44740</v>
      </c>
      <c r="B1668" s="5">
        <f>TITRES_STAT!D1671</f>
        <v>74.805800000000005</v>
      </c>
      <c r="C1668" s="2">
        <f t="shared" ref="C1668:C1731" si="205">B1668-B1667</f>
        <v>0</v>
      </c>
      <c r="D1668" s="2">
        <f t="shared" si="198"/>
        <v>74.188860000000005</v>
      </c>
      <c r="E1668" s="2">
        <f t="shared" si="200"/>
        <v>73.375259999999997</v>
      </c>
      <c r="F1668" s="2">
        <f t="shared" si="201"/>
        <v>73.451215000000005</v>
      </c>
      <c r="G1668" s="2">
        <f t="shared" si="203"/>
        <v>73.899676000000028</v>
      </c>
      <c r="H1668" s="2">
        <f t="shared" si="199"/>
        <v>78.283878999999843</v>
      </c>
      <c r="I1668" s="2">
        <f t="array" ref="I1668">SUMPRODUCT(B1652:B1671, (ROW(B1652:B1671)-ROW(B1652)+1)) / (20*21/2)</f>
        <v>73.74550142857143</v>
      </c>
      <c r="J1668" s="2">
        <f t="shared" si="202"/>
        <v>73.754428972357061</v>
      </c>
      <c r="K1668" s="2">
        <f t="shared" si="204"/>
        <v>74.123240512228051</v>
      </c>
    </row>
    <row r="1669" spans="1:11" ht="13.5" x14ac:dyDescent="0.25">
      <c r="A1669" s="3">
        <f>TITRES_STAT!B1672</f>
        <v>44741</v>
      </c>
      <c r="B1669" s="5">
        <f>TITRES_STAT!D1672</f>
        <v>74.651600000000002</v>
      </c>
      <c r="C1669" s="2">
        <f t="shared" si="205"/>
        <v>-0.154200000000003</v>
      </c>
      <c r="D1669" s="2">
        <f t="shared" si="198"/>
        <v>74.312260000000009</v>
      </c>
      <c r="E1669" s="2">
        <f t="shared" si="200"/>
        <v>73.693759999999997</v>
      </c>
      <c r="F1669" s="2">
        <f t="shared" si="201"/>
        <v>73.443504999999988</v>
      </c>
      <c r="G1669" s="2">
        <f t="shared" si="203"/>
        <v>73.928210000000021</v>
      </c>
      <c r="H1669" s="2">
        <f t="shared" si="199"/>
        <v>78.231051999999835</v>
      </c>
      <c r="I1669" s="2">
        <f t="array" ref="I1669">SUMPRODUCT(B1653:B1672, (ROW(B1653:B1672)-ROW(B1653)+1)) / (20*21/2)</f>
        <v>73.806202857142864</v>
      </c>
      <c r="J1669" s="2">
        <f t="shared" si="202"/>
        <v>73.839873832132582</v>
      </c>
      <c r="K1669" s="2">
        <f t="shared" si="204"/>
        <v>74.143960492140678</v>
      </c>
    </row>
    <row r="1670" spans="1:11" ht="13.5" x14ac:dyDescent="0.25">
      <c r="A1670" s="3">
        <f>TITRES_STAT!B1673</f>
        <v>44742</v>
      </c>
      <c r="B1670" s="5">
        <f>TITRES_STAT!D1673</f>
        <v>74.651600000000002</v>
      </c>
      <c r="C1670" s="2">
        <f t="shared" si="205"/>
        <v>0</v>
      </c>
      <c r="D1670" s="2">
        <f t="shared" ref="D1670:D1733" si="206">AVERAGE(B1666:B1670)</f>
        <v>74.744119999999995</v>
      </c>
      <c r="E1670" s="2">
        <f t="shared" si="200"/>
        <v>74.012259999999998</v>
      </c>
      <c r="F1670" s="2">
        <f t="shared" si="201"/>
        <v>73.435794999999985</v>
      </c>
      <c r="G1670" s="2">
        <f t="shared" si="203"/>
        <v>73.956744000000029</v>
      </c>
      <c r="H1670" s="2">
        <f t="shared" si="199"/>
        <v>78.178224999999827</v>
      </c>
      <c r="I1670" s="2">
        <f t="array" ref="I1670">SUMPRODUCT(B1654:B1673, (ROW(B1654:B1673)-ROW(B1654)+1)) / (20*21/2)</f>
        <v>73.870576666666665</v>
      </c>
      <c r="J1670" s="2">
        <f t="shared" si="202"/>
        <v>73.917181086215194</v>
      </c>
      <c r="K1670" s="2">
        <f t="shared" si="204"/>
        <v>74.163867923821442</v>
      </c>
    </row>
    <row r="1671" spans="1:11" ht="13.5" x14ac:dyDescent="0.25">
      <c r="A1671" s="3">
        <f>TITRES_STAT!B1674</f>
        <v>44743</v>
      </c>
      <c r="B1671" s="5">
        <f>TITRES_STAT!D1674</f>
        <v>74.034599999999998</v>
      </c>
      <c r="C1671" s="2">
        <f t="shared" si="205"/>
        <v>-0.61700000000000443</v>
      </c>
      <c r="D1671" s="2">
        <f t="shared" si="206"/>
        <v>74.589880000000008</v>
      </c>
      <c r="E1671" s="2">
        <f t="shared" si="200"/>
        <v>74.235129999999998</v>
      </c>
      <c r="F1671" s="2">
        <f t="shared" si="201"/>
        <v>73.397234999999995</v>
      </c>
      <c r="G1671" s="2">
        <f t="shared" si="203"/>
        <v>73.979878000000042</v>
      </c>
      <c r="H1671" s="2">
        <f t="shared" si="199"/>
        <v>78.13927949999983</v>
      </c>
      <c r="I1671" s="2">
        <f t="array" ref="I1671">SUMPRODUCT(B1655:B1674, (ROW(B1655:B1674)-ROW(B1655)+1)) / (20*21/2)</f>
        <v>73.938586190476187</v>
      </c>
      <c r="J1671" s="2">
        <f t="shared" si="202"/>
        <v>73.928363839908982</v>
      </c>
      <c r="K1671" s="2">
        <f t="shared" si="204"/>
        <v>74.15879859347551</v>
      </c>
    </row>
    <row r="1672" spans="1:11" ht="13.5" x14ac:dyDescent="0.25">
      <c r="A1672" s="3">
        <f>TITRES_STAT!B1675</f>
        <v>44746</v>
      </c>
      <c r="B1672" s="5">
        <f>TITRES_STAT!D1675</f>
        <v>74.034599999999998</v>
      </c>
      <c r="C1672" s="2">
        <f t="shared" si="205"/>
        <v>0</v>
      </c>
      <c r="D1672" s="2">
        <f t="shared" si="206"/>
        <v>74.435640000000006</v>
      </c>
      <c r="E1672" s="2">
        <f t="shared" si="200"/>
        <v>74.235129999999998</v>
      </c>
      <c r="F1672" s="2">
        <f t="shared" si="201"/>
        <v>73.358674999999977</v>
      </c>
      <c r="G1672" s="2">
        <f t="shared" si="203"/>
        <v>74.003168000000031</v>
      </c>
      <c r="H1672" s="2">
        <f t="shared" si="199"/>
        <v>78.100333999999833</v>
      </c>
      <c r="I1672" s="2">
        <f t="array" ref="I1672">SUMPRODUCT(B1656:B1675, (ROW(B1656:B1675)-ROW(B1656)+1)) / (20*21/2)</f>
        <v>73.995579047619046</v>
      </c>
      <c r="J1672" s="2">
        <f t="shared" si="202"/>
        <v>73.938481569441464</v>
      </c>
      <c r="K1672" s="2">
        <f t="shared" si="204"/>
        <v>74.153928060398044</v>
      </c>
    </row>
    <row r="1673" spans="1:11" ht="13.5" x14ac:dyDescent="0.25">
      <c r="A1673" s="3">
        <f>TITRES_STAT!B1676</f>
        <v>44747</v>
      </c>
      <c r="B1673" s="5">
        <f>TITRES_STAT!D1676</f>
        <v>74.034599999999998</v>
      </c>
      <c r="C1673" s="2">
        <f t="shared" si="205"/>
        <v>0</v>
      </c>
      <c r="D1673" s="2">
        <f t="shared" si="206"/>
        <v>74.281400000000005</v>
      </c>
      <c r="E1673" s="2">
        <f t="shared" si="200"/>
        <v>74.235129999999998</v>
      </c>
      <c r="F1673" s="2">
        <f t="shared" si="201"/>
        <v>73.320499999999967</v>
      </c>
      <c r="G1673" s="2">
        <f t="shared" si="203"/>
        <v>74.026458000000034</v>
      </c>
      <c r="H1673" s="2">
        <f t="shared" si="199"/>
        <v>78.061388499999836</v>
      </c>
      <c r="I1673" s="2">
        <f t="array" ref="I1673">SUMPRODUCT(B1657:B1676, (ROW(B1657:B1676)-ROW(B1657)+1)) / (20*21/2)</f>
        <v>74.030941904761889</v>
      </c>
      <c r="J1673" s="2">
        <f t="shared" si="202"/>
        <v>73.94763570568513</v>
      </c>
      <c r="K1673" s="2">
        <f t="shared" si="204"/>
        <v>74.149248528617733</v>
      </c>
    </row>
    <row r="1674" spans="1:11" ht="13.5" x14ac:dyDescent="0.25">
      <c r="A1674" s="3">
        <f>TITRES_STAT!B1677</f>
        <v>44748</v>
      </c>
      <c r="B1674" s="5">
        <f>TITRES_STAT!D1677</f>
        <v>74.034599999999998</v>
      </c>
      <c r="C1674" s="2">
        <f t="shared" si="205"/>
        <v>0</v>
      </c>
      <c r="D1674" s="2">
        <f t="shared" si="206"/>
        <v>74.158000000000001</v>
      </c>
      <c r="E1674" s="2">
        <f t="shared" si="200"/>
        <v>74.235129999999998</v>
      </c>
      <c r="F1674" s="2">
        <f t="shared" si="201"/>
        <v>73.436174999999977</v>
      </c>
      <c r="G1674" s="2">
        <f t="shared" si="203"/>
        <v>74.049592000000018</v>
      </c>
      <c r="H1674" s="2">
        <f t="shared" ref="H1674:H1737" si="207">AVERAGE(B1475:B1674)</f>
        <v>78.022442999999825</v>
      </c>
      <c r="I1674" s="2">
        <f t="array" ref="I1674">SUMPRODUCT(B1658:B1677, (ROW(B1658:B1677)-ROW(B1658)+1)) / (20*21/2)</f>
        <v>74.059547619047606</v>
      </c>
      <c r="J1674" s="2">
        <f t="shared" si="202"/>
        <v>73.955918019429404</v>
      </c>
      <c r="K1674" s="2">
        <f t="shared" si="204"/>
        <v>74.144752507887631</v>
      </c>
    </row>
    <row r="1675" spans="1:11" ht="13.5" x14ac:dyDescent="0.25">
      <c r="A1675" s="3">
        <f>TITRES_STAT!B1678</f>
        <v>44749</v>
      </c>
      <c r="B1675" s="5">
        <f>TITRES_STAT!D1678</f>
        <v>74.034599999999998</v>
      </c>
      <c r="C1675" s="2">
        <f t="shared" si="205"/>
        <v>0</v>
      </c>
      <c r="D1675" s="2">
        <f t="shared" si="206"/>
        <v>74.034599999999998</v>
      </c>
      <c r="E1675" s="2">
        <f t="shared" si="200"/>
        <v>74.389359999999982</v>
      </c>
      <c r="F1675" s="2">
        <f t="shared" si="201"/>
        <v>73.663289999999975</v>
      </c>
      <c r="G1675" s="2">
        <f t="shared" si="203"/>
        <v>74.072726000000031</v>
      </c>
      <c r="H1675" s="2">
        <f t="shared" si="207"/>
        <v>77.991594999999833</v>
      </c>
      <c r="I1675" s="2">
        <f t="array" ref="I1675">SUMPRODUCT(B1659:B1678, (ROW(B1659:B1678)-ROW(B1659)+1)) / (20*21/2)</f>
        <v>74.082139047619037</v>
      </c>
      <c r="J1675" s="2">
        <f t="shared" si="202"/>
        <v>73.96341154138851</v>
      </c>
      <c r="K1675" s="2">
        <f t="shared" si="204"/>
        <v>74.140432801695965</v>
      </c>
    </row>
    <row r="1676" spans="1:11" ht="13.5" x14ac:dyDescent="0.25">
      <c r="A1676" s="3">
        <f>TITRES_STAT!B1679</f>
        <v>44750</v>
      </c>
      <c r="B1676" s="5">
        <f>TITRES_STAT!D1679</f>
        <v>74.034599999999998</v>
      </c>
      <c r="C1676" s="2">
        <f t="shared" si="205"/>
        <v>0</v>
      </c>
      <c r="D1676" s="2">
        <f t="shared" si="206"/>
        <v>74.034599999999998</v>
      </c>
      <c r="E1676" s="2">
        <f t="shared" ref="E1676:E1739" si="208">AVERAGE(B1667:B1676)</f>
        <v>74.312239999999989</v>
      </c>
      <c r="F1676" s="2">
        <f t="shared" si="201"/>
        <v>73.734239999999986</v>
      </c>
      <c r="G1676" s="2">
        <f t="shared" si="203"/>
        <v>74.095860000000016</v>
      </c>
      <c r="H1676" s="2">
        <f t="shared" si="207"/>
        <v>77.952649499999836</v>
      </c>
      <c r="I1676" s="2">
        <f t="array" ref="I1676">SUMPRODUCT(B1660:B1679, (ROW(B1660:B1679)-ROW(B1660)+1)) / (20*21/2)</f>
        <v>74.107622857142857</v>
      </c>
      <c r="J1676" s="2">
        <f t="shared" si="202"/>
        <v>73.970191394589605</v>
      </c>
      <c r="K1676" s="2">
        <f t="shared" si="204"/>
        <v>74.13628249574711</v>
      </c>
    </row>
    <row r="1677" spans="1:11" ht="13.5" x14ac:dyDescent="0.25">
      <c r="A1677" s="3">
        <f>TITRES_STAT!B1680</f>
        <v>44753</v>
      </c>
      <c r="B1677" s="5">
        <f>TITRES_STAT!D1680</f>
        <v>74.034599999999998</v>
      </c>
      <c r="C1677" s="2">
        <f t="shared" si="205"/>
        <v>0</v>
      </c>
      <c r="D1677" s="2">
        <f t="shared" si="206"/>
        <v>74.034599999999998</v>
      </c>
      <c r="E1677" s="2">
        <f t="shared" si="208"/>
        <v>74.235119999999981</v>
      </c>
      <c r="F1677" s="2">
        <f t="shared" si="201"/>
        <v>73.805189999999996</v>
      </c>
      <c r="G1677" s="2">
        <f t="shared" si="203"/>
        <v>74.118994000000029</v>
      </c>
      <c r="H1677" s="2">
        <f t="shared" si="207"/>
        <v>77.913703999999839</v>
      </c>
      <c r="I1677" s="2">
        <f t="array" ref="I1677">SUMPRODUCT(B1661:B1680, (ROW(B1661:B1680)-ROW(B1661)+1)) / (20*21/2)</f>
        <v>74.120878095238083</v>
      </c>
      <c r="J1677" s="2">
        <f t="shared" si="202"/>
        <v>73.976325547485828</v>
      </c>
      <c r="K1677" s="2">
        <f t="shared" si="204"/>
        <v>74.132294946894291</v>
      </c>
    </row>
    <row r="1678" spans="1:11" ht="13.5" x14ac:dyDescent="0.25">
      <c r="A1678" s="3">
        <f>TITRES_STAT!B1681</f>
        <v>44754</v>
      </c>
      <c r="B1678" s="5">
        <f>TITRES_STAT!D1681</f>
        <v>74.042400000000001</v>
      </c>
      <c r="C1678" s="2">
        <f t="shared" si="205"/>
        <v>7.8000000000031378E-3</v>
      </c>
      <c r="D1678" s="2">
        <f t="shared" si="206"/>
        <v>74.036159999999995</v>
      </c>
      <c r="E1678" s="2">
        <f t="shared" si="208"/>
        <v>74.158780000000007</v>
      </c>
      <c r="F1678" s="2">
        <f t="shared" si="201"/>
        <v>73.767019999999988</v>
      </c>
      <c r="G1678" s="2">
        <f t="shared" si="203"/>
        <v>74.142284000000018</v>
      </c>
      <c r="H1678" s="2">
        <f t="shared" si="207"/>
        <v>77.874797499999843</v>
      </c>
      <c r="I1678" s="2">
        <f t="array" ref="I1678">SUMPRODUCT(B1662:B1681, (ROW(B1662:B1681)-ROW(B1662)+1)) / (20*21/2)</f>
        <v>74.121904761904759</v>
      </c>
      <c r="J1678" s="2">
        <f t="shared" si="202"/>
        <v>73.982618352487179</v>
      </c>
      <c r="K1678" s="2">
        <f t="shared" si="204"/>
        <v>74.128769654859212</v>
      </c>
    </row>
    <row r="1679" spans="1:11" ht="13.5" x14ac:dyDescent="0.25">
      <c r="A1679" s="3">
        <f>TITRES_STAT!B1682</f>
        <v>44755</v>
      </c>
      <c r="B1679" s="5">
        <f>TITRES_STAT!D1682</f>
        <v>74.034599999999998</v>
      </c>
      <c r="C1679" s="2">
        <f t="shared" si="205"/>
        <v>-7.8000000000031378E-3</v>
      </c>
      <c r="D1679" s="2">
        <f t="shared" si="206"/>
        <v>74.036159999999995</v>
      </c>
      <c r="E1679" s="2">
        <f t="shared" si="208"/>
        <v>74.097079999999991</v>
      </c>
      <c r="F1679" s="2">
        <f t="shared" si="201"/>
        <v>73.895419999999987</v>
      </c>
      <c r="G1679" s="2">
        <f t="shared" si="203"/>
        <v>74.165418000000017</v>
      </c>
      <c r="H1679" s="2">
        <f t="shared" si="207"/>
        <v>77.835851999999846</v>
      </c>
      <c r="I1679" s="2">
        <f t="array" ref="I1679">SUMPRODUCT(B1663:B1682, (ROW(B1663:B1682)-ROW(B1663)+1)) / (20*21/2)</f>
        <v>74.420137619047622</v>
      </c>
      <c r="J1679" s="2">
        <f t="shared" si="202"/>
        <v>73.987568985583636</v>
      </c>
      <c r="K1679" s="2">
        <f t="shared" si="204"/>
        <v>74.125076727217674</v>
      </c>
    </row>
    <row r="1680" spans="1:11" ht="13.5" x14ac:dyDescent="0.25">
      <c r="A1680" s="3">
        <f>TITRES_STAT!B1683</f>
        <v>44756</v>
      </c>
      <c r="B1680" s="5">
        <f>TITRES_STAT!D1683</f>
        <v>74.034599999999998</v>
      </c>
      <c r="C1680" s="2">
        <f t="shared" si="205"/>
        <v>0</v>
      </c>
      <c r="D1680" s="2">
        <f t="shared" si="206"/>
        <v>74.03616000000001</v>
      </c>
      <c r="E1680" s="2">
        <f t="shared" si="208"/>
        <v>74.035380000000004</v>
      </c>
      <c r="F1680" s="2">
        <f t="shared" si="201"/>
        <v>74.023819999999986</v>
      </c>
      <c r="G1680" s="2">
        <f t="shared" si="203"/>
        <v>74.188552000000016</v>
      </c>
      <c r="H1680" s="2">
        <f t="shared" si="207"/>
        <v>77.801186499999844</v>
      </c>
      <c r="I1680" s="2">
        <f t="array" ref="I1680">SUMPRODUCT(B1664:B1683, (ROW(B1664:B1683)-ROW(B1664)+1)) / (20*21/2)</f>
        <v>74.395227142857138</v>
      </c>
      <c r="J1680" s="2">
        <f t="shared" si="202"/>
        <v>73.992048129813767</v>
      </c>
      <c r="K1680" s="2">
        <f t="shared" si="204"/>
        <v>74.121528620267966</v>
      </c>
    </row>
    <row r="1681" spans="1:11" ht="13.5" x14ac:dyDescent="0.25">
      <c r="A1681" s="3">
        <f>TITRES_STAT!B1684</f>
        <v>44757</v>
      </c>
      <c r="B1681" s="5">
        <f>TITRES_STAT!D1684</f>
        <v>74.034599999999998</v>
      </c>
      <c r="C1681" s="2">
        <f t="shared" si="205"/>
        <v>0</v>
      </c>
      <c r="D1681" s="2">
        <f t="shared" si="206"/>
        <v>74.03616000000001</v>
      </c>
      <c r="E1681" s="2">
        <f t="shared" si="208"/>
        <v>74.035379999999989</v>
      </c>
      <c r="F1681" s="2">
        <f t="shared" si="201"/>
        <v>74.135254999999987</v>
      </c>
      <c r="G1681" s="2">
        <f t="shared" si="203"/>
        <v>74.211686000000014</v>
      </c>
      <c r="H1681" s="2">
        <f t="shared" si="207"/>
        <v>77.762626499999854</v>
      </c>
      <c r="I1681" s="2">
        <f t="array" ref="I1681">SUMPRODUCT(B1665:B1684, (ROW(B1665:B1684)-ROW(B1665)+1)) / (20*21/2)</f>
        <v>74.370313333333343</v>
      </c>
      <c r="J1681" s="2">
        <f t="shared" si="202"/>
        <v>73.996100688879125</v>
      </c>
      <c r="K1681" s="2">
        <f t="shared" si="204"/>
        <v>74.11811965476727</v>
      </c>
    </row>
    <row r="1682" spans="1:11" ht="13.5" x14ac:dyDescent="0.25">
      <c r="A1682" s="3">
        <f>TITRES_STAT!B1685</f>
        <v>44760</v>
      </c>
      <c r="B1682" s="5">
        <f>TITRES_STAT!D1685</f>
        <v>77.2667</v>
      </c>
      <c r="C1682" s="2">
        <f t="shared" si="205"/>
        <v>3.2321000000000026</v>
      </c>
      <c r="D1682" s="2">
        <f t="shared" si="206"/>
        <v>74.682580000000002</v>
      </c>
      <c r="E1682" s="2">
        <f t="shared" si="208"/>
        <v>74.358589999999992</v>
      </c>
      <c r="F1682" s="2">
        <f t="shared" si="201"/>
        <v>74.296859999999981</v>
      </c>
      <c r="G1682" s="2">
        <f t="shared" si="203"/>
        <v>74.299462000000005</v>
      </c>
      <c r="H1682" s="2">
        <f t="shared" si="207"/>
        <v>77.739841499999855</v>
      </c>
      <c r="I1682" s="2">
        <f t="array" ref="I1682">SUMPRODUCT(B1666:B1685, (ROW(B1666:B1685)-ROW(B1666)+1)) / (20*21/2)</f>
        <v>74.34539619047618</v>
      </c>
      <c r="J1682" s="2">
        <f t="shared" si="202"/>
        <v>74.307586337557311</v>
      </c>
      <c r="K1682" s="2">
        <f t="shared" si="204"/>
        <v>74.241593393796009</v>
      </c>
    </row>
    <row r="1683" spans="1:11" ht="13.5" x14ac:dyDescent="0.25">
      <c r="A1683" s="3">
        <f>TITRES_STAT!B1686</f>
        <v>44761</v>
      </c>
      <c r="B1683" s="5">
        <f>TITRES_STAT!D1686</f>
        <v>74.035300000000007</v>
      </c>
      <c r="C1683" s="2">
        <f t="shared" si="205"/>
        <v>-3.2313999999999936</v>
      </c>
      <c r="D1683" s="2">
        <f t="shared" si="206"/>
        <v>74.681160000000006</v>
      </c>
      <c r="E1683" s="2">
        <f t="shared" si="208"/>
        <v>74.35866</v>
      </c>
      <c r="F1683" s="2">
        <f t="shared" si="201"/>
        <v>74.296894999999978</v>
      </c>
      <c r="G1683" s="2">
        <f t="shared" si="203"/>
        <v>74.322609999999997</v>
      </c>
      <c r="H1683" s="2">
        <f t="shared" si="207"/>
        <v>77.68250649999986</v>
      </c>
      <c r="I1683" s="2">
        <f t="array" ref="I1683">SUMPRODUCT(B1667:B1686, (ROW(B1667:B1686)-ROW(B1667)+1)) / (20*21/2)</f>
        <v>74.250798095238096</v>
      </c>
      <c r="J1683" s="2">
        <f t="shared" si="202"/>
        <v>74.281654305408992</v>
      </c>
      <c r="K1683" s="2">
        <f t="shared" si="204"/>
        <v>74.233503456784405</v>
      </c>
    </row>
    <row r="1684" spans="1:11" ht="13.5" x14ac:dyDescent="0.25">
      <c r="A1684" s="3">
        <f>TITRES_STAT!B1687</f>
        <v>44762</v>
      </c>
      <c r="B1684" s="5">
        <f>TITRES_STAT!D1687</f>
        <v>74.035300000000007</v>
      </c>
      <c r="C1684" s="2">
        <f t="shared" si="205"/>
        <v>0</v>
      </c>
      <c r="D1684" s="2">
        <f t="shared" si="206"/>
        <v>74.681299999999993</v>
      </c>
      <c r="E1684" s="2">
        <f t="shared" si="208"/>
        <v>74.358730000000008</v>
      </c>
      <c r="F1684" s="2">
        <f t="shared" ref="F1684:F1747" si="209">AVERAGE(B1665:B1684)</f>
        <v>74.296929999999975</v>
      </c>
      <c r="G1684" s="2">
        <f t="shared" si="203"/>
        <v>74.280208000000016</v>
      </c>
      <c r="H1684" s="2">
        <f t="shared" si="207"/>
        <v>77.625171499999865</v>
      </c>
      <c r="I1684" s="2">
        <f t="array" ref="I1684">SUMPRODUCT(B1668:B1687, (ROW(B1668:B1687)-ROW(B1668)+1)) / (20*21/2)</f>
        <v>74.185585714285708</v>
      </c>
      <c r="J1684" s="2">
        <f t="shared" si="202"/>
        <v>74.25819199060814</v>
      </c>
      <c r="K1684" s="2">
        <f t="shared" si="204"/>
        <v>74.225730772204628</v>
      </c>
    </row>
    <row r="1685" spans="1:11" ht="13.5" x14ac:dyDescent="0.25">
      <c r="A1685" s="3">
        <f>TITRES_STAT!B1688</f>
        <v>44763</v>
      </c>
      <c r="B1685" s="5">
        <f>TITRES_STAT!D1688</f>
        <v>74.035300000000007</v>
      </c>
      <c r="C1685" s="2">
        <f t="shared" si="205"/>
        <v>0</v>
      </c>
      <c r="D1685" s="2">
        <f t="shared" si="206"/>
        <v>74.681439999999995</v>
      </c>
      <c r="E1685" s="2">
        <f t="shared" si="208"/>
        <v>74.358800000000002</v>
      </c>
      <c r="F1685" s="2">
        <f t="shared" si="209"/>
        <v>74.374079999999978</v>
      </c>
      <c r="G1685" s="2">
        <f t="shared" si="203"/>
        <v>74.237806000000006</v>
      </c>
      <c r="H1685" s="2">
        <f t="shared" si="207"/>
        <v>77.567836499999856</v>
      </c>
      <c r="I1685" s="2">
        <f t="array" ref="I1685">SUMPRODUCT(B1669:B1688, (ROW(B1669:B1688)-ROW(B1669)+1)) / (20*21/2)</f>
        <v>74.126029047619056</v>
      </c>
      <c r="J1685" s="2">
        <f t="shared" ref="J1685:J1748" si="210">$J$4*B1685+J1684*(1-$J$4)</f>
        <v>74.236964181978792</v>
      </c>
      <c r="K1685" s="2">
        <f t="shared" si="204"/>
        <v>74.218262898784829</v>
      </c>
    </row>
    <row r="1686" spans="1:11" ht="13.5" x14ac:dyDescent="0.25">
      <c r="A1686" s="3">
        <f>TITRES_STAT!B1689</f>
        <v>44764</v>
      </c>
      <c r="B1686" s="5">
        <f>TITRES_STAT!D1689</f>
        <v>73.380799999999994</v>
      </c>
      <c r="C1686" s="2">
        <f t="shared" si="205"/>
        <v>-0.65450000000001296</v>
      </c>
      <c r="D1686" s="2">
        <f t="shared" si="206"/>
        <v>74.550680000000014</v>
      </c>
      <c r="E1686" s="2">
        <f t="shared" si="208"/>
        <v>74.293419999999998</v>
      </c>
      <c r="F1686" s="2">
        <f t="shared" si="209"/>
        <v>74.302829999999986</v>
      </c>
      <c r="G1686" s="2">
        <f t="shared" si="203"/>
        <v>74.182314000000005</v>
      </c>
      <c r="H1686" s="2">
        <f t="shared" si="207"/>
        <v>77.507228999999867</v>
      </c>
      <c r="I1686" s="2">
        <f t="array" ref="I1686">SUMPRODUCT(B1670:B1689, (ROW(B1670:B1689)-ROW(B1670)+1)) / (20*21/2)</f>
        <v>74.033947142857144</v>
      </c>
      <c r="J1686" s="2">
        <f t="shared" si="210"/>
        <v>74.155424736076043</v>
      </c>
      <c r="K1686" s="2">
        <f t="shared" si="204"/>
        <v>74.18542121647954</v>
      </c>
    </row>
    <row r="1687" spans="1:11" ht="13.5" x14ac:dyDescent="0.25">
      <c r="A1687" s="3">
        <f>TITRES_STAT!B1690</f>
        <v>44768</v>
      </c>
      <c r="B1687" s="5">
        <f>TITRES_STAT!D1690</f>
        <v>73.618099999999998</v>
      </c>
      <c r="C1687" s="2">
        <f t="shared" si="205"/>
        <v>0.23730000000000473</v>
      </c>
      <c r="D1687" s="2">
        <f t="shared" si="206"/>
        <v>73.820960000000014</v>
      </c>
      <c r="E1687" s="2">
        <f t="shared" si="208"/>
        <v>74.251770000000008</v>
      </c>
      <c r="F1687" s="2">
        <f t="shared" si="209"/>
        <v>74.24344499999998</v>
      </c>
      <c r="G1687" s="2">
        <f t="shared" si="203"/>
        <v>74.131568000000001</v>
      </c>
      <c r="H1687" s="2">
        <f t="shared" si="207"/>
        <v>77.462691999999862</v>
      </c>
      <c r="I1687" s="2">
        <f t="array" ref="I1687">SUMPRODUCT(B1671:B1690, (ROW(B1671:B1690)-ROW(B1671)+1)) / (20*21/2)</f>
        <v>73.917533809523803</v>
      </c>
      <c r="J1687" s="2">
        <f t="shared" si="210"/>
        <v>74.10425095168786</v>
      </c>
      <c r="K1687" s="2">
        <f t="shared" si="204"/>
        <v>74.163173325637203</v>
      </c>
    </row>
    <row r="1688" spans="1:11" ht="13.5" x14ac:dyDescent="0.25">
      <c r="A1688" s="3">
        <f>TITRES_STAT!B1691</f>
        <v>44769</v>
      </c>
      <c r="B1688" s="5">
        <f>TITRES_STAT!D1691</f>
        <v>73.618099999999998</v>
      </c>
      <c r="C1688" s="2">
        <f t="shared" si="205"/>
        <v>0</v>
      </c>
      <c r="D1688" s="2">
        <f t="shared" si="206"/>
        <v>73.737519999999989</v>
      </c>
      <c r="E1688" s="2">
        <f t="shared" si="208"/>
        <v>74.209340000000012</v>
      </c>
      <c r="F1688" s="2">
        <f t="shared" si="209"/>
        <v>74.184059999999974</v>
      </c>
      <c r="G1688" s="2">
        <f t="shared" si="203"/>
        <v>74.092390000000009</v>
      </c>
      <c r="H1688" s="2">
        <f t="shared" si="207"/>
        <v>77.418154999999857</v>
      </c>
      <c r="I1688" s="2">
        <f t="array" ref="I1688">SUMPRODUCT(B1672:B1691, (ROW(B1672:B1691)-ROW(B1672)+1)) / (20*21/2)</f>
        <v>73.809509047619059</v>
      </c>
      <c r="J1688" s="2">
        <f t="shared" si="210"/>
        <v>74.057950861050927</v>
      </c>
      <c r="K1688" s="2">
        <f t="shared" si="204"/>
        <v>74.141797901102422</v>
      </c>
    </row>
    <row r="1689" spans="1:11" ht="13.5" x14ac:dyDescent="0.25">
      <c r="A1689" s="3">
        <f>TITRES_STAT!B1692</f>
        <v>44770</v>
      </c>
      <c r="B1689" s="5">
        <f>TITRES_STAT!D1692</f>
        <v>73.217200000000005</v>
      </c>
      <c r="C1689" s="2">
        <f t="shared" si="205"/>
        <v>-0.40089999999999293</v>
      </c>
      <c r="D1689" s="2">
        <f t="shared" si="206"/>
        <v>73.573899999999995</v>
      </c>
      <c r="E1689" s="2">
        <f t="shared" si="208"/>
        <v>74.127600000000001</v>
      </c>
      <c r="F1689" s="2">
        <f t="shared" si="209"/>
        <v>74.112339999999989</v>
      </c>
      <c r="G1689" s="2">
        <f t="shared" si="203"/>
        <v>74.045194000000009</v>
      </c>
      <c r="H1689" s="2">
        <f t="shared" si="207"/>
        <v>77.371613499999867</v>
      </c>
      <c r="I1689" s="2">
        <f t="array" ref="I1689">SUMPRODUCT(B1673:B1692, (ROW(B1673:B1692)-ROW(B1673)+1)) / (20*21/2)</f>
        <v>73.706934761904762</v>
      </c>
      <c r="J1689" s="2">
        <f t="shared" si="210"/>
        <v>73.977879350474652</v>
      </c>
      <c r="K1689" s="2">
        <f t="shared" si="204"/>
        <v>74.105539159882724</v>
      </c>
    </row>
    <row r="1690" spans="1:11" ht="13.5" x14ac:dyDescent="0.25">
      <c r="A1690" s="3">
        <f>TITRES_STAT!B1693</f>
        <v>44771</v>
      </c>
      <c r="B1690" s="5">
        <f>TITRES_STAT!D1693</f>
        <v>72.89</v>
      </c>
      <c r="C1690" s="2">
        <f t="shared" si="205"/>
        <v>-0.32720000000000482</v>
      </c>
      <c r="D1690" s="2">
        <f t="shared" si="206"/>
        <v>73.344840000000005</v>
      </c>
      <c r="E1690" s="2">
        <f t="shared" si="208"/>
        <v>74.013140000000007</v>
      </c>
      <c r="F1690" s="2">
        <f t="shared" si="209"/>
        <v>74.024259999999998</v>
      </c>
      <c r="G1690" s="2">
        <f t="shared" si="203"/>
        <v>73.991454000000004</v>
      </c>
      <c r="H1690" s="2">
        <f t="shared" si="207"/>
        <v>77.323474499999875</v>
      </c>
      <c r="I1690" s="2">
        <f t="array" ref="I1690">SUMPRODUCT(B1674:B1693, (ROW(B1674:B1693)-ROW(B1674)+1)) / (20*21/2)</f>
        <v>73.609810952380954</v>
      </c>
      <c r="J1690" s="2">
        <f t="shared" si="210"/>
        <v>73.874271793286596</v>
      </c>
      <c r="K1690" s="2">
        <f t="shared" si="204"/>
        <v>74.057870957534391</v>
      </c>
    </row>
    <row r="1691" spans="1:11" ht="13.5" x14ac:dyDescent="0.25">
      <c r="A1691" s="3">
        <f>TITRES_STAT!B1694</f>
        <v>44774</v>
      </c>
      <c r="B1691" s="5">
        <f>TITRES_STAT!D1694</f>
        <v>72.89</v>
      </c>
      <c r="C1691" s="2">
        <f t="shared" si="205"/>
        <v>0</v>
      </c>
      <c r="D1691" s="2">
        <f t="shared" si="206"/>
        <v>73.246679999999998</v>
      </c>
      <c r="E1691" s="2">
        <f t="shared" si="208"/>
        <v>73.898680000000013</v>
      </c>
      <c r="F1691" s="2">
        <f t="shared" si="209"/>
        <v>73.967029999999994</v>
      </c>
      <c r="G1691" s="2">
        <f t="shared" si="203"/>
        <v>73.937714</v>
      </c>
      <c r="H1691" s="2">
        <f t="shared" si="207"/>
        <v>77.277995999999874</v>
      </c>
      <c r="I1691" s="2">
        <f t="array" ref="I1691">SUMPRODUCT(B1675:B1694, (ROW(B1675:B1694)-ROW(B1675)+1)) / (20*21/2)</f>
        <v>73.510347142857142</v>
      </c>
      <c r="J1691" s="2">
        <f t="shared" si="210"/>
        <v>73.780531622497406</v>
      </c>
      <c r="K1691" s="2">
        <f t="shared" si="204"/>
        <v>74.012072096454617</v>
      </c>
    </row>
    <row r="1692" spans="1:11" ht="13.5" x14ac:dyDescent="0.25">
      <c r="A1692" s="3">
        <f>TITRES_STAT!B1695</f>
        <v>44775</v>
      </c>
      <c r="B1692" s="5">
        <f>TITRES_STAT!D1695</f>
        <v>72.89</v>
      </c>
      <c r="C1692" s="2">
        <f t="shared" si="205"/>
        <v>0</v>
      </c>
      <c r="D1692" s="2">
        <f t="shared" si="206"/>
        <v>73.10105999999999</v>
      </c>
      <c r="E1692" s="2">
        <f t="shared" si="208"/>
        <v>73.461010000000016</v>
      </c>
      <c r="F1692" s="2">
        <f t="shared" si="209"/>
        <v>73.909800000000004</v>
      </c>
      <c r="G1692" s="2">
        <f t="shared" si="203"/>
        <v>73.883973999999995</v>
      </c>
      <c r="H1692" s="2">
        <f t="shared" si="207"/>
        <v>77.222183499999886</v>
      </c>
      <c r="I1692" s="2">
        <f t="array" ref="I1692">SUMPRODUCT(B1676:B1695, (ROW(B1676:B1695)-ROW(B1676)+1)) / (20*21/2)</f>
        <v>73.494637619047609</v>
      </c>
      <c r="J1692" s="2">
        <f t="shared" si="210"/>
        <v>73.695719087021473</v>
      </c>
      <c r="K1692" s="2">
        <f t="shared" si="204"/>
        <v>73.968069269142674</v>
      </c>
    </row>
    <row r="1693" spans="1:11" ht="13.5" x14ac:dyDescent="0.25">
      <c r="A1693" s="3">
        <f>TITRES_STAT!B1696</f>
        <v>44776</v>
      </c>
      <c r="B1693" s="5">
        <f>TITRES_STAT!D1696</f>
        <v>72.89</v>
      </c>
      <c r="C1693" s="2">
        <f t="shared" si="205"/>
        <v>0</v>
      </c>
      <c r="D1693" s="2">
        <f t="shared" si="206"/>
        <v>72.955439999999996</v>
      </c>
      <c r="E1693" s="2">
        <f t="shared" si="208"/>
        <v>73.34648</v>
      </c>
      <c r="F1693" s="2">
        <f t="shared" si="209"/>
        <v>73.852570000000014</v>
      </c>
      <c r="G1693" s="2">
        <f t="shared" si="203"/>
        <v>73.830233999999976</v>
      </c>
      <c r="H1693" s="2">
        <f t="shared" si="207"/>
        <v>77.166370999999884</v>
      </c>
      <c r="I1693" s="2">
        <f t="array" ref="I1693">SUMPRODUCT(B1677:B1696, (ROW(B1677:B1696)-ROW(B1677)+1)) / (20*21/2)</f>
        <v>73.481643809523817</v>
      </c>
      <c r="J1693" s="2">
        <f t="shared" si="210"/>
        <v>73.618983935876571</v>
      </c>
      <c r="K1693" s="2">
        <f t="shared" si="204"/>
        <v>73.92579204290179</v>
      </c>
    </row>
    <row r="1694" spans="1:11" ht="13.5" x14ac:dyDescent="0.25">
      <c r="A1694" s="3">
        <f>TITRES_STAT!B1697</f>
        <v>44777</v>
      </c>
      <c r="B1694" s="5">
        <f>TITRES_STAT!D1697</f>
        <v>72.808199999999999</v>
      </c>
      <c r="C1694" s="2">
        <f t="shared" si="205"/>
        <v>-8.1800000000001205E-2</v>
      </c>
      <c r="D1694" s="2">
        <f t="shared" si="206"/>
        <v>72.873639999999995</v>
      </c>
      <c r="E1694" s="2">
        <f t="shared" si="208"/>
        <v>73.223769999999988</v>
      </c>
      <c r="F1694" s="2">
        <f t="shared" si="209"/>
        <v>73.791250000000019</v>
      </c>
      <c r="G1694" s="2">
        <f t="shared" si="203"/>
        <v>73.790281999999976</v>
      </c>
      <c r="H1694" s="2">
        <f t="shared" si="207"/>
        <v>77.120483499999878</v>
      </c>
      <c r="I1694" s="2">
        <f t="array" ref="I1694">SUMPRODUCT(B1678:B1697, (ROW(B1678:B1697)-ROW(B1678)+1)) / (20*21/2)</f>
        <v>73.741689047619047</v>
      </c>
      <c r="J1694" s="2">
        <f t="shared" si="210"/>
        <v>73.541766418174049</v>
      </c>
      <c r="K1694" s="2">
        <f t="shared" si="204"/>
        <v>73.881964903964459</v>
      </c>
    </row>
    <row r="1695" spans="1:11" ht="13.5" x14ac:dyDescent="0.25">
      <c r="A1695" s="3">
        <f>TITRES_STAT!B1698</f>
        <v>44778</v>
      </c>
      <c r="B1695" s="5">
        <f>TITRES_STAT!D1698</f>
        <v>73.626300000000001</v>
      </c>
      <c r="C1695" s="2">
        <f t="shared" si="205"/>
        <v>0.81810000000000116</v>
      </c>
      <c r="D1695" s="2">
        <f t="shared" si="206"/>
        <v>73.020900000000012</v>
      </c>
      <c r="E1695" s="2">
        <f t="shared" si="208"/>
        <v>73.182869999999994</v>
      </c>
      <c r="F1695" s="2">
        <f t="shared" si="209"/>
        <v>73.770835000000019</v>
      </c>
      <c r="G1695" s="2">
        <f t="shared" si="203"/>
        <v>73.766691999999978</v>
      </c>
      <c r="H1695" s="2">
        <f t="shared" si="207"/>
        <v>77.078725499999877</v>
      </c>
      <c r="I1695" s="2">
        <f t="array" ref="I1695">SUMPRODUCT(B1679:B1698, (ROW(B1679:B1698)-ROW(B1679)+1)) / (20*21/2)</f>
        <v>73.990083333333345</v>
      </c>
      <c r="J1695" s="2">
        <f t="shared" si="210"/>
        <v>73.549817235490806</v>
      </c>
      <c r="K1695" s="2">
        <f t="shared" si="204"/>
        <v>73.871938829299197</v>
      </c>
    </row>
    <row r="1696" spans="1:11" ht="13.5" x14ac:dyDescent="0.25">
      <c r="A1696" s="3">
        <f>TITRES_STAT!B1699</f>
        <v>44781</v>
      </c>
      <c r="B1696" s="5">
        <f>TITRES_STAT!D1699</f>
        <v>73.634399999999999</v>
      </c>
      <c r="C1696" s="2">
        <f t="shared" si="205"/>
        <v>8.0999999999988859E-3</v>
      </c>
      <c r="D1696" s="2">
        <f t="shared" si="206"/>
        <v>73.169779999999989</v>
      </c>
      <c r="E1696" s="2">
        <f t="shared" si="208"/>
        <v>73.20823</v>
      </c>
      <c r="F1696" s="2">
        <f t="shared" si="209"/>
        <v>73.750825000000006</v>
      </c>
      <c r="G1696" s="2">
        <f t="shared" si="203"/>
        <v>73.743263999999982</v>
      </c>
      <c r="H1696" s="2">
        <f t="shared" si="207"/>
        <v>77.036429499999883</v>
      </c>
      <c r="I1696" s="2">
        <f t="array" ref="I1696">SUMPRODUCT(B1680:B1699, (ROW(B1680:B1699)-ROW(B1680)+1)) / (20*21/2)</f>
        <v>74.226863809523806</v>
      </c>
      <c r="J1696" s="2">
        <f t="shared" si="210"/>
        <v>73.557872736872639</v>
      </c>
      <c r="K1696" s="2">
        <f t="shared" si="204"/>
        <v>73.862623581091398</v>
      </c>
    </row>
    <row r="1697" spans="1:11" ht="13.5" x14ac:dyDescent="0.25">
      <c r="A1697" s="3">
        <f>TITRES_STAT!B1700</f>
        <v>44782</v>
      </c>
      <c r="B1697" s="5">
        <f>TITRES_STAT!D1700</f>
        <v>76.481300000000005</v>
      </c>
      <c r="C1697" s="2">
        <f t="shared" si="205"/>
        <v>2.8469000000000051</v>
      </c>
      <c r="D1697" s="2">
        <f t="shared" si="206"/>
        <v>73.888040000000004</v>
      </c>
      <c r="E1697" s="2">
        <f t="shared" si="208"/>
        <v>73.494550000000004</v>
      </c>
      <c r="F1697" s="2">
        <f t="shared" si="209"/>
        <v>73.873160000000013</v>
      </c>
      <c r="G1697" s="2">
        <f t="shared" si="203"/>
        <v>73.776773999999975</v>
      </c>
      <c r="H1697" s="2">
        <f t="shared" si="207"/>
        <v>77.00894649999988</v>
      </c>
      <c r="I1697" s="2">
        <f t="array" ref="I1697">SUMPRODUCT(B1681:B1700, (ROW(B1681:B1700)-ROW(B1681)+1)) / (20*21/2)</f>
        <v>74.411479047619054</v>
      </c>
      <c r="J1697" s="2">
        <f t="shared" si="210"/>
        <v>73.836294380980007</v>
      </c>
      <c r="K1697" s="2">
        <f t="shared" si="204"/>
        <v>73.965316773989784</v>
      </c>
    </row>
    <row r="1698" spans="1:11" ht="13.5" x14ac:dyDescent="0.25">
      <c r="A1698" s="3">
        <f>TITRES_STAT!B1701</f>
        <v>44783</v>
      </c>
      <c r="B1698" s="5">
        <f>TITRES_STAT!D1701</f>
        <v>76.481300000000005</v>
      </c>
      <c r="C1698" s="2">
        <f t="shared" si="205"/>
        <v>0</v>
      </c>
      <c r="D1698" s="2">
        <f t="shared" si="206"/>
        <v>74.606300000000005</v>
      </c>
      <c r="E1698" s="2">
        <f t="shared" si="208"/>
        <v>73.780870000000007</v>
      </c>
      <c r="F1698" s="2">
        <f t="shared" si="209"/>
        <v>73.995104999999995</v>
      </c>
      <c r="G1698" s="2">
        <f t="shared" si="203"/>
        <v>73.810283999999967</v>
      </c>
      <c r="H1698" s="2">
        <f t="shared" si="207"/>
        <v>76.981463499999876</v>
      </c>
      <c r="I1698" s="2">
        <f t="array" ref="I1698">SUMPRODUCT(B1682:B1701, (ROW(B1682:B1701)-ROW(B1682)+1)) / (20*21/2)</f>
        <v>74.585697619047622</v>
      </c>
      <c r="J1698" s="2">
        <f t="shared" si="210"/>
        <v>74.08819967802954</v>
      </c>
      <c r="K1698" s="2">
        <f t="shared" si="204"/>
        <v>74.063982782852932</v>
      </c>
    </row>
    <row r="1699" spans="1:11" ht="13.5" x14ac:dyDescent="0.25">
      <c r="A1699" s="3">
        <f>TITRES_STAT!B1702</f>
        <v>44784</v>
      </c>
      <c r="B1699" s="5">
        <f>TITRES_STAT!D1702</f>
        <v>76.481300000000005</v>
      </c>
      <c r="C1699" s="2">
        <f t="shared" si="205"/>
        <v>0</v>
      </c>
      <c r="D1699" s="2">
        <f t="shared" si="206"/>
        <v>75.340920000000011</v>
      </c>
      <c r="E1699" s="2">
        <f t="shared" si="208"/>
        <v>74.107280000000017</v>
      </c>
      <c r="F1699" s="2">
        <f t="shared" si="209"/>
        <v>74.117439999999974</v>
      </c>
      <c r="G1699" s="2">
        <f t="shared" si="203"/>
        <v>73.843793999999974</v>
      </c>
      <c r="H1699" s="2">
        <f t="shared" si="207"/>
        <v>76.953980499999886</v>
      </c>
      <c r="I1699" s="2">
        <f t="array" ref="I1699">SUMPRODUCT(B1683:B1702, (ROW(B1683:B1702)-ROW(B1683)+1)) / (20*21/2)</f>
        <v>74.750329523809526</v>
      </c>
      <c r="J1699" s="2">
        <f t="shared" si="210"/>
        <v>74.316113994407687</v>
      </c>
      <c r="K1699" s="2">
        <f t="shared" si="204"/>
        <v>74.158779536466554</v>
      </c>
    </row>
    <row r="1700" spans="1:11" ht="13.5" x14ac:dyDescent="0.25">
      <c r="A1700" s="3">
        <f>TITRES_STAT!B1703</f>
        <v>44785</v>
      </c>
      <c r="B1700" s="5">
        <f>TITRES_STAT!D1703</f>
        <v>76.055899999999994</v>
      </c>
      <c r="C1700" s="2">
        <f t="shared" si="205"/>
        <v>-0.42540000000001044</v>
      </c>
      <c r="D1700" s="2">
        <f t="shared" si="206"/>
        <v>75.826840000000004</v>
      </c>
      <c r="E1700" s="2">
        <f t="shared" si="208"/>
        <v>74.423870000000008</v>
      </c>
      <c r="F1700" s="2">
        <f t="shared" si="209"/>
        <v>74.218504999999979</v>
      </c>
      <c r="G1700" s="2">
        <f t="shared" si="203"/>
        <v>73.868795999999961</v>
      </c>
      <c r="H1700" s="2">
        <f t="shared" si="207"/>
        <v>76.924370499999881</v>
      </c>
      <c r="I1700" s="2">
        <f t="array" ref="I1700">SUMPRODUCT(B1684:B1703, (ROW(B1684:B1703)-ROW(B1684)+1)) / (20*21/2)</f>
        <v>74.920765714285722</v>
      </c>
      <c r="J1700" s="2">
        <f t="shared" si="210"/>
        <v>74.48180789970219</v>
      </c>
      <c r="K1700" s="2">
        <f t="shared" si="204"/>
        <v>74.233176417389444</v>
      </c>
    </row>
    <row r="1701" spans="1:11" ht="13.5" x14ac:dyDescent="0.25">
      <c r="A1701" s="3">
        <f>TITRES_STAT!B1704</f>
        <v>44788</v>
      </c>
      <c r="B1701" s="5">
        <f>TITRES_STAT!D1704</f>
        <v>76.047799999999995</v>
      </c>
      <c r="C1701" s="2">
        <f t="shared" si="205"/>
        <v>-8.0999999999988859E-3</v>
      </c>
      <c r="D1701" s="2">
        <f t="shared" si="206"/>
        <v>76.309519999999992</v>
      </c>
      <c r="E1701" s="2">
        <f t="shared" si="208"/>
        <v>74.739650000000012</v>
      </c>
      <c r="F1701" s="2">
        <f t="shared" si="209"/>
        <v>74.319164999999984</v>
      </c>
      <c r="G1701" s="2">
        <f t="shared" si="203"/>
        <v>73.893635999999972</v>
      </c>
      <c r="H1701" s="2">
        <f t="shared" si="207"/>
        <v>76.892020499999887</v>
      </c>
      <c r="I1701" s="2">
        <f t="array" ref="I1701">SUMPRODUCT(B1685:B1704, (ROW(B1685:B1704)-ROW(B1685)+1)) / (20*21/2)</f>
        <v>75.081618571428564</v>
      </c>
      <c r="J1701" s="2">
        <f t="shared" si="210"/>
        <v>74.630950004492462</v>
      </c>
      <c r="K1701" s="2">
        <f t="shared" si="204"/>
        <v>74.304338126511425</v>
      </c>
    </row>
    <row r="1702" spans="1:11" ht="13.5" x14ac:dyDescent="0.25">
      <c r="A1702" s="3">
        <f>TITRES_STAT!B1705</f>
        <v>44789</v>
      </c>
      <c r="B1702" s="5">
        <f>TITRES_STAT!D1705</f>
        <v>76.047799999999995</v>
      </c>
      <c r="C1702" s="2">
        <f t="shared" si="205"/>
        <v>0</v>
      </c>
      <c r="D1702" s="2">
        <f t="shared" si="206"/>
        <v>76.222819999999999</v>
      </c>
      <c r="E1702" s="2">
        <f t="shared" si="208"/>
        <v>75.055430000000001</v>
      </c>
      <c r="F1702" s="2">
        <f t="shared" si="209"/>
        <v>74.258220000000009</v>
      </c>
      <c r="G1702" s="2">
        <f t="shared" si="203"/>
        <v>73.91847599999997</v>
      </c>
      <c r="H1702" s="2">
        <f t="shared" si="207"/>
        <v>76.859670499999893</v>
      </c>
      <c r="I1702" s="2">
        <f t="array" ref="I1702">SUMPRODUCT(B1686:B1705, (ROW(B1686:B1705)-ROW(B1686)+1)) / (20*21/2)</f>
        <v>75.006945238095227</v>
      </c>
      <c r="J1702" s="2">
        <f t="shared" si="210"/>
        <v>74.7658880993027</v>
      </c>
      <c r="K1702" s="2">
        <f t="shared" si="204"/>
        <v>74.372709180373718</v>
      </c>
    </row>
    <row r="1703" spans="1:11" ht="13.5" x14ac:dyDescent="0.25">
      <c r="A1703" s="3">
        <f>TITRES_STAT!B1706</f>
        <v>44790</v>
      </c>
      <c r="B1703" s="5">
        <f>TITRES_STAT!D1706</f>
        <v>76.047799999999995</v>
      </c>
      <c r="C1703" s="2">
        <f t="shared" si="205"/>
        <v>0</v>
      </c>
      <c r="D1703" s="2">
        <f t="shared" si="206"/>
        <v>76.136119999999991</v>
      </c>
      <c r="E1703" s="2">
        <f t="shared" si="208"/>
        <v>75.371210000000019</v>
      </c>
      <c r="F1703" s="2">
        <f t="shared" si="209"/>
        <v>74.358845000000002</v>
      </c>
      <c r="G1703" s="2">
        <f t="shared" si="203"/>
        <v>73.943469999999962</v>
      </c>
      <c r="H1703" s="2">
        <f t="shared" si="207"/>
        <v>76.819608499999902</v>
      </c>
      <c r="I1703" s="2">
        <f t="array" ref="I1703">SUMPRODUCT(B1687:B1706, (ROW(B1687:B1706)-ROW(B1687)+1)) / (20*21/2)</f>
        <v>75.163042857142855</v>
      </c>
      <c r="J1703" s="2">
        <f t="shared" si="210"/>
        <v>74.887974946988152</v>
      </c>
      <c r="K1703" s="2">
        <f t="shared" si="204"/>
        <v>74.438399016437486</v>
      </c>
    </row>
    <row r="1704" spans="1:11" ht="13.5" x14ac:dyDescent="0.25">
      <c r="A1704" s="3">
        <f>TITRES_STAT!B1707</f>
        <v>44791</v>
      </c>
      <c r="B1704" s="5">
        <f>TITRES_STAT!D1707</f>
        <v>76.047799999999995</v>
      </c>
      <c r="C1704" s="2">
        <f t="shared" si="205"/>
        <v>0</v>
      </c>
      <c r="D1704" s="2">
        <f t="shared" si="206"/>
        <v>76.049419999999998</v>
      </c>
      <c r="E1704" s="2">
        <f t="shared" si="208"/>
        <v>75.695170000000005</v>
      </c>
      <c r="F1704" s="2">
        <f t="shared" si="209"/>
        <v>74.45947000000001</v>
      </c>
      <c r="G1704" s="2">
        <f t="shared" si="203"/>
        <v>74.030003999999948</v>
      </c>
      <c r="H1704" s="2">
        <f t="shared" si="207"/>
        <v>76.77954649999991</v>
      </c>
      <c r="I1704" s="2">
        <f t="array" ref="I1704">SUMPRODUCT(B1688:B1707, (ROW(B1688:B1707)-ROW(B1688)+1)) / (20*21/2)</f>
        <v>75.306284761904763</v>
      </c>
      <c r="J1704" s="2">
        <f t="shared" si="210"/>
        <v>74.998434475846423</v>
      </c>
      <c r="K1704" s="2">
        <f t="shared" si="204"/>
        <v>74.501512780498757</v>
      </c>
    </row>
    <row r="1705" spans="1:11" ht="13.5" x14ac:dyDescent="0.25">
      <c r="A1705" s="3">
        <f>TITRES_STAT!B1708</f>
        <v>44792</v>
      </c>
      <c r="B1705" s="5">
        <f>TITRES_STAT!D1708</f>
        <v>73.675399999999996</v>
      </c>
      <c r="C1705" s="2">
        <f t="shared" si="205"/>
        <v>-2.372399999999999</v>
      </c>
      <c r="D1705" s="2">
        <f t="shared" si="206"/>
        <v>75.573319999999995</v>
      </c>
      <c r="E1705" s="2">
        <f t="shared" si="208"/>
        <v>75.700080000000014</v>
      </c>
      <c r="F1705" s="2">
        <f t="shared" si="209"/>
        <v>74.441475000000011</v>
      </c>
      <c r="G1705" s="2">
        <f t="shared" si="203"/>
        <v>74.113665999999952</v>
      </c>
      <c r="H1705" s="2">
        <f t="shared" si="207"/>
        <v>76.710309499999909</v>
      </c>
      <c r="I1705" s="2">
        <f t="array" ref="I1705">SUMPRODUCT(B1689:B1708, (ROW(B1689:B1708)-ROW(B1689)+1)) / (20*21/2)</f>
        <v>75.437800952380968</v>
      </c>
      <c r="J1705" s="2">
        <f t="shared" si="210"/>
        <v>74.872431192432472</v>
      </c>
      <c r="K1705" s="2">
        <f t="shared" si="204"/>
        <v>74.469116200871355</v>
      </c>
    </row>
    <row r="1706" spans="1:11" ht="13.5" x14ac:dyDescent="0.25">
      <c r="A1706" s="3">
        <f>TITRES_STAT!B1709</f>
        <v>44795</v>
      </c>
      <c r="B1706" s="5">
        <f>TITRES_STAT!D1709</f>
        <v>76.080500000000001</v>
      </c>
      <c r="C1706" s="2">
        <f t="shared" si="205"/>
        <v>2.4051000000000045</v>
      </c>
      <c r="D1706" s="2">
        <f t="shared" si="206"/>
        <v>75.579860000000011</v>
      </c>
      <c r="E1706" s="2">
        <f t="shared" si="208"/>
        <v>75.944690000000008</v>
      </c>
      <c r="F1706" s="2">
        <f t="shared" si="209"/>
        <v>74.576460000000026</v>
      </c>
      <c r="G1706" s="2">
        <f t="shared" si="203"/>
        <v>74.182963999999956</v>
      </c>
      <c r="H1706" s="2">
        <f t="shared" si="207"/>
        <v>76.653097999999915</v>
      </c>
      <c r="I1706" s="2">
        <f t="array" ref="I1706">SUMPRODUCT(B1690:B1709, (ROW(B1690:B1709)-ROW(B1690)+1)) / (20*21/2)</f>
        <v>75.557591428571442</v>
      </c>
      <c r="J1706" s="2">
        <f t="shared" si="210"/>
        <v>74.987485364581758</v>
      </c>
      <c r="K1706" s="2">
        <f t="shared" si="204"/>
        <v>74.532307722405818</v>
      </c>
    </row>
    <row r="1707" spans="1:11" ht="13.5" x14ac:dyDescent="0.25">
      <c r="A1707" s="3">
        <f>TITRES_STAT!B1710</f>
        <v>44796</v>
      </c>
      <c r="B1707" s="5">
        <f>TITRES_STAT!D1710</f>
        <v>76.080500000000001</v>
      </c>
      <c r="C1707" s="2">
        <f t="shared" si="205"/>
        <v>0</v>
      </c>
      <c r="D1707" s="2">
        <f t="shared" si="206"/>
        <v>75.586399999999998</v>
      </c>
      <c r="E1707" s="2">
        <f t="shared" si="208"/>
        <v>75.904610000000005</v>
      </c>
      <c r="F1707" s="2">
        <f t="shared" si="209"/>
        <v>74.699580000000012</v>
      </c>
      <c r="G1707" s="2">
        <f t="shared" si="203"/>
        <v>74.252261999999959</v>
      </c>
      <c r="H1707" s="2">
        <f t="shared" si="207"/>
        <v>76.615551999999923</v>
      </c>
      <c r="I1707" s="2">
        <f t="array" ref="I1707">SUMPRODUCT(B1691:B1710, (ROW(B1691:B1710)-ROW(B1691)+1)) / (20*21/2)</f>
        <v>75.702699523809528</v>
      </c>
      <c r="J1707" s="2">
        <f t="shared" si="210"/>
        <v>75.091581996526358</v>
      </c>
      <c r="K1707" s="2">
        <f t="shared" si="204"/>
        <v>74.593021145056582</v>
      </c>
    </row>
    <row r="1708" spans="1:11" ht="13.5" x14ac:dyDescent="0.25">
      <c r="A1708" s="3">
        <f>TITRES_STAT!B1711</f>
        <v>44797</v>
      </c>
      <c r="B1708" s="5">
        <f>TITRES_STAT!D1711</f>
        <v>76.080500000000001</v>
      </c>
      <c r="C1708" s="2">
        <f t="shared" si="205"/>
        <v>0</v>
      </c>
      <c r="D1708" s="2">
        <f t="shared" si="206"/>
        <v>75.592939999999999</v>
      </c>
      <c r="E1708" s="2">
        <f t="shared" si="208"/>
        <v>75.864530000000002</v>
      </c>
      <c r="F1708" s="2">
        <f t="shared" si="209"/>
        <v>74.822700000000026</v>
      </c>
      <c r="G1708" s="2">
        <f t="shared" si="203"/>
        <v>74.277755999999968</v>
      </c>
      <c r="H1708" s="2">
        <f t="shared" si="207"/>
        <v>76.58606499999992</v>
      </c>
      <c r="I1708" s="2">
        <f t="array" ref="I1708">SUMPRODUCT(B1692:B1711, (ROW(B1692:B1711)-ROW(B1692)+1)) / (20*21/2)</f>
        <v>75.869619523809519</v>
      </c>
      <c r="J1708" s="2">
        <f t="shared" si="210"/>
        <v>75.185764663523855</v>
      </c>
      <c r="K1708" s="2">
        <f t="shared" si="204"/>
        <v>74.651353649172023</v>
      </c>
    </row>
    <row r="1709" spans="1:11" ht="13.5" x14ac:dyDescent="0.25">
      <c r="A1709" s="3">
        <f>TITRES_STAT!B1712</f>
        <v>44798</v>
      </c>
      <c r="B1709" s="5">
        <f>TITRES_STAT!D1712</f>
        <v>76.080500000000001</v>
      </c>
      <c r="C1709" s="2">
        <f t="shared" si="205"/>
        <v>0</v>
      </c>
      <c r="D1709" s="2">
        <f t="shared" si="206"/>
        <v>75.59948</v>
      </c>
      <c r="E1709" s="2">
        <f t="shared" si="208"/>
        <v>75.824450000000013</v>
      </c>
      <c r="F1709" s="2">
        <f t="shared" si="209"/>
        <v>74.965865000000022</v>
      </c>
      <c r="G1709" s="2">
        <f t="shared" si="203"/>
        <v>74.370033999999961</v>
      </c>
      <c r="H1709" s="2">
        <f t="shared" si="207"/>
        <v>76.538145999999927</v>
      </c>
      <c r="I1709" s="2">
        <f t="array" ref="I1709">SUMPRODUCT(B1693:B1712, (ROW(B1693:B1712)-ROW(B1693)+1)) / (20*21/2)</f>
        <v>76.017451428571434</v>
      </c>
      <c r="J1709" s="2">
        <f t="shared" si="210"/>
        <v>75.270977552712068</v>
      </c>
      <c r="K1709" s="2">
        <f t="shared" si="204"/>
        <v>74.707398604106459</v>
      </c>
    </row>
    <row r="1710" spans="1:11" ht="13.5" x14ac:dyDescent="0.25">
      <c r="A1710" s="3">
        <f>TITRES_STAT!B1713</f>
        <v>44799</v>
      </c>
      <c r="B1710" s="5">
        <f>TITRES_STAT!D1713</f>
        <v>76.489500000000007</v>
      </c>
      <c r="C1710" s="2">
        <f t="shared" si="205"/>
        <v>0.40900000000000603</v>
      </c>
      <c r="D1710" s="2">
        <f t="shared" si="206"/>
        <v>76.162300000000002</v>
      </c>
      <c r="E1710" s="2">
        <f t="shared" si="208"/>
        <v>75.867810000000006</v>
      </c>
      <c r="F1710" s="2">
        <f t="shared" si="209"/>
        <v>75.145840000000021</v>
      </c>
      <c r="G1710" s="2">
        <f t="shared" si="203"/>
        <v>74.470491999999965</v>
      </c>
      <c r="H1710" s="2">
        <f t="shared" si="207"/>
        <v>76.492271999999943</v>
      </c>
      <c r="I1710" s="2">
        <f t="array" ref="I1710">SUMPRODUCT(B1694:B1713, (ROW(B1694:B1713)-ROW(B1694)+1)) / (20*21/2)</f>
        <v>76.146195238095245</v>
      </c>
      <c r="J1710" s="2">
        <f t="shared" si="210"/>
        <v>75.387027309596633</v>
      </c>
      <c r="K1710" s="2">
        <f t="shared" si="204"/>
        <v>74.77728493335718</v>
      </c>
    </row>
    <row r="1711" spans="1:11" ht="13.5" x14ac:dyDescent="0.25">
      <c r="A1711" s="3">
        <f>TITRES_STAT!B1714</f>
        <v>44802</v>
      </c>
      <c r="B1711" s="5">
        <f>TITRES_STAT!D1714</f>
        <v>76.898499999999999</v>
      </c>
      <c r="C1711" s="2">
        <f t="shared" si="205"/>
        <v>0.40899999999999181</v>
      </c>
      <c r="D1711" s="2">
        <f t="shared" si="206"/>
        <v>76.325900000000004</v>
      </c>
      <c r="E1711" s="2">
        <f t="shared" si="208"/>
        <v>75.952880000000022</v>
      </c>
      <c r="F1711" s="2">
        <f t="shared" si="209"/>
        <v>75.346265000000017</v>
      </c>
      <c r="G1711" s="2">
        <f t="shared" si="203"/>
        <v>74.572343999999944</v>
      </c>
      <c r="H1711" s="2">
        <f t="shared" si="207"/>
        <v>76.456463499999927</v>
      </c>
      <c r="I1711" s="2">
        <f t="array" ref="I1711">SUMPRODUCT(B1695:B1714, (ROW(B1695:B1714)-ROW(B1695)+1)) / (20*21/2)</f>
        <v>76.255850952380953</v>
      </c>
      <c r="J1711" s="2">
        <f t="shared" si="210"/>
        <v>75.530977089635044</v>
      </c>
      <c r="K1711" s="2">
        <f t="shared" si="204"/>
        <v>74.860469837931404</v>
      </c>
    </row>
    <row r="1712" spans="1:11" ht="13.5" x14ac:dyDescent="0.25">
      <c r="A1712" s="3">
        <f>TITRES_STAT!B1715</f>
        <v>44803</v>
      </c>
      <c r="B1712" s="5">
        <f>TITRES_STAT!D1715</f>
        <v>76.898499999999999</v>
      </c>
      <c r="C1712" s="2">
        <f t="shared" si="205"/>
        <v>0</v>
      </c>
      <c r="D1712" s="2">
        <f t="shared" si="206"/>
        <v>76.489500000000007</v>
      </c>
      <c r="E1712" s="2">
        <f t="shared" si="208"/>
        <v>76.037950000000009</v>
      </c>
      <c r="F1712" s="2">
        <f t="shared" si="209"/>
        <v>75.546689999999998</v>
      </c>
      <c r="G1712" s="2">
        <f t="shared" si="203"/>
        <v>74.629621999999955</v>
      </c>
      <c r="H1712" s="2">
        <f t="shared" si="207"/>
        <v>76.418726999999933</v>
      </c>
      <c r="I1712" s="2">
        <f t="array" ref="I1712">SUMPRODUCT(B1696:B1715, (ROW(B1696:B1715)-ROW(B1696)+1)) / (20*21/2)</f>
        <v>76.307076666666688</v>
      </c>
      <c r="J1712" s="2">
        <f t="shared" si="210"/>
        <v>75.661217366812664</v>
      </c>
      <c r="K1712" s="2">
        <f t="shared" si="204"/>
        <v>74.94039258938507</v>
      </c>
    </row>
    <row r="1713" spans="1:11" ht="13.5" x14ac:dyDescent="0.25">
      <c r="A1713" s="3">
        <f>TITRES_STAT!B1716</f>
        <v>44804</v>
      </c>
      <c r="B1713" s="5">
        <f>TITRES_STAT!D1716</f>
        <v>76.898499999999999</v>
      </c>
      <c r="C1713" s="2">
        <f t="shared" si="205"/>
        <v>0</v>
      </c>
      <c r="D1713" s="2">
        <f t="shared" si="206"/>
        <v>76.653100000000009</v>
      </c>
      <c r="E1713" s="2">
        <f t="shared" si="208"/>
        <v>76.123020000000011</v>
      </c>
      <c r="F1713" s="2">
        <f t="shared" si="209"/>
        <v>75.747115000000008</v>
      </c>
      <c r="G1713" s="2">
        <f t="shared" si="203"/>
        <v>74.686899999999952</v>
      </c>
      <c r="H1713" s="2">
        <f t="shared" si="207"/>
        <v>76.380990499999939</v>
      </c>
      <c r="I1713" s="2">
        <f t="array" ref="I1713">SUMPRODUCT(B1697:B1716, (ROW(B1697:B1716)-ROW(B1697)+1)) / (20*21/2)</f>
        <v>76.383620476190472</v>
      </c>
      <c r="J1713" s="2">
        <f t="shared" si="210"/>
        <v>75.779053808068596</v>
      </c>
      <c r="K1713" s="2">
        <f t="shared" si="204"/>
        <v>75.017181115291535</v>
      </c>
    </row>
    <row r="1714" spans="1:11" ht="13.5" x14ac:dyDescent="0.25">
      <c r="A1714" s="3">
        <f>TITRES_STAT!B1717</f>
        <v>44805</v>
      </c>
      <c r="B1714" s="5">
        <f>TITRES_STAT!D1717</f>
        <v>76.898499999999999</v>
      </c>
      <c r="C1714" s="2">
        <f t="shared" si="205"/>
        <v>0</v>
      </c>
      <c r="D1714" s="2">
        <f t="shared" si="206"/>
        <v>76.816699999999997</v>
      </c>
      <c r="E1714" s="2">
        <f t="shared" si="208"/>
        <v>76.208089999999999</v>
      </c>
      <c r="F1714" s="2">
        <f t="shared" si="209"/>
        <v>75.951629999999994</v>
      </c>
      <c r="G1714" s="2">
        <f t="shared" ref="G1714:G1777" si="211">AVERAGE(B1665:B1714)</f>
        <v>74.744177999999948</v>
      </c>
      <c r="H1714" s="2">
        <f t="shared" si="207"/>
        <v>76.343253999999931</v>
      </c>
      <c r="I1714" s="2">
        <f t="array" ref="I1714">SUMPRODUCT(B1698:B1717, (ROW(B1698:B1717)-ROW(B1698)+1)) / (20*21/2)</f>
        <v>76.483582857142864</v>
      </c>
      <c r="J1714" s="2">
        <f t="shared" si="210"/>
        <v>75.885667731109677</v>
      </c>
      <c r="K1714" s="2">
        <f t="shared" si="204"/>
        <v>75.090958326456573</v>
      </c>
    </row>
    <row r="1715" spans="1:11" ht="13.5" x14ac:dyDescent="0.25">
      <c r="A1715" s="3">
        <f>TITRES_STAT!B1718</f>
        <v>44806</v>
      </c>
      <c r="B1715" s="5">
        <f>TITRES_STAT!D1718</f>
        <v>76.489500000000007</v>
      </c>
      <c r="C1715" s="2">
        <f t="shared" si="205"/>
        <v>-0.40899999999999181</v>
      </c>
      <c r="D1715" s="2">
        <f t="shared" si="206"/>
        <v>76.816699999999997</v>
      </c>
      <c r="E1715" s="2">
        <f t="shared" si="208"/>
        <v>76.489500000000007</v>
      </c>
      <c r="F1715" s="2">
        <f t="shared" si="209"/>
        <v>76.094790000000003</v>
      </c>
      <c r="G1715" s="2">
        <f t="shared" si="211"/>
        <v>74.82412199999996</v>
      </c>
      <c r="H1715" s="2">
        <f t="shared" si="207"/>
        <v>76.303472499999941</v>
      </c>
      <c r="I1715" s="2">
        <f t="array" ref="I1715">SUMPRODUCT(B1699:B1718, (ROW(B1699:B1718)-ROW(B1699)+1)) / (20*21/2)</f>
        <v>76.579610476190496</v>
      </c>
      <c r="J1715" s="2">
        <f t="shared" si="210"/>
        <v>75.94317556624209</v>
      </c>
      <c r="K1715" s="2">
        <f t="shared" ref="K1715:K1778" si="212">$K$4*B1715+(1-$K$4)*K1714</f>
        <v>75.14580309796807</v>
      </c>
    </row>
    <row r="1716" spans="1:11" ht="13.5" x14ac:dyDescent="0.25">
      <c r="A1716" s="3">
        <f>TITRES_STAT!B1719</f>
        <v>44809</v>
      </c>
      <c r="B1716" s="5">
        <f>TITRES_STAT!D1719</f>
        <v>76.898499999999999</v>
      </c>
      <c r="C1716" s="2">
        <f t="shared" si="205"/>
        <v>0.40899999999999181</v>
      </c>
      <c r="D1716" s="2">
        <f t="shared" si="206"/>
        <v>76.816699999999997</v>
      </c>
      <c r="E1716" s="2">
        <f t="shared" si="208"/>
        <v>76.571300000000008</v>
      </c>
      <c r="F1716" s="2">
        <f t="shared" si="209"/>
        <v>76.257995000000008</v>
      </c>
      <c r="G1716" s="2">
        <f t="shared" si="211"/>
        <v>74.865975999999961</v>
      </c>
      <c r="H1716" s="2">
        <f t="shared" si="207"/>
        <v>76.277226999999939</v>
      </c>
      <c r="I1716" s="2">
        <f t="array" ref="I1716">SUMPRODUCT(B1700:B1719, (ROW(B1700:B1719)-ROW(B1700)+1)) / (20*21/2)</f>
        <v>76.67170333333334</v>
      </c>
      <c r="J1716" s="2">
        <f t="shared" si="210"/>
        <v>76.03415884564761</v>
      </c>
      <c r="K1716" s="2">
        <f t="shared" si="212"/>
        <v>75.214536309812459</v>
      </c>
    </row>
    <row r="1717" spans="1:11" ht="13.5" x14ac:dyDescent="0.25">
      <c r="A1717" s="3">
        <f>TITRES_STAT!B1720</f>
        <v>44810</v>
      </c>
      <c r="B1717" s="5">
        <f>TITRES_STAT!D1720</f>
        <v>77.307599999999994</v>
      </c>
      <c r="C1717" s="2">
        <f t="shared" si="205"/>
        <v>0.40909999999999513</v>
      </c>
      <c r="D1717" s="2">
        <f t="shared" si="206"/>
        <v>76.898519999999991</v>
      </c>
      <c r="E1717" s="2">
        <f t="shared" si="208"/>
        <v>76.694010000000006</v>
      </c>
      <c r="F1717" s="2">
        <f t="shared" si="209"/>
        <v>76.299310000000006</v>
      </c>
      <c r="G1717" s="2">
        <f t="shared" si="211"/>
        <v>74.916011999999967</v>
      </c>
      <c r="H1717" s="2">
        <f t="shared" si="207"/>
        <v>76.253026999999946</v>
      </c>
      <c r="I1717" s="2">
        <f t="array" ref="I1717">SUMPRODUCT(B1701:B1720, (ROW(B1701:B1720)-ROW(B1701)+1)) / (20*21/2)</f>
        <v>76.759861428571426</v>
      </c>
      <c r="J1717" s="2">
        <f t="shared" si="210"/>
        <v>76.155438955585936</v>
      </c>
      <c r="K1717" s="2">
        <f t="shared" si="212"/>
        <v>75.296617238839431</v>
      </c>
    </row>
    <row r="1718" spans="1:11" ht="13.5" x14ac:dyDescent="0.25">
      <c r="A1718" s="3">
        <f>TITRES_STAT!B1721</f>
        <v>44811</v>
      </c>
      <c r="B1718" s="5">
        <f>TITRES_STAT!D1721</f>
        <v>77.307599999999994</v>
      </c>
      <c r="C1718" s="2">
        <f t="shared" si="205"/>
        <v>0</v>
      </c>
      <c r="D1718" s="2">
        <f t="shared" si="206"/>
        <v>76.980339999999984</v>
      </c>
      <c r="E1718" s="2">
        <f t="shared" si="208"/>
        <v>76.816720000000004</v>
      </c>
      <c r="F1718" s="2">
        <f t="shared" si="209"/>
        <v>76.340625000000017</v>
      </c>
      <c r="G1718" s="2">
        <f t="shared" si="211"/>
        <v>74.966047999999958</v>
      </c>
      <c r="H1718" s="2">
        <f t="shared" si="207"/>
        <v>76.228826999999953</v>
      </c>
      <c r="I1718" s="2">
        <f t="array" ref="I1718">SUMPRODUCT(B1702:B1721, (ROW(B1702:B1721)-ROW(B1702)+1)) / (20*21/2)</f>
        <v>76.803097142857141</v>
      </c>
      <c r="J1718" s="2">
        <f t="shared" si="210"/>
        <v>76.265168578863467</v>
      </c>
      <c r="K1718" s="2">
        <f t="shared" si="212"/>
        <v>75.375479307904556</v>
      </c>
    </row>
    <row r="1719" spans="1:11" ht="13.5" x14ac:dyDescent="0.25">
      <c r="A1719" s="3">
        <f>TITRES_STAT!B1722</f>
        <v>44812</v>
      </c>
      <c r="B1719" s="5">
        <f>TITRES_STAT!D1722</f>
        <v>77.307599999999994</v>
      </c>
      <c r="C1719" s="2">
        <f t="shared" si="205"/>
        <v>0</v>
      </c>
      <c r="D1719" s="2">
        <f t="shared" si="206"/>
        <v>77.062159999999992</v>
      </c>
      <c r="E1719" s="2">
        <f t="shared" si="208"/>
        <v>76.939429999999987</v>
      </c>
      <c r="F1719" s="2">
        <f t="shared" si="209"/>
        <v>76.381940000000014</v>
      </c>
      <c r="G1719" s="2">
        <f t="shared" si="211"/>
        <v>75.019167999999979</v>
      </c>
      <c r="H1719" s="2">
        <f t="shared" si="207"/>
        <v>76.204665499999962</v>
      </c>
      <c r="I1719" s="2">
        <f t="array" ref="I1719">SUMPRODUCT(B1703:B1722, (ROW(B1703:B1722)-ROW(B1703)+1)) / (20*21/2)</f>
        <v>76.842281904761904</v>
      </c>
      <c r="J1719" s="2">
        <f t="shared" si="210"/>
        <v>76.364447761828856</v>
      </c>
      <c r="K1719" s="2">
        <f t="shared" si="212"/>
        <v>75.451248746810265</v>
      </c>
    </row>
    <row r="1720" spans="1:11" ht="13.5" x14ac:dyDescent="0.25">
      <c r="A1720" s="3">
        <f>TITRES_STAT!B1723</f>
        <v>44813</v>
      </c>
      <c r="B1720" s="5">
        <f>TITRES_STAT!D1723</f>
        <v>77.307599999999994</v>
      </c>
      <c r="C1720" s="2">
        <f t="shared" si="205"/>
        <v>0</v>
      </c>
      <c r="D1720" s="2">
        <f t="shared" si="206"/>
        <v>77.225779999999986</v>
      </c>
      <c r="E1720" s="2">
        <f t="shared" si="208"/>
        <v>77.021240000000006</v>
      </c>
      <c r="F1720" s="2">
        <f t="shared" si="209"/>
        <v>76.444525000000027</v>
      </c>
      <c r="G1720" s="2">
        <f t="shared" si="211"/>
        <v>75.072287999999972</v>
      </c>
      <c r="H1720" s="2">
        <f t="shared" si="207"/>
        <v>76.171673999999967</v>
      </c>
      <c r="I1720" s="2">
        <f t="array" ref="I1720">SUMPRODUCT(B1704:B1723, (ROW(B1704:B1723)-ROW(B1704)+1)) / (20*21/2)</f>
        <v>76.877415714285704</v>
      </c>
      <c r="J1720" s="2">
        <f t="shared" si="210"/>
        <v>76.454271784511818</v>
      </c>
      <c r="K1720" s="2">
        <f t="shared" si="212"/>
        <v>75.524046835170651</v>
      </c>
    </row>
    <row r="1721" spans="1:11" ht="13.5" x14ac:dyDescent="0.25">
      <c r="A1721" s="3">
        <f>TITRES_STAT!B1724</f>
        <v>44816</v>
      </c>
      <c r="B1721" s="5">
        <f>TITRES_STAT!D1724</f>
        <v>76.898499999999999</v>
      </c>
      <c r="C1721" s="2">
        <f t="shared" si="205"/>
        <v>-0.40909999999999513</v>
      </c>
      <c r="D1721" s="2">
        <f t="shared" si="206"/>
        <v>77.22578</v>
      </c>
      <c r="E1721" s="2">
        <f t="shared" si="208"/>
        <v>77.021240000000006</v>
      </c>
      <c r="F1721" s="2">
        <f t="shared" si="209"/>
        <v>76.487060000000028</v>
      </c>
      <c r="G1721" s="2">
        <f t="shared" si="211"/>
        <v>75.129565999999969</v>
      </c>
      <c r="H1721" s="2">
        <f t="shared" si="207"/>
        <v>76.136636999999979</v>
      </c>
      <c r="I1721" s="2">
        <f t="array" ref="I1721">SUMPRODUCT(B1705:B1724, (ROW(B1705:B1724)-ROW(B1705)+1)) / (20*21/2)</f>
        <v>76.908498571428566</v>
      </c>
      <c r="J1721" s="2">
        <f t="shared" si="210"/>
        <v>76.496579233605928</v>
      </c>
      <c r="K1721" s="2">
        <f t="shared" si="212"/>
        <v>75.577946959281604</v>
      </c>
    </row>
    <row r="1722" spans="1:11" ht="13.5" x14ac:dyDescent="0.25">
      <c r="A1722" s="3">
        <f>TITRES_STAT!B1725</f>
        <v>44817</v>
      </c>
      <c r="B1722" s="5">
        <f>TITRES_STAT!D1725</f>
        <v>76.898499999999999</v>
      </c>
      <c r="C1722" s="2">
        <f t="shared" si="205"/>
        <v>0</v>
      </c>
      <c r="D1722" s="2">
        <f t="shared" si="206"/>
        <v>77.143960000000007</v>
      </c>
      <c r="E1722" s="2">
        <f t="shared" si="208"/>
        <v>77.021240000000006</v>
      </c>
      <c r="F1722" s="2">
        <f t="shared" si="209"/>
        <v>76.529595000000029</v>
      </c>
      <c r="G1722" s="2">
        <f t="shared" si="211"/>
        <v>75.186843999999965</v>
      </c>
      <c r="H1722" s="2">
        <f t="shared" si="207"/>
        <v>76.101599999999976</v>
      </c>
      <c r="I1722" s="2">
        <f t="array" ref="I1722">SUMPRODUCT(B1706:B1725, (ROW(B1706:B1725)-ROW(B1706)+1)) / (20*21/2)</f>
        <v>76.701797142857146</v>
      </c>
      <c r="J1722" s="2">
        <f t="shared" si="210"/>
        <v>76.534857401833932</v>
      </c>
      <c r="K1722" s="2">
        <f t="shared" si="212"/>
        <v>75.629733353035263</v>
      </c>
    </row>
    <row r="1723" spans="1:11" ht="13.5" x14ac:dyDescent="0.25">
      <c r="A1723" s="3">
        <f>TITRES_STAT!B1726</f>
        <v>44818</v>
      </c>
      <c r="B1723" s="5">
        <f>TITRES_STAT!D1726</f>
        <v>76.898499999999999</v>
      </c>
      <c r="C1723" s="2">
        <f t="shared" si="205"/>
        <v>0</v>
      </c>
      <c r="D1723" s="2">
        <f t="shared" si="206"/>
        <v>77.062139999999999</v>
      </c>
      <c r="E1723" s="2">
        <f t="shared" si="208"/>
        <v>77.021240000000006</v>
      </c>
      <c r="F1723" s="2">
        <f t="shared" si="209"/>
        <v>76.57213000000003</v>
      </c>
      <c r="G1723" s="2">
        <f t="shared" si="211"/>
        <v>75.244121999999976</v>
      </c>
      <c r="H1723" s="2">
        <f t="shared" si="207"/>
        <v>76.066948499999981</v>
      </c>
      <c r="I1723" s="2">
        <f t="array" ref="I1723">SUMPRODUCT(B1707:B1726, (ROW(B1707:B1726)-ROW(B1707)+1)) / (20*21/2)</f>
        <v>76.491434285714277</v>
      </c>
      <c r="J1723" s="2">
        <f t="shared" si="210"/>
        <v>76.569490030230696</v>
      </c>
      <c r="K1723" s="2">
        <f t="shared" si="212"/>
        <v>75.679488907818197</v>
      </c>
    </row>
    <row r="1724" spans="1:11" ht="13.5" x14ac:dyDescent="0.25">
      <c r="A1724" s="3">
        <f>TITRES_STAT!B1727</f>
        <v>44819</v>
      </c>
      <c r="B1724" s="5">
        <f>TITRES_STAT!D1727</f>
        <v>76.898499999999999</v>
      </c>
      <c r="C1724" s="2">
        <f t="shared" si="205"/>
        <v>0</v>
      </c>
      <c r="D1724" s="2">
        <f t="shared" si="206"/>
        <v>76.980320000000006</v>
      </c>
      <c r="E1724" s="2">
        <f t="shared" si="208"/>
        <v>77.021240000000006</v>
      </c>
      <c r="F1724" s="2">
        <f t="shared" si="209"/>
        <v>76.614665000000016</v>
      </c>
      <c r="G1724" s="2">
        <f t="shared" si="211"/>
        <v>75.301399999999973</v>
      </c>
      <c r="H1724" s="2">
        <f t="shared" si="207"/>
        <v>76.032335499999988</v>
      </c>
      <c r="I1724" s="2">
        <f t="array" ref="I1724">SUMPRODUCT(B1708:B1727, (ROW(B1708:B1727)-ROW(B1708)+1)) / (20*21/2)</f>
        <v>76.28886285714286</v>
      </c>
      <c r="J1724" s="2">
        <f t="shared" si="210"/>
        <v>76.600824313065871</v>
      </c>
      <c r="K1724" s="2">
        <f t="shared" si="212"/>
        <v>75.727293264374339</v>
      </c>
    </row>
    <row r="1725" spans="1:11" ht="13.5" x14ac:dyDescent="0.25">
      <c r="A1725" s="3">
        <f>TITRES_STAT!B1728</f>
        <v>44820</v>
      </c>
      <c r="B1725" s="5">
        <f>TITRES_STAT!D1728</f>
        <v>74.444299999999998</v>
      </c>
      <c r="C1725" s="2">
        <f t="shared" si="205"/>
        <v>-2.4542000000000002</v>
      </c>
      <c r="D1725" s="2">
        <f t="shared" si="206"/>
        <v>76.407659999999993</v>
      </c>
      <c r="E1725" s="2">
        <f t="shared" si="208"/>
        <v>76.816720000000004</v>
      </c>
      <c r="F1725" s="2">
        <f t="shared" si="209"/>
        <v>76.653110000000012</v>
      </c>
      <c r="G1725" s="2">
        <f t="shared" si="211"/>
        <v>75.309593999999976</v>
      </c>
      <c r="H1725" s="2">
        <f t="shared" si="207"/>
        <v>75.997751999999977</v>
      </c>
      <c r="I1725" s="2">
        <f t="array" ref="I1725">SUMPRODUCT(B1709:B1728, (ROW(B1709:B1728)-ROW(B1709)+1)) / (20*21/2)</f>
        <v>76.094082857142865</v>
      </c>
      <c r="J1725" s="2">
        <f t="shared" si="210"/>
        <v>76.39544104515484</v>
      </c>
      <c r="K1725" s="2">
        <f t="shared" si="212"/>
        <v>75.676979803026327</v>
      </c>
    </row>
    <row r="1726" spans="1:11" ht="13.5" x14ac:dyDescent="0.25">
      <c r="A1726" s="3">
        <f>TITRES_STAT!B1729</f>
        <v>44823</v>
      </c>
      <c r="B1726" s="5">
        <f>TITRES_STAT!D1729</f>
        <v>74.444299999999998</v>
      </c>
      <c r="C1726" s="2">
        <f t="shared" si="205"/>
        <v>0</v>
      </c>
      <c r="D1726" s="2">
        <f t="shared" si="206"/>
        <v>75.916820000000001</v>
      </c>
      <c r="E1726" s="2">
        <f t="shared" si="208"/>
        <v>76.571299999999994</v>
      </c>
      <c r="F1726" s="2">
        <f t="shared" si="209"/>
        <v>76.571300000000022</v>
      </c>
      <c r="G1726" s="2">
        <f t="shared" si="211"/>
        <v>75.317787999999979</v>
      </c>
      <c r="H1726" s="2">
        <f t="shared" si="207"/>
        <v>75.963168499999995</v>
      </c>
      <c r="I1726" s="2">
        <f t="array" ref="I1726">SUMPRODUCT(B1710:B1729, (ROW(B1710:B1729)-ROW(B1710)+1)) / (20*21/2)</f>
        <v>75.90709428571428</v>
      </c>
      <c r="J1726" s="2">
        <f t="shared" si="210"/>
        <v>76.209618088473434</v>
      </c>
      <c r="K1726" s="2">
        <f t="shared" si="212"/>
        <v>75.62863941859392</v>
      </c>
    </row>
    <row r="1727" spans="1:11" ht="13.5" x14ac:dyDescent="0.25">
      <c r="A1727" s="3">
        <f>TITRES_STAT!B1730</f>
        <v>44824</v>
      </c>
      <c r="B1727" s="5">
        <f>TITRES_STAT!D1730</f>
        <v>74.444299999999998</v>
      </c>
      <c r="C1727" s="2">
        <f t="shared" si="205"/>
        <v>0</v>
      </c>
      <c r="D1727" s="2">
        <f t="shared" si="206"/>
        <v>75.42598000000001</v>
      </c>
      <c r="E1727" s="2">
        <f t="shared" si="208"/>
        <v>76.284970000000001</v>
      </c>
      <c r="F1727" s="2">
        <f t="shared" si="209"/>
        <v>76.489490000000004</v>
      </c>
      <c r="G1727" s="2">
        <f t="shared" si="211"/>
        <v>75.325981999999982</v>
      </c>
      <c r="H1727" s="2">
        <f t="shared" si="207"/>
        <v>75.928584999999998</v>
      </c>
      <c r="I1727" s="2">
        <f t="array" ref="I1727">SUMPRODUCT(B1711:B1730, (ROW(B1711:B1730)-ROW(B1711)+1)) / (20*21/2)</f>
        <v>75.727897142857145</v>
      </c>
      <c r="J1727" s="2">
        <f t="shared" si="210"/>
        <v>76.04149255623787</v>
      </c>
      <c r="K1727" s="2">
        <f t="shared" si="212"/>
        <v>75.582194735511806</v>
      </c>
    </row>
    <row r="1728" spans="1:11" ht="13.5" x14ac:dyDescent="0.25">
      <c r="A1728" s="3">
        <f>TITRES_STAT!B1731</f>
        <v>44825</v>
      </c>
      <c r="B1728" s="5">
        <f>TITRES_STAT!D1731</f>
        <v>74.444299999999998</v>
      </c>
      <c r="C1728" s="2">
        <f t="shared" si="205"/>
        <v>0</v>
      </c>
      <c r="D1728" s="2">
        <f t="shared" si="206"/>
        <v>74.935140000000004</v>
      </c>
      <c r="E1728" s="2">
        <f t="shared" si="208"/>
        <v>75.998639999999995</v>
      </c>
      <c r="F1728" s="2">
        <f t="shared" si="209"/>
        <v>76.407679999999999</v>
      </c>
      <c r="G1728" s="2">
        <f t="shared" si="211"/>
        <v>75.334019999999981</v>
      </c>
      <c r="H1728" s="2">
        <f t="shared" si="207"/>
        <v>75.894001499999987</v>
      </c>
      <c r="I1728" s="2">
        <f t="array" ref="I1728">SUMPRODUCT(B1712:B1731, (ROW(B1712:B1731)-ROW(B1712)+1)) / (20*21/2)</f>
        <v>75.558439047619032</v>
      </c>
      <c r="J1728" s="2">
        <f t="shared" si="210"/>
        <v>75.889378979453312</v>
      </c>
      <c r="K1728" s="2">
        <f t="shared" si="212"/>
        <v>75.537571412550562</v>
      </c>
    </row>
    <row r="1729" spans="1:11" ht="13.5" x14ac:dyDescent="0.25">
      <c r="A1729" s="3">
        <f>TITRES_STAT!B1732</f>
        <v>44826</v>
      </c>
      <c r="B1729" s="5">
        <f>TITRES_STAT!D1732</f>
        <v>74.444299999999998</v>
      </c>
      <c r="C1729" s="2">
        <f t="shared" si="205"/>
        <v>0</v>
      </c>
      <c r="D1729" s="2">
        <f t="shared" si="206"/>
        <v>74.444299999999998</v>
      </c>
      <c r="E1729" s="2">
        <f t="shared" si="208"/>
        <v>75.712310000000002</v>
      </c>
      <c r="F1729" s="2">
        <f t="shared" si="209"/>
        <v>76.325870000000009</v>
      </c>
      <c r="G1729" s="2">
        <f t="shared" si="211"/>
        <v>75.342213999999984</v>
      </c>
      <c r="H1729" s="2">
        <f t="shared" si="207"/>
        <v>75.861345999999983</v>
      </c>
      <c r="I1729" s="2">
        <f t="array" ref="I1729">SUMPRODUCT(B1713:B1732, (ROW(B1713:B1732)-ROW(B1713)+1)) / (20*21/2)</f>
        <v>75.400667619047624</v>
      </c>
      <c r="J1729" s="2">
        <f t="shared" si="210"/>
        <v>75.751752409981563</v>
      </c>
      <c r="K1729" s="2">
        <f t="shared" si="212"/>
        <v>75.494698023823091</v>
      </c>
    </row>
    <row r="1730" spans="1:11" ht="13.5" x14ac:dyDescent="0.25">
      <c r="A1730" s="3">
        <f>TITRES_STAT!B1733</f>
        <v>44827</v>
      </c>
      <c r="B1730" s="5">
        <f>TITRES_STAT!D1733</f>
        <v>74.444299999999998</v>
      </c>
      <c r="C1730" s="2">
        <f t="shared" si="205"/>
        <v>0</v>
      </c>
      <c r="D1730" s="2">
        <f t="shared" si="206"/>
        <v>74.444299999999998</v>
      </c>
      <c r="E1730" s="2">
        <f t="shared" si="208"/>
        <v>75.425979999999996</v>
      </c>
      <c r="F1730" s="2">
        <f t="shared" si="209"/>
        <v>76.223610000000036</v>
      </c>
      <c r="G1730" s="2">
        <f t="shared" si="211"/>
        <v>75.350407999999987</v>
      </c>
      <c r="H1730" s="2">
        <f t="shared" si="207"/>
        <v>75.814808999999983</v>
      </c>
      <c r="I1730" s="2">
        <f t="array" ref="I1730">SUMPRODUCT(B1714:B1733, (ROW(B1714:B1733)-ROW(B1714)+1)) / (20*21/2)</f>
        <v>75.25458285714285</v>
      </c>
      <c r="J1730" s="2">
        <f t="shared" si="210"/>
        <v>75.627233132840459</v>
      </c>
      <c r="K1730" s="2">
        <f t="shared" si="212"/>
        <v>75.453505944457476</v>
      </c>
    </row>
    <row r="1731" spans="1:11" ht="13.5" x14ac:dyDescent="0.25">
      <c r="A1731" s="3">
        <f>TITRES_STAT!B1734</f>
        <v>44830</v>
      </c>
      <c r="B1731" s="5">
        <f>TITRES_STAT!D1734</f>
        <v>74.444299999999998</v>
      </c>
      <c r="C1731" s="2">
        <f t="shared" si="205"/>
        <v>0</v>
      </c>
      <c r="D1731" s="2">
        <f t="shared" si="206"/>
        <v>74.444299999999998</v>
      </c>
      <c r="E1731" s="2">
        <f t="shared" si="208"/>
        <v>75.18056</v>
      </c>
      <c r="F1731" s="2">
        <f t="shared" si="209"/>
        <v>76.100900000000024</v>
      </c>
      <c r="G1731" s="2">
        <f t="shared" si="211"/>
        <v>75.358601999999991</v>
      </c>
      <c r="H1731" s="2">
        <f t="shared" si="207"/>
        <v>75.782114999999976</v>
      </c>
      <c r="I1731" s="2">
        <f t="array" ref="I1731">SUMPRODUCT(B1715:B1734, (ROW(B1715:B1734)-ROW(B1715)+1)) / (20*21/2)</f>
        <v>75.120184761904767</v>
      </c>
      <c r="J1731" s="2">
        <f t="shared" si="210"/>
        <v>75.514572834474706</v>
      </c>
      <c r="K1731" s="2">
        <f t="shared" si="212"/>
        <v>75.413929240753262</v>
      </c>
    </row>
    <row r="1732" spans="1:11" ht="13.5" x14ac:dyDescent="0.25">
      <c r="A1732" s="3">
        <f>TITRES_STAT!B1735</f>
        <v>44831</v>
      </c>
      <c r="B1732" s="5">
        <f>TITRES_STAT!D1735</f>
        <v>74.444299999999998</v>
      </c>
      <c r="C1732" s="2">
        <f t="shared" ref="C1732:C1795" si="213">B1732-B1731</f>
        <v>0</v>
      </c>
      <c r="D1732" s="2">
        <f t="shared" si="206"/>
        <v>74.444299999999998</v>
      </c>
      <c r="E1732" s="2">
        <f t="shared" si="208"/>
        <v>74.935140000000004</v>
      </c>
      <c r="F1732" s="2">
        <f t="shared" si="209"/>
        <v>75.978190000000041</v>
      </c>
      <c r="G1732" s="2">
        <f t="shared" si="211"/>
        <v>75.302154000000002</v>
      </c>
      <c r="H1732" s="2">
        <f t="shared" si="207"/>
        <v>75.748263999999978</v>
      </c>
      <c r="I1732" s="2">
        <f t="array" ref="I1732">SUMPRODUCT(B1716:B1735, (ROW(B1716:B1735)-ROW(B1716)+1)) / (20*21/2)</f>
        <v>74.997473333333332</v>
      </c>
      <c r="J1732" s="2">
        <f t="shared" si="210"/>
        <v>75.412642088334266</v>
      </c>
      <c r="K1732" s="2">
        <f t="shared" si="212"/>
        <v>75.375904564645296</v>
      </c>
    </row>
    <row r="1733" spans="1:11" ht="13.5" x14ac:dyDescent="0.25">
      <c r="A1733" s="3">
        <f>TITRES_STAT!B1736</f>
        <v>44832</v>
      </c>
      <c r="B1733" s="5">
        <f>TITRES_STAT!D1736</f>
        <v>74.444299999999998</v>
      </c>
      <c r="C1733" s="2">
        <f t="shared" si="213"/>
        <v>0</v>
      </c>
      <c r="D1733" s="2">
        <f t="shared" si="206"/>
        <v>74.444299999999998</v>
      </c>
      <c r="E1733" s="2">
        <f t="shared" si="208"/>
        <v>74.689719999999994</v>
      </c>
      <c r="F1733" s="2">
        <f t="shared" si="209"/>
        <v>75.855480000000028</v>
      </c>
      <c r="G1733" s="2">
        <f t="shared" si="211"/>
        <v>75.310333999999997</v>
      </c>
      <c r="H1733" s="2">
        <f t="shared" si="207"/>
        <v>75.714412999999979</v>
      </c>
      <c r="I1733" s="2">
        <f t="array" ref="I1733">SUMPRODUCT(B1717:B1736, (ROW(B1717:B1736)-ROW(B1717)+1)) / (20*21/2)</f>
        <v>74.884500952380947</v>
      </c>
      <c r="J1733" s="2">
        <f t="shared" si="210"/>
        <v>75.320419032302439</v>
      </c>
      <c r="K1733" s="2">
        <f t="shared" si="212"/>
        <v>75.339371052306262</v>
      </c>
    </row>
    <row r="1734" spans="1:11" ht="13.5" x14ac:dyDescent="0.25">
      <c r="A1734" s="3">
        <f>TITRES_STAT!B1737</f>
        <v>44833</v>
      </c>
      <c r="B1734" s="5">
        <f>TITRES_STAT!D1737</f>
        <v>74.444299999999998</v>
      </c>
      <c r="C1734" s="2">
        <f t="shared" si="213"/>
        <v>0</v>
      </c>
      <c r="D1734" s="2">
        <f t="shared" ref="D1734:D1797" si="214">AVERAGE(B1730:B1734)</f>
        <v>74.444299999999998</v>
      </c>
      <c r="E1734" s="2">
        <f t="shared" si="208"/>
        <v>74.444299999999998</v>
      </c>
      <c r="F1734" s="2">
        <f t="shared" si="209"/>
        <v>75.732770000000031</v>
      </c>
      <c r="G1734" s="2">
        <f t="shared" si="211"/>
        <v>75.318514000000008</v>
      </c>
      <c r="H1734" s="2">
        <f t="shared" si="207"/>
        <v>75.681757499999989</v>
      </c>
      <c r="I1734" s="2">
        <f t="array" ref="I1734">SUMPRODUCT(B1718:B1737, (ROW(B1718:B1737)-ROW(B1718)+1)) / (20*21/2)</f>
        <v>74.783215238095238</v>
      </c>
      <c r="J1734" s="2">
        <f t="shared" si="210"/>
        <v>75.236979124464114</v>
      </c>
      <c r="K1734" s="2">
        <f t="shared" si="212"/>
        <v>75.30427022672562</v>
      </c>
    </row>
    <row r="1735" spans="1:11" ht="13.5" x14ac:dyDescent="0.25">
      <c r="A1735" s="3">
        <f>TITRES_STAT!B1738</f>
        <v>44834</v>
      </c>
      <c r="B1735" s="5">
        <f>TITRES_STAT!D1738</f>
        <v>74.444299999999998</v>
      </c>
      <c r="C1735" s="2">
        <f t="shared" si="213"/>
        <v>0</v>
      </c>
      <c r="D1735" s="2">
        <f t="shared" si="214"/>
        <v>74.444299999999998</v>
      </c>
      <c r="E1735" s="2">
        <f t="shared" si="208"/>
        <v>74.444299999999998</v>
      </c>
      <c r="F1735" s="2">
        <f t="shared" si="209"/>
        <v>75.630510000000029</v>
      </c>
      <c r="G1735" s="2">
        <f t="shared" si="211"/>
        <v>75.326694000000018</v>
      </c>
      <c r="H1735" s="2">
        <f t="shared" si="207"/>
        <v>75.649101999999999</v>
      </c>
      <c r="I1735" s="2">
        <f t="array" ref="I1735">SUMPRODUCT(B1719:B1738, (ROW(B1719:B1738)-ROW(B1719)+1)) / (20*21/2)</f>
        <v>74.501564285714281</v>
      </c>
      <c r="J1735" s="2">
        <f t="shared" si="210"/>
        <v>75.161485874515151</v>
      </c>
      <c r="K1735" s="2">
        <f t="shared" si="212"/>
        <v>75.270545904108928</v>
      </c>
    </row>
    <row r="1736" spans="1:11" ht="13.5" x14ac:dyDescent="0.25">
      <c r="A1736" s="3">
        <f>TITRES_STAT!B1739</f>
        <v>44837</v>
      </c>
      <c r="B1736" s="5">
        <f>TITRES_STAT!D1739</f>
        <v>74.444299999999998</v>
      </c>
      <c r="C1736" s="2">
        <f t="shared" si="213"/>
        <v>0</v>
      </c>
      <c r="D1736" s="2">
        <f t="shared" si="214"/>
        <v>74.444299999999998</v>
      </c>
      <c r="E1736" s="2">
        <f t="shared" si="208"/>
        <v>74.444299999999998</v>
      </c>
      <c r="F1736" s="2">
        <f t="shared" si="209"/>
        <v>75.507800000000017</v>
      </c>
      <c r="G1736" s="2">
        <f t="shared" si="211"/>
        <v>75.347964000000019</v>
      </c>
      <c r="H1736" s="2">
        <f t="shared" si="207"/>
        <v>75.616446499999995</v>
      </c>
      <c r="I1736" s="2">
        <f t="array" ref="I1736">SUMPRODUCT(B1720:B1739, (ROW(B1720:B1739)-ROW(B1720)+1)) / (20*21/2)</f>
        <v>74.51516238095239</v>
      </c>
      <c r="J1736" s="2">
        <f t="shared" si="210"/>
        <v>75.093182457894656</v>
      </c>
      <c r="K1736" s="2">
        <f t="shared" si="212"/>
        <v>75.238144103947789</v>
      </c>
    </row>
    <row r="1737" spans="1:11" ht="13.5" x14ac:dyDescent="0.25">
      <c r="A1737" s="3">
        <f>TITRES_STAT!B1740</f>
        <v>44838</v>
      </c>
      <c r="B1737" s="5">
        <f>TITRES_STAT!D1740</f>
        <v>74.444299999999998</v>
      </c>
      <c r="C1737" s="2">
        <f t="shared" si="213"/>
        <v>0</v>
      </c>
      <c r="D1737" s="2">
        <f t="shared" si="214"/>
        <v>74.444299999999998</v>
      </c>
      <c r="E1737" s="2">
        <f t="shared" si="208"/>
        <v>74.444299999999998</v>
      </c>
      <c r="F1737" s="2">
        <f t="shared" si="209"/>
        <v>75.364635000000021</v>
      </c>
      <c r="G1737" s="2">
        <f t="shared" si="211"/>
        <v>75.364488000000023</v>
      </c>
      <c r="H1737" s="2">
        <f t="shared" si="207"/>
        <v>75.587608499999988</v>
      </c>
      <c r="I1737" s="2">
        <f t="array" ref="I1737">SUMPRODUCT(B1721:B1740, (ROW(B1721:B1740)-ROW(B1721)+1)) / (20*21/2)</f>
        <v>74.53849952380952</v>
      </c>
      <c r="J1737" s="2">
        <f t="shared" si="210"/>
        <v>75.031384128571361</v>
      </c>
      <c r="K1737" s="2">
        <f t="shared" si="212"/>
        <v>75.207012962616503</v>
      </c>
    </row>
    <row r="1738" spans="1:11" ht="13.5" x14ac:dyDescent="0.25">
      <c r="A1738" s="3">
        <f>TITRES_STAT!B1741</f>
        <v>44839</v>
      </c>
      <c r="B1738" s="5">
        <f>TITRES_STAT!D1741</f>
        <v>72.407300000000006</v>
      </c>
      <c r="C1738" s="2">
        <f t="shared" si="213"/>
        <v>-2.0369999999999919</v>
      </c>
      <c r="D1738" s="2">
        <f t="shared" si="214"/>
        <v>74.036900000000003</v>
      </c>
      <c r="E1738" s="2">
        <f t="shared" si="208"/>
        <v>74.240600000000001</v>
      </c>
      <c r="F1738" s="2">
        <f t="shared" si="209"/>
        <v>75.119620000000026</v>
      </c>
      <c r="G1738" s="2">
        <f t="shared" si="211"/>
        <v>75.340272000000027</v>
      </c>
      <c r="H1738" s="2">
        <f t="shared" ref="H1738:H1801" si="215">AVERAGE(B1539:B1738)</f>
        <v>75.54862399999999</v>
      </c>
      <c r="I1738" s="2">
        <f t="array" ref="I1738">SUMPRODUCT(B1722:B1741, (ROW(B1722:B1741)-ROW(B1722)+1)) / (20*21/2)</f>
        <v>74.571575714285714</v>
      </c>
      <c r="J1738" s="2">
        <f t="shared" si="210"/>
        <v>74.781471354421711</v>
      </c>
      <c r="K1738" s="2">
        <f t="shared" si="212"/>
        <v>75.097220297415859</v>
      </c>
    </row>
    <row r="1739" spans="1:11" ht="13.5" x14ac:dyDescent="0.25">
      <c r="A1739" s="3">
        <f>TITRES_STAT!B1742</f>
        <v>44840</v>
      </c>
      <c r="B1739" s="5">
        <f>TITRES_STAT!D1742</f>
        <v>75.2624</v>
      </c>
      <c r="C1739" s="2">
        <f t="shared" si="213"/>
        <v>2.8550999999999931</v>
      </c>
      <c r="D1739" s="2">
        <f t="shared" si="214"/>
        <v>74.200520000000012</v>
      </c>
      <c r="E1739" s="2">
        <f t="shared" si="208"/>
        <v>74.322409999999991</v>
      </c>
      <c r="F1739" s="2">
        <f t="shared" si="209"/>
        <v>75.017360000000025</v>
      </c>
      <c r="G1739" s="2">
        <f t="shared" si="211"/>
        <v>75.381176000000025</v>
      </c>
      <c r="H1739" s="2">
        <f t="shared" si="215"/>
        <v>75.523914999999988</v>
      </c>
      <c r="I1739" s="2">
        <f t="array" ref="I1739">SUMPRODUCT(B1723:B1742, (ROW(B1723:B1742)-ROW(B1723)+1)) / (20*21/2)</f>
        <v>74.612442857142852</v>
      </c>
      <c r="J1739" s="2">
        <f t="shared" si="210"/>
        <v>74.827274082572032</v>
      </c>
      <c r="K1739" s="2">
        <f t="shared" si="212"/>
        <v>75.103697932811315</v>
      </c>
    </row>
    <row r="1740" spans="1:11" ht="13.5" x14ac:dyDescent="0.25">
      <c r="A1740" s="3">
        <f>TITRES_STAT!B1743</f>
        <v>44841</v>
      </c>
      <c r="B1740" s="5">
        <f>TITRES_STAT!D1743</f>
        <v>75.2624</v>
      </c>
      <c r="C1740" s="2">
        <f t="shared" si="213"/>
        <v>0</v>
      </c>
      <c r="D1740" s="2">
        <f t="shared" si="214"/>
        <v>74.364140000000006</v>
      </c>
      <c r="E1740" s="2">
        <f t="shared" ref="E1740:E1803" si="216">AVERAGE(B1731:B1740)</f>
        <v>74.404219999999981</v>
      </c>
      <c r="F1740" s="2">
        <f t="shared" si="209"/>
        <v>74.915100000000024</v>
      </c>
      <c r="G1740" s="2">
        <f t="shared" si="211"/>
        <v>75.428624000000028</v>
      </c>
      <c r="H1740" s="2">
        <f t="shared" si="215"/>
        <v>75.499205999999987</v>
      </c>
      <c r="I1740" s="2">
        <f t="array" ref="I1740">SUMPRODUCT(B1724:B1743, (ROW(B1724:B1743)-ROW(B1724)+1)) / (20*21/2)</f>
        <v>74.583186666666663</v>
      </c>
      <c r="J1740" s="2">
        <f t="shared" si="210"/>
        <v>74.868714646136596</v>
      </c>
      <c r="K1740" s="2">
        <f t="shared" si="212"/>
        <v>75.109921543289303</v>
      </c>
    </row>
    <row r="1741" spans="1:11" ht="13.5" x14ac:dyDescent="0.25">
      <c r="A1741" s="3">
        <f>TITRES_STAT!B1744</f>
        <v>44844</v>
      </c>
      <c r="B1741" s="5">
        <f>TITRES_STAT!D1744</f>
        <v>75.2624</v>
      </c>
      <c r="C1741" s="2">
        <f t="shared" si="213"/>
        <v>0</v>
      </c>
      <c r="D1741" s="2">
        <f t="shared" si="214"/>
        <v>74.527760000000015</v>
      </c>
      <c r="E1741" s="2">
        <f t="shared" si="216"/>
        <v>74.486029999999985</v>
      </c>
      <c r="F1741" s="2">
        <f t="shared" si="209"/>
        <v>74.833295000000035</v>
      </c>
      <c r="G1741" s="2">
        <f t="shared" si="211"/>
        <v>75.476072000000016</v>
      </c>
      <c r="H1741" s="2">
        <f t="shared" si="215"/>
        <v>75.474381499999978</v>
      </c>
      <c r="I1741" s="2">
        <f t="array" ref="I1741">SUMPRODUCT(B1725:B1744, (ROW(B1725:B1744)-ROW(B1725)+1)) / (20*21/2)</f>
        <v>74.565617142857135</v>
      </c>
      <c r="J1741" s="2">
        <f t="shared" si="210"/>
        <v>74.906208489361688</v>
      </c>
      <c r="K1741" s="2">
        <f t="shared" si="212"/>
        <v>75.115901090611288</v>
      </c>
    </row>
    <row r="1742" spans="1:11" ht="13.5" x14ac:dyDescent="0.25">
      <c r="A1742" s="3">
        <f>TITRES_STAT!B1745</f>
        <v>44845</v>
      </c>
      <c r="B1742" s="5">
        <f>TITRES_STAT!D1745</f>
        <v>75.2624</v>
      </c>
      <c r="C1742" s="2">
        <f t="shared" si="213"/>
        <v>0</v>
      </c>
      <c r="D1742" s="2">
        <f t="shared" si="214"/>
        <v>74.691380000000009</v>
      </c>
      <c r="E1742" s="2">
        <f t="shared" si="216"/>
        <v>74.56783999999999</v>
      </c>
      <c r="F1742" s="2">
        <f t="shared" si="209"/>
        <v>74.751490000000018</v>
      </c>
      <c r="G1742" s="2">
        <f t="shared" si="211"/>
        <v>75.523520000000019</v>
      </c>
      <c r="H1742" s="2">
        <f t="shared" si="215"/>
        <v>75.449556999999984</v>
      </c>
      <c r="I1742" s="2">
        <f t="array" ref="I1742">SUMPRODUCT(B1726:B1745, (ROW(B1726:B1745)-ROW(B1726)+1)) / (20*21/2)</f>
        <v>74.559734285714285</v>
      </c>
      <c r="J1742" s="2">
        <f t="shared" si="210"/>
        <v>74.940131490374867</v>
      </c>
      <c r="K1742" s="2">
        <f t="shared" si="212"/>
        <v>75.121646145881428</v>
      </c>
    </row>
    <row r="1743" spans="1:11" ht="13.5" x14ac:dyDescent="0.25">
      <c r="A1743" s="3">
        <f>TITRES_STAT!B1746</f>
        <v>44846</v>
      </c>
      <c r="B1743" s="5">
        <f>TITRES_STAT!D1746</f>
        <v>74.444299999999998</v>
      </c>
      <c r="C1743" s="2">
        <f t="shared" si="213"/>
        <v>-0.81810000000000116</v>
      </c>
      <c r="D1743" s="2">
        <f t="shared" si="214"/>
        <v>75.098780000000005</v>
      </c>
      <c r="E1743" s="2">
        <f t="shared" si="216"/>
        <v>74.56783999999999</v>
      </c>
      <c r="F1743" s="2">
        <f t="shared" si="209"/>
        <v>74.628780000000006</v>
      </c>
      <c r="G1743" s="2">
        <f t="shared" si="211"/>
        <v>75.554606000000021</v>
      </c>
      <c r="H1743" s="2">
        <f t="shared" si="215"/>
        <v>75.425692999999967</v>
      </c>
      <c r="I1743" s="2">
        <f t="array" ref="I1743">SUMPRODUCT(B1727:B1746, (ROW(B1727:B1746)-ROW(B1727)+1)) / (20*21/2)</f>
        <v>74.553851428571434</v>
      </c>
      <c r="J1743" s="2">
        <f t="shared" si="210"/>
        <v>74.892909443672494</v>
      </c>
      <c r="K1743" s="2">
        <f t="shared" si="212"/>
        <v>75.095083551925299</v>
      </c>
    </row>
    <row r="1744" spans="1:11" ht="13.5" x14ac:dyDescent="0.25">
      <c r="A1744" s="3">
        <f>TITRES_STAT!B1747</f>
        <v>44847</v>
      </c>
      <c r="B1744" s="5">
        <f>TITRES_STAT!D1747</f>
        <v>74.444299999999998</v>
      </c>
      <c r="C1744" s="2">
        <f t="shared" si="213"/>
        <v>0</v>
      </c>
      <c r="D1744" s="2">
        <f t="shared" si="214"/>
        <v>74.935159999999996</v>
      </c>
      <c r="E1744" s="2">
        <f t="shared" si="216"/>
        <v>74.567840000000004</v>
      </c>
      <c r="F1744" s="2">
        <f t="shared" si="209"/>
        <v>74.506070000000022</v>
      </c>
      <c r="G1744" s="2">
        <f t="shared" si="211"/>
        <v>75.587328000000028</v>
      </c>
      <c r="H1744" s="2">
        <f t="shared" si="215"/>
        <v>75.406533499999981</v>
      </c>
      <c r="I1744" s="2">
        <f t="array" ref="I1744">SUMPRODUCT(B1728:B1747, (ROW(B1728:B1747)-ROW(B1728)+1)) / (20*21/2)</f>
        <v>74.547968571428569</v>
      </c>
      <c r="J1744" s="2">
        <f t="shared" si="210"/>
        <v>74.850184734751309</v>
      </c>
      <c r="K1744" s="2">
        <f t="shared" si="212"/>
        <v>75.069562628320384</v>
      </c>
    </row>
    <row r="1745" spans="1:11" ht="13.5" x14ac:dyDescent="0.25">
      <c r="A1745" s="3">
        <f>TITRES_STAT!B1748</f>
        <v>44848</v>
      </c>
      <c r="B1745" s="5">
        <f>TITRES_STAT!D1748</f>
        <v>74.444299999999998</v>
      </c>
      <c r="C1745" s="2">
        <f t="shared" si="213"/>
        <v>0</v>
      </c>
      <c r="D1745" s="2">
        <f t="shared" si="214"/>
        <v>74.771540000000002</v>
      </c>
      <c r="E1745" s="2">
        <f t="shared" si="216"/>
        <v>74.567840000000004</v>
      </c>
      <c r="F1745" s="2">
        <f t="shared" si="209"/>
        <v>74.506070000000022</v>
      </c>
      <c r="G1745" s="2">
        <f t="shared" si="211"/>
        <v>75.603688000000034</v>
      </c>
      <c r="H1745" s="2">
        <f t="shared" si="215"/>
        <v>75.387373999999966</v>
      </c>
      <c r="I1745" s="2">
        <f t="array" ref="I1745">SUMPRODUCT(B1729:B1748, (ROW(B1729:B1748)-ROW(B1729)+1)) / (20*21/2)</f>
        <v>74.542085714285705</v>
      </c>
      <c r="J1745" s="2">
        <f t="shared" si="210"/>
        <v>74.811529045727383</v>
      </c>
      <c r="K1745" s="2">
        <f t="shared" si="212"/>
        <v>75.045042525249002</v>
      </c>
    </row>
    <row r="1746" spans="1:11" ht="13.5" x14ac:dyDescent="0.25">
      <c r="A1746" s="3">
        <f>TITRES_STAT!B1749</f>
        <v>44851</v>
      </c>
      <c r="B1746" s="5">
        <f>TITRES_STAT!D1749</f>
        <v>74.444299999999998</v>
      </c>
      <c r="C1746" s="2">
        <f t="shared" si="213"/>
        <v>0</v>
      </c>
      <c r="D1746" s="2">
        <f t="shared" si="214"/>
        <v>74.607920000000007</v>
      </c>
      <c r="E1746" s="2">
        <f t="shared" si="216"/>
        <v>74.567840000000018</v>
      </c>
      <c r="F1746" s="2">
        <f t="shared" si="209"/>
        <v>74.506070000000022</v>
      </c>
      <c r="G1746" s="2">
        <f t="shared" si="211"/>
        <v>75.619886000000037</v>
      </c>
      <c r="H1746" s="2">
        <f t="shared" si="215"/>
        <v>75.36624799999997</v>
      </c>
      <c r="I1746" s="2">
        <f t="array" ref="I1746">SUMPRODUCT(B1730:B1749, (ROW(B1730:B1749)-ROW(B1730)+1)) / (20*21/2)</f>
        <v>74.349221904761905</v>
      </c>
      <c r="J1746" s="2">
        <f t="shared" si="210"/>
        <v>74.776554850896204</v>
      </c>
      <c r="K1746" s="2">
        <f t="shared" si="212"/>
        <v>75.021483994847074</v>
      </c>
    </row>
    <row r="1747" spans="1:11" ht="13.5" x14ac:dyDescent="0.25">
      <c r="A1747" s="3">
        <f>TITRES_STAT!B1750</f>
        <v>44852</v>
      </c>
      <c r="B1747" s="5">
        <f>TITRES_STAT!D1750</f>
        <v>74.444299999999998</v>
      </c>
      <c r="C1747" s="2">
        <f t="shared" si="213"/>
        <v>0</v>
      </c>
      <c r="D1747" s="2">
        <f t="shared" si="214"/>
        <v>74.444299999999998</v>
      </c>
      <c r="E1747" s="2">
        <f t="shared" si="216"/>
        <v>74.567840000000004</v>
      </c>
      <c r="F1747" s="2">
        <f t="shared" si="209"/>
        <v>74.506070000000022</v>
      </c>
      <c r="G1747" s="2">
        <f t="shared" si="211"/>
        <v>75.579146000000051</v>
      </c>
      <c r="H1747" s="2">
        <f t="shared" si="215"/>
        <v>75.345121999999961</v>
      </c>
      <c r="I1747" s="2">
        <f t="array" ref="I1747">SUMPRODUCT(B1731:B1750, (ROW(B1731:B1750)-ROW(B1731)+1)) / (20*21/2)</f>
        <v>74.352688095238094</v>
      </c>
      <c r="J1747" s="2">
        <f t="shared" si="210"/>
        <v>74.744911531763236</v>
      </c>
      <c r="K1747" s="2">
        <f t="shared" si="212"/>
        <v>74.998849328382477</v>
      </c>
    </row>
    <row r="1748" spans="1:11" ht="13.5" x14ac:dyDescent="0.25">
      <c r="A1748" s="3">
        <f>TITRES_STAT!B1751</f>
        <v>44853</v>
      </c>
      <c r="B1748" s="5">
        <f>TITRES_STAT!D1751</f>
        <v>74.444299999999998</v>
      </c>
      <c r="C1748" s="2">
        <f t="shared" si="213"/>
        <v>0</v>
      </c>
      <c r="D1748" s="2">
        <f t="shared" si="214"/>
        <v>74.444299999999998</v>
      </c>
      <c r="E1748" s="2">
        <f t="shared" si="216"/>
        <v>74.771539999999987</v>
      </c>
      <c r="F1748" s="2">
        <f t="shared" ref="F1748:F1811" si="217">AVERAGE(B1729:B1748)</f>
        <v>74.506070000000022</v>
      </c>
      <c r="G1748" s="2">
        <f t="shared" si="211"/>
        <v>75.538406000000052</v>
      </c>
      <c r="H1748" s="2">
        <f t="shared" si="215"/>
        <v>75.323995999999966</v>
      </c>
      <c r="I1748" s="2">
        <f t="array" ref="I1748">SUMPRODUCT(B1732:B1751, (ROW(B1732:B1751)-ROW(B1732)+1)) / (20*21/2)</f>
        <v>74.356154285714283</v>
      </c>
      <c r="J1748" s="2">
        <f t="shared" si="210"/>
        <v>74.716281862071497</v>
      </c>
      <c r="K1748" s="2">
        <f t="shared" si="212"/>
        <v>74.977102295896884</v>
      </c>
    </row>
    <row r="1749" spans="1:11" ht="13.5" x14ac:dyDescent="0.25">
      <c r="A1749" s="3">
        <f>TITRES_STAT!B1752</f>
        <v>44854</v>
      </c>
      <c r="B1749" s="5">
        <f>TITRES_STAT!D1752</f>
        <v>72.480999999999995</v>
      </c>
      <c r="C1749" s="2">
        <f t="shared" si="213"/>
        <v>-1.9633000000000038</v>
      </c>
      <c r="D1749" s="2">
        <f t="shared" si="214"/>
        <v>74.051639999999992</v>
      </c>
      <c r="E1749" s="2">
        <f t="shared" si="216"/>
        <v>74.493399999999994</v>
      </c>
      <c r="F1749" s="2">
        <f t="shared" si="217"/>
        <v>74.407905000000014</v>
      </c>
      <c r="G1749" s="2">
        <f t="shared" si="211"/>
        <v>75.458400000000054</v>
      </c>
      <c r="H1749" s="2">
        <f t="shared" si="215"/>
        <v>75.293053499999957</v>
      </c>
      <c r="I1749" s="2">
        <f t="array" ref="I1749">SUMPRODUCT(B1733:B1752, (ROW(B1733:B1752)-ROW(B1733)+1)) / (20*21/2)</f>
        <v>74.358849047619032</v>
      </c>
      <c r="J1749" s="2">
        <f t="shared" ref="J1749:J1812" si="218">$J$4*B1749+J1748*(1-$J$4)</f>
        <v>74.503397875207554</v>
      </c>
      <c r="K1749" s="2">
        <f t="shared" si="212"/>
        <v>74.879215931351908</v>
      </c>
    </row>
    <row r="1750" spans="1:11" ht="13.5" x14ac:dyDescent="0.25">
      <c r="A1750" s="3">
        <f>TITRES_STAT!B1753</f>
        <v>44855</v>
      </c>
      <c r="B1750" s="5">
        <f>TITRES_STAT!D1753</f>
        <v>74.444299999999998</v>
      </c>
      <c r="C1750" s="2">
        <f t="shared" si="213"/>
        <v>1.9633000000000038</v>
      </c>
      <c r="D1750" s="2">
        <f t="shared" si="214"/>
        <v>74.051639999999992</v>
      </c>
      <c r="E1750" s="2">
        <f t="shared" si="216"/>
        <v>74.411590000000004</v>
      </c>
      <c r="F1750" s="2">
        <f t="shared" si="217"/>
        <v>74.407905</v>
      </c>
      <c r="G1750" s="2">
        <f t="shared" si="211"/>
        <v>75.426168000000047</v>
      </c>
      <c r="H1750" s="2">
        <f t="shared" si="215"/>
        <v>75.271927499999961</v>
      </c>
      <c r="I1750" s="2">
        <f t="array" ref="I1750">SUMPRODUCT(B1734:B1753, (ROW(B1734:B1753)-ROW(B1734)+1)) / (20*21/2)</f>
        <v>74.207315714285713</v>
      </c>
      <c r="J1750" s="2">
        <f t="shared" si="218"/>
        <v>74.497769506140173</v>
      </c>
      <c r="K1750" s="2">
        <f t="shared" si="212"/>
        <v>74.86216040463222</v>
      </c>
    </row>
    <row r="1751" spans="1:11" ht="13.5" x14ac:dyDescent="0.25">
      <c r="A1751" s="3">
        <f>TITRES_STAT!B1754</f>
        <v>44858</v>
      </c>
      <c r="B1751" s="5">
        <f>TITRES_STAT!D1754</f>
        <v>74.444299999999998</v>
      </c>
      <c r="C1751" s="2">
        <f t="shared" si="213"/>
        <v>0</v>
      </c>
      <c r="D1751" s="2">
        <f t="shared" si="214"/>
        <v>74.051639999999992</v>
      </c>
      <c r="E1751" s="2">
        <f t="shared" si="216"/>
        <v>74.32978</v>
      </c>
      <c r="F1751" s="2">
        <f t="shared" si="217"/>
        <v>74.407905</v>
      </c>
      <c r="G1751" s="2">
        <f t="shared" si="211"/>
        <v>75.394098000000071</v>
      </c>
      <c r="H1751" s="2">
        <f t="shared" si="215"/>
        <v>75.250801499999966</v>
      </c>
      <c r="I1751" s="2">
        <f t="array" ref="I1751">SUMPRODUCT(B1735:B1754, (ROW(B1735:B1754)-ROW(B1735)+1)) / (20*21/2)</f>
        <v>74.105600952380939</v>
      </c>
      <c r="J1751" s="2">
        <f t="shared" si="218"/>
        <v>74.492677172222059</v>
      </c>
      <c r="K1751" s="2">
        <f t="shared" si="212"/>
        <v>74.845773722097618</v>
      </c>
    </row>
    <row r="1752" spans="1:11" ht="13.5" x14ac:dyDescent="0.25">
      <c r="A1752" s="3">
        <f>TITRES_STAT!B1755</f>
        <v>44859</v>
      </c>
      <c r="B1752" s="5">
        <f>TITRES_STAT!D1755</f>
        <v>74.436199999999999</v>
      </c>
      <c r="C1752" s="2">
        <f t="shared" si="213"/>
        <v>-8.0999999999988859E-3</v>
      </c>
      <c r="D1752" s="2">
        <f t="shared" si="214"/>
        <v>74.050019999999989</v>
      </c>
      <c r="E1752" s="2">
        <f t="shared" si="216"/>
        <v>74.247159999999994</v>
      </c>
      <c r="F1752" s="2">
        <f t="shared" si="217"/>
        <v>74.407499999999999</v>
      </c>
      <c r="G1752" s="2">
        <f t="shared" si="211"/>
        <v>75.361866000000063</v>
      </c>
      <c r="H1752" s="2">
        <f t="shared" si="215"/>
        <v>75.21810549999995</v>
      </c>
      <c r="I1752" s="2">
        <f t="array" ref="I1752">SUMPRODUCT(B1736:B1755, (ROW(B1736:B1755)-ROW(B1736)+1)) / (20*21/2)</f>
        <v>74.008763333333334</v>
      </c>
      <c r="J1752" s="2">
        <f t="shared" si="218"/>
        <v>74.487298393915196</v>
      </c>
      <c r="K1752" s="2">
        <f t="shared" si="212"/>
        <v>74.829712007505563</v>
      </c>
    </row>
    <row r="1753" spans="1:11" ht="13.5" x14ac:dyDescent="0.25">
      <c r="A1753" s="3">
        <f>TITRES_STAT!B1756</f>
        <v>44860</v>
      </c>
      <c r="B1753" s="5">
        <f>TITRES_STAT!D1756</f>
        <v>72.816400000000002</v>
      </c>
      <c r="C1753" s="2">
        <f t="shared" si="213"/>
        <v>-1.6197999999999979</v>
      </c>
      <c r="D1753" s="2">
        <f t="shared" si="214"/>
        <v>73.724439999999987</v>
      </c>
      <c r="E1753" s="2">
        <f t="shared" si="216"/>
        <v>74.084370000000007</v>
      </c>
      <c r="F1753" s="2">
        <f t="shared" si="217"/>
        <v>74.326104999999998</v>
      </c>
      <c r="G1753" s="2">
        <f t="shared" si="211"/>
        <v>75.297238000000064</v>
      </c>
      <c r="H1753" s="2">
        <f t="shared" si="215"/>
        <v>75.177310499999962</v>
      </c>
      <c r="I1753" s="2">
        <f t="array" ref="I1753">SUMPRODUCT(B1737:B1756, (ROW(B1737:B1756)-ROW(B1737)+1)) / (20*21/2)</f>
        <v>73.917612857142856</v>
      </c>
      <c r="J1753" s="2">
        <f t="shared" si="218"/>
        <v>74.32816521354232</v>
      </c>
      <c r="K1753" s="2">
        <f t="shared" si="212"/>
        <v>74.750758595446527</v>
      </c>
    </row>
    <row r="1754" spans="1:11" ht="13.5" x14ac:dyDescent="0.25">
      <c r="A1754" s="3">
        <f>TITRES_STAT!B1757</f>
        <v>44861</v>
      </c>
      <c r="B1754" s="5">
        <f>TITRES_STAT!D1757</f>
        <v>73.258099999999999</v>
      </c>
      <c r="C1754" s="2">
        <f t="shared" si="213"/>
        <v>0.44169999999999732</v>
      </c>
      <c r="D1754" s="2">
        <f t="shared" si="214"/>
        <v>73.879859999999994</v>
      </c>
      <c r="E1754" s="2">
        <f t="shared" si="216"/>
        <v>73.96575</v>
      </c>
      <c r="F1754" s="2">
        <f t="shared" si="217"/>
        <v>74.266795000000016</v>
      </c>
      <c r="G1754" s="2">
        <f t="shared" si="211"/>
        <v>75.241444000000058</v>
      </c>
      <c r="H1754" s="2">
        <f t="shared" si="215"/>
        <v>75.150214999999946</v>
      </c>
      <c r="I1754" s="2">
        <f t="array" ref="I1754">SUMPRODUCT(B1738:B1757, (ROW(B1738:B1757)-ROW(B1738)+1)) / (20*21/2)</f>
        <v>73.832920952380945</v>
      </c>
      <c r="J1754" s="2">
        <f t="shared" si="218"/>
        <v>74.226254240824005</v>
      </c>
      <c r="K1754" s="2">
        <f t="shared" si="212"/>
        <v>74.692222964252551</v>
      </c>
    </row>
    <row r="1755" spans="1:11" ht="13.5" x14ac:dyDescent="0.25">
      <c r="A1755" s="3">
        <f>TITRES_STAT!B1758</f>
        <v>44862</v>
      </c>
      <c r="B1755" s="5">
        <f>TITRES_STAT!D1758</f>
        <v>73.25</v>
      </c>
      <c r="C1755" s="2">
        <f t="shared" si="213"/>
        <v>-8.0999999999988859E-3</v>
      </c>
      <c r="D1755" s="2">
        <f t="shared" si="214"/>
        <v>73.640999999999991</v>
      </c>
      <c r="E1755" s="2">
        <f t="shared" si="216"/>
        <v>73.846320000000006</v>
      </c>
      <c r="F1755" s="2">
        <f t="shared" si="217"/>
        <v>74.207080000000005</v>
      </c>
      <c r="G1755" s="2">
        <f t="shared" si="211"/>
        <v>75.232936000000052</v>
      </c>
      <c r="H1755" s="2">
        <f t="shared" si="215"/>
        <v>75.123078999999947</v>
      </c>
      <c r="I1755" s="2">
        <f t="array" ref="I1755">SUMPRODUCT(B1739:B1758, (ROW(B1739:B1758)-ROW(B1739)+1)) / (20*21/2)</f>
        <v>73.753877619047614</v>
      </c>
      <c r="J1755" s="2">
        <f t="shared" si="218"/>
        <v>74.133277646459817</v>
      </c>
      <c r="K1755" s="2">
        <f t="shared" si="212"/>
        <v>74.635665200948537</v>
      </c>
    </row>
    <row r="1756" spans="1:11" ht="13.5" x14ac:dyDescent="0.25">
      <c r="A1756" s="3">
        <f>TITRES_STAT!B1759</f>
        <v>44865</v>
      </c>
      <c r="B1756" s="5">
        <f>TITRES_STAT!D1759</f>
        <v>73.25</v>
      </c>
      <c r="C1756" s="2">
        <f t="shared" si="213"/>
        <v>0</v>
      </c>
      <c r="D1756" s="2">
        <f t="shared" si="214"/>
        <v>73.402140000000003</v>
      </c>
      <c r="E1756" s="2">
        <f t="shared" si="216"/>
        <v>73.726889999999997</v>
      </c>
      <c r="F1756" s="2">
        <f t="shared" si="217"/>
        <v>74.147365000000008</v>
      </c>
      <c r="G1756" s="2">
        <f t="shared" si="211"/>
        <v>75.17632600000006</v>
      </c>
      <c r="H1756" s="2">
        <f t="shared" si="215"/>
        <v>75.088307999999941</v>
      </c>
      <c r="I1756" s="2">
        <f t="array" ref="I1756">SUMPRODUCT(B1740:B1759, (ROW(B1740:B1759)-ROW(B1740)+1)) / (20*21/2)</f>
        <v>73.670782857142854</v>
      </c>
      <c r="J1756" s="2">
        <f t="shared" si="218"/>
        <v>74.049155965844605</v>
      </c>
      <c r="K1756" s="2">
        <f t="shared" si="212"/>
        <v>74.581325389146642</v>
      </c>
    </row>
    <row r="1757" spans="1:11" ht="13.5" x14ac:dyDescent="0.25">
      <c r="A1757" s="3">
        <f>TITRES_STAT!B1760</f>
        <v>44866</v>
      </c>
      <c r="B1757" s="5">
        <f>TITRES_STAT!D1760</f>
        <v>73.258099999999999</v>
      </c>
      <c r="C1757" s="2">
        <f t="shared" si="213"/>
        <v>8.0999999999988859E-3</v>
      </c>
      <c r="D1757" s="2">
        <f t="shared" si="214"/>
        <v>73.166520000000006</v>
      </c>
      <c r="E1757" s="2">
        <f t="shared" si="216"/>
        <v>73.60826999999999</v>
      </c>
      <c r="F1757" s="2">
        <f t="shared" si="217"/>
        <v>74.088054999999997</v>
      </c>
      <c r="G1757" s="2">
        <f t="shared" si="211"/>
        <v>75.119878000000057</v>
      </c>
      <c r="H1757" s="2">
        <f t="shared" si="215"/>
        <v>75.061250999999928</v>
      </c>
      <c r="I1757" s="2">
        <f t="array" ref="I1757">SUMPRODUCT(B1741:B1760, (ROW(B1741:B1760)-ROW(B1741)+1)) / (20*21/2)</f>
        <v>73.597232380952377</v>
      </c>
      <c r="J1757" s="2">
        <f t="shared" si="218"/>
        <v>73.973817302430831</v>
      </c>
      <c r="K1757" s="2">
        <f t="shared" si="212"/>
        <v>74.529434197415398</v>
      </c>
    </row>
    <row r="1758" spans="1:11" ht="13.5" x14ac:dyDescent="0.25">
      <c r="A1758" s="3">
        <f>TITRES_STAT!B1761</f>
        <v>44867</v>
      </c>
      <c r="B1758" s="5">
        <f>TITRES_STAT!D1761</f>
        <v>73.258099999999999</v>
      </c>
      <c r="C1758" s="2">
        <f t="shared" si="213"/>
        <v>0</v>
      </c>
      <c r="D1758" s="2">
        <f t="shared" si="214"/>
        <v>73.254860000000008</v>
      </c>
      <c r="E1758" s="2">
        <f t="shared" si="216"/>
        <v>73.489650000000012</v>
      </c>
      <c r="F1758" s="2">
        <f t="shared" si="217"/>
        <v>74.130595</v>
      </c>
      <c r="G1758" s="2">
        <f t="shared" si="211"/>
        <v>75.063430000000054</v>
      </c>
      <c r="H1758" s="2">
        <f t="shared" si="215"/>
        <v>75.034193999999928</v>
      </c>
      <c r="I1758" s="2">
        <f t="array" ref="I1758">SUMPRODUCT(B1742:B1761, (ROW(B1742:B1761)-ROW(B1742)+1)) / (20*21/2)</f>
        <v>73.533226190476199</v>
      </c>
      <c r="J1758" s="2">
        <f t="shared" si="218"/>
        <v>73.90565374981837</v>
      </c>
      <c r="K1758" s="2">
        <f t="shared" si="212"/>
        <v>74.479577954379508</v>
      </c>
    </row>
    <row r="1759" spans="1:11" ht="13.5" x14ac:dyDescent="0.25">
      <c r="A1759" s="3">
        <f>TITRES_STAT!B1762</f>
        <v>44868</v>
      </c>
      <c r="B1759" s="5">
        <f>TITRES_STAT!D1762</f>
        <v>73.258099999999999</v>
      </c>
      <c r="C1759" s="2">
        <f t="shared" si="213"/>
        <v>0</v>
      </c>
      <c r="D1759" s="2">
        <f t="shared" si="214"/>
        <v>73.254860000000008</v>
      </c>
      <c r="E1759" s="2">
        <f t="shared" si="216"/>
        <v>73.567360000000008</v>
      </c>
      <c r="F1759" s="2">
        <f t="shared" si="217"/>
        <v>74.030380000000008</v>
      </c>
      <c r="G1759" s="2">
        <f t="shared" si="211"/>
        <v>75.00698200000005</v>
      </c>
      <c r="H1759" s="2">
        <f t="shared" si="215"/>
        <v>75.007136999999915</v>
      </c>
      <c r="I1759" s="2">
        <f t="array" ref="I1759">SUMPRODUCT(B1743:B1762, (ROW(B1743:B1762)-ROW(B1743)+1)) / (20*21/2)</f>
        <v>73.357221428571421</v>
      </c>
      <c r="J1759" s="2">
        <f t="shared" si="218"/>
        <v>73.843981964121383</v>
      </c>
      <c r="K1759" s="2">
        <f t="shared" si="212"/>
        <v>74.431676858129336</v>
      </c>
    </row>
    <row r="1760" spans="1:11" ht="13.5" x14ac:dyDescent="0.25">
      <c r="A1760" s="3">
        <f>TITRES_STAT!B1763</f>
        <v>44869</v>
      </c>
      <c r="B1760" s="5">
        <f>TITRES_STAT!D1763</f>
        <v>73.258099999999999</v>
      </c>
      <c r="C1760" s="2">
        <f t="shared" si="213"/>
        <v>0</v>
      </c>
      <c r="D1760" s="2">
        <f t="shared" si="214"/>
        <v>73.25648000000001</v>
      </c>
      <c r="E1760" s="2">
        <f t="shared" si="216"/>
        <v>73.448740000000001</v>
      </c>
      <c r="F1760" s="2">
        <f t="shared" si="217"/>
        <v>73.930165000000002</v>
      </c>
      <c r="G1760" s="2">
        <f t="shared" si="211"/>
        <v>74.942354000000066</v>
      </c>
      <c r="H1760" s="2">
        <f t="shared" si="215"/>
        <v>74.980118499999932</v>
      </c>
      <c r="I1760" s="2">
        <f t="array" ref="I1760">SUMPRODUCT(B1744:B1763, (ROW(B1744:B1763)-ROW(B1744)+1)) / (20*21/2)</f>
        <v>73.197619047619042</v>
      </c>
      <c r="J1760" s="2">
        <f t="shared" si="218"/>
        <v>73.788183681824108</v>
      </c>
      <c r="K1760" s="2">
        <f t="shared" si="212"/>
        <v>74.385654236241919</v>
      </c>
    </row>
    <row r="1761" spans="1:11" ht="13.5" x14ac:dyDescent="0.25">
      <c r="A1761" s="3">
        <f>TITRES_STAT!B1764</f>
        <v>44872</v>
      </c>
      <c r="B1761" s="5">
        <f>TITRES_STAT!D1764</f>
        <v>73.258099999999999</v>
      </c>
      <c r="C1761" s="2">
        <f t="shared" si="213"/>
        <v>0</v>
      </c>
      <c r="D1761" s="2">
        <f t="shared" si="214"/>
        <v>73.258099999999999</v>
      </c>
      <c r="E1761" s="2">
        <f t="shared" si="216"/>
        <v>73.330119999999994</v>
      </c>
      <c r="F1761" s="2">
        <f t="shared" si="217"/>
        <v>73.829950000000011</v>
      </c>
      <c r="G1761" s="2">
        <f t="shared" si="211"/>
        <v>74.869546000000057</v>
      </c>
      <c r="H1761" s="2">
        <f t="shared" si="215"/>
        <v>74.953099999999921</v>
      </c>
      <c r="I1761" s="2">
        <f t="array" ref="I1761">SUMPRODUCT(B1745:B1764, (ROW(B1745:B1764)-ROW(B1745)+1)) / (20*21/2)</f>
        <v>73.014646190476199</v>
      </c>
      <c r="J1761" s="2">
        <f t="shared" si="218"/>
        <v>73.737699521650384</v>
      </c>
      <c r="K1761" s="2">
        <f t="shared" si="212"/>
        <v>74.341436423055967</v>
      </c>
    </row>
    <row r="1762" spans="1:11" ht="13.5" x14ac:dyDescent="0.25">
      <c r="A1762" s="3">
        <f>TITRES_STAT!B1765</f>
        <v>44873</v>
      </c>
      <c r="B1762" s="5">
        <f>TITRES_STAT!D1765</f>
        <v>71.981899999999996</v>
      </c>
      <c r="C1762" s="2">
        <f t="shared" si="213"/>
        <v>-1.2762000000000029</v>
      </c>
      <c r="D1762" s="2">
        <f t="shared" si="214"/>
        <v>73.002859999999998</v>
      </c>
      <c r="E1762" s="2">
        <f t="shared" si="216"/>
        <v>73.084689999999995</v>
      </c>
      <c r="F1762" s="2">
        <f t="shared" si="217"/>
        <v>73.665925000000001</v>
      </c>
      <c r="G1762" s="2">
        <f t="shared" si="211"/>
        <v>74.771214000000057</v>
      </c>
      <c r="H1762" s="2">
        <f t="shared" si="215"/>
        <v>74.935085999999913</v>
      </c>
      <c r="I1762" s="2">
        <f t="array" ref="I1762">SUMPRODUCT(B1746:B1765, (ROW(B1746:B1765)-ROW(B1746)+1)) / (20*21/2)</f>
        <v>72.880169999999993</v>
      </c>
      <c r="J1762" s="2">
        <f t="shared" si="218"/>
        <v>73.570480519588443</v>
      </c>
      <c r="K1762" s="2">
        <f t="shared" si="212"/>
        <v>74.248905582936132</v>
      </c>
    </row>
    <row r="1763" spans="1:11" ht="13.5" x14ac:dyDescent="0.25">
      <c r="A1763" s="3">
        <f>TITRES_STAT!B1766</f>
        <v>44874</v>
      </c>
      <c r="B1763" s="5">
        <f>TITRES_STAT!D1766</f>
        <v>71.990099999999998</v>
      </c>
      <c r="C1763" s="2">
        <f t="shared" si="213"/>
        <v>8.2000000000022055E-3</v>
      </c>
      <c r="D1763" s="2">
        <f t="shared" si="214"/>
        <v>72.749259999999992</v>
      </c>
      <c r="E1763" s="2">
        <f t="shared" si="216"/>
        <v>73.00206</v>
      </c>
      <c r="F1763" s="2">
        <f t="shared" si="217"/>
        <v>73.543215000000004</v>
      </c>
      <c r="G1763" s="2">
        <f t="shared" si="211"/>
        <v>74.673046000000056</v>
      </c>
      <c r="H1763" s="2">
        <f t="shared" si="215"/>
        <v>74.91229299999992</v>
      </c>
      <c r="I1763" s="2">
        <f t="array" ref="I1763">SUMPRODUCT(B1747:B1766, (ROW(B1747:B1766)-ROW(B1747)+1)) / (20*21/2)</f>
        <v>72.757380476190491</v>
      </c>
      <c r="J1763" s="2">
        <f t="shared" si="218"/>
        <v>73.419968089151453</v>
      </c>
      <c r="K1763" s="2">
        <f t="shared" si="212"/>
        <v>74.160324971840595</v>
      </c>
    </row>
    <row r="1764" spans="1:11" ht="13.5" x14ac:dyDescent="0.25">
      <c r="A1764" s="3">
        <f>TITRES_STAT!B1767</f>
        <v>44875</v>
      </c>
      <c r="B1764" s="5">
        <f>TITRES_STAT!D1767</f>
        <v>71.622</v>
      </c>
      <c r="C1764" s="2">
        <f t="shared" si="213"/>
        <v>-0.36809999999999832</v>
      </c>
      <c r="D1764" s="2">
        <f t="shared" si="214"/>
        <v>72.42204000000001</v>
      </c>
      <c r="E1764" s="2">
        <f t="shared" si="216"/>
        <v>72.838449999999995</v>
      </c>
      <c r="F1764" s="2">
        <f t="shared" si="217"/>
        <v>73.402100000000004</v>
      </c>
      <c r="G1764" s="2">
        <f t="shared" si="211"/>
        <v>74.56751600000004</v>
      </c>
      <c r="H1764" s="2">
        <f t="shared" si="215"/>
        <v>74.887659499999913</v>
      </c>
      <c r="I1764" s="2">
        <f t="array" ref="I1764">SUMPRODUCT(B1748:B1767, (ROW(B1748:B1767)-ROW(B1748)+1)) / (20*21/2)</f>
        <v>72.646277619047623</v>
      </c>
      <c r="J1764" s="2">
        <f t="shared" si="218"/>
        <v>73.248733033041788</v>
      </c>
      <c r="K1764" s="2">
        <f t="shared" si="212"/>
        <v>74.060782816082138</v>
      </c>
    </row>
    <row r="1765" spans="1:11" ht="13.5" x14ac:dyDescent="0.25">
      <c r="A1765" s="3">
        <f>TITRES_STAT!B1768</f>
        <v>44876</v>
      </c>
      <c r="B1765" s="5">
        <f>TITRES_STAT!D1768</f>
        <v>71.990099999999998</v>
      </c>
      <c r="C1765" s="2">
        <f t="shared" si="213"/>
        <v>0.36809999999999832</v>
      </c>
      <c r="D1765" s="2">
        <f t="shared" si="214"/>
        <v>72.168440000000004</v>
      </c>
      <c r="E1765" s="2">
        <f t="shared" si="216"/>
        <v>72.712459999999993</v>
      </c>
      <c r="F1765" s="2">
        <f t="shared" si="217"/>
        <v>73.279390000000006</v>
      </c>
      <c r="G1765" s="2">
        <f t="shared" si="211"/>
        <v>74.477528000000049</v>
      </c>
      <c r="H1765" s="2">
        <f t="shared" si="215"/>
        <v>74.848516999999902</v>
      </c>
      <c r="I1765" s="2">
        <f t="array" ref="I1765">SUMPRODUCT(B1749:B1768, (ROW(B1749:B1768)-ROW(B1749)+1)) / (20*21/2)</f>
        <v>72.77826142857144</v>
      </c>
      <c r="J1765" s="2">
        <f t="shared" si="218"/>
        <v>73.128863220371144</v>
      </c>
      <c r="K1765" s="2">
        <f t="shared" si="212"/>
        <v>73.979579568392637</v>
      </c>
    </row>
    <row r="1766" spans="1:11" ht="13.5" x14ac:dyDescent="0.25">
      <c r="A1766" s="3">
        <f>TITRES_STAT!B1769</f>
        <v>44879</v>
      </c>
      <c r="B1766" s="5">
        <f>TITRES_STAT!D1769</f>
        <v>71.990099999999998</v>
      </c>
      <c r="C1766" s="2">
        <f t="shared" si="213"/>
        <v>0</v>
      </c>
      <c r="D1766" s="2">
        <f t="shared" si="214"/>
        <v>71.914839999999998</v>
      </c>
      <c r="E1766" s="2">
        <f t="shared" si="216"/>
        <v>72.586469999999991</v>
      </c>
      <c r="F1766" s="2">
        <f t="shared" si="217"/>
        <v>73.156680000000009</v>
      </c>
      <c r="G1766" s="2">
        <f t="shared" si="211"/>
        <v>74.379360000000048</v>
      </c>
      <c r="H1766" s="2">
        <f t="shared" si="215"/>
        <v>74.809374499999905</v>
      </c>
      <c r="I1766" s="2">
        <f t="array" ref="I1766">SUMPRODUCT(B1750:B1769, (ROW(B1750:B1769)-ROW(B1750)+1)) / (20*21/2)</f>
        <v>72.910361904761899</v>
      </c>
      <c r="J1766" s="2">
        <f t="shared" si="218"/>
        <v>73.020409580335794</v>
      </c>
      <c r="K1766" s="2">
        <f t="shared" si="212"/>
        <v>73.901560761789</v>
      </c>
    </row>
    <row r="1767" spans="1:11" ht="13.5" x14ac:dyDescent="0.25">
      <c r="A1767" s="3">
        <f>TITRES_STAT!B1770</f>
        <v>44880</v>
      </c>
      <c r="B1767" s="5">
        <f>TITRES_STAT!D1770</f>
        <v>71.990099999999998</v>
      </c>
      <c r="C1767" s="2">
        <f t="shared" si="213"/>
        <v>0</v>
      </c>
      <c r="D1767" s="2">
        <f t="shared" si="214"/>
        <v>71.916479999999993</v>
      </c>
      <c r="E1767" s="2">
        <f t="shared" si="216"/>
        <v>72.459669999999988</v>
      </c>
      <c r="F1767" s="2">
        <f t="shared" si="217"/>
        <v>73.033969999999997</v>
      </c>
      <c r="G1767" s="2">
        <f t="shared" si="211"/>
        <v>74.273010000000042</v>
      </c>
      <c r="H1767" s="2">
        <f t="shared" si="215"/>
        <v>74.770231999999893</v>
      </c>
      <c r="I1767" s="2">
        <f t="array" ref="I1767">SUMPRODUCT(B1751:B1770, (ROW(B1751:B1770)-ROW(B1751)+1)) / (20*21/2)</f>
        <v>73.032449047619039</v>
      </c>
      <c r="J1767" s="2">
        <f t="shared" si="218"/>
        <v>72.922284858399053</v>
      </c>
      <c r="K1767" s="2">
        <f t="shared" si="212"/>
        <v>73.826601516228649</v>
      </c>
    </row>
    <row r="1768" spans="1:11" ht="13.5" x14ac:dyDescent="0.25">
      <c r="A1768" s="3">
        <f>TITRES_STAT!B1771</f>
        <v>44881</v>
      </c>
      <c r="B1768" s="5">
        <f>TITRES_STAT!D1771</f>
        <v>74.419799999999995</v>
      </c>
      <c r="C1768" s="2">
        <f t="shared" si="213"/>
        <v>2.4296999999999969</v>
      </c>
      <c r="D1768" s="2">
        <f t="shared" si="214"/>
        <v>72.402419999999992</v>
      </c>
      <c r="E1768" s="2">
        <f t="shared" si="216"/>
        <v>72.575839999999999</v>
      </c>
      <c r="F1768" s="2">
        <f t="shared" si="217"/>
        <v>73.032745000000006</v>
      </c>
      <c r="G1768" s="2">
        <f t="shared" si="211"/>
        <v>74.215254000000044</v>
      </c>
      <c r="H1768" s="2">
        <f t="shared" si="215"/>
        <v>74.743237999999891</v>
      </c>
      <c r="I1768" s="2">
        <f t="array" ref="I1768">SUMPRODUCT(B1752:B1771, (ROW(B1752:B1771)-ROW(B1752)+1)) / (20*21/2)</f>
        <v>73.154691904761904</v>
      </c>
      <c r="J1768" s="2">
        <f t="shared" si="218"/>
        <v>73.064905348075328</v>
      </c>
      <c r="K1768" s="2">
        <f t="shared" si="212"/>
        <v>73.849864201866751</v>
      </c>
    </row>
    <row r="1769" spans="1:11" ht="13.5" x14ac:dyDescent="0.25">
      <c r="A1769" s="3">
        <f>TITRES_STAT!B1772</f>
        <v>44882</v>
      </c>
      <c r="B1769" s="5">
        <f>TITRES_STAT!D1772</f>
        <v>74.419799999999995</v>
      </c>
      <c r="C1769" s="2">
        <f t="shared" si="213"/>
        <v>0</v>
      </c>
      <c r="D1769" s="2">
        <f t="shared" si="214"/>
        <v>72.961980000000011</v>
      </c>
      <c r="E1769" s="2">
        <f t="shared" si="216"/>
        <v>72.69201000000001</v>
      </c>
      <c r="F1769" s="2">
        <f t="shared" si="217"/>
        <v>73.129684999999995</v>
      </c>
      <c r="G1769" s="2">
        <f t="shared" si="211"/>
        <v>74.157498000000047</v>
      </c>
      <c r="H1769" s="2">
        <f t="shared" si="215"/>
        <v>74.71624399999989</v>
      </c>
      <c r="I1769" s="2">
        <f t="array" ref="I1769">SUMPRODUCT(B1753:B1772, (ROW(B1753:B1772)-ROW(B1753)+1)) / (20*21/2)</f>
        <v>73.27709047619048</v>
      </c>
      <c r="J1769" s="2">
        <f t="shared" si="218"/>
        <v>73.193942933972906</v>
      </c>
      <c r="K1769" s="2">
        <f t="shared" si="212"/>
        <v>73.872214625322968</v>
      </c>
    </row>
    <row r="1770" spans="1:11" ht="13.5" x14ac:dyDescent="0.25">
      <c r="A1770" s="3">
        <f>TITRES_STAT!B1773</f>
        <v>44883</v>
      </c>
      <c r="B1770" s="5">
        <f>TITRES_STAT!D1773</f>
        <v>74.411600000000007</v>
      </c>
      <c r="C1770" s="2">
        <f t="shared" si="213"/>
        <v>-8.1999999999879947E-3</v>
      </c>
      <c r="D1770" s="2">
        <f t="shared" si="214"/>
        <v>73.446280000000002</v>
      </c>
      <c r="E1770" s="2">
        <f t="shared" si="216"/>
        <v>72.807359999999989</v>
      </c>
      <c r="F1770" s="2">
        <f t="shared" si="217"/>
        <v>73.128049999999988</v>
      </c>
      <c r="G1770" s="2">
        <f t="shared" si="211"/>
        <v>74.099578000000037</v>
      </c>
      <c r="H1770" s="2">
        <f t="shared" si="215"/>
        <v>74.689208999999877</v>
      </c>
      <c r="I1770" s="2">
        <f t="array" ref="I1770">SUMPRODUCT(B1754:B1773, (ROW(B1754:B1773)-ROW(B1754)+1)) / (20*21/2)</f>
        <v>73.400387142857156</v>
      </c>
      <c r="J1770" s="2">
        <f t="shared" si="218"/>
        <v>73.309910273594525</v>
      </c>
      <c r="K1770" s="2">
        <f t="shared" si="212"/>
        <v>73.893366992957368</v>
      </c>
    </row>
    <row r="1771" spans="1:11" ht="13.5" x14ac:dyDescent="0.25">
      <c r="A1771" s="3">
        <f>TITRES_STAT!B1774</f>
        <v>44886</v>
      </c>
      <c r="B1771" s="5">
        <f>TITRES_STAT!D1774</f>
        <v>74.411600000000007</v>
      </c>
      <c r="C1771" s="2">
        <f t="shared" si="213"/>
        <v>0</v>
      </c>
      <c r="D1771" s="2">
        <f t="shared" si="214"/>
        <v>73.930580000000006</v>
      </c>
      <c r="E1771" s="2">
        <f t="shared" si="216"/>
        <v>72.922709999999995</v>
      </c>
      <c r="F1771" s="2">
        <f t="shared" si="217"/>
        <v>73.12641499999998</v>
      </c>
      <c r="G1771" s="2">
        <f t="shared" si="211"/>
        <v>74.049840000000032</v>
      </c>
      <c r="H1771" s="2">
        <f t="shared" si="215"/>
        <v>74.662173999999865</v>
      </c>
      <c r="I1771" s="2">
        <f t="array" ref="I1771">SUMPRODUCT(B1755:B1774, (ROW(B1755:B1774)-ROW(B1755)+1)) / (20*21/2)</f>
        <v>73.51604857142857</v>
      </c>
      <c r="J1771" s="2">
        <f t="shared" si="218"/>
        <v>73.414833104680753</v>
      </c>
      <c r="K1771" s="2">
        <f t="shared" si="212"/>
        <v>73.913689855978646</v>
      </c>
    </row>
    <row r="1772" spans="1:11" ht="13.5" x14ac:dyDescent="0.25">
      <c r="A1772" s="3">
        <f>TITRES_STAT!B1775</f>
        <v>44887</v>
      </c>
      <c r="B1772" s="5">
        <f>TITRES_STAT!D1775</f>
        <v>74.411600000000007</v>
      </c>
      <c r="C1772" s="2">
        <f t="shared" si="213"/>
        <v>0</v>
      </c>
      <c r="D1772" s="2">
        <f t="shared" si="214"/>
        <v>74.414880000000011</v>
      </c>
      <c r="E1772" s="2">
        <f t="shared" si="216"/>
        <v>73.165679999999995</v>
      </c>
      <c r="F1772" s="2">
        <f t="shared" si="217"/>
        <v>73.125184999999973</v>
      </c>
      <c r="G1772" s="2">
        <f t="shared" si="211"/>
        <v>74.000102000000027</v>
      </c>
      <c r="H1772" s="2">
        <f t="shared" si="215"/>
        <v>74.635138999999867</v>
      </c>
      <c r="I1772" s="2">
        <f t="array" ref="I1772">SUMPRODUCT(B1756:B1775, (ROW(B1756:B1775)-ROW(B1756)+1)) / (20*21/2)</f>
        <v>73.626178095238103</v>
      </c>
      <c r="J1772" s="2">
        <f t="shared" si="218"/>
        <v>73.509763285187347</v>
      </c>
      <c r="K1772" s="2">
        <f t="shared" si="212"/>
        <v>73.933215743979488</v>
      </c>
    </row>
    <row r="1773" spans="1:11" ht="13.5" x14ac:dyDescent="0.25">
      <c r="A1773" s="3">
        <f>TITRES_STAT!B1776</f>
        <v>44888</v>
      </c>
      <c r="B1773" s="5">
        <f>TITRES_STAT!D1776</f>
        <v>74.419799999999995</v>
      </c>
      <c r="C1773" s="2">
        <f t="shared" si="213"/>
        <v>8.1999999999879947E-3</v>
      </c>
      <c r="D1773" s="2">
        <f t="shared" si="214"/>
        <v>74.414880000000011</v>
      </c>
      <c r="E1773" s="2">
        <f t="shared" si="216"/>
        <v>73.408649999999994</v>
      </c>
      <c r="F1773" s="2">
        <f t="shared" si="217"/>
        <v>73.205354999999969</v>
      </c>
      <c r="G1773" s="2">
        <f t="shared" si="211"/>
        <v>73.95052800000002</v>
      </c>
      <c r="H1773" s="2">
        <f t="shared" si="215"/>
        <v>74.608144999999865</v>
      </c>
      <c r="I1773" s="2">
        <f t="array" ref="I1773">SUMPRODUCT(B1757:B1776, (ROW(B1757:B1776)-ROW(B1757)+1)) / (20*21/2)</f>
        <v>73.730737142857137</v>
      </c>
      <c r="J1773" s="2">
        <f t="shared" si="218"/>
        <v>73.596433448502836</v>
      </c>
      <c r="K1773" s="2">
        <f t="shared" si="212"/>
        <v>73.95229747950971</v>
      </c>
    </row>
    <row r="1774" spans="1:11" ht="13.5" x14ac:dyDescent="0.25">
      <c r="A1774" s="3">
        <f>TITRES_STAT!B1777</f>
        <v>44889</v>
      </c>
      <c r="B1774" s="5">
        <f>TITRES_STAT!D1777</f>
        <v>74.419799999999995</v>
      </c>
      <c r="C1774" s="2">
        <f t="shared" si="213"/>
        <v>0</v>
      </c>
      <c r="D1774" s="2">
        <f t="shared" si="214"/>
        <v>74.414880000000011</v>
      </c>
      <c r="E1774" s="2">
        <f t="shared" si="216"/>
        <v>73.688430000000011</v>
      </c>
      <c r="F1774" s="2">
        <f t="shared" si="217"/>
        <v>73.263439999999974</v>
      </c>
      <c r="G1774" s="2">
        <f t="shared" si="211"/>
        <v>73.900954000000013</v>
      </c>
      <c r="H1774" s="2">
        <f t="shared" si="215"/>
        <v>74.594646999999853</v>
      </c>
      <c r="I1774" s="2">
        <f t="array" ref="I1774">SUMPRODUCT(B1758:B1777, (ROW(B1758:B1777)-ROW(B1758)+1)) / (20*21/2)</f>
        <v>73.829725714285715</v>
      </c>
      <c r="J1774" s="2">
        <f t="shared" si="218"/>
        <v>73.674849310550186</v>
      </c>
      <c r="K1774" s="2">
        <f t="shared" si="212"/>
        <v>73.970630911685802</v>
      </c>
    </row>
    <row r="1775" spans="1:11" ht="13.5" x14ac:dyDescent="0.25">
      <c r="A1775" s="3">
        <f>TITRES_STAT!B1778</f>
        <v>44890</v>
      </c>
      <c r="B1775" s="5">
        <f>TITRES_STAT!D1778</f>
        <v>74.419799999999995</v>
      </c>
      <c r="C1775" s="2">
        <f t="shared" si="213"/>
        <v>0</v>
      </c>
      <c r="D1775" s="2">
        <f t="shared" si="214"/>
        <v>74.416520000000006</v>
      </c>
      <c r="E1775" s="2">
        <f t="shared" si="216"/>
        <v>73.931400000000011</v>
      </c>
      <c r="F1775" s="2">
        <f t="shared" si="217"/>
        <v>73.321929999999981</v>
      </c>
      <c r="G1775" s="2">
        <f t="shared" si="211"/>
        <v>73.900464000000014</v>
      </c>
      <c r="H1775" s="2">
        <f t="shared" si="215"/>
        <v>74.58211299999985</v>
      </c>
      <c r="I1775" s="2">
        <f t="array" ref="I1775">SUMPRODUCT(B1759:B1778, (ROW(B1759:B1778)-ROW(B1759)+1)) / (20*21/2)</f>
        <v>73.923182380952383</v>
      </c>
      <c r="J1775" s="2">
        <f t="shared" si="218"/>
        <v>73.745796995259681</v>
      </c>
      <c r="K1775" s="2">
        <f t="shared" si="212"/>
        <v>73.988245385737343</v>
      </c>
    </row>
    <row r="1776" spans="1:11" ht="13.5" x14ac:dyDescent="0.25">
      <c r="A1776" s="3">
        <f>TITRES_STAT!B1779</f>
        <v>44893</v>
      </c>
      <c r="B1776" s="5">
        <f>TITRES_STAT!D1779</f>
        <v>74.419799999999995</v>
      </c>
      <c r="C1776" s="2">
        <f t="shared" si="213"/>
        <v>0</v>
      </c>
      <c r="D1776" s="2">
        <f t="shared" si="214"/>
        <v>74.41816</v>
      </c>
      <c r="E1776" s="2">
        <f t="shared" si="216"/>
        <v>74.17437000000001</v>
      </c>
      <c r="F1776" s="2">
        <f t="shared" si="217"/>
        <v>73.380419999999972</v>
      </c>
      <c r="G1776" s="2">
        <f t="shared" si="211"/>
        <v>73.899974000000014</v>
      </c>
      <c r="H1776" s="2">
        <f t="shared" si="215"/>
        <v>74.569578999999848</v>
      </c>
      <c r="I1776" s="2">
        <f t="array" ref="I1776">SUMPRODUCT(B1760:B1779, (ROW(B1760:B1779)-ROW(B1760)+1)) / (20*21/2)</f>
        <v>74.011107142857142</v>
      </c>
      <c r="J1776" s="2">
        <f t="shared" si="218"/>
        <v>73.8099877576159</v>
      </c>
      <c r="K1776" s="2">
        <f t="shared" si="212"/>
        <v>74.005169096100587</v>
      </c>
    </row>
    <row r="1777" spans="1:11" ht="13.5" x14ac:dyDescent="0.25">
      <c r="A1777" s="3">
        <f>TITRES_STAT!B1780</f>
        <v>44894</v>
      </c>
      <c r="B1777" s="5">
        <f>TITRES_STAT!D1780</f>
        <v>74.419799999999995</v>
      </c>
      <c r="C1777" s="2">
        <f t="shared" si="213"/>
        <v>0</v>
      </c>
      <c r="D1777" s="2">
        <f t="shared" si="214"/>
        <v>74.419799999999995</v>
      </c>
      <c r="E1777" s="2">
        <f t="shared" si="216"/>
        <v>74.417339999999996</v>
      </c>
      <c r="F1777" s="2">
        <f t="shared" si="217"/>
        <v>73.438504999999978</v>
      </c>
      <c r="G1777" s="2">
        <f t="shared" si="211"/>
        <v>73.899484000000015</v>
      </c>
      <c r="H1777" s="2">
        <f t="shared" si="215"/>
        <v>74.556080999999836</v>
      </c>
      <c r="I1777" s="2">
        <f t="array" ref="I1777">SUMPRODUCT(B1761:B1780, (ROW(B1761:B1780)-ROW(B1761)+1)) / (20*21/2)</f>
        <v>74.093500000000006</v>
      </c>
      <c r="J1777" s="2">
        <f t="shared" si="218"/>
        <v>73.868065114033428</v>
      </c>
      <c r="K1777" s="2">
        <f t="shared" si="212"/>
        <v>74.021429131547634</v>
      </c>
    </row>
    <row r="1778" spans="1:11" ht="13.5" x14ac:dyDescent="0.25">
      <c r="A1778" s="3">
        <f>TITRES_STAT!B1781</f>
        <v>44895</v>
      </c>
      <c r="B1778" s="5">
        <f>TITRES_STAT!D1781</f>
        <v>74.419799999999995</v>
      </c>
      <c r="C1778" s="2">
        <f t="shared" si="213"/>
        <v>0</v>
      </c>
      <c r="D1778" s="2">
        <f t="shared" si="214"/>
        <v>74.419799999999995</v>
      </c>
      <c r="E1778" s="2">
        <f t="shared" si="216"/>
        <v>74.417339999999996</v>
      </c>
      <c r="F1778" s="2">
        <f t="shared" si="217"/>
        <v>73.496589999999969</v>
      </c>
      <c r="G1778" s="2">
        <f t="shared" ref="G1778:G1841" si="219">AVERAGE(B1729:B1778)</f>
        <v>73.898994000000016</v>
      </c>
      <c r="H1778" s="2">
        <f t="shared" si="215"/>
        <v>74.542582999999837</v>
      </c>
      <c r="I1778" s="2">
        <f t="array" ref="I1778">SUMPRODUCT(B1762:B1781, (ROW(B1762:B1781)-ROW(B1762)+1)) / (20*21/2)</f>
        <v>74.170360952380946</v>
      </c>
      <c r="J1778" s="2">
        <f t="shared" si="218"/>
        <v>73.920611293649287</v>
      </c>
      <c r="K1778" s="2">
        <f t="shared" si="212"/>
        <v>74.037051518545766</v>
      </c>
    </row>
    <row r="1779" spans="1:11" ht="13.5" x14ac:dyDescent="0.25">
      <c r="A1779" s="3">
        <f>TITRES_STAT!B1782</f>
        <v>44896</v>
      </c>
      <c r="B1779" s="5">
        <f>TITRES_STAT!D1782</f>
        <v>74.419799999999995</v>
      </c>
      <c r="C1779" s="2">
        <f t="shared" si="213"/>
        <v>0</v>
      </c>
      <c r="D1779" s="2">
        <f t="shared" si="214"/>
        <v>74.419799999999995</v>
      </c>
      <c r="E1779" s="2">
        <f t="shared" si="216"/>
        <v>74.417339999999996</v>
      </c>
      <c r="F1779" s="2">
        <f t="shared" si="217"/>
        <v>73.554674999999975</v>
      </c>
      <c r="G1779" s="2">
        <f t="shared" si="219"/>
        <v>73.898504000000017</v>
      </c>
      <c r="H1779" s="2">
        <f t="shared" si="215"/>
        <v>74.529084999999839</v>
      </c>
      <c r="I1779" s="2">
        <f t="array" ref="I1779">SUMPRODUCT(B1763:B1782, (ROW(B1763:B1782)-ROW(B1763)+1)) / (20*21/2)</f>
        <v>74.166118571428569</v>
      </c>
      <c r="J1779" s="2">
        <f t="shared" si="218"/>
        <v>73.968153075206487</v>
      </c>
      <c r="K1779" s="2">
        <f t="shared" ref="K1779:K1842" si="220">$K$4*B1779+(1-$K$4)*K1778</f>
        <v>74.052061262916524</v>
      </c>
    </row>
    <row r="1780" spans="1:11" ht="13.5" x14ac:dyDescent="0.25">
      <c r="A1780" s="3">
        <f>TITRES_STAT!B1783</f>
        <v>44897</v>
      </c>
      <c r="B1780" s="5">
        <f>TITRES_STAT!D1783</f>
        <v>74.419799999999995</v>
      </c>
      <c r="C1780" s="2">
        <f t="shared" si="213"/>
        <v>0</v>
      </c>
      <c r="D1780" s="2">
        <f t="shared" si="214"/>
        <v>74.419799999999995</v>
      </c>
      <c r="E1780" s="2">
        <f t="shared" si="216"/>
        <v>74.41816</v>
      </c>
      <c r="F1780" s="2">
        <f t="shared" si="217"/>
        <v>73.612759999999966</v>
      </c>
      <c r="G1780" s="2">
        <f t="shared" si="219"/>
        <v>73.898014000000018</v>
      </c>
      <c r="H1780" s="2">
        <f t="shared" si="215"/>
        <v>74.51558699999984</v>
      </c>
      <c r="I1780" s="2">
        <f t="array" ref="I1780">SUMPRODUCT(B1764:B1783, (ROW(B1764:B1783)-ROW(B1764)+1)) / (20*21/2)</f>
        <v>74.154045714285715</v>
      </c>
      <c r="J1780" s="2">
        <f t="shared" si="218"/>
        <v>74.01116706804396</v>
      </c>
      <c r="K1780" s="2">
        <f t="shared" si="220"/>
        <v>74.06648238986098</v>
      </c>
    </row>
    <row r="1781" spans="1:11" ht="13.5" x14ac:dyDescent="0.25">
      <c r="A1781" s="3">
        <f>TITRES_STAT!B1784</f>
        <v>44900</v>
      </c>
      <c r="B1781" s="5">
        <f>TITRES_STAT!D1784</f>
        <v>74.419799999999995</v>
      </c>
      <c r="C1781" s="2">
        <f t="shared" si="213"/>
        <v>0</v>
      </c>
      <c r="D1781" s="2">
        <f t="shared" si="214"/>
        <v>74.419799999999995</v>
      </c>
      <c r="E1781" s="2">
        <f t="shared" si="216"/>
        <v>74.418980000000005</v>
      </c>
      <c r="F1781" s="2">
        <f t="shared" si="217"/>
        <v>73.670844999999957</v>
      </c>
      <c r="G1781" s="2">
        <f t="shared" si="219"/>
        <v>73.897524000000018</v>
      </c>
      <c r="H1781" s="2">
        <f t="shared" si="215"/>
        <v>74.50309149999984</v>
      </c>
      <c r="I1781" s="2">
        <f t="array" ref="I1781">SUMPRODUCT(B1765:B1784, (ROW(B1765:B1784)-ROW(B1765)+1)) / (20*21/2)</f>
        <v>74.134181428571424</v>
      </c>
      <c r="J1781" s="2">
        <f t="shared" si="218"/>
        <v>74.050084490135006</v>
      </c>
      <c r="K1781" s="2">
        <f t="shared" si="220"/>
        <v>74.080337982415458</v>
      </c>
    </row>
    <row r="1782" spans="1:11" ht="13.5" x14ac:dyDescent="0.25">
      <c r="A1782" s="3">
        <f>TITRES_STAT!B1785</f>
        <v>44901</v>
      </c>
      <c r="B1782" s="5">
        <f>TITRES_STAT!D1785</f>
        <v>73.626300000000001</v>
      </c>
      <c r="C1782" s="2">
        <f t="shared" si="213"/>
        <v>-0.79349999999999454</v>
      </c>
      <c r="D1782" s="2">
        <f t="shared" si="214"/>
        <v>74.261099999999999</v>
      </c>
      <c r="E1782" s="2">
        <f t="shared" si="216"/>
        <v>74.340450000000004</v>
      </c>
      <c r="F1782" s="2">
        <f t="shared" si="217"/>
        <v>73.753064999999964</v>
      </c>
      <c r="G1782" s="2">
        <f t="shared" si="219"/>
        <v>73.881164000000012</v>
      </c>
      <c r="H1782" s="2">
        <f t="shared" si="215"/>
        <v>74.497193999999851</v>
      </c>
      <c r="I1782" s="2">
        <f t="array" ref="I1782">SUMPRODUCT(B1766:B1785, (ROW(B1766:B1785)-ROW(B1766)+1)) / (20*21/2)</f>
        <v>74.104772857142862</v>
      </c>
      <c r="J1782" s="2">
        <f t="shared" si="218"/>
        <v>74.009724062503096</v>
      </c>
      <c r="K1782" s="2">
        <f t="shared" si="220"/>
        <v>74.062532571340356</v>
      </c>
    </row>
    <row r="1783" spans="1:11" ht="13.5" x14ac:dyDescent="0.25">
      <c r="A1783" s="3">
        <f>TITRES_STAT!B1786</f>
        <v>44902</v>
      </c>
      <c r="B1783" s="5">
        <f>TITRES_STAT!D1786</f>
        <v>73.626300000000001</v>
      </c>
      <c r="C1783" s="2">
        <f t="shared" si="213"/>
        <v>0</v>
      </c>
      <c r="D1783" s="2">
        <f t="shared" si="214"/>
        <v>74.102400000000003</v>
      </c>
      <c r="E1783" s="2">
        <f t="shared" si="216"/>
        <v>74.261099999999999</v>
      </c>
      <c r="F1783" s="2">
        <f t="shared" si="217"/>
        <v>73.834874999999968</v>
      </c>
      <c r="G1783" s="2">
        <f t="shared" si="219"/>
        <v>73.864804000000007</v>
      </c>
      <c r="H1783" s="2">
        <f t="shared" si="215"/>
        <v>74.487440499999849</v>
      </c>
      <c r="I1783" s="2">
        <f t="array" ref="I1783">SUMPRODUCT(B1767:B1786, (ROW(B1767:B1786)-ROW(B1767)+1)) / (20*21/2)</f>
        <v>73.910963333333328</v>
      </c>
      <c r="J1783" s="2">
        <f t="shared" si="218"/>
        <v>73.973207485121847</v>
      </c>
      <c r="K1783" s="2">
        <f t="shared" si="220"/>
        <v>74.045425411679958</v>
      </c>
    </row>
    <row r="1784" spans="1:11" ht="13.5" x14ac:dyDescent="0.25">
      <c r="A1784" s="3">
        <f>TITRES_STAT!B1787</f>
        <v>44903</v>
      </c>
      <c r="B1784" s="5">
        <f>TITRES_STAT!D1787</f>
        <v>73.626300000000001</v>
      </c>
      <c r="C1784" s="2">
        <f t="shared" si="213"/>
        <v>0</v>
      </c>
      <c r="D1784" s="2">
        <f t="shared" si="214"/>
        <v>73.943700000000007</v>
      </c>
      <c r="E1784" s="2">
        <f t="shared" si="216"/>
        <v>74.181749999999994</v>
      </c>
      <c r="F1784" s="2">
        <f t="shared" si="217"/>
        <v>73.935089999999974</v>
      </c>
      <c r="G1784" s="2">
        <f t="shared" si="219"/>
        <v>73.848444000000015</v>
      </c>
      <c r="H1784" s="2">
        <f t="shared" si="215"/>
        <v>74.477686999999861</v>
      </c>
      <c r="I1784" s="2">
        <f t="array" ref="I1784">SUMPRODUCT(B1768:B1787, (ROW(B1768:B1787)-ROW(B1768)+1)) / (20*21/2)</f>
        <v>73.717192857142848</v>
      </c>
      <c r="J1784" s="2">
        <f t="shared" si="218"/>
        <v>73.940168677015009</v>
      </c>
      <c r="K1784" s="2">
        <f t="shared" si="220"/>
        <v>74.028989121025845</v>
      </c>
    </row>
    <row r="1785" spans="1:11" ht="13.5" x14ac:dyDescent="0.25">
      <c r="A1785" s="3">
        <f>TITRES_STAT!B1788</f>
        <v>44904</v>
      </c>
      <c r="B1785" s="5">
        <f>TITRES_STAT!D1788</f>
        <v>73.626300000000001</v>
      </c>
      <c r="C1785" s="2">
        <f t="shared" si="213"/>
        <v>0</v>
      </c>
      <c r="D1785" s="2">
        <f t="shared" si="214"/>
        <v>73.784999999999997</v>
      </c>
      <c r="E1785" s="2">
        <f t="shared" si="216"/>
        <v>74.102400000000003</v>
      </c>
      <c r="F1785" s="2">
        <f t="shared" si="217"/>
        <v>74.016899999999978</v>
      </c>
      <c r="G1785" s="2">
        <f t="shared" si="219"/>
        <v>73.832084000000009</v>
      </c>
      <c r="H1785" s="2">
        <f t="shared" si="215"/>
        <v>74.467933499999859</v>
      </c>
      <c r="I1785" s="2">
        <f t="array" ref="I1785">SUMPRODUCT(B1769:B1788, (ROW(B1769:B1788)-ROW(B1769)+1)) / (20*21/2)</f>
        <v>73.523461428571423</v>
      </c>
      <c r="J1785" s="2">
        <f t="shared" si="218"/>
        <v>73.910276422061202</v>
      </c>
      <c r="K1785" s="2">
        <f t="shared" si="220"/>
        <v>74.013197390789543</v>
      </c>
    </row>
    <row r="1786" spans="1:11" ht="13.5" x14ac:dyDescent="0.25">
      <c r="A1786" s="3">
        <f>TITRES_STAT!B1789</f>
        <v>44907</v>
      </c>
      <c r="B1786" s="5">
        <f>TITRES_STAT!D1789</f>
        <v>71.981899999999996</v>
      </c>
      <c r="C1786" s="2">
        <f t="shared" si="213"/>
        <v>-1.6444000000000045</v>
      </c>
      <c r="D1786" s="2">
        <f t="shared" si="214"/>
        <v>73.297420000000002</v>
      </c>
      <c r="E1786" s="2">
        <f t="shared" si="216"/>
        <v>73.858609999999999</v>
      </c>
      <c r="F1786" s="2">
        <f t="shared" si="217"/>
        <v>74.016489999999976</v>
      </c>
      <c r="G1786" s="2">
        <f t="shared" si="219"/>
        <v>73.782836000000003</v>
      </c>
      <c r="H1786" s="2">
        <f t="shared" si="215"/>
        <v>74.452271499999853</v>
      </c>
      <c r="I1786" s="2">
        <f t="array" ref="I1786">SUMPRODUCT(B1770:B1789, (ROW(B1770:B1789)-ROW(B1770)+1)) / (20*21/2)</f>
        <v>73.341339047619044</v>
      </c>
      <c r="J1786" s="2">
        <f t="shared" si="218"/>
        <v>73.726621524722049</v>
      </c>
      <c r="K1786" s="2">
        <f t="shared" si="220"/>
        <v>73.93353866958212</v>
      </c>
    </row>
    <row r="1787" spans="1:11" ht="13.5" x14ac:dyDescent="0.25">
      <c r="A1787" s="3">
        <f>TITRES_STAT!B1790</f>
        <v>44908</v>
      </c>
      <c r="B1787" s="5">
        <f>TITRES_STAT!D1790</f>
        <v>71.981899999999996</v>
      </c>
      <c r="C1787" s="2">
        <f t="shared" si="213"/>
        <v>0</v>
      </c>
      <c r="D1787" s="2">
        <f t="shared" si="214"/>
        <v>72.96853999999999</v>
      </c>
      <c r="E1787" s="2">
        <f t="shared" si="216"/>
        <v>73.614819999999995</v>
      </c>
      <c r="F1787" s="2">
        <f t="shared" si="217"/>
        <v>74.016079999999974</v>
      </c>
      <c r="G1787" s="2">
        <f t="shared" si="219"/>
        <v>73.733588000000012</v>
      </c>
      <c r="H1787" s="2">
        <f t="shared" si="215"/>
        <v>74.436609499999861</v>
      </c>
      <c r="I1787" s="2">
        <f t="array" ref="I1787">SUMPRODUCT(B1771:B1790, (ROW(B1771:B1790)-ROW(B1771)+1)) / (20*21/2)</f>
        <v>73.170825714285712</v>
      </c>
      <c r="J1787" s="2">
        <f t="shared" si="218"/>
        <v>73.560457569986625</v>
      </c>
      <c r="K1787" s="2">
        <f t="shared" si="220"/>
        <v>73.857003819794599</v>
      </c>
    </row>
    <row r="1788" spans="1:11" ht="13.5" x14ac:dyDescent="0.25">
      <c r="A1788" s="3">
        <f>TITRES_STAT!B1791</f>
        <v>44909</v>
      </c>
      <c r="B1788" s="5">
        <f>TITRES_STAT!D1791</f>
        <v>71.981899999999996</v>
      </c>
      <c r="C1788" s="2">
        <f t="shared" si="213"/>
        <v>0</v>
      </c>
      <c r="D1788" s="2">
        <f t="shared" si="214"/>
        <v>72.639660000000006</v>
      </c>
      <c r="E1788" s="2">
        <f t="shared" si="216"/>
        <v>73.37102999999999</v>
      </c>
      <c r="F1788" s="2">
        <f t="shared" si="217"/>
        <v>73.894184999999979</v>
      </c>
      <c r="G1788" s="2">
        <f t="shared" si="219"/>
        <v>73.725079999999991</v>
      </c>
      <c r="H1788" s="2">
        <f t="shared" si="215"/>
        <v>74.420947499999869</v>
      </c>
      <c r="I1788" s="2">
        <f t="array" ref="I1788">SUMPRODUCT(B1772:B1791, (ROW(B1772:B1791)-ROW(B1772)+1)) / (20*21/2)</f>
        <v>73.011882380952372</v>
      </c>
      <c r="J1788" s="2">
        <f t="shared" si="218"/>
        <v>73.41011875379742</v>
      </c>
      <c r="K1788" s="2">
        <f t="shared" si="220"/>
        <v>73.783470336665403</v>
      </c>
    </row>
    <row r="1789" spans="1:11" ht="13.5" x14ac:dyDescent="0.25">
      <c r="A1789" s="3">
        <f>TITRES_STAT!B1792</f>
        <v>44910</v>
      </c>
      <c r="B1789" s="5">
        <f>TITRES_STAT!D1792</f>
        <v>71.981899999999996</v>
      </c>
      <c r="C1789" s="2">
        <f t="shared" si="213"/>
        <v>0</v>
      </c>
      <c r="D1789" s="2">
        <f t="shared" si="214"/>
        <v>72.310779999999994</v>
      </c>
      <c r="E1789" s="2">
        <f t="shared" si="216"/>
        <v>73.12724</v>
      </c>
      <c r="F1789" s="2">
        <f t="shared" si="217"/>
        <v>73.772289999999984</v>
      </c>
      <c r="G1789" s="2">
        <f t="shared" si="219"/>
        <v>73.659469999999999</v>
      </c>
      <c r="H1789" s="2">
        <f t="shared" si="215"/>
        <v>74.405285499999877</v>
      </c>
      <c r="I1789" s="2">
        <f t="array" ref="I1789">SUMPRODUCT(B1773:B1792, (ROW(B1773:B1792)-ROW(B1773)+1)) / (20*21/2)</f>
        <v>72.864509047619038</v>
      </c>
      <c r="J1789" s="2">
        <f t="shared" si="218"/>
        <v>73.274097920102435</v>
      </c>
      <c r="K1789" s="2">
        <f t="shared" si="220"/>
        <v>73.712820519541282</v>
      </c>
    </row>
    <row r="1790" spans="1:11" ht="13.5" x14ac:dyDescent="0.25">
      <c r="A1790" s="3">
        <f>TITRES_STAT!B1793</f>
        <v>44911</v>
      </c>
      <c r="B1790" s="5">
        <f>TITRES_STAT!D1793</f>
        <v>71.981899999999996</v>
      </c>
      <c r="C1790" s="2">
        <f t="shared" si="213"/>
        <v>0</v>
      </c>
      <c r="D1790" s="2">
        <f t="shared" si="214"/>
        <v>71.981899999999996</v>
      </c>
      <c r="E1790" s="2">
        <f t="shared" si="216"/>
        <v>72.883449999999996</v>
      </c>
      <c r="F1790" s="2">
        <f t="shared" si="217"/>
        <v>73.650804999999991</v>
      </c>
      <c r="G1790" s="2">
        <f t="shared" si="219"/>
        <v>73.593859999999992</v>
      </c>
      <c r="H1790" s="2">
        <f t="shared" si="215"/>
        <v>74.389623499999885</v>
      </c>
      <c r="I1790" s="2">
        <f t="array" ref="I1790">SUMPRODUCT(B1774:B1793, (ROW(B1774:B1793)-ROW(B1774)+1)) / (20*21/2)</f>
        <v>72.728705714285695</v>
      </c>
      <c r="J1790" s="2">
        <f t="shared" si="218"/>
        <v>73.151031451521249</v>
      </c>
      <c r="K1790" s="2">
        <f t="shared" si="220"/>
        <v>73.644941283480847</v>
      </c>
    </row>
    <row r="1791" spans="1:11" ht="13.5" x14ac:dyDescent="0.25">
      <c r="A1791" s="3">
        <f>TITRES_STAT!B1794</f>
        <v>44914</v>
      </c>
      <c r="B1791" s="5">
        <f>TITRES_STAT!D1794</f>
        <v>71.981899999999996</v>
      </c>
      <c r="C1791" s="2">
        <f t="shared" si="213"/>
        <v>0</v>
      </c>
      <c r="D1791" s="2">
        <f t="shared" si="214"/>
        <v>71.981899999999996</v>
      </c>
      <c r="E1791" s="2">
        <f t="shared" si="216"/>
        <v>72.639660000000006</v>
      </c>
      <c r="F1791" s="2">
        <f t="shared" si="217"/>
        <v>73.529319999999998</v>
      </c>
      <c r="G1791" s="2">
        <f t="shared" si="219"/>
        <v>73.528249999999986</v>
      </c>
      <c r="H1791" s="2">
        <f t="shared" si="215"/>
        <v>74.373961499999893</v>
      </c>
      <c r="I1791" s="2">
        <f t="array" ref="I1791">SUMPRODUCT(B1775:B1794, (ROW(B1775:B1794)-ROW(B1775)+1)) / (20*21/2)</f>
        <v>72.604511428571413</v>
      </c>
      <c r="J1791" s="2">
        <f t="shared" si="218"/>
        <v>73.039685598995419</v>
      </c>
      <c r="K1791" s="2">
        <f t="shared" si="220"/>
        <v>73.579723978246307</v>
      </c>
    </row>
    <row r="1792" spans="1:11" ht="13.5" x14ac:dyDescent="0.25">
      <c r="A1792" s="3">
        <f>TITRES_STAT!B1795</f>
        <v>44915</v>
      </c>
      <c r="B1792" s="5">
        <f>TITRES_STAT!D1795</f>
        <v>71.981899999999996</v>
      </c>
      <c r="C1792" s="2">
        <f t="shared" si="213"/>
        <v>0</v>
      </c>
      <c r="D1792" s="2">
        <f t="shared" si="214"/>
        <v>71.981899999999996</v>
      </c>
      <c r="E1792" s="2">
        <f t="shared" si="216"/>
        <v>72.475219999999993</v>
      </c>
      <c r="F1792" s="2">
        <f t="shared" si="217"/>
        <v>73.407835000000006</v>
      </c>
      <c r="G1792" s="2">
        <f t="shared" si="219"/>
        <v>73.462639999999979</v>
      </c>
      <c r="H1792" s="2">
        <f t="shared" si="215"/>
        <v>74.358299499999887</v>
      </c>
      <c r="I1792" s="2">
        <f t="array" ref="I1792">SUMPRODUCT(B1776:B1795, (ROW(B1776:B1795)-ROW(B1776)+1)) / (20*21/2)</f>
        <v>72.258973809523809</v>
      </c>
      <c r="J1792" s="2">
        <f t="shared" si="218"/>
        <v>72.938944113376806</v>
      </c>
      <c r="K1792" s="2">
        <f t="shared" si="220"/>
        <v>73.517064214393514</v>
      </c>
    </row>
    <row r="1793" spans="1:11" ht="13.5" x14ac:dyDescent="0.25">
      <c r="A1793" s="3">
        <f>TITRES_STAT!B1796</f>
        <v>44916</v>
      </c>
      <c r="B1793" s="5">
        <f>TITRES_STAT!D1796</f>
        <v>71.981899999999996</v>
      </c>
      <c r="C1793" s="2">
        <f t="shared" si="213"/>
        <v>0</v>
      </c>
      <c r="D1793" s="2">
        <f t="shared" si="214"/>
        <v>71.981899999999996</v>
      </c>
      <c r="E1793" s="2">
        <f t="shared" si="216"/>
        <v>72.310779999999994</v>
      </c>
      <c r="F1793" s="2">
        <f t="shared" si="217"/>
        <v>73.285940000000011</v>
      </c>
      <c r="G1793" s="2">
        <f t="shared" si="219"/>
        <v>73.413391999999973</v>
      </c>
      <c r="H1793" s="2">
        <f t="shared" si="215"/>
        <v>74.342637499999896</v>
      </c>
      <c r="I1793" s="2">
        <f t="array" ref="I1793">SUMPRODUCT(B1777:B1796, (ROW(B1777:B1796)-ROW(B1777)+1)) / (20*21/2)</f>
        <v>72.170426190476192</v>
      </c>
      <c r="J1793" s="2">
        <f t="shared" si="218"/>
        <v>72.847797054959969</v>
      </c>
      <c r="K1793" s="2">
        <f t="shared" si="220"/>
        <v>73.456861696182017</v>
      </c>
    </row>
    <row r="1794" spans="1:11" ht="13.5" x14ac:dyDescent="0.25">
      <c r="A1794" s="3">
        <f>TITRES_STAT!B1797</f>
        <v>44917</v>
      </c>
      <c r="B1794" s="5">
        <f>TITRES_STAT!D1797</f>
        <v>71.981899999999996</v>
      </c>
      <c r="C1794" s="2">
        <f t="shared" si="213"/>
        <v>0</v>
      </c>
      <c r="D1794" s="2">
        <f t="shared" si="214"/>
        <v>71.981899999999996</v>
      </c>
      <c r="E1794" s="2">
        <f t="shared" si="216"/>
        <v>72.146339999999995</v>
      </c>
      <c r="F1794" s="2">
        <f t="shared" si="217"/>
        <v>73.164045000000002</v>
      </c>
      <c r="G1794" s="2">
        <f t="shared" si="219"/>
        <v>73.364143999999982</v>
      </c>
      <c r="H1794" s="2">
        <f t="shared" si="215"/>
        <v>74.326975499999904</v>
      </c>
      <c r="I1794" s="2">
        <f t="array" ref="I1794">SUMPRODUCT(B1778:B1797, (ROW(B1778:B1797)-ROW(B1778)+1)) / (20*21/2)</f>
        <v>72.093448571428567</v>
      </c>
      <c r="J1794" s="2">
        <f t="shared" si="218"/>
        <v>72.765330668773316</v>
      </c>
      <c r="K1794" s="2">
        <f t="shared" si="220"/>
        <v>73.399020061037632</v>
      </c>
    </row>
    <row r="1795" spans="1:11" ht="13.5" x14ac:dyDescent="0.25">
      <c r="A1795" s="3">
        <f>TITRES_STAT!B1798</f>
        <v>44918</v>
      </c>
      <c r="B1795" s="5">
        <f>TITRES_STAT!D1798</f>
        <v>69.535899999999998</v>
      </c>
      <c r="C1795" s="2">
        <f t="shared" si="213"/>
        <v>-2.445999999999998</v>
      </c>
      <c r="D1795" s="2">
        <f t="shared" si="214"/>
        <v>71.492699999999985</v>
      </c>
      <c r="E1795" s="2">
        <f t="shared" si="216"/>
        <v>71.737299999999991</v>
      </c>
      <c r="F1795" s="2">
        <f t="shared" si="217"/>
        <v>72.919849999999997</v>
      </c>
      <c r="G1795" s="2">
        <f t="shared" si="219"/>
        <v>73.265975999999952</v>
      </c>
      <c r="H1795" s="2">
        <f t="shared" si="215"/>
        <v>74.299083499999895</v>
      </c>
      <c r="I1795" s="2">
        <f t="array" ref="I1795">SUMPRODUCT(B1779:B1798, (ROW(B1779:B1798)-ROW(B1779)+1)) / (20*21/2)</f>
        <v>71.794307619047615</v>
      </c>
      <c r="J1795" s="2">
        <f t="shared" si="218"/>
        <v>72.457765843175864</v>
      </c>
      <c r="K1795" s="2">
        <f t="shared" si="220"/>
        <v>73.24752515668321</v>
      </c>
    </row>
    <row r="1796" spans="1:11" ht="13.5" x14ac:dyDescent="0.25">
      <c r="A1796" s="3">
        <f>TITRES_STAT!B1799</f>
        <v>44921</v>
      </c>
      <c r="B1796" s="5">
        <f>TITRES_STAT!D1799</f>
        <v>71.990099999999998</v>
      </c>
      <c r="C1796" s="2">
        <f t="shared" ref="C1796:C1859" si="221">B1796-B1795</f>
        <v>2.4542000000000002</v>
      </c>
      <c r="D1796" s="2">
        <f t="shared" si="214"/>
        <v>71.494339999999994</v>
      </c>
      <c r="E1796" s="2">
        <f t="shared" si="216"/>
        <v>71.738119999999995</v>
      </c>
      <c r="F1796" s="2">
        <f t="shared" si="217"/>
        <v>72.798365000000004</v>
      </c>
      <c r="G1796" s="2">
        <f t="shared" si="219"/>
        <v>73.216891999999959</v>
      </c>
      <c r="H1796" s="2">
        <f t="shared" si="215"/>
        <v>74.2811489999999</v>
      </c>
      <c r="I1796" s="2">
        <f t="array" ref="I1796">SUMPRODUCT(B1780:B1799, (ROW(B1780:B1799)-ROW(B1780)+1)) / (20*21/2)</f>
        <v>71.752156666666664</v>
      </c>
      <c r="J1796" s="2">
        <f t="shared" si="218"/>
        <v>72.413226239063874</v>
      </c>
      <c r="K1796" s="2">
        <f t="shared" si="220"/>
        <v>73.198214366225045</v>
      </c>
    </row>
    <row r="1797" spans="1:11" ht="13.5" x14ac:dyDescent="0.25">
      <c r="A1797" s="3">
        <f>TITRES_STAT!B1800</f>
        <v>44922</v>
      </c>
      <c r="B1797" s="5">
        <f>TITRES_STAT!D1800</f>
        <v>71.990099999999998</v>
      </c>
      <c r="C1797" s="2">
        <f t="shared" si="221"/>
        <v>0</v>
      </c>
      <c r="D1797" s="2">
        <f t="shared" si="214"/>
        <v>71.495980000000003</v>
      </c>
      <c r="E1797" s="2">
        <f t="shared" si="216"/>
        <v>71.738939999999985</v>
      </c>
      <c r="F1797" s="2">
        <f t="shared" si="217"/>
        <v>72.676880000000011</v>
      </c>
      <c r="G1797" s="2">
        <f t="shared" si="219"/>
        <v>73.167807999999951</v>
      </c>
      <c r="H1797" s="2">
        <f t="shared" si="215"/>
        <v>74.257815999999906</v>
      </c>
      <c r="I1797" s="2">
        <f t="array" ref="I1797">SUMPRODUCT(B1781:B1800, (ROW(B1781:B1800)-ROW(B1781)+1)) / (20*21/2)</f>
        <v>71.72157571428572</v>
      </c>
      <c r="J1797" s="2">
        <f t="shared" si="218"/>
        <v>72.372928502010168</v>
      </c>
      <c r="K1797" s="2">
        <f t="shared" si="220"/>
        <v>73.150837332255435</v>
      </c>
    </row>
    <row r="1798" spans="1:11" ht="13.5" x14ac:dyDescent="0.25">
      <c r="A1798" s="3">
        <f>TITRES_STAT!B1801</f>
        <v>44923</v>
      </c>
      <c r="B1798" s="5">
        <f>TITRES_STAT!D1801</f>
        <v>69.535899999999998</v>
      </c>
      <c r="C1798" s="2">
        <f t="shared" si="221"/>
        <v>-2.4542000000000002</v>
      </c>
      <c r="D1798" s="2">
        <f t="shared" ref="D1798:D1861" si="222">AVERAGE(B1794:B1798)</f>
        <v>71.006780000000006</v>
      </c>
      <c r="E1798" s="2">
        <f t="shared" si="216"/>
        <v>71.494339999999994</v>
      </c>
      <c r="F1798" s="2">
        <f t="shared" si="217"/>
        <v>72.432685000000006</v>
      </c>
      <c r="G1798" s="2">
        <f t="shared" si="219"/>
        <v>73.06963999999995</v>
      </c>
      <c r="H1798" s="2">
        <f t="shared" si="215"/>
        <v>74.222211999999914</v>
      </c>
      <c r="I1798" s="2">
        <f t="array" ref="I1798">SUMPRODUCT(B1782:B1801, (ROW(B1782:B1801)-ROW(B1782)+1)) / (20*21/2)</f>
        <v>71.702564761904767</v>
      </c>
      <c r="J1798" s="2">
        <f t="shared" si="218"/>
        <v>72.102735311342542</v>
      </c>
      <c r="K1798" s="2">
        <f t="shared" si="220"/>
        <v>73.009075083931691</v>
      </c>
    </row>
    <row r="1799" spans="1:11" ht="13.5" x14ac:dyDescent="0.25">
      <c r="A1799" s="3">
        <f>TITRES_STAT!B1802</f>
        <v>44924</v>
      </c>
      <c r="B1799" s="5">
        <f>TITRES_STAT!D1802</f>
        <v>71.990099999999998</v>
      </c>
      <c r="C1799" s="2">
        <f t="shared" si="221"/>
        <v>2.4542000000000002</v>
      </c>
      <c r="D1799" s="2">
        <f t="shared" si="222"/>
        <v>71.008420000000001</v>
      </c>
      <c r="E1799" s="2">
        <f t="shared" si="216"/>
        <v>71.495159999999984</v>
      </c>
      <c r="F1799" s="2">
        <f t="shared" si="217"/>
        <v>72.311200000000014</v>
      </c>
      <c r="G1799" s="2">
        <f t="shared" si="219"/>
        <v>73.059821999999954</v>
      </c>
      <c r="H1799" s="2">
        <f t="shared" si="215"/>
        <v>74.204277499999918</v>
      </c>
      <c r="I1799" s="2">
        <f t="array" ref="I1799">SUMPRODUCT(B1783:B1802, (ROW(B1783:B1802)-ROW(B1783)+1)) / (20*21/2)</f>
        <v>71.695123809523807</v>
      </c>
      <c r="J1799" s="2">
        <f t="shared" si="218"/>
        <v>72.092008138833734</v>
      </c>
      <c r="K1799" s="2">
        <f t="shared" si="220"/>
        <v>72.969115276718682</v>
      </c>
    </row>
    <row r="1800" spans="1:11" ht="13.5" x14ac:dyDescent="0.25">
      <c r="A1800" s="3">
        <f>TITRES_STAT!B1803</f>
        <v>44925</v>
      </c>
      <c r="B1800" s="5">
        <f>TITRES_STAT!D1803</f>
        <v>71.990099999999998</v>
      </c>
      <c r="C1800" s="2">
        <f t="shared" si="221"/>
        <v>0</v>
      </c>
      <c r="D1800" s="2">
        <f t="shared" si="222"/>
        <v>71.499259999999992</v>
      </c>
      <c r="E1800" s="2">
        <f t="shared" si="216"/>
        <v>71.495979999999989</v>
      </c>
      <c r="F1800" s="2">
        <f t="shared" si="217"/>
        <v>72.189715000000007</v>
      </c>
      <c r="G1800" s="2">
        <f t="shared" si="219"/>
        <v>73.010737999999932</v>
      </c>
      <c r="H1800" s="2">
        <f t="shared" si="215"/>
        <v>74.186342999999923</v>
      </c>
      <c r="I1800" s="2">
        <f t="array" ref="I1800">SUMPRODUCT(B1784:B1803, (ROW(B1784:B1803)-ROW(B1784)+1)) / (20*21/2)</f>
        <v>71.695474285714283</v>
      </c>
      <c r="J1800" s="2">
        <f t="shared" si="218"/>
        <v>72.082302601801956</v>
      </c>
      <c r="K1800" s="2">
        <f t="shared" si="220"/>
        <v>72.930722520768924</v>
      </c>
    </row>
    <row r="1801" spans="1:11" ht="13.5" x14ac:dyDescent="0.25">
      <c r="A1801" s="3">
        <f>TITRES_STAT!B1804</f>
        <v>44928</v>
      </c>
      <c r="B1801" s="5">
        <f>TITRES_STAT!D1804</f>
        <v>71.990099999999998</v>
      </c>
      <c r="C1801" s="2">
        <f t="shared" si="221"/>
        <v>0</v>
      </c>
      <c r="D1801" s="2">
        <f t="shared" si="222"/>
        <v>71.499259999999992</v>
      </c>
      <c r="E1801" s="2">
        <f t="shared" si="216"/>
        <v>71.496799999999979</v>
      </c>
      <c r="F1801" s="2">
        <f t="shared" si="217"/>
        <v>72.06823</v>
      </c>
      <c r="G1801" s="2">
        <f t="shared" si="219"/>
        <v>72.961653999999925</v>
      </c>
      <c r="H1801" s="2">
        <f t="shared" si="215"/>
        <v>74.167251499999935</v>
      </c>
      <c r="I1801" s="2">
        <f t="array" ref="I1801">SUMPRODUCT(B1785:B1804, (ROW(B1785:B1804)-ROW(B1785)+1)) / (20*21/2)</f>
        <v>71.702835238095233</v>
      </c>
      <c r="J1801" s="2">
        <f t="shared" si="218"/>
        <v>72.073521401630344</v>
      </c>
      <c r="K1801" s="2">
        <f t="shared" si="220"/>
        <v>72.893835363091711</v>
      </c>
    </row>
    <row r="1802" spans="1:11" ht="13.5" x14ac:dyDescent="0.25">
      <c r="A1802" s="3">
        <f>TITRES_STAT!B1805</f>
        <v>44929</v>
      </c>
      <c r="B1802" s="5">
        <f>TITRES_STAT!D1805</f>
        <v>71.990099999999998</v>
      </c>
      <c r="C1802" s="2">
        <f t="shared" si="221"/>
        <v>0</v>
      </c>
      <c r="D1802" s="2">
        <f t="shared" si="222"/>
        <v>71.499259999999992</v>
      </c>
      <c r="E1802" s="2">
        <f t="shared" si="216"/>
        <v>71.497619999999998</v>
      </c>
      <c r="F1802" s="2">
        <f t="shared" si="217"/>
        <v>71.986419999999995</v>
      </c>
      <c r="G1802" s="2">
        <f t="shared" si="219"/>
        <v>72.91273199999992</v>
      </c>
      <c r="H1802" s="2">
        <f t="shared" ref="H1802:H1865" si="223">AVERAGE(B1603:B1802)</f>
        <v>74.148159999999933</v>
      </c>
      <c r="I1802" s="2">
        <f t="array" ref="I1802">SUMPRODUCT(B1786:B1805, (ROW(B1786:B1805)-ROW(B1786)+1)) / (20*21/2)</f>
        <v>71.71802666666666</v>
      </c>
      <c r="J1802" s="2">
        <f t="shared" si="218"/>
        <v>72.06557650623698</v>
      </c>
      <c r="K1802" s="2">
        <f t="shared" si="220"/>
        <v>72.858394760617529</v>
      </c>
    </row>
    <row r="1803" spans="1:11" ht="13.5" x14ac:dyDescent="0.25">
      <c r="A1803" s="3">
        <f>TITRES_STAT!B1806</f>
        <v>44930</v>
      </c>
      <c r="B1803" s="5">
        <f>TITRES_STAT!D1806</f>
        <v>71.990099999999998</v>
      </c>
      <c r="C1803" s="2">
        <f t="shared" si="221"/>
        <v>0</v>
      </c>
      <c r="D1803" s="2">
        <f t="shared" si="222"/>
        <v>71.990099999999998</v>
      </c>
      <c r="E1803" s="2">
        <f t="shared" si="216"/>
        <v>71.498439999999988</v>
      </c>
      <c r="F1803" s="2">
        <f t="shared" si="217"/>
        <v>71.904609999999991</v>
      </c>
      <c r="G1803" s="2">
        <f t="shared" si="219"/>
        <v>72.896205999999935</v>
      </c>
      <c r="H1803" s="2">
        <f t="shared" si="223"/>
        <v>74.12906849999996</v>
      </c>
      <c r="I1803" s="2">
        <f t="array" ref="I1803">SUMPRODUCT(B1787:B1806, (ROW(B1787:B1806)-ROW(B1787)+1)) / (20*21/2)</f>
        <v>71.741829523809528</v>
      </c>
      <c r="J1803" s="2">
        <f t="shared" si="218"/>
        <v>72.058388267547741</v>
      </c>
      <c r="K1803" s="2">
        <f t="shared" si="220"/>
        <v>72.824343985691357</v>
      </c>
    </row>
    <row r="1804" spans="1:11" ht="13.5" x14ac:dyDescent="0.25">
      <c r="A1804" s="3">
        <f>TITRES_STAT!B1807</f>
        <v>44931</v>
      </c>
      <c r="B1804" s="5">
        <f>TITRES_STAT!D1807</f>
        <v>71.981899999999996</v>
      </c>
      <c r="C1804" s="2">
        <f t="shared" si="221"/>
        <v>-8.2000000000022055E-3</v>
      </c>
      <c r="D1804" s="2">
        <f t="shared" si="222"/>
        <v>71.988460000000003</v>
      </c>
      <c r="E1804" s="2">
        <f t="shared" ref="E1804:E1867" si="224">AVERAGE(B1795:B1804)</f>
        <v>71.498439999999988</v>
      </c>
      <c r="F1804" s="2">
        <f t="shared" si="217"/>
        <v>71.822389999999999</v>
      </c>
      <c r="G1804" s="2">
        <f t="shared" si="219"/>
        <v>72.870681999999931</v>
      </c>
      <c r="H1804" s="2">
        <f t="shared" si="223"/>
        <v>74.106079999999963</v>
      </c>
      <c r="I1804" s="2">
        <f t="array" ref="I1804">SUMPRODUCT(B1788:B1807, (ROW(B1788:B1807)-ROW(B1788)+1)) / (20*21/2)</f>
        <v>71.764812380952378</v>
      </c>
      <c r="J1804" s="2">
        <f t="shared" si="218"/>
        <v>72.05110367063844</v>
      </c>
      <c r="K1804" s="2">
        <f t="shared" si="220"/>
        <v>72.79130696664464</v>
      </c>
    </row>
    <row r="1805" spans="1:11" ht="13.5" x14ac:dyDescent="0.25">
      <c r="A1805" s="3">
        <f>TITRES_STAT!B1808</f>
        <v>44932</v>
      </c>
      <c r="B1805" s="5">
        <f>TITRES_STAT!D1808</f>
        <v>71.981899999999996</v>
      </c>
      <c r="C1805" s="2">
        <f t="shared" si="221"/>
        <v>0</v>
      </c>
      <c r="D1805" s="2">
        <f t="shared" si="222"/>
        <v>71.986819999999994</v>
      </c>
      <c r="E1805" s="2">
        <f t="shared" si="224"/>
        <v>71.743039999999993</v>
      </c>
      <c r="F1805" s="2">
        <f t="shared" si="217"/>
        <v>71.740169999999992</v>
      </c>
      <c r="G1805" s="2">
        <f t="shared" si="219"/>
        <v>72.845319999999916</v>
      </c>
      <c r="H1805" s="2">
        <f t="shared" si="223"/>
        <v>74.088104499999957</v>
      </c>
      <c r="I1805" s="2">
        <f t="array" ref="I1805">SUMPRODUCT(B1789:B1808, (ROW(B1789:B1808)-ROW(B1789)+1)) / (20*21/2)</f>
        <v>71.633538095238094</v>
      </c>
      <c r="J1805" s="2">
        <f t="shared" si="218"/>
        <v>72.044512844863348</v>
      </c>
      <c r="K1805" s="2">
        <f t="shared" si="220"/>
        <v>72.759565516972316</v>
      </c>
    </row>
    <row r="1806" spans="1:11" ht="13.5" x14ac:dyDescent="0.25">
      <c r="A1806" s="3">
        <f>TITRES_STAT!B1809</f>
        <v>44935</v>
      </c>
      <c r="B1806" s="5">
        <f>TITRES_STAT!D1809</f>
        <v>71.990099999999998</v>
      </c>
      <c r="C1806" s="2">
        <f t="shared" si="221"/>
        <v>8.2000000000022055E-3</v>
      </c>
      <c r="D1806" s="2">
        <f t="shared" si="222"/>
        <v>71.986819999999994</v>
      </c>
      <c r="E1806" s="2">
        <f t="shared" si="224"/>
        <v>71.743039999999993</v>
      </c>
      <c r="F1806" s="2">
        <f t="shared" si="217"/>
        <v>71.740579999999994</v>
      </c>
      <c r="G1806" s="2">
        <f t="shared" si="219"/>
        <v>72.820121999999913</v>
      </c>
      <c r="H1806" s="2">
        <f t="shared" si="223"/>
        <v>74.070169999999976</v>
      </c>
      <c r="I1806" s="2">
        <f t="array" ref="I1806">SUMPRODUCT(B1790:B1809, (ROW(B1790:B1809)-ROW(B1790)+1)) / (20*21/2)</f>
        <v>71.50919571428571</v>
      </c>
      <c r="J1806" s="2">
        <f t="shared" si="218"/>
        <v>72.039330669162084</v>
      </c>
      <c r="K1806" s="2">
        <f t="shared" si="220"/>
        <v>72.729390398659675</v>
      </c>
    </row>
    <row r="1807" spans="1:11" ht="13.5" x14ac:dyDescent="0.25">
      <c r="A1807" s="3">
        <f>TITRES_STAT!B1810</f>
        <v>44936</v>
      </c>
      <c r="B1807" s="5">
        <f>TITRES_STAT!D1810</f>
        <v>71.981899999999996</v>
      </c>
      <c r="C1807" s="2">
        <f t="shared" si="221"/>
        <v>-8.2000000000022055E-3</v>
      </c>
      <c r="D1807" s="2">
        <f t="shared" si="222"/>
        <v>71.985179999999986</v>
      </c>
      <c r="E1807" s="2">
        <f t="shared" si="224"/>
        <v>71.742220000000003</v>
      </c>
      <c r="F1807" s="2">
        <f t="shared" si="217"/>
        <v>71.740579999999994</v>
      </c>
      <c r="G1807" s="2">
        <f t="shared" si="219"/>
        <v>72.794597999999908</v>
      </c>
      <c r="H1807" s="2">
        <f t="shared" si="223"/>
        <v>74.05219449999997</v>
      </c>
      <c r="I1807" s="2">
        <f t="array" ref="I1807">SUMPRODUCT(B1791:B1810, (ROW(B1791:B1810)-ROW(B1791)+1)) / (20*21/2)</f>
        <v>71.392605238095229</v>
      </c>
      <c r="J1807" s="2">
        <f t="shared" si="218"/>
        <v>72.033861081622845</v>
      </c>
      <c r="K1807" s="2">
        <f t="shared" si="220"/>
        <v>72.700077049692638</v>
      </c>
    </row>
    <row r="1808" spans="1:11" ht="13.5" x14ac:dyDescent="0.25">
      <c r="A1808" s="3">
        <f>TITRES_STAT!B1811</f>
        <v>44937</v>
      </c>
      <c r="B1808" s="5">
        <f>TITRES_STAT!D1811</f>
        <v>70.362200000000001</v>
      </c>
      <c r="C1808" s="2">
        <f t="shared" si="221"/>
        <v>-1.6196999999999946</v>
      </c>
      <c r="D1808" s="2">
        <f t="shared" si="222"/>
        <v>71.659599999999998</v>
      </c>
      <c r="E1808" s="2">
        <f t="shared" si="224"/>
        <v>71.824849999999998</v>
      </c>
      <c r="F1808" s="2">
        <f t="shared" si="217"/>
        <v>71.659594999999996</v>
      </c>
      <c r="G1808" s="2">
        <f t="shared" si="219"/>
        <v>72.736679999999922</v>
      </c>
      <c r="H1808" s="2">
        <f t="shared" si="223"/>
        <v>74.026120499999976</v>
      </c>
      <c r="I1808" s="2">
        <f t="array" ref="I1808">SUMPRODUCT(B1792:B1811, (ROW(B1792:B1811)-ROW(B1792)+1)) / (20*21/2)</f>
        <v>71.283766666666665</v>
      </c>
      <c r="J1808" s="2">
        <f t="shared" si="218"/>
        <v>71.874655264325426</v>
      </c>
      <c r="K1808" s="2">
        <f t="shared" si="220"/>
        <v>72.608395596763515</v>
      </c>
    </row>
    <row r="1809" spans="1:11" ht="13.5" x14ac:dyDescent="0.25">
      <c r="A1809" s="3">
        <f>TITRES_STAT!B1812</f>
        <v>44938</v>
      </c>
      <c r="B1809" s="5">
        <f>TITRES_STAT!D1812</f>
        <v>70.353999999999999</v>
      </c>
      <c r="C1809" s="2">
        <f t="shared" si="221"/>
        <v>-8.2000000000022055E-3</v>
      </c>
      <c r="D1809" s="2">
        <f t="shared" si="222"/>
        <v>71.334019999999995</v>
      </c>
      <c r="E1809" s="2">
        <f t="shared" si="224"/>
        <v>71.661239999999992</v>
      </c>
      <c r="F1809" s="2">
        <f t="shared" si="217"/>
        <v>71.578199999999995</v>
      </c>
      <c r="G1809" s="2">
        <f t="shared" si="219"/>
        <v>72.678597999999923</v>
      </c>
      <c r="H1809" s="2">
        <f t="shared" si="223"/>
        <v>74.000005499999972</v>
      </c>
      <c r="I1809" s="2">
        <f t="array" ref="I1809">SUMPRODUCT(B1793:B1812, (ROW(B1793:B1812)-ROW(B1793)+1)) / (20*21/2)</f>
        <v>71.338499047619038</v>
      </c>
      <c r="J1809" s="2">
        <f t="shared" si="218"/>
        <v>71.729830953437286</v>
      </c>
      <c r="K1809" s="2">
        <f t="shared" si="220"/>
        <v>72.519987926302193</v>
      </c>
    </row>
    <row r="1810" spans="1:11" ht="13.5" x14ac:dyDescent="0.25">
      <c r="A1810" s="3">
        <f>TITRES_STAT!B1813</f>
        <v>44939</v>
      </c>
      <c r="B1810" s="5">
        <f>TITRES_STAT!D1813</f>
        <v>70.353999999999999</v>
      </c>
      <c r="C1810" s="2">
        <f t="shared" si="221"/>
        <v>0</v>
      </c>
      <c r="D1810" s="2">
        <f t="shared" si="222"/>
        <v>71.008439999999993</v>
      </c>
      <c r="E1810" s="2">
        <f t="shared" si="224"/>
        <v>71.497630000000001</v>
      </c>
      <c r="F1810" s="2">
        <f t="shared" si="217"/>
        <v>71.496804999999995</v>
      </c>
      <c r="G1810" s="2">
        <f t="shared" si="219"/>
        <v>72.620515999999924</v>
      </c>
      <c r="H1810" s="2">
        <f t="shared" si="223"/>
        <v>73.973890499999968</v>
      </c>
      <c r="I1810" s="2">
        <f t="array" ref="I1810">SUMPRODUCT(B1794:B1813, (ROW(B1794:B1813)-ROW(B1794)+1)) / (20*21/2)</f>
        <v>71.393192380952385</v>
      </c>
      <c r="J1810" s="2">
        <f t="shared" si="218"/>
        <v>71.598799434062315</v>
      </c>
      <c r="K1810" s="2">
        <f t="shared" si="220"/>
        <v>72.435047223309951</v>
      </c>
    </row>
    <row r="1811" spans="1:11" ht="13.5" x14ac:dyDescent="0.25">
      <c r="A1811" s="3">
        <f>TITRES_STAT!B1814</f>
        <v>44942</v>
      </c>
      <c r="B1811" s="5">
        <f>TITRES_STAT!D1814</f>
        <v>70.353999999999999</v>
      </c>
      <c r="C1811" s="2">
        <f t="shared" si="221"/>
        <v>0</v>
      </c>
      <c r="D1811" s="2">
        <f t="shared" si="222"/>
        <v>70.681219999999996</v>
      </c>
      <c r="E1811" s="2">
        <f t="shared" si="224"/>
        <v>71.33402000000001</v>
      </c>
      <c r="F1811" s="2">
        <f t="shared" si="217"/>
        <v>71.415409999999994</v>
      </c>
      <c r="G1811" s="2">
        <f t="shared" si="219"/>
        <v>72.562433999999925</v>
      </c>
      <c r="H1811" s="2">
        <f t="shared" si="223"/>
        <v>73.951631499999962</v>
      </c>
      <c r="I1811" s="2">
        <f t="array" ref="I1811">SUMPRODUCT(B1795:B1814, (ROW(B1795:B1814)-ROW(B1795)+1)) / (20*21/2)</f>
        <v>71.447846666666663</v>
      </c>
      <c r="J1811" s="2">
        <f t="shared" si="218"/>
        <v>71.480247107008765</v>
      </c>
      <c r="K1811" s="2">
        <f t="shared" si="220"/>
        <v>72.353437528278178</v>
      </c>
    </row>
    <row r="1812" spans="1:11" ht="13.5" x14ac:dyDescent="0.25">
      <c r="A1812" s="3">
        <f>TITRES_STAT!B1815</f>
        <v>44943</v>
      </c>
      <c r="B1812" s="5">
        <f>TITRES_STAT!D1815</f>
        <v>71.990099999999998</v>
      </c>
      <c r="C1812" s="2">
        <f t="shared" si="221"/>
        <v>1.636099999999999</v>
      </c>
      <c r="D1812" s="2">
        <f t="shared" si="222"/>
        <v>70.682859999999991</v>
      </c>
      <c r="E1812" s="2">
        <f t="shared" si="224"/>
        <v>71.334019999999995</v>
      </c>
      <c r="F1812" s="2">
        <f t="shared" ref="F1812:F1875" si="225">AVERAGE(B1793:B1812)</f>
        <v>71.415819999999997</v>
      </c>
      <c r="G1812" s="2">
        <f t="shared" si="219"/>
        <v>72.562597999999923</v>
      </c>
      <c r="H1812" s="2">
        <f t="shared" si="223"/>
        <v>73.93755299999998</v>
      </c>
      <c r="I1812" s="2">
        <f t="array" ref="I1812">SUMPRODUCT(B1796:B1815, (ROW(B1796:B1815)-ROW(B1796)+1)) / (20*21/2)</f>
        <v>71.424557142857154</v>
      </c>
      <c r="J1812" s="2">
        <f t="shared" si="218"/>
        <v>71.528804525388878</v>
      </c>
      <c r="K1812" s="2">
        <f t="shared" si="220"/>
        <v>72.339188997757461</v>
      </c>
    </row>
    <row r="1813" spans="1:11" ht="13.5" x14ac:dyDescent="0.25">
      <c r="A1813" s="3">
        <f>TITRES_STAT!B1816</f>
        <v>44944</v>
      </c>
      <c r="B1813" s="5">
        <f>TITRES_STAT!D1816</f>
        <v>71.990099999999998</v>
      </c>
      <c r="C1813" s="2">
        <f t="shared" si="221"/>
        <v>0</v>
      </c>
      <c r="D1813" s="2">
        <f t="shared" si="222"/>
        <v>71.008439999999993</v>
      </c>
      <c r="E1813" s="2">
        <f t="shared" si="224"/>
        <v>71.334019999999995</v>
      </c>
      <c r="F1813" s="2">
        <f t="shared" si="225"/>
        <v>71.416229999999999</v>
      </c>
      <c r="G1813" s="2">
        <f t="shared" si="219"/>
        <v>72.562597999999937</v>
      </c>
      <c r="H1813" s="2">
        <f t="shared" si="223"/>
        <v>73.931378999999978</v>
      </c>
      <c r="I1813" s="2">
        <f t="array" ref="I1813">SUMPRODUCT(B1797:B1816, (ROW(B1797:B1816)-ROW(B1797)+1)) / (20*21/2)</f>
        <v>71.471380952380954</v>
      </c>
      <c r="J1813" s="2">
        <f t="shared" ref="J1813:J1876" si="226">$J$4*B1813+J1812*(1-$J$4)</f>
        <v>71.57273742773279</v>
      </c>
      <c r="K1813" s="2">
        <f t="shared" si="220"/>
        <v>72.325499233139524</v>
      </c>
    </row>
    <row r="1814" spans="1:11" ht="13.5" x14ac:dyDescent="0.25">
      <c r="A1814" s="3">
        <f>TITRES_STAT!B1817</f>
        <v>44945</v>
      </c>
      <c r="B1814" s="5">
        <f>TITRES_STAT!D1817</f>
        <v>71.990099999999998</v>
      </c>
      <c r="C1814" s="2">
        <f t="shared" si="221"/>
        <v>0</v>
      </c>
      <c r="D1814" s="2">
        <f t="shared" si="222"/>
        <v>71.33565999999999</v>
      </c>
      <c r="E1814" s="2">
        <f t="shared" si="224"/>
        <v>71.33484</v>
      </c>
      <c r="F1814" s="2">
        <f t="shared" si="225"/>
        <v>71.416640000000001</v>
      </c>
      <c r="G1814" s="2">
        <f t="shared" si="219"/>
        <v>72.569959999999938</v>
      </c>
      <c r="H1814" s="2">
        <f t="shared" si="223"/>
        <v>73.925204999999991</v>
      </c>
      <c r="I1814" s="2">
        <f t="array" ref="I1814">SUMPRODUCT(B1798:B1817, (ROW(B1798:B1817)-ROW(B1798)+1)) / (20*21/2)</f>
        <v>71.518204761904769</v>
      </c>
      <c r="J1814" s="2">
        <f t="shared" si="226"/>
        <v>71.612486244139191</v>
      </c>
      <c r="K1814" s="2">
        <f t="shared" si="220"/>
        <v>72.312346322036007</v>
      </c>
    </row>
    <row r="1815" spans="1:11" ht="13.5" x14ac:dyDescent="0.25">
      <c r="A1815" s="3">
        <f>TITRES_STAT!B1818</f>
        <v>44946</v>
      </c>
      <c r="B1815" s="5">
        <f>TITRES_STAT!D1818</f>
        <v>71.1721</v>
      </c>
      <c r="C1815" s="2">
        <f t="shared" si="221"/>
        <v>-0.81799999999999784</v>
      </c>
      <c r="D1815" s="2">
        <f t="shared" si="222"/>
        <v>71.499279999999999</v>
      </c>
      <c r="E1815" s="2">
        <f t="shared" si="224"/>
        <v>71.253860000000003</v>
      </c>
      <c r="F1815" s="2">
        <f t="shared" si="225"/>
        <v>71.498450000000005</v>
      </c>
      <c r="G1815" s="2">
        <f t="shared" si="219"/>
        <v>72.553599999999946</v>
      </c>
      <c r="H1815" s="2">
        <f t="shared" si="223"/>
        <v>73.914979499999987</v>
      </c>
      <c r="I1815" s="2">
        <f t="array" ref="I1815">SUMPRODUCT(B1799:B1818, (ROW(B1799:B1818)-ROW(B1799)+1)) / (20*21/2)</f>
        <v>71.56502857142857</v>
      </c>
      <c r="J1815" s="2">
        <f t="shared" si="226"/>
        <v>71.570544697078319</v>
      </c>
      <c r="K1815" s="2">
        <f t="shared" si="220"/>
        <v>72.267630779995386</v>
      </c>
    </row>
    <row r="1816" spans="1:11" ht="13.5" x14ac:dyDescent="0.25">
      <c r="A1816" s="3">
        <f>TITRES_STAT!B1819</f>
        <v>44949</v>
      </c>
      <c r="B1816" s="5">
        <f>TITRES_STAT!D1819</f>
        <v>71.990099999999998</v>
      </c>
      <c r="C1816" s="2">
        <f t="shared" si="221"/>
        <v>0.81799999999999784</v>
      </c>
      <c r="D1816" s="2">
        <f t="shared" si="222"/>
        <v>71.826499999999996</v>
      </c>
      <c r="E1816" s="2">
        <f t="shared" si="224"/>
        <v>71.253860000000003</v>
      </c>
      <c r="F1816" s="2">
        <f t="shared" si="225"/>
        <v>71.498450000000005</v>
      </c>
      <c r="G1816" s="2">
        <f t="shared" si="219"/>
        <v>72.553599999999946</v>
      </c>
      <c r="H1816" s="2">
        <f t="shared" si="223"/>
        <v>73.908844000000002</v>
      </c>
      <c r="I1816" s="2">
        <f t="array" ref="I1816">SUMPRODUCT(B1800:B1819, (ROW(B1800:B1819)-ROW(B1800)+1)) / (20*21/2)</f>
        <v>71.600165714285708</v>
      </c>
      <c r="J1816" s="2">
        <f t="shared" si="226"/>
        <v>71.610502344975629</v>
      </c>
      <c r="K1816" s="2">
        <f t="shared" si="220"/>
        <v>72.25674721999556</v>
      </c>
    </row>
    <row r="1817" spans="1:11" ht="13.5" x14ac:dyDescent="0.25">
      <c r="A1817" s="3">
        <f>TITRES_STAT!B1820</f>
        <v>44950</v>
      </c>
      <c r="B1817" s="5">
        <f>TITRES_STAT!D1820</f>
        <v>71.990099999999998</v>
      </c>
      <c r="C1817" s="2">
        <f t="shared" si="221"/>
        <v>0</v>
      </c>
      <c r="D1817" s="2">
        <f t="shared" si="222"/>
        <v>71.826499999999996</v>
      </c>
      <c r="E1817" s="2">
        <f t="shared" si="224"/>
        <v>71.254679999999979</v>
      </c>
      <c r="F1817" s="2">
        <f t="shared" si="225"/>
        <v>71.498450000000005</v>
      </c>
      <c r="G1817" s="2">
        <f t="shared" si="219"/>
        <v>72.553599999999946</v>
      </c>
      <c r="H1817" s="2">
        <f t="shared" si="223"/>
        <v>73.902670000000015</v>
      </c>
      <c r="I1817" s="2">
        <f t="array" ref="I1817">SUMPRODUCT(B1801:B1820, (ROW(B1801:B1820)-ROW(B1801)+1)) / (20*21/2)</f>
        <v>71.627512380952382</v>
      </c>
      <c r="J1817" s="2">
        <f t="shared" si="226"/>
        <v>71.646654502597002</v>
      </c>
      <c r="K1817" s="2">
        <f t="shared" si="220"/>
        <v>72.246290466270239</v>
      </c>
    </row>
    <row r="1818" spans="1:11" ht="13.5" x14ac:dyDescent="0.25">
      <c r="A1818" s="3">
        <f>TITRES_STAT!B1821</f>
        <v>44951</v>
      </c>
      <c r="B1818" s="5">
        <f>TITRES_STAT!D1821</f>
        <v>71.990099999999998</v>
      </c>
      <c r="C1818" s="2">
        <f t="shared" si="221"/>
        <v>0</v>
      </c>
      <c r="D1818" s="2">
        <f t="shared" si="222"/>
        <v>71.826499999999982</v>
      </c>
      <c r="E1818" s="2">
        <f t="shared" si="224"/>
        <v>71.417469999999994</v>
      </c>
      <c r="F1818" s="2">
        <f t="shared" si="225"/>
        <v>71.621160000000003</v>
      </c>
      <c r="G1818" s="2">
        <f t="shared" si="219"/>
        <v>72.505005999999952</v>
      </c>
      <c r="H1818" s="2">
        <f t="shared" si="223"/>
        <v>73.896496000000013</v>
      </c>
      <c r="I1818" s="2">
        <f t="array" ref="I1818">SUMPRODUCT(B1802:B1821, (ROW(B1802:B1821)-ROW(B1802)+1)) / (20*21/2)</f>
        <v>71.655248571428572</v>
      </c>
      <c r="J1818" s="2">
        <f t="shared" si="226"/>
        <v>71.679363597587766</v>
      </c>
      <c r="K1818" s="2">
        <f t="shared" si="220"/>
        <v>72.236243781318464</v>
      </c>
    </row>
    <row r="1819" spans="1:11" ht="13.5" x14ac:dyDescent="0.25">
      <c r="A1819" s="3">
        <f>TITRES_STAT!B1822</f>
        <v>44952</v>
      </c>
      <c r="B1819" s="5">
        <f>TITRES_STAT!D1822</f>
        <v>71.990099999999998</v>
      </c>
      <c r="C1819" s="2">
        <f t="shared" si="221"/>
        <v>0</v>
      </c>
      <c r="D1819" s="2">
        <f t="shared" si="222"/>
        <v>71.826499999999982</v>
      </c>
      <c r="E1819" s="2">
        <f t="shared" si="224"/>
        <v>71.58108</v>
      </c>
      <c r="F1819" s="2">
        <f t="shared" si="225"/>
        <v>71.621160000000003</v>
      </c>
      <c r="G1819" s="2">
        <f t="shared" si="219"/>
        <v>72.456411999999958</v>
      </c>
      <c r="H1819" s="2">
        <f t="shared" si="223"/>
        <v>73.890322000000026</v>
      </c>
      <c r="I1819" s="2">
        <f t="array" ref="I1819">SUMPRODUCT(B1803:B1822, (ROW(B1803:B1822)-ROW(B1803)+1)) / (20*21/2)</f>
        <v>71.683374285714294</v>
      </c>
      <c r="J1819" s="2">
        <f t="shared" si="226"/>
        <v>71.708957540674646</v>
      </c>
      <c r="K1819" s="2">
        <f t="shared" si="220"/>
        <v>72.226591084011858</v>
      </c>
    </row>
    <row r="1820" spans="1:11" ht="13.5" x14ac:dyDescent="0.25">
      <c r="A1820" s="3">
        <f>TITRES_STAT!B1823</f>
        <v>44953</v>
      </c>
      <c r="B1820" s="5">
        <f>TITRES_STAT!D1823</f>
        <v>71.908299999999997</v>
      </c>
      <c r="C1820" s="2">
        <f t="shared" si="221"/>
        <v>-8.1800000000001205E-2</v>
      </c>
      <c r="D1820" s="2">
        <f t="shared" si="222"/>
        <v>71.973739999999992</v>
      </c>
      <c r="E1820" s="2">
        <f t="shared" si="224"/>
        <v>71.736509999999996</v>
      </c>
      <c r="F1820" s="2">
        <f t="shared" si="225"/>
        <v>71.617069999999998</v>
      </c>
      <c r="G1820" s="2">
        <f t="shared" si="219"/>
        <v>72.406345999999971</v>
      </c>
      <c r="H1820" s="2">
        <f t="shared" si="223"/>
        <v>73.88373900000002</v>
      </c>
      <c r="I1820" s="2">
        <f t="array" ref="I1820">SUMPRODUCT(B1804:B1823, (ROW(B1804:B1823)-ROW(B1804)+1)) / (20*21/2)</f>
        <v>71.711889523809504</v>
      </c>
      <c r="J1820" s="2">
        <f t="shared" si="226"/>
        <v>71.727942536800867</v>
      </c>
      <c r="K1820" s="2">
        <f t="shared" si="220"/>
        <v>72.214109080717279</v>
      </c>
    </row>
    <row r="1821" spans="1:11" ht="13.5" x14ac:dyDescent="0.25">
      <c r="A1821" s="3">
        <f>TITRES_STAT!B1824</f>
        <v>44956</v>
      </c>
      <c r="B1821" s="5">
        <f>TITRES_STAT!D1824</f>
        <v>71.908299999999997</v>
      </c>
      <c r="C1821" s="2">
        <f t="shared" si="221"/>
        <v>0</v>
      </c>
      <c r="D1821" s="2">
        <f t="shared" si="222"/>
        <v>71.957380000000001</v>
      </c>
      <c r="E1821" s="2">
        <f t="shared" si="224"/>
        <v>71.891940000000005</v>
      </c>
      <c r="F1821" s="2">
        <f t="shared" si="225"/>
        <v>71.612980000000007</v>
      </c>
      <c r="G1821" s="2">
        <f t="shared" si="219"/>
        <v>72.35627999999997</v>
      </c>
      <c r="H1821" s="2">
        <f t="shared" si="223"/>
        <v>73.878891000000024</v>
      </c>
      <c r="I1821" s="2">
        <f t="array" ref="I1821">SUMPRODUCT(B1805:B1824, (ROW(B1805:B1824)-ROW(B1805)+1)) / (20*21/2)</f>
        <v>71.740794285714273</v>
      </c>
      <c r="J1821" s="2">
        <f t="shared" si="226"/>
        <v>71.745119438057927</v>
      </c>
      <c r="K1821" s="2">
        <f t="shared" si="220"/>
        <v>72.202116567747979</v>
      </c>
    </row>
    <row r="1822" spans="1:11" ht="13.5" x14ac:dyDescent="0.25">
      <c r="A1822" s="3">
        <f>TITRES_STAT!B1825</f>
        <v>44957</v>
      </c>
      <c r="B1822" s="5">
        <f>TITRES_STAT!D1825</f>
        <v>71.908299999999997</v>
      </c>
      <c r="C1822" s="2">
        <f t="shared" si="221"/>
        <v>0</v>
      </c>
      <c r="D1822" s="2">
        <f t="shared" si="222"/>
        <v>71.941019999999995</v>
      </c>
      <c r="E1822" s="2">
        <f t="shared" si="224"/>
        <v>71.883760000000009</v>
      </c>
      <c r="F1822" s="2">
        <f t="shared" si="225"/>
        <v>71.608890000000002</v>
      </c>
      <c r="G1822" s="2">
        <f t="shared" si="219"/>
        <v>72.306213999999983</v>
      </c>
      <c r="H1822" s="2">
        <f t="shared" si="223"/>
        <v>73.87408200000003</v>
      </c>
      <c r="I1822" s="2">
        <f t="array" ref="I1822">SUMPRODUCT(B1806:B1825, (ROW(B1806:B1825)-ROW(B1806)+1)) / (20*21/2)</f>
        <v>71.770049523809504</v>
      </c>
      <c r="J1822" s="2">
        <f t="shared" si="226"/>
        <v>71.760660443957164</v>
      </c>
      <c r="K1822" s="2">
        <f t="shared" si="220"/>
        <v>72.190594349404932</v>
      </c>
    </row>
    <row r="1823" spans="1:11" ht="13.5" x14ac:dyDescent="0.25">
      <c r="A1823" s="3">
        <f>TITRES_STAT!B1826</f>
        <v>44958</v>
      </c>
      <c r="B1823" s="5">
        <f>TITRES_STAT!D1826</f>
        <v>71.908299999999997</v>
      </c>
      <c r="C1823" s="2">
        <f t="shared" si="221"/>
        <v>0</v>
      </c>
      <c r="D1823" s="2">
        <f t="shared" si="222"/>
        <v>71.924659999999989</v>
      </c>
      <c r="E1823" s="2">
        <f t="shared" si="224"/>
        <v>71.875579999999985</v>
      </c>
      <c r="F1823" s="2">
        <f t="shared" si="225"/>
        <v>71.604800000000012</v>
      </c>
      <c r="G1823" s="2">
        <f t="shared" si="219"/>
        <v>72.255983999999984</v>
      </c>
      <c r="H1823" s="2">
        <f t="shared" si="223"/>
        <v>73.869273000000035</v>
      </c>
      <c r="I1823" s="2">
        <f t="array" ref="I1823">SUMPRODUCT(B1807:B1826, (ROW(B1807:B1826)-ROW(B1807)+1)) / (20*21/2)</f>
        <v>71.799655238095227</v>
      </c>
      <c r="J1823" s="2">
        <f t="shared" si="226"/>
        <v>71.774721354056481</v>
      </c>
      <c r="K1823" s="2">
        <f t="shared" si="220"/>
        <v>72.179523982761609</v>
      </c>
    </row>
    <row r="1824" spans="1:11" ht="13.5" x14ac:dyDescent="0.25">
      <c r="A1824" s="3">
        <f>TITRES_STAT!B1827</f>
        <v>44959</v>
      </c>
      <c r="B1824" s="5">
        <f>TITRES_STAT!D1827</f>
        <v>71.908299999999997</v>
      </c>
      <c r="C1824" s="2">
        <f t="shared" si="221"/>
        <v>0</v>
      </c>
      <c r="D1824" s="2">
        <f t="shared" si="222"/>
        <v>71.908299999999997</v>
      </c>
      <c r="E1824" s="2">
        <f t="shared" si="224"/>
        <v>71.867400000000004</v>
      </c>
      <c r="F1824" s="2">
        <f t="shared" si="225"/>
        <v>71.601120000000009</v>
      </c>
      <c r="G1824" s="2">
        <f t="shared" si="219"/>
        <v>72.205753999999985</v>
      </c>
      <c r="H1824" s="2">
        <f t="shared" si="223"/>
        <v>73.864425000000026</v>
      </c>
      <c r="I1824" s="2">
        <f t="array" ref="I1824">SUMPRODUCT(B1808:B1827, (ROW(B1808:B1827)-ROW(B1808)+1)) / (20*21/2)</f>
        <v>71.837440952380945</v>
      </c>
      <c r="J1824" s="2">
        <f t="shared" si="226"/>
        <v>71.78744312986062</v>
      </c>
      <c r="K1824" s="2">
        <f t="shared" si="220"/>
        <v>72.168887748143518</v>
      </c>
    </row>
    <row r="1825" spans="1:11" ht="13.5" x14ac:dyDescent="0.25">
      <c r="A1825" s="3">
        <f>TITRES_STAT!B1828</f>
        <v>44960</v>
      </c>
      <c r="B1825" s="5">
        <f>TITRES_STAT!D1828</f>
        <v>71.908299999999997</v>
      </c>
      <c r="C1825" s="2">
        <f t="shared" si="221"/>
        <v>0</v>
      </c>
      <c r="D1825" s="2">
        <f t="shared" si="222"/>
        <v>71.908299999999997</v>
      </c>
      <c r="E1825" s="2">
        <f t="shared" si="224"/>
        <v>71.941020000000009</v>
      </c>
      <c r="F1825" s="2">
        <f t="shared" si="225"/>
        <v>71.597440000000006</v>
      </c>
      <c r="G1825" s="2">
        <f t="shared" si="219"/>
        <v>72.155523999999986</v>
      </c>
      <c r="H1825" s="2">
        <f t="shared" si="223"/>
        <v>73.85957700000003</v>
      </c>
      <c r="I1825" s="2">
        <f t="array" ref="I1825">SUMPRODUCT(B1809:B1828, (ROW(B1809:B1828)-ROW(B1809)+1)) / (20*21/2)</f>
        <v>71.875187619047608</v>
      </c>
      <c r="J1825" s="2">
        <f t="shared" si="226"/>
        <v>71.798953307969128</v>
      </c>
      <c r="K1825" s="2">
        <f t="shared" si="220"/>
        <v>72.158668620765354</v>
      </c>
    </row>
    <row r="1826" spans="1:11" ht="13.5" x14ac:dyDescent="0.25">
      <c r="A1826" s="3">
        <f>TITRES_STAT!B1829</f>
        <v>44963</v>
      </c>
      <c r="B1826" s="5">
        <f>TITRES_STAT!D1829</f>
        <v>71.908299999999997</v>
      </c>
      <c r="C1826" s="2">
        <f t="shared" si="221"/>
        <v>0</v>
      </c>
      <c r="D1826" s="2">
        <f t="shared" si="222"/>
        <v>71.908299999999997</v>
      </c>
      <c r="E1826" s="2">
        <f t="shared" si="224"/>
        <v>71.932840000000013</v>
      </c>
      <c r="F1826" s="2">
        <f t="shared" si="225"/>
        <v>71.593350000000015</v>
      </c>
      <c r="G1826" s="2">
        <f t="shared" si="219"/>
        <v>72.105294000000001</v>
      </c>
      <c r="H1826" s="2">
        <f t="shared" si="223"/>
        <v>73.85472900000002</v>
      </c>
      <c r="I1826" s="2">
        <f t="array" ref="I1826">SUMPRODUCT(B1810:B1829, (ROW(B1810:B1829)-ROW(B1810)+1)) / (20*21/2)</f>
        <v>71.905182380952368</v>
      </c>
      <c r="J1826" s="2">
        <f t="shared" si="226"/>
        <v>71.809367278638732</v>
      </c>
      <c r="K1826" s="2">
        <f t="shared" si="220"/>
        <v>72.148850243480439</v>
      </c>
    </row>
    <row r="1827" spans="1:11" ht="13.5" x14ac:dyDescent="0.25">
      <c r="A1827" s="3">
        <f>TITRES_STAT!B1830</f>
        <v>44964</v>
      </c>
      <c r="B1827" s="5">
        <f>TITRES_STAT!D1830</f>
        <v>71.990099999999998</v>
      </c>
      <c r="C1827" s="2">
        <f t="shared" si="221"/>
        <v>8.1800000000001205E-2</v>
      </c>
      <c r="D1827" s="2">
        <f t="shared" si="222"/>
        <v>71.924659999999989</v>
      </c>
      <c r="E1827" s="2">
        <f t="shared" si="224"/>
        <v>71.932839999999985</v>
      </c>
      <c r="F1827" s="2">
        <f t="shared" si="225"/>
        <v>71.593760000000003</v>
      </c>
      <c r="G1827" s="2">
        <f t="shared" si="219"/>
        <v>72.056700000000006</v>
      </c>
      <c r="H1827" s="2">
        <f t="shared" si="223"/>
        <v>73.850290000000044</v>
      </c>
      <c r="I1827" s="2">
        <f t="array" ref="I1827">SUMPRODUCT(B1811:B1830, (ROW(B1811:B1830)-ROW(B1811)+1)) / (20*21/2)</f>
        <v>71.927386190476199</v>
      </c>
      <c r="J1827" s="2">
        <f t="shared" si="226"/>
        <v>71.826579918768374</v>
      </c>
      <c r="K1827" s="2">
        <f t="shared" si="220"/>
        <v>72.142624743736107</v>
      </c>
    </row>
    <row r="1828" spans="1:11" ht="13.5" x14ac:dyDescent="0.25">
      <c r="A1828" s="3">
        <f>TITRES_STAT!B1831</f>
        <v>44965</v>
      </c>
      <c r="B1828" s="5">
        <f>TITRES_STAT!D1831</f>
        <v>71.990099999999998</v>
      </c>
      <c r="C1828" s="2">
        <f t="shared" si="221"/>
        <v>0</v>
      </c>
      <c r="D1828" s="2">
        <f t="shared" si="222"/>
        <v>71.941019999999995</v>
      </c>
      <c r="E1828" s="2">
        <f t="shared" si="224"/>
        <v>71.932839999999985</v>
      </c>
      <c r="F1828" s="2">
        <f t="shared" si="225"/>
        <v>71.675155000000004</v>
      </c>
      <c r="G1828" s="2">
        <f t="shared" si="219"/>
        <v>72.008105999999984</v>
      </c>
      <c r="H1828" s="2">
        <f t="shared" si="223"/>
        <v>73.845851000000053</v>
      </c>
      <c r="I1828" s="2">
        <f t="array" ref="I1828">SUMPRODUCT(B1812:B1831, (ROW(B1812:B1831)-ROW(B1812)+1)) / (20*21/2)</f>
        <v>71.941799047619043</v>
      </c>
      <c r="J1828" s="2">
        <f t="shared" si="226"/>
        <v>71.842153259838057</v>
      </c>
      <c r="K1828" s="2">
        <f t="shared" si="220"/>
        <v>72.136643381236652</v>
      </c>
    </row>
    <row r="1829" spans="1:11" ht="13.5" x14ac:dyDescent="0.25">
      <c r="A1829" s="3">
        <f>TITRES_STAT!B1832</f>
        <v>44966</v>
      </c>
      <c r="B1829" s="5">
        <f>TITRES_STAT!D1832</f>
        <v>71.990099999999998</v>
      </c>
      <c r="C1829" s="2">
        <f t="shared" si="221"/>
        <v>0</v>
      </c>
      <c r="D1829" s="2">
        <f t="shared" si="222"/>
        <v>71.957379999999986</v>
      </c>
      <c r="E1829" s="2">
        <f t="shared" si="224"/>
        <v>71.932839999999999</v>
      </c>
      <c r="F1829" s="2">
        <f t="shared" si="225"/>
        <v>71.756960000000021</v>
      </c>
      <c r="G1829" s="2">
        <f t="shared" si="219"/>
        <v>71.959511999999989</v>
      </c>
      <c r="H1829" s="2">
        <f t="shared" si="223"/>
        <v>73.841412000000048</v>
      </c>
      <c r="I1829" s="2">
        <f t="array" ref="I1829">SUMPRODUCT(B1813:B1832, (ROW(B1813:B1832)-ROW(B1813)+1)) / (20*21/2)</f>
        <v>71.948420952380957</v>
      </c>
      <c r="J1829" s="2">
        <f t="shared" si="226"/>
        <v>71.856243425567769</v>
      </c>
      <c r="K1829" s="2">
        <f t="shared" si="220"/>
        <v>72.130896581972465</v>
      </c>
    </row>
    <row r="1830" spans="1:11" ht="13.5" x14ac:dyDescent="0.25">
      <c r="A1830" s="3">
        <f>TITRES_STAT!B1833</f>
        <v>44967</v>
      </c>
      <c r="B1830" s="5">
        <f>TITRES_STAT!D1833</f>
        <v>71.990099999999998</v>
      </c>
      <c r="C1830" s="2">
        <f t="shared" si="221"/>
        <v>0</v>
      </c>
      <c r="D1830" s="2">
        <f t="shared" si="222"/>
        <v>71.973739999999992</v>
      </c>
      <c r="E1830" s="2">
        <f t="shared" si="224"/>
        <v>71.941019999999995</v>
      </c>
      <c r="F1830" s="2">
        <f t="shared" si="225"/>
        <v>71.838765000000009</v>
      </c>
      <c r="G1830" s="2">
        <f t="shared" si="219"/>
        <v>71.910917999999995</v>
      </c>
      <c r="H1830" s="2">
        <f t="shared" si="223"/>
        <v>73.836973000000057</v>
      </c>
      <c r="I1830" s="2">
        <f t="array" ref="I1830">SUMPRODUCT(B1814:B1833, (ROW(B1814:B1833)-ROW(B1814)+1)) / (20*21/2)</f>
        <v>71.955042857142857</v>
      </c>
      <c r="J1830" s="2">
        <f t="shared" si="226"/>
        <v>71.868991670751797</v>
      </c>
      <c r="K1830" s="2">
        <f t="shared" si="220"/>
        <v>72.125375147385313</v>
      </c>
    </row>
    <row r="1831" spans="1:11" ht="13.5" x14ac:dyDescent="0.25">
      <c r="A1831" s="3">
        <f>TITRES_STAT!B1834</f>
        <v>44970</v>
      </c>
      <c r="B1831" s="5">
        <f>TITRES_STAT!D1834</f>
        <v>71.990099999999998</v>
      </c>
      <c r="C1831" s="2">
        <f t="shared" si="221"/>
        <v>0</v>
      </c>
      <c r="D1831" s="2">
        <f t="shared" si="222"/>
        <v>71.990099999999998</v>
      </c>
      <c r="E1831" s="2">
        <f t="shared" si="224"/>
        <v>71.94919999999999</v>
      </c>
      <c r="F1831" s="2">
        <f t="shared" si="225"/>
        <v>71.920570000000012</v>
      </c>
      <c r="G1831" s="2">
        <f t="shared" si="219"/>
        <v>71.862324000000001</v>
      </c>
      <c r="H1831" s="2">
        <f t="shared" si="223"/>
        <v>73.832534000000066</v>
      </c>
      <c r="I1831" s="2">
        <f t="array" ref="I1831">SUMPRODUCT(B1815:B1834, (ROW(B1815:B1834)-ROW(B1815)+1)) / (20*21/2)</f>
        <v>71.883759999999995</v>
      </c>
      <c r="J1831" s="2">
        <f t="shared" si="226"/>
        <v>71.880525797346863</v>
      </c>
      <c r="K1831" s="2">
        <f t="shared" si="220"/>
        <v>72.120070239644718</v>
      </c>
    </row>
    <row r="1832" spans="1:11" ht="13.5" x14ac:dyDescent="0.25">
      <c r="A1832" s="3">
        <f>TITRES_STAT!B1835</f>
        <v>44971</v>
      </c>
      <c r="B1832" s="5">
        <f>TITRES_STAT!D1835</f>
        <v>71.990099999999998</v>
      </c>
      <c r="C1832" s="2">
        <f t="shared" si="221"/>
        <v>0</v>
      </c>
      <c r="D1832" s="2">
        <f t="shared" si="222"/>
        <v>71.990099999999998</v>
      </c>
      <c r="E1832" s="2">
        <f t="shared" si="224"/>
        <v>71.957379999999986</v>
      </c>
      <c r="F1832" s="2">
        <f t="shared" si="225"/>
        <v>71.920570000000012</v>
      </c>
      <c r="G1832" s="2">
        <f t="shared" si="219"/>
        <v>71.829600000000013</v>
      </c>
      <c r="H1832" s="2">
        <f t="shared" si="223"/>
        <v>73.828095000000062</v>
      </c>
      <c r="I1832" s="2">
        <f t="array" ref="I1832">SUMPRODUCT(B1816:B1835, (ROW(B1816:B1835)-ROW(B1816)+1)) / (20*21/2)</f>
        <v>71.894277142857135</v>
      </c>
      <c r="J1832" s="2">
        <f t="shared" si="226"/>
        <v>71.890961435694777</v>
      </c>
      <c r="K1832" s="2">
        <f t="shared" si="220"/>
        <v>72.11497336750179</v>
      </c>
    </row>
    <row r="1833" spans="1:11" ht="13.5" x14ac:dyDescent="0.25">
      <c r="A1833" s="3">
        <f>TITRES_STAT!B1836</f>
        <v>44972</v>
      </c>
      <c r="B1833" s="5">
        <f>TITRES_STAT!D1836</f>
        <v>71.990099999999998</v>
      </c>
      <c r="C1833" s="2">
        <f t="shared" si="221"/>
        <v>0</v>
      </c>
      <c r="D1833" s="2">
        <f t="shared" si="222"/>
        <v>71.990099999999998</v>
      </c>
      <c r="E1833" s="2">
        <f t="shared" si="224"/>
        <v>71.965559999999996</v>
      </c>
      <c r="F1833" s="2">
        <f t="shared" si="225"/>
        <v>71.920569999999998</v>
      </c>
      <c r="G1833" s="2">
        <f t="shared" si="219"/>
        <v>71.796876000000012</v>
      </c>
      <c r="H1833" s="2">
        <f t="shared" si="223"/>
        <v>73.823656000000071</v>
      </c>
      <c r="I1833" s="2">
        <f t="array" ref="I1833">SUMPRODUCT(B1817:B1836, (ROW(B1817:B1836)-ROW(B1817)+1)) / (20*21/2)</f>
        <v>71.900899047619049</v>
      </c>
      <c r="J1833" s="2">
        <f t="shared" si="226"/>
        <v>71.900403203723855</v>
      </c>
      <c r="K1833" s="2">
        <f t="shared" si="220"/>
        <v>72.11007637269779</v>
      </c>
    </row>
    <row r="1834" spans="1:11" ht="13.5" x14ac:dyDescent="0.25">
      <c r="A1834" s="3">
        <f>TITRES_STAT!B1837</f>
        <v>44973</v>
      </c>
      <c r="B1834" s="5">
        <f>TITRES_STAT!D1837</f>
        <v>71.1721</v>
      </c>
      <c r="C1834" s="2">
        <f t="shared" si="221"/>
        <v>-0.81799999999999784</v>
      </c>
      <c r="D1834" s="2">
        <f t="shared" si="222"/>
        <v>71.826499999999996</v>
      </c>
      <c r="E1834" s="2">
        <f t="shared" si="224"/>
        <v>71.891939999999991</v>
      </c>
      <c r="F1834" s="2">
        <f t="shared" si="225"/>
        <v>71.879670000000004</v>
      </c>
      <c r="G1834" s="2">
        <f t="shared" si="219"/>
        <v>71.747792000000004</v>
      </c>
      <c r="H1834" s="2">
        <f t="shared" si="223"/>
        <v>73.798739500000067</v>
      </c>
      <c r="I1834" s="2">
        <f t="array" ref="I1834">SUMPRODUCT(B1818:B1837, (ROW(B1818:B1837)-ROW(B1818)+1)) / (20*21/2)</f>
        <v>71.907520952380949</v>
      </c>
      <c r="J1834" s="2">
        <f t="shared" si="226"/>
        <v>71.831040993845392</v>
      </c>
      <c r="K1834" s="2">
        <f t="shared" si="220"/>
        <v>72.073292985533186</v>
      </c>
    </row>
    <row r="1835" spans="1:11" ht="13.5" x14ac:dyDescent="0.25">
      <c r="A1835" s="3">
        <f>TITRES_STAT!B1838</f>
        <v>44974</v>
      </c>
      <c r="B1835" s="5">
        <f>TITRES_STAT!D1838</f>
        <v>71.990099999999998</v>
      </c>
      <c r="C1835" s="2">
        <f t="shared" si="221"/>
        <v>0.81799999999999784</v>
      </c>
      <c r="D1835" s="2">
        <f t="shared" si="222"/>
        <v>71.826499999999996</v>
      </c>
      <c r="E1835" s="2">
        <f t="shared" si="224"/>
        <v>71.900119999999987</v>
      </c>
      <c r="F1835" s="2">
        <f t="shared" si="225"/>
        <v>71.920569999999998</v>
      </c>
      <c r="G1835" s="2">
        <f t="shared" si="219"/>
        <v>71.715067999999988</v>
      </c>
      <c r="H1835" s="2">
        <f t="shared" si="223"/>
        <v>73.777913000000083</v>
      </c>
      <c r="I1835" s="2">
        <f t="array" ref="I1835">SUMPRODUCT(B1819:B1838, (ROW(B1819:B1838)-ROW(B1819)+1)) / (20*21/2)</f>
        <v>71.914142857142849</v>
      </c>
      <c r="J1835" s="2">
        <f t="shared" si="226"/>
        <v>71.846189470622022</v>
      </c>
      <c r="K1835" s="2">
        <f t="shared" si="220"/>
        <v>72.070030515512272</v>
      </c>
    </row>
    <row r="1836" spans="1:11" ht="13.5" x14ac:dyDescent="0.25">
      <c r="A1836" s="3">
        <f>TITRES_STAT!B1839</f>
        <v>44977</v>
      </c>
      <c r="B1836" s="5">
        <f>TITRES_STAT!D1839</f>
        <v>71.990099999999998</v>
      </c>
      <c r="C1836" s="2">
        <f t="shared" si="221"/>
        <v>0</v>
      </c>
      <c r="D1836" s="2">
        <f t="shared" si="222"/>
        <v>71.826499999999996</v>
      </c>
      <c r="E1836" s="2">
        <f t="shared" si="224"/>
        <v>71.908299999999983</v>
      </c>
      <c r="F1836" s="2">
        <f t="shared" si="225"/>
        <v>71.920569999999998</v>
      </c>
      <c r="G1836" s="2">
        <f t="shared" si="219"/>
        <v>71.715232</v>
      </c>
      <c r="H1836" s="2">
        <f t="shared" si="223"/>
        <v>73.757086500000085</v>
      </c>
      <c r="I1836" s="2">
        <f t="array" ref="I1836">SUMPRODUCT(B1820:B1839, (ROW(B1820:B1839)-ROW(B1820)+1)) / (20*21/2)</f>
        <v>71.920764761904749</v>
      </c>
      <c r="J1836" s="2">
        <f t="shared" si="226"/>
        <v>71.859895235324686</v>
      </c>
      <c r="K1836" s="2">
        <f t="shared" si="220"/>
        <v>72.066895985492181</v>
      </c>
    </row>
    <row r="1837" spans="1:11" ht="13.5" x14ac:dyDescent="0.25">
      <c r="A1837" s="3">
        <f>TITRES_STAT!B1840</f>
        <v>44978</v>
      </c>
      <c r="B1837" s="5">
        <f>TITRES_STAT!D1840</f>
        <v>71.990099999999998</v>
      </c>
      <c r="C1837" s="2">
        <f t="shared" si="221"/>
        <v>0</v>
      </c>
      <c r="D1837" s="2">
        <f t="shared" si="222"/>
        <v>71.826499999999982</v>
      </c>
      <c r="E1837" s="2">
        <f t="shared" si="224"/>
        <v>71.908299999999997</v>
      </c>
      <c r="F1837" s="2">
        <f t="shared" si="225"/>
        <v>71.920569999999984</v>
      </c>
      <c r="G1837" s="2">
        <f t="shared" si="219"/>
        <v>71.715395999999998</v>
      </c>
      <c r="H1837" s="2">
        <f t="shared" si="223"/>
        <v>73.736260000000087</v>
      </c>
      <c r="I1837" s="2">
        <f t="array" ref="I1837">SUMPRODUCT(B1821:B1840, (ROW(B1821:B1840)-ROW(B1821)+1)) / (20*21/2)</f>
        <v>71.926605714285728</v>
      </c>
      <c r="J1837" s="2">
        <f t="shared" si="226"/>
        <v>71.872295689103282</v>
      </c>
      <c r="K1837" s="2">
        <f t="shared" si="220"/>
        <v>72.063884378217978</v>
      </c>
    </row>
    <row r="1838" spans="1:11" ht="13.5" x14ac:dyDescent="0.25">
      <c r="A1838" s="3">
        <f>TITRES_STAT!B1841</f>
        <v>44979</v>
      </c>
      <c r="B1838" s="5">
        <f>TITRES_STAT!D1841</f>
        <v>71.990099999999998</v>
      </c>
      <c r="C1838" s="2">
        <f t="shared" si="221"/>
        <v>0</v>
      </c>
      <c r="D1838" s="2">
        <f t="shared" si="222"/>
        <v>71.826499999999982</v>
      </c>
      <c r="E1838" s="2">
        <f t="shared" si="224"/>
        <v>71.908299999999997</v>
      </c>
      <c r="F1838" s="2">
        <f t="shared" si="225"/>
        <v>71.920569999999984</v>
      </c>
      <c r="G1838" s="2">
        <f t="shared" si="219"/>
        <v>71.715560000000011</v>
      </c>
      <c r="H1838" s="2">
        <f t="shared" si="223"/>
        <v>73.718325500000091</v>
      </c>
      <c r="I1838" s="2">
        <f t="array" ref="I1838">SUMPRODUCT(B1822:B1841, (ROW(B1822:B1841)-ROW(B1822)+1)) / (20*21/2)</f>
        <v>71.932096190476187</v>
      </c>
      <c r="J1838" s="2">
        <f t="shared" si="226"/>
        <v>71.88351514728393</v>
      </c>
      <c r="K1838" s="2">
        <f t="shared" si="220"/>
        <v>72.060990873189823</v>
      </c>
    </row>
    <row r="1839" spans="1:11" ht="13.5" x14ac:dyDescent="0.25">
      <c r="A1839" s="3">
        <f>TITRES_STAT!B1842</f>
        <v>44980</v>
      </c>
      <c r="B1839" s="5">
        <f>TITRES_STAT!D1842</f>
        <v>71.990099999999998</v>
      </c>
      <c r="C1839" s="2">
        <f t="shared" si="221"/>
        <v>0</v>
      </c>
      <c r="D1839" s="2">
        <f t="shared" si="222"/>
        <v>71.990099999999998</v>
      </c>
      <c r="E1839" s="2">
        <f t="shared" si="224"/>
        <v>71.908299999999997</v>
      </c>
      <c r="F1839" s="2">
        <f t="shared" si="225"/>
        <v>71.920569999999998</v>
      </c>
      <c r="G1839" s="2">
        <f t="shared" si="219"/>
        <v>71.715724000000009</v>
      </c>
      <c r="H1839" s="2">
        <f t="shared" si="223"/>
        <v>73.70039100000011</v>
      </c>
      <c r="I1839" s="2">
        <f t="array" ref="I1839">SUMPRODUCT(B1823:B1842, (ROW(B1823:B1842)-ROW(B1823)+1)) / (20*21/2)</f>
        <v>71.937236190476185</v>
      </c>
      <c r="J1839" s="2">
        <f t="shared" si="226"/>
        <v>71.893666085637847</v>
      </c>
      <c r="K1839" s="2">
        <f t="shared" si="220"/>
        <v>72.05821083894709</v>
      </c>
    </row>
    <row r="1840" spans="1:11" ht="13.5" x14ac:dyDescent="0.25">
      <c r="A1840" s="3">
        <f>TITRES_STAT!B1843</f>
        <v>44981</v>
      </c>
      <c r="B1840" s="5">
        <f>TITRES_STAT!D1843</f>
        <v>71.981899999999996</v>
      </c>
      <c r="C1840" s="2">
        <f t="shared" si="221"/>
        <v>-8.2000000000022055E-3</v>
      </c>
      <c r="D1840" s="2">
        <f t="shared" si="222"/>
        <v>71.988460000000003</v>
      </c>
      <c r="E1840" s="2">
        <f t="shared" si="224"/>
        <v>71.907479999999993</v>
      </c>
      <c r="F1840" s="2">
        <f t="shared" si="225"/>
        <v>71.924250000000001</v>
      </c>
      <c r="G1840" s="2">
        <f t="shared" si="219"/>
        <v>71.715723999999994</v>
      </c>
      <c r="H1840" s="2">
        <f t="shared" si="223"/>
        <v>73.682415500000104</v>
      </c>
      <c r="I1840" s="2">
        <f t="array" ref="I1840">SUMPRODUCT(B1824:B1843, (ROW(B1824:B1843)-ROW(B1824)+1)) / (20*21/2)</f>
        <v>71.942025714285705</v>
      </c>
      <c r="J1840" s="2">
        <f t="shared" si="226"/>
        <v>71.902069315577108</v>
      </c>
      <c r="K1840" s="2">
        <f t="shared" si="220"/>
        <v>72.055218257027605</v>
      </c>
    </row>
    <row r="1841" spans="1:11" ht="13.5" x14ac:dyDescent="0.25">
      <c r="A1841" s="3">
        <f>TITRES_STAT!B1844</f>
        <v>44984</v>
      </c>
      <c r="B1841" s="5">
        <f>TITRES_STAT!D1844</f>
        <v>71.981899999999996</v>
      </c>
      <c r="C1841" s="2">
        <f t="shared" si="221"/>
        <v>0</v>
      </c>
      <c r="D1841" s="2">
        <f t="shared" si="222"/>
        <v>71.986819999999994</v>
      </c>
      <c r="E1841" s="2">
        <f t="shared" si="224"/>
        <v>71.906660000000002</v>
      </c>
      <c r="F1841" s="2">
        <f t="shared" si="225"/>
        <v>71.927929999999989</v>
      </c>
      <c r="G1841" s="2">
        <f t="shared" si="219"/>
        <v>71.715723999999994</v>
      </c>
      <c r="H1841" s="2">
        <f t="shared" si="223"/>
        <v>73.664440000000113</v>
      </c>
      <c r="I1841" s="2">
        <f t="array" ref="I1841">SUMPRODUCT(B1825:B1844, (ROW(B1825:B1844)-ROW(B1825)+1)) / (20*21/2)</f>
        <v>71.946464761904764</v>
      </c>
      <c r="J1841" s="2">
        <f t="shared" si="226"/>
        <v>71.909672237903109</v>
      </c>
      <c r="K1841" s="2">
        <f t="shared" si="220"/>
        <v>72.052343031261827</v>
      </c>
    </row>
    <row r="1842" spans="1:11" ht="13.5" x14ac:dyDescent="0.25">
      <c r="A1842" s="3">
        <f>TITRES_STAT!B1845</f>
        <v>44985</v>
      </c>
      <c r="B1842" s="5">
        <f>TITRES_STAT!D1845</f>
        <v>71.981899999999996</v>
      </c>
      <c r="C1842" s="2">
        <f t="shared" si="221"/>
        <v>0</v>
      </c>
      <c r="D1842" s="2">
        <f t="shared" si="222"/>
        <v>71.985179999999986</v>
      </c>
      <c r="E1842" s="2">
        <f t="shared" si="224"/>
        <v>71.905839999999984</v>
      </c>
      <c r="F1842" s="2">
        <f t="shared" si="225"/>
        <v>71.931609999999992</v>
      </c>
      <c r="G1842" s="2">
        <f t="shared" ref="G1842:G1905" si="227">AVERAGE(B1793:B1842)</f>
        <v>71.715723999999994</v>
      </c>
      <c r="H1842" s="2">
        <f t="shared" si="223"/>
        <v>73.646464500000107</v>
      </c>
      <c r="I1842" s="2">
        <f t="array" ref="I1842">SUMPRODUCT(B1826:B1845, (ROW(B1826:B1845)-ROW(B1826)+1)) / (20*21/2)</f>
        <v>71.950553333333318</v>
      </c>
      <c r="J1842" s="2">
        <f t="shared" si="226"/>
        <v>71.916551072388529</v>
      </c>
      <c r="K1842" s="2">
        <f t="shared" si="220"/>
        <v>72.049580559447648</v>
      </c>
    </row>
    <row r="1843" spans="1:11" ht="13.5" x14ac:dyDescent="0.25">
      <c r="A1843" s="3">
        <f>TITRES_STAT!B1846</f>
        <v>44986</v>
      </c>
      <c r="B1843" s="5">
        <f>TITRES_STAT!D1846</f>
        <v>71.981899999999996</v>
      </c>
      <c r="C1843" s="2">
        <f t="shared" si="221"/>
        <v>0</v>
      </c>
      <c r="D1843" s="2">
        <f t="shared" si="222"/>
        <v>71.983539999999991</v>
      </c>
      <c r="E1843" s="2">
        <f t="shared" si="224"/>
        <v>71.905019999999993</v>
      </c>
      <c r="F1843" s="2">
        <f t="shared" si="225"/>
        <v>71.935289999999995</v>
      </c>
      <c r="G1843" s="2">
        <f t="shared" si="227"/>
        <v>71.715723999999966</v>
      </c>
      <c r="H1843" s="2">
        <f t="shared" si="223"/>
        <v>73.628489000000116</v>
      </c>
      <c r="I1843" s="2">
        <f t="array" ref="I1843">SUMPRODUCT(B1827:B1846, (ROW(B1827:B1846)-ROW(B1827)+1)) / (20*21/2)</f>
        <v>71.916119999999992</v>
      </c>
      <c r="J1843" s="2">
        <f t="shared" si="226"/>
        <v>71.922774779780099</v>
      </c>
      <c r="K1843" s="2">
        <f t="shared" ref="K1843:K1906" si="228">$K$4*B1843+(1-$K$4)*K1842</f>
        <v>72.046926419861478</v>
      </c>
    </row>
    <row r="1844" spans="1:11" ht="13.5" x14ac:dyDescent="0.25">
      <c r="A1844" s="3">
        <f>TITRES_STAT!B1847</f>
        <v>44987</v>
      </c>
      <c r="B1844" s="5">
        <f>TITRES_STAT!D1847</f>
        <v>71.981899999999996</v>
      </c>
      <c r="C1844" s="2">
        <f t="shared" si="221"/>
        <v>0</v>
      </c>
      <c r="D1844" s="2">
        <f t="shared" si="222"/>
        <v>71.981899999999996</v>
      </c>
      <c r="E1844" s="2">
        <f t="shared" si="224"/>
        <v>71.98599999999999</v>
      </c>
      <c r="F1844" s="2">
        <f t="shared" si="225"/>
        <v>71.938969999999998</v>
      </c>
      <c r="G1844" s="2">
        <f t="shared" si="227"/>
        <v>71.715723999999966</v>
      </c>
      <c r="H1844" s="2">
        <f t="shared" si="223"/>
        <v>73.614369500000123</v>
      </c>
      <c r="I1844" s="2">
        <f t="array" ref="I1844">SUMPRODUCT(B1828:B1847, (ROW(B1828:B1847)-ROW(B1828)+1)) / (20*21/2)</f>
        <v>71.883244761904763</v>
      </c>
      <c r="J1844" s="2">
        <f t="shared" si="226"/>
        <v>71.928405753134385</v>
      </c>
      <c r="K1844" s="2">
        <f t="shared" si="228"/>
        <v>72.04437636418065</v>
      </c>
    </row>
    <row r="1845" spans="1:11" ht="13.5" x14ac:dyDescent="0.25">
      <c r="A1845" s="3">
        <f>TITRES_STAT!B1848</f>
        <v>44988</v>
      </c>
      <c r="B1845" s="5">
        <f>TITRES_STAT!D1848</f>
        <v>71.981899999999996</v>
      </c>
      <c r="C1845" s="2">
        <f t="shared" si="221"/>
        <v>0</v>
      </c>
      <c r="D1845" s="2">
        <f t="shared" si="222"/>
        <v>71.981899999999996</v>
      </c>
      <c r="E1845" s="2">
        <f t="shared" si="224"/>
        <v>71.985179999999986</v>
      </c>
      <c r="F1845" s="2">
        <f t="shared" si="225"/>
        <v>71.942649999999986</v>
      </c>
      <c r="G1845" s="2">
        <f t="shared" si="227"/>
        <v>71.764643999999976</v>
      </c>
      <c r="H1845" s="2">
        <f t="shared" si="223"/>
        <v>73.600250000000131</v>
      </c>
      <c r="I1845" s="2">
        <f t="array" ref="I1845">SUMPRODUCT(B1829:B1848, (ROW(B1829:B1848)-ROW(B1829)+1)) / (20*21/2)</f>
        <v>71.852317142857132</v>
      </c>
      <c r="J1845" s="2">
        <f t="shared" si="226"/>
        <v>71.93350044331207</v>
      </c>
      <c r="K1845" s="2">
        <f t="shared" si="228"/>
        <v>72.04192631068338</v>
      </c>
    </row>
    <row r="1846" spans="1:11" ht="13.5" x14ac:dyDescent="0.25">
      <c r="A1846" s="3">
        <f>TITRES_STAT!B1849</f>
        <v>44991</v>
      </c>
      <c r="B1846" s="5">
        <f>TITRES_STAT!D1849</f>
        <v>71.581100000000006</v>
      </c>
      <c r="C1846" s="2">
        <f t="shared" si="221"/>
        <v>-0.40079999999998961</v>
      </c>
      <c r="D1846" s="2">
        <f t="shared" si="222"/>
        <v>71.90173999999999</v>
      </c>
      <c r="E1846" s="2">
        <f t="shared" si="224"/>
        <v>71.944279999999992</v>
      </c>
      <c r="F1846" s="2">
        <f t="shared" si="225"/>
        <v>71.926289999999995</v>
      </c>
      <c r="G1846" s="2">
        <f t="shared" si="227"/>
        <v>71.756463999999966</v>
      </c>
      <c r="H1846" s="2">
        <f t="shared" si="223"/>
        <v>73.58412650000011</v>
      </c>
      <c r="I1846" s="2">
        <f t="array" ref="I1846">SUMPRODUCT(B1830:B1849, (ROW(B1830:B1849)-ROW(B1830)+1)) / (20*21/2)</f>
        <v>71.823337142857142</v>
      </c>
      <c r="J1846" s="2">
        <f t="shared" si="226"/>
        <v>71.899938496329966</v>
      </c>
      <c r="K1846" s="2">
        <f t="shared" si="228"/>
        <v>72.023854690656577</v>
      </c>
    </row>
    <row r="1847" spans="1:11" ht="13.5" x14ac:dyDescent="0.25">
      <c r="A1847" s="3">
        <f>TITRES_STAT!B1850</f>
        <v>44992</v>
      </c>
      <c r="B1847" s="5">
        <f>TITRES_STAT!D1850</f>
        <v>71.581100000000006</v>
      </c>
      <c r="C1847" s="2">
        <f t="shared" si="221"/>
        <v>0</v>
      </c>
      <c r="D1847" s="2">
        <f t="shared" si="222"/>
        <v>71.821579999999997</v>
      </c>
      <c r="E1847" s="2">
        <f t="shared" si="224"/>
        <v>71.903379999999999</v>
      </c>
      <c r="F1847" s="2">
        <f t="shared" si="225"/>
        <v>71.905839999999998</v>
      </c>
      <c r="G1847" s="2">
        <f t="shared" si="227"/>
        <v>71.74828399999997</v>
      </c>
      <c r="H1847" s="2">
        <f t="shared" si="223"/>
        <v>73.568003000000118</v>
      </c>
      <c r="I1847" s="2">
        <f t="array" ref="I1847">SUMPRODUCT(B1831:B1850, (ROW(B1831:B1850)-ROW(B1831)+1)) / (20*21/2)</f>
        <v>71.79630476190475</v>
      </c>
      <c r="J1847" s="2">
        <f t="shared" si="226"/>
        <v>71.869572925250921</v>
      </c>
      <c r="K1847" s="2">
        <f t="shared" si="228"/>
        <v>72.006491761611215</v>
      </c>
    </row>
    <row r="1848" spans="1:11" ht="13.5" x14ac:dyDescent="0.25">
      <c r="A1848" s="3">
        <f>TITRES_STAT!B1851</f>
        <v>44993</v>
      </c>
      <c r="B1848" s="5">
        <f>TITRES_STAT!D1851</f>
        <v>71.581100000000006</v>
      </c>
      <c r="C1848" s="2">
        <f t="shared" si="221"/>
        <v>0</v>
      </c>
      <c r="D1848" s="2">
        <f t="shared" si="222"/>
        <v>71.741419999999991</v>
      </c>
      <c r="E1848" s="2">
        <f t="shared" si="224"/>
        <v>71.862479999999991</v>
      </c>
      <c r="F1848" s="2">
        <f t="shared" si="225"/>
        <v>71.885390000000015</v>
      </c>
      <c r="G1848" s="2">
        <f t="shared" si="227"/>
        <v>71.789187999999967</v>
      </c>
      <c r="H1848" s="2">
        <f t="shared" si="223"/>
        <v>73.551879500000112</v>
      </c>
      <c r="I1848" s="2">
        <f t="array" ref="I1848">SUMPRODUCT(B1832:B1851, (ROW(B1832:B1851)-ROW(B1832)+1)) / (20*21/2)</f>
        <v>71.77122</v>
      </c>
      <c r="J1848" s="2">
        <f t="shared" si="226"/>
        <v>71.842099313322265</v>
      </c>
      <c r="K1848" s="2">
        <f t="shared" si="228"/>
        <v>71.989809731744103</v>
      </c>
    </row>
    <row r="1849" spans="1:11" ht="13.5" x14ac:dyDescent="0.25">
      <c r="A1849" s="3">
        <f>TITRES_STAT!B1852</f>
        <v>44994</v>
      </c>
      <c r="B1849" s="5">
        <f>TITRES_STAT!D1852</f>
        <v>71.581100000000006</v>
      </c>
      <c r="C1849" s="2">
        <f t="shared" si="221"/>
        <v>0</v>
      </c>
      <c r="D1849" s="2">
        <f t="shared" si="222"/>
        <v>71.661259999999999</v>
      </c>
      <c r="E1849" s="2">
        <f t="shared" si="224"/>
        <v>71.821579999999997</v>
      </c>
      <c r="F1849" s="2">
        <f t="shared" si="225"/>
        <v>71.864940000000018</v>
      </c>
      <c r="G1849" s="2">
        <f t="shared" si="227"/>
        <v>71.781007999999972</v>
      </c>
      <c r="H1849" s="2">
        <f t="shared" si="223"/>
        <v>73.535756000000106</v>
      </c>
      <c r="I1849" s="2">
        <f t="array" ref="I1849">SUMPRODUCT(B1833:B1852, (ROW(B1833:B1852)-ROW(B1833)+1)) / (20*21/2)</f>
        <v>71.748082857142848</v>
      </c>
      <c r="J1849" s="2">
        <f t="shared" si="226"/>
        <v>71.817242235863006</v>
      </c>
      <c r="K1849" s="2">
        <f t="shared" si="228"/>
        <v>71.973781899126678</v>
      </c>
    </row>
    <row r="1850" spans="1:11" ht="13.5" x14ac:dyDescent="0.25">
      <c r="A1850" s="3">
        <f>TITRES_STAT!B1853</f>
        <v>44995</v>
      </c>
      <c r="B1850" s="5">
        <f>TITRES_STAT!D1853</f>
        <v>71.581100000000006</v>
      </c>
      <c r="C1850" s="2">
        <f t="shared" si="221"/>
        <v>0</v>
      </c>
      <c r="D1850" s="2">
        <f t="shared" si="222"/>
        <v>71.581100000000006</v>
      </c>
      <c r="E1850" s="2">
        <f t="shared" si="224"/>
        <v>71.781499999999994</v>
      </c>
      <c r="F1850" s="2">
        <f t="shared" si="225"/>
        <v>71.844490000000036</v>
      </c>
      <c r="G1850" s="2">
        <f t="shared" si="227"/>
        <v>71.772827999999961</v>
      </c>
      <c r="H1850" s="2">
        <f t="shared" si="223"/>
        <v>73.519632500000114</v>
      </c>
      <c r="I1850" s="2">
        <f t="array" ref="I1850">SUMPRODUCT(B1834:B1853, (ROW(B1834:B1853)-ROW(B1834)+1)) / (20*21/2)</f>
        <v>71.423036190476196</v>
      </c>
      <c r="J1850" s="2">
        <f t="shared" si="226"/>
        <v>71.794752499114153</v>
      </c>
      <c r="K1850" s="2">
        <f t="shared" si="228"/>
        <v>71.95838260896484</v>
      </c>
    </row>
    <row r="1851" spans="1:11" ht="13.5" x14ac:dyDescent="0.25">
      <c r="A1851" s="3">
        <f>TITRES_STAT!B1854</f>
        <v>44998</v>
      </c>
      <c r="B1851" s="5">
        <f>TITRES_STAT!D1854</f>
        <v>71.581100000000006</v>
      </c>
      <c r="C1851" s="2">
        <f t="shared" si="221"/>
        <v>0</v>
      </c>
      <c r="D1851" s="2">
        <f t="shared" si="222"/>
        <v>71.581100000000006</v>
      </c>
      <c r="E1851" s="2">
        <f t="shared" si="224"/>
        <v>71.741419999999991</v>
      </c>
      <c r="F1851" s="2">
        <f t="shared" si="225"/>
        <v>71.824040000000025</v>
      </c>
      <c r="G1851" s="2">
        <f t="shared" si="227"/>
        <v>71.764647999999966</v>
      </c>
      <c r="H1851" s="2">
        <f t="shared" si="223"/>
        <v>73.503509000000108</v>
      </c>
      <c r="I1851" s="2">
        <f t="array" ref="I1851">SUMPRODUCT(B1835:B1854, (ROW(B1835:B1854)-ROW(B1835)+1)) / (20*21/2)</f>
        <v>71.115130000000008</v>
      </c>
      <c r="J1851" s="2">
        <f t="shared" si="226"/>
        <v>71.774404642055671</v>
      </c>
      <c r="K1851" s="2">
        <f t="shared" si="228"/>
        <v>71.943587212534837</v>
      </c>
    </row>
    <row r="1852" spans="1:11" ht="13.5" x14ac:dyDescent="0.25">
      <c r="A1852" s="3">
        <f>TITRES_STAT!B1855</f>
        <v>44999</v>
      </c>
      <c r="B1852" s="5">
        <f>TITRES_STAT!D1855</f>
        <v>71.581100000000006</v>
      </c>
      <c r="C1852" s="2">
        <f t="shared" si="221"/>
        <v>0</v>
      </c>
      <c r="D1852" s="2">
        <f t="shared" si="222"/>
        <v>71.581100000000006</v>
      </c>
      <c r="E1852" s="2">
        <f t="shared" si="224"/>
        <v>71.701339999999988</v>
      </c>
      <c r="F1852" s="2">
        <f t="shared" si="225"/>
        <v>71.803590000000014</v>
      </c>
      <c r="G1852" s="2">
        <f t="shared" si="227"/>
        <v>71.756467999999956</v>
      </c>
      <c r="H1852" s="2">
        <f t="shared" si="223"/>
        <v>73.487385500000116</v>
      </c>
      <c r="I1852" s="2">
        <f t="array" ref="I1852">SUMPRODUCT(B1836:B1855, (ROW(B1836:B1855)-ROW(B1836)+1)) / (20*21/2)</f>
        <v>70.820469047619042</v>
      </c>
      <c r="J1852" s="2">
        <f t="shared" si="226"/>
        <v>71.755994676145605</v>
      </c>
      <c r="K1852" s="2">
        <f t="shared" si="228"/>
        <v>71.929372027729542</v>
      </c>
    </row>
    <row r="1853" spans="1:11" ht="13.5" x14ac:dyDescent="0.25">
      <c r="A1853" s="3">
        <f>TITRES_STAT!B1856</f>
        <v>45000</v>
      </c>
      <c r="B1853" s="5">
        <f>TITRES_STAT!D1856</f>
        <v>68.390600000000006</v>
      </c>
      <c r="C1853" s="2">
        <f t="shared" si="221"/>
        <v>-3.1905000000000001</v>
      </c>
      <c r="D1853" s="2">
        <f t="shared" si="222"/>
        <v>70.943000000000012</v>
      </c>
      <c r="E1853" s="2">
        <f t="shared" si="224"/>
        <v>71.342209999999994</v>
      </c>
      <c r="F1853" s="2">
        <f t="shared" si="225"/>
        <v>71.623615000000015</v>
      </c>
      <c r="G1853" s="2">
        <f t="shared" si="227"/>
        <v>71.684477999999956</v>
      </c>
      <c r="H1853" s="2">
        <f t="shared" si="223"/>
        <v>73.455348000000114</v>
      </c>
      <c r="I1853" s="2">
        <f t="array" ref="I1853">SUMPRODUCT(B1837:B1856, (ROW(B1837:B1856)-ROW(B1837)+1)) / (20*21/2)</f>
        <v>70.769672380952386</v>
      </c>
      <c r="J1853" s="2">
        <f t="shared" si="226"/>
        <v>71.435480897465069</v>
      </c>
      <c r="K1853" s="2">
        <f t="shared" si="228"/>
        <v>71.790596654093093</v>
      </c>
    </row>
    <row r="1854" spans="1:11" ht="13.5" x14ac:dyDescent="0.25">
      <c r="A1854" s="3">
        <f>TITRES_STAT!B1857</f>
        <v>45001</v>
      </c>
      <c r="B1854" s="5">
        <f>TITRES_STAT!D1857</f>
        <v>68.390600000000006</v>
      </c>
      <c r="C1854" s="2">
        <f t="shared" si="221"/>
        <v>0</v>
      </c>
      <c r="D1854" s="2">
        <f t="shared" si="222"/>
        <v>70.304900000000004</v>
      </c>
      <c r="E1854" s="2">
        <f t="shared" si="224"/>
        <v>70.983080000000001</v>
      </c>
      <c r="F1854" s="2">
        <f t="shared" si="225"/>
        <v>71.48454000000001</v>
      </c>
      <c r="G1854" s="2">
        <f t="shared" si="227"/>
        <v>71.612651999999969</v>
      </c>
      <c r="H1854" s="2">
        <f t="shared" si="223"/>
        <v>73.438695500000108</v>
      </c>
      <c r="I1854" s="2">
        <f t="array" ref="I1854">SUMPRODUCT(B1838:B1857, (ROW(B1838:B1857)-ROW(B1838)+1)) / (20*21/2)</f>
        <v>70.724680000000006</v>
      </c>
      <c r="J1854" s="2">
        <f t="shared" si="226"/>
        <v>71.145492240563641</v>
      </c>
      <c r="K1854" s="2">
        <f t="shared" si="228"/>
        <v>71.657263451971801</v>
      </c>
    </row>
    <row r="1855" spans="1:11" ht="13.5" x14ac:dyDescent="0.25">
      <c r="A1855" s="3">
        <f>TITRES_STAT!B1858</f>
        <v>45002</v>
      </c>
      <c r="B1855" s="5">
        <f>TITRES_STAT!D1858</f>
        <v>68.390600000000006</v>
      </c>
      <c r="C1855" s="2">
        <f t="shared" si="221"/>
        <v>0</v>
      </c>
      <c r="D1855" s="2">
        <f t="shared" si="222"/>
        <v>69.666799999999995</v>
      </c>
      <c r="E1855" s="2">
        <f t="shared" si="224"/>
        <v>70.623949999999994</v>
      </c>
      <c r="F1855" s="2">
        <f t="shared" si="225"/>
        <v>71.304564999999997</v>
      </c>
      <c r="G1855" s="2">
        <f t="shared" si="227"/>
        <v>71.540825999999967</v>
      </c>
      <c r="H1855" s="2">
        <f t="shared" si="223"/>
        <v>73.433187000000117</v>
      </c>
      <c r="I1855" s="2">
        <f t="array" ref="I1855">SUMPRODUCT(B1839:B1858, (ROW(B1839:B1858)-ROW(B1839)+1)) / (20*21/2)</f>
        <v>70.685491904761903</v>
      </c>
      <c r="J1855" s="2">
        <f t="shared" si="226"/>
        <v>70.883121550986161</v>
      </c>
      <c r="K1855" s="2">
        <f t="shared" si="228"/>
        <v>71.529159002874877</v>
      </c>
    </row>
    <row r="1856" spans="1:11" ht="13.5" x14ac:dyDescent="0.25">
      <c r="A1856" s="3">
        <f>TITRES_STAT!B1859</f>
        <v>45006</v>
      </c>
      <c r="B1856" s="5">
        <f>TITRES_STAT!D1859</f>
        <v>70.771199999999993</v>
      </c>
      <c r="C1856" s="2">
        <f t="shared" si="221"/>
        <v>2.3805999999999869</v>
      </c>
      <c r="D1856" s="2">
        <f t="shared" si="222"/>
        <v>69.504819999999995</v>
      </c>
      <c r="E1856" s="2">
        <f t="shared" si="224"/>
        <v>70.542960000000008</v>
      </c>
      <c r="F1856" s="2">
        <f t="shared" si="225"/>
        <v>71.243619999999993</v>
      </c>
      <c r="G1856" s="2">
        <f t="shared" si="227"/>
        <v>71.516447999999983</v>
      </c>
      <c r="H1856" s="2">
        <f t="shared" si="223"/>
        <v>73.423965000000109</v>
      </c>
      <c r="I1856" s="2">
        <f t="array" ref="I1856">SUMPRODUCT(B1840:B1859, (ROW(B1840:B1859)-ROW(B1840)+1)) / (20*21/2)</f>
        <v>70.768193809523822</v>
      </c>
      <c r="J1856" s="2">
        <f t="shared" si="226"/>
        <v>70.87246235565415</v>
      </c>
      <c r="K1856" s="2">
        <f t="shared" si="228"/>
        <v>71.499435120409203</v>
      </c>
    </row>
    <row r="1857" spans="1:11" ht="13.5" x14ac:dyDescent="0.25">
      <c r="A1857" s="3">
        <f>TITRES_STAT!B1860</f>
        <v>45007</v>
      </c>
      <c r="B1857" s="5">
        <f>TITRES_STAT!D1860</f>
        <v>70.771199999999993</v>
      </c>
      <c r="C1857" s="2">
        <f t="shared" si="221"/>
        <v>0</v>
      </c>
      <c r="D1857" s="2">
        <f t="shared" si="222"/>
        <v>69.342839999999995</v>
      </c>
      <c r="E1857" s="2">
        <f t="shared" si="224"/>
        <v>70.461970000000008</v>
      </c>
      <c r="F1857" s="2">
        <f t="shared" si="225"/>
        <v>71.182674999999989</v>
      </c>
      <c r="G1857" s="2">
        <f t="shared" si="227"/>
        <v>71.492233999999968</v>
      </c>
      <c r="H1857" s="2">
        <f t="shared" si="223"/>
        <v>73.414743000000101</v>
      </c>
      <c r="I1857" s="2">
        <f t="array" ref="I1857">SUMPRODUCT(B1841:B1860, (ROW(B1841:B1860)-ROW(B1841)+1)) / (20*21/2)</f>
        <v>70.772990952380965</v>
      </c>
      <c r="J1857" s="2">
        <f t="shared" si="226"/>
        <v>70.862818321782328</v>
      </c>
      <c r="K1857" s="2">
        <f t="shared" si="228"/>
        <v>71.470876880393163</v>
      </c>
    </row>
    <row r="1858" spans="1:11" ht="13.5" x14ac:dyDescent="0.25">
      <c r="A1858" s="3">
        <f>TITRES_STAT!B1861</f>
        <v>45008</v>
      </c>
      <c r="B1858" s="5">
        <f>TITRES_STAT!D1861</f>
        <v>70.771199999999993</v>
      </c>
      <c r="C1858" s="2">
        <f t="shared" si="221"/>
        <v>0</v>
      </c>
      <c r="D1858" s="2">
        <f t="shared" si="222"/>
        <v>69.81895999999999</v>
      </c>
      <c r="E1858" s="2">
        <f t="shared" si="224"/>
        <v>70.380980000000008</v>
      </c>
      <c r="F1858" s="2">
        <f t="shared" si="225"/>
        <v>71.121729999999985</v>
      </c>
      <c r="G1858" s="2">
        <f t="shared" si="227"/>
        <v>71.500413999999978</v>
      </c>
      <c r="H1858" s="2">
        <f t="shared" si="223"/>
        <v>73.394570000000101</v>
      </c>
      <c r="I1858" s="2">
        <f t="array" ref="I1858">SUMPRODUCT(B1842:B1861, (ROW(B1842:B1861)-ROW(B1842)+1)) / (20*21/2)</f>
        <v>70.781644285714293</v>
      </c>
      <c r="J1858" s="2">
        <f t="shared" si="226"/>
        <v>70.854092767326861</v>
      </c>
      <c r="K1858" s="2">
        <f t="shared" si="228"/>
        <v>71.443438571358143</v>
      </c>
    </row>
    <row r="1859" spans="1:11" ht="13.5" x14ac:dyDescent="0.25">
      <c r="A1859" s="3">
        <f>TITRES_STAT!B1862</f>
        <v>45009</v>
      </c>
      <c r="B1859" s="5">
        <f>TITRES_STAT!D1862</f>
        <v>71.990099999999998</v>
      </c>
      <c r="C1859" s="2">
        <f t="shared" si="221"/>
        <v>1.218900000000005</v>
      </c>
      <c r="D1859" s="2">
        <f t="shared" si="222"/>
        <v>70.53886</v>
      </c>
      <c r="E1859" s="2">
        <f t="shared" si="224"/>
        <v>70.421880000000016</v>
      </c>
      <c r="F1859" s="2">
        <f t="shared" si="225"/>
        <v>71.121729999999985</v>
      </c>
      <c r="G1859" s="2">
        <f t="shared" si="227"/>
        <v>71.533135999999971</v>
      </c>
      <c r="H1859" s="2">
        <f t="shared" si="223"/>
        <v>73.397187500000101</v>
      </c>
      <c r="I1859" s="2">
        <f t="array" ref="I1859">SUMPRODUCT(B1843:B1862, (ROW(B1843:B1862)-ROW(B1843)+1)) / (20*21/2)</f>
        <v>70.794153809523806</v>
      </c>
      <c r="J1859" s="2">
        <f t="shared" si="226"/>
        <v>70.962283932343354</v>
      </c>
      <c r="K1859" s="2">
        <f t="shared" si="228"/>
        <v>71.464876274442133</v>
      </c>
    </row>
    <row r="1860" spans="1:11" ht="13.5" x14ac:dyDescent="0.25">
      <c r="A1860" s="3">
        <f>TITRES_STAT!B1863</f>
        <v>45012</v>
      </c>
      <c r="B1860" s="5">
        <f>TITRES_STAT!D1863</f>
        <v>71.1721</v>
      </c>
      <c r="C1860" s="2">
        <f t="shared" ref="C1860:C1923" si="229">B1860-B1859</f>
        <v>-0.81799999999999784</v>
      </c>
      <c r="D1860" s="2">
        <f t="shared" si="222"/>
        <v>71.095159999999993</v>
      </c>
      <c r="E1860" s="2">
        <f t="shared" si="224"/>
        <v>70.380979999999994</v>
      </c>
      <c r="F1860" s="2">
        <f t="shared" si="225"/>
        <v>71.08123999999998</v>
      </c>
      <c r="G1860" s="2">
        <f t="shared" si="227"/>
        <v>71.549497999999986</v>
      </c>
      <c r="H1860" s="2">
        <f t="shared" si="223"/>
        <v>73.395715000000095</v>
      </c>
      <c r="I1860" s="2">
        <f t="array" ref="I1860">SUMPRODUCT(B1844:B1863, (ROW(B1844:B1863)-ROW(B1844)+1)) / (20*21/2)</f>
        <v>70.810519523809518</v>
      </c>
      <c r="J1860" s="2">
        <f t="shared" si="226"/>
        <v>70.982266414977317</v>
      </c>
      <c r="K1860" s="2">
        <f t="shared" si="228"/>
        <v>71.453394851914993</v>
      </c>
    </row>
    <row r="1861" spans="1:11" ht="13.5" x14ac:dyDescent="0.25">
      <c r="A1861" s="3">
        <f>TITRES_STAT!B1864</f>
        <v>45013</v>
      </c>
      <c r="B1861" s="5">
        <f>TITRES_STAT!D1864</f>
        <v>71.1721</v>
      </c>
      <c r="C1861" s="2">
        <f t="shared" si="229"/>
        <v>0</v>
      </c>
      <c r="D1861" s="2">
        <f t="shared" si="222"/>
        <v>71.175339999999991</v>
      </c>
      <c r="E1861" s="2">
        <f t="shared" si="224"/>
        <v>70.34008</v>
      </c>
      <c r="F1861" s="2">
        <f t="shared" si="225"/>
        <v>71.040749999999974</v>
      </c>
      <c r="G1861" s="2">
        <f t="shared" si="227"/>
        <v>71.565859999999972</v>
      </c>
      <c r="H1861" s="2">
        <f t="shared" si="223"/>
        <v>73.392546000000095</v>
      </c>
      <c r="I1861" s="2">
        <f t="array" ref="I1861">SUMPRODUCT(B1845:B1864, (ROW(B1845:B1864)-ROW(B1845)+1)) / (20*21/2)</f>
        <v>70.830741428571429</v>
      </c>
      <c r="J1861" s="2">
        <f t="shared" si="226"/>
        <v>71.000345804027106</v>
      </c>
      <c r="K1861" s="2">
        <f t="shared" si="228"/>
        <v>71.442363681251663</v>
      </c>
    </row>
    <row r="1862" spans="1:11" ht="13.5" x14ac:dyDescent="0.25">
      <c r="A1862" s="3">
        <f>TITRES_STAT!B1865</f>
        <v>45014</v>
      </c>
      <c r="B1862" s="5">
        <f>TITRES_STAT!D1865</f>
        <v>71.1721</v>
      </c>
      <c r="C1862" s="2">
        <f t="shared" si="229"/>
        <v>0</v>
      </c>
      <c r="D1862" s="2">
        <f t="shared" ref="D1862:D1925" si="230">AVERAGE(B1858:B1862)</f>
        <v>71.255520000000004</v>
      </c>
      <c r="E1862" s="2">
        <f t="shared" si="224"/>
        <v>70.299180000000007</v>
      </c>
      <c r="F1862" s="2">
        <f t="shared" si="225"/>
        <v>71.000259999999997</v>
      </c>
      <c r="G1862" s="2">
        <f t="shared" si="227"/>
        <v>71.549499999999966</v>
      </c>
      <c r="H1862" s="2">
        <f t="shared" si="223"/>
        <v>73.378233500000093</v>
      </c>
      <c r="I1862" s="2">
        <f t="array" ref="I1862">SUMPRODUCT(B1846:B1865, (ROW(B1846:B1865)-ROW(B1846)+1)) / (20*21/2)</f>
        <v>70.932724285714272</v>
      </c>
      <c r="J1862" s="2">
        <f t="shared" si="226"/>
        <v>71.016703346500719</v>
      </c>
      <c r="K1862" s="2">
        <f t="shared" si="228"/>
        <v>71.431765105516305</v>
      </c>
    </row>
    <row r="1863" spans="1:11" ht="13.5" x14ac:dyDescent="0.25">
      <c r="A1863" s="3">
        <f>TITRES_STAT!B1866</f>
        <v>45015</v>
      </c>
      <c r="B1863" s="5">
        <f>TITRES_STAT!D1866</f>
        <v>71.1721</v>
      </c>
      <c r="C1863" s="2">
        <f t="shared" si="229"/>
        <v>0</v>
      </c>
      <c r="D1863" s="2">
        <f t="shared" si="230"/>
        <v>71.335700000000003</v>
      </c>
      <c r="E1863" s="2">
        <f t="shared" si="224"/>
        <v>70.577329999999989</v>
      </c>
      <c r="F1863" s="2">
        <f t="shared" si="225"/>
        <v>70.959769999999992</v>
      </c>
      <c r="G1863" s="2">
        <f t="shared" si="227"/>
        <v>71.53313999999996</v>
      </c>
      <c r="H1863" s="2">
        <f t="shared" si="223"/>
        <v>73.363921000000104</v>
      </c>
      <c r="I1863" s="2">
        <f t="array" ref="I1863">SUMPRODUCT(B1847:B1866, (ROW(B1847:B1866)-ROW(B1847)+1)) / (20*21/2)</f>
        <v>71.034668095238104</v>
      </c>
      <c r="J1863" s="2">
        <f t="shared" si="226"/>
        <v>71.031503027786371</v>
      </c>
      <c r="K1863" s="2">
        <f t="shared" si="228"/>
        <v>71.42158216020195</v>
      </c>
    </row>
    <row r="1864" spans="1:11" ht="13.5" x14ac:dyDescent="0.25">
      <c r="A1864" s="3">
        <f>TITRES_STAT!B1867</f>
        <v>45016</v>
      </c>
      <c r="B1864" s="5">
        <f>TITRES_STAT!D1867</f>
        <v>71.1721</v>
      </c>
      <c r="C1864" s="2">
        <f t="shared" si="229"/>
        <v>0</v>
      </c>
      <c r="D1864" s="2">
        <f t="shared" si="230"/>
        <v>71.1721</v>
      </c>
      <c r="E1864" s="2">
        <f t="shared" si="224"/>
        <v>70.85548</v>
      </c>
      <c r="F1864" s="2">
        <f t="shared" si="225"/>
        <v>70.919280000000001</v>
      </c>
      <c r="G1864" s="2">
        <f t="shared" si="227"/>
        <v>71.516779999999969</v>
      </c>
      <c r="H1864" s="2">
        <f t="shared" si="223"/>
        <v>73.349608500000102</v>
      </c>
      <c r="I1864" s="2">
        <f t="array" ref="I1864">SUMPRODUCT(B1848:B1867, (ROW(B1848:B1867)-ROW(B1848)+1)) / (20*21/2)</f>
        <v>71.13388333333333</v>
      </c>
      <c r="J1864" s="2">
        <f t="shared" si="226"/>
        <v>71.044893215616241</v>
      </c>
      <c r="K1864" s="2">
        <f t="shared" si="228"/>
        <v>71.411798546076398</v>
      </c>
    </row>
    <row r="1865" spans="1:11" ht="13.5" x14ac:dyDescent="0.25">
      <c r="A1865" s="3">
        <f>TITRES_STAT!B1868</f>
        <v>45019</v>
      </c>
      <c r="B1865" s="5">
        <f>TITRES_STAT!D1868</f>
        <v>71.990099999999998</v>
      </c>
      <c r="C1865" s="2">
        <f t="shared" si="229"/>
        <v>0.81799999999999784</v>
      </c>
      <c r="D1865" s="2">
        <f t="shared" si="230"/>
        <v>71.335700000000003</v>
      </c>
      <c r="E1865" s="2">
        <f t="shared" si="224"/>
        <v>71.215429999999998</v>
      </c>
      <c r="F1865" s="2">
        <f t="shared" si="225"/>
        <v>70.919689999999989</v>
      </c>
      <c r="G1865" s="2">
        <f t="shared" si="227"/>
        <v>71.53313999999996</v>
      </c>
      <c r="H1865" s="2">
        <f t="shared" si="223"/>
        <v>73.347097500000103</v>
      </c>
      <c r="I1865" s="2">
        <f t="array" ref="I1865">SUMPRODUCT(B1849:B1868, (ROW(B1849:B1868)-ROW(B1849)+1)) / (20*21/2)</f>
        <v>71.231190000000012</v>
      </c>
      <c r="J1865" s="2">
        <f t="shared" si="226"/>
        <v>71.134912909367074</v>
      </c>
      <c r="K1865" s="2">
        <f t="shared" si="228"/>
        <v>71.434477034465559</v>
      </c>
    </row>
    <row r="1866" spans="1:11" ht="13.5" x14ac:dyDescent="0.25">
      <c r="A1866" s="3">
        <f>TITRES_STAT!B1869</f>
        <v>45020</v>
      </c>
      <c r="B1866" s="5">
        <f>TITRES_STAT!D1869</f>
        <v>71.990099999999998</v>
      </c>
      <c r="C1866" s="2">
        <f t="shared" si="229"/>
        <v>0</v>
      </c>
      <c r="D1866" s="2">
        <f t="shared" si="230"/>
        <v>71.499299999999991</v>
      </c>
      <c r="E1866" s="2">
        <f t="shared" si="224"/>
        <v>71.337320000000005</v>
      </c>
      <c r="F1866" s="2">
        <f t="shared" si="225"/>
        <v>70.940140000000014</v>
      </c>
      <c r="G1866" s="2">
        <f t="shared" si="227"/>
        <v>71.533139999999989</v>
      </c>
      <c r="H1866" s="2">
        <f t="shared" ref="H1866:H1929" si="231">AVERAGE(B1667:B1866)</f>
        <v>73.333019000000107</v>
      </c>
      <c r="I1866" s="2">
        <f t="array" ref="I1866">SUMPRODUCT(B1850:B1869, (ROW(B1850:B1869)-ROW(B1850)+1)) / (20*21/2)</f>
        <v>71.327369047619044</v>
      </c>
      <c r="J1866" s="2">
        <f t="shared" si="226"/>
        <v>71.216359298951161</v>
      </c>
      <c r="K1866" s="2">
        <f t="shared" si="228"/>
        <v>71.456266170368863</v>
      </c>
    </row>
    <row r="1867" spans="1:11" ht="13.5" x14ac:dyDescent="0.25">
      <c r="A1867" s="3">
        <f>TITRES_STAT!B1870</f>
        <v>45021</v>
      </c>
      <c r="B1867" s="5">
        <f>TITRES_STAT!D1870</f>
        <v>71.981899999999996</v>
      </c>
      <c r="C1867" s="2">
        <f t="shared" si="229"/>
        <v>-8.2000000000022055E-3</v>
      </c>
      <c r="D1867" s="2">
        <f t="shared" si="230"/>
        <v>71.661259999999999</v>
      </c>
      <c r="E1867" s="2">
        <f t="shared" si="224"/>
        <v>71.458389999999994</v>
      </c>
      <c r="F1867" s="2">
        <f t="shared" si="225"/>
        <v>70.960180000000008</v>
      </c>
      <c r="G1867" s="2">
        <f t="shared" si="227"/>
        <v>71.532975999999977</v>
      </c>
      <c r="H1867" s="2">
        <f t="shared" si="231"/>
        <v>73.318899500000114</v>
      </c>
      <c r="I1867" s="2">
        <f t="array" ref="I1867">SUMPRODUCT(B1851:B1870, (ROW(B1851:B1870)-ROW(B1851)+1)) / (20*21/2)</f>
        <v>71.421600476190477</v>
      </c>
      <c r="J1867" s="2">
        <f t="shared" si="226"/>
        <v>71.289267937146292</v>
      </c>
      <c r="K1867" s="2">
        <f t="shared" si="228"/>
        <v>71.47687926172695</v>
      </c>
    </row>
    <row r="1868" spans="1:11" ht="13.5" x14ac:dyDescent="0.25">
      <c r="A1868" s="3">
        <f>TITRES_STAT!B1871</f>
        <v>45022</v>
      </c>
      <c r="B1868" s="5">
        <f>TITRES_STAT!D1871</f>
        <v>71.981899999999996</v>
      </c>
      <c r="C1868" s="2">
        <f t="shared" si="229"/>
        <v>0</v>
      </c>
      <c r="D1868" s="2">
        <f t="shared" si="230"/>
        <v>71.823219999999992</v>
      </c>
      <c r="E1868" s="2">
        <f t="shared" ref="E1868:E1931" si="232">AVERAGE(B1859:B1868)</f>
        <v>71.579459999999997</v>
      </c>
      <c r="F1868" s="2">
        <f t="shared" si="225"/>
        <v>70.980220000000003</v>
      </c>
      <c r="G1868" s="2">
        <f t="shared" si="227"/>
        <v>71.532811999999979</v>
      </c>
      <c r="H1868" s="2">
        <f t="shared" si="231"/>
        <v>73.304780000000122</v>
      </c>
      <c r="I1868" s="2">
        <f t="array" ref="I1868">SUMPRODUCT(B1852:B1871, (ROW(B1852:B1871)-ROW(B1852)+1)) / (20*21/2)</f>
        <v>71.513884285714283</v>
      </c>
      <c r="J1868" s="2">
        <f t="shared" si="226"/>
        <v>71.355232895513311</v>
      </c>
      <c r="K1868" s="2">
        <f t="shared" si="228"/>
        <v>71.496683996561202</v>
      </c>
    </row>
    <row r="1869" spans="1:11" ht="13.5" x14ac:dyDescent="0.25">
      <c r="A1869" s="3">
        <f>TITRES_STAT!B1872</f>
        <v>45023</v>
      </c>
      <c r="B1869" s="5">
        <f>TITRES_STAT!D1872</f>
        <v>71.990099999999998</v>
      </c>
      <c r="C1869" s="2">
        <f t="shared" si="229"/>
        <v>8.2000000000022055E-3</v>
      </c>
      <c r="D1869" s="2">
        <f t="shared" si="230"/>
        <v>71.986819999999994</v>
      </c>
      <c r="E1869" s="2">
        <f t="shared" si="232"/>
        <v>71.579459999999997</v>
      </c>
      <c r="F1869" s="2">
        <f t="shared" si="225"/>
        <v>71.00067</v>
      </c>
      <c r="G1869" s="2">
        <f t="shared" si="227"/>
        <v>71.532811999999979</v>
      </c>
      <c r="H1869" s="2">
        <f t="shared" si="231"/>
        <v>73.291472500000111</v>
      </c>
      <c r="I1869" s="2">
        <f t="array" ref="I1869">SUMPRODUCT(B1853:B1872, (ROW(B1853:B1872)-ROW(B1853)+1)) / (20*21/2)</f>
        <v>71.604220476190477</v>
      </c>
      <c r="J1869" s="2">
        <f t="shared" si="226"/>
        <v>71.41569642927395</v>
      </c>
      <c r="K1869" s="2">
        <f t="shared" si="228"/>
        <v>71.516033643754881</v>
      </c>
    </row>
    <row r="1870" spans="1:11" ht="13.5" x14ac:dyDescent="0.25">
      <c r="A1870" s="3">
        <f>TITRES_STAT!B1873</f>
        <v>45026</v>
      </c>
      <c r="B1870" s="5">
        <f>TITRES_STAT!D1873</f>
        <v>71.990099999999998</v>
      </c>
      <c r="C1870" s="2">
        <f t="shared" si="229"/>
        <v>0</v>
      </c>
      <c r="D1870" s="2">
        <f t="shared" si="230"/>
        <v>71.986819999999994</v>
      </c>
      <c r="E1870" s="2">
        <f t="shared" si="232"/>
        <v>71.661259999999999</v>
      </c>
      <c r="F1870" s="2">
        <f t="shared" si="225"/>
        <v>71.021119999999996</v>
      </c>
      <c r="G1870" s="2">
        <f t="shared" si="227"/>
        <v>71.534447999999998</v>
      </c>
      <c r="H1870" s="2">
        <f t="shared" si="231"/>
        <v>73.278165000000129</v>
      </c>
      <c r="I1870" s="2">
        <f t="array" ref="I1870">SUMPRODUCT(B1854:B1873, (ROW(B1854:B1873)-ROW(B1854)+1)) / (20*21/2)</f>
        <v>71.692609047619044</v>
      </c>
      <c r="J1870" s="2">
        <f t="shared" si="226"/>
        <v>71.470401531247859</v>
      </c>
      <c r="K1870" s="2">
        <f t="shared" si="228"/>
        <v>71.534624481254681</v>
      </c>
    </row>
    <row r="1871" spans="1:11" ht="13.5" x14ac:dyDescent="0.25">
      <c r="A1871" s="3">
        <f>TITRES_STAT!B1874</f>
        <v>45027</v>
      </c>
      <c r="B1871" s="5">
        <f>TITRES_STAT!D1874</f>
        <v>71.990099999999998</v>
      </c>
      <c r="C1871" s="2">
        <f t="shared" si="229"/>
        <v>0</v>
      </c>
      <c r="D1871" s="2">
        <f t="shared" si="230"/>
        <v>71.986819999999994</v>
      </c>
      <c r="E1871" s="2">
        <f t="shared" si="232"/>
        <v>71.743059999999986</v>
      </c>
      <c r="F1871" s="2">
        <f t="shared" si="225"/>
        <v>71.041570000000007</v>
      </c>
      <c r="G1871" s="2">
        <f t="shared" si="227"/>
        <v>71.536083999999988</v>
      </c>
      <c r="H1871" s="2">
        <f t="shared" si="231"/>
        <v>73.267942500000132</v>
      </c>
      <c r="I1871" s="2">
        <f t="array" ref="I1871">SUMPRODUCT(B1855:B1874, (ROW(B1855:B1874)-ROW(B1855)+1)) / (20*21/2)</f>
        <v>71.754514285714293</v>
      </c>
      <c r="J1871" s="2">
        <f t="shared" si="226"/>
        <v>71.519896623509965</v>
      </c>
      <c r="K1871" s="2">
        <f t="shared" si="228"/>
        <v>71.552486266303518</v>
      </c>
    </row>
    <row r="1872" spans="1:11" ht="13.5" x14ac:dyDescent="0.25">
      <c r="A1872" s="3">
        <f>TITRES_STAT!B1875</f>
        <v>45028</v>
      </c>
      <c r="B1872" s="5">
        <f>TITRES_STAT!D1875</f>
        <v>71.990099999999998</v>
      </c>
      <c r="C1872" s="2">
        <f t="shared" si="229"/>
        <v>0</v>
      </c>
      <c r="D1872" s="2">
        <f t="shared" si="230"/>
        <v>71.988459999999989</v>
      </c>
      <c r="E1872" s="2">
        <f t="shared" si="232"/>
        <v>71.824859999999987</v>
      </c>
      <c r="F1872" s="2">
        <f t="shared" si="225"/>
        <v>71.06201999999999</v>
      </c>
      <c r="G1872" s="2">
        <f t="shared" si="227"/>
        <v>71.537719999999993</v>
      </c>
      <c r="H1872" s="2">
        <f t="shared" si="231"/>
        <v>73.257720000000134</v>
      </c>
      <c r="I1872" s="2">
        <f t="array" ref="I1872">SUMPRODUCT(B1856:B1875, (ROW(B1856:B1875)-ROW(B1856)+1)) / (20*21/2)</f>
        <v>71.799746190476199</v>
      </c>
      <c r="J1872" s="2">
        <f t="shared" si="226"/>
        <v>71.564677897461394</v>
      </c>
      <c r="K1872" s="2">
        <f t="shared" si="228"/>
        <v>71.569647589193579</v>
      </c>
    </row>
    <row r="1873" spans="1:11" ht="13.5" x14ac:dyDescent="0.25">
      <c r="A1873" s="3">
        <f>TITRES_STAT!B1876</f>
        <v>45029</v>
      </c>
      <c r="B1873" s="5">
        <f>TITRES_STAT!D1876</f>
        <v>71.990099999999998</v>
      </c>
      <c r="C1873" s="2">
        <f t="shared" si="229"/>
        <v>0</v>
      </c>
      <c r="D1873" s="2">
        <f t="shared" si="230"/>
        <v>71.990099999999998</v>
      </c>
      <c r="E1873" s="2">
        <f t="shared" si="232"/>
        <v>71.906659999999988</v>
      </c>
      <c r="F1873" s="2">
        <f t="shared" si="225"/>
        <v>71.241995000000003</v>
      </c>
      <c r="G1873" s="2">
        <f t="shared" si="227"/>
        <v>71.539356000000012</v>
      </c>
      <c r="H1873" s="2">
        <f t="shared" si="231"/>
        <v>73.247497500000136</v>
      </c>
      <c r="I1873" s="2">
        <f t="array" ref="I1873">SUMPRODUCT(B1857:B1876, (ROW(B1857:B1876)-ROW(B1857)+1)) / (20*21/2)</f>
        <v>71.828304761904775</v>
      </c>
      <c r="J1873" s="2">
        <f t="shared" si="226"/>
        <v>71.605194288179362</v>
      </c>
      <c r="K1873" s="2">
        <f t="shared" si="228"/>
        <v>71.586135919029118</v>
      </c>
    </row>
    <row r="1874" spans="1:11" ht="13.5" x14ac:dyDescent="0.25">
      <c r="A1874" s="3">
        <f>TITRES_STAT!B1877</f>
        <v>45030</v>
      </c>
      <c r="B1874" s="5">
        <f>TITRES_STAT!D1877</f>
        <v>71.891999999999996</v>
      </c>
      <c r="C1874" s="2">
        <f t="shared" si="229"/>
        <v>-9.8100000000002296E-2</v>
      </c>
      <c r="D1874" s="2">
        <f t="shared" si="230"/>
        <v>71.970479999999995</v>
      </c>
      <c r="E1874" s="2">
        <f t="shared" si="232"/>
        <v>71.978649999999988</v>
      </c>
      <c r="F1874" s="2">
        <f t="shared" si="225"/>
        <v>71.417065000000008</v>
      </c>
      <c r="G1874" s="2">
        <f t="shared" si="227"/>
        <v>71.539029999999997</v>
      </c>
      <c r="H1874" s="2">
        <f t="shared" si="231"/>
        <v>73.236784500000141</v>
      </c>
      <c r="I1874" s="2">
        <f t="array" ref="I1874">SUMPRODUCT(B1858:B1877, (ROW(B1858:B1877)-ROW(B1858)+1)) / (20*21/2)</f>
        <v>71.851526190476193</v>
      </c>
      <c r="J1874" s="2">
        <f t="shared" si="226"/>
        <v>71.632509117876566</v>
      </c>
      <c r="K1874" s="2">
        <f t="shared" si="228"/>
        <v>71.598130588871115</v>
      </c>
    </row>
    <row r="1875" spans="1:11" ht="13.5" x14ac:dyDescent="0.25">
      <c r="A1875" s="3">
        <f>TITRES_STAT!B1878</f>
        <v>45033</v>
      </c>
      <c r="B1875" s="5">
        <f>TITRES_STAT!D1878</f>
        <v>71.891999999999996</v>
      </c>
      <c r="C1875" s="2">
        <f t="shared" si="229"/>
        <v>0</v>
      </c>
      <c r="D1875" s="2">
        <f t="shared" si="230"/>
        <v>71.950860000000006</v>
      </c>
      <c r="E1875" s="2">
        <f t="shared" si="232"/>
        <v>71.96884</v>
      </c>
      <c r="F1875" s="2">
        <f t="shared" si="225"/>
        <v>71.592134999999999</v>
      </c>
      <c r="G1875" s="2">
        <f t="shared" si="227"/>
        <v>71.538703999999981</v>
      </c>
      <c r="H1875" s="2">
        <f t="shared" si="231"/>
        <v>73.226071500000145</v>
      </c>
      <c r="I1875" s="2">
        <f t="array" ref="I1875">SUMPRODUCT(B1859:B1878, (ROW(B1859:B1878)-ROW(B1859)+1)) / (20*21/2)</f>
        <v>71.869410476190467</v>
      </c>
      <c r="J1875" s="2">
        <f t="shared" si="226"/>
        <v>71.657222535221663</v>
      </c>
      <c r="K1875" s="2">
        <f t="shared" si="228"/>
        <v>71.609654879503623</v>
      </c>
    </row>
    <row r="1876" spans="1:11" ht="13.5" x14ac:dyDescent="0.25">
      <c r="A1876" s="3">
        <f>TITRES_STAT!B1879</f>
        <v>45034</v>
      </c>
      <c r="B1876" s="5">
        <f>TITRES_STAT!D1879</f>
        <v>71.891999999999996</v>
      </c>
      <c r="C1876" s="2">
        <f t="shared" si="229"/>
        <v>0</v>
      </c>
      <c r="D1876" s="2">
        <f t="shared" si="230"/>
        <v>71.931239999999988</v>
      </c>
      <c r="E1876" s="2">
        <f t="shared" si="232"/>
        <v>71.959030000000013</v>
      </c>
      <c r="F1876" s="2">
        <f t="shared" ref="F1876:F1939" si="233">AVERAGE(B1857:B1876)</f>
        <v>71.648175000000009</v>
      </c>
      <c r="G1876" s="2">
        <f t="shared" si="227"/>
        <v>71.53837799999998</v>
      </c>
      <c r="H1876" s="2">
        <f t="shared" si="231"/>
        <v>73.215358500000136</v>
      </c>
      <c r="I1876" s="2">
        <f t="array" ref="I1876">SUMPRODUCT(B1860:B1879, (ROW(B1860:B1879)-ROW(B1860)+1)) / (20*21/2)</f>
        <v>71.89130047619048</v>
      </c>
      <c r="J1876" s="2">
        <f t="shared" si="226"/>
        <v>71.679582293771986</v>
      </c>
      <c r="K1876" s="2">
        <f t="shared" si="228"/>
        <v>71.620727237170158</v>
      </c>
    </row>
    <row r="1877" spans="1:11" ht="13.5" x14ac:dyDescent="0.25">
      <c r="A1877" s="3">
        <f>TITRES_STAT!B1880</f>
        <v>45035</v>
      </c>
      <c r="B1877" s="5">
        <f>TITRES_STAT!D1880</f>
        <v>71.891999999999996</v>
      </c>
      <c r="C1877" s="2">
        <f t="shared" si="229"/>
        <v>0</v>
      </c>
      <c r="D1877" s="2">
        <f t="shared" si="230"/>
        <v>71.911619999999999</v>
      </c>
      <c r="E1877" s="2">
        <f t="shared" si="232"/>
        <v>71.950039999999987</v>
      </c>
      <c r="F1877" s="2">
        <f t="shared" si="233"/>
        <v>71.704215000000005</v>
      </c>
      <c r="G1877" s="2">
        <f t="shared" si="227"/>
        <v>71.536415999999974</v>
      </c>
      <c r="H1877" s="2">
        <f t="shared" si="231"/>
        <v>73.20464550000014</v>
      </c>
      <c r="I1877" s="2">
        <f t="array" ref="I1877">SUMPRODUCT(B1861:B1880, (ROW(B1861:B1880)-ROW(B1861)+1)) / (20*21/2)</f>
        <v>71.913190476190479</v>
      </c>
      <c r="J1877" s="2">
        <f t="shared" ref="J1877:J1940" si="234">$J$4*B1877+J1876*(1-$J$4)</f>
        <v>71.699812551507989</v>
      </c>
      <c r="K1877" s="2">
        <f t="shared" si="228"/>
        <v>71.631365384732121</v>
      </c>
    </row>
    <row r="1878" spans="1:11" ht="13.5" x14ac:dyDescent="0.25">
      <c r="A1878" s="3">
        <f>TITRES_STAT!B1881</f>
        <v>45036</v>
      </c>
      <c r="B1878" s="5">
        <f>TITRES_STAT!D1881</f>
        <v>71.891999999999996</v>
      </c>
      <c r="C1878" s="2">
        <f t="shared" si="229"/>
        <v>0</v>
      </c>
      <c r="D1878" s="2">
        <f t="shared" si="230"/>
        <v>71.891999999999996</v>
      </c>
      <c r="E1878" s="2">
        <f t="shared" si="232"/>
        <v>71.94104999999999</v>
      </c>
      <c r="F1878" s="2">
        <f t="shared" si="233"/>
        <v>71.760255000000001</v>
      </c>
      <c r="G1878" s="2">
        <f t="shared" si="227"/>
        <v>71.534453999999968</v>
      </c>
      <c r="H1878" s="2">
        <f t="shared" si="231"/>
        <v>73.193893500000115</v>
      </c>
      <c r="I1878" s="2">
        <f t="array" ref="I1878">SUMPRODUCT(B1862:B1881, (ROW(B1862:B1881)-ROW(B1862)+1)) / (20*21/2)</f>
        <v>71.853280476190477</v>
      </c>
      <c r="J1878" s="2">
        <f t="shared" si="234"/>
        <v>71.718116118031048</v>
      </c>
      <c r="K1878" s="2">
        <f t="shared" si="228"/>
        <v>71.641586350036746</v>
      </c>
    </row>
    <row r="1879" spans="1:11" ht="13.5" x14ac:dyDescent="0.25">
      <c r="A1879" s="3">
        <f>TITRES_STAT!B1882</f>
        <v>45040</v>
      </c>
      <c r="B1879" s="5">
        <f>TITRES_STAT!D1882</f>
        <v>71.990099999999998</v>
      </c>
      <c r="C1879" s="2">
        <f t="shared" si="229"/>
        <v>9.8100000000002296E-2</v>
      </c>
      <c r="D1879" s="2">
        <f t="shared" si="230"/>
        <v>71.911619999999999</v>
      </c>
      <c r="E1879" s="2">
        <f t="shared" si="232"/>
        <v>71.94104999999999</v>
      </c>
      <c r="F1879" s="2">
        <f t="shared" si="233"/>
        <v>71.760255000000001</v>
      </c>
      <c r="G1879" s="2">
        <f t="shared" si="227"/>
        <v>71.534453999999954</v>
      </c>
      <c r="H1879" s="2">
        <f t="shared" si="231"/>
        <v>73.183671000000118</v>
      </c>
      <c r="I1879" s="2">
        <f t="array" ref="I1879">SUMPRODUCT(B1863:B1882, (ROW(B1863:B1882)-ROW(B1863)+1)) / (20*21/2)</f>
        <v>71.793370476190461</v>
      </c>
      <c r="J1879" s="2">
        <f t="shared" si="234"/>
        <v>71.744019344885231</v>
      </c>
      <c r="K1879" s="2">
        <f t="shared" si="228"/>
        <v>71.655253551996083</v>
      </c>
    </row>
    <row r="1880" spans="1:11" ht="13.5" x14ac:dyDescent="0.25">
      <c r="A1880" s="3">
        <f>TITRES_STAT!B1883</f>
        <v>45041</v>
      </c>
      <c r="B1880" s="5">
        <f>TITRES_STAT!D1883</f>
        <v>71.990099999999998</v>
      </c>
      <c r="C1880" s="2">
        <f t="shared" si="229"/>
        <v>0</v>
      </c>
      <c r="D1880" s="2">
        <f t="shared" si="230"/>
        <v>71.931239999999988</v>
      </c>
      <c r="E1880" s="2">
        <f t="shared" si="232"/>
        <v>71.94104999999999</v>
      </c>
      <c r="F1880" s="2">
        <f t="shared" si="233"/>
        <v>71.801155000000008</v>
      </c>
      <c r="G1880" s="2">
        <f t="shared" si="227"/>
        <v>71.534453999999968</v>
      </c>
      <c r="H1880" s="2">
        <f t="shared" si="231"/>
        <v>73.17344850000012</v>
      </c>
      <c r="I1880" s="2">
        <f t="array" ref="I1880">SUMPRODUCT(B1864:B1883, (ROW(B1864:B1883)-ROW(B1864)+1)) / (20*21/2)</f>
        <v>71.81136523809522</v>
      </c>
      <c r="J1880" s="2">
        <f t="shared" si="234"/>
        <v>71.767455597753312</v>
      </c>
      <c r="K1880" s="2">
        <f t="shared" si="228"/>
        <v>71.668384785251135</v>
      </c>
    </row>
    <row r="1881" spans="1:11" ht="13.5" x14ac:dyDescent="0.25">
      <c r="A1881" s="3">
        <f>TITRES_STAT!B1884</f>
        <v>45042</v>
      </c>
      <c r="B1881" s="5">
        <f>TITRES_STAT!D1884</f>
        <v>71.1721</v>
      </c>
      <c r="C1881" s="2">
        <f t="shared" si="229"/>
        <v>-0.81799999999999784</v>
      </c>
      <c r="D1881" s="2">
        <f t="shared" si="230"/>
        <v>71.787259999999989</v>
      </c>
      <c r="E1881" s="2">
        <f t="shared" si="232"/>
        <v>71.859250000000003</v>
      </c>
      <c r="F1881" s="2">
        <f t="shared" si="233"/>
        <v>71.801155000000008</v>
      </c>
      <c r="G1881" s="2">
        <f t="shared" si="227"/>
        <v>71.518093999999948</v>
      </c>
      <c r="H1881" s="2">
        <f t="shared" si="231"/>
        <v>73.159136000000117</v>
      </c>
      <c r="I1881" s="2">
        <f t="array" ref="I1881">SUMPRODUCT(B1865:B1884, (ROW(B1865:B1884)-ROW(B1865)+1)) / (20*21/2)</f>
        <v>71.825464761904755</v>
      </c>
      <c r="J1881" s="2">
        <f t="shared" si="234"/>
        <v>71.710755064633958</v>
      </c>
      <c r="K1881" s="2">
        <f t="shared" si="228"/>
        <v>71.648922636809928</v>
      </c>
    </row>
    <row r="1882" spans="1:11" ht="13.5" x14ac:dyDescent="0.25">
      <c r="A1882" s="3">
        <f>TITRES_STAT!B1885</f>
        <v>45043</v>
      </c>
      <c r="B1882" s="5">
        <f>TITRES_STAT!D1885</f>
        <v>71.1721</v>
      </c>
      <c r="C1882" s="2">
        <f t="shared" si="229"/>
        <v>0</v>
      </c>
      <c r="D1882" s="2">
        <f t="shared" si="230"/>
        <v>71.64327999999999</v>
      </c>
      <c r="E1882" s="2">
        <f t="shared" si="232"/>
        <v>71.777450000000002</v>
      </c>
      <c r="F1882" s="2">
        <f t="shared" si="233"/>
        <v>71.801155000000008</v>
      </c>
      <c r="G1882" s="2">
        <f t="shared" si="227"/>
        <v>71.501733999999942</v>
      </c>
      <c r="H1882" s="2">
        <f t="shared" si="231"/>
        <v>73.128663000000103</v>
      </c>
      <c r="I1882" s="2">
        <f t="array" ref="I1882">SUMPRODUCT(B1866:B1885, (ROW(B1866:B1885)-ROW(B1866)+1)) / (20*21/2)</f>
        <v>71.835669047619049</v>
      </c>
      <c r="J1882" s="2">
        <f t="shared" si="234"/>
        <v>71.659454582287864</v>
      </c>
      <c r="K1882" s="2">
        <f t="shared" si="228"/>
        <v>71.630223709876219</v>
      </c>
    </row>
    <row r="1883" spans="1:11" ht="13.5" x14ac:dyDescent="0.25">
      <c r="A1883" s="3">
        <f>TITRES_STAT!B1886</f>
        <v>45044</v>
      </c>
      <c r="B1883" s="5">
        <f>TITRES_STAT!D1886</f>
        <v>71.990099999999998</v>
      </c>
      <c r="C1883" s="2">
        <f t="shared" si="229"/>
        <v>0.81799999999999784</v>
      </c>
      <c r="D1883" s="2">
        <f t="shared" si="230"/>
        <v>71.662899999999993</v>
      </c>
      <c r="E1883" s="2">
        <f t="shared" si="232"/>
        <v>71.777450000000002</v>
      </c>
      <c r="F1883" s="2">
        <f t="shared" si="233"/>
        <v>71.842055000000002</v>
      </c>
      <c r="G1883" s="2">
        <f t="shared" si="227"/>
        <v>71.501733999999956</v>
      </c>
      <c r="H1883" s="2">
        <f t="shared" si="231"/>
        <v>73.118437000000114</v>
      </c>
      <c r="I1883" s="2">
        <f t="array" ref="I1883">SUMPRODUCT(B1867:B1886, (ROW(B1867:B1886)-ROW(B1867)+1)) / (20*21/2)</f>
        <v>71.84587333333333</v>
      </c>
      <c r="J1883" s="2">
        <f t="shared" si="234"/>
        <v>71.690944622069978</v>
      </c>
      <c r="K1883" s="2">
        <f t="shared" si="228"/>
        <v>71.644336505567352</v>
      </c>
    </row>
    <row r="1884" spans="1:11" ht="13.5" x14ac:dyDescent="0.25">
      <c r="A1884" s="3">
        <f>TITRES_STAT!B1887</f>
        <v>45048</v>
      </c>
      <c r="B1884" s="5">
        <f>TITRES_STAT!D1887</f>
        <v>71.990099999999998</v>
      </c>
      <c r="C1884" s="2">
        <f t="shared" si="229"/>
        <v>0</v>
      </c>
      <c r="D1884" s="2">
        <f t="shared" si="230"/>
        <v>71.662899999999993</v>
      </c>
      <c r="E1884" s="2">
        <f t="shared" si="232"/>
        <v>71.787259999999989</v>
      </c>
      <c r="F1884" s="2">
        <f t="shared" si="233"/>
        <v>71.88295500000001</v>
      </c>
      <c r="G1884" s="2">
        <f t="shared" si="227"/>
        <v>71.518093999999948</v>
      </c>
      <c r="H1884" s="2">
        <f t="shared" si="231"/>
        <v>73.108211000000111</v>
      </c>
      <c r="I1884" s="2">
        <f t="array" ref="I1884">SUMPRODUCT(B1868:B1887, (ROW(B1868:B1887)-ROW(B1868)+1)) / (20*21/2)</f>
        <v>71.85607761904761</v>
      </c>
      <c r="J1884" s="2">
        <f t="shared" si="234"/>
        <v>71.719435610444265</v>
      </c>
      <c r="K1884" s="2">
        <f t="shared" si="228"/>
        <v>71.657895858290203</v>
      </c>
    </row>
    <row r="1885" spans="1:11" ht="13.5" x14ac:dyDescent="0.25">
      <c r="A1885" s="3">
        <f>TITRES_STAT!B1888</f>
        <v>45049</v>
      </c>
      <c r="B1885" s="5">
        <f>TITRES_STAT!D1888</f>
        <v>71.990099999999998</v>
      </c>
      <c r="C1885" s="2">
        <f t="shared" si="229"/>
        <v>0</v>
      </c>
      <c r="D1885" s="2">
        <f t="shared" si="230"/>
        <v>71.662899999999993</v>
      </c>
      <c r="E1885" s="2">
        <f t="shared" si="232"/>
        <v>71.797069999999991</v>
      </c>
      <c r="F1885" s="2">
        <f t="shared" si="233"/>
        <v>71.88295500000001</v>
      </c>
      <c r="G1885" s="2">
        <f t="shared" si="227"/>
        <v>71.518093999999962</v>
      </c>
      <c r="H1885" s="2">
        <f t="shared" si="231"/>
        <v>73.097985000000122</v>
      </c>
      <c r="I1885" s="2">
        <f t="array" ref="I1885">SUMPRODUCT(B1869:B1888, (ROW(B1869:B1888)-ROW(B1869)+1)) / (20*21/2)</f>
        <v>71.866242857142851</v>
      </c>
      <c r="J1885" s="2">
        <f t="shared" si="234"/>
        <v>71.745213171354337</v>
      </c>
      <c r="K1885" s="2">
        <f t="shared" si="228"/>
        <v>71.670923471690585</v>
      </c>
    </row>
    <row r="1886" spans="1:11" ht="13.5" x14ac:dyDescent="0.25">
      <c r="A1886" s="3">
        <f>TITRES_STAT!B1889</f>
        <v>45050</v>
      </c>
      <c r="B1886" s="5">
        <f>TITRES_STAT!D1889</f>
        <v>71.990099999999998</v>
      </c>
      <c r="C1886" s="2">
        <f t="shared" si="229"/>
        <v>0</v>
      </c>
      <c r="D1886" s="2">
        <f t="shared" si="230"/>
        <v>71.826499999999982</v>
      </c>
      <c r="E1886" s="2">
        <f t="shared" si="232"/>
        <v>71.806879999999992</v>
      </c>
      <c r="F1886" s="2">
        <f t="shared" si="233"/>
        <v>71.88295500000001</v>
      </c>
      <c r="G1886" s="2">
        <f t="shared" si="227"/>
        <v>71.518093999999962</v>
      </c>
      <c r="H1886" s="2">
        <f t="shared" si="231"/>
        <v>73.091031500000113</v>
      </c>
      <c r="I1886" s="2">
        <f t="array" ref="I1886">SUMPRODUCT(B1870:B1889, (ROW(B1870:B1889)-ROW(B1870)+1)) / (20*21/2)</f>
        <v>71.87636904761905</v>
      </c>
      <c r="J1886" s="2">
        <f t="shared" si="234"/>
        <v>71.768535726463455</v>
      </c>
      <c r="K1886" s="2">
        <f t="shared" si="228"/>
        <v>71.683440198290953</v>
      </c>
    </row>
    <row r="1887" spans="1:11" ht="13.5" x14ac:dyDescent="0.25">
      <c r="A1887" s="3">
        <f>TITRES_STAT!B1890</f>
        <v>45051</v>
      </c>
      <c r="B1887" s="5">
        <f>TITRES_STAT!D1890</f>
        <v>71.990099999999998</v>
      </c>
      <c r="C1887" s="2">
        <f t="shared" si="229"/>
        <v>0</v>
      </c>
      <c r="D1887" s="2">
        <f t="shared" si="230"/>
        <v>71.990099999999998</v>
      </c>
      <c r="E1887" s="2">
        <f t="shared" si="232"/>
        <v>71.816689999999994</v>
      </c>
      <c r="F1887" s="2">
        <f t="shared" si="233"/>
        <v>71.883364999999998</v>
      </c>
      <c r="G1887" s="2">
        <f t="shared" si="227"/>
        <v>71.518093999999962</v>
      </c>
      <c r="H1887" s="2">
        <f t="shared" si="231"/>
        <v>73.08289150000013</v>
      </c>
      <c r="I1887" s="2">
        <f t="array" ref="I1887">SUMPRODUCT(B1871:B1890, (ROW(B1871:B1890)-ROW(B1871)+1)) / (20*21/2)</f>
        <v>71.886495238095236</v>
      </c>
      <c r="J1887" s="2">
        <f t="shared" si="234"/>
        <v>71.789637085847886</v>
      </c>
      <c r="K1887" s="2">
        <f t="shared" si="228"/>
        <v>71.695466072867774</v>
      </c>
    </row>
    <row r="1888" spans="1:11" ht="13.5" x14ac:dyDescent="0.25">
      <c r="A1888" s="3">
        <f>TITRES_STAT!B1891</f>
        <v>45054</v>
      </c>
      <c r="B1888" s="5">
        <f>TITRES_STAT!D1891</f>
        <v>71.990099999999998</v>
      </c>
      <c r="C1888" s="2">
        <f t="shared" si="229"/>
        <v>0</v>
      </c>
      <c r="D1888" s="2">
        <f t="shared" si="230"/>
        <v>71.990099999999998</v>
      </c>
      <c r="E1888" s="2">
        <f t="shared" si="232"/>
        <v>71.826499999999982</v>
      </c>
      <c r="F1888" s="2">
        <f t="shared" si="233"/>
        <v>71.883774999999986</v>
      </c>
      <c r="G1888" s="2">
        <f t="shared" si="227"/>
        <v>71.518093999999962</v>
      </c>
      <c r="H1888" s="2">
        <f t="shared" si="231"/>
        <v>73.074751500000119</v>
      </c>
      <c r="I1888" s="2">
        <f t="array" ref="I1888">SUMPRODUCT(B1872:B1891, (ROW(B1872:B1891)-ROW(B1872)+1)) / (20*21/2)</f>
        <v>71.896621428571422</v>
      </c>
      <c r="J1888" s="2">
        <f t="shared" si="234"/>
        <v>71.80872879195762</v>
      </c>
      <c r="K1888" s="2">
        <f t="shared" si="228"/>
        <v>71.707020344520018</v>
      </c>
    </row>
    <row r="1889" spans="1:11" ht="13.5" x14ac:dyDescent="0.25">
      <c r="A1889" s="3">
        <f>TITRES_STAT!B1892</f>
        <v>45055</v>
      </c>
      <c r="B1889" s="5">
        <f>TITRES_STAT!D1892</f>
        <v>71.990099999999998</v>
      </c>
      <c r="C1889" s="2">
        <f t="shared" si="229"/>
        <v>0</v>
      </c>
      <c r="D1889" s="2">
        <f t="shared" si="230"/>
        <v>71.990099999999998</v>
      </c>
      <c r="E1889" s="2">
        <f t="shared" si="232"/>
        <v>71.826499999999982</v>
      </c>
      <c r="F1889" s="2">
        <f t="shared" si="233"/>
        <v>71.883774999999986</v>
      </c>
      <c r="G1889" s="2">
        <f t="shared" si="227"/>
        <v>71.518093999999962</v>
      </c>
      <c r="H1889" s="2">
        <f t="shared" si="231"/>
        <v>73.068616000000119</v>
      </c>
      <c r="I1889" s="2">
        <f t="array" ref="I1889">SUMPRODUCT(B1873:B1892, (ROW(B1873:B1892)-ROW(B1873)+1)) / (20*21/2)</f>
        <v>71.906747619047621</v>
      </c>
      <c r="J1889" s="2">
        <f t="shared" si="234"/>
        <v>71.826002240342603</v>
      </c>
      <c r="K1889" s="2">
        <f t="shared" si="228"/>
        <v>71.718121507480021</v>
      </c>
    </row>
    <row r="1890" spans="1:11" ht="13.5" x14ac:dyDescent="0.25">
      <c r="A1890" s="3">
        <f>TITRES_STAT!B1893</f>
        <v>45056</v>
      </c>
      <c r="B1890" s="5">
        <f>TITRES_STAT!D1893</f>
        <v>71.990099999999998</v>
      </c>
      <c r="C1890" s="2">
        <f t="shared" si="229"/>
        <v>0</v>
      </c>
      <c r="D1890" s="2">
        <f t="shared" si="230"/>
        <v>71.990099999999998</v>
      </c>
      <c r="E1890" s="2">
        <f t="shared" si="232"/>
        <v>71.826499999999982</v>
      </c>
      <c r="F1890" s="2">
        <f t="shared" si="233"/>
        <v>71.883774999999986</v>
      </c>
      <c r="G1890" s="2">
        <f t="shared" si="227"/>
        <v>71.518257999999975</v>
      </c>
      <c r="H1890" s="2">
        <f t="shared" si="231"/>
        <v>73.064116500000125</v>
      </c>
      <c r="I1890" s="2">
        <f t="array" ref="I1890">SUMPRODUCT(B1874:B1893, (ROW(B1874:B1893)-ROW(B1874)+1)) / (20*21/2)</f>
        <v>71.916873809523807</v>
      </c>
      <c r="J1890" s="2">
        <f t="shared" si="234"/>
        <v>71.841630598405217</v>
      </c>
      <c r="K1890" s="2">
        <f t="shared" si="228"/>
        <v>71.728787330716102</v>
      </c>
    </row>
    <row r="1891" spans="1:11" ht="13.5" x14ac:dyDescent="0.25">
      <c r="A1891" s="3">
        <f>TITRES_STAT!B1894</f>
        <v>45057</v>
      </c>
      <c r="B1891" s="5">
        <f>TITRES_STAT!D1894</f>
        <v>71.990099999999998</v>
      </c>
      <c r="C1891" s="2">
        <f t="shared" si="229"/>
        <v>0</v>
      </c>
      <c r="D1891" s="2">
        <f t="shared" si="230"/>
        <v>71.990099999999998</v>
      </c>
      <c r="E1891" s="2">
        <f t="shared" si="232"/>
        <v>71.908299999999983</v>
      </c>
      <c r="F1891" s="2">
        <f t="shared" si="233"/>
        <v>71.883774999999986</v>
      </c>
      <c r="G1891" s="2">
        <f t="shared" si="227"/>
        <v>71.518421999999973</v>
      </c>
      <c r="H1891" s="2">
        <f t="shared" si="231"/>
        <v>73.059617000000117</v>
      </c>
      <c r="I1891" s="2">
        <f t="array" ref="I1891">SUMPRODUCT(B1875:B1894, (ROW(B1875:B1894)-ROW(B1875)+1)) / (20*21/2)</f>
        <v>71.888047619047612</v>
      </c>
      <c r="J1891" s="2">
        <f t="shared" si="234"/>
        <v>71.855770541414245</v>
      </c>
      <c r="K1891" s="2">
        <f t="shared" si="228"/>
        <v>71.739034886374299</v>
      </c>
    </row>
    <row r="1892" spans="1:11" ht="13.5" x14ac:dyDescent="0.25">
      <c r="A1892" s="3">
        <f>TITRES_STAT!B1895</f>
        <v>45058</v>
      </c>
      <c r="B1892" s="5">
        <f>TITRES_STAT!D1895</f>
        <v>71.990099999999998</v>
      </c>
      <c r="C1892" s="2">
        <f t="shared" si="229"/>
        <v>0</v>
      </c>
      <c r="D1892" s="2">
        <f t="shared" si="230"/>
        <v>71.990099999999998</v>
      </c>
      <c r="E1892" s="2">
        <f t="shared" si="232"/>
        <v>71.990099999999998</v>
      </c>
      <c r="F1892" s="2">
        <f t="shared" si="233"/>
        <v>71.883774999999986</v>
      </c>
      <c r="G1892" s="2">
        <f t="shared" si="227"/>
        <v>71.518585999999971</v>
      </c>
      <c r="H1892" s="2">
        <f t="shared" si="231"/>
        <v>73.055117500000108</v>
      </c>
      <c r="I1892" s="2">
        <f t="array" ref="I1892">SUMPRODUCT(B1876:B1895, (ROW(B1876:B1895)-ROW(B1876)+1)) / (20*21/2)</f>
        <v>71.860701904761896</v>
      </c>
      <c r="J1892" s="2">
        <f t="shared" si="234"/>
        <v>71.868563823184317</v>
      </c>
      <c r="K1892" s="2">
        <f t="shared" si="228"/>
        <v>71.748880577104714</v>
      </c>
    </row>
    <row r="1893" spans="1:11" ht="13.5" x14ac:dyDescent="0.25">
      <c r="A1893" s="3">
        <f>TITRES_STAT!B1896</f>
        <v>45061</v>
      </c>
      <c r="B1893" s="5">
        <f>TITRES_STAT!D1896</f>
        <v>71.990099999999998</v>
      </c>
      <c r="C1893" s="2">
        <f t="shared" si="229"/>
        <v>0</v>
      </c>
      <c r="D1893" s="2">
        <f t="shared" si="230"/>
        <v>71.990099999999998</v>
      </c>
      <c r="E1893" s="2">
        <f t="shared" si="232"/>
        <v>71.990099999999998</v>
      </c>
      <c r="F1893" s="2">
        <f t="shared" si="233"/>
        <v>71.883774999999986</v>
      </c>
      <c r="G1893" s="2">
        <f t="shared" si="227"/>
        <v>71.518749999999969</v>
      </c>
      <c r="H1893" s="2">
        <f t="shared" si="231"/>
        <v>73.050618000000128</v>
      </c>
      <c r="I1893" s="2">
        <f t="array" ref="I1893">SUMPRODUCT(B1877:B1896, (ROW(B1877:B1896)-ROW(B1877)+1)) / (20*21/2)</f>
        <v>71.834836666666661</v>
      </c>
      <c r="J1893" s="2">
        <f t="shared" si="234"/>
        <v>71.880138697166771</v>
      </c>
      <c r="K1893" s="2">
        <f t="shared" si="228"/>
        <v>71.758340162316287</v>
      </c>
    </row>
    <row r="1894" spans="1:11" ht="13.5" x14ac:dyDescent="0.25">
      <c r="A1894" s="3">
        <f>TITRES_STAT!B1897</f>
        <v>45062</v>
      </c>
      <c r="B1894" s="5">
        <f>TITRES_STAT!D1897</f>
        <v>71.581100000000006</v>
      </c>
      <c r="C1894" s="2">
        <f t="shared" si="229"/>
        <v>-0.40899999999999181</v>
      </c>
      <c r="D1894" s="2">
        <f t="shared" si="230"/>
        <v>71.908299999999997</v>
      </c>
      <c r="E1894" s="2">
        <f t="shared" si="232"/>
        <v>71.94919999999999</v>
      </c>
      <c r="F1894" s="2">
        <f t="shared" si="233"/>
        <v>71.868229999999997</v>
      </c>
      <c r="G1894" s="2">
        <f t="shared" si="227"/>
        <v>71.510733999999971</v>
      </c>
      <c r="H1894" s="2">
        <f t="shared" si="231"/>
        <v>73.044482500000115</v>
      </c>
      <c r="I1894" s="2">
        <f t="array" ref="I1894">SUMPRODUCT(B1878:B1897, (ROW(B1878:B1897)-ROW(B1878)+1)) / (20*21/2)</f>
        <v>71.810451904761905</v>
      </c>
      <c r="J1894" s="2">
        <f t="shared" si="234"/>
        <v>71.851658821246133</v>
      </c>
      <c r="K1894" s="2">
        <f t="shared" si="228"/>
        <v>71.751389567715648</v>
      </c>
    </row>
    <row r="1895" spans="1:11" ht="13.5" x14ac:dyDescent="0.25">
      <c r="A1895" s="3">
        <f>TITRES_STAT!B1898</f>
        <v>45063</v>
      </c>
      <c r="B1895" s="5">
        <f>TITRES_STAT!D1898</f>
        <v>71.581100000000006</v>
      </c>
      <c r="C1895" s="2">
        <f t="shared" si="229"/>
        <v>0</v>
      </c>
      <c r="D1895" s="2">
        <f t="shared" si="230"/>
        <v>71.826499999999996</v>
      </c>
      <c r="E1895" s="2">
        <f t="shared" si="232"/>
        <v>71.908299999999997</v>
      </c>
      <c r="F1895" s="2">
        <f t="shared" si="233"/>
        <v>71.852685000000008</v>
      </c>
      <c r="G1895" s="2">
        <f t="shared" si="227"/>
        <v>71.502717999999973</v>
      </c>
      <c r="H1895" s="2">
        <f t="shared" si="231"/>
        <v>73.034256500000112</v>
      </c>
      <c r="I1895" s="2">
        <f t="array" ref="I1895">SUMPRODUCT(B1879:B1898, (ROW(B1879:B1898)-ROW(B1879)+1)) / (20*21/2)</f>
        <v>71.787547619047615</v>
      </c>
      <c r="J1895" s="2">
        <f t="shared" si="234"/>
        <v>71.82589131446079</v>
      </c>
      <c r="K1895" s="2">
        <f t="shared" si="228"/>
        <v>71.74471154545229</v>
      </c>
    </row>
    <row r="1896" spans="1:11" ht="13.5" x14ac:dyDescent="0.25">
      <c r="A1896" s="3">
        <f>TITRES_STAT!B1899</f>
        <v>45064</v>
      </c>
      <c r="B1896" s="5">
        <f>TITRES_STAT!D1899</f>
        <v>71.581100000000006</v>
      </c>
      <c r="C1896" s="2">
        <f t="shared" si="229"/>
        <v>0</v>
      </c>
      <c r="D1896" s="2">
        <f t="shared" si="230"/>
        <v>71.744699999999995</v>
      </c>
      <c r="E1896" s="2">
        <f t="shared" si="232"/>
        <v>71.867400000000004</v>
      </c>
      <c r="F1896" s="2">
        <f t="shared" si="233"/>
        <v>71.837140000000005</v>
      </c>
      <c r="G1896" s="2">
        <f t="shared" si="227"/>
        <v>71.502717999999973</v>
      </c>
      <c r="H1896" s="2">
        <f t="shared" si="231"/>
        <v>73.023990000000097</v>
      </c>
      <c r="I1896" s="2">
        <f t="array" ref="I1896">SUMPRODUCT(B1880:B1899, (ROW(B1880:B1899)-ROW(B1880)+1)) / (20*21/2)</f>
        <v>71.766123809523805</v>
      </c>
      <c r="J1896" s="2">
        <f t="shared" si="234"/>
        <v>71.802577855940712</v>
      </c>
      <c r="K1896" s="2">
        <f t="shared" si="228"/>
        <v>71.738295406414949</v>
      </c>
    </row>
    <row r="1897" spans="1:11" ht="13.5" x14ac:dyDescent="0.25">
      <c r="A1897" s="3">
        <f>TITRES_STAT!B1900</f>
        <v>45065</v>
      </c>
      <c r="B1897" s="5">
        <f>TITRES_STAT!D1900</f>
        <v>71.581100000000006</v>
      </c>
      <c r="C1897" s="2">
        <f t="shared" si="229"/>
        <v>0</v>
      </c>
      <c r="D1897" s="2">
        <f t="shared" si="230"/>
        <v>71.662900000000008</v>
      </c>
      <c r="E1897" s="2">
        <f t="shared" si="232"/>
        <v>71.826499999999996</v>
      </c>
      <c r="F1897" s="2">
        <f t="shared" si="233"/>
        <v>71.821595000000016</v>
      </c>
      <c r="G1897" s="2">
        <f t="shared" si="227"/>
        <v>71.502717999999973</v>
      </c>
      <c r="H1897" s="2">
        <f t="shared" si="231"/>
        <v>72.999489000000096</v>
      </c>
      <c r="I1897" s="2">
        <f t="array" ref="I1897">SUMPRODUCT(B1881:B1900, (ROW(B1881:B1900)-ROW(B1881)+1)) / (20*21/2)</f>
        <v>71.745866666666672</v>
      </c>
      <c r="J1897" s="2">
        <f t="shared" si="234"/>
        <v>71.781484726803498</v>
      </c>
      <c r="K1897" s="2">
        <f t="shared" si="228"/>
        <v>71.732130880673182</v>
      </c>
    </row>
    <row r="1898" spans="1:11" ht="13.5" x14ac:dyDescent="0.25">
      <c r="A1898" s="3">
        <f>TITRES_STAT!B1901</f>
        <v>45068</v>
      </c>
      <c r="B1898" s="5">
        <f>TITRES_STAT!D1901</f>
        <v>71.581100000000006</v>
      </c>
      <c r="C1898" s="2">
        <f t="shared" si="229"/>
        <v>0</v>
      </c>
      <c r="D1898" s="2">
        <f t="shared" si="230"/>
        <v>71.581100000000006</v>
      </c>
      <c r="E1898" s="2">
        <f t="shared" si="232"/>
        <v>71.785600000000002</v>
      </c>
      <c r="F1898" s="2">
        <f t="shared" si="233"/>
        <v>71.806050000000013</v>
      </c>
      <c r="G1898" s="2">
        <f t="shared" si="227"/>
        <v>71.502717999999973</v>
      </c>
      <c r="H1898" s="2">
        <f t="shared" si="231"/>
        <v>72.974988000000096</v>
      </c>
      <c r="I1898" s="2">
        <f t="array" ref="I1898">SUMPRODUCT(B1882:B1901, (ROW(B1882:B1901)-ROW(B1882)+1)) / (20*21/2)</f>
        <v>71.736167619047606</v>
      </c>
      <c r="J1898" s="2">
        <f t="shared" si="234"/>
        <v>71.762400467107923</v>
      </c>
      <c r="K1898" s="2">
        <f t="shared" si="228"/>
        <v>71.726208101038935</v>
      </c>
    </row>
    <row r="1899" spans="1:11" ht="13.5" x14ac:dyDescent="0.25">
      <c r="A1899" s="3">
        <f>TITRES_STAT!B1902</f>
        <v>45069</v>
      </c>
      <c r="B1899" s="5">
        <f>TITRES_STAT!D1902</f>
        <v>71.581100000000006</v>
      </c>
      <c r="C1899" s="2">
        <f t="shared" si="229"/>
        <v>0</v>
      </c>
      <c r="D1899" s="2">
        <f t="shared" si="230"/>
        <v>71.581100000000006</v>
      </c>
      <c r="E1899" s="2">
        <f t="shared" si="232"/>
        <v>71.744699999999995</v>
      </c>
      <c r="F1899" s="2">
        <f t="shared" si="233"/>
        <v>71.785600000000017</v>
      </c>
      <c r="G1899" s="2">
        <f t="shared" si="227"/>
        <v>71.502717999999987</v>
      </c>
      <c r="H1899" s="2">
        <f t="shared" si="231"/>
        <v>72.950487000000109</v>
      </c>
      <c r="I1899" s="2">
        <f t="array" ref="I1899">SUMPRODUCT(B1883:B1902, (ROW(B1883:B1902)-ROW(B1883)+1)) / (20*21/2)</f>
        <v>71.72413142857144</v>
      </c>
      <c r="J1899" s="2">
        <f t="shared" si="234"/>
        <v>71.745133755954797</v>
      </c>
      <c r="K1899" s="2">
        <f t="shared" si="228"/>
        <v>71.720517587272695</v>
      </c>
    </row>
    <row r="1900" spans="1:11" ht="13.5" x14ac:dyDescent="0.25">
      <c r="A1900" s="3">
        <f>TITRES_STAT!B1903</f>
        <v>45070</v>
      </c>
      <c r="B1900" s="5">
        <f>TITRES_STAT!D1903</f>
        <v>71.572900000000004</v>
      </c>
      <c r="C1900" s="2">
        <f t="shared" si="229"/>
        <v>-8.2000000000022055E-3</v>
      </c>
      <c r="D1900" s="2">
        <f t="shared" si="230"/>
        <v>71.579460000000012</v>
      </c>
      <c r="E1900" s="2">
        <f t="shared" si="232"/>
        <v>71.702979999999997</v>
      </c>
      <c r="F1900" s="2">
        <f t="shared" si="233"/>
        <v>71.764740000000003</v>
      </c>
      <c r="G1900" s="2">
        <f t="shared" si="227"/>
        <v>71.502553999999975</v>
      </c>
      <c r="H1900" s="2">
        <f t="shared" si="231"/>
        <v>72.9280720000001</v>
      </c>
      <c r="I1900" s="2">
        <f t="array" ref="I1900">SUMPRODUCT(B1884:B1903, (ROW(B1884:B1903)-ROW(B1884)+1)) / (20*21/2)</f>
        <v>71.709758095238087</v>
      </c>
      <c r="J1900" s="2">
        <f t="shared" si="234"/>
        <v>71.728730541101967</v>
      </c>
      <c r="K1900" s="2">
        <f t="shared" si="228"/>
        <v>71.714728662281615</v>
      </c>
    </row>
    <row r="1901" spans="1:11" ht="13.5" x14ac:dyDescent="0.25">
      <c r="A1901" s="3">
        <f>TITRES_STAT!B1904</f>
        <v>45071</v>
      </c>
      <c r="B1901" s="5">
        <f>TITRES_STAT!D1904</f>
        <v>71.662899999999993</v>
      </c>
      <c r="C1901" s="2">
        <f t="shared" si="229"/>
        <v>8.99999999999892E-2</v>
      </c>
      <c r="D1901" s="2">
        <f t="shared" si="230"/>
        <v>71.595820000000003</v>
      </c>
      <c r="E1901" s="2">
        <f t="shared" si="232"/>
        <v>71.670260000000013</v>
      </c>
      <c r="F1901" s="2">
        <f t="shared" si="233"/>
        <v>71.789280000000019</v>
      </c>
      <c r="G1901" s="2">
        <f t="shared" si="227"/>
        <v>71.504189999999994</v>
      </c>
      <c r="H1901" s="2">
        <f t="shared" si="231"/>
        <v>72.906147500000102</v>
      </c>
      <c r="I1901" s="2">
        <f t="array" ref="I1901">SUMPRODUCT(B1885:B1904, (ROW(B1885:B1904)-ROW(B1885)+1)) / (20*21/2)</f>
        <v>71.696942857142858</v>
      </c>
      <c r="J1901" s="2">
        <f t="shared" si="234"/>
        <v>71.722460965758927</v>
      </c>
      <c r="K1901" s="2">
        <f t="shared" si="228"/>
        <v>71.712696165721553</v>
      </c>
    </row>
    <row r="1902" spans="1:11" ht="13.5" x14ac:dyDescent="0.25">
      <c r="A1902" s="3">
        <f>TITRES_STAT!B1905</f>
        <v>45072</v>
      </c>
      <c r="B1902" s="5">
        <f>TITRES_STAT!D1905</f>
        <v>71.662899999999993</v>
      </c>
      <c r="C1902" s="2">
        <f t="shared" si="229"/>
        <v>0</v>
      </c>
      <c r="D1902" s="2">
        <f t="shared" si="230"/>
        <v>71.612179999999995</v>
      </c>
      <c r="E1902" s="2">
        <f t="shared" si="232"/>
        <v>71.637540000000016</v>
      </c>
      <c r="F1902" s="2">
        <f t="shared" si="233"/>
        <v>71.813820000000007</v>
      </c>
      <c r="G1902" s="2">
        <f t="shared" si="227"/>
        <v>71.505825999999985</v>
      </c>
      <c r="H1902" s="2">
        <f t="shared" si="231"/>
        <v>72.884223000000091</v>
      </c>
      <c r="I1902" s="2">
        <f t="array" ref="I1902">SUMPRODUCT(B1886:B1905, (ROW(B1886:B1905)-ROW(B1886)+1)) / (20*21/2)</f>
        <v>71.716847619047627</v>
      </c>
      <c r="J1902" s="2">
        <f t="shared" si="234"/>
        <v>71.716788492829508</v>
      </c>
      <c r="K1902" s="2">
        <f t="shared" si="228"/>
        <v>71.710743374908944</v>
      </c>
    </row>
    <row r="1903" spans="1:11" ht="13.5" x14ac:dyDescent="0.25">
      <c r="A1903" s="3">
        <f>TITRES_STAT!B1906</f>
        <v>45075</v>
      </c>
      <c r="B1903" s="5">
        <f>TITRES_STAT!D1906</f>
        <v>71.662899999999993</v>
      </c>
      <c r="C1903" s="2">
        <f t="shared" si="229"/>
        <v>0</v>
      </c>
      <c r="D1903" s="2">
        <f t="shared" si="230"/>
        <v>71.628539999999987</v>
      </c>
      <c r="E1903" s="2">
        <f t="shared" si="232"/>
        <v>71.604820000000004</v>
      </c>
      <c r="F1903" s="2">
        <f t="shared" si="233"/>
        <v>71.797460000000015</v>
      </c>
      <c r="G1903" s="2">
        <f t="shared" si="227"/>
        <v>71.571271999999979</v>
      </c>
      <c r="H1903" s="2">
        <f t="shared" si="231"/>
        <v>72.86229850000008</v>
      </c>
      <c r="I1903" s="2">
        <f t="array" ref="I1903">SUMPRODUCT(B1887:B1906, (ROW(B1887:B1906)-ROW(B1887)+1)) / (20*21/2)</f>
        <v>71.736752380952382</v>
      </c>
      <c r="J1903" s="2">
        <f t="shared" si="234"/>
        <v>71.711656255417182</v>
      </c>
      <c r="K1903" s="2">
        <f t="shared" si="228"/>
        <v>71.708867164128208</v>
      </c>
    </row>
    <row r="1904" spans="1:11" ht="13.5" x14ac:dyDescent="0.25">
      <c r="A1904" s="3">
        <f>TITRES_STAT!B1907</f>
        <v>45076</v>
      </c>
      <c r="B1904" s="5">
        <f>TITRES_STAT!D1907</f>
        <v>71.662899999999993</v>
      </c>
      <c r="C1904" s="2">
        <f t="shared" si="229"/>
        <v>0</v>
      </c>
      <c r="D1904" s="2">
        <f t="shared" si="230"/>
        <v>71.644899999999978</v>
      </c>
      <c r="E1904" s="2">
        <f t="shared" si="232"/>
        <v>71.613000000000014</v>
      </c>
      <c r="F1904" s="2">
        <f t="shared" si="233"/>
        <v>71.781100000000009</v>
      </c>
      <c r="G1904" s="2">
        <f t="shared" si="227"/>
        <v>71.636717999999973</v>
      </c>
      <c r="H1904" s="2">
        <f t="shared" si="231"/>
        <v>72.840374000000068</v>
      </c>
      <c r="I1904" s="2">
        <f t="array" ref="I1904">SUMPRODUCT(B1888:B1907, (ROW(B1888:B1907)-ROW(B1888)+1)) / (20*21/2)</f>
        <v>71.773019047619044</v>
      </c>
      <c r="J1904" s="2">
        <f t="shared" si="234"/>
        <v>71.70701280252031</v>
      </c>
      <c r="K1904" s="2">
        <f t="shared" si="228"/>
        <v>71.707064530240828</v>
      </c>
    </row>
    <row r="1905" spans="1:11" ht="13.5" x14ac:dyDescent="0.25">
      <c r="A1905" s="3">
        <f>TITRES_STAT!B1908</f>
        <v>45077</v>
      </c>
      <c r="B1905" s="5">
        <f>TITRES_STAT!D1908</f>
        <v>71.990099999999998</v>
      </c>
      <c r="C1905" s="2">
        <f t="shared" si="229"/>
        <v>0.32720000000000482</v>
      </c>
      <c r="D1905" s="2">
        <f t="shared" si="230"/>
        <v>71.728339999999989</v>
      </c>
      <c r="E1905" s="2">
        <f t="shared" si="232"/>
        <v>71.653899999999993</v>
      </c>
      <c r="F1905" s="2">
        <f t="shared" si="233"/>
        <v>71.781100000000009</v>
      </c>
      <c r="G1905" s="2">
        <f t="shared" si="227"/>
        <v>71.708707999999973</v>
      </c>
      <c r="H1905" s="2">
        <f t="shared" si="231"/>
        <v>72.831947500000069</v>
      </c>
      <c r="I1905" s="2">
        <f t="array" ref="I1905">SUMPRODUCT(B1889:B1908, (ROW(B1889:B1908)-ROW(B1889)+1)) / (20*21/2)</f>
        <v>71.808467619047619</v>
      </c>
      <c r="J1905" s="2">
        <f t="shared" si="234"/>
        <v>71.733973487994575</v>
      </c>
      <c r="K1905" s="2">
        <f t="shared" si="228"/>
        <v>71.718163960427461</v>
      </c>
    </row>
    <row r="1906" spans="1:11" ht="13.5" x14ac:dyDescent="0.25">
      <c r="A1906" s="3">
        <f>TITRES_STAT!B1909</f>
        <v>45078</v>
      </c>
      <c r="B1906" s="5">
        <f>TITRES_STAT!D1909</f>
        <v>71.990099999999998</v>
      </c>
      <c r="C1906" s="2">
        <f t="shared" si="229"/>
        <v>0</v>
      </c>
      <c r="D1906" s="2">
        <f t="shared" si="230"/>
        <v>71.793779999999998</v>
      </c>
      <c r="E1906" s="2">
        <f t="shared" si="232"/>
        <v>71.694800000000001</v>
      </c>
      <c r="F1906" s="2">
        <f t="shared" si="233"/>
        <v>71.781100000000009</v>
      </c>
      <c r="G1906" s="2">
        <f t="shared" ref="G1906:G1969" si="235">AVERAGE(B1857:B1906)</f>
        <v>71.733085999999972</v>
      </c>
      <c r="H1906" s="2">
        <f t="shared" si="231"/>
        <v>72.811495500000078</v>
      </c>
      <c r="I1906" s="2">
        <f t="array" ref="I1906">SUMPRODUCT(B1890:B1909, (ROW(B1890:B1909)-ROW(B1890)+1)) / (20*21/2)</f>
        <v>71.843098095238105</v>
      </c>
      <c r="J1906" s="2">
        <f t="shared" si="234"/>
        <v>71.758366489137956</v>
      </c>
      <c r="K1906" s="2">
        <f t="shared" si="228"/>
        <v>71.728828118842074</v>
      </c>
    </row>
    <row r="1907" spans="1:11" ht="13.5" x14ac:dyDescent="0.25">
      <c r="A1907" s="3">
        <f>TITRES_STAT!B1910</f>
        <v>45079</v>
      </c>
      <c r="B1907" s="5">
        <f>TITRES_STAT!D1910</f>
        <v>72.161900000000003</v>
      </c>
      <c r="C1907" s="2">
        <f t="shared" si="229"/>
        <v>0.17180000000000462</v>
      </c>
      <c r="D1907" s="2">
        <f t="shared" si="230"/>
        <v>71.89358</v>
      </c>
      <c r="E1907" s="2">
        <f t="shared" si="232"/>
        <v>71.752880000000005</v>
      </c>
      <c r="F1907" s="2">
        <f t="shared" si="233"/>
        <v>71.789690000000007</v>
      </c>
      <c r="G1907" s="2">
        <f t="shared" si="235"/>
        <v>71.760899999999978</v>
      </c>
      <c r="H1907" s="2">
        <f t="shared" si="231"/>
        <v>72.791902500000063</v>
      </c>
      <c r="I1907" s="2">
        <f t="array" ref="I1907">SUMPRODUCT(B1891:B1910, (ROW(B1891:B1910)-ROW(B1891)+1)) / (20*21/2)</f>
        <v>71.938462857142866</v>
      </c>
      <c r="J1907" s="2">
        <f t="shared" si="234"/>
        <v>71.79679825207721</v>
      </c>
      <c r="K1907" s="2">
        <f t="shared" ref="K1907:K1970" si="236">$K$4*B1907+(1-$K$4)*K1906</f>
        <v>71.745811329867877</v>
      </c>
    </row>
    <row r="1908" spans="1:11" ht="13.5" x14ac:dyDescent="0.25">
      <c r="A1908" s="3">
        <f>TITRES_STAT!B1911</f>
        <v>45082</v>
      </c>
      <c r="B1908" s="5">
        <f>TITRES_STAT!D1911</f>
        <v>72.161900000000003</v>
      </c>
      <c r="C1908" s="2">
        <f t="shared" si="229"/>
        <v>0</v>
      </c>
      <c r="D1908" s="2">
        <f t="shared" si="230"/>
        <v>71.993380000000002</v>
      </c>
      <c r="E1908" s="2">
        <f t="shared" si="232"/>
        <v>71.810959999999994</v>
      </c>
      <c r="F1908" s="2">
        <f t="shared" si="233"/>
        <v>71.798280000000005</v>
      </c>
      <c r="G1908" s="2">
        <f t="shared" si="235"/>
        <v>71.78871399999997</v>
      </c>
      <c r="H1908" s="2">
        <f t="shared" si="231"/>
        <v>72.772309500000063</v>
      </c>
      <c r="I1908" s="2">
        <f t="array" ref="I1908">SUMPRODUCT(B1892:B1911, (ROW(B1892:B1911)-ROW(B1892)+1)) / (20*21/2)</f>
        <v>72.029931904761895</v>
      </c>
      <c r="J1908" s="2">
        <f t="shared" si="234"/>
        <v>71.831569847117478</v>
      </c>
      <c r="K1908" s="2">
        <f t="shared" si="236"/>
        <v>71.762128532618163</v>
      </c>
    </row>
    <row r="1909" spans="1:11" ht="13.5" x14ac:dyDescent="0.25">
      <c r="A1909" s="3">
        <f>TITRES_STAT!B1912</f>
        <v>45083</v>
      </c>
      <c r="B1909" s="5">
        <f>TITRES_STAT!D1912</f>
        <v>72.161900000000003</v>
      </c>
      <c r="C1909" s="2">
        <f t="shared" si="229"/>
        <v>0</v>
      </c>
      <c r="D1909" s="2">
        <f t="shared" si="230"/>
        <v>72.09317999999999</v>
      </c>
      <c r="E1909" s="2">
        <f t="shared" si="232"/>
        <v>71.869039999999998</v>
      </c>
      <c r="F1909" s="2">
        <f t="shared" si="233"/>
        <v>71.806870000000018</v>
      </c>
      <c r="G1909" s="2">
        <f t="shared" si="235"/>
        <v>71.792149999999978</v>
      </c>
      <c r="H1909" s="2">
        <f t="shared" si="231"/>
        <v>72.752716500000062</v>
      </c>
      <c r="I1909" s="2">
        <f t="array" ref="I1909">SUMPRODUCT(B1893:B1912, (ROW(B1893:B1912)-ROW(B1893)+1)) / (20*21/2)</f>
        <v>72.055171904761906</v>
      </c>
      <c r="J1909" s="2">
        <f t="shared" si="234"/>
        <v>71.863029861677717</v>
      </c>
      <c r="K1909" s="2">
        <f t="shared" si="236"/>
        <v>71.777805845064506</v>
      </c>
    </row>
    <row r="1910" spans="1:11" ht="13.5" x14ac:dyDescent="0.25">
      <c r="A1910" s="3">
        <f>TITRES_STAT!B1913</f>
        <v>45084</v>
      </c>
      <c r="B1910" s="5">
        <f>TITRES_STAT!D1913</f>
        <v>72.808199999999999</v>
      </c>
      <c r="C1910" s="2">
        <f t="shared" si="229"/>
        <v>0.64629999999999654</v>
      </c>
      <c r="D1910" s="2">
        <f t="shared" si="230"/>
        <v>72.256799999999998</v>
      </c>
      <c r="E1910" s="2">
        <f t="shared" si="232"/>
        <v>71.992570000000001</v>
      </c>
      <c r="F1910" s="2">
        <f t="shared" si="233"/>
        <v>71.847775000000013</v>
      </c>
      <c r="G1910" s="2">
        <f t="shared" si="235"/>
        <v>71.824871999999971</v>
      </c>
      <c r="H1910" s="2">
        <f t="shared" si="231"/>
        <v>72.734310000000065</v>
      </c>
      <c r="I1910" s="2">
        <f t="array" ref="I1910">SUMPRODUCT(B1894:B1913, (ROW(B1894:B1913)-ROW(B1894)+1)) / (20*21/2)</f>
        <v>72.079632857142855</v>
      </c>
      <c r="J1910" s="2">
        <f t="shared" si="234"/>
        <v>71.953046065327456</v>
      </c>
      <c r="K1910" s="2">
        <f t="shared" si="236"/>
        <v>71.818213458983536</v>
      </c>
    </row>
    <row r="1911" spans="1:11" ht="13.5" x14ac:dyDescent="0.25">
      <c r="A1911" s="3">
        <f>TITRES_STAT!B1914</f>
        <v>45085</v>
      </c>
      <c r="B1911" s="5">
        <f>TITRES_STAT!D1914</f>
        <v>72.808199999999999</v>
      </c>
      <c r="C1911" s="2">
        <f t="shared" si="229"/>
        <v>0</v>
      </c>
      <c r="D1911" s="2">
        <f t="shared" si="230"/>
        <v>72.420420000000007</v>
      </c>
      <c r="E1911" s="2">
        <f t="shared" si="232"/>
        <v>72.107099999999988</v>
      </c>
      <c r="F1911" s="2">
        <f t="shared" si="233"/>
        <v>71.888680000000008</v>
      </c>
      <c r="G1911" s="2">
        <f t="shared" si="235"/>
        <v>71.857593999999978</v>
      </c>
      <c r="H1911" s="2">
        <f t="shared" si="231"/>
        <v>72.713858500000072</v>
      </c>
      <c r="I1911" s="2">
        <f t="array" ref="I1911">SUMPRODUCT(B1895:B1914, (ROW(B1895:B1914)-ROW(B1895)+1)) / (20*21/2)</f>
        <v>72.00982904761905</v>
      </c>
      <c r="J1911" s="2">
        <f t="shared" si="234"/>
        <v>72.034489297201034</v>
      </c>
      <c r="K1911" s="2">
        <f t="shared" si="236"/>
        <v>71.857036460592028</v>
      </c>
    </row>
    <row r="1912" spans="1:11" ht="13.5" x14ac:dyDescent="0.25">
      <c r="A1912" s="3">
        <f>TITRES_STAT!B1915</f>
        <v>45086</v>
      </c>
      <c r="B1912" s="5">
        <f>TITRES_STAT!D1915</f>
        <v>72.153700000000001</v>
      </c>
      <c r="C1912" s="2">
        <f t="shared" si="229"/>
        <v>-0.65449999999999875</v>
      </c>
      <c r="D1912" s="2">
        <f t="shared" si="230"/>
        <v>72.418779999999998</v>
      </c>
      <c r="E1912" s="2">
        <f t="shared" si="232"/>
        <v>72.156179999999978</v>
      </c>
      <c r="F1912" s="2">
        <f t="shared" si="233"/>
        <v>71.896860000000018</v>
      </c>
      <c r="G1912" s="2">
        <f t="shared" si="235"/>
        <v>71.877225999999979</v>
      </c>
      <c r="H1912" s="2">
        <f t="shared" si="231"/>
        <v>72.69013450000007</v>
      </c>
      <c r="I1912" s="2">
        <f t="array" ref="I1912">SUMPRODUCT(B1896:B1915, (ROW(B1896:B1915)-ROW(B1896)+1)) / (20*21/2)</f>
        <v>71.941972857142844</v>
      </c>
      <c r="J1912" s="2">
        <f t="shared" si="234"/>
        <v>72.045842697467606</v>
      </c>
      <c r="K1912" s="2">
        <f t="shared" si="236"/>
        <v>71.86867032488253</v>
      </c>
    </row>
    <row r="1913" spans="1:11" ht="13.5" x14ac:dyDescent="0.25">
      <c r="A1913" s="3">
        <f>TITRES_STAT!B1916</f>
        <v>45089</v>
      </c>
      <c r="B1913" s="5">
        <f>TITRES_STAT!D1916</f>
        <v>72.153700000000001</v>
      </c>
      <c r="C1913" s="2">
        <f t="shared" si="229"/>
        <v>0</v>
      </c>
      <c r="D1913" s="2">
        <f t="shared" si="230"/>
        <v>72.417140000000003</v>
      </c>
      <c r="E1913" s="2">
        <f t="shared" si="232"/>
        <v>72.205259999999996</v>
      </c>
      <c r="F1913" s="2">
        <f t="shared" si="233"/>
        <v>71.905040000000014</v>
      </c>
      <c r="G1913" s="2">
        <f t="shared" si="235"/>
        <v>71.896857999999966</v>
      </c>
      <c r="H1913" s="2">
        <f t="shared" si="231"/>
        <v>72.666410500000083</v>
      </c>
      <c r="I1913" s="2">
        <f t="array" ref="I1913">SUMPRODUCT(B1897:B1916, (ROW(B1897:B1916)-ROW(B1897)+1)) / (20*21/2)</f>
        <v>72.031883333333326</v>
      </c>
      <c r="J1913" s="2">
        <f t="shared" si="234"/>
        <v>72.056114821518321</v>
      </c>
      <c r="K1913" s="2">
        <f t="shared" si="236"/>
        <v>71.879847959200859</v>
      </c>
    </row>
    <row r="1914" spans="1:11" ht="13.5" x14ac:dyDescent="0.25">
      <c r="A1914" s="3">
        <f>TITRES_STAT!B1917</f>
        <v>45090</v>
      </c>
      <c r="B1914" s="5">
        <f>TITRES_STAT!D1917</f>
        <v>71.1721</v>
      </c>
      <c r="C1914" s="2">
        <f t="shared" si="229"/>
        <v>-0.98160000000000025</v>
      </c>
      <c r="D1914" s="2">
        <f t="shared" si="230"/>
        <v>72.219180000000009</v>
      </c>
      <c r="E1914" s="2">
        <f t="shared" si="232"/>
        <v>72.156179999999992</v>
      </c>
      <c r="F1914" s="2">
        <f t="shared" si="233"/>
        <v>71.884590000000017</v>
      </c>
      <c r="G1914" s="2">
        <f t="shared" si="235"/>
        <v>71.89685799999998</v>
      </c>
      <c r="H1914" s="2">
        <f t="shared" si="231"/>
        <v>72.637778500000081</v>
      </c>
      <c r="I1914" s="2">
        <f t="array" ref="I1914">SUMPRODUCT(B1898:B1917, (ROW(B1898:B1917)-ROW(B1898)+1)) / (20*21/2)</f>
        <v>72.115950476190463</v>
      </c>
      <c r="J1914" s="2">
        <f t="shared" si="234"/>
        <v>71.971922933754669</v>
      </c>
      <c r="K1914" s="2">
        <f t="shared" si="236"/>
        <v>71.852093137271424</v>
      </c>
    </row>
    <row r="1915" spans="1:11" ht="13.5" x14ac:dyDescent="0.25">
      <c r="A1915" s="3">
        <f>TITRES_STAT!B1918</f>
        <v>45091</v>
      </c>
      <c r="B1915" s="5">
        <f>TITRES_STAT!D1918</f>
        <v>71.1721</v>
      </c>
      <c r="C1915" s="2">
        <f t="shared" si="229"/>
        <v>0</v>
      </c>
      <c r="D1915" s="2">
        <f t="shared" si="230"/>
        <v>71.891960000000012</v>
      </c>
      <c r="E1915" s="2">
        <f t="shared" si="232"/>
        <v>72.074379999999991</v>
      </c>
      <c r="F1915" s="2">
        <f t="shared" si="233"/>
        <v>71.864140000000006</v>
      </c>
      <c r="G1915" s="2">
        <f t="shared" si="235"/>
        <v>71.880497999999974</v>
      </c>
      <c r="H1915" s="2">
        <f t="shared" si="231"/>
        <v>72.611191500000089</v>
      </c>
      <c r="I1915" s="2">
        <f t="array" ref="I1915">SUMPRODUCT(B1899:B1918, (ROW(B1899:B1918)-ROW(B1899)+1)) / (20*21/2)</f>
        <v>72.155221904761902</v>
      </c>
      <c r="J1915" s="2">
        <f t="shared" si="234"/>
        <v>71.895749321016126</v>
      </c>
      <c r="K1915" s="2">
        <f t="shared" si="236"/>
        <v>71.825426739731384</v>
      </c>
    </row>
    <row r="1916" spans="1:11" ht="13.5" x14ac:dyDescent="0.25">
      <c r="A1916" s="3">
        <f>TITRES_STAT!B1919</f>
        <v>45092</v>
      </c>
      <c r="B1916" s="5">
        <f>TITRES_STAT!D1919</f>
        <v>72.808199999999999</v>
      </c>
      <c r="C1916" s="2">
        <f t="shared" si="229"/>
        <v>1.636099999999999</v>
      </c>
      <c r="D1916" s="2">
        <f t="shared" si="230"/>
        <v>71.891960000000012</v>
      </c>
      <c r="E1916" s="2">
        <f t="shared" si="232"/>
        <v>72.156189999999995</v>
      </c>
      <c r="F1916" s="2">
        <f t="shared" si="233"/>
        <v>71.925494999999998</v>
      </c>
      <c r="G1916" s="2">
        <f t="shared" si="235"/>
        <v>71.896859999999975</v>
      </c>
      <c r="H1916" s="2">
        <f t="shared" si="231"/>
        <v>72.590740000000068</v>
      </c>
      <c r="I1916" s="2">
        <f t="array" ref="I1916">SUMPRODUCT(B1900:B1919, (ROW(B1900:B1919)-ROW(B1900)+1)) / (20*21/2)</f>
        <v>72.190597619047622</v>
      </c>
      <c r="J1916" s="2">
        <f t="shared" si="234"/>
        <v>71.982649385681256</v>
      </c>
      <c r="K1916" s="2">
        <f t="shared" si="236"/>
        <v>71.863966867585049</v>
      </c>
    </row>
    <row r="1917" spans="1:11" ht="13.5" x14ac:dyDescent="0.25">
      <c r="A1917" s="3">
        <f>TITRES_STAT!B1920</f>
        <v>45093</v>
      </c>
      <c r="B1917" s="5">
        <f>TITRES_STAT!D1920</f>
        <v>72.808199999999999</v>
      </c>
      <c r="C1917" s="2">
        <f t="shared" si="229"/>
        <v>0</v>
      </c>
      <c r="D1917" s="2">
        <f t="shared" si="230"/>
        <v>72.022860000000009</v>
      </c>
      <c r="E1917" s="2">
        <f t="shared" si="232"/>
        <v>72.220820000000003</v>
      </c>
      <c r="F1917" s="2">
        <f t="shared" si="233"/>
        <v>71.986850000000004</v>
      </c>
      <c r="G1917" s="2">
        <f t="shared" si="235"/>
        <v>71.913385999999974</v>
      </c>
      <c r="H1917" s="2">
        <f t="shared" si="231"/>
        <v>72.568243000000066</v>
      </c>
      <c r="I1917" s="2">
        <f t="array" ref="I1917">SUMPRODUCT(B1901:B1920, (ROW(B1901:B1920)-ROW(B1901)+1)) / (20*21/2)</f>
        <v>72.299982380952372</v>
      </c>
      <c r="J1917" s="2">
        <f t="shared" si="234"/>
        <v>72.061273253711619</v>
      </c>
      <c r="K1917" s="2">
        <f t="shared" si="236"/>
        <v>71.900995617875822</v>
      </c>
    </row>
    <row r="1918" spans="1:11" ht="13.5" x14ac:dyDescent="0.25">
      <c r="A1918" s="3">
        <f>TITRES_STAT!B1921</f>
        <v>45096</v>
      </c>
      <c r="B1918" s="5">
        <f>TITRES_STAT!D1921</f>
        <v>72.399199999999993</v>
      </c>
      <c r="C1918" s="2">
        <f t="shared" si="229"/>
        <v>-0.40900000000000603</v>
      </c>
      <c r="D1918" s="2">
        <f t="shared" si="230"/>
        <v>72.071960000000004</v>
      </c>
      <c r="E1918" s="2">
        <f t="shared" si="232"/>
        <v>72.24454999999999</v>
      </c>
      <c r="F1918" s="2">
        <f t="shared" si="233"/>
        <v>72.027754999999985</v>
      </c>
      <c r="G1918" s="2">
        <f t="shared" si="235"/>
        <v>71.921731999999977</v>
      </c>
      <c r="H1918" s="2">
        <f t="shared" si="231"/>
        <v>72.54370100000007</v>
      </c>
      <c r="I1918" s="2">
        <f t="array" ref="I1918">SUMPRODUCT(B1902:B1921, (ROW(B1902:B1921)-ROW(B1902)+1)) / (20*21/2)</f>
        <v>72.401537142857137</v>
      </c>
      <c r="J1918" s="2">
        <f t="shared" si="234"/>
        <v>72.09345675335814</v>
      </c>
      <c r="K1918" s="2">
        <f t="shared" si="236"/>
        <v>71.920533044625799</v>
      </c>
    </row>
    <row r="1919" spans="1:11" ht="13.5" x14ac:dyDescent="0.25">
      <c r="A1919" s="3">
        <f>TITRES_STAT!B1922</f>
        <v>45097</v>
      </c>
      <c r="B1919" s="5">
        <f>TITRES_STAT!D1922</f>
        <v>72.399199999999993</v>
      </c>
      <c r="C1919" s="2">
        <f t="shared" si="229"/>
        <v>0</v>
      </c>
      <c r="D1919" s="2">
        <f t="shared" si="230"/>
        <v>72.31738</v>
      </c>
      <c r="E1919" s="2">
        <f t="shared" si="232"/>
        <v>72.26827999999999</v>
      </c>
      <c r="F1919" s="2">
        <f t="shared" si="233"/>
        <v>72.068659999999994</v>
      </c>
      <c r="G1919" s="2">
        <f t="shared" si="235"/>
        <v>71.929913999999968</v>
      </c>
      <c r="H1919" s="2">
        <f t="shared" si="231"/>
        <v>72.519159000000059</v>
      </c>
      <c r="I1919" s="2">
        <f t="array" ref="I1919">SUMPRODUCT(B1903:B1922, (ROW(B1903:B1922)-ROW(B1903)+1)) / (20*21/2)</f>
        <v>72.611785714285716</v>
      </c>
      <c r="J1919" s="2">
        <f t="shared" si="234"/>
        <v>72.122575157800227</v>
      </c>
      <c r="K1919" s="2">
        <f t="shared" si="236"/>
        <v>71.939304297777738</v>
      </c>
    </row>
    <row r="1920" spans="1:11" ht="13.5" x14ac:dyDescent="0.25">
      <c r="A1920" s="3">
        <f>TITRES_STAT!B1923</f>
        <v>45098</v>
      </c>
      <c r="B1920" s="5">
        <f>TITRES_STAT!D1923</f>
        <v>73.217200000000005</v>
      </c>
      <c r="C1920" s="2">
        <f t="shared" si="229"/>
        <v>0.81800000000001205</v>
      </c>
      <c r="D1920" s="2">
        <f t="shared" si="230"/>
        <v>72.726399999999998</v>
      </c>
      <c r="E1920" s="2">
        <f t="shared" si="232"/>
        <v>72.309179999999998</v>
      </c>
      <c r="F1920" s="2">
        <f t="shared" si="233"/>
        <v>72.150874999999999</v>
      </c>
      <c r="G1920" s="2">
        <f t="shared" si="235"/>
        <v>71.954455999999979</v>
      </c>
      <c r="H1920" s="2">
        <f t="shared" si="231"/>
        <v>72.498707000000053</v>
      </c>
      <c r="I1920" s="2">
        <f t="array" ref="I1920">SUMPRODUCT(B1904:B1923, (ROW(B1904:B1923)-ROW(B1904)+1)) / (20*21/2)</f>
        <v>72.614828095238096</v>
      </c>
      <c r="J1920" s="2">
        <f t="shared" si="234"/>
        <v>72.226825142771631</v>
      </c>
      <c r="K1920" s="2">
        <f t="shared" si="236"/>
        <v>71.989417854727634</v>
      </c>
    </row>
    <row r="1921" spans="1:11" ht="13.5" x14ac:dyDescent="0.25">
      <c r="A1921" s="3">
        <f>TITRES_STAT!B1924</f>
        <v>45099</v>
      </c>
      <c r="B1921" s="5">
        <f>TITRES_STAT!D1924</f>
        <v>73.217200000000005</v>
      </c>
      <c r="C1921" s="2">
        <f t="shared" si="229"/>
        <v>0</v>
      </c>
      <c r="D1921" s="2">
        <f t="shared" si="230"/>
        <v>72.808199999999999</v>
      </c>
      <c r="E1921" s="2">
        <f t="shared" si="232"/>
        <v>72.35008000000002</v>
      </c>
      <c r="F1921" s="2">
        <f t="shared" si="233"/>
        <v>72.228589999999997</v>
      </c>
      <c r="G1921" s="2">
        <f t="shared" si="235"/>
        <v>71.978997999999976</v>
      </c>
      <c r="H1921" s="2">
        <f t="shared" si="231"/>
        <v>72.480300500000041</v>
      </c>
      <c r="I1921" s="2">
        <f t="array" ref="I1921">SUMPRODUCT(B1905:B1924, (ROW(B1905:B1924)-ROW(B1905)+1)) / (20*21/2)</f>
        <v>72.614364285714288</v>
      </c>
      <c r="J1921" s="2">
        <f t="shared" si="234"/>
        <v>72.321146557745763</v>
      </c>
      <c r="K1921" s="2">
        <f t="shared" si="236"/>
        <v>72.037566174150072</v>
      </c>
    </row>
    <row r="1922" spans="1:11" ht="13.5" x14ac:dyDescent="0.25">
      <c r="A1922" s="3">
        <f>TITRES_STAT!B1925</f>
        <v>45100</v>
      </c>
      <c r="B1922" s="5">
        <f>TITRES_STAT!D1925</f>
        <v>74.436199999999999</v>
      </c>
      <c r="C1922" s="2">
        <f t="shared" si="229"/>
        <v>1.2189999999999941</v>
      </c>
      <c r="D1922" s="2">
        <f t="shared" si="230"/>
        <v>73.133799999999994</v>
      </c>
      <c r="E1922" s="2">
        <f t="shared" si="232"/>
        <v>72.578330000000008</v>
      </c>
      <c r="F1922" s="2">
        <f t="shared" si="233"/>
        <v>72.367255</v>
      </c>
      <c r="G1922" s="2">
        <f t="shared" si="235"/>
        <v>72.02791999999998</v>
      </c>
      <c r="H1922" s="2">
        <f t="shared" si="231"/>
        <v>72.467989000000046</v>
      </c>
      <c r="I1922" s="2">
        <f t="array" ref="I1922">SUMPRODUCT(B1906:B1925, (ROW(B1906:B1925)-ROW(B1906)+1)) / (20*21/2)</f>
        <v>72.610394285714293</v>
      </c>
      <c r="J1922" s="2">
        <f t="shared" si="234"/>
        <v>72.522580218912836</v>
      </c>
      <c r="K1922" s="2">
        <f t="shared" si="236"/>
        <v>72.131630245752035</v>
      </c>
    </row>
    <row r="1923" spans="1:11" ht="13.5" x14ac:dyDescent="0.25">
      <c r="A1923" s="3">
        <f>TITRES_STAT!B1926</f>
        <v>45103</v>
      </c>
      <c r="B1923" s="5">
        <f>TITRES_STAT!D1926</f>
        <v>72.399199999999993</v>
      </c>
      <c r="C1923" s="2">
        <f t="shared" si="229"/>
        <v>-2.0370000000000061</v>
      </c>
      <c r="D1923" s="2">
        <f t="shared" si="230"/>
        <v>73.133799999999994</v>
      </c>
      <c r="E1923" s="2">
        <f t="shared" si="232"/>
        <v>72.602879999999999</v>
      </c>
      <c r="F1923" s="2">
        <f t="shared" si="233"/>
        <v>72.404070000000019</v>
      </c>
      <c r="G1923" s="2">
        <f t="shared" si="235"/>
        <v>72.036101999999985</v>
      </c>
      <c r="H1923" s="2">
        <f t="shared" si="231"/>
        <v>72.445492500000043</v>
      </c>
      <c r="I1923" s="2">
        <f t="array" ref="I1923">SUMPRODUCT(B1907:B1926, (ROW(B1907:B1926)-ROW(B1907)+1)) / (20*21/2)</f>
        <v>72.643428571428586</v>
      </c>
      <c r="J1923" s="2">
        <f t="shared" si="234"/>
        <v>72.51082972187352</v>
      </c>
      <c r="K1923" s="2">
        <f t="shared" si="236"/>
        <v>72.142123177291182</v>
      </c>
    </row>
    <row r="1924" spans="1:11" ht="13.5" x14ac:dyDescent="0.25">
      <c r="A1924" s="3">
        <f>TITRES_STAT!B1927</f>
        <v>45104</v>
      </c>
      <c r="B1924" s="5">
        <f>TITRES_STAT!D1927</f>
        <v>72.399199999999993</v>
      </c>
      <c r="C1924" s="2">
        <f t="shared" ref="C1924:C1987" si="237">B1924-B1923</f>
        <v>0</v>
      </c>
      <c r="D1924" s="2">
        <f t="shared" si="230"/>
        <v>73.133800000000008</v>
      </c>
      <c r="E1924" s="2">
        <f t="shared" si="232"/>
        <v>72.725589999999983</v>
      </c>
      <c r="F1924" s="2">
        <f t="shared" si="233"/>
        <v>72.440885000000009</v>
      </c>
      <c r="G1924" s="2">
        <f t="shared" si="235"/>
        <v>72.046245999999968</v>
      </c>
      <c r="H1924" s="2">
        <f t="shared" si="231"/>
        <v>72.422996000000026</v>
      </c>
      <c r="I1924" s="2">
        <f t="array" ref="I1924">SUMPRODUCT(B1908:B1927, (ROW(B1908:B1927)-ROW(B1908)+1)) / (20*21/2)</f>
        <v>72.672567142857133</v>
      </c>
      <c r="J1924" s="2">
        <f t="shared" si="234"/>
        <v>72.500198319790329</v>
      </c>
      <c r="K1924" s="2">
        <f t="shared" si="236"/>
        <v>72.152204621318987</v>
      </c>
    </row>
    <row r="1925" spans="1:11" ht="13.5" x14ac:dyDescent="0.25">
      <c r="A1925" s="3">
        <f>TITRES_STAT!B1928</f>
        <v>45107</v>
      </c>
      <c r="B1925" s="5">
        <f>TITRES_STAT!D1928</f>
        <v>72.399199999999993</v>
      </c>
      <c r="C1925" s="2">
        <f t="shared" si="237"/>
        <v>0</v>
      </c>
      <c r="D1925" s="2">
        <f t="shared" si="230"/>
        <v>72.970200000000006</v>
      </c>
      <c r="E1925" s="2">
        <f t="shared" si="232"/>
        <v>72.848299999999981</v>
      </c>
      <c r="F1925" s="2">
        <f t="shared" si="233"/>
        <v>72.461340000000007</v>
      </c>
      <c r="G1925" s="2">
        <f t="shared" si="235"/>
        <v>72.056389999999993</v>
      </c>
      <c r="H1925" s="2">
        <f t="shared" si="231"/>
        <v>72.412770500000022</v>
      </c>
      <c r="I1925" s="2">
        <f t="array" ref="I1925">SUMPRODUCT(B1909:B1928, (ROW(B1909:B1928)-ROW(B1909)+1)) / (20*21/2)</f>
        <v>72.698628095238092</v>
      </c>
      <c r="J1925" s="2">
        <f t="shared" si="234"/>
        <v>72.490579432191254</v>
      </c>
      <c r="K1925" s="2">
        <f t="shared" si="236"/>
        <v>72.161890714600602</v>
      </c>
    </row>
    <row r="1926" spans="1:11" ht="13.5" x14ac:dyDescent="0.25">
      <c r="A1926" s="3">
        <f>TITRES_STAT!B1929</f>
        <v>45110</v>
      </c>
      <c r="B1926" s="5">
        <f>TITRES_STAT!D1929</f>
        <v>72.808199999999999</v>
      </c>
      <c r="C1926" s="2">
        <f t="shared" si="237"/>
        <v>0.40900000000000603</v>
      </c>
      <c r="D1926" s="2">
        <f t="shared" ref="D1926:D1989" si="238">AVERAGE(B1922:B1926)</f>
        <v>72.888400000000004</v>
      </c>
      <c r="E1926" s="2">
        <f t="shared" si="232"/>
        <v>72.848299999999995</v>
      </c>
      <c r="F1926" s="2">
        <f t="shared" si="233"/>
        <v>72.502245000000002</v>
      </c>
      <c r="G1926" s="2">
        <f t="shared" si="235"/>
        <v>72.074714</v>
      </c>
      <c r="H1926" s="2">
        <f t="shared" si="231"/>
        <v>72.404590000000027</v>
      </c>
      <c r="I1926" s="2">
        <f t="array" ref="I1926">SUMPRODUCT(B1910:B1929, (ROW(B1910:B1929)-ROW(B1910)+1)) / (20*21/2)</f>
        <v>72.721611428571421</v>
      </c>
      <c r="J1926" s="2">
        <f t="shared" si="234"/>
        <v>72.520829010077804</v>
      </c>
      <c r="K1926" s="2">
        <f t="shared" si="236"/>
        <v>72.187236176773126</v>
      </c>
    </row>
    <row r="1927" spans="1:11" ht="13.5" x14ac:dyDescent="0.25">
      <c r="A1927" s="3">
        <f>TITRES_STAT!B1930</f>
        <v>45111</v>
      </c>
      <c r="B1927" s="5">
        <f>TITRES_STAT!D1930</f>
        <v>72.808199999999999</v>
      </c>
      <c r="C1927" s="2">
        <f t="shared" si="237"/>
        <v>0</v>
      </c>
      <c r="D1927" s="2">
        <f t="shared" si="238"/>
        <v>72.562799999999996</v>
      </c>
      <c r="E1927" s="2">
        <f t="shared" si="232"/>
        <v>72.848299999999995</v>
      </c>
      <c r="F1927" s="2">
        <f t="shared" si="233"/>
        <v>72.534560000000013</v>
      </c>
      <c r="G1927" s="2">
        <f t="shared" si="235"/>
        <v>72.093037999999979</v>
      </c>
      <c r="H1927" s="2">
        <f t="shared" si="231"/>
        <v>72.396409500000019</v>
      </c>
      <c r="I1927" s="2">
        <f t="array" ref="I1927">SUMPRODUCT(B1911:B1930, (ROW(B1911:B1930)-ROW(B1911)+1)) / (20*21/2)</f>
        <v>72.897336190476182</v>
      </c>
      <c r="J1927" s="2">
        <f t="shared" si="234"/>
        <v>72.548197675784678</v>
      </c>
      <c r="K1927" s="2">
        <f t="shared" si="236"/>
        <v>72.211587699252604</v>
      </c>
    </row>
    <row r="1928" spans="1:11" ht="13.5" x14ac:dyDescent="0.25">
      <c r="A1928" s="3">
        <f>TITRES_STAT!B1931</f>
        <v>45112</v>
      </c>
      <c r="B1928" s="5">
        <f>TITRES_STAT!D1931</f>
        <v>72.808199999999999</v>
      </c>
      <c r="C1928" s="2">
        <f t="shared" si="237"/>
        <v>0</v>
      </c>
      <c r="D1928" s="2">
        <f t="shared" si="238"/>
        <v>72.644599999999997</v>
      </c>
      <c r="E1928" s="2">
        <f t="shared" si="232"/>
        <v>72.889199999999988</v>
      </c>
      <c r="F1928" s="2">
        <f t="shared" si="233"/>
        <v>72.566874999999996</v>
      </c>
      <c r="G1928" s="2">
        <f t="shared" si="235"/>
        <v>72.111361999999986</v>
      </c>
      <c r="H1928" s="2">
        <f t="shared" si="231"/>
        <v>72.38822900000001</v>
      </c>
      <c r="I1928" s="2">
        <f t="array" ref="I1928">SUMPRODUCT(B1912:B1931, (ROW(B1912:B1931)-ROW(B1912)+1)) / (20*21/2)</f>
        <v>73.064498571428572</v>
      </c>
      <c r="J1928" s="2">
        <f t="shared" si="234"/>
        <v>72.572959801900424</v>
      </c>
      <c r="K1928" s="2">
        <f t="shared" si="236"/>
        <v>72.234984260066227</v>
      </c>
    </row>
    <row r="1929" spans="1:11" ht="13.5" x14ac:dyDescent="0.25">
      <c r="A1929" s="3">
        <f>TITRES_STAT!B1932</f>
        <v>45113</v>
      </c>
      <c r="B1929" s="5">
        <f>TITRES_STAT!D1932</f>
        <v>72.808199999999999</v>
      </c>
      <c r="C1929" s="2">
        <f t="shared" si="237"/>
        <v>0</v>
      </c>
      <c r="D1929" s="2">
        <f t="shared" si="238"/>
        <v>72.726399999999998</v>
      </c>
      <c r="E1929" s="2">
        <f t="shared" si="232"/>
        <v>72.930099999999996</v>
      </c>
      <c r="F1929" s="2">
        <f t="shared" si="233"/>
        <v>72.599189999999993</v>
      </c>
      <c r="G1929" s="2">
        <f t="shared" si="235"/>
        <v>72.127723999999986</v>
      </c>
      <c r="H1929" s="2">
        <f t="shared" si="231"/>
        <v>72.380048500000001</v>
      </c>
      <c r="I1929" s="2">
        <f t="array" ref="I1929">SUMPRODUCT(B1913:B1932, (ROW(B1913:B1932)-ROW(B1913)+1)) / (20*21/2)</f>
        <v>73.301813333333328</v>
      </c>
      <c r="J1929" s="2">
        <f t="shared" si="234"/>
        <v>72.595363630290862</v>
      </c>
      <c r="K1929" s="2">
        <f t="shared" si="236"/>
        <v>72.257463308691072</v>
      </c>
    </row>
    <row r="1930" spans="1:11" ht="13.5" x14ac:dyDescent="0.25">
      <c r="A1930" s="3">
        <f>TITRES_STAT!B1933</f>
        <v>45114</v>
      </c>
      <c r="B1930" s="5">
        <f>TITRES_STAT!D1933</f>
        <v>74.444299999999998</v>
      </c>
      <c r="C1930" s="2">
        <f t="shared" si="237"/>
        <v>1.636099999999999</v>
      </c>
      <c r="D1930" s="2">
        <f t="shared" si="238"/>
        <v>73.135419999999996</v>
      </c>
      <c r="E1930" s="2">
        <f t="shared" si="232"/>
        <v>73.052809999999994</v>
      </c>
      <c r="F1930" s="2">
        <f t="shared" si="233"/>
        <v>72.680994999999982</v>
      </c>
      <c r="G1930" s="2">
        <f t="shared" si="235"/>
        <v>72.17680799999998</v>
      </c>
      <c r="H1930" s="2">
        <f t="shared" ref="H1930:H1993" si="239">AVERAGE(B1731:B1930)</f>
        <v>72.380048499999987</v>
      </c>
      <c r="I1930" s="2">
        <f t="array" ref="I1930">SUMPRODUCT(B1914:B1933, (ROW(B1914:B1933)-ROW(B1914)+1)) / (20*21/2)</f>
        <v>73.655011428571427</v>
      </c>
      <c r="J1930" s="2">
        <f t="shared" si="234"/>
        <v>72.771452808358404</v>
      </c>
      <c r="K1930" s="2">
        <f t="shared" si="236"/>
        <v>72.343221610311033</v>
      </c>
    </row>
    <row r="1931" spans="1:11" ht="13.5" x14ac:dyDescent="0.25">
      <c r="A1931" s="3">
        <f>TITRES_STAT!B1934</f>
        <v>45117</v>
      </c>
      <c r="B1931" s="5">
        <f>TITRES_STAT!D1934</f>
        <v>74.436199999999999</v>
      </c>
      <c r="C1931" s="2">
        <f t="shared" si="237"/>
        <v>-8.0999999999988859E-3</v>
      </c>
      <c r="D1931" s="2">
        <f t="shared" si="238"/>
        <v>73.461019999999991</v>
      </c>
      <c r="E1931" s="2">
        <f t="shared" si="232"/>
        <v>73.174710000000005</v>
      </c>
      <c r="F1931" s="2">
        <f t="shared" si="233"/>
        <v>72.762394999999998</v>
      </c>
      <c r="G1931" s="2">
        <f t="shared" si="235"/>
        <v>72.24208999999999</v>
      </c>
      <c r="H1931" s="2">
        <f t="shared" si="239"/>
        <v>72.380007999999989</v>
      </c>
      <c r="I1931" s="2">
        <f t="array" ref="I1931">SUMPRODUCT(B1915:B1934, (ROW(B1915:B1934)-ROW(B1915)+1)) / (20*21/2)</f>
        <v>73.986912857142855</v>
      </c>
      <c r="J1931" s="2">
        <f t="shared" si="234"/>
        <v>72.930000159943319</v>
      </c>
      <c r="K1931" s="2">
        <f t="shared" si="236"/>
        <v>72.425299194220401</v>
      </c>
    </row>
    <row r="1932" spans="1:11" ht="13.5" x14ac:dyDescent="0.25">
      <c r="A1932" s="3">
        <f>TITRES_STAT!B1935</f>
        <v>45118</v>
      </c>
      <c r="B1932" s="5">
        <f>TITRES_STAT!D1935</f>
        <v>75.254199999999997</v>
      </c>
      <c r="C1932" s="2">
        <f t="shared" si="237"/>
        <v>0.81799999999999784</v>
      </c>
      <c r="D1932" s="2">
        <f t="shared" si="238"/>
        <v>73.950219999999987</v>
      </c>
      <c r="E1932" s="2">
        <f t="shared" ref="E1932:E1995" si="240">AVERAGE(B1923:B1932)</f>
        <v>73.256509999999992</v>
      </c>
      <c r="F1932" s="2">
        <f t="shared" si="233"/>
        <v>72.917420000000007</v>
      </c>
      <c r="G1932" s="2">
        <f t="shared" si="235"/>
        <v>72.323731999999978</v>
      </c>
      <c r="H1932" s="2">
        <f t="shared" si="239"/>
        <v>72.384057499999983</v>
      </c>
      <c r="I1932" s="2">
        <f t="array" ref="I1932">SUMPRODUCT(B1916:B1935, (ROW(B1916:B1935)-ROW(B1916)+1)) / (20*21/2)</f>
        <v>74.292843333333337</v>
      </c>
      <c r="J1932" s="2">
        <f t="shared" si="234"/>
        <v>73.151352525663</v>
      </c>
      <c r="K1932" s="2">
        <f t="shared" si="236"/>
        <v>72.53623648072157</v>
      </c>
    </row>
    <row r="1933" spans="1:11" ht="13.5" x14ac:dyDescent="0.25">
      <c r="A1933" s="3">
        <f>TITRES_STAT!B1936</f>
        <v>45119</v>
      </c>
      <c r="B1933" s="5">
        <f>TITRES_STAT!D1936</f>
        <v>76.626000000000005</v>
      </c>
      <c r="C1933" s="2">
        <f t="shared" si="237"/>
        <v>1.3718000000000075</v>
      </c>
      <c r="D1933" s="2">
        <f t="shared" si="238"/>
        <v>74.71378</v>
      </c>
      <c r="E1933" s="2">
        <f t="shared" si="240"/>
        <v>73.679189999999991</v>
      </c>
      <c r="F1933" s="2">
        <f t="shared" si="233"/>
        <v>73.141034999999988</v>
      </c>
      <c r="G1933" s="2">
        <f t="shared" si="235"/>
        <v>72.416449999999983</v>
      </c>
      <c r="H1933" s="2">
        <f t="shared" si="239"/>
        <v>72.394965999999982</v>
      </c>
      <c r="I1933" s="2">
        <f t="array" ref="I1933">SUMPRODUCT(B1917:B1936, (ROW(B1917:B1936)-ROW(B1917)+1)) / (20*21/2)</f>
        <v>74.572802857142861</v>
      </c>
      <c r="J1933" s="2">
        <f t="shared" si="234"/>
        <v>73.482271332742727</v>
      </c>
      <c r="K1933" s="2">
        <f t="shared" si="236"/>
        <v>72.696619363830536</v>
      </c>
    </row>
    <row r="1934" spans="1:11" ht="13.5" x14ac:dyDescent="0.25">
      <c r="A1934" s="3">
        <f>TITRES_STAT!B1937</f>
        <v>45120</v>
      </c>
      <c r="B1934" s="5">
        <f>TITRES_STAT!D1937</f>
        <v>76.626000000000005</v>
      </c>
      <c r="C1934" s="2">
        <f t="shared" si="237"/>
        <v>0</v>
      </c>
      <c r="D1934" s="2">
        <f t="shared" si="238"/>
        <v>75.477339999999998</v>
      </c>
      <c r="E1934" s="2">
        <f t="shared" si="240"/>
        <v>74.101869999999991</v>
      </c>
      <c r="F1934" s="2">
        <f t="shared" si="233"/>
        <v>73.413730000000001</v>
      </c>
      <c r="G1934" s="2">
        <f t="shared" si="235"/>
        <v>72.509168000000003</v>
      </c>
      <c r="H1934" s="2">
        <f t="shared" si="239"/>
        <v>72.405874499999982</v>
      </c>
      <c r="I1934" s="2">
        <f t="array" ref="I1934">SUMPRODUCT(B1918:B1937, (ROW(B1918:B1937)-ROW(B1918)+1)) / (20*21/2)</f>
        <v>74.834582380952384</v>
      </c>
      <c r="J1934" s="2">
        <f t="shared" si="234"/>
        <v>73.781674062957705</v>
      </c>
      <c r="K1934" s="2">
        <f t="shared" si="236"/>
        <v>72.850712722111695</v>
      </c>
    </row>
    <row r="1935" spans="1:11" ht="13.5" x14ac:dyDescent="0.25">
      <c r="A1935" s="3">
        <f>TITRES_STAT!B1938</f>
        <v>45121</v>
      </c>
      <c r="B1935" s="5">
        <f>TITRES_STAT!D1938</f>
        <v>76.626000000000005</v>
      </c>
      <c r="C1935" s="2">
        <f t="shared" si="237"/>
        <v>0</v>
      </c>
      <c r="D1935" s="2">
        <f t="shared" si="238"/>
        <v>75.913679999999999</v>
      </c>
      <c r="E1935" s="2">
        <f t="shared" si="240"/>
        <v>74.524549999999991</v>
      </c>
      <c r="F1935" s="2">
        <f t="shared" si="233"/>
        <v>73.686424999999986</v>
      </c>
      <c r="G1935" s="2">
        <f t="shared" si="235"/>
        <v>72.601886000000007</v>
      </c>
      <c r="H1935" s="2">
        <f t="shared" si="239"/>
        <v>72.416782999999981</v>
      </c>
      <c r="I1935" s="2">
        <f t="array" ref="I1935">SUMPRODUCT(B1919:B1938, (ROW(B1919:B1938)-ROW(B1919)+1)) / (20*21/2)</f>
        <v>75.244039047619054</v>
      </c>
      <c r="J1935" s="2">
        <f t="shared" si="234"/>
        <v>74.052562247437933</v>
      </c>
      <c r="K1935" s="2">
        <f t="shared" si="236"/>
        <v>72.99876320359752</v>
      </c>
    </row>
    <row r="1936" spans="1:11" ht="13.5" x14ac:dyDescent="0.25">
      <c r="A1936" s="3">
        <f>TITRES_STAT!B1939</f>
        <v>45124</v>
      </c>
      <c r="B1936" s="5">
        <f>TITRES_STAT!D1939</f>
        <v>76.626000000000005</v>
      </c>
      <c r="C1936" s="2">
        <f t="shared" si="237"/>
        <v>0</v>
      </c>
      <c r="D1936" s="2">
        <f t="shared" si="238"/>
        <v>76.351640000000003</v>
      </c>
      <c r="E1936" s="2">
        <f t="shared" si="240"/>
        <v>74.906329999999997</v>
      </c>
      <c r="F1936" s="2">
        <f t="shared" si="233"/>
        <v>73.877314999999982</v>
      </c>
      <c r="G1936" s="2">
        <f t="shared" si="235"/>
        <v>72.694604000000012</v>
      </c>
      <c r="H1936" s="2">
        <f t="shared" si="239"/>
        <v>72.427691499999995</v>
      </c>
      <c r="I1936" s="2">
        <f t="array" ref="I1936">SUMPRODUCT(B1920:B1939, (ROW(B1920:B1939)-ROW(B1920)+1)) / (20*21/2)</f>
        <v>75.625075238095249</v>
      </c>
      <c r="J1936" s="2">
        <f t="shared" si="234"/>
        <v>74.297651557205754</v>
      </c>
      <c r="K1936" s="2">
        <f t="shared" si="236"/>
        <v>73.141007783848607</v>
      </c>
    </row>
    <row r="1937" spans="1:11" ht="13.5" x14ac:dyDescent="0.25">
      <c r="A1937" s="3">
        <f>TITRES_STAT!B1940</f>
        <v>45125</v>
      </c>
      <c r="B1937" s="5">
        <f>TITRES_STAT!D1940</f>
        <v>76.626000000000005</v>
      </c>
      <c r="C1937" s="2">
        <f t="shared" si="237"/>
        <v>0</v>
      </c>
      <c r="D1937" s="2">
        <f t="shared" si="238"/>
        <v>76.626000000000005</v>
      </c>
      <c r="E1937" s="2">
        <f t="shared" si="240"/>
        <v>75.288109999999989</v>
      </c>
      <c r="F1937" s="2">
        <f t="shared" si="233"/>
        <v>74.068204999999992</v>
      </c>
      <c r="G1937" s="2">
        <f t="shared" si="235"/>
        <v>72.787322000000017</v>
      </c>
      <c r="H1937" s="2">
        <f t="shared" si="239"/>
        <v>72.438600000000008</v>
      </c>
      <c r="I1937" s="2">
        <f t="array" ref="I1937">SUMPRODUCT(B1921:B1940, (ROW(B1921:B1940)-ROW(B1921)+1)) / (20*21/2)</f>
        <v>75.96939571428571</v>
      </c>
      <c r="J1937" s="2">
        <f t="shared" si="234"/>
        <v>74.519399027948069</v>
      </c>
      <c r="K1937" s="2">
        <f t="shared" si="236"/>
        <v>73.277674145266317</v>
      </c>
    </row>
    <row r="1938" spans="1:11" ht="13.5" x14ac:dyDescent="0.25">
      <c r="A1938" s="3">
        <f>TITRES_STAT!B1941</f>
        <v>45127</v>
      </c>
      <c r="B1938" s="5">
        <f>TITRES_STAT!D1941</f>
        <v>78.367500000000007</v>
      </c>
      <c r="C1938" s="2">
        <f t="shared" si="237"/>
        <v>1.741500000000002</v>
      </c>
      <c r="D1938" s="2">
        <f t="shared" si="238"/>
        <v>76.974299999999999</v>
      </c>
      <c r="E1938" s="2">
        <f t="shared" si="240"/>
        <v>75.844039999999993</v>
      </c>
      <c r="F1938" s="2">
        <f t="shared" si="233"/>
        <v>74.366619999999983</v>
      </c>
      <c r="G1938" s="2">
        <f t="shared" si="235"/>
        <v>72.914870000000008</v>
      </c>
      <c r="H1938" s="2">
        <f t="shared" si="239"/>
        <v>72.468401</v>
      </c>
      <c r="I1938" s="2">
        <f t="array" ref="I1938">SUMPRODUCT(B1922:B1941, (ROW(B1922:B1941)-ROW(B1922)+1)) / (20*21/2)</f>
        <v>76.297900952380957</v>
      </c>
      <c r="J1938" s="2">
        <f t="shared" si="234"/>
        <v>74.885884834810156</v>
      </c>
      <c r="K1938" s="2">
        <f t="shared" si="236"/>
        <v>73.477275159177452</v>
      </c>
    </row>
    <row r="1939" spans="1:11" ht="13.5" x14ac:dyDescent="0.25">
      <c r="A1939" s="3">
        <f>TITRES_STAT!B1942</f>
        <v>45128</v>
      </c>
      <c r="B1939" s="5">
        <f>TITRES_STAT!D1942</f>
        <v>78.367500000000007</v>
      </c>
      <c r="C1939" s="2">
        <f t="shared" si="237"/>
        <v>0</v>
      </c>
      <c r="D1939" s="2">
        <f t="shared" si="238"/>
        <v>77.322599999999994</v>
      </c>
      <c r="E1939" s="2">
        <f t="shared" si="240"/>
        <v>76.39997000000001</v>
      </c>
      <c r="F1939" s="2">
        <f t="shared" si="233"/>
        <v>74.665035000000003</v>
      </c>
      <c r="G1939" s="2">
        <f t="shared" si="235"/>
        <v>73.042418000000012</v>
      </c>
      <c r="H1939" s="2">
        <f t="shared" si="239"/>
        <v>72.48392650000001</v>
      </c>
      <c r="I1939" s="2">
        <f t="array" ref="I1939">SUMPRODUCT(B1923:B1942, (ROW(B1923:B1942)-ROW(B1923)+1)) / (20*21/2)</f>
        <v>76.5977380952381</v>
      </c>
      <c r="J1939" s="2">
        <f t="shared" si="234"/>
        <v>75.217467231494908</v>
      </c>
      <c r="K1939" s="2">
        <f t="shared" si="236"/>
        <v>73.669048682346968</v>
      </c>
    </row>
    <row r="1940" spans="1:11" ht="13.5" x14ac:dyDescent="0.25">
      <c r="A1940" s="3">
        <f>TITRES_STAT!B1943</f>
        <v>45131</v>
      </c>
      <c r="B1940" s="5">
        <f>TITRES_STAT!D1943</f>
        <v>78.2804</v>
      </c>
      <c r="C1940" s="2">
        <f t="shared" si="237"/>
        <v>-8.7100000000006617E-2</v>
      </c>
      <c r="D1940" s="2">
        <f t="shared" si="238"/>
        <v>77.653480000000002</v>
      </c>
      <c r="E1940" s="2">
        <f t="shared" si="240"/>
        <v>76.783580000000001</v>
      </c>
      <c r="F1940" s="2">
        <f t="shared" ref="F1940:F2003" si="241">AVERAGE(B1921:B1940)</f>
        <v>74.918194999999997</v>
      </c>
      <c r="G1940" s="2">
        <f t="shared" si="235"/>
        <v>73.168224000000009</v>
      </c>
      <c r="H1940" s="2">
        <f t="shared" si="239"/>
        <v>72.49901650000001</v>
      </c>
      <c r="I1940" s="2">
        <f t="array" ref="I1940">SUMPRODUCT(B1924:B1943, (ROW(B1924:B1943)-ROW(B1924)+1)) / (20*21/2)</f>
        <v>76.879061904761897</v>
      </c>
      <c r="J1940" s="2">
        <f t="shared" si="234"/>
        <v>75.509175114209668</v>
      </c>
      <c r="K1940" s="2">
        <f t="shared" si="236"/>
        <v>73.849885988921599</v>
      </c>
    </row>
    <row r="1941" spans="1:11" ht="13.5" x14ac:dyDescent="0.25">
      <c r="A1941" s="3">
        <f>TITRES_STAT!B1944</f>
        <v>45133</v>
      </c>
      <c r="B1941" s="5">
        <f>TITRES_STAT!D1944</f>
        <v>78.367500000000007</v>
      </c>
      <c r="C1941" s="2">
        <f t="shared" si="237"/>
        <v>8.7100000000006617E-2</v>
      </c>
      <c r="D1941" s="2">
        <f t="shared" si="238"/>
        <v>78.001780000000011</v>
      </c>
      <c r="E1941" s="2">
        <f t="shared" si="240"/>
        <v>77.17671</v>
      </c>
      <c r="F1941" s="2">
        <f t="shared" si="241"/>
        <v>75.175710000000009</v>
      </c>
      <c r="G1941" s="2">
        <f t="shared" si="235"/>
        <v>73.295771999999999</v>
      </c>
      <c r="H1941" s="2">
        <f t="shared" si="239"/>
        <v>72.514542000000006</v>
      </c>
      <c r="I1941" s="2">
        <f t="array" ref="I1941">SUMPRODUCT(B1925:B1944, (ROW(B1925:B1944)-ROW(B1925)+1)) / (20*21/2)</f>
        <v>77.132172380952383</v>
      </c>
      <c r="J1941" s="2">
        <f t="shared" ref="J1941:J2004" si="242">$J$4*B1941+J1940*(1-$J$4)</f>
        <v>75.78139653190398</v>
      </c>
      <c r="K1941" s="2">
        <f t="shared" si="236"/>
        <v>74.027047322689384</v>
      </c>
    </row>
    <row r="1942" spans="1:11" ht="13.5" x14ac:dyDescent="0.25">
      <c r="A1942" s="3">
        <f>TITRES_STAT!B1945</f>
        <v>45134</v>
      </c>
      <c r="B1942" s="5">
        <f>TITRES_STAT!D1945</f>
        <v>78.323999999999998</v>
      </c>
      <c r="C1942" s="2">
        <f t="shared" si="237"/>
        <v>-4.3500000000008754E-2</v>
      </c>
      <c r="D1942" s="2">
        <f t="shared" si="238"/>
        <v>78.341380000000001</v>
      </c>
      <c r="E1942" s="2">
        <f t="shared" si="240"/>
        <v>77.483689999999996</v>
      </c>
      <c r="F1942" s="2">
        <f t="shared" si="241"/>
        <v>75.370100000000008</v>
      </c>
      <c r="G1942" s="2">
        <f t="shared" si="235"/>
        <v>73.422450000000012</v>
      </c>
      <c r="H1942" s="2">
        <f t="shared" si="239"/>
        <v>72.52985000000001</v>
      </c>
      <c r="I1942" s="2">
        <f t="array" ref="I1942">SUMPRODUCT(B1926:B1945, (ROW(B1926:B1945)-ROW(B1926)+1)) / (20*21/2)</f>
        <v>77.357069523809528</v>
      </c>
      <c r="J1942" s="2">
        <f t="shared" si="242"/>
        <v>76.023549243151223</v>
      </c>
      <c r="K1942" s="2">
        <f t="shared" si="236"/>
        <v>74.195555270819213</v>
      </c>
    </row>
    <row r="1943" spans="1:11" ht="13.5" x14ac:dyDescent="0.25">
      <c r="A1943" s="3">
        <f>TITRES_STAT!B1946</f>
        <v>45135</v>
      </c>
      <c r="B1943" s="5">
        <f>TITRES_STAT!D1946</f>
        <v>78.323999999999998</v>
      </c>
      <c r="C1943" s="2">
        <f t="shared" si="237"/>
        <v>0</v>
      </c>
      <c r="D1943" s="2">
        <f t="shared" si="238"/>
        <v>78.332680000000011</v>
      </c>
      <c r="E1943" s="2">
        <f t="shared" si="240"/>
        <v>77.653489999999991</v>
      </c>
      <c r="F1943" s="2">
        <f t="shared" si="241"/>
        <v>75.666340000000019</v>
      </c>
      <c r="G1943" s="2">
        <f t="shared" si="235"/>
        <v>73.54912800000001</v>
      </c>
      <c r="H1943" s="2">
        <f t="shared" si="239"/>
        <v>72.549248500000019</v>
      </c>
      <c r="I1943" s="2">
        <f t="array" ref="I1943">SUMPRODUCT(B1927:B1946, (ROW(B1927:B1946)-ROW(B1927)+1)) / (20*21/2)</f>
        <v>77.553753333333333</v>
      </c>
      <c r="J1943" s="2">
        <f t="shared" si="242"/>
        <v>76.242639791422533</v>
      </c>
      <c r="K1943" s="2">
        <f t="shared" si="236"/>
        <v>74.357455064120415</v>
      </c>
    </row>
    <row r="1944" spans="1:11" ht="13.5" x14ac:dyDescent="0.25">
      <c r="A1944" s="3">
        <f>TITRES_STAT!B1947</f>
        <v>45138</v>
      </c>
      <c r="B1944" s="5">
        <f>TITRES_STAT!D1947</f>
        <v>78.323999999999998</v>
      </c>
      <c r="C1944" s="2">
        <f t="shared" si="237"/>
        <v>0</v>
      </c>
      <c r="D1944" s="2">
        <f t="shared" si="238"/>
        <v>78.323980000000006</v>
      </c>
      <c r="E1944" s="2">
        <f t="shared" si="240"/>
        <v>77.823289999999986</v>
      </c>
      <c r="F1944" s="2">
        <f t="shared" si="241"/>
        <v>75.962580000000017</v>
      </c>
      <c r="G1944" s="2">
        <f t="shared" si="235"/>
        <v>73.683986000000019</v>
      </c>
      <c r="H1944" s="2">
        <f t="shared" si="239"/>
        <v>72.568647000000013</v>
      </c>
      <c r="I1944" s="2">
        <f t="array" ref="I1944">SUMPRODUCT(B1928:B1947, (ROW(B1928:B1947)-ROW(B1928)+1)) / (20*21/2)</f>
        <v>77.72417142857141</v>
      </c>
      <c r="J1944" s="2">
        <f t="shared" si="242"/>
        <v>76.440864573191817</v>
      </c>
      <c r="K1944" s="2">
        <f t="shared" si="236"/>
        <v>74.513005845919608</v>
      </c>
    </row>
    <row r="1945" spans="1:11" ht="13.5" x14ac:dyDescent="0.25">
      <c r="A1945" s="3">
        <f>TITRES_STAT!B1948</f>
        <v>45139</v>
      </c>
      <c r="B1945" s="5">
        <f>TITRES_STAT!D1948</f>
        <v>78.323999999999998</v>
      </c>
      <c r="C1945" s="2">
        <f t="shared" si="237"/>
        <v>0</v>
      </c>
      <c r="D1945" s="2">
        <f t="shared" si="238"/>
        <v>78.332700000000017</v>
      </c>
      <c r="E1945" s="2">
        <f t="shared" si="240"/>
        <v>77.993089999999981</v>
      </c>
      <c r="F1945" s="2">
        <f t="shared" si="241"/>
        <v>76.258820000000014</v>
      </c>
      <c r="G1945" s="2">
        <f t="shared" si="235"/>
        <v>73.818844000000013</v>
      </c>
      <c r="H1945" s="2">
        <f t="shared" si="239"/>
        <v>72.588045500000021</v>
      </c>
      <c r="I1945" s="2">
        <f t="array" ref="I1945">SUMPRODUCT(B1929:B1948, (ROW(B1929:B1948)-ROW(B1929)+1)) / (20*21/2)</f>
        <v>77.544895238095222</v>
      </c>
      <c r="J1945" s="2">
        <f t="shared" si="242"/>
        <v>76.620210804316415</v>
      </c>
      <c r="K1945" s="2">
        <f t="shared" si="236"/>
        <v>74.662456597060014</v>
      </c>
    </row>
    <row r="1946" spans="1:11" ht="13.5" x14ac:dyDescent="0.25">
      <c r="A1946" s="3">
        <f>TITRES_STAT!B1949</f>
        <v>45140</v>
      </c>
      <c r="B1946" s="5">
        <f>TITRES_STAT!D1949</f>
        <v>78.323999999999998</v>
      </c>
      <c r="C1946" s="2">
        <f t="shared" si="237"/>
        <v>0</v>
      </c>
      <c r="D1946" s="2">
        <f t="shared" si="238"/>
        <v>78.323999999999998</v>
      </c>
      <c r="E1946" s="2">
        <f t="shared" si="240"/>
        <v>78.16288999999999</v>
      </c>
      <c r="F1946" s="2">
        <f t="shared" si="241"/>
        <v>76.534610000000015</v>
      </c>
      <c r="G1946" s="2">
        <f t="shared" si="235"/>
        <v>73.953702000000021</v>
      </c>
      <c r="H1946" s="2">
        <f t="shared" si="239"/>
        <v>72.607444000000029</v>
      </c>
      <c r="I1946" s="2">
        <f t="array" ref="I1946">SUMPRODUCT(B1930:B1949, (ROW(B1930:B1949)-ROW(B1930)+1)) / (20*21/2)</f>
        <v>77.355524761904761</v>
      </c>
      <c r="J1946" s="2">
        <f t="shared" si="242"/>
        <v>76.782476442000572</v>
      </c>
      <c r="K1946" s="2">
        <f t="shared" si="236"/>
        <v>74.806046534430209</v>
      </c>
    </row>
    <row r="1947" spans="1:11" ht="13.5" x14ac:dyDescent="0.25">
      <c r="A1947" s="3">
        <f>TITRES_STAT!B1950</f>
        <v>45141</v>
      </c>
      <c r="B1947" s="5">
        <f>TITRES_STAT!D1950</f>
        <v>78.323999999999998</v>
      </c>
      <c r="C1947" s="2">
        <f t="shared" si="237"/>
        <v>0</v>
      </c>
      <c r="D1947" s="2">
        <f t="shared" si="238"/>
        <v>78.323999999999998</v>
      </c>
      <c r="E1947" s="2">
        <f t="shared" si="240"/>
        <v>78.332689999999985</v>
      </c>
      <c r="F1947" s="2">
        <f t="shared" si="241"/>
        <v>76.810400000000016</v>
      </c>
      <c r="G1947" s="2">
        <f t="shared" si="235"/>
        <v>74.08856000000003</v>
      </c>
      <c r="H1947" s="2">
        <f t="shared" si="239"/>
        <v>72.626842500000024</v>
      </c>
      <c r="I1947" s="2">
        <f t="array" ref="I1947">SUMPRODUCT(B1931:B1950, (ROW(B1931:B1950)-ROW(B1931)+1)) / (20*21/2)</f>
        <v>77.151917142857144</v>
      </c>
      <c r="J1947" s="2">
        <f t="shared" si="242"/>
        <v>76.929288209429089</v>
      </c>
      <c r="K1947" s="2">
        <f t="shared" si="236"/>
        <v>74.94400549386431</v>
      </c>
    </row>
    <row r="1948" spans="1:11" ht="13.5" x14ac:dyDescent="0.25">
      <c r="A1948" s="3">
        <f>TITRES_STAT!B1951</f>
        <v>45142</v>
      </c>
      <c r="B1948" s="5">
        <f>TITRES_STAT!D1951</f>
        <v>74.927999999999997</v>
      </c>
      <c r="C1948" s="2">
        <f t="shared" si="237"/>
        <v>-3.3960000000000008</v>
      </c>
      <c r="D1948" s="2">
        <f t="shared" si="238"/>
        <v>77.644800000000004</v>
      </c>
      <c r="E1948" s="2">
        <f t="shared" si="240"/>
        <v>77.988739999999993</v>
      </c>
      <c r="F1948" s="2">
        <f t="shared" si="241"/>
        <v>76.916390000000021</v>
      </c>
      <c r="G1948" s="2">
        <f t="shared" si="235"/>
        <v>74.155498000000023</v>
      </c>
      <c r="H1948" s="2">
        <f t="shared" si="239"/>
        <v>72.629261000000028</v>
      </c>
      <c r="I1948" s="2">
        <f t="array" ref="I1948">SUMPRODUCT(B1932:B1951, (ROW(B1932:B1951)-ROW(B1932)+1)) / (20*21/2)</f>
        <v>76.946213333333333</v>
      </c>
      <c r="J1948" s="2">
        <f t="shared" si="242"/>
        <v>76.738689332340599</v>
      </c>
      <c r="K1948" s="2">
        <f t="shared" si="236"/>
        <v>74.943377827438269</v>
      </c>
    </row>
    <row r="1949" spans="1:11" ht="13.5" x14ac:dyDescent="0.25">
      <c r="A1949" s="3">
        <f>TITRES_STAT!B1952</f>
        <v>45145</v>
      </c>
      <c r="B1949" s="5">
        <f>TITRES_STAT!D1952</f>
        <v>74.927999999999997</v>
      </c>
      <c r="C1949" s="2">
        <f t="shared" si="237"/>
        <v>0</v>
      </c>
      <c r="D1949" s="2">
        <f t="shared" si="238"/>
        <v>76.965599999999995</v>
      </c>
      <c r="E1949" s="2">
        <f t="shared" si="240"/>
        <v>77.64479</v>
      </c>
      <c r="F1949" s="2">
        <f t="shared" si="241"/>
        <v>77.022379999999998</v>
      </c>
      <c r="G1949" s="2">
        <f t="shared" si="235"/>
        <v>74.222436000000016</v>
      </c>
      <c r="H1949" s="2">
        <f t="shared" si="239"/>
        <v>72.641496000000018</v>
      </c>
      <c r="I1949" s="2">
        <f t="array" ref="I1949">SUMPRODUCT(B1933:B1952, (ROW(B1933:B1952)-ROW(B1933)+1)) / (20*21/2)</f>
        <v>76.696908095238101</v>
      </c>
      <c r="J1949" s="2">
        <f t="shared" si="242"/>
        <v>76.566242729260537</v>
      </c>
      <c r="K1949" s="2">
        <f t="shared" si="236"/>
        <v>74.942774775381878</v>
      </c>
    </row>
    <row r="1950" spans="1:11" ht="13.5" x14ac:dyDescent="0.25">
      <c r="A1950" s="3">
        <f>TITRES_STAT!B1953</f>
        <v>45146</v>
      </c>
      <c r="B1950" s="5">
        <f>TITRES_STAT!D1953</f>
        <v>74.884500000000003</v>
      </c>
      <c r="C1950" s="2">
        <f t="shared" si="237"/>
        <v>-4.3499999999994543E-2</v>
      </c>
      <c r="D1950" s="2">
        <f t="shared" si="238"/>
        <v>76.27770000000001</v>
      </c>
      <c r="E1950" s="2">
        <f t="shared" si="240"/>
        <v>77.305199999999999</v>
      </c>
      <c r="F1950" s="2">
        <f t="shared" si="241"/>
        <v>77.044389999999993</v>
      </c>
      <c r="G1950" s="2">
        <f t="shared" si="235"/>
        <v>74.28866800000003</v>
      </c>
      <c r="H1950" s="2">
        <f t="shared" si="239"/>
        <v>72.643697000000017</v>
      </c>
      <c r="I1950" s="2">
        <f t="array" ref="I1950">SUMPRODUCT(B1934:B1953, (ROW(B1934:B1953)-ROW(B1934)+1)) / (20*21/2)</f>
        <v>76.451436666666666</v>
      </c>
      <c r="J1950" s="2">
        <f t="shared" si="242"/>
        <v>76.406076755045248</v>
      </c>
      <c r="K1950" s="2">
        <f t="shared" si="236"/>
        <v>74.940489490072778</v>
      </c>
    </row>
    <row r="1951" spans="1:11" ht="13.5" x14ac:dyDescent="0.25">
      <c r="A1951" s="3">
        <f>TITRES_STAT!B1954</f>
        <v>45147</v>
      </c>
      <c r="B1951" s="5">
        <f>TITRES_STAT!D1954</f>
        <v>74.884500000000003</v>
      </c>
      <c r="C1951" s="2">
        <f t="shared" si="237"/>
        <v>0</v>
      </c>
      <c r="D1951" s="2">
        <f t="shared" si="238"/>
        <v>75.589799999999997</v>
      </c>
      <c r="E1951" s="2">
        <f t="shared" si="240"/>
        <v>76.956900000000005</v>
      </c>
      <c r="F1951" s="2">
        <f t="shared" si="241"/>
        <v>77.066805000000002</v>
      </c>
      <c r="G1951" s="2">
        <f t="shared" si="235"/>
        <v>74.353100000000026</v>
      </c>
      <c r="H1951" s="2">
        <f t="shared" si="239"/>
        <v>72.645898000000017</v>
      </c>
      <c r="I1951" s="2">
        <f t="array" ref="I1951">SUMPRODUCT(B1935:B1954, (ROW(B1935:B1954)-ROW(B1935)+1)) / (20*21/2)</f>
        <v>76.216331428571436</v>
      </c>
      <c r="J1951" s="2">
        <f t="shared" si="242"/>
        <v>76.261164683136172</v>
      </c>
      <c r="K1951" s="2">
        <f t="shared" si="236"/>
        <v>74.938293823795405</v>
      </c>
    </row>
    <row r="1952" spans="1:11" ht="13.5" x14ac:dyDescent="0.25">
      <c r="A1952" s="3">
        <f>TITRES_STAT!B1955</f>
        <v>45148</v>
      </c>
      <c r="B1952" s="5">
        <f>TITRES_STAT!D1955</f>
        <v>74.449100000000001</v>
      </c>
      <c r="C1952" s="2">
        <f t="shared" si="237"/>
        <v>-0.43540000000000134</v>
      </c>
      <c r="D1952" s="2">
        <f t="shared" si="238"/>
        <v>74.814819999999997</v>
      </c>
      <c r="E1952" s="2">
        <f t="shared" si="240"/>
        <v>76.569410000000005</v>
      </c>
      <c r="F1952" s="2">
        <f t="shared" si="241"/>
        <v>77.026550000000015</v>
      </c>
      <c r="G1952" s="2">
        <f t="shared" si="235"/>
        <v>74.40882400000001</v>
      </c>
      <c r="H1952" s="2">
        <f t="shared" si="239"/>
        <v>72.64596250000001</v>
      </c>
      <c r="I1952" s="2">
        <f t="array" ref="I1952">SUMPRODUCT(B1936:B1955, (ROW(B1936:B1955)-ROW(B1936)+1)) / (20*21/2)</f>
        <v>75.991592380952383</v>
      </c>
      <c r="J1952" s="2">
        <f t="shared" si="242"/>
        <v>76.08858709426606</v>
      </c>
      <c r="K1952" s="2">
        <f t="shared" si="236"/>
        <v>74.919109752274011</v>
      </c>
    </row>
    <row r="1953" spans="1:11" ht="13.5" x14ac:dyDescent="0.25">
      <c r="A1953" s="3">
        <f>TITRES_STAT!B1956</f>
        <v>45149</v>
      </c>
      <c r="B1953" s="5">
        <f>TITRES_STAT!D1956</f>
        <v>74.449100000000001</v>
      </c>
      <c r="C1953" s="2">
        <f t="shared" si="237"/>
        <v>0</v>
      </c>
      <c r="D1953" s="2">
        <f t="shared" si="238"/>
        <v>74.719039999999993</v>
      </c>
      <c r="E1953" s="2">
        <f t="shared" si="240"/>
        <v>76.181920000000005</v>
      </c>
      <c r="F1953" s="2">
        <f t="shared" si="241"/>
        <v>76.917704999999998</v>
      </c>
      <c r="G1953" s="2">
        <f t="shared" si="235"/>
        <v>74.464548000000008</v>
      </c>
      <c r="H1953" s="2">
        <f t="shared" si="239"/>
        <v>72.654126000000005</v>
      </c>
      <c r="I1953" s="2">
        <f t="array" ref="I1953">SUMPRODUCT(B1937:B1956, (ROW(B1937:B1956)-ROW(B1937)+1)) / (20*21/2)</f>
        <v>75.777219523809535</v>
      </c>
      <c r="J1953" s="2">
        <f t="shared" si="242"/>
        <v>75.932445466240722</v>
      </c>
      <c r="K1953" s="2">
        <f t="shared" si="236"/>
        <v>74.90067799728287</v>
      </c>
    </row>
    <row r="1954" spans="1:11" ht="13.5" x14ac:dyDescent="0.25">
      <c r="A1954" s="3">
        <f>TITRES_STAT!B1957</f>
        <v>45152</v>
      </c>
      <c r="B1954" s="5">
        <f>TITRES_STAT!D1957</f>
        <v>74.449100000000001</v>
      </c>
      <c r="C1954" s="2">
        <f t="shared" si="237"/>
        <v>0</v>
      </c>
      <c r="D1954" s="2">
        <f t="shared" si="238"/>
        <v>74.623259999999988</v>
      </c>
      <c r="E1954" s="2">
        <f t="shared" si="240"/>
        <v>75.794430000000006</v>
      </c>
      <c r="F1954" s="2">
        <f t="shared" si="241"/>
        <v>76.808859999999996</v>
      </c>
      <c r="G1954" s="2">
        <f t="shared" si="235"/>
        <v>74.520272000000006</v>
      </c>
      <c r="H1954" s="2">
        <f t="shared" si="239"/>
        <v>72.660080999999991</v>
      </c>
      <c r="I1954" s="2">
        <f t="array" ref="I1954">SUMPRODUCT(B1938:B1957, (ROW(B1938:B1957)-ROW(B1938)+1)) / (20*21/2)</f>
        <v>75.656146190476193</v>
      </c>
      <c r="J1954" s="2">
        <f t="shared" si="242"/>
        <v>75.791174469455896</v>
      </c>
      <c r="K1954" s="2">
        <f t="shared" si="236"/>
        <v>74.882969056212957</v>
      </c>
    </row>
    <row r="1955" spans="1:11" ht="13.5" x14ac:dyDescent="0.25">
      <c r="A1955" s="3">
        <f>TITRES_STAT!B1958</f>
        <v>45153</v>
      </c>
      <c r="B1955" s="5">
        <f>TITRES_STAT!D1958</f>
        <v>74.449100000000001</v>
      </c>
      <c r="C1955" s="2">
        <f t="shared" si="237"/>
        <v>0</v>
      </c>
      <c r="D1955" s="2">
        <f t="shared" si="238"/>
        <v>74.536179999999987</v>
      </c>
      <c r="E1955" s="2">
        <f t="shared" si="240"/>
        <v>75.40694000000002</v>
      </c>
      <c r="F1955" s="2">
        <f t="shared" si="241"/>
        <v>76.700015000000008</v>
      </c>
      <c r="G1955" s="2">
        <f t="shared" si="235"/>
        <v>74.569451999999998</v>
      </c>
      <c r="H1955" s="2">
        <f t="shared" si="239"/>
        <v>72.666076499999988</v>
      </c>
      <c r="I1955" s="2">
        <f t="array" ref="I1955">SUMPRODUCT(B1939:B1958, (ROW(B1939:B1958)-ROW(B1939)+1)) / (20*21/2)</f>
        <v>75.541292380952399</v>
      </c>
      <c r="J1955" s="2">
        <f t="shared" si="242"/>
        <v>75.663357853317237</v>
      </c>
      <c r="K1955" s="2">
        <f t="shared" si="236"/>
        <v>74.86595458342029</v>
      </c>
    </row>
    <row r="1956" spans="1:11" ht="13.5" x14ac:dyDescent="0.25">
      <c r="A1956" s="3">
        <f>TITRES_STAT!B1959</f>
        <v>45154</v>
      </c>
      <c r="B1956" s="5">
        <f>TITRES_STAT!D1959</f>
        <v>74.449100000000001</v>
      </c>
      <c r="C1956" s="2">
        <f t="shared" si="237"/>
        <v>0</v>
      </c>
      <c r="D1956" s="2">
        <f t="shared" si="238"/>
        <v>74.449100000000001</v>
      </c>
      <c r="E1956" s="2">
        <f t="shared" si="240"/>
        <v>75.01945000000002</v>
      </c>
      <c r="F1956" s="2">
        <f t="shared" si="241"/>
        <v>76.591170000000005</v>
      </c>
      <c r="G1956" s="2">
        <f t="shared" si="235"/>
        <v>74.618631999999991</v>
      </c>
      <c r="H1956" s="2">
        <f t="shared" si="239"/>
        <v>72.672071999999986</v>
      </c>
      <c r="I1956" s="2">
        <f t="array" ref="I1956">SUMPRODUCT(B1940:B1959, (ROW(B1940:B1959)-ROW(B1940)+1)) / (20*21/2)</f>
        <v>75.440122380952388</v>
      </c>
      <c r="J1956" s="2">
        <f t="shared" si="242"/>
        <v>75.547714248239402</v>
      </c>
      <c r="K1956" s="2">
        <f t="shared" si="236"/>
        <v>74.849607344854789</v>
      </c>
    </row>
    <row r="1957" spans="1:11" ht="13.5" x14ac:dyDescent="0.25">
      <c r="A1957" s="3">
        <f>TITRES_STAT!B1960</f>
        <v>45155</v>
      </c>
      <c r="B1957" s="5">
        <f>TITRES_STAT!D1960</f>
        <v>75.319900000000004</v>
      </c>
      <c r="C1957" s="2">
        <f t="shared" si="237"/>
        <v>0.87080000000000268</v>
      </c>
      <c r="D1957" s="2">
        <f t="shared" si="238"/>
        <v>74.623260000000002</v>
      </c>
      <c r="E1957" s="2">
        <f t="shared" si="240"/>
        <v>74.719040000000007</v>
      </c>
      <c r="F1957" s="2">
        <f t="shared" si="241"/>
        <v>76.52586500000001</v>
      </c>
      <c r="G1957" s="2">
        <f t="shared" si="235"/>
        <v>74.681792000000002</v>
      </c>
      <c r="H1957" s="2">
        <f t="shared" si="239"/>
        <v>72.682380999999978</v>
      </c>
      <c r="I1957" s="2">
        <f t="array" ref="I1957">SUMPRODUCT(B1941:B1960, (ROW(B1941:B1960)-ROW(B1941)+1)) / (20*21/2)</f>
        <v>75.353506190476196</v>
      </c>
      <c r="J1957" s="2">
        <f t="shared" si="242"/>
        <v>75.526017653168978</v>
      </c>
      <c r="K1957" s="2">
        <f t="shared" si="236"/>
        <v>74.868050194076176</v>
      </c>
    </row>
    <row r="1958" spans="1:11" ht="13.5" x14ac:dyDescent="0.25">
      <c r="A1958" s="3">
        <f>TITRES_STAT!B1961</f>
        <v>45156</v>
      </c>
      <c r="B1958" s="5">
        <f>TITRES_STAT!D1961</f>
        <v>75.319900000000004</v>
      </c>
      <c r="C1958" s="2">
        <f t="shared" si="237"/>
        <v>0</v>
      </c>
      <c r="D1958" s="2">
        <f t="shared" si="238"/>
        <v>74.797420000000017</v>
      </c>
      <c r="E1958" s="2">
        <f t="shared" si="240"/>
        <v>74.758229999999998</v>
      </c>
      <c r="F1958" s="2">
        <f t="shared" si="241"/>
        <v>76.373485000000002</v>
      </c>
      <c r="G1958" s="2">
        <f t="shared" si="235"/>
        <v>74.744951999999984</v>
      </c>
      <c r="H1958" s="2">
        <f t="shared" si="239"/>
        <v>72.69268999999997</v>
      </c>
      <c r="I1958" s="2">
        <f t="array" ref="I1958">SUMPRODUCT(B1942:B1961, (ROW(B1942:B1961)-ROW(B1942)+1)) / (20*21/2)</f>
        <v>75.281029047619057</v>
      </c>
      <c r="J1958" s="2">
        <f t="shared" si="242"/>
        <v>75.506387400486219</v>
      </c>
      <c r="K1958" s="2">
        <f t="shared" si="236"/>
        <v>74.885769794308487</v>
      </c>
    </row>
    <row r="1959" spans="1:11" ht="13.5" x14ac:dyDescent="0.25">
      <c r="A1959" s="3">
        <f>TITRES_STAT!B1962</f>
        <v>45159</v>
      </c>
      <c r="B1959" s="5">
        <f>TITRES_STAT!D1962</f>
        <v>75.311199999999999</v>
      </c>
      <c r="C1959" s="2">
        <f t="shared" si="237"/>
        <v>-8.7000000000045929E-3</v>
      </c>
      <c r="D1959" s="2">
        <f t="shared" si="238"/>
        <v>74.969840000000005</v>
      </c>
      <c r="E1959" s="2">
        <f t="shared" si="240"/>
        <v>74.796549999999996</v>
      </c>
      <c r="F1959" s="2">
        <f t="shared" si="241"/>
        <v>76.220670000000013</v>
      </c>
      <c r="G1959" s="2">
        <f t="shared" si="235"/>
        <v>74.807937999999979</v>
      </c>
      <c r="H1959" s="2">
        <f t="shared" si="239"/>
        <v>72.702955499999973</v>
      </c>
      <c r="I1959" s="2">
        <f t="array" ref="I1959">SUMPRODUCT(B1943:B1962, (ROW(B1943:B1962)-ROW(B1943)+1)) / (20*21/2)</f>
        <v>75.223105714285722</v>
      </c>
      <c r="J1959" s="2">
        <f t="shared" si="242"/>
        <v>75.487798124249437</v>
      </c>
      <c r="K1959" s="2">
        <f t="shared" si="236"/>
        <v>74.902453331786589</v>
      </c>
    </row>
    <row r="1960" spans="1:11" ht="13.5" x14ac:dyDescent="0.25">
      <c r="A1960" s="3">
        <f>TITRES_STAT!B1963</f>
        <v>45160</v>
      </c>
      <c r="B1960" s="5">
        <f>TITRES_STAT!D1963</f>
        <v>75.311199999999999</v>
      </c>
      <c r="C1960" s="2">
        <f t="shared" si="237"/>
        <v>0</v>
      </c>
      <c r="D1960" s="2">
        <f t="shared" si="238"/>
        <v>75.142259999999993</v>
      </c>
      <c r="E1960" s="2">
        <f t="shared" si="240"/>
        <v>74.839219999999983</v>
      </c>
      <c r="F1960" s="2">
        <f t="shared" si="241"/>
        <v>76.072210000000013</v>
      </c>
      <c r="G1960" s="2">
        <f t="shared" si="235"/>
        <v>74.857997999999981</v>
      </c>
      <c r="H1960" s="2">
        <f t="shared" si="239"/>
        <v>72.713220999999976</v>
      </c>
      <c r="I1960" s="2">
        <f t="array" ref="I1960">SUMPRODUCT(B1944:B1963, (ROW(B1944:B1963)-ROW(B1944)+1)) / (20*21/2)</f>
        <v>75.179529047619042</v>
      </c>
      <c r="J1960" s="2">
        <f t="shared" si="242"/>
        <v>75.470979255273306</v>
      </c>
      <c r="K1960" s="2">
        <f t="shared" si="236"/>
        <v>74.918482612893001</v>
      </c>
    </row>
    <row r="1961" spans="1:11" ht="13.5" x14ac:dyDescent="0.25">
      <c r="A1961" s="3">
        <f>TITRES_STAT!B1964</f>
        <v>45161</v>
      </c>
      <c r="B1961" s="5">
        <f>TITRES_STAT!D1964</f>
        <v>75.311199999999999</v>
      </c>
      <c r="C1961" s="2">
        <f t="shared" si="237"/>
        <v>0</v>
      </c>
      <c r="D1961" s="2">
        <f t="shared" si="238"/>
        <v>75.314679999999996</v>
      </c>
      <c r="E1961" s="2">
        <f t="shared" si="240"/>
        <v>74.881889999999999</v>
      </c>
      <c r="F1961" s="2">
        <f t="shared" si="241"/>
        <v>75.919395000000023</v>
      </c>
      <c r="G1961" s="2">
        <f t="shared" si="235"/>
        <v>74.908057999999997</v>
      </c>
      <c r="H1961" s="2">
        <f t="shared" si="239"/>
        <v>72.723486499999979</v>
      </c>
      <c r="I1961" s="2">
        <f t="array" ref="I1961">SUMPRODUCT(B1945:B1964, (ROW(B1945:B1964)-ROW(B1945)+1)) / (20*21/2)</f>
        <v>75.149470476190473</v>
      </c>
      <c r="J1961" s="2">
        <f t="shared" si="242"/>
        <v>75.455762183342515</v>
      </c>
      <c r="K1961" s="2">
        <f t="shared" si="236"/>
        <v>74.933883294740326</v>
      </c>
    </row>
    <row r="1962" spans="1:11" ht="13.5" x14ac:dyDescent="0.25">
      <c r="A1962" s="3">
        <f>TITRES_STAT!B1965</f>
        <v>45162</v>
      </c>
      <c r="B1962" s="5">
        <f>TITRES_STAT!D1965</f>
        <v>75.311199999999999</v>
      </c>
      <c r="C1962" s="2">
        <f t="shared" si="237"/>
        <v>0</v>
      </c>
      <c r="D1962" s="2">
        <f t="shared" si="238"/>
        <v>75.312939999999998</v>
      </c>
      <c r="E1962" s="2">
        <f t="shared" si="240"/>
        <v>74.968100000000007</v>
      </c>
      <c r="F1962" s="2">
        <f t="shared" si="241"/>
        <v>75.768755000000027</v>
      </c>
      <c r="G1962" s="2">
        <f t="shared" si="235"/>
        <v>74.97120799999999</v>
      </c>
      <c r="H1962" s="2">
        <f t="shared" si="239"/>
        <v>72.740132999999972</v>
      </c>
      <c r="I1962" s="2">
        <f t="array" ref="I1962">SUMPRODUCT(B1946:B1965, (ROW(B1946:B1965)-ROW(B1946)+1)) / (20*21/2)</f>
        <v>75.135457142857121</v>
      </c>
      <c r="J1962" s="2">
        <f t="shared" si="242"/>
        <v>75.441994356357512</v>
      </c>
      <c r="K1962" s="2">
        <f t="shared" si="236"/>
        <v>74.948680028279924</v>
      </c>
    </row>
    <row r="1963" spans="1:11" ht="13.5" x14ac:dyDescent="0.25">
      <c r="A1963" s="3">
        <f>TITRES_STAT!B1966</f>
        <v>45163</v>
      </c>
      <c r="B1963" s="5">
        <f>TITRES_STAT!D1966</f>
        <v>75.311199999999999</v>
      </c>
      <c r="C1963" s="2">
        <f t="shared" si="237"/>
        <v>0</v>
      </c>
      <c r="D1963" s="2">
        <f t="shared" si="238"/>
        <v>75.311199999999999</v>
      </c>
      <c r="E1963" s="2">
        <f t="shared" si="240"/>
        <v>75.054310000000001</v>
      </c>
      <c r="F1963" s="2">
        <f t="shared" si="241"/>
        <v>75.618115000000032</v>
      </c>
      <c r="G1963" s="2">
        <f t="shared" si="235"/>
        <v>75.034357999999997</v>
      </c>
      <c r="H1963" s="2">
        <f t="shared" si="239"/>
        <v>72.756738499999983</v>
      </c>
      <c r="I1963" s="2">
        <f t="array" ref="I1963">SUMPRODUCT(B1947:B1966, (ROW(B1947:B1966)-ROW(B1947)+1)) / (20*21/2)</f>
        <v>75.134920476190473</v>
      </c>
      <c r="J1963" s="2">
        <f t="shared" si="242"/>
        <v>75.429537750990136</v>
      </c>
      <c r="K1963" s="2">
        <f t="shared" si="236"/>
        <v>74.962896497759147</v>
      </c>
    </row>
    <row r="1964" spans="1:11" ht="13.5" x14ac:dyDescent="0.25">
      <c r="A1964" s="3">
        <f>TITRES_STAT!B1967</f>
        <v>45166</v>
      </c>
      <c r="B1964" s="5">
        <f>TITRES_STAT!D1967</f>
        <v>75.302499999999995</v>
      </c>
      <c r="C1964" s="2">
        <f t="shared" si="237"/>
        <v>-8.7000000000045929E-3</v>
      </c>
      <c r="D1964" s="2">
        <f t="shared" si="238"/>
        <v>75.309460000000001</v>
      </c>
      <c r="E1964" s="2">
        <f t="shared" si="240"/>
        <v>75.139649999999989</v>
      </c>
      <c r="F1964" s="2">
        <f t="shared" si="241"/>
        <v>75.467040000000026</v>
      </c>
      <c r="G1964" s="2">
        <f t="shared" si="235"/>
        <v>75.116965999999991</v>
      </c>
      <c r="H1964" s="2">
        <f t="shared" si="239"/>
        <v>72.775140999999991</v>
      </c>
      <c r="I1964" s="2">
        <f t="array" ref="I1964">SUMPRODUCT(B1948:B1967, (ROW(B1948:B1967)-ROW(B1948)+1)) / (20*21/2)</f>
        <v>75.14873047619048</v>
      </c>
      <c r="J1964" s="2">
        <f t="shared" si="242"/>
        <v>75.417438917562507</v>
      </c>
      <c r="K1964" s="2">
        <f t="shared" si="236"/>
        <v>74.976214282160754</v>
      </c>
    </row>
    <row r="1965" spans="1:11" ht="13.5" x14ac:dyDescent="0.25">
      <c r="A1965" s="3">
        <f>TITRES_STAT!B1968</f>
        <v>45167</v>
      </c>
      <c r="B1965" s="5">
        <f>TITRES_STAT!D1968</f>
        <v>75.319900000000004</v>
      </c>
      <c r="C1965" s="2">
        <f t="shared" si="237"/>
        <v>1.7400000000009186E-2</v>
      </c>
      <c r="D1965" s="2">
        <f t="shared" si="238"/>
        <v>75.311200000000014</v>
      </c>
      <c r="E1965" s="2">
        <f t="shared" si="240"/>
        <v>75.226730000000003</v>
      </c>
      <c r="F1965" s="2">
        <f t="shared" si="241"/>
        <v>75.316835000000026</v>
      </c>
      <c r="G1965" s="2">
        <f t="shared" si="235"/>
        <v>75.199921999999987</v>
      </c>
      <c r="H1965" s="2">
        <f t="shared" si="239"/>
        <v>72.791789999999978</v>
      </c>
      <c r="I1965" s="2">
        <f t="array" ref="I1965">SUMPRODUCT(B1949:B1968, (ROW(B1949:B1968)-ROW(B1949)+1)) / (20*21/2)</f>
        <v>75.17605857142857</v>
      </c>
      <c r="J1965" s="2">
        <f t="shared" si="242"/>
        <v>75.40814949684227</v>
      </c>
      <c r="K1965" s="2">
        <f t="shared" si="236"/>
        <v>74.989692153448573</v>
      </c>
    </row>
    <row r="1966" spans="1:11" ht="13.5" x14ac:dyDescent="0.25">
      <c r="A1966" s="3">
        <f>TITRES_STAT!B1969</f>
        <v>45168</v>
      </c>
      <c r="B1966" s="5">
        <f>TITRES_STAT!D1969</f>
        <v>75.311199999999999</v>
      </c>
      <c r="C1966" s="2">
        <f t="shared" si="237"/>
        <v>-8.7000000000045929E-3</v>
      </c>
      <c r="D1966" s="2">
        <f t="shared" si="238"/>
        <v>75.311199999999999</v>
      </c>
      <c r="E1966" s="2">
        <f t="shared" si="240"/>
        <v>75.312939999999998</v>
      </c>
      <c r="F1966" s="2">
        <f t="shared" si="241"/>
        <v>75.16619500000003</v>
      </c>
      <c r="G1966" s="2">
        <f t="shared" si="235"/>
        <v>75.249981999999989</v>
      </c>
      <c r="H1966" s="2">
        <f t="shared" si="239"/>
        <v>72.808395499999975</v>
      </c>
      <c r="I1966" s="2">
        <f t="array" ref="I1966">SUMPRODUCT(B1950:B1969, (ROW(B1950:B1969)-ROW(B1950)+1)) / (20*21/2)</f>
        <v>75.201603333333338</v>
      </c>
      <c r="J1966" s="2">
        <f t="shared" si="242"/>
        <v>75.398916211428727</v>
      </c>
      <c r="K1966" s="2">
        <f t="shared" si="236"/>
        <v>75.002300304293726</v>
      </c>
    </row>
    <row r="1967" spans="1:11" ht="13.5" x14ac:dyDescent="0.25">
      <c r="A1967" s="3">
        <f>TITRES_STAT!B1970</f>
        <v>45169</v>
      </c>
      <c r="B1967" s="5">
        <f>TITRES_STAT!D1970</f>
        <v>75.311199999999999</v>
      </c>
      <c r="C1967" s="2">
        <f t="shared" si="237"/>
        <v>0</v>
      </c>
      <c r="D1967" s="2">
        <f t="shared" si="238"/>
        <v>75.311199999999999</v>
      </c>
      <c r="E1967" s="2">
        <f t="shared" si="240"/>
        <v>75.312069999999977</v>
      </c>
      <c r="F1967" s="2">
        <f t="shared" si="241"/>
        <v>75.01555500000002</v>
      </c>
      <c r="G1967" s="2">
        <f t="shared" si="235"/>
        <v>75.300041999999991</v>
      </c>
      <c r="H1967" s="2">
        <f t="shared" si="239"/>
        <v>72.825000999999986</v>
      </c>
      <c r="I1967" s="2">
        <f t="array" ref="I1967">SUMPRODUCT(B1951:B1970, (ROW(B1951:B1970)-ROW(B1951)+1)) / (20*21/2)</f>
        <v>75.225364761904757</v>
      </c>
      <c r="J1967" s="2">
        <f t="shared" si="242"/>
        <v>75.390562286530752</v>
      </c>
      <c r="K1967" s="2">
        <f t="shared" si="236"/>
        <v>75.014414017850839</v>
      </c>
    </row>
    <row r="1968" spans="1:11" ht="13.5" x14ac:dyDescent="0.25">
      <c r="A1968" s="3">
        <f>TITRES_STAT!B1971</f>
        <v>45170</v>
      </c>
      <c r="B1968" s="5">
        <f>TITRES_STAT!D1971</f>
        <v>75.302499999999995</v>
      </c>
      <c r="C1968" s="2">
        <f t="shared" si="237"/>
        <v>-8.7000000000045929E-3</v>
      </c>
      <c r="D1968" s="2">
        <f t="shared" si="238"/>
        <v>75.309460000000001</v>
      </c>
      <c r="E1968" s="2">
        <f t="shared" si="240"/>
        <v>75.310329999999993</v>
      </c>
      <c r="F1968" s="2">
        <f t="shared" si="241"/>
        <v>75.03428000000001</v>
      </c>
      <c r="G1968" s="2">
        <f t="shared" si="235"/>
        <v>75.358107999999987</v>
      </c>
      <c r="H1968" s="2">
        <f t="shared" si="239"/>
        <v>72.829414499999984</v>
      </c>
      <c r="I1968" s="2">
        <f t="array" ref="I1968">SUMPRODUCT(B1952:B1971, (ROW(B1952:B1971)-ROW(B1952)+1)) / (20*21/2)</f>
        <v>75.247135714285704</v>
      </c>
      <c r="J1968" s="2">
        <f t="shared" si="242"/>
        <v>75.38217540209925</v>
      </c>
      <c r="K1968" s="2">
        <f t="shared" si="236"/>
        <v>75.025711507346884</v>
      </c>
    </row>
    <row r="1969" spans="1:11" ht="13.5" x14ac:dyDescent="0.25">
      <c r="A1969" s="3">
        <f>TITRES_STAT!B1972</f>
        <v>45173</v>
      </c>
      <c r="B1969" s="5">
        <f>TITRES_STAT!D1972</f>
        <v>75.302499999999995</v>
      </c>
      <c r="C1969" s="2">
        <f t="shared" si="237"/>
        <v>0</v>
      </c>
      <c r="D1969" s="2">
        <f t="shared" si="238"/>
        <v>75.309460000000001</v>
      </c>
      <c r="E1969" s="2">
        <f t="shared" si="240"/>
        <v>75.309460000000001</v>
      </c>
      <c r="F1969" s="2">
        <f t="shared" si="241"/>
        <v>75.053005000000013</v>
      </c>
      <c r="G1969" s="2">
        <f t="shared" si="235"/>
        <v>75.416173999999998</v>
      </c>
      <c r="H1969" s="2">
        <f t="shared" si="239"/>
        <v>72.833827999999983</v>
      </c>
      <c r="I1969" s="2">
        <f t="array" ref="I1969">SUMPRODUCT(B1953:B1972, (ROW(B1953:B1972)-ROW(B1953)+1)) / (20*21/2)</f>
        <v>75.086125714285714</v>
      </c>
      <c r="J1969" s="2">
        <f t="shared" si="242"/>
        <v>75.374587268565989</v>
      </c>
      <c r="K1969" s="2">
        <f t="shared" si="236"/>
        <v>75.036565958039162</v>
      </c>
    </row>
    <row r="1970" spans="1:11" ht="13.5" x14ac:dyDescent="0.25">
      <c r="A1970" s="3">
        <f>TITRES_STAT!B1973</f>
        <v>45174</v>
      </c>
      <c r="B1970" s="5">
        <f>TITRES_STAT!D1973</f>
        <v>75.302499999999995</v>
      </c>
      <c r="C1970" s="2">
        <f t="shared" si="237"/>
        <v>0</v>
      </c>
      <c r="D1970" s="2">
        <f t="shared" si="238"/>
        <v>75.305980000000005</v>
      </c>
      <c r="E1970" s="2">
        <f t="shared" si="240"/>
        <v>75.308590000000009</v>
      </c>
      <c r="F1970" s="2">
        <f t="shared" si="241"/>
        <v>75.073904999999996</v>
      </c>
      <c r="G1970" s="2">
        <f t="shared" ref="G1970:G2033" si="243">AVERAGE(B1921:B1970)</f>
        <v>75.457879999999989</v>
      </c>
      <c r="H1970" s="2">
        <f t="shared" si="239"/>
        <v>72.838282499999977</v>
      </c>
      <c r="I1970" s="2">
        <f t="array" ref="I1970">SUMPRODUCT(B1954:B1973, (ROW(B1954:B1973)-ROW(B1954)+1)) / (20*21/2)</f>
        <v>75.071072380952387</v>
      </c>
      <c r="J1970" s="2">
        <f t="shared" si="242"/>
        <v>75.367721814416853</v>
      </c>
      <c r="K1970" s="2">
        <f t="shared" si="236"/>
        <v>75.046994743998411</v>
      </c>
    </row>
    <row r="1971" spans="1:11" ht="13.5" x14ac:dyDescent="0.25">
      <c r="A1971" s="3">
        <f>TITRES_STAT!B1974</f>
        <v>45175</v>
      </c>
      <c r="B1971" s="5">
        <f>TITRES_STAT!D1974</f>
        <v>75.302499999999995</v>
      </c>
      <c r="C1971" s="2">
        <f t="shared" si="237"/>
        <v>0</v>
      </c>
      <c r="D1971" s="2">
        <f t="shared" si="238"/>
        <v>75.304240000000007</v>
      </c>
      <c r="E1971" s="2">
        <f t="shared" si="240"/>
        <v>75.307719999999989</v>
      </c>
      <c r="F1971" s="2">
        <f t="shared" si="241"/>
        <v>75.094805000000008</v>
      </c>
      <c r="G1971" s="2">
        <f t="shared" si="243"/>
        <v>75.499585999999994</v>
      </c>
      <c r="H1971" s="2">
        <f t="shared" si="239"/>
        <v>72.842736999999971</v>
      </c>
      <c r="I1971" s="2">
        <f t="array" ref="I1971">SUMPRODUCT(B1955:B1974, (ROW(B1955:B1974)-ROW(B1955)+1)) / (20*21/2)</f>
        <v>75.053945714285717</v>
      </c>
      <c r="J1971" s="2">
        <f t="shared" si="242"/>
        <v>75.361510213043815</v>
      </c>
      <c r="K1971" s="2">
        <f t="shared" ref="K1971:K2034" si="244">$K$4*B1971+(1-$K$4)*K1970</f>
        <v>75.057014557959263</v>
      </c>
    </row>
    <row r="1972" spans="1:11" ht="13.5" x14ac:dyDescent="0.25">
      <c r="A1972" s="3">
        <f>TITRES_STAT!B1975</f>
        <v>45176</v>
      </c>
      <c r="B1972" s="5">
        <f>TITRES_STAT!D1975</f>
        <v>73.404200000000003</v>
      </c>
      <c r="C1972" s="2">
        <f t="shared" si="237"/>
        <v>-1.8982999999999919</v>
      </c>
      <c r="D1972" s="2">
        <f t="shared" si="238"/>
        <v>74.922839999999994</v>
      </c>
      <c r="E1972" s="2">
        <f t="shared" si="240"/>
        <v>75.117019999999997</v>
      </c>
      <c r="F1972" s="2">
        <f t="shared" si="241"/>
        <v>75.042560000000009</v>
      </c>
      <c r="G1972" s="2">
        <f t="shared" si="243"/>
        <v>75.478945999999993</v>
      </c>
      <c r="H1972" s="2">
        <f t="shared" si="239"/>
        <v>72.83769999999997</v>
      </c>
      <c r="I1972" s="2">
        <f t="array" ref="I1972">SUMPRODUCT(B1956:B1975, (ROW(B1956:B1975)-ROW(B1956)+1)) / (20*21/2)</f>
        <v>75.034745714285719</v>
      </c>
      <c r="J1972" s="2">
        <f t="shared" si="242"/>
        <v>75.175099716563452</v>
      </c>
      <c r="K1972" s="2">
        <f t="shared" si="244"/>
        <v>74.992198300784395</v>
      </c>
    </row>
    <row r="1973" spans="1:11" ht="13.5" x14ac:dyDescent="0.25">
      <c r="A1973" s="3">
        <f>TITRES_STAT!B1976</f>
        <v>45177</v>
      </c>
      <c r="B1973" s="5">
        <f>TITRES_STAT!D1976</f>
        <v>74.884500000000003</v>
      </c>
      <c r="C1973" s="2">
        <f t="shared" si="237"/>
        <v>1.4802999999999997</v>
      </c>
      <c r="D1973" s="2">
        <f t="shared" si="238"/>
        <v>74.83923999999999</v>
      </c>
      <c r="E1973" s="2">
        <f t="shared" si="240"/>
        <v>75.074349999999995</v>
      </c>
      <c r="F1973" s="2">
        <f t="shared" si="241"/>
        <v>75.064329999999998</v>
      </c>
      <c r="G1973" s="2">
        <f t="shared" si="243"/>
        <v>75.52865199999998</v>
      </c>
      <c r="H1973" s="2">
        <f t="shared" si="239"/>
        <v>72.840023499999973</v>
      </c>
      <c r="I1973" s="2">
        <f t="array" ref="I1973">SUMPRODUCT(B1957:B1976, (ROW(B1957:B1976)-ROW(B1957)+1)) / (20*21/2)</f>
        <v>75.013472380952379</v>
      </c>
      <c r="J1973" s="2">
        <f t="shared" si="242"/>
        <v>75.147423553081225</v>
      </c>
      <c r="K1973" s="2">
        <f t="shared" si="244"/>
        <v>74.98797483800854</v>
      </c>
    </row>
    <row r="1974" spans="1:11" ht="13.5" x14ac:dyDescent="0.25">
      <c r="A1974" s="3">
        <f>TITRES_STAT!B1977</f>
        <v>45180</v>
      </c>
      <c r="B1974" s="5">
        <f>TITRES_STAT!D1977</f>
        <v>74.884500000000003</v>
      </c>
      <c r="C1974" s="2">
        <f t="shared" si="237"/>
        <v>0</v>
      </c>
      <c r="D1974" s="2">
        <f t="shared" si="238"/>
        <v>74.75564</v>
      </c>
      <c r="E1974" s="2">
        <f t="shared" si="240"/>
        <v>75.032549999999986</v>
      </c>
      <c r="F1974" s="2">
        <f t="shared" si="241"/>
        <v>75.086099999999988</v>
      </c>
      <c r="G1974" s="2">
        <f t="shared" si="243"/>
        <v>75.578357999999994</v>
      </c>
      <c r="H1974" s="2">
        <f t="shared" si="239"/>
        <v>72.842346999999961</v>
      </c>
      <c r="I1974" s="2">
        <f t="array" ref="I1974">SUMPRODUCT(B1958:B1977, (ROW(B1958:B1977)-ROW(B1958)+1)) / (20*21/2)</f>
        <v>74.990125714285725</v>
      </c>
      <c r="J1974" s="2">
        <f t="shared" si="242"/>
        <v>75.122383214692533</v>
      </c>
      <c r="K1974" s="2">
        <f t="shared" si="244"/>
        <v>74.983917001223887</v>
      </c>
    </row>
    <row r="1975" spans="1:11" ht="13.5" x14ac:dyDescent="0.25">
      <c r="A1975" s="3">
        <f>TITRES_STAT!B1978</f>
        <v>45181</v>
      </c>
      <c r="B1975" s="5">
        <f>TITRES_STAT!D1978</f>
        <v>74.884500000000003</v>
      </c>
      <c r="C1975" s="2">
        <f t="shared" si="237"/>
        <v>0</v>
      </c>
      <c r="D1975" s="2">
        <f t="shared" si="238"/>
        <v>74.67204000000001</v>
      </c>
      <c r="E1975" s="2">
        <f t="shared" si="240"/>
        <v>74.989009999999993</v>
      </c>
      <c r="F1975" s="2">
        <f t="shared" si="241"/>
        <v>75.107870000000005</v>
      </c>
      <c r="G1975" s="2">
        <f t="shared" si="243"/>
        <v>75.628063999999981</v>
      </c>
      <c r="H1975" s="2">
        <f t="shared" si="239"/>
        <v>72.84467049999995</v>
      </c>
      <c r="I1975" s="2">
        <f t="array" ref="I1975">SUMPRODUCT(B1959:B1978, (ROW(B1959:B1978)-ROW(B1959)+1)) / (20*21/2)</f>
        <v>74.968852380952384</v>
      </c>
      <c r="J1975" s="2">
        <f t="shared" si="242"/>
        <v>75.099727670436096</v>
      </c>
      <c r="K1975" s="2">
        <f t="shared" si="244"/>
        <v>74.980018295293533</v>
      </c>
    </row>
    <row r="1976" spans="1:11" ht="13.5" x14ac:dyDescent="0.25">
      <c r="A1976" s="3">
        <f>TITRES_STAT!B1979</f>
        <v>45182</v>
      </c>
      <c r="B1976" s="5">
        <f>TITRES_STAT!D1979</f>
        <v>74.884500000000003</v>
      </c>
      <c r="C1976" s="2">
        <f t="shared" si="237"/>
        <v>0</v>
      </c>
      <c r="D1976" s="2">
        <f t="shared" si="238"/>
        <v>74.588440000000006</v>
      </c>
      <c r="E1976" s="2">
        <f t="shared" si="240"/>
        <v>74.946339999999992</v>
      </c>
      <c r="F1976" s="2">
        <f t="shared" si="241"/>
        <v>75.129640000000023</v>
      </c>
      <c r="G1976" s="2">
        <f t="shared" si="243"/>
        <v>75.669589999999999</v>
      </c>
      <c r="H1976" s="2">
        <f t="shared" si="239"/>
        <v>72.846993999999953</v>
      </c>
      <c r="I1976" s="2">
        <f t="array" ref="I1976">SUMPRODUCT(B1960:B1979, (ROW(B1960:B1979)-ROW(B1960)+1)) / (20*21/2)</f>
        <v>74.949652380952386</v>
      </c>
      <c r="J1976" s="2">
        <f t="shared" si="242"/>
        <v>75.079229797061231</v>
      </c>
      <c r="K1976" s="2">
        <f t="shared" si="244"/>
        <v>74.976272479791817</v>
      </c>
    </row>
    <row r="1977" spans="1:11" ht="13.5" x14ac:dyDescent="0.25">
      <c r="A1977" s="3">
        <f>TITRES_STAT!B1980</f>
        <v>45183</v>
      </c>
      <c r="B1977" s="5">
        <f>TITRES_STAT!D1980</f>
        <v>74.884500000000003</v>
      </c>
      <c r="C1977" s="2">
        <f t="shared" si="237"/>
        <v>0</v>
      </c>
      <c r="D1977" s="2">
        <f t="shared" si="238"/>
        <v>74.884500000000003</v>
      </c>
      <c r="E1977" s="2">
        <f t="shared" si="240"/>
        <v>74.903670000000005</v>
      </c>
      <c r="F1977" s="2">
        <f t="shared" si="241"/>
        <v>75.107870000000005</v>
      </c>
      <c r="G1977" s="2">
        <f t="shared" si="243"/>
        <v>75.711116000000004</v>
      </c>
      <c r="H1977" s="2">
        <f t="shared" si="239"/>
        <v>72.849317499999955</v>
      </c>
      <c r="I1977" s="2">
        <f t="array" ref="I1977">SUMPRODUCT(B1961:B1980, (ROW(B1961:B1980)-ROW(B1961)+1)) / (20*21/2)</f>
        <v>74.932484285714295</v>
      </c>
      <c r="J1977" s="2">
        <f t="shared" si="242"/>
        <v>75.060684102103025</v>
      </c>
      <c r="K1977" s="2">
        <f t="shared" si="244"/>
        <v>74.972673559015661</v>
      </c>
    </row>
    <row r="1978" spans="1:11" ht="13.5" x14ac:dyDescent="0.25">
      <c r="A1978" s="3">
        <f>TITRES_STAT!B1981</f>
        <v>45184</v>
      </c>
      <c r="B1978" s="5">
        <f>TITRES_STAT!D1981</f>
        <v>74.884500000000003</v>
      </c>
      <c r="C1978" s="2">
        <f t="shared" si="237"/>
        <v>0</v>
      </c>
      <c r="D1978" s="2">
        <f t="shared" si="238"/>
        <v>74.884500000000003</v>
      </c>
      <c r="E1978" s="2">
        <f t="shared" si="240"/>
        <v>74.861869999999996</v>
      </c>
      <c r="F1978" s="2">
        <f t="shared" si="241"/>
        <v>75.08610000000003</v>
      </c>
      <c r="G1978" s="2">
        <f t="shared" si="243"/>
        <v>75.752642000000009</v>
      </c>
      <c r="H1978" s="2">
        <f t="shared" si="239"/>
        <v>72.851640999999944</v>
      </c>
      <c r="I1978" s="2">
        <f t="array" ref="I1978">SUMPRODUCT(B1962:B1981, (ROW(B1962:B1981)-ROW(B1962)+1)) / (20*21/2)</f>
        <v>74.917348095238097</v>
      </c>
      <c r="J1978" s="2">
        <f t="shared" si="242"/>
        <v>75.043904663807496</v>
      </c>
      <c r="K1978" s="2">
        <f t="shared" si="244"/>
        <v>74.969215772387599</v>
      </c>
    </row>
    <row r="1979" spans="1:11" ht="13.5" x14ac:dyDescent="0.25">
      <c r="A1979" s="3">
        <f>TITRES_STAT!B1982</f>
        <v>45187</v>
      </c>
      <c r="B1979" s="5">
        <f>TITRES_STAT!D1982</f>
        <v>74.884500000000003</v>
      </c>
      <c r="C1979" s="2">
        <f t="shared" si="237"/>
        <v>0</v>
      </c>
      <c r="D1979" s="2">
        <f t="shared" si="238"/>
        <v>74.884500000000003</v>
      </c>
      <c r="E1979" s="2">
        <f t="shared" si="240"/>
        <v>74.820070000000001</v>
      </c>
      <c r="F1979" s="2">
        <f t="shared" si="241"/>
        <v>75.064765000000037</v>
      </c>
      <c r="G1979" s="2">
        <f t="shared" si="243"/>
        <v>75.794168000000013</v>
      </c>
      <c r="H1979" s="2">
        <f t="shared" si="239"/>
        <v>72.853964499999947</v>
      </c>
      <c r="I1979" s="2">
        <f t="array" ref="I1979">SUMPRODUCT(B1963:B1982, (ROW(B1963:B1982)-ROW(B1963)+1)) / (20*21/2)</f>
        <v>74.90424380952382</v>
      </c>
      <c r="J1979" s="2">
        <f t="shared" si="242"/>
        <v>75.028723267254406</v>
      </c>
      <c r="K1979" s="2">
        <f t="shared" si="244"/>
        <v>74.965893585235136</v>
      </c>
    </row>
    <row r="1980" spans="1:11" ht="13.5" x14ac:dyDescent="0.25">
      <c r="A1980" s="3">
        <f>TITRES_STAT!B1983</f>
        <v>45188</v>
      </c>
      <c r="B1980" s="5">
        <f>TITRES_STAT!D1983</f>
        <v>74.884500000000003</v>
      </c>
      <c r="C1980" s="2">
        <f t="shared" si="237"/>
        <v>0</v>
      </c>
      <c r="D1980" s="2">
        <f t="shared" si="238"/>
        <v>74.884500000000003</v>
      </c>
      <c r="E1980" s="2">
        <f t="shared" si="240"/>
        <v>74.778270000000006</v>
      </c>
      <c r="F1980" s="2">
        <f t="shared" si="241"/>
        <v>75.043430000000029</v>
      </c>
      <c r="G1980" s="2">
        <f t="shared" si="243"/>
        <v>75.802972000000011</v>
      </c>
      <c r="H1980" s="2">
        <f t="shared" si="239"/>
        <v>72.85628799999995</v>
      </c>
      <c r="I1980" s="2">
        <f t="array" ref="I1980">SUMPRODUCT(B1964:B1983, (ROW(B1964:B1983)-ROW(B1964)+1)) / (20*21/2)</f>
        <v>74.893171428571435</v>
      </c>
      <c r="J1980" s="2">
        <f t="shared" si="242"/>
        <v>75.014987717992085</v>
      </c>
      <c r="K1980" s="2">
        <f t="shared" si="244"/>
        <v>74.962701679931797</v>
      </c>
    </row>
    <row r="1981" spans="1:11" ht="13.5" x14ac:dyDescent="0.25">
      <c r="A1981" s="3">
        <f>TITRES_STAT!B1984</f>
        <v>45189</v>
      </c>
      <c r="B1981" s="5">
        <f>TITRES_STAT!D1984</f>
        <v>74.884500000000003</v>
      </c>
      <c r="C1981" s="2">
        <f t="shared" si="237"/>
        <v>0</v>
      </c>
      <c r="D1981" s="2">
        <f t="shared" si="238"/>
        <v>74.884500000000003</v>
      </c>
      <c r="E1981" s="2">
        <f t="shared" si="240"/>
        <v>74.736469999999997</v>
      </c>
      <c r="F1981" s="2">
        <f t="shared" si="241"/>
        <v>75.022095000000036</v>
      </c>
      <c r="G1981" s="2">
        <f t="shared" si="243"/>
        <v>75.811938000000012</v>
      </c>
      <c r="H1981" s="2">
        <f t="shared" si="239"/>
        <v>72.858611499999967</v>
      </c>
      <c r="I1981" s="2">
        <f t="array" ref="I1981">SUMPRODUCT(B1965:B1984, (ROW(B1965:B1984)-ROW(B1965)+1)) / (20*21/2)</f>
        <v>74.884130952380957</v>
      </c>
      <c r="J1981" s="2">
        <f t="shared" si="242"/>
        <v>75.002560316278547</v>
      </c>
      <c r="K1981" s="2">
        <f t="shared" si="244"/>
        <v>74.959634947385453</v>
      </c>
    </row>
    <row r="1982" spans="1:11" ht="13.5" x14ac:dyDescent="0.25">
      <c r="A1982" s="3">
        <f>TITRES_STAT!B1985</f>
        <v>45190</v>
      </c>
      <c r="B1982" s="5">
        <f>TITRES_STAT!D1985</f>
        <v>74.884500000000003</v>
      </c>
      <c r="C1982" s="2">
        <f t="shared" si="237"/>
        <v>0</v>
      </c>
      <c r="D1982" s="2">
        <f t="shared" si="238"/>
        <v>74.884500000000003</v>
      </c>
      <c r="E1982" s="2">
        <f t="shared" si="240"/>
        <v>74.884500000000003</v>
      </c>
      <c r="F1982" s="2">
        <f t="shared" si="241"/>
        <v>75.000760000000042</v>
      </c>
      <c r="G1982" s="2">
        <f t="shared" si="243"/>
        <v>75.804544000000021</v>
      </c>
      <c r="H1982" s="2">
        <f t="shared" si="239"/>
        <v>72.864902499999957</v>
      </c>
      <c r="I1982" s="2">
        <f t="array" ref="I1982">SUMPRODUCT(B1966:B1985, (ROW(B1966:B1985)-ROW(B1966)+1)) / (20*21/2)</f>
        <v>74.877080952380965</v>
      </c>
      <c r="J1982" s="2">
        <f t="shared" si="242"/>
        <v>74.991316476632974</v>
      </c>
      <c r="K1982" s="2">
        <f t="shared" si="244"/>
        <v>74.956688478860528</v>
      </c>
    </row>
    <row r="1983" spans="1:11" ht="13.5" x14ac:dyDescent="0.25">
      <c r="A1983" s="3">
        <f>TITRES_STAT!B1986</f>
        <v>45191</v>
      </c>
      <c r="B1983" s="5">
        <f>TITRES_STAT!D1986</f>
        <v>74.884500000000003</v>
      </c>
      <c r="C1983" s="2">
        <f t="shared" si="237"/>
        <v>0</v>
      </c>
      <c r="D1983" s="2">
        <f t="shared" si="238"/>
        <v>74.884500000000003</v>
      </c>
      <c r="E1983" s="2">
        <f t="shared" si="240"/>
        <v>74.884500000000003</v>
      </c>
      <c r="F1983" s="2">
        <f t="shared" si="241"/>
        <v>74.979425000000035</v>
      </c>
      <c r="G1983" s="2">
        <f t="shared" si="243"/>
        <v>75.769714000000008</v>
      </c>
      <c r="H1983" s="2">
        <f t="shared" si="239"/>
        <v>72.871193499999976</v>
      </c>
      <c r="I1983" s="2">
        <f t="array" ref="I1983">SUMPRODUCT(B1967:B1986, (ROW(B1967:B1986)-ROW(B1967)+1)) / (20*21/2)</f>
        <v>74.872104285714286</v>
      </c>
      <c r="J1983" s="2">
        <f t="shared" si="242"/>
        <v>74.981143478858399</v>
      </c>
      <c r="K1983" s="2">
        <f t="shared" si="244"/>
        <v>74.953857558120902</v>
      </c>
    </row>
    <row r="1984" spans="1:11" ht="13.5" x14ac:dyDescent="0.25">
      <c r="A1984" s="3">
        <f>TITRES_STAT!B1987</f>
        <v>45194</v>
      </c>
      <c r="B1984" s="5">
        <f>TITRES_STAT!D1987</f>
        <v>74.884500000000003</v>
      </c>
      <c r="C1984" s="2">
        <f t="shared" si="237"/>
        <v>0</v>
      </c>
      <c r="D1984" s="2">
        <f t="shared" si="238"/>
        <v>74.884500000000003</v>
      </c>
      <c r="E1984" s="2">
        <f t="shared" si="240"/>
        <v>74.884500000000003</v>
      </c>
      <c r="F1984" s="2">
        <f t="shared" si="241"/>
        <v>74.958525000000037</v>
      </c>
      <c r="G1984" s="2">
        <f t="shared" si="243"/>
        <v>75.734884000000008</v>
      </c>
      <c r="H1984" s="2">
        <f t="shared" si="239"/>
        <v>72.87748449999998</v>
      </c>
      <c r="I1984" s="2">
        <f t="array" ref="I1984">SUMPRODUCT(B1968:B1987, (ROW(B1968:B1987)-ROW(B1968)+1)) / (20*21/2)</f>
        <v>74.869159523809529</v>
      </c>
      <c r="J1984" s="2">
        <f t="shared" si="242"/>
        <v>74.971939338014749</v>
      </c>
      <c r="K1984" s="2">
        <f t="shared" si="244"/>
        <v>74.951137653880863</v>
      </c>
    </row>
    <row r="1985" spans="1:11" ht="13.5" x14ac:dyDescent="0.25">
      <c r="A1985" s="3">
        <f>TITRES_STAT!B1988</f>
        <v>45195</v>
      </c>
      <c r="B1985" s="5">
        <f>TITRES_STAT!D1988</f>
        <v>74.884500000000003</v>
      </c>
      <c r="C1985" s="2">
        <f t="shared" si="237"/>
        <v>0</v>
      </c>
      <c r="D1985" s="2">
        <f t="shared" si="238"/>
        <v>74.884500000000003</v>
      </c>
      <c r="E1985" s="2">
        <f t="shared" si="240"/>
        <v>74.884500000000003</v>
      </c>
      <c r="F1985" s="2">
        <f t="shared" si="241"/>
        <v>74.936755000000034</v>
      </c>
      <c r="G1985" s="2">
        <f t="shared" si="243"/>
        <v>75.700054000000023</v>
      </c>
      <c r="H1985" s="2">
        <f t="shared" si="239"/>
        <v>72.88377549999997</v>
      </c>
      <c r="I1985" s="2">
        <f t="array" ref="I1985">SUMPRODUCT(B1969:B1988, (ROW(B1969:B1988)-ROW(B1969)+1)) / (20*21/2)</f>
        <v>74.868246666666678</v>
      </c>
      <c r="J1985" s="2">
        <f t="shared" si="242"/>
        <v>74.963611782013345</v>
      </c>
      <c r="K1985" s="2">
        <f t="shared" si="244"/>
        <v>74.948524412552203</v>
      </c>
    </row>
    <row r="1986" spans="1:11" ht="13.5" x14ac:dyDescent="0.25">
      <c r="A1986" s="3">
        <f>TITRES_STAT!B1989</f>
        <v>45197</v>
      </c>
      <c r="B1986" s="5">
        <f>TITRES_STAT!D1989</f>
        <v>74.884500000000003</v>
      </c>
      <c r="C1986" s="2">
        <f t="shared" si="237"/>
        <v>0</v>
      </c>
      <c r="D1986" s="2">
        <f t="shared" si="238"/>
        <v>74.884500000000003</v>
      </c>
      <c r="E1986" s="2">
        <f t="shared" si="240"/>
        <v>74.884500000000003</v>
      </c>
      <c r="F1986" s="2">
        <f t="shared" si="241"/>
        <v>74.91542000000004</v>
      </c>
      <c r="G1986" s="2">
        <f t="shared" si="243"/>
        <v>75.665224000000023</v>
      </c>
      <c r="H1986" s="2">
        <f t="shared" si="239"/>
        <v>72.898288499999978</v>
      </c>
      <c r="I1986" s="2">
        <f t="array" ref="I1986">SUMPRODUCT(B1970:B1989, (ROW(B1970:B1989)-ROW(B1970)+1)) / (20*21/2)</f>
        <v>74.869324285714299</v>
      </c>
      <c r="J1986" s="2">
        <f t="shared" si="242"/>
        <v>74.956077326583497</v>
      </c>
      <c r="K1986" s="2">
        <f t="shared" si="244"/>
        <v>74.946013651275649</v>
      </c>
    </row>
    <row r="1987" spans="1:11" ht="13.5" x14ac:dyDescent="0.25">
      <c r="A1987" s="3">
        <f>TITRES_STAT!B1990</f>
        <v>45198</v>
      </c>
      <c r="B1987" s="5">
        <f>TITRES_STAT!D1990</f>
        <v>74.884500000000003</v>
      </c>
      <c r="C1987" s="2">
        <f t="shared" si="237"/>
        <v>0</v>
      </c>
      <c r="D1987" s="2">
        <f t="shared" si="238"/>
        <v>74.884500000000003</v>
      </c>
      <c r="E1987" s="2">
        <f t="shared" si="240"/>
        <v>74.884500000000003</v>
      </c>
      <c r="F1987" s="2">
        <f t="shared" si="241"/>
        <v>74.894085000000047</v>
      </c>
      <c r="G1987" s="2">
        <f t="shared" si="243"/>
        <v>75.630394000000038</v>
      </c>
      <c r="H1987" s="2">
        <f t="shared" si="239"/>
        <v>72.912801499999986</v>
      </c>
      <c r="I1987" s="2">
        <f t="array" ref="I1987">SUMPRODUCT(B1971:B1990, (ROW(B1971:B1990)-ROW(B1971)+1)) / (20*21/2)</f>
        <v>74.872392380952391</v>
      </c>
      <c r="J1987" s="2">
        <f t="shared" si="242"/>
        <v>74.949260438337447</v>
      </c>
      <c r="K1987" s="2">
        <f t="shared" si="244"/>
        <v>74.943601351225624</v>
      </c>
    </row>
    <row r="1988" spans="1:11" ht="13.5" x14ac:dyDescent="0.25">
      <c r="A1988" s="3">
        <f>TITRES_STAT!B1991</f>
        <v>45201</v>
      </c>
      <c r="B1988" s="5">
        <f>TITRES_STAT!D1991</f>
        <v>74.884500000000003</v>
      </c>
      <c r="C1988" s="2">
        <f t="shared" ref="C1988:C2051" si="245">B1988-B1987</f>
        <v>0</v>
      </c>
      <c r="D1988" s="2">
        <f t="shared" si="238"/>
        <v>74.884500000000003</v>
      </c>
      <c r="E1988" s="2">
        <f t="shared" si="240"/>
        <v>74.884500000000003</v>
      </c>
      <c r="F1988" s="2">
        <f t="shared" si="241"/>
        <v>74.873185000000035</v>
      </c>
      <c r="G1988" s="2">
        <f t="shared" si="243"/>
        <v>75.560734000000039</v>
      </c>
      <c r="H1988" s="2">
        <f t="shared" si="239"/>
        <v>72.927314499999994</v>
      </c>
      <c r="I1988" s="2">
        <f t="array" ref="I1988">SUMPRODUCT(B1972:B1991, (ROW(B1972:B1991)-ROW(B1972)+1)) / (20*21/2)</f>
        <v>74.794517619047625</v>
      </c>
      <c r="J1988" s="2">
        <f t="shared" si="242"/>
        <v>74.943092777543399</v>
      </c>
      <c r="K1988" s="2">
        <f t="shared" si="244"/>
        <v>74.941283651177557</v>
      </c>
    </row>
    <row r="1989" spans="1:11" ht="13.5" x14ac:dyDescent="0.25">
      <c r="A1989" s="3">
        <f>TITRES_STAT!B1992</f>
        <v>45202</v>
      </c>
      <c r="B1989" s="5">
        <f>TITRES_STAT!D1992</f>
        <v>74.884500000000003</v>
      </c>
      <c r="C1989" s="2">
        <f t="shared" si="245"/>
        <v>0</v>
      </c>
      <c r="D1989" s="2">
        <f t="shared" si="238"/>
        <v>74.884500000000003</v>
      </c>
      <c r="E1989" s="2">
        <f t="shared" si="240"/>
        <v>74.884500000000003</v>
      </c>
      <c r="F1989" s="2">
        <f t="shared" si="241"/>
        <v>74.852285000000023</v>
      </c>
      <c r="G1989" s="2">
        <f t="shared" si="243"/>
        <v>75.49107400000004</v>
      </c>
      <c r="H1989" s="2">
        <f t="shared" si="239"/>
        <v>72.941827500000002</v>
      </c>
      <c r="I1989" s="2">
        <f t="array" ref="I1989">SUMPRODUCT(B1973:B1992, (ROW(B1973:B1992)-ROW(B1973)+1)) / (20*21/2)</f>
        <v>74.648151428571424</v>
      </c>
      <c r="J1989" s="2">
        <f t="shared" si="242"/>
        <v>74.937512513015463</v>
      </c>
      <c r="K1989" s="2">
        <f t="shared" si="244"/>
        <v>74.939056841327456</v>
      </c>
    </row>
    <row r="1990" spans="1:11" ht="13.5" x14ac:dyDescent="0.25">
      <c r="A1990" s="3">
        <f>TITRES_STAT!B1993</f>
        <v>45203</v>
      </c>
      <c r="B1990" s="5">
        <f>TITRES_STAT!D1993</f>
        <v>74.884500000000003</v>
      </c>
      <c r="C1990" s="2">
        <f t="shared" si="245"/>
        <v>0</v>
      </c>
      <c r="D1990" s="2">
        <f t="shared" ref="D1990:D2053" si="246">AVERAGE(B1986:B1990)</f>
        <v>74.884500000000003</v>
      </c>
      <c r="E1990" s="2">
        <f t="shared" si="240"/>
        <v>74.884500000000003</v>
      </c>
      <c r="F1990" s="2">
        <f t="shared" si="241"/>
        <v>74.83138500000004</v>
      </c>
      <c r="G1990" s="2">
        <f t="shared" si="243"/>
        <v>75.423156000000034</v>
      </c>
      <c r="H1990" s="2">
        <f t="shared" si="239"/>
        <v>72.956340499999996</v>
      </c>
      <c r="I1990" s="2">
        <f t="array" ref="I1990">SUMPRODUCT(B1974:B1993, (ROW(B1974:B1993)-ROW(B1974)+1)) / (20*21/2)</f>
        <v>74.494319047619058</v>
      </c>
      <c r="J1990" s="2">
        <f t="shared" si="242"/>
        <v>74.932463702252093</v>
      </c>
      <c r="K1990" s="2">
        <f t="shared" si="244"/>
        <v>74.936917357353835</v>
      </c>
    </row>
    <row r="1991" spans="1:11" ht="13.5" x14ac:dyDescent="0.25">
      <c r="A1991" s="3">
        <f>TITRES_STAT!B1994</f>
        <v>45204</v>
      </c>
      <c r="B1991" s="5">
        <f>TITRES_STAT!D1994</f>
        <v>74.0137</v>
      </c>
      <c r="C1991" s="2">
        <f t="shared" si="245"/>
        <v>-0.87080000000000268</v>
      </c>
      <c r="D1991" s="2">
        <f t="shared" si="246"/>
        <v>74.710340000000002</v>
      </c>
      <c r="E1991" s="2">
        <f t="shared" si="240"/>
        <v>74.797420000000002</v>
      </c>
      <c r="F1991" s="2">
        <f t="shared" si="241"/>
        <v>74.766945000000035</v>
      </c>
      <c r="G1991" s="2">
        <f t="shared" si="243"/>
        <v>75.336080000000052</v>
      </c>
      <c r="H1991" s="2">
        <f t="shared" si="239"/>
        <v>72.966499499999983</v>
      </c>
      <c r="I1991" s="2">
        <f t="array" ref="I1991">SUMPRODUCT(B1975:B1994, (ROW(B1975:B1994)-ROW(B1975)+1)) / (20*21/2)</f>
        <v>74.348779523809526</v>
      </c>
      <c r="J1991" s="2">
        <f t="shared" si="242"/>
        <v>74.844962397275708</v>
      </c>
      <c r="K1991" s="2">
        <f t="shared" si="244"/>
        <v>74.900712755104664</v>
      </c>
    </row>
    <row r="1992" spans="1:11" ht="13.5" x14ac:dyDescent="0.25">
      <c r="A1992" s="3">
        <f>TITRES_STAT!B1995</f>
        <v>45205</v>
      </c>
      <c r="B1992" s="5">
        <f>TITRES_STAT!D1995</f>
        <v>73.230099999999993</v>
      </c>
      <c r="C1992" s="2">
        <f t="shared" si="245"/>
        <v>-0.78360000000000696</v>
      </c>
      <c r="D1992" s="2">
        <f t="shared" si="246"/>
        <v>74.379459999999995</v>
      </c>
      <c r="E1992" s="2">
        <f t="shared" si="240"/>
        <v>74.631979999999999</v>
      </c>
      <c r="F1992" s="2">
        <f t="shared" si="241"/>
        <v>74.758240000000015</v>
      </c>
      <c r="G1992" s="2">
        <f t="shared" si="243"/>
        <v>75.234202000000039</v>
      </c>
      <c r="H1992" s="2">
        <f t="shared" si="239"/>
        <v>72.972740499999986</v>
      </c>
      <c r="I1992" s="2">
        <f t="array" ref="I1992">SUMPRODUCT(B1976:B1995, (ROW(B1976:B1995)-ROW(B1976)+1)) / (20*21/2)</f>
        <v>74.211532857142856</v>
      </c>
      <c r="J1992" s="2">
        <f t="shared" si="242"/>
        <v>74.691165978487547</v>
      </c>
      <c r="K1992" s="2">
        <f t="shared" si="244"/>
        <v>74.835198529414285</v>
      </c>
    </row>
    <row r="1993" spans="1:11" ht="13.5" x14ac:dyDescent="0.25">
      <c r="A1993" s="3">
        <f>TITRES_STAT!B1996</f>
        <v>45208</v>
      </c>
      <c r="B1993" s="5">
        <f>TITRES_STAT!D1996</f>
        <v>73.143000000000001</v>
      </c>
      <c r="C1993" s="2">
        <f t="shared" si="245"/>
        <v>-8.7099999999992406E-2</v>
      </c>
      <c r="D1993" s="2">
        <f t="shared" si="246"/>
        <v>74.03116</v>
      </c>
      <c r="E1993" s="2">
        <f t="shared" si="240"/>
        <v>74.457830000000001</v>
      </c>
      <c r="F1993" s="2">
        <f t="shared" si="241"/>
        <v>74.671165000000002</v>
      </c>
      <c r="G1993" s="2">
        <f t="shared" si="243"/>
        <v>75.130582000000047</v>
      </c>
      <c r="H1993" s="2">
        <f t="shared" si="239"/>
        <v>72.978545999999994</v>
      </c>
      <c r="I1993" s="2">
        <f t="array" ref="I1993">SUMPRODUCT(B1977:B1996, (ROW(B1977:B1996)-ROW(B1977)+1)) / (20*21/2)</f>
        <v>74.082579047619049</v>
      </c>
      <c r="J1993" s="2">
        <f t="shared" si="242"/>
        <v>74.543721599583961</v>
      </c>
      <c r="K1993" s="2">
        <f t="shared" si="244"/>
        <v>74.768837802770591</v>
      </c>
    </row>
    <row r="1994" spans="1:11" ht="13.5" x14ac:dyDescent="0.25">
      <c r="A1994" s="3">
        <f>TITRES_STAT!B1997</f>
        <v>45209</v>
      </c>
      <c r="B1994" s="5">
        <f>TITRES_STAT!D1997</f>
        <v>73.143000000000001</v>
      </c>
      <c r="C1994" s="2">
        <f t="shared" si="245"/>
        <v>0</v>
      </c>
      <c r="D1994" s="2">
        <f t="shared" si="246"/>
        <v>73.682860000000005</v>
      </c>
      <c r="E1994" s="2">
        <f t="shared" si="240"/>
        <v>74.283680000000004</v>
      </c>
      <c r="F1994" s="2">
        <f t="shared" si="241"/>
        <v>74.584090000000003</v>
      </c>
      <c r="G1994" s="2">
        <f t="shared" si="243"/>
        <v>75.026962000000054</v>
      </c>
      <c r="H1994" s="2">
        <f t="shared" ref="H1994:H2057" si="247">AVERAGE(B1795:B1994)</f>
        <v>72.984351499999988</v>
      </c>
      <c r="I1994" s="2">
        <f t="array" ref="I1994">SUMPRODUCT(B1978:B1997, (ROW(B1978:B1997)-ROW(B1978)+1)) / (20*21/2)</f>
        <v>73.961918095238104</v>
      </c>
      <c r="J1994" s="2">
        <f t="shared" si="242"/>
        <v>74.410319542480721</v>
      </c>
      <c r="K1994" s="2">
        <f t="shared" si="244"/>
        <v>74.705079457563897</v>
      </c>
    </row>
    <row r="1995" spans="1:11" ht="13.5" x14ac:dyDescent="0.25">
      <c r="A1995" s="3">
        <f>TITRES_STAT!B1998</f>
        <v>45210</v>
      </c>
      <c r="B1995" s="5">
        <f>TITRES_STAT!D1998</f>
        <v>73.143000000000001</v>
      </c>
      <c r="C1995" s="2">
        <f t="shared" si="245"/>
        <v>0</v>
      </c>
      <c r="D1995" s="2">
        <f t="shared" si="246"/>
        <v>73.33456000000001</v>
      </c>
      <c r="E1995" s="2">
        <f t="shared" si="240"/>
        <v>74.109530000000007</v>
      </c>
      <c r="F1995" s="2">
        <f t="shared" si="241"/>
        <v>74.497015000000005</v>
      </c>
      <c r="G1995" s="2">
        <f t="shared" si="243"/>
        <v>74.923342000000048</v>
      </c>
      <c r="H1995" s="2">
        <f t="shared" si="247"/>
        <v>73.002386999999999</v>
      </c>
      <c r="I1995" s="2">
        <f t="array" ref="I1995">SUMPRODUCT(B1979:B1998, (ROW(B1979:B1998)-ROW(B1979)+1)) / (20*21/2)</f>
        <v>73.849550000000008</v>
      </c>
      <c r="J1995" s="2">
        <f t="shared" si="242"/>
        <v>74.289622443196834</v>
      </c>
      <c r="K1995" s="2">
        <f t="shared" si="244"/>
        <v>74.643821439620211</v>
      </c>
    </row>
    <row r="1996" spans="1:11" ht="13.5" x14ac:dyDescent="0.25">
      <c r="A1996" s="3">
        <f>TITRES_STAT!B1999</f>
        <v>45211</v>
      </c>
      <c r="B1996" s="5">
        <f>TITRES_STAT!D1999</f>
        <v>73.143000000000001</v>
      </c>
      <c r="C1996" s="2">
        <f t="shared" si="245"/>
        <v>0</v>
      </c>
      <c r="D1996" s="2">
        <f t="shared" si="246"/>
        <v>73.160420000000002</v>
      </c>
      <c r="E1996" s="2">
        <f t="shared" ref="E1996:E2059" si="248">AVERAGE(B1987:B1996)</f>
        <v>73.935380000000009</v>
      </c>
      <c r="F1996" s="2">
        <f t="shared" si="241"/>
        <v>74.409940000000006</v>
      </c>
      <c r="G1996" s="2">
        <f t="shared" si="243"/>
        <v>74.819722000000056</v>
      </c>
      <c r="H1996" s="2">
        <f t="shared" si="247"/>
        <v>73.008151499999997</v>
      </c>
      <c r="I1996" s="2">
        <f t="array" ref="I1996">SUMPRODUCT(B1980:B1999, (ROW(B1980:B1999)-ROW(B1980)+1)) / (20*21/2)</f>
        <v>73.745474761904774</v>
      </c>
      <c r="J1996" s="2">
        <f t="shared" si="242"/>
        <v>74.180420305749507</v>
      </c>
      <c r="K1996" s="2">
        <f t="shared" si="244"/>
        <v>74.584965696890009</v>
      </c>
    </row>
    <row r="1997" spans="1:11" ht="13.5" x14ac:dyDescent="0.25">
      <c r="A1997" s="3">
        <f>TITRES_STAT!B2000</f>
        <v>45212</v>
      </c>
      <c r="B1997" s="5">
        <f>TITRES_STAT!D2000</f>
        <v>73.143000000000001</v>
      </c>
      <c r="C1997" s="2">
        <f t="shared" si="245"/>
        <v>0</v>
      </c>
      <c r="D1997" s="2">
        <f t="shared" si="246"/>
        <v>73.143000000000001</v>
      </c>
      <c r="E1997" s="2">
        <f t="shared" si="248"/>
        <v>73.761230000000012</v>
      </c>
      <c r="F1997" s="2">
        <f t="shared" si="241"/>
        <v>74.322865000000007</v>
      </c>
      <c r="G1997" s="2">
        <f t="shared" si="243"/>
        <v>74.716102000000049</v>
      </c>
      <c r="H1997" s="2">
        <f t="shared" si="247"/>
        <v>73.013916000000009</v>
      </c>
      <c r="I1997" s="2">
        <f t="array" ref="I1997">SUMPRODUCT(B1981:B2000, (ROW(B1981:B2000)-ROW(B1981)+1)) / (20*21/2)</f>
        <v>73.649692380952402</v>
      </c>
      <c r="J1997" s="2">
        <f t="shared" si="242"/>
        <v>74.081618371868601</v>
      </c>
      <c r="K1997" s="2">
        <f t="shared" si="244"/>
        <v>74.528418022502166</v>
      </c>
    </row>
    <row r="1998" spans="1:11" ht="13.5" x14ac:dyDescent="0.25">
      <c r="A1998" s="3">
        <f>TITRES_STAT!B2001</f>
        <v>45215</v>
      </c>
      <c r="B1998" s="5">
        <f>TITRES_STAT!D2001</f>
        <v>73.143000000000001</v>
      </c>
      <c r="C1998" s="2">
        <f t="shared" si="245"/>
        <v>0</v>
      </c>
      <c r="D1998" s="2">
        <f t="shared" si="246"/>
        <v>73.143000000000001</v>
      </c>
      <c r="E1998" s="2">
        <f t="shared" si="248"/>
        <v>73.587080000000014</v>
      </c>
      <c r="F1998" s="2">
        <f t="shared" si="241"/>
        <v>74.235790000000009</v>
      </c>
      <c r="G1998" s="2">
        <f t="shared" si="243"/>
        <v>74.680402000000043</v>
      </c>
      <c r="H1998" s="2">
        <f t="shared" si="247"/>
        <v>73.031951500000005</v>
      </c>
      <c r="I1998" s="2">
        <f t="array" ref="I1998">SUMPRODUCT(B1982:B2001, (ROW(B1982:B2001)-ROW(B1982)+1)) / (20*21/2)</f>
        <v>73.562202857142879</v>
      </c>
      <c r="J1998" s="2">
        <f t="shared" si="242"/>
        <v>73.992226145976346</v>
      </c>
      <c r="K1998" s="2">
        <f t="shared" si="244"/>
        <v>74.474087903972674</v>
      </c>
    </row>
    <row r="1999" spans="1:11" ht="13.5" x14ac:dyDescent="0.25">
      <c r="A1999" s="3">
        <f>TITRES_STAT!B2002</f>
        <v>45216</v>
      </c>
      <c r="B1999" s="5">
        <f>TITRES_STAT!D2002</f>
        <v>73.143000000000001</v>
      </c>
      <c r="C1999" s="2">
        <f t="shared" si="245"/>
        <v>0</v>
      </c>
      <c r="D1999" s="2">
        <f t="shared" si="246"/>
        <v>73.143000000000001</v>
      </c>
      <c r="E1999" s="2">
        <f t="shared" si="248"/>
        <v>73.412930000000017</v>
      </c>
      <c r="F1999" s="2">
        <f t="shared" si="241"/>
        <v>74.14871500000001</v>
      </c>
      <c r="G1999" s="2">
        <f t="shared" si="243"/>
        <v>74.644702000000052</v>
      </c>
      <c r="H1999" s="2">
        <f t="shared" si="247"/>
        <v>73.037716000000003</v>
      </c>
      <c r="I1999" s="2">
        <f t="array" ref="I1999">SUMPRODUCT(B1983:B2002, (ROW(B1983:B2002)-ROW(B1983)+1)) / (20*21/2)</f>
        <v>73.565930000000009</v>
      </c>
      <c r="J1999" s="2">
        <f t="shared" si="242"/>
        <v>73.911347465407161</v>
      </c>
      <c r="K1999" s="2">
        <f t="shared" si="244"/>
        <v>74.421888378326685</v>
      </c>
    </row>
    <row r="2000" spans="1:11" ht="13.5" x14ac:dyDescent="0.25">
      <c r="A2000" s="3">
        <f>TITRES_STAT!B2003</f>
        <v>45217</v>
      </c>
      <c r="B2000" s="5">
        <f>TITRES_STAT!D2003</f>
        <v>73.143000000000001</v>
      </c>
      <c r="C2000" s="2">
        <f t="shared" si="245"/>
        <v>0</v>
      </c>
      <c r="D2000" s="2">
        <f t="shared" si="246"/>
        <v>73.143000000000001</v>
      </c>
      <c r="E2000" s="2">
        <f t="shared" si="248"/>
        <v>73.23878000000002</v>
      </c>
      <c r="F2000" s="2">
        <f t="shared" si="241"/>
        <v>74.061640000000011</v>
      </c>
      <c r="G2000" s="2">
        <f t="shared" si="243"/>
        <v>74.609872000000053</v>
      </c>
      <c r="H2000" s="2">
        <f t="shared" si="247"/>
        <v>73.043480500000001</v>
      </c>
      <c r="I2000" s="2">
        <f t="array" ref="I2000">SUMPRODUCT(B1984:B2003, (ROW(B1984:B2003)-ROW(B1984)+1)) / (20*21/2)</f>
        <v>73.573803809523824</v>
      </c>
      <c r="J2000" s="2">
        <f t="shared" si="242"/>
        <v>73.838171516320756</v>
      </c>
      <c r="K2000" s="2">
        <f t="shared" si="244"/>
        <v>74.371735892902109</v>
      </c>
    </row>
    <row r="2001" spans="1:11" ht="13.5" x14ac:dyDescent="0.25">
      <c r="A2001" s="3">
        <f>TITRES_STAT!B2004</f>
        <v>45218</v>
      </c>
      <c r="B2001" s="5">
        <f>TITRES_STAT!D2004</f>
        <v>73.143000000000001</v>
      </c>
      <c r="C2001" s="2">
        <f t="shared" si="245"/>
        <v>0</v>
      </c>
      <c r="D2001" s="2">
        <f t="shared" si="246"/>
        <v>73.143000000000001</v>
      </c>
      <c r="E2001" s="2">
        <f t="shared" si="248"/>
        <v>73.151710000000008</v>
      </c>
      <c r="F2001" s="2">
        <f t="shared" si="241"/>
        <v>73.974565000000013</v>
      </c>
      <c r="G2001" s="2">
        <f t="shared" si="243"/>
        <v>74.575042000000053</v>
      </c>
      <c r="H2001" s="2">
        <f t="shared" si="247"/>
        <v>73.049244999999999</v>
      </c>
      <c r="I2001" s="2">
        <f t="array" ref="I2001">SUMPRODUCT(B1985:B2004, (ROW(B1985:B2004)-ROW(B1985)+1)) / (20*21/2)</f>
        <v>73.585824285714295</v>
      </c>
      <c r="J2001" s="2">
        <f t="shared" si="242"/>
        <v>73.771964705242581</v>
      </c>
      <c r="K2001" s="2">
        <f t="shared" si="244"/>
        <v>74.323550171611828</v>
      </c>
    </row>
    <row r="2002" spans="1:11" ht="13.5" x14ac:dyDescent="0.25">
      <c r="A2002" s="3">
        <f>TITRES_STAT!B2005</f>
        <v>45219</v>
      </c>
      <c r="B2002" s="5">
        <f>TITRES_STAT!D2005</f>
        <v>74.0137</v>
      </c>
      <c r="C2002" s="2">
        <f t="shared" si="245"/>
        <v>0.87069999999999936</v>
      </c>
      <c r="D2002" s="2">
        <f t="shared" si="246"/>
        <v>73.317139999999995</v>
      </c>
      <c r="E2002" s="2">
        <f t="shared" si="248"/>
        <v>73.230070000000012</v>
      </c>
      <c r="F2002" s="2">
        <f t="shared" si="241"/>
        <v>73.931025000000005</v>
      </c>
      <c r="G2002" s="2">
        <f t="shared" si="243"/>
        <v>74.566334000000055</v>
      </c>
      <c r="H2002" s="2">
        <f t="shared" si="247"/>
        <v>73.059363000000005</v>
      </c>
      <c r="I2002" s="2">
        <f t="array" ref="I2002">SUMPRODUCT(B1986:B2005, (ROW(B1986:B2005)-ROW(B1986)+1)) / (20*21/2)</f>
        <v>73.601991428571438</v>
      </c>
      <c r="J2002" s="2">
        <f t="shared" si="242"/>
        <v>73.794987114267101</v>
      </c>
      <c r="K2002" s="2">
        <f t="shared" si="244"/>
        <v>74.311399184489801</v>
      </c>
    </row>
    <row r="2003" spans="1:11" ht="13.5" x14ac:dyDescent="0.25">
      <c r="A2003" s="3">
        <f>TITRES_STAT!B2006</f>
        <v>45222</v>
      </c>
      <c r="B2003" s="5">
        <f>TITRES_STAT!D2006</f>
        <v>74.0137</v>
      </c>
      <c r="C2003" s="2">
        <f t="shared" si="245"/>
        <v>0</v>
      </c>
      <c r="D2003" s="2">
        <f t="shared" si="246"/>
        <v>73.491280000000003</v>
      </c>
      <c r="E2003" s="2">
        <f t="shared" si="248"/>
        <v>73.317140000000009</v>
      </c>
      <c r="F2003" s="2">
        <f t="shared" si="241"/>
        <v>73.887484999999998</v>
      </c>
      <c r="G2003" s="2">
        <f t="shared" si="243"/>
        <v>74.557626000000042</v>
      </c>
      <c r="H2003" s="2">
        <f t="shared" si="247"/>
        <v>73.06948100000001</v>
      </c>
      <c r="I2003" s="2">
        <f t="array" ref="I2003">SUMPRODUCT(B1987:B2006, (ROW(B1987:B2006)-ROW(B1987)+1)) / (20*21/2)</f>
        <v>73.373524285714296</v>
      </c>
      <c r="J2003" s="2">
        <f t="shared" si="242"/>
        <v>73.815816912908332</v>
      </c>
      <c r="K2003" s="2">
        <f t="shared" si="244"/>
        <v>74.29972470666668</v>
      </c>
    </row>
    <row r="2004" spans="1:11" ht="13.5" x14ac:dyDescent="0.25">
      <c r="A2004" s="3">
        <f>TITRES_STAT!B2007</f>
        <v>45223</v>
      </c>
      <c r="B2004" s="5">
        <f>TITRES_STAT!D2007</f>
        <v>74.0137</v>
      </c>
      <c r="C2004" s="2">
        <f t="shared" si="245"/>
        <v>0</v>
      </c>
      <c r="D2004" s="2">
        <f t="shared" si="246"/>
        <v>73.665419999999997</v>
      </c>
      <c r="E2004" s="2">
        <f t="shared" si="248"/>
        <v>73.404210000000006</v>
      </c>
      <c r="F2004" s="2">
        <f t="shared" ref="F2004:F2067" si="249">AVERAGE(B1985:B2004)</f>
        <v>73.843945000000005</v>
      </c>
      <c r="G2004" s="2">
        <f t="shared" si="243"/>
        <v>74.548918000000043</v>
      </c>
      <c r="H2004" s="2">
        <f t="shared" si="247"/>
        <v>73.079640000000012</v>
      </c>
      <c r="I2004" s="2">
        <f t="array" ref="I2004">SUMPRODUCT(B1988:B2007, (ROW(B1988:B2007)-ROW(B1988)+1)) / (20*21/2)</f>
        <v>73.161642857142866</v>
      </c>
      <c r="J2004" s="2">
        <f t="shared" si="242"/>
        <v>73.834662921202778</v>
      </c>
      <c r="K2004" s="2">
        <f t="shared" si="244"/>
        <v>74.288508051503285</v>
      </c>
    </row>
    <row r="2005" spans="1:11" ht="13.5" x14ac:dyDescent="0.25">
      <c r="A2005" s="3">
        <f>TITRES_STAT!B2008</f>
        <v>45224</v>
      </c>
      <c r="B2005" s="5">
        <f>TITRES_STAT!D2008</f>
        <v>74.0137</v>
      </c>
      <c r="C2005" s="2">
        <f t="shared" si="245"/>
        <v>0</v>
      </c>
      <c r="D2005" s="2">
        <f t="shared" si="246"/>
        <v>73.839560000000006</v>
      </c>
      <c r="E2005" s="2">
        <f t="shared" si="248"/>
        <v>73.491279999999989</v>
      </c>
      <c r="F2005" s="2">
        <f t="shared" si="249"/>
        <v>73.800404999999998</v>
      </c>
      <c r="G2005" s="2">
        <f t="shared" si="243"/>
        <v>74.540210000000044</v>
      </c>
      <c r="H2005" s="2">
        <f t="shared" si="247"/>
        <v>73.089798999999999</v>
      </c>
      <c r="I2005" s="2">
        <f t="array" ref="I2005">SUMPRODUCT(B1989:B2008, (ROW(B1989:B2008)-ROW(B1989)+1)) / (20*21/2)</f>
        <v>72.966347142857146</v>
      </c>
      <c r="J2005" s="2">
        <f t="shared" ref="J2005:J2068" si="250">$J$4*B2005+J2004*(1-$J$4)</f>
        <v>73.851714071564416</v>
      </c>
      <c r="K2005" s="2">
        <f t="shared" si="244"/>
        <v>74.27773126516982</v>
      </c>
    </row>
    <row r="2006" spans="1:11" ht="13.5" x14ac:dyDescent="0.25">
      <c r="A2006" s="3">
        <f>TITRES_STAT!B2009</f>
        <v>45225</v>
      </c>
      <c r="B2006" s="5">
        <f>TITRES_STAT!D2009</f>
        <v>71.401499999999999</v>
      </c>
      <c r="C2006" s="2">
        <f t="shared" si="245"/>
        <v>-2.6122000000000014</v>
      </c>
      <c r="D2006" s="2">
        <f t="shared" si="246"/>
        <v>73.491259999999997</v>
      </c>
      <c r="E2006" s="2">
        <f t="shared" si="248"/>
        <v>73.317129999999992</v>
      </c>
      <c r="F2006" s="2">
        <f t="shared" si="249"/>
        <v>73.626255</v>
      </c>
      <c r="G2006" s="2">
        <f t="shared" si="243"/>
        <v>74.479258000000044</v>
      </c>
      <c r="H2006" s="2">
        <f t="shared" si="247"/>
        <v>73.086856000000012</v>
      </c>
      <c r="I2006" s="2">
        <f t="array" ref="I2006">SUMPRODUCT(B1990:B2009, (ROW(B1990:B2009)-ROW(B1990)+1)) / (20*21/2)</f>
        <v>72.787637142857136</v>
      </c>
      <c r="J2006" s="2">
        <f t="shared" si="250"/>
        <v>73.61836035046305</v>
      </c>
      <c r="K2006" s="2">
        <f t="shared" si="244"/>
        <v>74.164937882221992</v>
      </c>
    </row>
    <row r="2007" spans="1:11" ht="13.5" x14ac:dyDescent="0.25">
      <c r="A2007" s="3">
        <f>TITRES_STAT!B2010</f>
        <v>45226</v>
      </c>
      <c r="B2007" s="5">
        <f>TITRES_STAT!D2010</f>
        <v>71.401499999999999</v>
      </c>
      <c r="C2007" s="2">
        <f t="shared" si="245"/>
        <v>0</v>
      </c>
      <c r="D2007" s="2">
        <f t="shared" si="246"/>
        <v>72.968819999999994</v>
      </c>
      <c r="E2007" s="2">
        <f t="shared" si="248"/>
        <v>73.142979999999994</v>
      </c>
      <c r="F2007" s="2">
        <f t="shared" si="249"/>
        <v>73.452104999999989</v>
      </c>
      <c r="G2007" s="2">
        <f t="shared" si="243"/>
        <v>74.400890000000032</v>
      </c>
      <c r="H2007" s="2">
        <f t="shared" si="247"/>
        <v>73.083954000000006</v>
      </c>
      <c r="I2007" s="2">
        <f t="array" ref="I2007">SUMPRODUCT(B1991:B2010, (ROW(B1991:B2010)-ROW(B1991)+1)) / (20*21/2)</f>
        <v>72.625512857142866</v>
      </c>
      <c r="J2007" s="2">
        <f t="shared" si="250"/>
        <v>73.407230793276099</v>
      </c>
      <c r="K2007" s="2">
        <f t="shared" si="244"/>
        <v>74.056567769193677</v>
      </c>
    </row>
    <row r="2008" spans="1:11" ht="13.5" x14ac:dyDescent="0.25">
      <c r="A2008" s="3">
        <f>TITRES_STAT!B2011</f>
        <v>45229</v>
      </c>
      <c r="B2008" s="5">
        <f>TITRES_STAT!D2011</f>
        <v>71.401499999999999</v>
      </c>
      <c r="C2008" s="2">
        <f t="shared" si="245"/>
        <v>0</v>
      </c>
      <c r="D2008" s="2">
        <f t="shared" si="246"/>
        <v>72.446380000000005</v>
      </c>
      <c r="E2008" s="2">
        <f t="shared" si="248"/>
        <v>72.968829999999983</v>
      </c>
      <c r="F2008" s="2">
        <f t="shared" si="249"/>
        <v>73.277954999999992</v>
      </c>
      <c r="G2008" s="2">
        <f t="shared" si="243"/>
        <v>74.322522000000049</v>
      </c>
      <c r="H2008" s="2">
        <f t="shared" si="247"/>
        <v>73.089150500000017</v>
      </c>
      <c r="I2008" s="2">
        <f t="array" ref="I2008">SUMPRODUCT(B1992:B2011, (ROW(B1992:B2011)-ROW(B1992)+1)) / (20*21/2)</f>
        <v>72.479974285714277</v>
      </c>
      <c r="J2008" s="2">
        <f t="shared" si="250"/>
        <v>73.216208812964098</v>
      </c>
      <c r="K2008" s="2">
        <f t="shared" si="244"/>
        <v>73.952447464519423</v>
      </c>
    </row>
    <row r="2009" spans="1:11" ht="13.5" x14ac:dyDescent="0.25">
      <c r="A2009" s="3">
        <f>TITRES_STAT!B2012</f>
        <v>45230</v>
      </c>
      <c r="B2009" s="5">
        <f>TITRES_STAT!D2012</f>
        <v>71.401499999999999</v>
      </c>
      <c r="C2009" s="2">
        <f t="shared" si="245"/>
        <v>0</v>
      </c>
      <c r="D2009" s="2">
        <f t="shared" si="246"/>
        <v>71.923940000000002</v>
      </c>
      <c r="E2009" s="2">
        <f t="shared" si="248"/>
        <v>72.794679999999971</v>
      </c>
      <c r="F2009" s="2">
        <f t="shared" si="249"/>
        <v>73.103804999999994</v>
      </c>
      <c r="G2009" s="2">
        <f t="shared" si="243"/>
        <v>74.244328000000039</v>
      </c>
      <c r="H2009" s="2">
        <f t="shared" si="247"/>
        <v>73.094388000000009</v>
      </c>
      <c r="I2009" s="2">
        <f t="array" ref="I2009">SUMPRODUCT(B1993:B2012, (ROW(B1993:B2012)-ROW(B1993)+1)) / (20*21/2)</f>
        <v>72.346874761904758</v>
      </c>
      <c r="J2009" s="2">
        <f t="shared" si="250"/>
        <v>73.043379402205616</v>
      </c>
      <c r="K2009" s="2">
        <f t="shared" si="244"/>
        <v>73.852410309048082</v>
      </c>
    </row>
    <row r="2010" spans="1:11" ht="13.5" x14ac:dyDescent="0.25">
      <c r="A2010" s="3">
        <f>TITRES_STAT!B2013</f>
        <v>45231</v>
      </c>
      <c r="B2010" s="5">
        <f>TITRES_STAT!D2013</f>
        <v>71.401499999999999</v>
      </c>
      <c r="C2010" s="2">
        <f t="shared" si="245"/>
        <v>0</v>
      </c>
      <c r="D2010" s="2">
        <f t="shared" si="246"/>
        <v>71.401499999999999</v>
      </c>
      <c r="E2010" s="2">
        <f t="shared" si="248"/>
        <v>72.620529999999988</v>
      </c>
      <c r="F2010" s="2">
        <f t="shared" si="249"/>
        <v>72.929654999999997</v>
      </c>
      <c r="G2010" s="2">
        <f t="shared" si="243"/>
        <v>74.166134000000042</v>
      </c>
      <c r="H2010" s="2">
        <f t="shared" si="247"/>
        <v>73.099625500000016</v>
      </c>
      <c r="I2010" s="2">
        <f t="array" ref="I2010">SUMPRODUCT(B1994:B2013, (ROW(B1994:B2013)-ROW(B1994)+1)) / (20*21/2)</f>
        <v>72.22248285714285</v>
      </c>
      <c r="J2010" s="2">
        <f t="shared" si="250"/>
        <v>72.887009935328891</v>
      </c>
      <c r="K2010" s="2">
        <f t="shared" si="244"/>
        <v>73.756296179281492</v>
      </c>
    </row>
    <row r="2011" spans="1:11" ht="13.5" x14ac:dyDescent="0.25">
      <c r="A2011" s="3">
        <f>TITRES_STAT!B2014</f>
        <v>45232</v>
      </c>
      <c r="B2011" s="5">
        <f>TITRES_STAT!D2014</f>
        <v>71.401499999999999</v>
      </c>
      <c r="C2011" s="2">
        <f t="shared" si="245"/>
        <v>0</v>
      </c>
      <c r="D2011" s="2">
        <f t="shared" si="246"/>
        <v>71.401499999999999</v>
      </c>
      <c r="E2011" s="2">
        <f t="shared" si="248"/>
        <v>72.446380000000005</v>
      </c>
      <c r="F2011" s="2">
        <f t="shared" si="249"/>
        <v>72.799044999999992</v>
      </c>
      <c r="G2011" s="2">
        <f t="shared" si="243"/>
        <v>74.087940000000032</v>
      </c>
      <c r="H2011" s="2">
        <f t="shared" si="247"/>
        <v>73.104863000000009</v>
      </c>
      <c r="I2011" s="2">
        <f t="array" ref="I2011">SUMPRODUCT(B1995:B2014, (ROW(B1995:B2014)-ROW(B1995)+1)) / (20*21/2)</f>
        <v>72.106383809523805</v>
      </c>
      <c r="J2011" s="2">
        <f t="shared" si="250"/>
        <v>72.745532798630904</v>
      </c>
      <c r="K2011" s="2">
        <f t="shared" si="244"/>
        <v>73.663951231074378</v>
      </c>
    </row>
    <row r="2012" spans="1:11" ht="13.5" x14ac:dyDescent="0.25">
      <c r="A2012" s="3">
        <f>TITRES_STAT!B2015</f>
        <v>45233</v>
      </c>
      <c r="B2012" s="5">
        <f>TITRES_STAT!D2015</f>
        <v>71.401499999999999</v>
      </c>
      <c r="C2012" s="2">
        <f t="shared" si="245"/>
        <v>0</v>
      </c>
      <c r="D2012" s="2">
        <f t="shared" si="246"/>
        <v>71.401499999999999</v>
      </c>
      <c r="E2012" s="2">
        <f t="shared" si="248"/>
        <v>72.185159999999996</v>
      </c>
      <c r="F2012" s="2">
        <f t="shared" si="249"/>
        <v>72.70761499999999</v>
      </c>
      <c r="G2012" s="2">
        <f t="shared" si="243"/>
        <v>74.009746000000035</v>
      </c>
      <c r="H2012" s="2">
        <f t="shared" si="247"/>
        <v>73.101920000000021</v>
      </c>
      <c r="I2012" s="2">
        <f t="array" ref="I2012">SUMPRODUCT(B1996:B2015, (ROW(B1996:B2015)-ROW(B1996)+1)) / (20*21/2)</f>
        <v>72.160291904761905</v>
      </c>
      <c r="J2012" s="2">
        <f t="shared" si="250"/>
        <v>72.617529674951768</v>
      </c>
      <c r="K2012" s="2">
        <f t="shared" si="244"/>
        <v>73.575227653385184</v>
      </c>
    </row>
    <row r="2013" spans="1:11" ht="13.5" x14ac:dyDescent="0.25">
      <c r="A2013" s="3">
        <f>TITRES_STAT!B2016</f>
        <v>45236</v>
      </c>
      <c r="B2013" s="5">
        <f>TITRES_STAT!D2016</f>
        <v>71.401499999999999</v>
      </c>
      <c r="C2013" s="2">
        <f t="shared" si="245"/>
        <v>0</v>
      </c>
      <c r="D2013" s="2">
        <f t="shared" si="246"/>
        <v>71.401499999999999</v>
      </c>
      <c r="E2013" s="2">
        <f t="shared" si="248"/>
        <v>71.923939999999988</v>
      </c>
      <c r="F2013" s="2">
        <f t="shared" si="249"/>
        <v>72.620539999999977</v>
      </c>
      <c r="G2013" s="2">
        <f t="shared" si="243"/>
        <v>73.931552000000025</v>
      </c>
      <c r="H2013" s="2">
        <f t="shared" si="247"/>
        <v>73.098977000000019</v>
      </c>
      <c r="I2013" s="2">
        <f t="array" ref="I2013">SUMPRODUCT(B1997:B2016, (ROW(B1997:B2016)-ROW(B1997)+1)) / (20*21/2)</f>
        <v>72.214407142857127</v>
      </c>
      <c r="J2013" s="2">
        <f t="shared" si="250"/>
        <v>72.50171732495636</v>
      </c>
      <c r="K2013" s="2">
        <f t="shared" si="244"/>
        <v>73.489983431683811</v>
      </c>
    </row>
    <row r="2014" spans="1:11" ht="13.5" x14ac:dyDescent="0.25">
      <c r="A2014" s="3">
        <f>TITRES_STAT!B2017</f>
        <v>45237</v>
      </c>
      <c r="B2014" s="5">
        <f>TITRES_STAT!D2017</f>
        <v>71.401499999999999</v>
      </c>
      <c r="C2014" s="2">
        <f t="shared" si="245"/>
        <v>0</v>
      </c>
      <c r="D2014" s="2">
        <f t="shared" si="246"/>
        <v>71.401499999999999</v>
      </c>
      <c r="E2014" s="2">
        <f t="shared" si="248"/>
        <v>71.662719999999993</v>
      </c>
      <c r="F2014" s="2">
        <f t="shared" si="249"/>
        <v>72.533464999999978</v>
      </c>
      <c r="G2014" s="2">
        <f t="shared" si="243"/>
        <v>73.853532000000016</v>
      </c>
      <c r="H2014" s="2">
        <f t="shared" si="247"/>
        <v>73.096034000000031</v>
      </c>
      <c r="I2014" s="2">
        <f t="array" ref="I2014">SUMPRODUCT(B1998:B2017, (ROW(B1998:B2017)-ROW(B1998)+1)) / (20*21/2)</f>
        <v>72.230577142857143</v>
      </c>
      <c r="J2014" s="2">
        <f t="shared" si="250"/>
        <v>72.396934722579573</v>
      </c>
      <c r="K2014" s="2">
        <f t="shared" si="244"/>
        <v>73.408082120637388</v>
      </c>
    </row>
    <row r="2015" spans="1:11" ht="13.5" x14ac:dyDescent="0.25">
      <c r="A2015" s="3">
        <f>TITRES_STAT!B2018</f>
        <v>45238</v>
      </c>
      <c r="B2015" s="5">
        <f>TITRES_STAT!D2018</f>
        <v>73.099500000000006</v>
      </c>
      <c r="C2015" s="2">
        <f t="shared" si="245"/>
        <v>1.6980000000000075</v>
      </c>
      <c r="D2015" s="2">
        <f t="shared" si="246"/>
        <v>71.741100000000003</v>
      </c>
      <c r="E2015" s="2">
        <f t="shared" si="248"/>
        <v>71.571299999999994</v>
      </c>
      <c r="F2015" s="2">
        <f t="shared" si="249"/>
        <v>72.531289999999984</v>
      </c>
      <c r="G2015" s="2">
        <f t="shared" si="243"/>
        <v>73.809124000000011</v>
      </c>
      <c r="H2015" s="2">
        <f t="shared" si="247"/>
        <v>73.105671000000029</v>
      </c>
      <c r="I2015" s="2">
        <f t="array" ref="I2015">SUMPRODUCT(B1999:B2018, (ROW(B1999:B2018)-ROW(B1999)+1)) / (20*21/2)</f>
        <v>72.24886190476191</v>
      </c>
      <c r="J2015" s="2">
        <f t="shared" si="250"/>
        <v>72.463845701381516</v>
      </c>
      <c r="K2015" s="2">
        <f t="shared" si="244"/>
        <v>73.39598086100456</v>
      </c>
    </row>
    <row r="2016" spans="1:11" ht="13.5" x14ac:dyDescent="0.25">
      <c r="A2016" s="3">
        <f>TITRES_STAT!B2019</f>
        <v>45239</v>
      </c>
      <c r="B2016" s="5">
        <f>TITRES_STAT!D2019</f>
        <v>73.099500000000006</v>
      </c>
      <c r="C2016" s="2">
        <f t="shared" si="245"/>
        <v>0</v>
      </c>
      <c r="D2016" s="2">
        <f t="shared" si="246"/>
        <v>72.080700000000007</v>
      </c>
      <c r="E2016" s="2">
        <f t="shared" si="248"/>
        <v>71.741100000000003</v>
      </c>
      <c r="F2016" s="2">
        <f t="shared" si="249"/>
        <v>72.529114999999976</v>
      </c>
      <c r="G2016" s="2">
        <f t="shared" si="243"/>
        <v>73.764890000000008</v>
      </c>
      <c r="H2016" s="2">
        <f t="shared" si="247"/>
        <v>73.111218000000036</v>
      </c>
      <c r="I2016" s="2">
        <f t="array" ref="I2016">SUMPRODUCT(B2000:B2019, (ROW(B2000:B2019)-ROW(B2000)+1)) / (20*21/2)</f>
        <v>72.269261428571426</v>
      </c>
      <c r="J2016" s="2">
        <f t="shared" si="250"/>
        <v>72.524384206011845</v>
      </c>
      <c r="K2016" s="2">
        <f t="shared" si="244"/>
        <v>73.384354160573011</v>
      </c>
    </row>
    <row r="2017" spans="1:11" ht="13.5" x14ac:dyDescent="0.25">
      <c r="A2017" s="3">
        <f>TITRES_STAT!B2020</f>
        <v>45240</v>
      </c>
      <c r="B2017" s="5">
        <f>TITRES_STAT!D2020</f>
        <v>72.698899999999995</v>
      </c>
      <c r="C2017" s="2">
        <f t="shared" si="245"/>
        <v>-0.40060000000001139</v>
      </c>
      <c r="D2017" s="2">
        <f t="shared" si="246"/>
        <v>72.340180000000004</v>
      </c>
      <c r="E2017" s="2">
        <f t="shared" si="248"/>
        <v>71.870840000000001</v>
      </c>
      <c r="F2017" s="2">
        <f t="shared" si="249"/>
        <v>72.506909999999976</v>
      </c>
      <c r="G2017" s="2">
        <f t="shared" si="243"/>
        <v>73.712643999999997</v>
      </c>
      <c r="H2017" s="2">
        <f t="shared" si="247"/>
        <v>73.114762000000042</v>
      </c>
      <c r="I2017" s="2">
        <f t="array" ref="I2017">SUMPRODUCT(B2001:B2020, (ROW(B2001:B2020)-ROW(B2001)+1)) / (20*21/2)</f>
        <v>72.29177571428572</v>
      </c>
      <c r="J2017" s="2">
        <f t="shared" si="250"/>
        <v>72.541004757820232</v>
      </c>
      <c r="K2017" s="2">
        <f t="shared" si="244"/>
        <v>73.35747360525643</v>
      </c>
    </row>
    <row r="2018" spans="1:11" ht="13.5" x14ac:dyDescent="0.25">
      <c r="A2018" s="3">
        <f>TITRES_STAT!B2021</f>
        <v>45243</v>
      </c>
      <c r="B2018" s="5">
        <f>TITRES_STAT!D2021</f>
        <v>72.698899999999995</v>
      </c>
      <c r="C2018" s="2">
        <f t="shared" si="245"/>
        <v>0</v>
      </c>
      <c r="D2018" s="2">
        <f t="shared" si="246"/>
        <v>72.59966</v>
      </c>
      <c r="E2018" s="2">
        <f t="shared" si="248"/>
        <v>72.000579999999999</v>
      </c>
      <c r="F2018" s="2">
        <f t="shared" si="249"/>
        <v>72.484704999999991</v>
      </c>
      <c r="G2018" s="2">
        <f t="shared" si="243"/>
        <v>73.660571999999988</v>
      </c>
      <c r="H2018" s="2">
        <f t="shared" si="247"/>
        <v>73.118306000000032</v>
      </c>
      <c r="I2018" s="2">
        <f t="array" ref="I2018">SUMPRODUCT(B2002:B2021, (ROW(B2002:B2021)-ROW(B2002)+1)) / (20*21/2)</f>
        <v>72.316404761904764</v>
      </c>
      <c r="J2018" s="2">
        <f t="shared" si="250"/>
        <v>72.556042399932593</v>
      </c>
      <c r="K2018" s="2">
        <f t="shared" si="244"/>
        <v>73.331647189364034</v>
      </c>
    </row>
    <row r="2019" spans="1:11" ht="13.5" x14ac:dyDescent="0.25">
      <c r="A2019" s="3">
        <f>TITRES_STAT!B2022</f>
        <v>45244</v>
      </c>
      <c r="B2019" s="5">
        <f>TITRES_STAT!D2022</f>
        <v>72.698899999999995</v>
      </c>
      <c r="C2019" s="2">
        <f t="shared" si="245"/>
        <v>0</v>
      </c>
      <c r="D2019" s="2">
        <f t="shared" si="246"/>
        <v>72.859139999999996</v>
      </c>
      <c r="E2019" s="2">
        <f t="shared" si="248"/>
        <v>72.130319999999998</v>
      </c>
      <c r="F2019" s="2">
        <f t="shared" si="249"/>
        <v>72.462499999999991</v>
      </c>
      <c r="G2019" s="2">
        <f t="shared" si="243"/>
        <v>73.608499999999992</v>
      </c>
      <c r="H2019" s="2">
        <f t="shared" si="247"/>
        <v>73.121850000000038</v>
      </c>
      <c r="I2019" s="2">
        <f t="array" ref="I2019">SUMPRODUCT(B2003:B2022, (ROW(B2003:B2022)-ROW(B2003)+1)) / (20*21/2)</f>
        <v>72.343148571428571</v>
      </c>
      <c r="J2019" s="2">
        <f t="shared" si="250"/>
        <v>72.569647885653296</v>
      </c>
      <c r="K2019" s="2">
        <f t="shared" si="244"/>
        <v>73.306833574094867</v>
      </c>
    </row>
    <row r="2020" spans="1:11" ht="13.5" x14ac:dyDescent="0.25">
      <c r="A2020" s="3">
        <f>TITRES_STAT!B2023</f>
        <v>45245</v>
      </c>
      <c r="B2020" s="5">
        <f>TITRES_STAT!D2023</f>
        <v>72.698899999999995</v>
      </c>
      <c r="C2020" s="2">
        <f t="shared" si="245"/>
        <v>0</v>
      </c>
      <c r="D2020" s="2">
        <f t="shared" si="246"/>
        <v>72.779019999999988</v>
      </c>
      <c r="E2020" s="2">
        <f t="shared" si="248"/>
        <v>72.260059999999996</v>
      </c>
      <c r="F2020" s="2">
        <f t="shared" si="249"/>
        <v>72.440295000000006</v>
      </c>
      <c r="G2020" s="2">
        <f t="shared" si="243"/>
        <v>73.556427999999983</v>
      </c>
      <c r="H2020" s="2">
        <f t="shared" si="247"/>
        <v>73.125803000000033</v>
      </c>
      <c r="I2020" s="2">
        <f t="array" ref="I2020">SUMPRODUCT(B2004:B2023, (ROW(B2004:B2023)-ROW(B2004)+1)) / (20*21/2)</f>
        <v>72.37615333333332</v>
      </c>
      <c r="J2020" s="2">
        <f t="shared" si="250"/>
        <v>72.581957610829164</v>
      </c>
      <c r="K2020" s="2">
        <f t="shared" si="244"/>
        <v>73.282993041777431</v>
      </c>
    </row>
    <row r="2021" spans="1:11" ht="13.5" x14ac:dyDescent="0.25">
      <c r="A2021" s="3">
        <f>TITRES_STAT!B2024</f>
        <v>45246</v>
      </c>
      <c r="B2021" s="5">
        <f>TITRES_STAT!D2024</f>
        <v>72.698899999999995</v>
      </c>
      <c r="C2021" s="2">
        <f t="shared" si="245"/>
        <v>0</v>
      </c>
      <c r="D2021" s="2">
        <f t="shared" si="246"/>
        <v>72.698899999999995</v>
      </c>
      <c r="E2021" s="2">
        <f t="shared" si="248"/>
        <v>72.389799999999994</v>
      </c>
      <c r="F2021" s="2">
        <f t="shared" si="249"/>
        <v>72.418090000000021</v>
      </c>
      <c r="G2021" s="2">
        <f t="shared" si="243"/>
        <v>73.504355999999973</v>
      </c>
      <c r="H2021" s="2">
        <f t="shared" si="247"/>
        <v>73.129756000000029</v>
      </c>
      <c r="I2021" s="2">
        <f t="array" ref="I2021">SUMPRODUCT(B2005:B2024, (ROW(B2005:B2024)-ROW(B2005)+1)) / (20*21/2)</f>
        <v>72.415419047619039</v>
      </c>
      <c r="J2021" s="2">
        <f t="shared" si="250"/>
        <v>72.593094981226386</v>
      </c>
      <c r="K2021" s="2">
        <f t="shared" si="244"/>
        <v>73.260087432295975</v>
      </c>
    </row>
    <row r="2022" spans="1:11" ht="13.5" x14ac:dyDescent="0.25">
      <c r="A2022" s="3">
        <f>TITRES_STAT!B2025</f>
        <v>45247</v>
      </c>
      <c r="B2022" s="5">
        <f>TITRES_STAT!D2025</f>
        <v>72.698899999999995</v>
      </c>
      <c r="C2022" s="2">
        <f t="shared" si="245"/>
        <v>0</v>
      </c>
      <c r="D2022" s="2">
        <f t="shared" si="246"/>
        <v>72.698899999999995</v>
      </c>
      <c r="E2022" s="2">
        <f t="shared" si="248"/>
        <v>72.519539999999992</v>
      </c>
      <c r="F2022" s="2">
        <f t="shared" si="249"/>
        <v>72.35235000000003</v>
      </c>
      <c r="G2022" s="2">
        <f t="shared" si="243"/>
        <v>73.490249999999975</v>
      </c>
      <c r="H2022" s="2">
        <f t="shared" si="247"/>
        <v>73.133709000000025</v>
      </c>
      <c r="I2022" s="2">
        <f t="array" ref="I2022">SUMPRODUCT(B2006:B2025, (ROW(B2006:B2025)-ROW(B2006)+1)) / (20*21/2)</f>
        <v>72.461774285714284</v>
      </c>
      <c r="J2022" s="2">
        <f t="shared" si="250"/>
        <v>72.603171649681016</v>
      </c>
      <c r="K2022" s="2">
        <f t="shared" si="244"/>
        <v>73.238080082009859</v>
      </c>
    </row>
    <row r="2023" spans="1:11" ht="13.5" x14ac:dyDescent="0.25">
      <c r="A2023" s="3">
        <f>TITRES_STAT!B2026</f>
        <v>45250</v>
      </c>
      <c r="B2023" s="5">
        <f>TITRES_STAT!D2026</f>
        <v>72.698899999999995</v>
      </c>
      <c r="C2023" s="2">
        <f t="shared" si="245"/>
        <v>0</v>
      </c>
      <c r="D2023" s="2">
        <f t="shared" si="246"/>
        <v>72.698899999999995</v>
      </c>
      <c r="E2023" s="2">
        <f t="shared" si="248"/>
        <v>72.64927999999999</v>
      </c>
      <c r="F2023" s="2">
        <f t="shared" si="249"/>
        <v>72.286610000000024</v>
      </c>
      <c r="G2023" s="2">
        <f t="shared" si="243"/>
        <v>73.446537999999961</v>
      </c>
      <c r="H2023" s="2">
        <f t="shared" si="247"/>
        <v>73.137662000000034</v>
      </c>
      <c r="I2023" s="2">
        <f t="array" ref="I2023">SUMPRODUCT(B2007:B2026, (ROW(B2007:B2026)-ROW(B2007)+1)) / (20*21/2)</f>
        <v>72.513520476190479</v>
      </c>
      <c r="J2023" s="2">
        <f t="shared" si="250"/>
        <v>72.612288635425685</v>
      </c>
      <c r="K2023" s="2">
        <f t="shared" si="244"/>
        <v>73.2169357650683</v>
      </c>
    </row>
    <row r="2024" spans="1:11" ht="13.5" x14ac:dyDescent="0.25">
      <c r="A2024" s="3">
        <f>TITRES_STAT!B2027</f>
        <v>45251</v>
      </c>
      <c r="B2024" s="5">
        <f>TITRES_STAT!D2027</f>
        <v>72.698899999999995</v>
      </c>
      <c r="C2024" s="2">
        <f t="shared" si="245"/>
        <v>0</v>
      </c>
      <c r="D2024" s="2">
        <f t="shared" si="246"/>
        <v>72.698899999999995</v>
      </c>
      <c r="E2024" s="2">
        <f t="shared" si="248"/>
        <v>72.779019999999988</v>
      </c>
      <c r="F2024" s="2">
        <f t="shared" si="249"/>
        <v>72.220870000000019</v>
      </c>
      <c r="G2024" s="2">
        <f t="shared" si="243"/>
        <v>73.402825999999962</v>
      </c>
      <c r="H2024" s="2">
        <f t="shared" si="247"/>
        <v>73.14161500000003</v>
      </c>
      <c r="I2024" s="2">
        <f t="array" ref="I2024">SUMPRODUCT(B2008:B2027, (ROW(B2008:B2027)-ROW(B2008)+1)) / (20*21/2)</f>
        <v>72.559088571428575</v>
      </c>
      <c r="J2024" s="2">
        <f t="shared" si="250"/>
        <v>72.620537336813712</v>
      </c>
      <c r="K2024" s="2">
        <f t="shared" si="244"/>
        <v>73.196620637026413</v>
      </c>
    </row>
    <row r="2025" spans="1:11" ht="13.5" x14ac:dyDescent="0.25">
      <c r="A2025" s="3">
        <f>TITRES_STAT!B2028</f>
        <v>45252</v>
      </c>
      <c r="B2025" s="5">
        <f>TITRES_STAT!D2028</f>
        <v>72.707599999999999</v>
      </c>
      <c r="C2025" s="2">
        <f t="shared" si="245"/>
        <v>8.7000000000045929E-3</v>
      </c>
      <c r="D2025" s="2">
        <f t="shared" si="246"/>
        <v>72.700639999999993</v>
      </c>
      <c r="E2025" s="2">
        <f t="shared" si="248"/>
        <v>72.739829999999984</v>
      </c>
      <c r="F2025" s="2">
        <f t="shared" si="249"/>
        <v>72.15556500000001</v>
      </c>
      <c r="G2025" s="2">
        <f t="shared" si="243"/>
        <v>73.359287999999964</v>
      </c>
      <c r="H2025" s="2">
        <f t="shared" si="247"/>
        <v>73.14561150000003</v>
      </c>
      <c r="I2025" s="2">
        <f t="array" ref="I2025">SUMPRODUCT(B2009:B2028, (ROW(B2009:B2028)-ROW(B2009)+1)) / (20*21/2)</f>
        <v>72.391992857142853</v>
      </c>
      <c r="J2025" s="2">
        <f t="shared" si="250"/>
        <v>72.628829019021921</v>
      </c>
      <c r="K2025" s="2">
        <f t="shared" si="244"/>
        <v>73.177443357143019</v>
      </c>
    </row>
    <row r="2026" spans="1:11" ht="13.5" x14ac:dyDescent="0.25">
      <c r="A2026" s="3">
        <f>TITRES_STAT!B2029</f>
        <v>45253</v>
      </c>
      <c r="B2026" s="5">
        <f>TITRES_STAT!D2029</f>
        <v>72.698899999999995</v>
      </c>
      <c r="C2026" s="2">
        <f t="shared" si="245"/>
        <v>-8.7000000000045929E-3</v>
      </c>
      <c r="D2026" s="2">
        <f t="shared" si="246"/>
        <v>72.700639999999993</v>
      </c>
      <c r="E2026" s="2">
        <f t="shared" si="248"/>
        <v>72.699769999999987</v>
      </c>
      <c r="F2026" s="2">
        <f t="shared" si="249"/>
        <v>72.220435000000023</v>
      </c>
      <c r="G2026" s="2">
        <f t="shared" si="243"/>
        <v>73.315575999999965</v>
      </c>
      <c r="H2026" s="2">
        <f t="shared" si="247"/>
        <v>73.149564500000025</v>
      </c>
      <c r="I2026" s="2">
        <f t="array" ref="I2026">SUMPRODUCT(B2010:B2029, (ROW(B2010:B2029)-ROW(B2010)+1)) / (20*21/2)</f>
        <v>72.228205238095242</v>
      </c>
      <c r="J2026" s="2">
        <f t="shared" si="250"/>
        <v>72.635502445781739</v>
      </c>
      <c r="K2026" s="2">
        <f t="shared" si="244"/>
        <v>73.158676950980549</v>
      </c>
    </row>
    <row r="2027" spans="1:11" ht="13.5" x14ac:dyDescent="0.25">
      <c r="A2027" s="3">
        <f>TITRES_STAT!B2030</f>
        <v>45254</v>
      </c>
      <c r="B2027" s="5">
        <f>TITRES_STAT!D2030</f>
        <v>72.698899999999995</v>
      </c>
      <c r="C2027" s="2">
        <f t="shared" si="245"/>
        <v>0</v>
      </c>
      <c r="D2027" s="2">
        <f t="shared" si="246"/>
        <v>72.700639999999993</v>
      </c>
      <c r="E2027" s="2">
        <f t="shared" si="248"/>
        <v>72.699769999999987</v>
      </c>
      <c r="F2027" s="2">
        <f t="shared" si="249"/>
        <v>72.285305000000022</v>
      </c>
      <c r="G2027" s="2">
        <f t="shared" si="243"/>
        <v>73.271863999999965</v>
      </c>
      <c r="H2027" s="2">
        <f t="shared" si="247"/>
        <v>73.153108500000016</v>
      </c>
      <c r="I2027" s="2">
        <f t="array" ref="I2027">SUMPRODUCT(B2011:B2030, (ROW(B2011:B2030)-ROW(B2011)+1)) / (20*21/2)</f>
        <v>72.027148571428583</v>
      </c>
      <c r="J2027" s="2">
        <f t="shared" si="250"/>
        <v>72.641540308088238</v>
      </c>
      <c r="K2027" s="2">
        <f t="shared" si="244"/>
        <v>73.140646482314651</v>
      </c>
    </row>
    <row r="2028" spans="1:11" ht="13.5" x14ac:dyDescent="0.25">
      <c r="A2028" s="3">
        <f>TITRES_STAT!B2031</f>
        <v>45257</v>
      </c>
      <c r="B2028" s="5">
        <f>TITRES_STAT!D2031</f>
        <v>70.530799999999999</v>
      </c>
      <c r="C2028" s="2">
        <f t="shared" si="245"/>
        <v>-2.1680999999999955</v>
      </c>
      <c r="D2028" s="2">
        <f t="shared" si="246"/>
        <v>72.267019999999988</v>
      </c>
      <c r="E2028" s="2">
        <f t="shared" si="248"/>
        <v>72.482959999999991</v>
      </c>
      <c r="F2028" s="2">
        <f t="shared" si="249"/>
        <v>72.241770000000002</v>
      </c>
      <c r="G2028" s="2">
        <f t="shared" si="243"/>
        <v>73.184789999999964</v>
      </c>
      <c r="H2028" s="2">
        <f t="shared" si="247"/>
        <v>73.145812000000021</v>
      </c>
      <c r="I2028" s="2">
        <f t="array" ref="I2028">SUMPRODUCT(B2012:B2031, (ROW(B2012:B2031)-ROW(B2012)+1)) / (20*21/2)</f>
        <v>71.832352857142865</v>
      </c>
      <c r="J2028" s="2">
        <f t="shared" si="250"/>
        <v>72.440517421603644</v>
      </c>
      <c r="K2028" s="2">
        <f t="shared" si="244"/>
        <v>73.038299561439572</v>
      </c>
    </row>
    <row r="2029" spans="1:11" ht="13.5" x14ac:dyDescent="0.25">
      <c r="A2029" s="3">
        <f>TITRES_STAT!B2032</f>
        <v>45258</v>
      </c>
      <c r="B2029" s="5">
        <f>TITRES_STAT!D2032</f>
        <v>70.522000000000006</v>
      </c>
      <c r="C2029" s="2">
        <f t="shared" si="245"/>
        <v>-8.7999999999937017E-3</v>
      </c>
      <c r="D2029" s="2">
        <f t="shared" si="246"/>
        <v>71.831639999999993</v>
      </c>
      <c r="E2029" s="2">
        <f t="shared" si="248"/>
        <v>72.265270000000001</v>
      </c>
      <c r="F2029" s="2">
        <f t="shared" si="249"/>
        <v>72.197794999999999</v>
      </c>
      <c r="G2029" s="2">
        <f t="shared" si="243"/>
        <v>73.097539999999967</v>
      </c>
      <c r="H2029" s="2">
        <f t="shared" si="247"/>
        <v>73.138471500000009</v>
      </c>
      <c r="I2029" s="2">
        <f t="array" ref="I2029">SUMPRODUCT(B2013:B2032, (ROW(B2013:B2032)-ROW(B2013)+1)) / (20*21/2)</f>
        <v>71.643818095238089</v>
      </c>
      <c r="J2029" s="2">
        <f t="shared" si="250"/>
        <v>72.257801476689025</v>
      </c>
      <c r="K2029" s="2">
        <f t="shared" si="244"/>
        <v>72.93962114726547</v>
      </c>
    </row>
    <row r="2030" spans="1:11" ht="13.5" x14ac:dyDescent="0.25">
      <c r="A2030" s="3">
        <f>TITRES_STAT!B2033</f>
        <v>45259</v>
      </c>
      <c r="B2030" s="5">
        <f>TITRES_STAT!D2033</f>
        <v>70.086699999999993</v>
      </c>
      <c r="C2030" s="2">
        <f t="shared" si="245"/>
        <v>-0.43530000000001223</v>
      </c>
      <c r="D2030" s="2">
        <f t="shared" si="246"/>
        <v>71.307460000000006</v>
      </c>
      <c r="E2030" s="2">
        <f t="shared" si="248"/>
        <v>72.004049999999992</v>
      </c>
      <c r="F2030" s="2">
        <f t="shared" si="249"/>
        <v>72.132055000000008</v>
      </c>
      <c r="G2030" s="2">
        <f t="shared" si="243"/>
        <v>73.001583999999951</v>
      </c>
      <c r="H2030" s="2">
        <f t="shared" si="247"/>
        <v>73.128954500000006</v>
      </c>
      <c r="I2030" s="2">
        <f t="array" ref="I2030">SUMPRODUCT(B2014:B2033, (ROW(B2014:B2033)-ROW(B2014)+1)) / (20*21/2)</f>
        <v>71.461544285714297</v>
      </c>
      <c r="J2030" s="2">
        <f t="shared" si="250"/>
        <v>72.05102990748054</v>
      </c>
      <c r="K2030" s="2">
        <f t="shared" si="244"/>
        <v>72.827741886588399</v>
      </c>
    </row>
    <row r="2031" spans="1:11" ht="13.5" x14ac:dyDescent="0.25">
      <c r="A2031" s="3">
        <f>TITRES_STAT!B2034</f>
        <v>45260</v>
      </c>
      <c r="B2031" s="5">
        <f>TITRES_STAT!D2034</f>
        <v>70.086699999999993</v>
      </c>
      <c r="C2031" s="2">
        <f t="shared" si="245"/>
        <v>0</v>
      </c>
      <c r="D2031" s="2">
        <f t="shared" si="246"/>
        <v>70.785020000000003</v>
      </c>
      <c r="E2031" s="2">
        <f t="shared" si="248"/>
        <v>71.742829999999998</v>
      </c>
      <c r="F2031" s="2">
        <f t="shared" si="249"/>
        <v>72.066315000000003</v>
      </c>
      <c r="G2031" s="2">
        <f t="shared" si="243"/>
        <v>72.90562799999995</v>
      </c>
      <c r="H2031" s="2">
        <f t="shared" si="247"/>
        <v>73.119437500000004</v>
      </c>
      <c r="I2031" s="2">
        <f t="array" ref="I2031">SUMPRODUCT(B2015:B2034, (ROW(B2015:B2034)-ROW(B2015)+1)) / (20*21/2)</f>
        <v>71.285531428571446</v>
      </c>
      <c r="J2031" s="2">
        <f t="shared" si="250"/>
        <v>71.863950868672859</v>
      </c>
      <c r="K2031" s="2">
        <f t="shared" si="244"/>
        <v>72.720250047898659</v>
      </c>
    </row>
    <row r="2032" spans="1:11" ht="13.5" x14ac:dyDescent="0.25">
      <c r="A2032" s="3">
        <f>TITRES_STAT!B2035</f>
        <v>45261</v>
      </c>
      <c r="B2032" s="5">
        <f>TITRES_STAT!D2035</f>
        <v>70.086699999999993</v>
      </c>
      <c r="C2032" s="2">
        <f t="shared" si="245"/>
        <v>0</v>
      </c>
      <c r="D2032" s="2">
        <f t="shared" si="246"/>
        <v>70.26258</v>
      </c>
      <c r="E2032" s="2">
        <f t="shared" si="248"/>
        <v>71.481609999999975</v>
      </c>
      <c r="F2032" s="2">
        <f t="shared" si="249"/>
        <v>72.000574999999998</v>
      </c>
      <c r="G2032" s="2">
        <f t="shared" si="243"/>
        <v>72.809671999999949</v>
      </c>
      <c r="H2032" s="2">
        <f t="shared" si="247"/>
        <v>73.109920500000001</v>
      </c>
      <c r="I2032" s="2">
        <f t="array" ref="I2032">SUMPRODUCT(B2016:B2035, (ROW(B2016:B2035)-ROW(B2016)+1)) / (20*21/2)</f>
        <v>71.115779523809536</v>
      </c>
      <c r="J2032" s="2">
        <f t="shared" si="250"/>
        <v>71.694688881180198</v>
      </c>
      <c r="K2032" s="2">
        <f t="shared" si="244"/>
        <v>72.616973575432056</v>
      </c>
    </row>
    <row r="2033" spans="1:11" ht="13.5" x14ac:dyDescent="0.25">
      <c r="A2033" s="3">
        <f>TITRES_STAT!B2036</f>
        <v>45264</v>
      </c>
      <c r="B2033" s="5">
        <f>TITRES_STAT!D2036</f>
        <v>70.086699999999993</v>
      </c>
      <c r="C2033" s="2">
        <f t="shared" si="245"/>
        <v>0</v>
      </c>
      <c r="D2033" s="2">
        <f t="shared" si="246"/>
        <v>70.173760000000001</v>
      </c>
      <c r="E2033" s="2">
        <f t="shared" si="248"/>
        <v>71.220389999999981</v>
      </c>
      <c r="F2033" s="2">
        <f t="shared" si="249"/>
        <v>71.934834999999993</v>
      </c>
      <c r="G2033" s="2">
        <f t="shared" si="243"/>
        <v>72.713715999999948</v>
      </c>
      <c r="H2033" s="2">
        <f t="shared" si="247"/>
        <v>73.100403499999999</v>
      </c>
      <c r="I2033" s="2">
        <f t="array" ref="I2033">SUMPRODUCT(B2017:B2036, (ROW(B2017:B2036)-ROW(B2017)+1)) / (20*21/2)</f>
        <v>70.960374285714281</v>
      </c>
      <c r="J2033" s="2">
        <f t="shared" si="250"/>
        <v>71.541547082972556</v>
      </c>
      <c r="K2033" s="2">
        <f t="shared" si="244"/>
        <v>72.517747160709234</v>
      </c>
    </row>
    <row r="2034" spans="1:11" ht="13.5" x14ac:dyDescent="0.25">
      <c r="A2034" s="3">
        <f>TITRES_STAT!B2037</f>
        <v>45265</v>
      </c>
      <c r="B2034" s="5">
        <f>TITRES_STAT!D2037</f>
        <v>70.086699999999993</v>
      </c>
      <c r="C2034" s="2">
        <f t="shared" si="245"/>
        <v>0</v>
      </c>
      <c r="D2034" s="2">
        <f t="shared" si="246"/>
        <v>70.086699999999993</v>
      </c>
      <c r="E2034" s="2">
        <f t="shared" si="248"/>
        <v>70.959169999999986</v>
      </c>
      <c r="F2034" s="2">
        <f t="shared" si="249"/>
        <v>71.869095000000002</v>
      </c>
      <c r="G2034" s="2">
        <f t="shared" ref="G2034:G2097" si="251">AVERAGE(B1985:B2034)</f>
        <v>72.617759999999947</v>
      </c>
      <c r="H2034" s="2">
        <f t="shared" si="247"/>
        <v>73.094976499999987</v>
      </c>
      <c r="I2034" s="2">
        <f t="array" ref="I2034">SUMPRODUCT(B2018:B2037, (ROW(B2018:B2037)-ROW(B2018)+1)) / (20*21/2)</f>
        <v>71.10873476190477</v>
      </c>
      <c r="J2034" s="2">
        <f t="shared" si="250"/>
        <v>71.402990217927552</v>
      </c>
      <c r="K2034" s="2">
        <f t="shared" si="244"/>
        <v>72.422411977936335</v>
      </c>
    </row>
    <row r="2035" spans="1:11" ht="13.5" x14ac:dyDescent="0.25">
      <c r="A2035" s="3">
        <f>TITRES_STAT!B2038</f>
        <v>45266</v>
      </c>
      <c r="B2035" s="5">
        <f>TITRES_STAT!D2038</f>
        <v>70.086699999999993</v>
      </c>
      <c r="C2035" s="2">
        <f t="shared" si="245"/>
        <v>0</v>
      </c>
      <c r="D2035" s="2">
        <f t="shared" si="246"/>
        <v>70.086699999999993</v>
      </c>
      <c r="E2035" s="2">
        <f t="shared" si="248"/>
        <v>70.69708</v>
      </c>
      <c r="F2035" s="2">
        <f t="shared" si="249"/>
        <v>71.718455000000006</v>
      </c>
      <c r="G2035" s="2">
        <f t="shared" si="251"/>
        <v>72.521803999999932</v>
      </c>
      <c r="H2035" s="2">
        <f t="shared" si="247"/>
        <v>73.085459499999999</v>
      </c>
      <c r="I2035" s="2">
        <f t="array" ref="I2035">SUMPRODUCT(B2019:B2038, (ROW(B2019:B2038)-ROW(B2019)+1)) / (20*21/2)</f>
        <v>71.248425238095237</v>
      </c>
      <c r="J2035" s="2">
        <f t="shared" si="250"/>
        <v>71.277629244791584</v>
      </c>
      <c r="K2035" s="2">
        <f t="shared" ref="K2035:K2098" si="252">$K$4*B2035+(1-$K$4)*K2034</f>
        <v>72.330815429781978</v>
      </c>
    </row>
    <row r="2036" spans="1:11" ht="13.5" x14ac:dyDescent="0.25">
      <c r="A2036" s="3">
        <f>TITRES_STAT!B2039</f>
        <v>45267</v>
      </c>
      <c r="B2036" s="5">
        <f>TITRES_STAT!D2039</f>
        <v>70.086699999999993</v>
      </c>
      <c r="C2036" s="2">
        <f t="shared" si="245"/>
        <v>0</v>
      </c>
      <c r="D2036" s="2">
        <f t="shared" si="246"/>
        <v>70.086699999999993</v>
      </c>
      <c r="E2036" s="2">
        <f t="shared" si="248"/>
        <v>70.435859999999991</v>
      </c>
      <c r="F2036" s="2">
        <f t="shared" si="249"/>
        <v>71.56781500000001</v>
      </c>
      <c r="G2036" s="2">
        <f t="shared" si="251"/>
        <v>72.425847999999945</v>
      </c>
      <c r="H2036" s="2">
        <f t="shared" si="247"/>
        <v>73.075942499999996</v>
      </c>
      <c r="I2036" s="2">
        <f t="array" ref="I2036">SUMPRODUCT(B2020:B2039, (ROW(B2020:B2039)-ROW(B2020)+1)) / (20*21/2)</f>
        <v>71.147587142857134</v>
      </c>
      <c r="J2036" s="2">
        <f t="shared" si="250"/>
        <v>71.16420741195428</v>
      </c>
      <c r="K2036" s="2">
        <f t="shared" si="252"/>
        <v>72.242810903123868</v>
      </c>
    </row>
    <row r="2037" spans="1:11" ht="13.5" x14ac:dyDescent="0.25">
      <c r="A2037" s="3">
        <f>TITRES_STAT!B2040</f>
        <v>45268</v>
      </c>
      <c r="B2037" s="5">
        <f>TITRES_STAT!D2040</f>
        <v>73.125600000000006</v>
      </c>
      <c r="C2037" s="2">
        <f t="shared" si="245"/>
        <v>3.0389000000000124</v>
      </c>
      <c r="D2037" s="2">
        <f t="shared" si="246"/>
        <v>70.694479999999999</v>
      </c>
      <c r="E2037" s="2">
        <f t="shared" si="248"/>
        <v>70.478529999999992</v>
      </c>
      <c r="F2037" s="2">
        <f t="shared" si="249"/>
        <v>71.589150000000004</v>
      </c>
      <c r="G2037" s="2">
        <f t="shared" si="251"/>
        <v>72.390669999999943</v>
      </c>
      <c r="H2037" s="2">
        <f t="shared" si="247"/>
        <v>73.081619999999987</v>
      </c>
      <c r="I2037" s="2">
        <f t="array" ref="I2037">SUMPRODUCT(B2021:B2040, (ROW(B2021:B2040)-ROW(B2021)+1)) / (20*21/2)</f>
        <v>71.056990476190478</v>
      </c>
      <c r="J2037" s="2">
        <f t="shared" si="250"/>
        <v>71.351006706053866</v>
      </c>
      <c r="K2037" s="2">
        <f t="shared" si="252"/>
        <v>72.277430083393526</v>
      </c>
    </row>
    <row r="2038" spans="1:11" ht="13.5" x14ac:dyDescent="0.25">
      <c r="A2038" s="3">
        <f>TITRES_STAT!B2041</f>
        <v>45271</v>
      </c>
      <c r="B2038" s="5">
        <f>TITRES_STAT!D2041</f>
        <v>73.055899999999994</v>
      </c>
      <c r="C2038" s="2">
        <f t="shared" si="245"/>
        <v>-6.9700000000011642E-2</v>
      </c>
      <c r="D2038" s="2">
        <f t="shared" si="246"/>
        <v>71.288319999999999</v>
      </c>
      <c r="E2038" s="2">
        <f t="shared" si="248"/>
        <v>70.731039999999993</v>
      </c>
      <c r="F2038" s="2">
        <f t="shared" si="249"/>
        <v>71.606999999999999</v>
      </c>
      <c r="G2038" s="2">
        <f t="shared" si="251"/>
        <v>72.354097999999937</v>
      </c>
      <c r="H2038" s="2">
        <f t="shared" si="247"/>
        <v>73.086948999999976</v>
      </c>
      <c r="I2038" s="2">
        <f t="array" ref="I2038">SUMPRODUCT(B2022:B2041, (ROW(B2022:B2041)-ROW(B2022)+1)) / (20*21/2)</f>
        <v>70.976635238095227</v>
      </c>
      <c r="J2038" s="2">
        <f t="shared" si="250"/>
        <v>71.513377495953506</v>
      </c>
      <c r="K2038" s="2">
        <f t="shared" si="252"/>
        <v>72.307958315417309</v>
      </c>
    </row>
    <row r="2039" spans="1:11" ht="13.5" x14ac:dyDescent="0.25">
      <c r="A2039" s="3">
        <f>TITRES_STAT!B2042</f>
        <v>45272</v>
      </c>
      <c r="B2039" s="5">
        <f>TITRES_STAT!D2042</f>
        <v>70.548199999999994</v>
      </c>
      <c r="C2039" s="2">
        <f t="shared" si="245"/>
        <v>-2.5076999999999998</v>
      </c>
      <c r="D2039" s="2">
        <f t="shared" si="246"/>
        <v>71.380619999999993</v>
      </c>
      <c r="E2039" s="2">
        <f t="shared" si="248"/>
        <v>70.733659999999986</v>
      </c>
      <c r="F2039" s="2">
        <f t="shared" si="249"/>
        <v>71.499465000000001</v>
      </c>
      <c r="G2039" s="2">
        <f t="shared" si="251"/>
        <v>72.267371999999952</v>
      </c>
      <c r="H2039" s="2">
        <f t="shared" si="247"/>
        <v>73.079739499999974</v>
      </c>
      <c r="I2039" s="2">
        <f t="array" ref="I2039">SUMPRODUCT(B2023:B2042, (ROW(B2023:B2042)-ROW(B2023)+1)) / (20*21/2)</f>
        <v>70.906521428571423</v>
      </c>
      <c r="J2039" s="2">
        <f t="shared" si="250"/>
        <v>71.421455829672226</v>
      </c>
      <c r="K2039" s="2">
        <f t="shared" si="252"/>
        <v>72.238948185400957</v>
      </c>
    </row>
    <row r="2040" spans="1:11" ht="13.5" x14ac:dyDescent="0.25">
      <c r="A2040" s="3">
        <f>TITRES_STAT!B2043</f>
        <v>45273</v>
      </c>
      <c r="B2040" s="5">
        <f>TITRES_STAT!D2043</f>
        <v>70.548199999999994</v>
      </c>
      <c r="C2040" s="2">
        <f t="shared" si="245"/>
        <v>0</v>
      </c>
      <c r="D2040" s="2">
        <f t="shared" si="246"/>
        <v>71.472920000000002</v>
      </c>
      <c r="E2040" s="2">
        <f t="shared" si="248"/>
        <v>70.779809999999983</v>
      </c>
      <c r="F2040" s="2">
        <f t="shared" si="249"/>
        <v>71.391929999999988</v>
      </c>
      <c r="G2040" s="2">
        <f t="shared" si="251"/>
        <v>72.180645999999967</v>
      </c>
      <c r="H2040" s="2">
        <f t="shared" si="247"/>
        <v>73.072570999999968</v>
      </c>
      <c r="I2040" s="2">
        <f t="array" ref="I2040">SUMPRODUCT(B2024:B2043, (ROW(B2024:B2043)-ROW(B2024)+1)) / (20*21/2)</f>
        <v>70.927915714285703</v>
      </c>
      <c r="J2040" s="2">
        <f t="shared" si="250"/>
        <v>71.338288607798688</v>
      </c>
      <c r="K2040" s="2">
        <f t="shared" si="252"/>
        <v>72.17264433499308</v>
      </c>
    </row>
    <row r="2041" spans="1:11" ht="13.5" x14ac:dyDescent="0.25">
      <c r="A2041" s="3">
        <f>TITRES_STAT!B2044</f>
        <v>45274</v>
      </c>
      <c r="B2041" s="5">
        <f>TITRES_STAT!D2044</f>
        <v>70.548199999999994</v>
      </c>
      <c r="C2041" s="2">
        <f t="shared" si="245"/>
        <v>0</v>
      </c>
      <c r="D2041" s="2">
        <f t="shared" si="246"/>
        <v>71.565219999999997</v>
      </c>
      <c r="E2041" s="2">
        <f t="shared" si="248"/>
        <v>70.825959999999981</v>
      </c>
      <c r="F2041" s="2">
        <f t="shared" si="249"/>
        <v>71.284394999999989</v>
      </c>
      <c r="G2041" s="2">
        <f t="shared" si="251"/>
        <v>72.111335999999966</v>
      </c>
      <c r="H2041" s="2">
        <f t="shared" si="247"/>
        <v>73.065402499999962</v>
      </c>
      <c r="I2041" s="2">
        <f t="array" ref="I2041">SUMPRODUCT(B2025:B2044, (ROW(B2025:B2044)-ROW(B2025)+1)) / (20*21/2)</f>
        <v>70.964611904761895</v>
      </c>
      <c r="J2041" s="2">
        <f t="shared" si="250"/>
        <v>71.26304207372263</v>
      </c>
      <c r="K2041" s="2">
        <f t="shared" si="252"/>
        <v>72.10894063558159</v>
      </c>
    </row>
    <row r="2042" spans="1:11" ht="13.5" x14ac:dyDescent="0.25">
      <c r="A2042" s="3">
        <f>TITRES_STAT!B2045</f>
        <v>45275</v>
      </c>
      <c r="B2042" s="5">
        <f>TITRES_STAT!D2045</f>
        <v>70.548199999999994</v>
      </c>
      <c r="C2042" s="2">
        <f t="shared" si="245"/>
        <v>0</v>
      </c>
      <c r="D2042" s="2">
        <f t="shared" si="246"/>
        <v>71.04974</v>
      </c>
      <c r="E2042" s="2">
        <f t="shared" si="248"/>
        <v>70.872109999999992</v>
      </c>
      <c r="F2042" s="2">
        <f t="shared" si="249"/>
        <v>71.176859999999976</v>
      </c>
      <c r="G2042" s="2">
        <f t="shared" si="251"/>
        <v>72.057697999999974</v>
      </c>
      <c r="H2042" s="2">
        <f t="shared" si="247"/>
        <v>73.05823399999997</v>
      </c>
      <c r="I2042" s="2">
        <f t="array" ref="I2042">SUMPRODUCT(B2026:B2045, (ROW(B2026:B2045)-ROW(B2026)+1)) / (20*21/2)</f>
        <v>71.007029999999986</v>
      </c>
      <c r="J2042" s="2">
        <f t="shared" si="250"/>
        <v>71.194961876225236</v>
      </c>
      <c r="K2042" s="2">
        <f t="shared" si="252"/>
        <v>72.047735120460743</v>
      </c>
    </row>
    <row r="2043" spans="1:11" ht="13.5" x14ac:dyDescent="0.25">
      <c r="A2043" s="3">
        <f>TITRES_STAT!B2046</f>
        <v>45278</v>
      </c>
      <c r="B2043" s="5">
        <f>TITRES_STAT!D2046</f>
        <v>71.401499999999999</v>
      </c>
      <c r="C2043" s="2">
        <f t="shared" si="245"/>
        <v>0.85330000000000439</v>
      </c>
      <c r="D2043" s="2">
        <f t="shared" si="246"/>
        <v>70.718859999999992</v>
      </c>
      <c r="E2043" s="2">
        <f t="shared" si="248"/>
        <v>71.003589999999988</v>
      </c>
      <c r="F2043" s="2">
        <f t="shared" si="249"/>
        <v>71.111989999999963</v>
      </c>
      <c r="G2043" s="2">
        <f t="shared" si="251"/>
        <v>72.022867999999974</v>
      </c>
      <c r="H2043" s="2">
        <f t="shared" si="247"/>
        <v>73.055331999999964</v>
      </c>
      <c r="I2043" s="2">
        <f t="array" ref="I2043">SUMPRODUCT(B2027:B2046, (ROW(B2027:B2046)-ROW(B2027)+1)) / (20*21/2)</f>
        <v>71.004620952380932</v>
      </c>
      <c r="J2043" s="2">
        <f t="shared" si="250"/>
        <v>71.214632173727594</v>
      </c>
      <c r="K2043" s="2">
        <f t="shared" si="252"/>
        <v>72.022392566717187</v>
      </c>
    </row>
    <row r="2044" spans="1:11" ht="13.5" x14ac:dyDescent="0.25">
      <c r="A2044" s="3">
        <f>TITRES_STAT!B2047</f>
        <v>45279</v>
      </c>
      <c r="B2044" s="5">
        <f>TITRES_STAT!D2047</f>
        <v>71.497299999999996</v>
      </c>
      <c r="C2044" s="2">
        <f t="shared" si="245"/>
        <v>9.5799999999996999E-2</v>
      </c>
      <c r="D2044" s="2">
        <f t="shared" si="246"/>
        <v>70.90867999999999</v>
      </c>
      <c r="E2044" s="2">
        <f t="shared" si="248"/>
        <v>71.144649999999999</v>
      </c>
      <c r="F2044" s="2">
        <f t="shared" si="249"/>
        <v>71.051909999999978</v>
      </c>
      <c r="G2044" s="2">
        <f t="shared" si="251"/>
        <v>71.989953999999983</v>
      </c>
      <c r="H2044" s="2">
        <f t="shared" si="247"/>
        <v>73.052908999999943</v>
      </c>
      <c r="I2044" s="2">
        <f t="array" ref="I2044">SUMPRODUCT(B2028:B2047, (ROW(B2028:B2047)-ROW(B2028)+1)) / (20*21/2)</f>
        <v>71.061053809523784</v>
      </c>
      <c r="J2044" s="2">
        <f t="shared" si="250"/>
        <v>71.241552919086871</v>
      </c>
      <c r="K2044" s="2">
        <f t="shared" si="252"/>
        <v>72.00180070135572</v>
      </c>
    </row>
    <row r="2045" spans="1:11" ht="13.5" x14ac:dyDescent="0.25">
      <c r="A2045" s="3">
        <f>TITRES_STAT!B2048</f>
        <v>45280</v>
      </c>
      <c r="B2045" s="5">
        <f>TITRES_STAT!D2048</f>
        <v>71.497299999999996</v>
      </c>
      <c r="C2045" s="2">
        <f t="shared" si="245"/>
        <v>0</v>
      </c>
      <c r="D2045" s="2">
        <f t="shared" si="246"/>
        <v>71.098499999999987</v>
      </c>
      <c r="E2045" s="2">
        <f t="shared" si="248"/>
        <v>71.285709999999995</v>
      </c>
      <c r="F2045" s="2">
        <f t="shared" si="249"/>
        <v>70.991394999999983</v>
      </c>
      <c r="G2045" s="2">
        <f t="shared" si="251"/>
        <v>71.957039999999992</v>
      </c>
      <c r="H2045" s="2">
        <f t="shared" si="247"/>
        <v>73.05048599999995</v>
      </c>
      <c r="I2045" s="2">
        <f t="array" ref="I2045">SUMPRODUCT(B2029:B2048, (ROW(B2029:B2048)-ROW(B2029)+1)) / (20*21/2)</f>
        <v>71.123208571428577</v>
      </c>
      <c r="J2045" s="2">
        <f t="shared" si="250"/>
        <v>71.26590978393574</v>
      </c>
      <c r="K2045" s="2">
        <f t="shared" si="252"/>
        <v>71.982016360126082</v>
      </c>
    </row>
    <row r="2046" spans="1:11" ht="13.5" x14ac:dyDescent="0.25">
      <c r="A2046" s="3">
        <f>TITRES_STAT!B2049</f>
        <v>45281</v>
      </c>
      <c r="B2046" s="5">
        <f>TITRES_STAT!D2049</f>
        <v>70.966099999999997</v>
      </c>
      <c r="C2046" s="2">
        <f t="shared" si="245"/>
        <v>-0.53119999999999834</v>
      </c>
      <c r="D2046" s="2">
        <f t="shared" si="246"/>
        <v>71.182079999999999</v>
      </c>
      <c r="E2046" s="2">
        <f t="shared" si="248"/>
        <v>71.373649999999998</v>
      </c>
      <c r="F2046" s="2">
        <f t="shared" si="249"/>
        <v>70.904754999999994</v>
      </c>
      <c r="G2046" s="2">
        <f t="shared" si="251"/>
        <v>71.913501999999994</v>
      </c>
      <c r="H2046" s="2">
        <f t="shared" si="247"/>
        <v>73.047410999999954</v>
      </c>
      <c r="I2046" s="2">
        <f t="array" ref="I2046">SUMPRODUCT(B2030:B2049, (ROW(B2030:B2049)-ROW(B2030)+1)) / (20*21/2)</f>
        <v>71.180760952380936</v>
      </c>
      <c r="J2046" s="2">
        <f t="shared" si="250"/>
        <v>71.237356471179965</v>
      </c>
      <c r="K2046" s="2">
        <f t="shared" si="252"/>
        <v>71.942176502866246</v>
      </c>
    </row>
    <row r="2047" spans="1:11" ht="13.5" x14ac:dyDescent="0.25">
      <c r="A2047" s="3">
        <f>TITRES_STAT!B2050</f>
        <v>45282</v>
      </c>
      <c r="B2047" s="5">
        <f>TITRES_STAT!D2050</f>
        <v>71.497299999999996</v>
      </c>
      <c r="C2047" s="2">
        <f t="shared" si="245"/>
        <v>0.53119999999999834</v>
      </c>
      <c r="D2047" s="2">
        <f t="shared" si="246"/>
        <v>71.371899999999997</v>
      </c>
      <c r="E2047" s="2">
        <f t="shared" si="248"/>
        <v>71.210819999999998</v>
      </c>
      <c r="F2047" s="2">
        <f t="shared" si="249"/>
        <v>70.844674999999981</v>
      </c>
      <c r="G2047" s="2">
        <f t="shared" si="251"/>
        <v>71.880587999999989</v>
      </c>
      <c r="H2047" s="2">
        <f t="shared" si="247"/>
        <v>73.04699199999996</v>
      </c>
      <c r="I2047" s="2">
        <f t="array" ref="I2047">SUMPRODUCT(B2031:B2050, (ROW(B2031:B2050)-ROW(B2031)+1)) / (20*21/2)</f>
        <v>71.142449999999997</v>
      </c>
      <c r="J2047" s="2">
        <f t="shared" si="250"/>
        <v>71.262112997734249</v>
      </c>
      <c r="K2047" s="2">
        <f t="shared" si="252"/>
        <v>71.924730365498945</v>
      </c>
    </row>
    <row r="2048" spans="1:11" ht="13.5" x14ac:dyDescent="0.25">
      <c r="A2048" s="3">
        <f>TITRES_STAT!B2051</f>
        <v>45285</v>
      </c>
      <c r="B2048" s="5">
        <f>TITRES_STAT!D2051</f>
        <v>71.497299999999996</v>
      </c>
      <c r="C2048" s="2">
        <f t="shared" si="245"/>
        <v>0</v>
      </c>
      <c r="D2048" s="2">
        <f t="shared" si="246"/>
        <v>71.391059999999996</v>
      </c>
      <c r="E2048" s="2">
        <f t="shared" si="248"/>
        <v>71.054959999999994</v>
      </c>
      <c r="F2048" s="2">
        <f t="shared" si="249"/>
        <v>70.893000000000001</v>
      </c>
      <c r="G2048" s="2">
        <f t="shared" si="251"/>
        <v>71.847673999999984</v>
      </c>
      <c r="H2048" s="2">
        <f t="shared" si="247"/>
        <v>73.046572999999952</v>
      </c>
      <c r="I2048" s="2">
        <f t="array" ref="I2048">SUMPRODUCT(B2032:B2051, (ROW(B2032:B2051)-ROW(B2032)+1)) / (20*21/2)</f>
        <v>71.101982857142843</v>
      </c>
      <c r="J2048" s="2">
        <f t="shared" si="250"/>
        <v>71.284511759854809</v>
      </c>
      <c r="K2048" s="2">
        <f t="shared" si="252"/>
        <v>71.907968390381342</v>
      </c>
    </row>
    <row r="2049" spans="1:11" ht="13.5" x14ac:dyDescent="0.25">
      <c r="A2049" s="3">
        <f>TITRES_STAT!B2052</f>
        <v>45286</v>
      </c>
      <c r="B2049" s="5">
        <f>TITRES_STAT!D2052</f>
        <v>71.497299999999996</v>
      </c>
      <c r="C2049" s="2">
        <f t="shared" si="245"/>
        <v>0</v>
      </c>
      <c r="D2049" s="2">
        <f t="shared" si="246"/>
        <v>71.391059999999996</v>
      </c>
      <c r="E2049" s="2">
        <f t="shared" si="248"/>
        <v>71.149869999999993</v>
      </c>
      <c r="F2049" s="2">
        <f t="shared" si="249"/>
        <v>70.94176499999999</v>
      </c>
      <c r="G2049" s="2">
        <f t="shared" si="251"/>
        <v>71.814759999999993</v>
      </c>
      <c r="H2049" s="2">
        <f t="shared" si="247"/>
        <v>73.046153999999945</v>
      </c>
      <c r="I2049" s="2">
        <f t="array" ref="I2049">SUMPRODUCT(B2033:B2052, (ROW(B2033:B2052)-ROW(B2033)+1)) / (20*21/2)</f>
        <v>71.068473809523809</v>
      </c>
      <c r="J2049" s="2">
        <f t="shared" si="250"/>
        <v>71.3047773065353</v>
      </c>
      <c r="K2049" s="2">
        <f t="shared" si="252"/>
        <v>71.891863747621287</v>
      </c>
    </row>
    <row r="2050" spans="1:11" ht="13.5" x14ac:dyDescent="0.25">
      <c r="A2050" s="3">
        <f>TITRES_STAT!B2053</f>
        <v>45287</v>
      </c>
      <c r="B2050" s="5">
        <f>TITRES_STAT!D2053</f>
        <v>70.539500000000004</v>
      </c>
      <c r="C2050" s="2">
        <f t="shared" si="245"/>
        <v>-0.95779999999999177</v>
      </c>
      <c r="D2050" s="2">
        <f t="shared" si="246"/>
        <v>71.199499999999986</v>
      </c>
      <c r="E2050" s="2">
        <f t="shared" si="248"/>
        <v>71.148999999999987</v>
      </c>
      <c r="F2050" s="2">
        <f t="shared" si="249"/>
        <v>70.964404999999999</v>
      </c>
      <c r="G2050" s="2">
        <f t="shared" si="251"/>
        <v>71.762689999999992</v>
      </c>
      <c r="H2050" s="2">
        <f t="shared" si="247"/>
        <v>73.040945999999934</v>
      </c>
      <c r="I2050" s="2">
        <f t="array" ref="I2050">SUMPRODUCT(B2034:B2053, (ROW(B2034:B2053)-ROW(B2034)+1)) / (20*21/2)</f>
        <v>71.269533809523807</v>
      </c>
      <c r="J2050" s="2">
        <f t="shared" si="250"/>
        <v>71.231893753531949</v>
      </c>
      <c r="K2050" s="2">
        <f t="shared" si="252"/>
        <v>71.838829875165544</v>
      </c>
    </row>
    <row r="2051" spans="1:11" ht="13.5" x14ac:dyDescent="0.25">
      <c r="A2051" s="3">
        <f>TITRES_STAT!B2054</f>
        <v>45288</v>
      </c>
      <c r="B2051" s="5">
        <f>TITRES_STAT!D2054</f>
        <v>70.539500000000004</v>
      </c>
      <c r="C2051" s="2">
        <f t="shared" si="245"/>
        <v>0</v>
      </c>
      <c r="D2051" s="2">
        <f t="shared" si="246"/>
        <v>71.11417999999999</v>
      </c>
      <c r="E2051" s="2">
        <f t="shared" si="248"/>
        <v>71.148129999999995</v>
      </c>
      <c r="F2051" s="2">
        <f t="shared" si="249"/>
        <v>70.987044999999995</v>
      </c>
      <c r="G2051" s="2">
        <f t="shared" si="251"/>
        <v>71.710620000000006</v>
      </c>
      <c r="H2051" s="2">
        <f t="shared" si="247"/>
        <v>73.035737999999952</v>
      </c>
      <c r="I2051" s="2">
        <f t="array" ref="I2051">SUMPRODUCT(B2035:B2054, (ROW(B2035:B2054)-ROW(B2035)+1)) / (20*21/2)</f>
        <v>71.452808571428577</v>
      </c>
      <c r="J2051" s="2">
        <f t="shared" si="250"/>
        <v>71.165951491290812</v>
      </c>
      <c r="K2051" s="2">
        <f t="shared" si="252"/>
        <v>71.787875762413947</v>
      </c>
    </row>
    <row r="2052" spans="1:11" ht="13.5" x14ac:dyDescent="0.25">
      <c r="A2052" s="3">
        <f>TITRES_STAT!B2055</f>
        <v>45289</v>
      </c>
      <c r="B2052" s="5">
        <f>TITRES_STAT!D2055</f>
        <v>70.635199999999998</v>
      </c>
      <c r="C2052" s="2">
        <f t="shared" ref="C2052:C2115" si="253">B2052-B2051</f>
        <v>9.5699999999993679E-2</v>
      </c>
      <c r="D2052" s="2">
        <f t="shared" si="246"/>
        <v>70.941760000000002</v>
      </c>
      <c r="E2052" s="2">
        <f t="shared" si="248"/>
        <v>71.156829999999985</v>
      </c>
      <c r="F2052" s="2">
        <f t="shared" si="249"/>
        <v>71.014469999999989</v>
      </c>
      <c r="G2052" s="2">
        <f t="shared" si="251"/>
        <v>71.643050000000002</v>
      </c>
      <c r="H2052" s="2">
        <f t="shared" si="247"/>
        <v>73.031008499999956</v>
      </c>
      <c r="I2052" s="2">
        <f t="array" ref="I2052">SUMPRODUCT(B2036:B2055, (ROW(B2036:B2055)-ROW(B2036)+1)) / (20*21/2)</f>
        <v>71.398692380952383</v>
      </c>
      <c r="J2052" s="2">
        <f t="shared" si="250"/>
        <v>71.11540373021549</v>
      </c>
      <c r="K2052" s="2">
        <f t="shared" si="252"/>
        <v>71.74267279133889</v>
      </c>
    </row>
    <row r="2053" spans="1:11" ht="13.5" x14ac:dyDescent="0.25">
      <c r="A2053" s="3">
        <f>TITRES_STAT!B2056</f>
        <v>45293</v>
      </c>
      <c r="B2053" s="5">
        <f>TITRES_STAT!D2056</f>
        <v>73.125600000000006</v>
      </c>
      <c r="C2053" s="2">
        <f t="shared" si="253"/>
        <v>2.4904000000000082</v>
      </c>
      <c r="D2053" s="2">
        <f t="shared" si="246"/>
        <v>71.267420000000001</v>
      </c>
      <c r="E2053" s="2">
        <f t="shared" si="248"/>
        <v>71.329239999999999</v>
      </c>
      <c r="F2053" s="2">
        <f t="shared" si="249"/>
        <v>71.166415000000001</v>
      </c>
      <c r="G2053" s="2">
        <f t="shared" si="251"/>
        <v>71.625287999999998</v>
      </c>
      <c r="H2053" s="2">
        <f t="shared" si="247"/>
        <v>73.054683499999953</v>
      </c>
      <c r="I2053" s="2">
        <f t="array" ref="I2053">SUMPRODUCT(B2037:B2056, (ROW(B2037:B2056)-ROW(B2037)+1)) / (20*21/2)</f>
        <v>71.342253809523811</v>
      </c>
      <c r="J2053" s="2">
        <f t="shared" si="250"/>
        <v>71.306850994004492</v>
      </c>
      <c r="K2053" s="2">
        <f t="shared" si="252"/>
        <v>71.796905230894239</v>
      </c>
    </row>
    <row r="2054" spans="1:11" ht="13.5" x14ac:dyDescent="0.25">
      <c r="A2054" s="3">
        <f>TITRES_STAT!B2057</f>
        <v>45294</v>
      </c>
      <c r="B2054" s="5">
        <f>TITRES_STAT!D2057</f>
        <v>73.090800000000002</v>
      </c>
      <c r="C2054" s="2">
        <f t="shared" si="253"/>
        <v>-3.4800000000004161E-2</v>
      </c>
      <c r="D2054" s="2">
        <f t="shared" ref="D2054:D2117" si="254">AVERAGE(B2050:B2054)</f>
        <v>71.586120000000008</v>
      </c>
      <c r="E2054" s="2">
        <f t="shared" si="248"/>
        <v>71.488590000000002</v>
      </c>
      <c r="F2054" s="2">
        <f t="shared" si="249"/>
        <v>71.316620000000015</v>
      </c>
      <c r="G2054" s="2">
        <f t="shared" si="251"/>
        <v>71.606830000000002</v>
      </c>
      <c r="H2054" s="2">
        <f t="shared" si="247"/>
        <v>73.078184499999949</v>
      </c>
      <c r="I2054" s="2">
        <f t="array" ref="I2054">SUMPRODUCT(B2038:B2057, (ROW(B2038:B2057)-ROW(B2038)+1)) / (20*21/2)</f>
        <v>71.282622857142854</v>
      </c>
      <c r="J2054" s="2">
        <f t="shared" si="250"/>
        <v>71.476750899337404</v>
      </c>
      <c r="K2054" s="2">
        <f t="shared" si="252"/>
        <v>71.847646202231729</v>
      </c>
    </row>
    <row r="2055" spans="1:11" ht="13.5" x14ac:dyDescent="0.25">
      <c r="A2055" s="3">
        <f>TITRES_STAT!B2058</f>
        <v>45295</v>
      </c>
      <c r="B2055" s="5">
        <f>TITRES_STAT!D2058</f>
        <v>70.748400000000004</v>
      </c>
      <c r="C2055" s="2">
        <f t="shared" si="253"/>
        <v>-2.3423999999999978</v>
      </c>
      <c r="D2055" s="2">
        <f t="shared" si="254"/>
        <v>71.627899999999997</v>
      </c>
      <c r="E2055" s="2">
        <f t="shared" si="248"/>
        <v>71.413699999999992</v>
      </c>
      <c r="F2055" s="2">
        <f t="shared" si="249"/>
        <v>71.349705</v>
      </c>
      <c r="G2055" s="2">
        <f t="shared" si="251"/>
        <v>71.54152400000001</v>
      </c>
      <c r="H2055" s="2">
        <f t="shared" si="247"/>
        <v>73.089973499999957</v>
      </c>
      <c r="I2055" s="2">
        <f t="array" ref="I2055">SUMPRODUCT(B2039:B2058, (ROW(B2039:B2058)-ROW(B2039)+1)) / (20*21/2)</f>
        <v>71.23427047619046</v>
      </c>
      <c r="J2055" s="2">
        <f t="shared" si="250"/>
        <v>71.407384147019556</v>
      </c>
      <c r="K2055" s="2">
        <f t="shared" si="252"/>
        <v>71.804538508026567</v>
      </c>
    </row>
    <row r="2056" spans="1:11" ht="13.5" x14ac:dyDescent="0.25">
      <c r="A2056" s="3">
        <f>TITRES_STAT!B2059</f>
        <v>45296</v>
      </c>
      <c r="B2056" s="5">
        <f>TITRES_STAT!D2059</f>
        <v>70.757099999999994</v>
      </c>
      <c r="C2056" s="2">
        <f t="shared" si="253"/>
        <v>8.6999999999903821E-3</v>
      </c>
      <c r="D2056" s="2">
        <f t="shared" si="254"/>
        <v>71.671419999999998</v>
      </c>
      <c r="E2056" s="2">
        <f t="shared" si="248"/>
        <v>71.392799999999994</v>
      </c>
      <c r="F2056" s="2">
        <f t="shared" si="249"/>
        <v>71.383224999999996</v>
      </c>
      <c r="G2056" s="2">
        <f t="shared" si="251"/>
        <v>71.528636000000006</v>
      </c>
      <c r="H2056" s="2">
        <f t="shared" si="247"/>
        <v>73.089902999999964</v>
      </c>
      <c r="I2056" s="2">
        <f t="array" ref="I2056">SUMPRODUCT(B2040:B2059, (ROW(B2040:B2059)-ROW(B2040)+1)) / (20*21/2)</f>
        <v>71.196864761904763</v>
      </c>
      <c r="J2056" s="2">
        <f t="shared" si="250"/>
        <v>71.345452323493888</v>
      </c>
      <c r="K2056" s="2">
        <f t="shared" si="252"/>
        <v>71.763462488103954</v>
      </c>
    </row>
    <row r="2057" spans="1:11" ht="13.5" x14ac:dyDescent="0.25">
      <c r="A2057" s="3">
        <f>TITRES_STAT!B2060</f>
        <v>45299</v>
      </c>
      <c r="B2057" s="5">
        <f>TITRES_STAT!D2060</f>
        <v>70.757099999999994</v>
      </c>
      <c r="C2057" s="2">
        <f t="shared" si="253"/>
        <v>0</v>
      </c>
      <c r="D2057" s="2">
        <f t="shared" si="254"/>
        <v>71.695799999999991</v>
      </c>
      <c r="E2057" s="2">
        <f t="shared" si="248"/>
        <v>71.318780000000018</v>
      </c>
      <c r="F2057" s="2">
        <f t="shared" si="249"/>
        <v>71.264800000000008</v>
      </c>
      <c r="G2057" s="2">
        <f t="shared" si="251"/>
        <v>71.515748000000002</v>
      </c>
      <c r="H2057" s="2">
        <f t="shared" si="247"/>
        <v>73.089832499999972</v>
      </c>
      <c r="I2057" s="2">
        <f t="array" ref="I2057">SUMPRODUCT(B2041:B2060, (ROW(B2041:B2060)-ROW(B2041)+1)) / (20*21/2)</f>
        <v>71.158464285714288</v>
      </c>
      <c r="J2057" s="2">
        <f t="shared" si="250"/>
        <v>71.289418768875422</v>
      </c>
      <c r="K2057" s="2">
        <f t="shared" si="252"/>
        <v>71.723997292492044</v>
      </c>
    </row>
    <row r="2058" spans="1:11" ht="13.5" x14ac:dyDescent="0.25">
      <c r="A2058" s="3">
        <f>TITRES_STAT!B2061</f>
        <v>45300</v>
      </c>
      <c r="B2058" s="5">
        <f>TITRES_STAT!D2061</f>
        <v>70.757099999999994</v>
      </c>
      <c r="C2058" s="2">
        <f t="shared" si="253"/>
        <v>0</v>
      </c>
      <c r="D2058" s="2">
        <f t="shared" si="254"/>
        <v>71.222099999999983</v>
      </c>
      <c r="E2058" s="2">
        <f t="shared" si="248"/>
        <v>71.244760000000014</v>
      </c>
      <c r="F2058" s="2">
        <f t="shared" si="249"/>
        <v>71.149860000000004</v>
      </c>
      <c r="G2058" s="2">
        <f t="shared" si="251"/>
        <v>71.502859999999998</v>
      </c>
      <c r="H2058" s="2">
        <f t="shared" ref="H2058:H2121" si="255">AVERAGE(B1859:B2058)</f>
        <v>73.089761999999979</v>
      </c>
      <c r="I2058" s="2">
        <f t="array" ref="I2058">SUMPRODUCT(B2042:B2061, (ROW(B2042:B2061)-ROW(B2042)+1)) / (20*21/2)</f>
        <v>71.11906904761905</v>
      </c>
      <c r="J2058" s="2">
        <f t="shared" si="250"/>
        <v>71.238721743268229</v>
      </c>
      <c r="K2058" s="2">
        <f t="shared" si="252"/>
        <v>71.686079751610009</v>
      </c>
    </row>
    <row r="2059" spans="1:11" ht="13.5" x14ac:dyDescent="0.25">
      <c r="A2059" s="3">
        <f>TITRES_STAT!B2062</f>
        <v>45301</v>
      </c>
      <c r="B2059" s="5">
        <f>TITRES_STAT!D2062</f>
        <v>70.757099999999994</v>
      </c>
      <c r="C2059" s="2">
        <f t="shared" si="253"/>
        <v>0</v>
      </c>
      <c r="D2059" s="2">
        <f t="shared" si="254"/>
        <v>70.755359999999982</v>
      </c>
      <c r="E2059" s="2">
        <f t="shared" si="248"/>
        <v>71.170740000000009</v>
      </c>
      <c r="F2059" s="2">
        <f t="shared" si="249"/>
        <v>71.160304999999994</v>
      </c>
      <c r="G2059" s="2">
        <f t="shared" si="251"/>
        <v>71.489971999999995</v>
      </c>
      <c r="H2059" s="2">
        <f t="shared" si="255"/>
        <v>73.083596999999969</v>
      </c>
      <c r="I2059" s="2">
        <f t="array" ref="I2059">SUMPRODUCT(B2043:B2062, (ROW(B2043:B2062)-ROW(B2043)+1)) / (20*21/2)</f>
        <v>71.078679047619048</v>
      </c>
      <c r="J2059" s="2">
        <f t="shared" si="250"/>
        <v>71.192853005814115</v>
      </c>
      <c r="K2059" s="2">
        <f t="shared" si="252"/>
        <v>71.649649173115506</v>
      </c>
    </row>
    <row r="2060" spans="1:11" ht="13.5" x14ac:dyDescent="0.25">
      <c r="A2060" s="3">
        <f>TITRES_STAT!B2063</f>
        <v>45302</v>
      </c>
      <c r="B2060" s="5">
        <f>TITRES_STAT!D2063</f>
        <v>70.757099999999994</v>
      </c>
      <c r="C2060" s="2">
        <f t="shared" si="253"/>
        <v>0</v>
      </c>
      <c r="D2060" s="2">
        <f t="shared" si="254"/>
        <v>70.757099999999994</v>
      </c>
      <c r="E2060" s="2">
        <f t="shared" ref="E2060:E2123" si="256">AVERAGE(B2051:B2060)</f>
        <v>71.19250000000001</v>
      </c>
      <c r="F2060" s="2">
        <f t="shared" si="249"/>
        <v>71.170749999999998</v>
      </c>
      <c r="G2060" s="2">
        <f t="shared" si="251"/>
        <v>71.477083999999991</v>
      </c>
      <c r="H2060" s="2">
        <f t="shared" si="255"/>
        <v>73.081521999999964</v>
      </c>
      <c r="I2060" s="2">
        <f t="array" ref="I2060">SUMPRODUCT(B2044:B2063, (ROW(B2044:B2063)-ROW(B2044)+1)) / (20*21/2)</f>
        <v>71.037294285714282</v>
      </c>
      <c r="J2060" s="2">
        <f t="shared" si="250"/>
        <v>71.151352719546097</v>
      </c>
      <c r="K2060" s="2">
        <f t="shared" si="252"/>
        <v>71.614647244758032</v>
      </c>
    </row>
    <row r="2061" spans="1:11" ht="13.5" x14ac:dyDescent="0.25">
      <c r="A2061" s="3">
        <f>TITRES_STAT!B2064</f>
        <v>45303</v>
      </c>
      <c r="B2061" s="5">
        <f>TITRES_STAT!D2064</f>
        <v>70.757099999999994</v>
      </c>
      <c r="C2061" s="2">
        <f t="shared" si="253"/>
        <v>0</v>
      </c>
      <c r="D2061" s="2">
        <f t="shared" si="254"/>
        <v>70.757099999999994</v>
      </c>
      <c r="E2061" s="2">
        <f t="shared" si="256"/>
        <v>71.214259999999996</v>
      </c>
      <c r="F2061" s="2">
        <f t="shared" si="249"/>
        <v>71.181195000000002</v>
      </c>
      <c r="G2061" s="2">
        <f t="shared" si="251"/>
        <v>71.464195999999987</v>
      </c>
      <c r="H2061" s="2">
        <f t="shared" si="255"/>
        <v>73.079446999999959</v>
      </c>
      <c r="I2061" s="2">
        <f t="array" ref="I2061">SUMPRODUCT(B2045:B2064, (ROW(B2045:B2064)-ROW(B2045)+1)) / (20*21/2)</f>
        <v>70.998149523809531</v>
      </c>
      <c r="J2061" s="2">
        <f t="shared" si="250"/>
        <v>71.113804841494087</v>
      </c>
      <c r="K2061" s="2">
        <f t="shared" si="252"/>
        <v>71.581017941042035</v>
      </c>
    </row>
    <row r="2062" spans="1:11" ht="13.5" x14ac:dyDescent="0.25">
      <c r="A2062" s="3">
        <f>TITRES_STAT!B2065</f>
        <v>45306</v>
      </c>
      <c r="B2062" s="5">
        <f>TITRES_STAT!D2065</f>
        <v>70.757099999999994</v>
      </c>
      <c r="C2062" s="2">
        <f t="shared" si="253"/>
        <v>0</v>
      </c>
      <c r="D2062" s="2">
        <f t="shared" si="254"/>
        <v>70.757099999999994</v>
      </c>
      <c r="E2062" s="2">
        <f t="shared" si="256"/>
        <v>71.22645</v>
      </c>
      <c r="F2062" s="2">
        <f t="shared" si="249"/>
        <v>71.191640000000007</v>
      </c>
      <c r="G2062" s="2">
        <f t="shared" si="251"/>
        <v>71.451307999999983</v>
      </c>
      <c r="H2062" s="2">
        <f t="shared" si="255"/>
        <v>73.077371999999954</v>
      </c>
      <c r="I2062" s="2">
        <f t="array" ref="I2062">SUMPRODUCT(B2046:B2065, (ROW(B2046:B2065)-ROW(B2046)+1)) / (20*21/2)</f>
        <v>70.900380476190477</v>
      </c>
      <c r="J2062" s="2">
        <f t="shared" si="250"/>
        <v>71.079832951827981</v>
      </c>
      <c r="K2062" s="2">
        <f t="shared" si="252"/>
        <v>71.548707433550192</v>
      </c>
    </row>
    <row r="2063" spans="1:11" ht="13.5" x14ac:dyDescent="0.25">
      <c r="A2063" s="3">
        <f>TITRES_STAT!B2066</f>
        <v>45307</v>
      </c>
      <c r="B2063" s="5">
        <f>TITRES_STAT!D2066</f>
        <v>70.757099999999994</v>
      </c>
      <c r="C2063" s="2">
        <f t="shared" si="253"/>
        <v>0</v>
      </c>
      <c r="D2063" s="2">
        <f t="shared" si="254"/>
        <v>70.757099999999994</v>
      </c>
      <c r="E2063" s="2">
        <f t="shared" si="256"/>
        <v>70.989599999999996</v>
      </c>
      <c r="F2063" s="2">
        <f t="shared" si="249"/>
        <v>71.159420000000011</v>
      </c>
      <c r="G2063" s="2">
        <f t="shared" si="251"/>
        <v>71.438419999999965</v>
      </c>
      <c r="H2063" s="2">
        <f t="shared" si="255"/>
        <v>73.075296999999964</v>
      </c>
      <c r="I2063" s="2">
        <f t="array" ref="I2063">SUMPRODUCT(B2047:B2066, (ROW(B2047:B2066)-ROW(B2047)+1)) / (20*21/2)</f>
        <v>70.80928714285713</v>
      </c>
      <c r="J2063" s="2">
        <f t="shared" si="250"/>
        <v>71.049096480225316</v>
      </c>
      <c r="K2063" s="2">
        <f t="shared" si="252"/>
        <v>71.517664004783512</v>
      </c>
    </row>
    <row r="2064" spans="1:11" ht="13.5" x14ac:dyDescent="0.25">
      <c r="A2064" s="3">
        <f>TITRES_STAT!B2067</f>
        <v>45308</v>
      </c>
      <c r="B2064" s="5">
        <f>TITRES_STAT!D2067</f>
        <v>70.748400000000004</v>
      </c>
      <c r="C2064" s="2">
        <f t="shared" si="253"/>
        <v>-8.6999999999903821E-3</v>
      </c>
      <c r="D2064" s="2">
        <f t="shared" si="254"/>
        <v>70.755359999999996</v>
      </c>
      <c r="E2064" s="2">
        <f t="shared" si="256"/>
        <v>70.755359999999996</v>
      </c>
      <c r="F2064" s="2">
        <f t="shared" si="249"/>
        <v>71.121975000000006</v>
      </c>
      <c r="G2064" s="2">
        <f t="shared" si="251"/>
        <v>71.425357999999974</v>
      </c>
      <c r="H2064" s="2">
        <f t="shared" si="255"/>
        <v>73.073178499999969</v>
      </c>
      <c r="I2064" s="2">
        <f t="array" ref="I2064">SUMPRODUCT(B2048:B2067, (ROW(B2048:B2067)-ROW(B2048)+1)) / (20*21/2)</f>
        <v>70.718187619047612</v>
      </c>
      <c r="J2064" s="2">
        <f t="shared" si="250"/>
        <v>71.020458720203862</v>
      </c>
      <c r="K2064" s="2">
        <f t="shared" si="252"/>
        <v>71.487496788909652</v>
      </c>
    </row>
    <row r="2065" spans="1:11" ht="13.5" x14ac:dyDescent="0.25">
      <c r="A2065" s="3">
        <f>TITRES_STAT!B2068</f>
        <v>45309</v>
      </c>
      <c r="B2065" s="5">
        <f>TITRES_STAT!D2068</f>
        <v>70.095399999999998</v>
      </c>
      <c r="C2065" s="2">
        <f t="shared" si="253"/>
        <v>-0.6530000000000058</v>
      </c>
      <c r="D2065" s="2">
        <f t="shared" si="254"/>
        <v>70.623019999999997</v>
      </c>
      <c r="E2065" s="2">
        <f t="shared" si="256"/>
        <v>70.690060000000003</v>
      </c>
      <c r="F2065" s="2">
        <f t="shared" si="249"/>
        <v>71.051880000000011</v>
      </c>
      <c r="G2065" s="2">
        <f t="shared" si="251"/>
        <v>71.365275999999966</v>
      </c>
      <c r="H2065" s="2">
        <f t="shared" si="255"/>
        <v>73.06370499999997</v>
      </c>
      <c r="I2065" s="2">
        <f t="array" ref="I2065">SUMPRODUCT(B2049:B2068, (ROW(B2049:B2068)-ROW(B2049)+1)) / (20*21/2)</f>
        <v>70.633971428571428</v>
      </c>
      <c r="J2065" s="2">
        <f t="shared" si="250"/>
        <v>70.932357889708257</v>
      </c>
      <c r="K2065" s="2">
        <f t="shared" si="252"/>
        <v>71.432904757972025</v>
      </c>
    </row>
    <row r="2066" spans="1:11" ht="13.5" x14ac:dyDescent="0.25">
      <c r="A2066" s="3">
        <f>TITRES_STAT!B2069</f>
        <v>45310</v>
      </c>
      <c r="B2066" s="5">
        <f>TITRES_STAT!D2069</f>
        <v>70.095399999999998</v>
      </c>
      <c r="C2066" s="2">
        <f t="shared" si="253"/>
        <v>0</v>
      </c>
      <c r="D2066" s="2">
        <f t="shared" si="254"/>
        <v>70.490679999999998</v>
      </c>
      <c r="E2066" s="2">
        <f t="shared" si="256"/>
        <v>70.623890000000003</v>
      </c>
      <c r="F2066" s="2">
        <f t="shared" si="249"/>
        <v>71.008344999999991</v>
      </c>
      <c r="G2066" s="2">
        <f t="shared" si="251"/>
        <v>71.305193999999972</v>
      </c>
      <c r="H2066" s="2">
        <f t="shared" si="255"/>
        <v>73.054231499999972</v>
      </c>
      <c r="I2066" s="2">
        <f t="array" ref="I2066">SUMPRODUCT(B2050:B2069, (ROW(B2050:B2069)-ROW(B2050)+1)) / (20*21/2)</f>
        <v>70.556638571428579</v>
      </c>
      <c r="J2066" s="2">
        <f t="shared" si="250"/>
        <v>70.85264761449794</v>
      </c>
      <c r="K2066" s="2">
        <f t="shared" si="252"/>
        <v>71.38045359099273</v>
      </c>
    </row>
    <row r="2067" spans="1:11" ht="13.5" x14ac:dyDescent="0.25">
      <c r="A2067" s="3">
        <f>TITRES_STAT!B2070</f>
        <v>45313</v>
      </c>
      <c r="B2067" s="5">
        <f>TITRES_STAT!D2070</f>
        <v>70.0518</v>
      </c>
      <c r="C2067" s="2">
        <f t="shared" si="253"/>
        <v>-4.3599999999997863E-2</v>
      </c>
      <c r="D2067" s="2">
        <f t="shared" si="254"/>
        <v>70.349619999999987</v>
      </c>
      <c r="E2067" s="2">
        <f t="shared" si="256"/>
        <v>70.553359999999998</v>
      </c>
      <c r="F2067" s="2">
        <f t="shared" si="249"/>
        <v>70.936070000000001</v>
      </c>
      <c r="G2067" s="2">
        <f t="shared" si="251"/>
        <v>71.25225199999997</v>
      </c>
      <c r="H2067" s="2">
        <f t="shared" si="255"/>
        <v>73.04458099999998</v>
      </c>
      <c r="I2067" s="2">
        <f t="array" ref="I2067">SUMPRODUCT(B2051:B2070, (ROW(B2051:B2070)-ROW(B2051)+1)) / (20*21/2)</f>
        <v>70.486189047619064</v>
      </c>
      <c r="J2067" s="2">
        <f t="shared" si="250"/>
        <v>70.776376413117177</v>
      </c>
      <c r="K2067" s="2">
        <f t="shared" si="252"/>
        <v>71.328349528600853</v>
      </c>
    </row>
    <row r="2068" spans="1:11" ht="13.5" x14ac:dyDescent="0.25">
      <c r="A2068" s="3">
        <f>TITRES_STAT!B2071</f>
        <v>45314</v>
      </c>
      <c r="B2068" s="5">
        <f>TITRES_STAT!D2071</f>
        <v>70.0518</v>
      </c>
      <c r="C2068" s="2">
        <f t="shared" si="253"/>
        <v>0</v>
      </c>
      <c r="D2068" s="2">
        <f t="shared" si="254"/>
        <v>70.208560000000006</v>
      </c>
      <c r="E2068" s="2">
        <f t="shared" si="256"/>
        <v>70.482829999999993</v>
      </c>
      <c r="F2068" s="2">
        <f t="shared" ref="F2068:F2131" si="257">AVERAGE(B2049:B2068)</f>
        <v>70.863794999999996</v>
      </c>
      <c r="G2068" s="2">
        <f t="shared" si="251"/>
        <v>71.199309999999969</v>
      </c>
      <c r="H2068" s="2">
        <f t="shared" si="255"/>
        <v>73.034930499999959</v>
      </c>
      <c r="I2068" s="2">
        <f t="array" ref="I2068">SUMPRODUCT(B2052:B2071, (ROW(B2052:B2071)-ROW(B2052)+1)) / (20*21/2)</f>
        <v>70.418061904761913</v>
      </c>
      <c r="J2068" s="2">
        <f t="shared" si="250"/>
        <v>70.707369135677439</v>
      </c>
      <c r="K2068" s="2">
        <f t="shared" si="252"/>
        <v>71.278288762773371</v>
      </c>
    </row>
    <row r="2069" spans="1:11" ht="13.5" x14ac:dyDescent="0.25">
      <c r="A2069" s="3">
        <f>TITRES_STAT!B2072</f>
        <v>45315</v>
      </c>
      <c r="B2069" s="5">
        <f>TITRES_STAT!D2072</f>
        <v>70.0518</v>
      </c>
      <c r="C2069" s="2">
        <f t="shared" si="253"/>
        <v>0</v>
      </c>
      <c r="D2069" s="2">
        <f t="shared" si="254"/>
        <v>70.069240000000008</v>
      </c>
      <c r="E2069" s="2">
        <f t="shared" si="256"/>
        <v>70.412299999999988</v>
      </c>
      <c r="F2069" s="2">
        <f t="shared" si="257"/>
        <v>70.791520000000006</v>
      </c>
      <c r="G2069" s="2">
        <f t="shared" si="251"/>
        <v>71.146367999999981</v>
      </c>
      <c r="H2069" s="2">
        <f t="shared" si="255"/>
        <v>73.025238999999971</v>
      </c>
      <c r="I2069" s="2">
        <f t="array" ref="I2069">SUMPRODUCT(B2053:B2072, (ROW(B2053:B2072)-ROW(B2053)+1)) / (20*21/2)</f>
        <v>70.339819047619059</v>
      </c>
      <c r="J2069" s="2">
        <f t="shared" ref="J2069:J2132" si="258">$J$4*B2069+J2068*(1-$J$4)</f>
        <v>70.644933979898639</v>
      </c>
      <c r="K2069" s="2">
        <f t="shared" si="252"/>
        <v>71.230191164233233</v>
      </c>
    </row>
    <row r="2070" spans="1:11" ht="13.5" x14ac:dyDescent="0.25">
      <c r="A2070" s="3">
        <f>TITRES_STAT!B2073</f>
        <v>45316</v>
      </c>
      <c r="B2070" s="5">
        <f>TITRES_STAT!D2073</f>
        <v>70.0518</v>
      </c>
      <c r="C2070" s="2">
        <f t="shared" si="253"/>
        <v>0</v>
      </c>
      <c r="D2070" s="2">
        <f t="shared" si="254"/>
        <v>70.060520000000011</v>
      </c>
      <c r="E2070" s="2">
        <f t="shared" si="256"/>
        <v>70.341769999999983</v>
      </c>
      <c r="F2070" s="2">
        <f t="shared" si="257"/>
        <v>70.767134999999996</v>
      </c>
      <c r="G2070" s="2">
        <f t="shared" si="251"/>
        <v>71.09342599999998</v>
      </c>
      <c r="H2070" s="2">
        <f t="shared" si="255"/>
        <v>73.015547499999968</v>
      </c>
      <c r="I2070" s="2">
        <f t="array" ref="I2070">SUMPRODUCT(B2054:B2073, (ROW(B2054:B2073)-ROW(B2054)+1)) / (20*21/2)</f>
        <v>70.26497619047619</v>
      </c>
      <c r="J2070" s="2">
        <f t="shared" si="258"/>
        <v>70.588445029432108</v>
      </c>
      <c r="K2070" s="2">
        <f t="shared" si="252"/>
        <v>71.183979746028001</v>
      </c>
    </row>
    <row r="2071" spans="1:11" ht="13.5" x14ac:dyDescent="0.25">
      <c r="A2071" s="3">
        <f>TITRES_STAT!B2074</f>
        <v>45317</v>
      </c>
      <c r="B2071" s="5">
        <f>TITRES_STAT!D2074</f>
        <v>70.0518</v>
      </c>
      <c r="C2071" s="2">
        <f t="shared" si="253"/>
        <v>0</v>
      </c>
      <c r="D2071" s="2">
        <f t="shared" si="254"/>
        <v>70.0518</v>
      </c>
      <c r="E2071" s="2">
        <f t="shared" si="256"/>
        <v>70.271239999999992</v>
      </c>
      <c r="F2071" s="2">
        <f t="shared" si="257"/>
        <v>70.742750000000001</v>
      </c>
      <c r="G2071" s="2">
        <f t="shared" si="251"/>
        <v>71.040483999999978</v>
      </c>
      <c r="H2071" s="2">
        <f t="shared" si="255"/>
        <v>73.005855999999952</v>
      </c>
      <c r="I2071" s="2">
        <f t="array" ref="I2071">SUMPRODUCT(B2055:B2074, (ROW(B2055:B2074)-ROW(B2055)+1)) / (20*21/2)</f>
        <v>70.205392380952375</v>
      </c>
      <c r="J2071" s="2">
        <f t="shared" si="258"/>
        <v>70.53733597901001</v>
      </c>
      <c r="K2071" s="2">
        <f t="shared" si="252"/>
        <v>71.139580540301409</v>
      </c>
    </row>
    <row r="2072" spans="1:11" ht="13.5" x14ac:dyDescent="0.25">
      <c r="A2072" s="3">
        <f>TITRES_STAT!B2075</f>
        <v>45320</v>
      </c>
      <c r="B2072" s="5">
        <f>TITRES_STAT!D2075</f>
        <v>69.921199999999999</v>
      </c>
      <c r="C2072" s="2">
        <f t="shared" si="253"/>
        <v>-0.13060000000000116</v>
      </c>
      <c r="D2072" s="2">
        <f t="shared" si="254"/>
        <v>70.025679999999994</v>
      </c>
      <c r="E2072" s="2">
        <f t="shared" si="256"/>
        <v>70.187649999999991</v>
      </c>
      <c r="F2072" s="2">
        <f t="shared" si="257"/>
        <v>70.707049999999995</v>
      </c>
      <c r="G2072" s="2">
        <f t="shared" si="251"/>
        <v>70.984929999999991</v>
      </c>
      <c r="H2072" s="2">
        <f t="shared" si="255"/>
        <v>72.995511499999964</v>
      </c>
      <c r="I2072" s="2">
        <f t="array" ref="I2072">SUMPRODUCT(B2056:B2075, (ROW(B2056:B2075)-ROW(B2056)+1)) / (20*21/2)</f>
        <v>70.173339999999996</v>
      </c>
      <c r="J2072" s="2">
        <f t="shared" si="258"/>
        <v>70.478656361961441</v>
      </c>
      <c r="K2072" s="2">
        <f t="shared" si="252"/>
        <v>71.091800911269985</v>
      </c>
    </row>
    <row r="2073" spans="1:11" ht="13.5" x14ac:dyDescent="0.25">
      <c r="A2073" s="3">
        <f>TITRES_STAT!B2076</f>
        <v>45321</v>
      </c>
      <c r="B2073" s="5">
        <f>TITRES_STAT!D2076</f>
        <v>69.921199999999999</v>
      </c>
      <c r="C2073" s="2">
        <f t="shared" si="253"/>
        <v>0</v>
      </c>
      <c r="D2073" s="2">
        <f t="shared" si="254"/>
        <v>69.999560000000002</v>
      </c>
      <c r="E2073" s="2">
        <f t="shared" si="256"/>
        <v>70.104060000000004</v>
      </c>
      <c r="F2073" s="2">
        <f t="shared" si="257"/>
        <v>70.546829999999986</v>
      </c>
      <c r="G2073" s="2">
        <f t="shared" si="251"/>
        <v>70.929375999999976</v>
      </c>
      <c r="H2073" s="2">
        <f t="shared" si="255"/>
        <v>72.985166999999961</v>
      </c>
      <c r="I2073" s="2">
        <f t="array" ref="I2073">SUMPRODUCT(B2057:B2076, (ROW(B2057:B2076)-ROW(B2057)+1)) / (20*21/2)</f>
        <v>70.144604761904773</v>
      </c>
      <c r="J2073" s="2">
        <f t="shared" si="258"/>
        <v>70.425565279869872</v>
      </c>
      <c r="K2073" s="2">
        <f t="shared" si="252"/>
        <v>71.045894993180966</v>
      </c>
    </row>
    <row r="2074" spans="1:11" ht="13.5" x14ac:dyDescent="0.25">
      <c r="A2074" s="3">
        <f>TITRES_STAT!B2077</f>
        <v>45322</v>
      </c>
      <c r="B2074" s="5">
        <f>TITRES_STAT!D2077</f>
        <v>69.921199999999999</v>
      </c>
      <c r="C2074" s="2">
        <f t="shared" si="253"/>
        <v>0</v>
      </c>
      <c r="D2074" s="2">
        <f t="shared" si="254"/>
        <v>69.973440000000011</v>
      </c>
      <c r="E2074" s="2">
        <f t="shared" si="256"/>
        <v>70.021340000000009</v>
      </c>
      <c r="F2074" s="2">
        <f t="shared" si="257"/>
        <v>70.388349999999988</v>
      </c>
      <c r="G2074" s="2">
        <f t="shared" si="251"/>
        <v>70.873821999999976</v>
      </c>
      <c r="H2074" s="2">
        <f t="shared" si="255"/>
        <v>72.975312999999971</v>
      </c>
      <c r="I2074" s="2">
        <f t="array" ref="I2074">SUMPRODUCT(B2058:B2077, (ROW(B2058:B2077)-ROW(B2058)+1)) / (20*21/2)</f>
        <v>70.081913809523812</v>
      </c>
      <c r="J2074" s="2">
        <f t="shared" si="258"/>
        <v>70.377530491310836</v>
      </c>
      <c r="K2074" s="2">
        <f t="shared" si="252"/>
        <v>71.00178930717388</v>
      </c>
    </row>
    <row r="2075" spans="1:11" ht="13.5" x14ac:dyDescent="0.25">
      <c r="A2075" s="3">
        <f>TITRES_STAT!B2078</f>
        <v>45323</v>
      </c>
      <c r="B2075" s="5">
        <f>TITRES_STAT!D2078</f>
        <v>70.0518</v>
      </c>
      <c r="C2075" s="2">
        <f t="shared" si="253"/>
        <v>0.13060000000000116</v>
      </c>
      <c r="D2075" s="2">
        <f t="shared" si="254"/>
        <v>69.973440000000011</v>
      </c>
      <c r="E2075" s="2">
        <f t="shared" si="256"/>
        <v>70.016980000000004</v>
      </c>
      <c r="F2075" s="2">
        <f t="shared" si="257"/>
        <v>70.353519999999989</v>
      </c>
      <c r="G2075" s="2">
        <f t="shared" si="251"/>
        <v>70.820705999999987</v>
      </c>
      <c r="H2075" s="2">
        <f t="shared" si="255"/>
        <v>72.966111999999967</v>
      </c>
      <c r="I2075" s="2">
        <f t="array" ref="I2075">SUMPRODUCT(B2059:B2078, (ROW(B2059:B2078)-ROW(B2059)+1)) / (20*21/2)</f>
        <v>70.024447142857142</v>
      </c>
      <c r="J2075" s="2">
        <f t="shared" si="258"/>
        <v>70.346508539757423</v>
      </c>
      <c r="K2075" s="2">
        <f t="shared" si="252"/>
        <v>70.964534824539612</v>
      </c>
    </row>
    <row r="2076" spans="1:11" ht="13.5" x14ac:dyDescent="0.25">
      <c r="A2076" s="3">
        <f>TITRES_STAT!B2079</f>
        <v>45324</v>
      </c>
      <c r="B2076" s="5">
        <f>TITRES_STAT!D2079</f>
        <v>70.0518</v>
      </c>
      <c r="C2076" s="2">
        <f t="shared" si="253"/>
        <v>0</v>
      </c>
      <c r="D2076" s="2">
        <f t="shared" si="254"/>
        <v>69.973440000000011</v>
      </c>
      <c r="E2076" s="2">
        <f t="shared" si="256"/>
        <v>70.012619999999998</v>
      </c>
      <c r="F2076" s="2">
        <f t="shared" si="257"/>
        <v>70.318254999999994</v>
      </c>
      <c r="G2076" s="2">
        <f t="shared" si="251"/>
        <v>70.767763999999985</v>
      </c>
      <c r="H2076" s="2">
        <f t="shared" si="255"/>
        <v>72.956910999999963</v>
      </c>
      <c r="I2076" s="2">
        <f t="array" ref="I2076">SUMPRODUCT(B2060:B2079, (ROW(B2060:B2079)-ROW(B2060)+1)) / (20*21/2)</f>
        <v>69.972204761904763</v>
      </c>
      <c r="J2076" s="2">
        <f t="shared" si="258"/>
        <v>70.318441059780525</v>
      </c>
      <c r="K2076" s="2">
        <f t="shared" si="252"/>
        <v>70.928741302008646</v>
      </c>
    </row>
    <row r="2077" spans="1:11" ht="13.5" x14ac:dyDescent="0.25">
      <c r="A2077" s="3">
        <f>TITRES_STAT!B2080</f>
        <v>45327</v>
      </c>
      <c r="B2077" s="5">
        <f>TITRES_STAT!D2080</f>
        <v>69.66</v>
      </c>
      <c r="C2077" s="2">
        <f t="shared" si="253"/>
        <v>-0.39180000000000348</v>
      </c>
      <c r="D2077" s="2">
        <f t="shared" si="254"/>
        <v>69.921199999999999</v>
      </c>
      <c r="E2077" s="2">
        <f t="shared" si="256"/>
        <v>69.973439999999997</v>
      </c>
      <c r="F2077" s="2">
        <f t="shared" si="257"/>
        <v>70.26339999999999</v>
      </c>
      <c r="G2077" s="2">
        <f t="shared" si="251"/>
        <v>70.706985999999972</v>
      </c>
      <c r="H2077" s="2">
        <f t="shared" si="255"/>
        <v>72.945750999999944</v>
      </c>
      <c r="I2077" s="2">
        <f t="array" ref="I2077">SUMPRODUCT(B2061:B2080, (ROW(B2061:B2080)-ROW(B2061)+1)) / (20*21/2)</f>
        <v>69.958358095238097</v>
      </c>
      <c r="J2077" s="2">
        <f t="shared" si="258"/>
        <v>70.25573238742048</v>
      </c>
      <c r="K2077" s="2">
        <f t="shared" si="252"/>
        <v>70.878986741145567</v>
      </c>
    </row>
    <row r="2078" spans="1:11" ht="13.5" x14ac:dyDescent="0.25">
      <c r="A2078" s="3">
        <f>TITRES_STAT!B2081</f>
        <v>45328</v>
      </c>
      <c r="B2078" s="5">
        <f>TITRES_STAT!D2081</f>
        <v>69.66</v>
      </c>
      <c r="C2078" s="2">
        <f t="shared" si="253"/>
        <v>0</v>
      </c>
      <c r="D2078" s="2">
        <f t="shared" si="254"/>
        <v>69.868959999999987</v>
      </c>
      <c r="E2078" s="2">
        <f t="shared" si="256"/>
        <v>69.934259999999995</v>
      </c>
      <c r="F2078" s="2">
        <f t="shared" si="257"/>
        <v>70.208544999999987</v>
      </c>
      <c r="G2078" s="2">
        <f t="shared" si="251"/>
        <v>70.689569999999989</v>
      </c>
      <c r="H2078" s="2">
        <f t="shared" si="255"/>
        <v>72.934590999999941</v>
      </c>
      <c r="I2078" s="2">
        <f t="array" ref="I2078">SUMPRODUCT(B2062:B2081, (ROW(B2062:B2081)-ROW(B2062)+1)) / (20*21/2)</f>
        <v>69.94807714285713</v>
      </c>
      <c r="J2078" s="2">
        <f t="shared" si="258"/>
        <v>70.198995969570916</v>
      </c>
      <c r="K2078" s="2">
        <f t="shared" si="252"/>
        <v>70.831183339532018</v>
      </c>
    </row>
    <row r="2079" spans="1:11" ht="13.5" x14ac:dyDescent="0.25">
      <c r="A2079" s="3">
        <f>TITRES_STAT!B2082</f>
        <v>45329</v>
      </c>
      <c r="B2079" s="5">
        <f>TITRES_STAT!D2082</f>
        <v>69.66</v>
      </c>
      <c r="C2079" s="2">
        <f t="shared" si="253"/>
        <v>0</v>
      </c>
      <c r="D2079" s="2">
        <f t="shared" si="254"/>
        <v>69.816719999999989</v>
      </c>
      <c r="E2079" s="2">
        <f t="shared" si="256"/>
        <v>69.895079999999993</v>
      </c>
      <c r="F2079" s="2">
        <f t="shared" si="257"/>
        <v>70.153689999999997</v>
      </c>
      <c r="G2079" s="2">
        <f t="shared" si="251"/>
        <v>70.672329999999988</v>
      </c>
      <c r="H2079" s="2">
        <f t="shared" si="255"/>
        <v>72.922940499999953</v>
      </c>
      <c r="I2079" s="2">
        <f t="array" ref="I2079">SUMPRODUCT(B2063:B2082, (ROW(B2063:B2082)-ROW(B2063)+1)) / (20*21/2)</f>
        <v>69.941361904761891</v>
      </c>
      <c r="J2079" s="2">
        <f t="shared" si="258"/>
        <v>70.147663020087975</v>
      </c>
      <c r="K2079" s="2">
        <f t="shared" si="252"/>
        <v>70.785254581119005</v>
      </c>
    </row>
    <row r="2080" spans="1:11" ht="13.5" x14ac:dyDescent="0.25">
      <c r="A2080" s="3">
        <f>TITRES_STAT!B2083</f>
        <v>45330</v>
      </c>
      <c r="B2080" s="5">
        <f>TITRES_STAT!D2083</f>
        <v>70.008300000000006</v>
      </c>
      <c r="C2080" s="2">
        <f t="shared" si="253"/>
        <v>0.34830000000000894</v>
      </c>
      <c r="D2080" s="2">
        <f t="shared" si="254"/>
        <v>69.808019999999999</v>
      </c>
      <c r="E2080" s="2">
        <f t="shared" si="256"/>
        <v>69.890729999999991</v>
      </c>
      <c r="F2080" s="2">
        <f t="shared" si="257"/>
        <v>70.116250000000008</v>
      </c>
      <c r="G2080" s="2">
        <f t="shared" si="251"/>
        <v>70.670762000000011</v>
      </c>
      <c r="H2080" s="2">
        <f t="shared" si="255"/>
        <v>72.913031499999946</v>
      </c>
      <c r="I2080" s="2">
        <f t="array" ref="I2080">SUMPRODUCT(B2064:B2083, (ROW(B2064:B2083)-ROW(B2064)+1)) / (20*21/2)</f>
        <v>69.937383809523809</v>
      </c>
      <c r="J2080" s="2">
        <f t="shared" si="258"/>
        <v>70.134390351508173</v>
      </c>
      <c r="K2080" s="2">
        <f t="shared" si="252"/>
        <v>70.754785774016298</v>
      </c>
    </row>
    <row r="2081" spans="1:11" ht="13.5" x14ac:dyDescent="0.25">
      <c r="A2081" s="3">
        <f>TITRES_STAT!B2084</f>
        <v>45331</v>
      </c>
      <c r="B2081" s="5">
        <f>TITRES_STAT!D2084</f>
        <v>70.008300000000006</v>
      </c>
      <c r="C2081" s="2">
        <f t="shared" si="253"/>
        <v>0</v>
      </c>
      <c r="D2081" s="2">
        <f t="shared" si="254"/>
        <v>69.799319999999994</v>
      </c>
      <c r="E2081" s="2">
        <f t="shared" si="256"/>
        <v>69.886379999999988</v>
      </c>
      <c r="F2081" s="2">
        <f t="shared" si="257"/>
        <v>70.078810000000004</v>
      </c>
      <c r="G2081" s="2">
        <f t="shared" si="251"/>
        <v>70.669194000000005</v>
      </c>
      <c r="H2081" s="2">
        <f t="shared" si="255"/>
        <v>72.907212499999957</v>
      </c>
      <c r="I2081" s="2">
        <f t="array" ref="I2081">SUMPRODUCT(B2065:B2084, (ROW(B2065:B2084)-ROW(B2065)+1)) / (20*21/2)</f>
        <v>69.934527142857135</v>
      </c>
      <c r="J2081" s="2">
        <f t="shared" si="258"/>
        <v>70.122381746602628</v>
      </c>
      <c r="K2081" s="2">
        <f t="shared" si="252"/>
        <v>70.725511822094091</v>
      </c>
    </row>
    <row r="2082" spans="1:11" ht="13.5" x14ac:dyDescent="0.25">
      <c r="A2082" s="3">
        <f>TITRES_STAT!B2085</f>
        <v>45334</v>
      </c>
      <c r="B2082" s="5">
        <f>TITRES_STAT!D2085</f>
        <v>70.008300000000006</v>
      </c>
      <c r="C2082" s="2">
        <f t="shared" si="253"/>
        <v>0</v>
      </c>
      <c r="D2082" s="2">
        <f t="shared" si="254"/>
        <v>69.868980000000008</v>
      </c>
      <c r="E2082" s="2">
        <f t="shared" si="256"/>
        <v>69.895089999999982</v>
      </c>
      <c r="F2082" s="2">
        <f t="shared" si="257"/>
        <v>70.041370000000001</v>
      </c>
      <c r="G2082" s="2">
        <f t="shared" si="251"/>
        <v>70.667626000000013</v>
      </c>
      <c r="H2082" s="2">
        <f t="shared" si="255"/>
        <v>72.901393499999955</v>
      </c>
      <c r="I2082" s="2">
        <f t="array" ref="I2082">SUMPRODUCT(B2066:B2085, (ROW(B2066:B2085)-ROW(B2066)+1)) / (20*21/2)</f>
        <v>69.935360476190482</v>
      </c>
      <c r="J2082" s="2">
        <f t="shared" si="258"/>
        <v>70.111516818354758</v>
      </c>
      <c r="K2082" s="2">
        <f t="shared" si="252"/>
        <v>70.697385868286489</v>
      </c>
    </row>
    <row r="2083" spans="1:11" ht="13.5" x14ac:dyDescent="0.25">
      <c r="A2083" s="3">
        <f>TITRES_STAT!B2086</f>
        <v>45335</v>
      </c>
      <c r="B2083" s="5">
        <f>TITRES_STAT!D2086</f>
        <v>69.999600000000001</v>
      </c>
      <c r="C2083" s="2">
        <f t="shared" si="253"/>
        <v>-8.7000000000045929E-3</v>
      </c>
      <c r="D2083" s="2">
        <f t="shared" si="254"/>
        <v>69.936900000000009</v>
      </c>
      <c r="E2083" s="2">
        <f t="shared" si="256"/>
        <v>69.902929999999998</v>
      </c>
      <c r="F2083" s="2">
        <f t="shared" si="257"/>
        <v>70.003495000000001</v>
      </c>
      <c r="G2083" s="2">
        <f t="shared" si="251"/>
        <v>70.66588400000002</v>
      </c>
      <c r="H2083" s="2">
        <f t="shared" si="255"/>
        <v>72.891440999999929</v>
      </c>
      <c r="I2083" s="2">
        <f t="array" ref="I2083">SUMPRODUCT(B2067:B2086, (ROW(B2067:B2086)-ROW(B2067)+1)) / (20*21/2)</f>
        <v>69.936774285714293</v>
      </c>
      <c r="J2083" s="2">
        <f t="shared" si="258"/>
        <v>70.100858073749549</v>
      </c>
      <c r="K2083" s="2">
        <f t="shared" si="252"/>
        <v>70.670021716588991</v>
      </c>
    </row>
    <row r="2084" spans="1:11" ht="13.5" x14ac:dyDescent="0.25">
      <c r="A2084" s="3">
        <f>TITRES_STAT!B2087</f>
        <v>45336</v>
      </c>
      <c r="B2084" s="5">
        <f>TITRES_STAT!D2087</f>
        <v>69.973500000000001</v>
      </c>
      <c r="C2084" s="2">
        <f t="shared" si="253"/>
        <v>-2.6099999999999568E-2</v>
      </c>
      <c r="D2084" s="2">
        <f t="shared" si="254"/>
        <v>69.999600000000001</v>
      </c>
      <c r="E2084" s="2">
        <f t="shared" si="256"/>
        <v>69.908159999999995</v>
      </c>
      <c r="F2084" s="2">
        <f t="shared" si="257"/>
        <v>69.964750000000009</v>
      </c>
      <c r="G2084" s="2">
        <f t="shared" si="251"/>
        <v>70.663620000000023</v>
      </c>
      <c r="H2084" s="2">
        <f t="shared" si="255"/>
        <v>72.881357999999935</v>
      </c>
      <c r="I2084" s="2">
        <f t="array" ref="I2084">SUMPRODUCT(B2068:B2087, (ROW(B2068:B2087)-ROW(B2068)+1)) / (20*21/2)</f>
        <v>69.933787619047635</v>
      </c>
      <c r="J2084" s="2">
        <f t="shared" si="258"/>
        <v>70.088728733392458</v>
      </c>
      <c r="K2084" s="2">
        <f t="shared" si="252"/>
        <v>70.642707139467859</v>
      </c>
    </row>
    <row r="2085" spans="1:11" ht="13.5" x14ac:dyDescent="0.25">
      <c r="A2085" s="3">
        <f>TITRES_STAT!B2088</f>
        <v>45337</v>
      </c>
      <c r="B2085" s="5">
        <f>TITRES_STAT!D2088</f>
        <v>69.973500000000001</v>
      </c>
      <c r="C2085" s="2">
        <f t="shared" si="253"/>
        <v>0</v>
      </c>
      <c r="D2085" s="2">
        <f t="shared" si="254"/>
        <v>69.992640000000009</v>
      </c>
      <c r="E2085" s="2">
        <f t="shared" si="256"/>
        <v>69.900330000000011</v>
      </c>
      <c r="F2085" s="2">
        <f t="shared" si="257"/>
        <v>69.958654999999993</v>
      </c>
      <c r="G2085" s="2">
        <f t="shared" si="251"/>
        <v>70.661356000000026</v>
      </c>
      <c r="H2085" s="2">
        <f t="shared" si="255"/>
        <v>72.87127499999994</v>
      </c>
      <c r="I2085" s="2">
        <f t="array" ref="I2085">SUMPRODUCT(B2069:B2088, (ROW(B2069:B2088)-ROW(B2069)+1)) / (20*21/2)</f>
        <v>69.930594285714292</v>
      </c>
      <c r="J2085" s="2">
        <f t="shared" si="258"/>
        <v>70.077754568307469</v>
      </c>
      <c r="K2085" s="2">
        <f t="shared" si="252"/>
        <v>70.616463722233831</v>
      </c>
    </row>
    <row r="2086" spans="1:11" ht="13.5" x14ac:dyDescent="0.25">
      <c r="A2086" s="3">
        <f>TITRES_STAT!B2089</f>
        <v>45338</v>
      </c>
      <c r="B2086" s="5">
        <f>TITRES_STAT!D2089</f>
        <v>69.973500000000001</v>
      </c>
      <c r="C2086" s="2">
        <f t="shared" si="253"/>
        <v>0</v>
      </c>
      <c r="D2086" s="2">
        <f t="shared" si="254"/>
        <v>69.985680000000002</v>
      </c>
      <c r="E2086" s="2">
        <f t="shared" si="256"/>
        <v>69.892500000000013</v>
      </c>
      <c r="F2086" s="2">
        <f t="shared" si="257"/>
        <v>69.952560000000005</v>
      </c>
      <c r="G2086" s="2">
        <f t="shared" si="251"/>
        <v>70.659092000000015</v>
      </c>
      <c r="H2086" s="2">
        <f t="shared" si="255"/>
        <v>72.861191999999946</v>
      </c>
      <c r="I2086" s="2">
        <f t="array" ref="I2086">SUMPRODUCT(B2070:B2089, (ROW(B2070:B2089)-ROW(B2070)+1)) / (20*21/2)</f>
        <v>69.928064285714299</v>
      </c>
      <c r="J2086" s="2">
        <f t="shared" si="258"/>
        <v>70.067825561801996</v>
      </c>
      <c r="K2086" s="2">
        <f t="shared" si="252"/>
        <v>70.591249458616829</v>
      </c>
    </row>
    <row r="2087" spans="1:11" ht="13.5" x14ac:dyDescent="0.25">
      <c r="A2087" s="3">
        <f>TITRES_STAT!B2090</f>
        <v>45341</v>
      </c>
      <c r="B2087" s="5">
        <f>TITRES_STAT!D2090</f>
        <v>69.921199999999999</v>
      </c>
      <c r="C2087" s="2">
        <f t="shared" si="253"/>
        <v>-5.2300000000002456E-2</v>
      </c>
      <c r="D2087" s="2">
        <f t="shared" si="254"/>
        <v>69.968260000000001</v>
      </c>
      <c r="E2087" s="2">
        <f t="shared" si="256"/>
        <v>69.918620000000004</v>
      </c>
      <c r="F2087" s="2">
        <f t="shared" si="257"/>
        <v>69.946030000000007</v>
      </c>
      <c r="G2087" s="2">
        <f t="shared" si="251"/>
        <v>70.595004000000031</v>
      </c>
      <c r="H2087" s="2">
        <f t="shared" si="255"/>
        <v>72.850847499999958</v>
      </c>
      <c r="I2087" s="2">
        <f t="array" ref="I2087">SUMPRODUCT(B2071:B2090, (ROW(B2071:B2090)-ROW(B2071)+1)) / (20*21/2)</f>
        <v>69.926197619047628</v>
      </c>
      <c r="J2087" s="2">
        <f t="shared" si="258"/>
        <v>70.053861222582753</v>
      </c>
      <c r="K2087" s="2">
        <f t="shared" si="252"/>
        <v>70.564973009259319</v>
      </c>
    </row>
    <row r="2088" spans="1:11" ht="13.5" x14ac:dyDescent="0.25">
      <c r="A2088" s="3">
        <f>TITRES_STAT!B2091</f>
        <v>45342</v>
      </c>
      <c r="B2088" s="5">
        <f>TITRES_STAT!D2091</f>
        <v>69.912499999999994</v>
      </c>
      <c r="C2088" s="2">
        <f t="shared" si="253"/>
        <v>-8.7000000000045929E-3</v>
      </c>
      <c r="D2088" s="2">
        <f t="shared" si="254"/>
        <v>69.950839999999999</v>
      </c>
      <c r="E2088" s="2">
        <f t="shared" si="256"/>
        <v>69.943870000000004</v>
      </c>
      <c r="F2088" s="2">
        <f t="shared" si="257"/>
        <v>69.939064999999999</v>
      </c>
      <c r="G2088" s="2">
        <f t="shared" si="251"/>
        <v>70.532136000000023</v>
      </c>
      <c r="H2088" s="2">
        <f t="shared" si="255"/>
        <v>72.840459499999966</v>
      </c>
      <c r="I2088" s="2">
        <f t="array" ref="I2088">SUMPRODUCT(B2072:B2091, (ROW(B2072:B2091)-ROW(B2072)+1)) / (20*21/2)</f>
        <v>69.652994285714286</v>
      </c>
      <c r="J2088" s="2">
        <f t="shared" si="258"/>
        <v>70.040398249003445</v>
      </c>
      <c r="K2088" s="2">
        <f t="shared" si="252"/>
        <v>70.539385832425609</v>
      </c>
    </row>
    <row r="2089" spans="1:11" ht="13.5" x14ac:dyDescent="0.25">
      <c r="A2089" s="3">
        <f>TITRES_STAT!B2092</f>
        <v>45343</v>
      </c>
      <c r="B2089" s="5">
        <f>TITRES_STAT!D2092</f>
        <v>69.912499999999994</v>
      </c>
      <c r="C2089" s="2">
        <f t="shared" si="253"/>
        <v>0</v>
      </c>
      <c r="D2089" s="2">
        <f t="shared" si="254"/>
        <v>69.938640000000007</v>
      </c>
      <c r="E2089" s="2">
        <f t="shared" si="256"/>
        <v>69.969120000000004</v>
      </c>
      <c r="F2089" s="2">
        <f t="shared" si="257"/>
        <v>69.932099999999991</v>
      </c>
      <c r="G2089" s="2">
        <f t="shared" si="251"/>
        <v>70.519421999999992</v>
      </c>
      <c r="H2089" s="2">
        <f t="shared" si="255"/>
        <v>72.830071499999946</v>
      </c>
      <c r="I2089" s="2">
        <f t="array" ref="I2089">SUMPRODUCT(B2073:B2092, (ROW(B2073:B2092)-ROW(B2073)+1)) / (20*21/2)</f>
        <v>69.107120952380939</v>
      </c>
      <c r="J2089" s="2">
        <f t="shared" si="258"/>
        <v>70.028217463384067</v>
      </c>
      <c r="K2089" s="2">
        <f t="shared" si="252"/>
        <v>70.514802074291268</v>
      </c>
    </row>
    <row r="2090" spans="1:11" ht="13.5" x14ac:dyDescent="0.25">
      <c r="A2090" s="3">
        <f>TITRES_STAT!B2093</f>
        <v>45344</v>
      </c>
      <c r="B2090" s="5">
        <f>TITRES_STAT!D2093</f>
        <v>69.912499999999994</v>
      </c>
      <c r="C2090" s="2">
        <f t="shared" si="253"/>
        <v>0</v>
      </c>
      <c r="D2090" s="2">
        <f t="shared" si="254"/>
        <v>69.926439999999999</v>
      </c>
      <c r="E2090" s="2">
        <f t="shared" si="256"/>
        <v>69.959540000000004</v>
      </c>
      <c r="F2090" s="2">
        <f t="shared" si="257"/>
        <v>69.925134999999983</v>
      </c>
      <c r="G2090" s="2">
        <f t="shared" si="251"/>
        <v>70.506707999999989</v>
      </c>
      <c r="H2090" s="2">
        <f t="shared" si="255"/>
        <v>72.819683499999954</v>
      </c>
      <c r="I2090" s="2">
        <f t="array" ref="I2090">SUMPRODUCT(B2074:B2093, (ROW(B2074:B2093)-ROW(B2074)+1)) / (20*21/2)</f>
        <v>68.862892857142853</v>
      </c>
      <c r="J2090" s="2">
        <f t="shared" si="258"/>
        <v>70.017196752585591</v>
      </c>
      <c r="K2090" s="2">
        <f t="shared" si="252"/>
        <v>70.491182385103372</v>
      </c>
    </row>
    <row r="2091" spans="1:11" ht="13.5" x14ac:dyDescent="0.25">
      <c r="A2091" s="3">
        <f>TITRES_STAT!B2094</f>
        <v>45345</v>
      </c>
      <c r="B2091" s="5">
        <f>TITRES_STAT!D2094</f>
        <v>67.0565</v>
      </c>
      <c r="C2091" s="2">
        <f t="shared" si="253"/>
        <v>-2.8559999999999945</v>
      </c>
      <c r="D2091" s="2">
        <f t="shared" si="254"/>
        <v>69.343040000000002</v>
      </c>
      <c r="E2091" s="2">
        <f t="shared" si="256"/>
        <v>69.664360000000016</v>
      </c>
      <c r="F2091" s="2">
        <f t="shared" si="257"/>
        <v>69.775369999999981</v>
      </c>
      <c r="G2091" s="2">
        <f t="shared" si="251"/>
        <v>70.436873999999989</v>
      </c>
      <c r="H2091" s="2">
        <f t="shared" si="255"/>
        <v>72.795015499999963</v>
      </c>
      <c r="I2091" s="2">
        <f t="array" ref="I2091">SUMPRODUCT(B2075:B2094, (ROW(B2075:B2094)-ROW(B2075)+1)) / (20*21/2)</f>
        <v>68.646246190476177</v>
      </c>
      <c r="J2091" s="2">
        <f t="shared" si="258"/>
        <v>69.735225633291719</v>
      </c>
      <c r="K2091" s="2">
        <f t="shared" si="252"/>
        <v>70.356488958236568</v>
      </c>
    </row>
    <row r="2092" spans="1:11" ht="13.5" x14ac:dyDescent="0.25">
      <c r="A2092" s="3">
        <f>TITRES_STAT!B2095</f>
        <v>45348</v>
      </c>
      <c r="B2092" s="5">
        <f>TITRES_STAT!D2095</f>
        <v>64.043700000000001</v>
      </c>
      <c r="C2092" s="2">
        <f t="shared" si="253"/>
        <v>-3.0127999999999986</v>
      </c>
      <c r="D2092" s="2">
        <f t="shared" si="254"/>
        <v>68.167540000000002</v>
      </c>
      <c r="E2092" s="2">
        <f t="shared" si="256"/>
        <v>69.067900000000009</v>
      </c>
      <c r="F2092" s="2">
        <f t="shared" si="257"/>
        <v>69.481494999999967</v>
      </c>
      <c r="G2092" s="2">
        <f t="shared" si="251"/>
        <v>70.306783999999993</v>
      </c>
      <c r="H2092" s="2">
        <f t="shared" si="255"/>
        <v>72.75528349999999</v>
      </c>
      <c r="I2092" s="2">
        <f t="array" ref="I2092">SUMPRODUCT(B2076:B2095, (ROW(B2076:B2095)-ROW(B2076)+1)) / (20*21/2)</f>
        <v>68.443240952380947</v>
      </c>
      <c r="J2092" s="2">
        <f t="shared" si="258"/>
        <v>69.19317557297822</v>
      </c>
      <c r="K2092" s="2">
        <f t="shared" si="252"/>
        <v>70.108928606933176</v>
      </c>
    </row>
    <row r="2093" spans="1:11" ht="13.5" x14ac:dyDescent="0.25">
      <c r="A2093" s="3">
        <f>TITRES_STAT!B2096</f>
        <v>45349</v>
      </c>
      <c r="B2093" s="5">
        <f>TITRES_STAT!D2096</f>
        <v>66.917100000000005</v>
      </c>
      <c r="C2093" s="2">
        <f t="shared" si="253"/>
        <v>2.8734000000000037</v>
      </c>
      <c r="D2093" s="2">
        <f t="shared" si="254"/>
        <v>67.568460000000002</v>
      </c>
      <c r="E2093" s="2">
        <f t="shared" si="256"/>
        <v>68.759649999999993</v>
      </c>
      <c r="F2093" s="2">
        <f t="shared" si="257"/>
        <v>69.331289999999996</v>
      </c>
      <c r="G2093" s="2">
        <f t="shared" si="251"/>
        <v>70.217095999999998</v>
      </c>
      <c r="H2093" s="2">
        <f t="shared" si="255"/>
        <v>72.729918499999997</v>
      </c>
      <c r="I2093" s="2">
        <f t="array" ref="I2093">SUMPRODUCT(B2077:B2096, (ROW(B2077:B2096)-ROW(B2077)+1)) / (20*21/2)</f>
        <v>68.465137142857145</v>
      </c>
      <c r="J2093" s="2">
        <f t="shared" si="258"/>
        <v>68.976406470789826</v>
      </c>
      <c r="K2093" s="2">
        <f t="shared" si="252"/>
        <v>69.983758857641689</v>
      </c>
    </row>
    <row r="2094" spans="1:11" ht="13.5" x14ac:dyDescent="0.25">
      <c r="A2094" s="3">
        <f>TITRES_STAT!B2097</f>
        <v>45350</v>
      </c>
      <c r="B2094" s="5">
        <f>TITRES_STAT!D2097</f>
        <v>67.0565</v>
      </c>
      <c r="C2094" s="2">
        <f t="shared" si="253"/>
        <v>0.13939999999999486</v>
      </c>
      <c r="D2094" s="2">
        <f t="shared" si="254"/>
        <v>66.997260000000011</v>
      </c>
      <c r="E2094" s="2">
        <f t="shared" si="256"/>
        <v>68.467950000000016</v>
      </c>
      <c r="F2094" s="2">
        <f t="shared" si="257"/>
        <v>69.188054999999991</v>
      </c>
      <c r="G2094" s="2">
        <f t="shared" si="251"/>
        <v>70.128280000000018</v>
      </c>
      <c r="H2094" s="2">
        <f t="shared" si="255"/>
        <v>72.707295500000001</v>
      </c>
      <c r="I2094" s="2">
        <f t="array" ref="I2094">SUMPRODUCT(B2078:B2097, (ROW(B2078:B2097)-ROW(B2078)+1)) / (20*21/2)</f>
        <v>68.528079047619045</v>
      </c>
      <c r="J2094" s="2">
        <f t="shared" si="258"/>
        <v>68.79355823547651</v>
      </c>
      <c r="K2094" s="2">
        <f t="shared" si="252"/>
        <v>69.86896439263613</v>
      </c>
    </row>
    <row r="2095" spans="1:11" ht="13.5" x14ac:dyDescent="0.25">
      <c r="A2095" s="3">
        <f>TITRES_STAT!B2098</f>
        <v>45351</v>
      </c>
      <c r="B2095" s="5">
        <f>TITRES_STAT!D2098</f>
        <v>67.0565</v>
      </c>
      <c r="C2095" s="2">
        <f t="shared" si="253"/>
        <v>0</v>
      </c>
      <c r="D2095" s="2">
        <f t="shared" si="254"/>
        <v>66.426060000000007</v>
      </c>
      <c r="E2095" s="2">
        <f t="shared" si="256"/>
        <v>68.17625000000001</v>
      </c>
      <c r="F2095" s="2">
        <f t="shared" si="257"/>
        <v>69.038289999999989</v>
      </c>
      <c r="G2095" s="2">
        <f t="shared" si="251"/>
        <v>70.039464000000009</v>
      </c>
      <c r="H2095" s="2">
        <f t="shared" si="255"/>
        <v>72.684672500000005</v>
      </c>
      <c r="I2095" s="2">
        <f t="array" ref="I2095">SUMPRODUCT(B2079:B2098, (ROW(B2079:B2098)-ROW(B2079)+1)) / (20*21/2)</f>
        <v>68.425163809523795</v>
      </c>
      <c r="J2095" s="2">
        <f t="shared" si="258"/>
        <v>68.628124117812078</v>
      </c>
      <c r="K2095" s="2">
        <f t="shared" si="252"/>
        <v>69.758671671356282</v>
      </c>
    </row>
    <row r="2096" spans="1:11" ht="13.5" x14ac:dyDescent="0.25">
      <c r="A2096" s="3">
        <f>TITRES_STAT!B2099</f>
        <v>45352</v>
      </c>
      <c r="B2096" s="5">
        <f>TITRES_STAT!D2099</f>
        <v>69.268199999999993</v>
      </c>
      <c r="C2096" s="2">
        <f t="shared" si="253"/>
        <v>2.2116999999999933</v>
      </c>
      <c r="D2096" s="2">
        <f t="shared" si="254"/>
        <v>66.868399999999994</v>
      </c>
      <c r="E2096" s="2">
        <f t="shared" si="256"/>
        <v>68.105719999999991</v>
      </c>
      <c r="F2096" s="2">
        <f t="shared" si="257"/>
        <v>68.999110000000002</v>
      </c>
      <c r="G2096" s="2">
        <f t="shared" si="251"/>
        <v>70.005506000000011</v>
      </c>
      <c r="H2096" s="2">
        <f t="shared" si="255"/>
        <v>72.673108000000013</v>
      </c>
      <c r="I2096" s="2">
        <f t="array" ref="I2096">SUMPRODUCT(B2080:B2099, (ROW(B2080:B2099)-ROW(B2080)+1)) / (20*21/2)</f>
        <v>68.495570000000001</v>
      </c>
      <c r="J2096" s="2">
        <f t="shared" si="258"/>
        <v>68.689083725639492</v>
      </c>
      <c r="K2096" s="2">
        <f t="shared" si="252"/>
        <v>69.739437488165834</v>
      </c>
    </row>
    <row r="2097" spans="1:11" ht="13.5" x14ac:dyDescent="0.25">
      <c r="A2097" s="3">
        <f>TITRES_STAT!B2100</f>
        <v>45355</v>
      </c>
      <c r="B2097" s="5">
        <f>TITRES_STAT!D2100</f>
        <v>69.66</v>
      </c>
      <c r="C2097" s="2">
        <f t="shared" si="253"/>
        <v>0.39180000000000348</v>
      </c>
      <c r="D2097" s="2">
        <f t="shared" si="254"/>
        <v>67.991659999999996</v>
      </c>
      <c r="E2097" s="2">
        <f t="shared" si="256"/>
        <v>68.079599999999999</v>
      </c>
      <c r="F2097" s="2">
        <f t="shared" si="257"/>
        <v>68.999110000000002</v>
      </c>
      <c r="G2097" s="2">
        <f t="shared" si="251"/>
        <v>69.968760000000003</v>
      </c>
      <c r="H2097" s="2">
        <f t="shared" si="255"/>
        <v>72.663502500000007</v>
      </c>
      <c r="I2097" s="2">
        <f t="array" ref="I2097">SUMPRODUCT(B2081:B2100, (ROW(B2081:B2100)-ROW(B2081)+1)) / (20*21/2)</f>
        <v>68.400989047619049</v>
      </c>
      <c r="J2097" s="2">
        <f t="shared" si="258"/>
        <v>68.781551942245258</v>
      </c>
      <c r="K2097" s="2">
        <f t="shared" si="252"/>
        <v>69.736322292551492</v>
      </c>
    </row>
    <row r="2098" spans="1:11" ht="13.5" x14ac:dyDescent="0.25">
      <c r="A2098" s="3">
        <f>TITRES_STAT!B2101</f>
        <v>45356</v>
      </c>
      <c r="B2098" s="5">
        <f>TITRES_STAT!D2101</f>
        <v>67.918499999999995</v>
      </c>
      <c r="C2098" s="2">
        <f t="shared" si="253"/>
        <v>-1.741500000000002</v>
      </c>
      <c r="D2098" s="2">
        <f t="shared" si="254"/>
        <v>68.191940000000002</v>
      </c>
      <c r="E2098" s="2">
        <f t="shared" si="256"/>
        <v>67.880200000000002</v>
      </c>
      <c r="F2098" s="2">
        <f t="shared" si="257"/>
        <v>68.912034999999989</v>
      </c>
      <c r="G2098" s="2">
        <f t="shared" ref="G2098:G2161" si="259">AVERAGE(B2049:B2098)</f>
        <v>69.897183999999996</v>
      </c>
      <c r="H2098" s="2">
        <f t="shared" si="255"/>
        <v>72.645189500000001</v>
      </c>
      <c r="I2098" s="2">
        <f t="array" ref="I2098">SUMPRODUCT(B2082:B2101, (ROW(B2082:B2101)-ROW(B2082)+1)) / (20*21/2)</f>
        <v>68.317188095238095</v>
      </c>
      <c r="J2098" s="2">
        <f t="shared" si="258"/>
        <v>68.699356519174287</v>
      </c>
      <c r="K2098" s="2">
        <f t="shared" si="252"/>
        <v>69.665035143823985</v>
      </c>
    </row>
    <row r="2099" spans="1:11" ht="13.5" x14ac:dyDescent="0.25">
      <c r="A2099" s="3">
        <f>TITRES_STAT!B2102</f>
        <v>45357</v>
      </c>
      <c r="B2099" s="5">
        <f>TITRES_STAT!D2102</f>
        <v>69.651300000000006</v>
      </c>
      <c r="C2099" s="2">
        <f t="shared" si="253"/>
        <v>1.7328000000000117</v>
      </c>
      <c r="D2099" s="2">
        <f t="shared" si="254"/>
        <v>68.710899999999995</v>
      </c>
      <c r="E2099" s="2">
        <f t="shared" si="256"/>
        <v>67.854079999999996</v>
      </c>
      <c r="F2099" s="2">
        <f t="shared" si="257"/>
        <v>68.911599999999993</v>
      </c>
      <c r="G2099" s="2">
        <f t="shared" si="259"/>
        <v>69.860264000000001</v>
      </c>
      <c r="H2099" s="2">
        <f t="shared" si="255"/>
        <v>72.635540499999991</v>
      </c>
      <c r="I2099" s="2">
        <f t="array" ref="I2099">SUMPRODUCT(B2083:B2102, (ROW(B2083:B2102)-ROW(B2083)+1)) / (20*21/2)</f>
        <v>68.449792380952374</v>
      </c>
      <c r="J2099" s="2">
        <f t="shared" si="258"/>
        <v>68.790017803062455</v>
      </c>
      <c r="K2099" s="2">
        <f t="shared" ref="K2099:K2162" si="260">$K$4*B2099+(1-$K$4)*K2098</f>
        <v>69.66449651073286</v>
      </c>
    </row>
    <row r="2100" spans="1:11" ht="13.5" x14ac:dyDescent="0.25">
      <c r="A2100" s="3">
        <f>TITRES_STAT!B2103</f>
        <v>45358</v>
      </c>
      <c r="B2100" s="5">
        <f>TITRES_STAT!D2103</f>
        <v>67.918499999999995</v>
      </c>
      <c r="C2100" s="2">
        <f t="shared" si="253"/>
        <v>-1.7328000000000117</v>
      </c>
      <c r="D2100" s="2">
        <f t="shared" si="254"/>
        <v>68.883299999999991</v>
      </c>
      <c r="E2100" s="2">
        <f t="shared" si="256"/>
        <v>67.654679999999999</v>
      </c>
      <c r="F2100" s="2">
        <f t="shared" si="257"/>
        <v>68.807109999999994</v>
      </c>
      <c r="G2100" s="2">
        <f t="shared" si="259"/>
        <v>69.807844000000003</v>
      </c>
      <c r="H2100" s="2">
        <f t="shared" si="255"/>
        <v>72.617268499999994</v>
      </c>
      <c r="I2100" s="2">
        <f t="array" ref="I2100">SUMPRODUCT(B2084:B2103, (ROW(B2084:B2103)-ROW(B2084)+1)) / (20*21/2)</f>
        <v>68.581981904761903</v>
      </c>
      <c r="J2100" s="2">
        <f t="shared" si="258"/>
        <v>68.707016107532695</v>
      </c>
      <c r="K2100" s="2">
        <f t="shared" si="260"/>
        <v>69.596026059331578</v>
      </c>
    </row>
    <row r="2101" spans="1:11" ht="13.5" x14ac:dyDescent="0.25">
      <c r="A2101" s="3">
        <f>TITRES_STAT!B2104</f>
        <v>45359</v>
      </c>
      <c r="B2101" s="5">
        <f>TITRES_STAT!D2104</f>
        <v>67.927199999999999</v>
      </c>
      <c r="C2101" s="2">
        <f t="shared" si="253"/>
        <v>8.7000000000045929E-3</v>
      </c>
      <c r="D2101" s="2">
        <f t="shared" si="254"/>
        <v>68.615100000000012</v>
      </c>
      <c r="E2101" s="2">
        <f t="shared" si="256"/>
        <v>67.741749999999996</v>
      </c>
      <c r="F2101" s="2">
        <f t="shared" si="257"/>
        <v>68.70305500000002</v>
      </c>
      <c r="G2101" s="2">
        <f t="shared" si="259"/>
        <v>69.755598000000006</v>
      </c>
      <c r="H2101" s="2">
        <f t="shared" si="255"/>
        <v>72.598590000000002</v>
      </c>
      <c r="I2101" s="2">
        <f t="array" ref="I2101">SUMPRODUCT(B2085:B2104, (ROW(B2085:B2104)-ROW(B2085)+1)) / (20*21/2)</f>
        <v>68.713715238095233</v>
      </c>
      <c r="J2101" s="2">
        <f t="shared" si="258"/>
        <v>68.632747906815297</v>
      </c>
      <c r="K2101" s="2">
        <f t="shared" si="260"/>
        <v>69.53058190014211</v>
      </c>
    </row>
    <row r="2102" spans="1:11" ht="13.5" x14ac:dyDescent="0.25">
      <c r="A2102" s="3">
        <f>TITRES_STAT!B2105</f>
        <v>45362</v>
      </c>
      <c r="B2102" s="5">
        <f>TITRES_STAT!D2105</f>
        <v>70.095399999999998</v>
      </c>
      <c r="C2102" s="2">
        <f t="shared" si="253"/>
        <v>2.1681999999999988</v>
      </c>
      <c r="D2102" s="2">
        <f t="shared" si="254"/>
        <v>68.702179999999984</v>
      </c>
      <c r="E2102" s="2">
        <f t="shared" si="256"/>
        <v>68.346919999999997</v>
      </c>
      <c r="F2102" s="2">
        <f t="shared" si="257"/>
        <v>68.70741000000001</v>
      </c>
      <c r="G2102" s="2">
        <f t="shared" si="259"/>
        <v>69.744802000000021</v>
      </c>
      <c r="H2102" s="2">
        <f t="shared" si="255"/>
        <v>72.590752499999994</v>
      </c>
      <c r="I2102" s="2">
        <f t="array" ref="I2102">SUMPRODUCT(B2086:B2105, (ROW(B2086:B2105)-ROW(B2086)+1)) / (20*21/2)</f>
        <v>68.7204776190476</v>
      </c>
      <c r="J2102" s="2">
        <f t="shared" si="258"/>
        <v>68.772048106166224</v>
      </c>
      <c r="K2102" s="2">
        <f t="shared" si="260"/>
        <v>69.552731629548305</v>
      </c>
    </row>
    <row r="2103" spans="1:11" ht="13.5" x14ac:dyDescent="0.25">
      <c r="A2103" s="3">
        <f>TITRES_STAT!B2106</f>
        <v>45363</v>
      </c>
      <c r="B2103" s="5">
        <f>TITRES_STAT!D2106</f>
        <v>70.095399999999998</v>
      </c>
      <c r="C2103" s="2">
        <f t="shared" si="253"/>
        <v>0</v>
      </c>
      <c r="D2103" s="2">
        <f t="shared" si="254"/>
        <v>69.137559999999993</v>
      </c>
      <c r="E2103" s="2">
        <f t="shared" si="256"/>
        <v>68.664749999999998</v>
      </c>
      <c r="F2103" s="2">
        <f t="shared" si="257"/>
        <v>68.712199999999996</v>
      </c>
      <c r="G2103" s="2">
        <f t="shared" si="259"/>
        <v>69.684198000000009</v>
      </c>
      <c r="H2103" s="2">
        <f t="shared" si="255"/>
        <v>72.582915</v>
      </c>
      <c r="I2103" s="2">
        <f t="array" ref="I2103">SUMPRODUCT(B2087:B2106, (ROW(B2087:B2106)-ROW(B2087)+1)) / (20*21/2)</f>
        <v>68.732879047619036</v>
      </c>
      <c r="J2103" s="2">
        <f t="shared" si="258"/>
        <v>68.898081619864683</v>
      </c>
      <c r="K2103" s="2">
        <f t="shared" si="260"/>
        <v>69.574012742115045</v>
      </c>
    </row>
    <row r="2104" spans="1:11" ht="13.5" x14ac:dyDescent="0.25">
      <c r="A2104" s="3">
        <f>TITRES_STAT!B2107</f>
        <v>45364</v>
      </c>
      <c r="B2104" s="5">
        <f>TITRES_STAT!D2107</f>
        <v>70.095399999999998</v>
      </c>
      <c r="C2104" s="2">
        <f t="shared" si="253"/>
        <v>0</v>
      </c>
      <c r="D2104" s="2">
        <f t="shared" si="254"/>
        <v>69.226379999999992</v>
      </c>
      <c r="E2104" s="2">
        <f t="shared" si="256"/>
        <v>68.968640000000008</v>
      </c>
      <c r="F2104" s="2">
        <f t="shared" si="257"/>
        <v>68.718294999999998</v>
      </c>
      <c r="G2104" s="2">
        <f t="shared" si="259"/>
        <v>69.624290000000016</v>
      </c>
      <c r="H2104" s="2">
        <f t="shared" si="255"/>
        <v>72.575077499999992</v>
      </c>
      <c r="I2104" s="2">
        <f t="array" ref="I2104">SUMPRODUCT(B2088:B2107, (ROW(B2088:B2107)-ROW(B2088)+1)) / (20*21/2)</f>
        <v>68.750919523809529</v>
      </c>
      <c r="J2104" s="2">
        <f t="shared" si="258"/>
        <v>69.012111941782337</v>
      </c>
      <c r="K2104" s="2">
        <f t="shared" si="260"/>
        <v>69.594459301247795</v>
      </c>
    </row>
    <row r="2105" spans="1:11" ht="13.5" x14ac:dyDescent="0.25">
      <c r="A2105" s="3">
        <f>TITRES_STAT!B2108</f>
        <v>45365</v>
      </c>
      <c r="B2105" s="5">
        <f>TITRES_STAT!D2108</f>
        <v>68.789299999999997</v>
      </c>
      <c r="C2105" s="2">
        <f t="shared" si="253"/>
        <v>-1.3061000000000007</v>
      </c>
      <c r="D2105" s="2">
        <f t="shared" si="254"/>
        <v>69.400540000000007</v>
      </c>
      <c r="E2105" s="2">
        <f t="shared" si="256"/>
        <v>69.141919999999999</v>
      </c>
      <c r="F2105" s="2">
        <f t="shared" si="257"/>
        <v>68.65908499999999</v>
      </c>
      <c r="G2105" s="2">
        <f t="shared" si="259"/>
        <v>69.585108000000005</v>
      </c>
      <c r="H2105" s="2">
        <f t="shared" si="255"/>
        <v>72.559073499999982</v>
      </c>
      <c r="I2105" s="2">
        <f t="array" ref="I2105">SUMPRODUCT(B2089:B2108, (ROW(B2089:B2108)-ROW(B2089)+1)) / (20*21/2)</f>
        <v>68.774349999999998</v>
      </c>
      <c r="J2105" s="2">
        <f t="shared" si="258"/>
        <v>68.990891756850687</v>
      </c>
      <c r="K2105" s="2">
        <f t="shared" si="260"/>
        <v>69.562884426689067</v>
      </c>
    </row>
    <row r="2106" spans="1:11" ht="13.5" x14ac:dyDescent="0.25">
      <c r="A2106" s="3">
        <f>TITRES_STAT!B2109</f>
        <v>45366</v>
      </c>
      <c r="B2106" s="5">
        <f>TITRES_STAT!D2109</f>
        <v>68.789299999999997</v>
      </c>
      <c r="C2106" s="2">
        <f t="shared" si="253"/>
        <v>0</v>
      </c>
      <c r="D2106" s="2">
        <f t="shared" si="254"/>
        <v>69.572960000000009</v>
      </c>
      <c r="E2106" s="2">
        <f t="shared" si="256"/>
        <v>69.094030000000004</v>
      </c>
      <c r="F2106" s="2">
        <f t="shared" si="257"/>
        <v>68.599874999999969</v>
      </c>
      <c r="G2106" s="2">
        <f t="shared" si="259"/>
        <v>69.545752000000007</v>
      </c>
      <c r="H2106" s="2">
        <f t="shared" si="255"/>
        <v>72.543069499999987</v>
      </c>
      <c r="I2106" s="2">
        <f t="array" ref="I2106">SUMPRODUCT(B2090:B2109, (ROW(B2090:B2109)-ROW(B2090)+1)) / (20*21/2)</f>
        <v>68.828005238095244</v>
      </c>
      <c r="J2106" s="2">
        <f t="shared" si="258"/>
        <v>68.971692541912518</v>
      </c>
      <c r="K2106" s="2">
        <f t="shared" si="260"/>
        <v>69.532547782505191</v>
      </c>
    </row>
    <row r="2107" spans="1:11" ht="13.5" x14ac:dyDescent="0.25">
      <c r="A2107" s="3">
        <f>TITRES_STAT!B2110</f>
        <v>45369</v>
      </c>
      <c r="B2107" s="5">
        <f>TITRES_STAT!D2110</f>
        <v>68.789299999999997</v>
      </c>
      <c r="C2107" s="2">
        <f t="shared" si="253"/>
        <v>0</v>
      </c>
      <c r="D2107" s="2">
        <f t="shared" si="254"/>
        <v>69.311740000000015</v>
      </c>
      <c r="E2107" s="2">
        <f t="shared" si="256"/>
        <v>69.006959999999992</v>
      </c>
      <c r="F2107" s="2">
        <f t="shared" si="257"/>
        <v>68.543279999999967</v>
      </c>
      <c r="G2107" s="2">
        <f t="shared" si="259"/>
        <v>69.506396000000009</v>
      </c>
      <c r="H2107" s="2">
        <f t="shared" si="255"/>
        <v>72.526206500000001</v>
      </c>
      <c r="I2107" s="2">
        <f t="array" ref="I2107">SUMPRODUCT(B2091:B2110, (ROW(B2091:B2110)-ROW(B2091)+1)) / (20*21/2)</f>
        <v>68.885765238095246</v>
      </c>
      <c r="J2107" s="2">
        <f t="shared" si="258"/>
        <v>68.954321823635127</v>
      </c>
      <c r="K2107" s="2">
        <f t="shared" si="260"/>
        <v>69.503400810642248</v>
      </c>
    </row>
    <row r="2108" spans="1:11" ht="13.5" x14ac:dyDescent="0.25">
      <c r="A2108" s="3">
        <f>TITRES_STAT!B2111</f>
        <v>45370</v>
      </c>
      <c r="B2108" s="5">
        <f>TITRES_STAT!D2111</f>
        <v>68.789299999999997</v>
      </c>
      <c r="C2108" s="2">
        <f t="shared" si="253"/>
        <v>0</v>
      </c>
      <c r="D2108" s="2">
        <f t="shared" si="254"/>
        <v>69.050520000000006</v>
      </c>
      <c r="E2108" s="2">
        <f t="shared" si="256"/>
        <v>69.094040000000007</v>
      </c>
      <c r="F2108" s="2">
        <f t="shared" si="257"/>
        <v>68.487119999999976</v>
      </c>
      <c r="G2108" s="2">
        <f t="shared" si="259"/>
        <v>69.467040000000011</v>
      </c>
      <c r="H2108" s="2">
        <f t="shared" si="255"/>
        <v>72.5093435</v>
      </c>
      <c r="I2108" s="2">
        <f t="array" ref="I2108">SUMPRODUCT(B2092:B2111, (ROW(B2092:B2111)-ROW(B2092)+1)) / (20*21/2)</f>
        <v>69.005677619047631</v>
      </c>
      <c r="J2108" s="2">
        <f t="shared" si="258"/>
        <v>68.93860545947939</v>
      </c>
      <c r="K2108" s="2">
        <f t="shared" si="260"/>
        <v>69.475396857283727</v>
      </c>
    </row>
    <row r="2109" spans="1:11" ht="13.5" x14ac:dyDescent="0.25">
      <c r="A2109" s="3">
        <f>TITRES_STAT!B2112</f>
        <v>45372</v>
      </c>
      <c r="B2109" s="5">
        <f>TITRES_STAT!D2112</f>
        <v>69.0505</v>
      </c>
      <c r="C2109" s="2">
        <f t="shared" si="253"/>
        <v>0.26120000000000232</v>
      </c>
      <c r="D2109" s="2">
        <f t="shared" si="254"/>
        <v>68.841539999999995</v>
      </c>
      <c r="E2109" s="2">
        <f t="shared" si="256"/>
        <v>69.033960000000008</v>
      </c>
      <c r="F2109" s="2">
        <f t="shared" si="257"/>
        <v>68.444019999999995</v>
      </c>
      <c r="G2109" s="2">
        <f t="shared" si="259"/>
        <v>69.432908000000012</v>
      </c>
      <c r="H2109" s="2">
        <f t="shared" si="255"/>
        <v>72.493786499999999</v>
      </c>
      <c r="I2109" s="2">
        <f t="array" ref="I2109">SUMPRODUCT(B2093:B2112, (ROW(B2093:B2112)-ROW(B2093)+1)) / (20*21/2)</f>
        <v>69.113192380952384</v>
      </c>
      <c r="J2109" s="2">
        <f t="shared" si="258"/>
        <v>68.949262082386113</v>
      </c>
      <c r="K2109" s="2">
        <f t="shared" si="260"/>
        <v>69.458734235429461</v>
      </c>
    </row>
    <row r="2110" spans="1:11" ht="13.5" x14ac:dyDescent="0.25">
      <c r="A2110" s="3">
        <f>TITRES_STAT!B2113</f>
        <v>45373</v>
      </c>
      <c r="B2110" s="5">
        <f>TITRES_STAT!D2113</f>
        <v>69.0505</v>
      </c>
      <c r="C2110" s="2">
        <f t="shared" si="253"/>
        <v>0</v>
      </c>
      <c r="D2110" s="2">
        <f t="shared" si="254"/>
        <v>68.893780000000007</v>
      </c>
      <c r="E2110" s="2">
        <f t="shared" si="256"/>
        <v>69.147160000000014</v>
      </c>
      <c r="F2110" s="2">
        <f t="shared" si="257"/>
        <v>68.400919999999999</v>
      </c>
      <c r="G2110" s="2">
        <f t="shared" si="259"/>
        <v>69.398776000000012</v>
      </c>
      <c r="H2110" s="2">
        <f t="shared" si="255"/>
        <v>72.474997999999999</v>
      </c>
      <c r="I2110" s="2">
        <f t="array" ref="I2110">SUMPRODUCT(B2094:B2113, (ROW(B2094:B2113)-ROW(B2094)+1)) / (20*21/2)</f>
        <v>69.193962857142864</v>
      </c>
      <c r="J2110" s="2">
        <f t="shared" si="258"/>
        <v>68.958903788825523</v>
      </c>
      <c r="K2110" s="2">
        <f t="shared" si="260"/>
        <v>69.442725049726349</v>
      </c>
    </row>
    <row r="2111" spans="1:11" ht="13.5" x14ac:dyDescent="0.25">
      <c r="A2111" s="3">
        <f>TITRES_STAT!B2114</f>
        <v>45376</v>
      </c>
      <c r="B2111" s="5">
        <f>TITRES_STAT!D2114</f>
        <v>69.66</v>
      </c>
      <c r="C2111" s="2">
        <f t="shared" si="253"/>
        <v>0.60949999999999704</v>
      </c>
      <c r="D2111" s="2">
        <f t="shared" si="254"/>
        <v>69.067920000000001</v>
      </c>
      <c r="E2111" s="2">
        <f t="shared" si="256"/>
        <v>69.320440000000019</v>
      </c>
      <c r="F2111" s="2">
        <f t="shared" si="257"/>
        <v>68.531095000000008</v>
      </c>
      <c r="G2111" s="2">
        <f t="shared" si="259"/>
        <v>69.376834000000002</v>
      </c>
      <c r="H2111" s="2">
        <f t="shared" si="255"/>
        <v>72.459257000000008</v>
      </c>
      <c r="I2111" s="2">
        <f t="array" ref="I2111">SUMPRODUCT(B2095:B2114, (ROW(B2095:B2114)-ROW(B2095)+1)) / (20*21/2)</f>
        <v>69.261671904761897</v>
      </c>
      <c r="J2111" s="2">
        <f t="shared" si="258"/>
        <v>69.025674856556421</v>
      </c>
      <c r="K2111" s="2">
        <f t="shared" si="260"/>
        <v>69.451245636011592</v>
      </c>
    </row>
    <row r="2112" spans="1:11" ht="13.5" x14ac:dyDescent="0.25">
      <c r="A2112" s="3">
        <f>TITRES_STAT!B2115</f>
        <v>45377</v>
      </c>
      <c r="B2112" s="5">
        <f>TITRES_STAT!D2115</f>
        <v>69.66</v>
      </c>
      <c r="C2112" s="2">
        <f t="shared" si="253"/>
        <v>0</v>
      </c>
      <c r="D2112" s="2">
        <f t="shared" si="254"/>
        <v>69.242059999999995</v>
      </c>
      <c r="E2112" s="2">
        <f t="shared" si="256"/>
        <v>69.276899999999998</v>
      </c>
      <c r="F2112" s="2">
        <f t="shared" si="257"/>
        <v>68.811910000000012</v>
      </c>
      <c r="G2112" s="2">
        <f t="shared" si="259"/>
        <v>69.354892000000007</v>
      </c>
      <c r="H2112" s="2">
        <f t="shared" si="255"/>
        <v>72.446788500000011</v>
      </c>
      <c r="I2112" s="2">
        <f t="array" ref="I2112">SUMPRODUCT(B2096:B2115, (ROW(B2096:B2115)-ROW(B2096)+1)) / (20*21/2)</f>
        <v>69.31698333333334</v>
      </c>
      <c r="J2112" s="2">
        <f t="shared" si="258"/>
        <v>69.08608677497962</v>
      </c>
      <c r="K2112" s="2">
        <f t="shared" si="260"/>
        <v>69.459432081658207</v>
      </c>
    </row>
    <row r="2113" spans="1:11" ht="13.5" x14ac:dyDescent="0.25">
      <c r="A2113" s="3">
        <f>TITRES_STAT!B2116</f>
        <v>45378</v>
      </c>
      <c r="B2113" s="5">
        <f>TITRES_STAT!D2116</f>
        <v>69.66</v>
      </c>
      <c r="C2113" s="2">
        <f t="shared" si="253"/>
        <v>0</v>
      </c>
      <c r="D2113" s="2">
        <f t="shared" si="254"/>
        <v>69.416200000000003</v>
      </c>
      <c r="E2113" s="2">
        <f t="shared" si="256"/>
        <v>69.23335999999999</v>
      </c>
      <c r="F2113" s="2">
        <f t="shared" si="257"/>
        <v>68.949055000000016</v>
      </c>
      <c r="G2113" s="2">
        <f t="shared" si="259"/>
        <v>69.332949999999983</v>
      </c>
      <c r="H2113" s="2">
        <f t="shared" si="255"/>
        <v>72.434320000000014</v>
      </c>
      <c r="I2113" s="2">
        <f t="array" ref="I2113">SUMPRODUCT(B2097:B2116, (ROW(B2097:B2116)-ROW(B2097)+1)) / (20*21/2)</f>
        <v>69.359897142857136</v>
      </c>
      <c r="J2113" s="2">
        <f t="shared" si="258"/>
        <v>69.140745177362518</v>
      </c>
      <c r="K2113" s="2">
        <f t="shared" si="260"/>
        <v>69.467297490220631</v>
      </c>
    </row>
    <row r="2114" spans="1:11" ht="13.5" x14ac:dyDescent="0.25">
      <c r="A2114" s="3">
        <f>TITRES_STAT!B2117</f>
        <v>45379</v>
      </c>
      <c r="B2114" s="5">
        <f>TITRES_STAT!D2117</f>
        <v>69.66</v>
      </c>
      <c r="C2114" s="2">
        <f t="shared" si="253"/>
        <v>0</v>
      </c>
      <c r="D2114" s="2">
        <f t="shared" si="254"/>
        <v>69.538099999999986</v>
      </c>
      <c r="E2114" s="2">
        <f t="shared" si="256"/>
        <v>69.189819999999983</v>
      </c>
      <c r="F2114" s="2">
        <f t="shared" si="257"/>
        <v>69.079230000000024</v>
      </c>
      <c r="G2114" s="2">
        <f t="shared" si="259"/>
        <v>69.311181999999988</v>
      </c>
      <c r="H2114" s="2">
        <f t="shared" si="255"/>
        <v>72.426759500000031</v>
      </c>
      <c r="I2114" s="2">
        <f t="array" ref="I2114">SUMPRODUCT(B2098:B2117, (ROW(B2098:B2117)-ROW(B2098)+1)) / (20*21/2)</f>
        <v>69.400945238095233</v>
      </c>
      <c r="J2114" s="2">
        <f t="shared" si="258"/>
        <v>69.19019801761371</v>
      </c>
      <c r="K2114" s="2">
        <f t="shared" si="260"/>
        <v>69.474854451388453</v>
      </c>
    </row>
    <row r="2115" spans="1:11" ht="13.5" x14ac:dyDescent="0.25">
      <c r="A2115" s="3">
        <f>TITRES_STAT!B2118</f>
        <v>45380</v>
      </c>
      <c r="B2115" s="5">
        <f>TITRES_STAT!D2118</f>
        <v>69.66</v>
      </c>
      <c r="C2115" s="2">
        <f t="shared" si="253"/>
        <v>0</v>
      </c>
      <c r="D2115" s="2">
        <f t="shared" si="254"/>
        <v>69.66</v>
      </c>
      <c r="E2115" s="2">
        <f t="shared" si="256"/>
        <v>69.276889999999995</v>
      </c>
      <c r="F2115" s="2">
        <f t="shared" si="257"/>
        <v>69.209405000000032</v>
      </c>
      <c r="G2115" s="2">
        <f t="shared" si="259"/>
        <v>69.302473999999961</v>
      </c>
      <c r="H2115" s="2">
        <f t="shared" si="255"/>
        <v>72.41919900000002</v>
      </c>
      <c r="I2115" s="2">
        <f t="array" ref="I2115">SUMPRODUCT(B2099:B2118, (ROW(B2099:B2118)-ROW(B2099)+1)) / (20*21/2)</f>
        <v>69.603707619047611</v>
      </c>
      <c r="J2115" s="2">
        <f t="shared" si="258"/>
        <v>69.234941063555254</v>
      </c>
      <c r="K2115" s="2">
        <f t="shared" si="260"/>
        <v>69.482115061137932</v>
      </c>
    </row>
    <row r="2116" spans="1:11" ht="13.5" x14ac:dyDescent="0.25">
      <c r="A2116" s="3">
        <f>TITRES_STAT!B2119</f>
        <v>45383</v>
      </c>
      <c r="B2116" s="5">
        <f>TITRES_STAT!D2119</f>
        <v>69.66</v>
      </c>
      <c r="C2116" s="2">
        <f t="shared" ref="C2116:C2179" si="261">B2116-B2115</f>
        <v>0</v>
      </c>
      <c r="D2116" s="2">
        <f t="shared" si="254"/>
        <v>69.66</v>
      </c>
      <c r="E2116" s="2">
        <f t="shared" si="256"/>
        <v>69.363959999999992</v>
      </c>
      <c r="F2116" s="2">
        <f t="shared" si="257"/>
        <v>69.228995000000026</v>
      </c>
      <c r="G2116" s="2">
        <f t="shared" si="259"/>
        <v>69.293765999999977</v>
      </c>
      <c r="H2116" s="2">
        <f t="shared" si="255"/>
        <v>72.403458000000043</v>
      </c>
      <c r="I2116" s="2">
        <f t="array" ref="I2116">SUMPRODUCT(B2100:B2119, (ROW(B2100:B2119)-ROW(B2100)+1)) / (20*21/2)</f>
        <v>69.790091428571415</v>
      </c>
      <c r="J2116" s="2">
        <f t="shared" si="258"/>
        <v>69.27542286702618</v>
      </c>
      <c r="K2116" s="2">
        <f t="shared" si="260"/>
        <v>69.489090941093309</v>
      </c>
    </row>
    <row r="2117" spans="1:11" ht="13.5" x14ac:dyDescent="0.25">
      <c r="A2117" s="3">
        <f>TITRES_STAT!B2120</f>
        <v>45384</v>
      </c>
      <c r="B2117" s="5">
        <f>TITRES_STAT!D2120</f>
        <v>69.66</v>
      </c>
      <c r="C2117" s="2">
        <f t="shared" si="261"/>
        <v>0</v>
      </c>
      <c r="D2117" s="2">
        <f t="shared" si="254"/>
        <v>69.66</v>
      </c>
      <c r="E2117" s="2">
        <f t="shared" si="256"/>
        <v>69.451029999999975</v>
      </c>
      <c r="F2117" s="2">
        <f t="shared" si="257"/>
        <v>69.228995000000026</v>
      </c>
      <c r="G2117" s="2">
        <f t="shared" si="259"/>
        <v>69.285929999999965</v>
      </c>
      <c r="H2117" s="2">
        <f t="shared" si="255"/>
        <v>72.387717000000023</v>
      </c>
      <c r="I2117" s="2">
        <f t="array" ref="I2117">SUMPRODUCT(B2101:B2120, (ROW(B2101:B2120)-ROW(B2101)+1)) / (20*21/2)</f>
        <v>69.723709999999997</v>
      </c>
      <c r="J2117" s="2">
        <f t="shared" si="258"/>
        <v>69.312049260642738</v>
      </c>
      <c r="K2117" s="2">
        <f t="shared" si="260"/>
        <v>69.495793257128867</v>
      </c>
    </row>
    <row r="2118" spans="1:11" ht="13.5" x14ac:dyDescent="0.25">
      <c r="A2118" s="3">
        <f>TITRES_STAT!B2121</f>
        <v>45385</v>
      </c>
      <c r="B2118" s="5">
        <f>TITRES_STAT!D2121</f>
        <v>71.358000000000004</v>
      </c>
      <c r="C2118" s="2">
        <f t="shared" si="261"/>
        <v>1.6980000000000075</v>
      </c>
      <c r="D2118" s="2">
        <f t="shared" ref="D2118:D2181" si="262">AVERAGE(B2114:B2118)</f>
        <v>69.999600000000001</v>
      </c>
      <c r="E2118" s="2">
        <f t="shared" si="256"/>
        <v>69.707899999999995</v>
      </c>
      <c r="F2118" s="2">
        <f t="shared" si="257"/>
        <v>69.400970000000015</v>
      </c>
      <c r="G2118" s="2">
        <f t="shared" si="259"/>
        <v>69.312053999999975</v>
      </c>
      <c r="H2118" s="2">
        <f t="shared" si="255"/>
        <v>72.382511000000022</v>
      </c>
      <c r="I2118" s="2">
        <f t="array" ref="I2118">SUMPRODUCT(B2102:B2121, (ROW(B2102:B2121)-ROW(B2102)+1)) / (20*21/2)</f>
        <v>69.670591428571427</v>
      </c>
      <c r="J2118" s="2">
        <f t="shared" si="258"/>
        <v>69.506901712010105</v>
      </c>
      <c r="K2118" s="2">
        <f t="shared" si="260"/>
        <v>69.56882097253559</v>
      </c>
    </row>
    <row r="2119" spans="1:11" ht="13.5" x14ac:dyDescent="0.25">
      <c r="A2119" s="3">
        <f>TITRES_STAT!B2122</f>
        <v>45386</v>
      </c>
      <c r="B2119" s="5">
        <f>TITRES_STAT!D2122</f>
        <v>71.358000000000004</v>
      </c>
      <c r="C2119" s="2">
        <f t="shared" si="261"/>
        <v>0</v>
      </c>
      <c r="D2119" s="2">
        <f t="shared" si="262"/>
        <v>70.339199999999991</v>
      </c>
      <c r="E2119" s="2">
        <f t="shared" si="256"/>
        <v>69.938649999999981</v>
      </c>
      <c r="F2119" s="2">
        <f t="shared" si="257"/>
        <v>69.486305000000002</v>
      </c>
      <c r="G2119" s="2">
        <f t="shared" si="259"/>
        <v>69.338177999999971</v>
      </c>
      <c r="H2119" s="2">
        <f t="shared" si="255"/>
        <v>72.377305000000021</v>
      </c>
      <c r="I2119" s="2">
        <f t="array" ref="I2119">SUMPRODUCT(B2103:B2122, (ROW(B2103:B2122)-ROW(B2103)+1)) / (20*21/2)</f>
        <v>69.612497142857123</v>
      </c>
      <c r="J2119" s="2">
        <f t="shared" si="258"/>
        <v>69.683196787056758</v>
      </c>
      <c r="K2119" s="2">
        <f t="shared" si="260"/>
        <v>69.638984855965575</v>
      </c>
    </row>
    <row r="2120" spans="1:11" ht="13.5" x14ac:dyDescent="0.25">
      <c r="A2120" s="3">
        <f>TITRES_STAT!B2123</f>
        <v>45387</v>
      </c>
      <c r="B2120" s="5">
        <f>TITRES_STAT!D2123</f>
        <v>68.789299999999997</v>
      </c>
      <c r="C2120" s="2">
        <f t="shared" si="261"/>
        <v>-2.5687000000000069</v>
      </c>
      <c r="D2120" s="2">
        <f t="shared" si="262"/>
        <v>70.165059999999997</v>
      </c>
      <c r="E2120" s="2">
        <f t="shared" si="256"/>
        <v>69.912529999999975</v>
      </c>
      <c r="F2120" s="2">
        <f t="shared" si="257"/>
        <v>69.529844999999995</v>
      </c>
      <c r="G2120" s="2">
        <f t="shared" si="259"/>
        <v>69.312927999999971</v>
      </c>
      <c r="H2120" s="2">
        <f t="shared" si="255"/>
        <v>72.355165500000027</v>
      </c>
      <c r="I2120" s="2">
        <f t="array" ref="I2120">SUMPRODUCT(B2104:B2123, (ROW(B2104:B2123)-ROW(B2104)+1)) / (20*21/2)</f>
        <v>69.558923333333325</v>
      </c>
      <c r="J2120" s="2">
        <f t="shared" si="258"/>
        <v>69.598063759718016</v>
      </c>
      <c r="K2120" s="2">
        <f t="shared" si="260"/>
        <v>69.60566388122183</v>
      </c>
    </row>
    <row r="2121" spans="1:11" ht="13.5" x14ac:dyDescent="0.25">
      <c r="A2121" s="3">
        <f>TITRES_STAT!B2124</f>
        <v>45390</v>
      </c>
      <c r="B2121" s="5">
        <f>TITRES_STAT!D2124</f>
        <v>68.972099999999998</v>
      </c>
      <c r="C2121" s="2">
        <f t="shared" si="261"/>
        <v>0.1828000000000003</v>
      </c>
      <c r="D2121" s="2">
        <f t="shared" si="262"/>
        <v>70.027479999999997</v>
      </c>
      <c r="E2121" s="2">
        <f t="shared" si="256"/>
        <v>69.843739999999997</v>
      </c>
      <c r="F2121" s="2">
        <f t="shared" si="257"/>
        <v>69.582089999999994</v>
      </c>
      <c r="G2121" s="2">
        <f t="shared" si="259"/>
        <v>69.291333999999964</v>
      </c>
      <c r="H2121" s="2">
        <f t="shared" si="255"/>
        <v>72.333940000000041</v>
      </c>
      <c r="I2121" s="2">
        <f t="array" ref="I2121">SUMPRODUCT(B2105:B2124, (ROW(B2105:B2124)-ROW(B2105)+1)) / (20*21/2)</f>
        <v>69.510739999999998</v>
      </c>
      <c r="J2121" s="2">
        <f t="shared" si="258"/>
        <v>69.538448163554392</v>
      </c>
      <c r="K2121" s="2">
        <f t="shared" si="260"/>
        <v>69.580818238820981</v>
      </c>
    </row>
    <row r="2122" spans="1:11" ht="13.5" x14ac:dyDescent="0.25">
      <c r="A2122" s="3">
        <f>TITRES_STAT!B2125</f>
        <v>45394</v>
      </c>
      <c r="B2122" s="5">
        <f>TITRES_STAT!D2125</f>
        <v>68.972099999999998</v>
      </c>
      <c r="C2122" s="2">
        <f t="shared" si="261"/>
        <v>0</v>
      </c>
      <c r="D2122" s="2">
        <f t="shared" si="262"/>
        <v>69.889899999999997</v>
      </c>
      <c r="E2122" s="2">
        <f t="shared" si="256"/>
        <v>69.77494999999999</v>
      </c>
      <c r="F2122" s="2">
        <f t="shared" si="257"/>
        <v>69.525924999999987</v>
      </c>
      <c r="G2122" s="2">
        <f t="shared" si="259"/>
        <v>69.27235199999997</v>
      </c>
      <c r="H2122" s="2">
        <f t="shared" ref="H2122:H2185" si="263">AVERAGE(B1923:B2122)</f>
        <v>72.306619500000039</v>
      </c>
      <c r="I2122" s="2">
        <f t="array" ref="I2122">SUMPRODUCT(B2106:B2125, (ROW(B2106:B2125)-ROW(B2106)+1)) / (20*21/2)</f>
        <v>69.534289999999999</v>
      </c>
      <c r="J2122" s="2">
        <f t="shared" si="258"/>
        <v>69.48451024321588</v>
      </c>
      <c r="K2122" s="2">
        <f t="shared" si="260"/>
        <v>69.556946935337805</v>
      </c>
    </row>
    <row r="2123" spans="1:11" ht="13.5" x14ac:dyDescent="0.25">
      <c r="A2123" s="3">
        <f>TITRES_STAT!B2126</f>
        <v>45397</v>
      </c>
      <c r="B2123" s="5">
        <f>TITRES_STAT!D2126</f>
        <v>68.963399999999993</v>
      </c>
      <c r="C2123" s="2">
        <f t="shared" si="261"/>
        <v>-8.7000000000045929E-3</v>
      </c>
      <c r="D2123" s="2">
        <f t="shared" si="262"/>
        <v>69.410979999999995</v>
      </c>
      <c r="E2123" s="2">
        <f t="shared" si="256"/>
        <v>69.705289999999991</v>
      </c>
      <c r="F2123" s="2">
        <f t="shared" si="257"/>
        <v>69.469324999999984</v>
      </c>
      <c r="G2123" s="2">
        <f t="shared" si="259"/>
        <v>69.253195999999974</v>
      </c>
      <c r="H2123" s="2">
        <f t="shared" si="263"/>
        <v>72.28944050000004</v>
      </c>
      <c r="I2123" s="2">
        <f t="array" ref="I2123">SUMPRODUCT(B2107:B2126, (ROW(B2107:B2126)-ROW(B2107)+1)) / (20*21/2)</f>
        <v>69.553693809523821</v>
      </c>
      <c r="J2123" s="2">
        <f t="shared" si="258"/>
        <v>69.434880696242942</v>
      </c>
      <c r="K2123" s="2">
        <f t="shared" si="260"/>
        <v>69.533670584932409</v>
      </c>
    </row>
    <row r="2124" spans="1:11" ht="13.5" x14ac:dyDescent="0.25">
      <c r="A2124" s="3">
        <f>TITRES_STAT!B2127</f>
        <v>45398</v>
      </c>
      <c r="B2124" s="5">
        <f>TITRES_STAT!D2127</f>
        <v>68.963399999999993</v>
      </c>
      <c r="C2124" s="2">
        <f t="shared" si="261"/>
        <v>0</v>
      </c>
      <c r="D2124" s="2">
        <f t="shared" si="262"/>
        <v>68.932059999999993</v>
      </c>
      <c r="E2124" s="2">
        <f t="shared" ref="E2124:E2187" si="264">AVERAGE(B2115:B2124)</f>
        <v>69.635629999999992</v>
      </c>
      <c r="F2124" s="2">
        <f t="shared" si="257"/>
        <v>69.412724999999995</v>
      </c>
      <c r="G2124" s="2">
        <f t="shared" si="259"/>
        <v>69.234039999999965</v>
      </c>
      <c r="H2124" s="2">
        <f t="shared" si="263"/>
        <v>72.272261500000056</v>
      </c>
      <c r="I2124" s="2">
        <f t="array" ref="I2124">SUMPRODUCT(B2108:B2127, (ROW(B2108:B2127)-ROW(B2108)+1)) / (20*21/2)</f>
        <v>69.568951428571438</v>
      </c>
      <c r="J2124" s="2">
        <f t="shared" si="258"/>
        <v>69.389977772791227</v>
      </c>
      <c r="K2124" s="2">
        <f t="shared" si="260"/>
        <v>69.511307032582124</v>
      </c>
    </row>
    <row r="2125" spans="1:11" ht="13.5" x14ac:dyDescent="0.25">
      <c r="A2125" s="3">
        <f>TITRES_STAT!B2128</f>
        <v>45399</v>
      </c>
      <c r="B2125" s="5">
        <f>TITRES_STAT!D2128</f>
        <v>69.66</v>
      </c>
      <c r="C2125" s="2">
        <f t="shared" si="261"/>
        <v>0.69660000000000366</v>
      </c>
      <c r="D2125" s="2">
        <f t="shared" si="262"/>
        <v>69.106199999999987</v>
      </c>
      <c r="E2125" s="2">
        <f t="shared" si="264"/>
        <v>69.635629999999992</v>
      </c>
      <c r="F2125" s="2">
        <f t="shared" si="257"/>
        <v>69.45626</v>
      </c>
      <c r="G2125" s="2">
        <f t="shared" si="259"/>
        <v>69.226203999999967</v>
      </c>
      <c r="H2125" s="2">
        <f t="shared" si="263"/>
        <v>72.258565500000046</v>
      </c>
      <c r="I2125" s="2">
        <f t="array" ref="I2125">SUMPRODUCT(B2109:B2128, (ROW(B2109:B2128)-ROW(B2109)+1)) / (20*21/2)</f>
        <v>69.580062857142849</v>
      </c>
      <c r="J2125" s="2">
        <f t="shared" si="258"/>
        <v>69.415694175382541</v>
      </c>
      <c r="K2125" s="2">
        <f t="shared" si="260"/>
        <v>69.517138129343607</v>
      </c>
    </row>
    <row r="2126" spans="1:11" ht="13.5" x14ac:dyDescent="0.25">
      <c r="A2126" s="3">
        <f>TITRES_STAT!B2129</f>
        <v>45400</v>
      </c>
      <c r="B2126" s="5">
        <f>TITRES_STAT!D2129</f>
        <v>69.66</v>
      </c>
      <c r="C2126" s="2">
        <f t="shared" si="261"/>
        <v>0</v>
      </c>
      <c r="D2126" s="2">
        <f t="shared" si="262"/>
        <v>69.243779999999987</v>
      </c>
      <c r="E2126" s="2">
        <f t="shared" si="264"/>
        <v>69.635629999999992</v>
      </c>
      <c r="F2126" s="2">
        <f t="shared" si="257"/>
        <v>69.499795000000006</v>
      </c>
      <c r="G2126" s="2">
        <f t="shared" si="259"/>
        <v>69.21836799999997</v>
      </c>
      <c r="H2126" s="2">
        <f t="shared" si="263"/>
        <v>72.242824500000054</v>
      </c>
      <c r="I2126" s="2">
        <f t="array" ref="I2126">SUMPRODUCT(B2110:B2129, (ROW(B2110:B2129)-ROW(B2110)+1)) / (20*21/2)</f>
        <v>69.587028095238082</v>
      </c>
      <c r="J2126" s="2">
        <f t="shared" si="258"/>
        <v>69.438961396774673</v>
      </c>
      <c r="K2126" s="2">
        <f t="shared" si="260"/>
        <v>69.522740555643864</v>
      </c>
    </row>
    <row r="2127" spans="1:11" ht="13.5" x14ac:dyDescent="0.25">
      <c r="A2127" s="3">
        <f>TITRES_STAT!B2130</f>
        <v>45401</v>
      </c>
      <c r="B2127" s="5">
        <f>TITRES_STAT!D2130</f>
        <v>69.66</v>
      </c>
      <c r="C2127" s="2">
        <f t="shared" si="261"/>
        <v>0</v>
      </c>
      <c r="D2127" s="2">
        <f t="shared" si="262"/>
        <v>69.381360000000001</v>
      </c>
      <c r="E2127" s="2">
        <f t="shared" si="264"/>
        <v>69.635629999999992</v>
      </c>
      <c r="F2127" s="2">
        <f t="shared" si="257"/>
        <v>69.543330000000012</v>
      </c>
      <c r="G2127" s="2">
        <f t="shared" si="259"/>
        <v>69.21836799999997</v>
      </c>
      <c r="H2127" s="2">
        <f t="shared" si="263"/>
        <v>72.227083500000049</v>
      </c>
      <c r="I2127" s="2">
        <f t="array" ref="I2127">SUMPRODUCT(B2111:B2130, (ROW(B2111:B2130)-ROW(B2111)+1)) / (20*21/2)</f>
        <v>69.591090952380938</v>
      </c>
      <c r="J2127" s="2">
        <f t="shared" si="258"/>
        <v>69.460012692319935</v>
      </c>
      <c r="K2127" s="2">
        <f t="shared" si="260"/>
        <v>69.528123278951952</v>
      </c>
    </row>
    <row r="2128" spans="1:11" ht="13.5" x14ac:dyDescent="0.25">
      <c r="A2128" s="3">
        <f>TITRES_STAT!B2131</f>
        <v>45404</v>
      </c>
      <c r="B2128" s="5">
        <f>TITRES_STAT!D2131</f>
        <v>69.66</v>
      </c>
      <c r="C2128" s="2">
        <f t="shared" si="261"/>
        <v>0</v>
      </c>
      <c r="D2128" s="2">
        <f t="shared" si="262"/>
        <v>69.520679999999999</v>
      </c>
      <c r="E2128" s="2">
        <f t="shared" si="264"/>
        <v>69.465829999999983</v>
      </c>
      <c r="F2128" s="2">
        <f t="shared" si="257"/>
        <v>69.586865000000017</v>
      </c>
      <c r="G2128" s="2">
        <f t="shared" si="259"/>
        <v>69.218367999999955</v>
      </c>
      <c r="H2128" s="2">
        <f t="shared" si="263"/>
        <v>72.211342500000057</v>
      </c>
      <c r="I2128" s="2">
        <f t="array" ref="I2128">SUMPRODUCT(B2112:B2131, (ROW(B2112:B2131)-ROW(B2112)+1)) / (20*21/2)</f>
        <v>69.592251428571416</v>
      </c>
      <c r="J2128" s="2">
        <f t="shared" si="258"/>
        <v>69.479059102575178</v>
      </c>
      <c r="K2128" s="2">
        <f t="shared" si="260"/>
        <v>69.533294915071494</v>
      </c>
    </row>
    <row r="2129" spans="1:11" ht="13.5" x14ac:dyDescent="0.25">
      <c r="A2129" s="3">
        <f>TITRES_STAT!B2132</f>
        <v>45405</v>
      </c>
      <c r="B2129" s="5">
        <f>TITRES_STAT!D2132</f>
        <v>69.66</v>
      </c>
      <c r="C2129" s="2">
        <f t="shared" si="261"/>
        <v>0</v>
      </c>
      <c r="D2129" s="2">
        <f t="shared" si="262"/>
        <v>69.66</v>
      </c>
      <c r="E2129" s="2">
        <f t="shared" si="264"/>
        <v>69.296029999999988</v>
      </c>
      <c r="F2129" s="2">
        <f t="shared" si="257"/>
        <v>69.617340000000013</v>
      </c>
      <c r="G2129" s="2">
        <f t="shared" si="259"/>
        <v>69.218367999999955</v>
      </c>
      <c r="H2129" s="2">
        <f t="shared" si="263"/>
        <v>72.195601500000052</v>
      </c>
      <c r="I2129" s="2">
        <f t="array" ref="I2129">SUMPRODUCT(B2113:B2132, (ROW(B2113:B2132)-ROW(B2113)+1)) / (20*21/2)</f>
        <v>69.593411904761908</v>
      </c>
      <c r="J2129" s="2">
        <f t="shared" si="258"/>
        <v>69.496291568996583</v>
      </c>
      <c r="K2129" s="2">
        <f t="shared" si="260"/>
        <v>69.538263741931445</v>
      </c>
    </row>
    <row r="2130" spans="1:11" ht="13.5" x14ac:dyDescent="0.25">
      <c r="A2130" s="3">
        <f>TITRES_STAT!B2133</f>
        <v>45406</v>
      </c>
      <c r="B2130" s="5">
        <f>TITRES_STAT!D2133</f>
        <v>69.66</v>
      </c>
      <c r="C2130" s="2">
        <f t="shared" si="261"/>
        <v>0</v>
      </c>
      <c r="D2130" s="2">
        <f t="shared" si="262"/>
        <v>69.66</v>
      </c>
      <c r="E2130" s="2">
        <f t="shared" si="264"/>
        <v>69.383099999999985</v>
      </c>
      <c r="F2130" s="2">
        <f t="shared" si="257"/>
        <v>69.647815000000008</v>
      </c>
      <c r="G2130" s="2">
        <f t="shared" si="259"/>
        <v>69.211401999999964</v>
      </c>
      <c r="H2130" s="2">
        <f t="shared" si="263"/>
        <v>72.171680000000066</v>
      </c>
      <c r="I2130" s="2">
        <f t="array" ref="I2130">SUMPRODUCT(B2114:B2133, (ROW(B2114:B2133)-ROW(B2114)+1)) / (20*21/2)</f>
        <v>69.594572380952371</v>
      </c>
      <c r="J2130" s="2">
        <f t="shared" si="258"/>
        <v>69.511882848139763</v>
      </c>
      <c r="K2130" s="2">
        <f t="shared" si="260"/>
        <v>69.543037712836096</v>
      </c>
    </row>
    <row r="2131" spans="1:11" ht="13.5" x14ac:dyDescent="0.25">
      <c r="A2131" s="3">
        <f>TITRES_STAT!B2134</f>
        <v>45407</v>
      </c>
      <c r="B2131" s="5">
        <f>TITRES_STAT!D2134</f>
        <v>69.66</v>
      </c>
      <c r="C2131" s="2">
        <f t="shared" si="261"/>
        <v>0</v>
      </c>
      <c r="D2131" s="2">
        <f t="shared" si="262"/>
        <v>69.66</v>
      </c>
      <c r="E2131" s="2">
        <f t="shared" si="264"/>
        <v>69.451889999999977</v>
      </c>
      <c r="F2131" s="2">
        <f t="shared" si="257"/>
        <v>69.647815000000008</v>
      </c>
      <c r="G2131" s="2">
        <f t="shared" si="259"/>
        <v>69.204435999999973</v>
      </c>
      <c r="H2131" s="2">
        <f t="shared" si="263"/>
        <v>72.147799000000063</v>
      </c>
      <c r="I2131" s="2">
        <f t="array" ref="I2131">SUMPRODUCT(B2115:B2134, (ROW(B2115:B2134)-ROW(B2115)+1)) / (20*21/2)</f>
        <v>69.554266190476184</v>
      </c>
      <c r="J2131" s="2">
        <f t="shared" si="258"/>
        <v>69.525989243555017</v>
      </c>
      <c r="K2131" s="2">
        <f t="shared" si="260"/>
        <v>69.547624469195469</v>
      </c>
    </row>
    <row r="2132" spans="1:11" ht="13.5" x14ac:dyDescent="0.25">
      <c r="A2132" s="3">
        <f>TITRES_STAT!B2135</f>
        <v>45408</v>
      </c>
      <c r="B2132" s="5">
        <f>TITRES_STAT!D2135</f>
        <v>69.66</v>
      </c>
      <c r="C2132" s="2">
        <f t="shared" si="261"/>
        <v>0</v>
      </c>
      <c r="D2132" s="2">
        <f t="shared" si="262"/>
        <v>69.66</v>
      </c>
      <c r="E2132" s="2">
        <f t="shared" si="264"/>
        <v>69.520679999999984</v>
      </c>
      <c r="F2132" s="2">
        <f t="shared" ref="F2132:F2195" si="265">AVERAGE(B2113:B2132)</f>
        <v>69.647815000000008</v>
      </c>
      <c r="G2132" s="2">
        <f t="shared" si="259"/>
        <v>69.197469999999967</v>
      </c>
      <c r="H2132" s="2">
        <f t="shared" si="263"/>
        <v>72.119828000000055</v>
      </c>
      <c r="I2132" s="2">
        <f t="array" ref="I2132">SUMPRODUCT(B2116:B2135, (ROW(B2116:B2135)-ROW(B2116)+1)) / (20*21/2)</f>
        <v>69.516033333333326</v>
      </c>
      <c r="J2132" s="2">
        <f t="shared" si="258"/>
        <v>69.53875217274026</v>
      </c>
      <c r="K2132" s="2">
        <f t="shared" si="260"/>
        <v>69.55203135275643</v>
      </c>
    </row>
    <row r="2133" spans="1:11" ht="13.5" x14ac:dyDescent="0.25">
      <c r="A2133" s="3">
        <f>TITRES_STAT!B2136</f>
        <v>45411</v>
      </c>
      <c r="B2133" s="5">
        <f>TITRES_STAT!D2136</f>
        <v>69.66</v>
      </c>
      <c r="C2133" s="2">
        <f t="shared" si="261"/>
        <v>0</v>
      </c>
      <c r="D2133" s="2">
        <f t="shared" si="262"/>
        <v>69.66</v>
      </c>
      <c r="E2133" s="2">
        <f t="shared" si="264"/>
        <v>69.590339999999983</v>
      </c>
      <c r="F2133" s="2">
        <f t="shared" si="265"/>
        <v>69.647815000000008</v>
      </c>
      <c r="G2133" s="2">
        <f t="shared" si="259"/>
        <v>69.190677999999963</v>
      </c>
      <c r="H2133" s="2">
        <f t="shared" si="263"/>
        <v>72.084998000000056</v>
      </c>
      <c r="I2133" s="2">
        <f t="array" ref="I2133">SUMPRODUCT(B2117:B2136, (ROW(B2117:B2136)-ROW(B2117)+1)) / (20*21/2)</f>
        <v>69.222797619047611</v>
      </c>
      <c r="J2133" s="2">
        <f t="shared" ref="J2133:J2196" si="266">$J$4*B2133+J2132*(1-$J$4)</f>
        <v>69.550299584860241</v>
      </c>
      <c r="K2133" s="2">
        <f t="shared" si="260"/>
        <v>69.556265417354226</v>
      </c>
    </row>
    <row r="2134" spans="1:11" ht="13.5" x14ac:dyDescent="0.25">
      <c r="A2134" s="3">
        <f>TITRES_STAT!B2137</f>
        <v>45412</v>
      </c>
      <c r="B2134" s="5">
        <f>TITRES_STAT!D2137</f>
        <v>69.224599999999995</v>
      </c>
      <c r="C2134" s="2">
        <f t="shared" si="261"/>
        <v>-0.43540000000000134</v>
      </c>
      <c r="D2134" s="2">
        <f t="shared" si="262"/>
        <v>69.572919999999996</v>
      </c>
      <c r="E2134" s="2">
        <f t="shared" si="264"/>
        <v>69.616459999999989</v>
      </c>
      <c r="F2134" s="2">
        <f t="shared" si="265"/>
        <v>69.626045000000005</v>
      </c>
      <c r="G2134" s="2">
        <f t="shared" si="259"/>
        <v>69.175699999999964</v>
      </c>
      <c r="H2134" s="2">
        <f t="shared" si="263"/>
        <v>72.047991000000053</v>
      </c>
      <c r="I2134" s="2">
        <f t="array" ref="I2134">SUMPRODUCT(B2118:B2137, (ROW(B2118:B2137)-ROW(B2118)+1)) / (20*21/2)</f>
        <v>69.086298571428557</v>
      </c>
      <c r="J2134" s="2">
        <f t="shared" si="266"/>
        <v>69.519280576778314</v>
      </c>
      <c r="K2134" s="2">
        <f t="shared" si="260"/>
        <v>69.543258930399162</v>
      </c>
    </row>
    <row r="2135" spans="1:11" ht="13.5" x14ac:dyDescent="0.25">
      <c r="A2135" s="3">
        <f>TITRES_STAT!B2138</f>
        <v>45414</v>
      </c>
      <c r="B2135" s="5">
        <f>TITRES_STAT!D2138</f>
        <v>69.224599999999995</v>
      </c>
      <c r="C2135" s="2">
        <f t="shared" si="261"/>
        <v>0</v>
      </c>
      <c r="D2135" s="2">
        <f t="shared" si="262"/>
        <v>69.485839999999996</v>
      </c>
      <c r="E2135" s="2">
        <f t="shared" si="264"/>
        <v>69.572919999999982</v>
      </c>
      <c r="F2135" s="2">
        <f t="shared" si="265"/>
        <v>69.604275000000001</v>
      </c>
      <c r="G2135" s="2">
        <f t="shared" si="259"/>
        <v>69.160721999999978</v>
      </c>
      <c r="H2135" s="2">
        <f t="shared" si="263"/>
        <v>72.010984000000064</v>
      </c>
      <c r="I2135" s="2">
        <f t="array" ref="I2135">SUMPRODUCT(B2119:B2138, (ROW(B2119:B2138)-ROW(B2119)+1)) / (20*21/2)</f>
        <v>69.031445714285709</v>
      </c>
      <c r="J2135" s="2">
        <f t="shared" si="266"/>
        <v>69.491215759942293</v>
      </c>
      <c r="K2135" s="2">
        <f t="shared" si="260"/>
        <v>69.530762501756058</v>
      </c>
    </row>
    <row r="2136" spans="1:11" ht="13.5" x14ac:dyDescent="0.25">
      <c r="A2136" s="3">
        <f>TITRES_STAT!B2139</f>
        <v>45415</v>
      </c>
      <c r="B2136" s="5">
        <f>TITRES_STAT!D2139</f>
        <v>66.525300000000001</v>
      </c>
      <c r="C2136" s="2">
        <f t="shared" si="261"/>
        <v>-2.6992999999999938</v>
      </c>
      <c r="D2136" s="2">
        <f t="shared" si="262"/>
        <v>68.858900000000006</v>
      </c>
      <c r="E2136" s="2">
        <f t="shared" si="264"/>
        <v>69.259449999999987</v>
      </c>
      <c r="F2136" s="2">
        <f t="shared" si="265"/>
        <v>69.447540000000004</v>
      </c>
      <c r="G2136" s="2">
        <f t="shared" si="259"/>
        <v>69.09175799999997</v>
      </c>
      <c r="H2136" s="2">
        <f t="shared" si="263"/>
        <v>71.960480500000074</v>
      </c>
      <c r="I2136" s="2">
        <f t="array" ref="I2136">SUMPRODUCT(B2120:B2139, (ROW(B2120:B2139)-ROW(B2120)+1)) / (20*21/2)</f>
        <v>68.988824761904766</v>
      </c>
      <c r="J2136" s="2">
        <f t="shared" si="266"/>
        <v>69.208747592328749</v>
      </c>
      <c r="K2136" s="2">
        <f t="shared" si="260"/>
        <v>69.4129012271774</v>
      </c>
    </row>
    <row r="2137" spans="1:11" ht="13.5" x14ac:dyDescent="0.25">
      <c r="A2137" s="3">
        <f>TITRES_STAT!B2140</f>
        <v>45418</v>
      </c>
      <c r="B2137" s="5">
        <f>TITRES_STAT!D2140</f>
        <v>68.014300000000006</v>
      </c>
      <c r="C2137" s="2">
        <f t="shared" si="261"/>
        <v>1.4890000000000043</v>
      </c>
      <c r="D2137" s="2">
        <f t="shared" si="262"/>
        <v>68.529759999999996</v>
      </c>
      <c r="E2137" s="2">
        <f t="shared" si="264"/>
        <v>69.094880000000003</v>
      </c>
      <c r="F2137" s="2">
        <f t="shared" si="265"/>
        <v>69.365255000000005</v>
      </c>
      <c r="G2137" s="2">
        <f t="shared" si="259"/>
        <v>69.053619999999967</v>
      </c>
      <c r="H2137" s="2">
        <f t="shared" si="263"/>
        <v>71.917422000000073</v>
      </c>
      <c r="I2137" s="2">
        <f t="array" ref="I2137">SUMPRODUCT(B2121:B2140, (ROW(B2121:B2140)-ROW(B2121)+1)) / (20*21/2)</f>
        <v>68.958435714285713</v>
      </c>
      <c r="J2137" s="2">
        <f t="shared" si="266"/>
        <v>69.094990678773627</v>
      </c>
      <c r="K2137" s="2">
        <f t="shared" si="260"/>
        <v>69.358054120229269</v>
      </c>
    </row>
    <row r="2138" spans="1:11" ht="13.5" x14ac:dyDescent="0.25">
      <c r="A2138" s="3">
        <f>TITRES_STAT!B2141</f>
        <v>45419</v>
      </c>
      <c r="B2138" s="5">
        <f>TITRES_STAT!D2141</f>
        <v>68.789299999999997</v>
      </c>
      <c r="C2138" s="2">
        <f t="shared" si="261"/>
        <v>0.77499999999999147</v>
      </c>
      <c r="D2138" s="2">
        <f t="shared" si="262"/>
        <v>68.355620000000002</v>
      </c>
      <c r="E2138" s="2">
        <f t="shared" si="264"/>
        <v>69.007810000000006</v>
      </c>
      <c r="F2138" s="2">
        <f t="shared" si="265"/>
        <v>69.236819999999994</v>
      </c>
      <c r="G2138" s="2">
        <f t="shared" si="259"/>
        <v>69.031155999999967</v>
      </c>
      <c r="H2138" s="2">
        <f t="shared" si="263"/>
        <v>71.869531000000066</v>
      </c>
      <c r="I2138" s="2">
        <f t="array" ref="I2138">SUMPRODUCT(B2122:B2141, (ROW(B2122:B2141)-ROW(B2122)+1)) / (20*21/2)</f>
        <v>68.928046666666674</v>
      </c>
      <c r="J2138" s="2">
        <f t="shared" si="266"/>
        <v>69.065877280795178</v>
      </c>
      <c r="K2138" s="2">
        <f t="shared" si="260"/>
        <v>69.335750037083031</v>
      </c>
    </row>
    <row r="2139" spans="1:11" ht="13.5" x14ac:dyDescent="0.25">
      <c r="A2139" s="3">
        <f>TITRES_STAT!B2142</f>
        <v>45420</v>
      </c>
      <c r="B2139" s="5">
        <f>TITRES_STAT!D2142</f>
        <v>68.789299999999997</v>
      </c>
      <c r="C2139" s="2">
        <f t="shared" si="261"/>
        <v>0</v>
      </c>
      <c r="D2139" s="2">
        <f t="shared" si="262"/>
        <v>68.268560000000008</v>
      </c>
      <c r="E2139" s="2">
        <f t="shared" si="264"/>
        <v>68.920740000000009</v>
      </c>
      <c r="F2139" s="2">
        <f t="shared" si="265"/>
        <v>69.10838499999997</v>
      </c>
      <c r="G2139" s="2">
        <f t="shared" si="259"/>
        <v>69.008691999999968</v>
      </c>
      <c r="H2139" s="2">
        <f t="shared" si="263"/>
        <v>71.821640000000059</v>
      </c>
      <c r="I2139" s="2">
        <f t="array" ref="I2139">SUMPRODUCT(B2123:B2142, (ROW(B2123:B2142)-ROW(B2123)+1)) / (20*21/2)</f>
        <v>68.981451904761897</v>
      </c>
      <c r="J2139" s="2">
        <f t="shared" si="266"/>
        <v>69.039536587386124</v>
      </c>
      <c r="K2139" s="2">
        <f t="shared" si="260"/>
        <v>69.314320623864091</v>
      </c>
    </row>
    <row r="2140" spans="1:11" ht="13.5" x14ac:dyDescent="0.25">
      <c r="A2140" s="3">
        <f>TITRES_STAT!B2143</f>
        <v>45421</v>
      </c>
      <c r="B2140" s="5">
        <f>TITRES_STAT!D2143</f>
        <v>68.789299999999997</v>
      </c>
      <c r="C2140" s="2">
        <f t="shared" si="261"/>
        <v>0</v>
      </c>
      <c r="D2140" s="2">
        <f t="shared" si="262"/>
        <v>68.1815</v>
      </c>
      <c r="E2140" s="2">
        <f t="shared" si="264"/>
        <v>68.833670000000012</v>
      </c>
      <c r="F2140" s="2">
        <f t="shared" si="265"/>
        <v>69.10838499999997</v>
      </c>
      <c r="G2140" s="2">
        <f t="shared" si="259"/>
        <v>68.986227999999969</v>
      </c>
      <c r="H2140" s="2">
        <f t="shared" si="263"/>
        <v>71.774184500000061</v>
      </c>
      <c r="I2140" s="2">
        <f t="array" ref="I2140">SUMPRODUCT(B2124:B2143, (ROW(B2124:B2143)-ROW(B2124)+1)) / (20*21/2)</f>
        <v>69.280371904761907</v>
      </c>
      <c r="J2140" s="2">
        <f t="shared" si="266"/>
        <v>69.015704531444584</v>
      </c>
      <c r="K2140" s="2">
        <f t="shared" si="260"/>
        <v>69.293731579790986</v>
      </c>
    </row>
    <row r="2141" spans="1:11" ht="13.5" x14ac:dyDescent="0.25">
      <c r="A2141" s="3">
        <f>TITRES_STAT!B2144</f>
        <v>45422</v>
      </c>
      <c r="B2141" s="5">
        <f>TITRES_STAT!D2144</f>
        <v>68.789299999999997</v>
      </c>
      <c r="C2141" s="2">
        <f t="shared" si="261"/>
        <v>0</v>
      </c>
      <c r="D2141" s="2">
        <f t="shared" si="262"/>
        <v>68.63430000000001</v>
      </c>
      <c r="E2141" s="2">
        <f t="shared" si="264"/>
        <v>68.746600000000015</v>
      </c>
      <c r="F2141" s="2">
        <f t="shared" si="265"/>
        <v>69.099244999999968</v>
      </c>
      <c r="G2141" s="2">
        <f t="shared" si="259"/>
        <v>69.020883999999967</v>
      </c>
      <c r="H2141" s="2">
        <f t="shared" si="263"/>
        <v>71.726293500000068</v>
      </c>
      <c r="I2141" s="2">
        <f t="array" ref="I2141">SUMPRODUCT(B2125:B2144, (ROW(B2125:B2144)-ROW(B2125)+1)) / (20*21/2)</f>
        <v>69.563535238095241</v>
      </c>
      <c r="J2141" s="2">
        <f t="shared" si="266"/>
        <v>68.994142195116524</v>
      </c>
      <c r="K2141" s="2">
        <f t="shared" si="260"/>
        <v>69.273949949210945</v>
      </c>
    </row>
    <row r="2142" spans="1:11" ht="13.5" x14ac:dyDescent="0.25">
      <c r="A2142" s="3">
        <f>TITRES_STAT!B2145</f>
        <v>45425</v>
      </c>
      <c r="B2142" s="5">
        <f>TITRES_STAT!D2145</f>
        <v>69.66</v>
      </c>
      <c r="C2142" s="2">
        <f t="shared" si="261"/>
        <v>0.87069999999999936</v>
      </c>
      <c r="D2142" s="2">
        <f t="shared" si="262"/>
        <v>68.963439999999991</v>
      </c>
      <c r="E2142" s="2">
        <f t="shared" si="264"/>
        <v>68.746600000000001</v>
      </c>
      <c r="F2142" s="2">
        <f t="shared" si="265"/>
        <v>69.133639999999986</v>
      </c>
      <c r="G2142" s="2">
        <f t="shared" si="259"/>
        <v>69.133209999999977</v>
      </c>
      <c r="H2142" s="2">
        <f t="shared" si="263"/>
        <v>71.682973500000074</v>
      </c>
      <c r="I2142" s="2">
        <f t="array" ref="I2142">SUMPRODUCT(B2126:B2145, (ROW(B2126:B2145)-ROW(B2126)+1)) / (20*21/2)</f>
        <v>69.8309419047619</v>
      </c>
      <c r="J2142" s="2">
        <f t="shared" si="266"/>
        <v>69.057557224153044</v>
      </c>
      <c r="K2142" s="2">
        <f t="shared" si="260"/>
        <v>69.289089166888957</v>
      </c>
    </row>
    <row r="2143" spans="1:11" ht="13.5" x14ac:dyDescent="0.25">
      <c r="A2143" s="3">
        <f>TITRES_STAT!B2146</f>
        <v>45426</v>
      </c>
      <c r="B2143" s="5">
        <f>TITRES_STAT!D2146</f>
        <v>72.272300000000001</v>
      </c>
      <c r="C2143" s="2">
        <f t="shared" si="261"/>
        <v>2.6123000000000047</v>
      </c>
      <c r="D2143" s="2">
        <f t="shared" si="262"/>
        <v>69.660040000000009</v>
      </c>
      <c r="E2143" s="2">
        <f t="shared" si="264"/>
        <v>69.007829999999998</v>
      </c>
      <c r="F2143" s="2">
        <f t="shared" si="265"/>
        <v>69.299084999999991</v>
      </c>
      <c r="G2143" s="2">
        <f t="shared" si="259"/>
        <v>69.240313999999969</v>
      </c>
      <c r="H2143" s="2">
        <f t="shared" si="263"/>
        <v>71.652715000000072</v>
      </c>
      <c r="I2143" s="2">
        <f t="array" ref="I2143">SUMPRODUCT(B2127:B2146, (ROW(B2127:B2146)-ROW(B2127)+1)) / (20*21/2)</f>
        <v>70.085909047619054</v>
      </c>
      <c r="J2143" s="2">
        <f t="shared" si="266"/>
        <v>69.363723202805133</v>
      </c>
      <c r="K2143" s="2">
        <f t="shared" si="260"/>
        <v>69.406077827010961</v>
      </c>
    </row>
    <row r="2144" spans="1:11" ht="13.5" x14ac:dyDescent="0.25">
      <c r="A2144" s="3">
        <f>TITRES_STAT!B2147</f>
        <v>45427</v>
      </c>
      <c r="B2144" s="5">
        <f>TITRES_STAT!D2147</f>
        <v>72.272300000000001</v>
      </c>
      <c r="C2144" s="2">
        <f t="shared" si="261"/>
        <v>0</v>
      </c>
      <c r="D2144" s="2">
        <f t="shared" si="262"/>
        <v>70.356639999999999</v>
      </c>
      <c r="E2144" s="2">
        <f t="shared" si="264"/>
        <v>69.312600000000003</v>
      </c>
      <c r="F2144" s="2">
        <f t="shared" si="265"/>
        <v>69.464529999999996</v>
      </c>
      <c r="G2144" s="2">
        <f t="shared" si="259"/>
        <v>69.344629999999967</v>
      </c>
      <c r="H2144" s="2">
        <f t="shared" si="263"/>
        <v>71.622456500000084</v>
      </c>
      <c r="I2144" s="2">
        <f t="array" ref="I2144">SUMPRODUCT(B2128:B2147, (ROW(B2128:B2147)-ROW(B2128)+1)) / (20*21/2)</f>
        <v>70.328436666666661</v>
      </c>
      <c r="J2144" s="2">
        <f t="shared" si="266"/>
        <v>69.640730516823695</v>
      </c>
      <c r="K2144" s="2">
        <f t="shared" si="260"/>
        <v>69.518478696539944</v>
      </c>
    </row>
    <row r="2145" spans="1:11" ht="13.5" x14ac:dyDescent="0.25">
      <c r="A2145" s="3">
        <f>TITRES_STAT!B2148</f>
        <v>45428</v>
      </c>
      <c r="B2145" s="5">
        <f>TITRES_STAT!D2148</f>
        <v>72.272300000000001</v>
      </c>
      <c r="C2145" s="2">
        <f t="shared" si="261"/>
        <v>0</v>
      </c>
      <c r="D2145" s="2">
        <f t="shared" si="262"/>
        <v>71.053240000000002</v>
      </c>
      <c r="E2145" s="2">
        <f t="shared" si="264"/>
        <v>69.617369999999994</v>
      </c>
      <c r="F2145" s="2">
        <f t="shared" si="265"/>
        <v>69.595145000000016</v>
      </c>
      <c r="G2145" s="2">
        <f t="shared" si="259"/>
        <v>69.448945999999978</v>
      </c>
      <c r="H2145" s="2">
        <f t="shared" si="263"/>
        <v>71.592198000000067</v>
      </c>
      <c r="I2145" s="2">
        <f t="array" ref="I2145">SUMPRODUCT(B2129:B2148, (ROW(B2129:B2148)-ROW(B2129)+1)) / (20*21/2)</f>
        <v>70.557686666666669</v>
      </c>
      <c r="J2145" s="2">
        <f t="shared" si="266"/>
        <v>69.891356181888113</v>
      </c>
      <c r="K2145" s="2">
        <f t="shared" si="260"/>
        <v>69.626471688832495</v>
      </c>
    </row>
    <row r="2146" spans="1:11" ht="13.5" x14ac:dyDescent="0.25">
      <c r="A2146" s="3">
        <f>TITRES_STAT!B2149</f>
        <v>45429</v>
      </c>
      <c r="B2146" s="5">
        <f>TITRES_STAT!D2149</f>
        <v>72.272300000000001</v>
      </c>
      <c r="C2146" s="2">
        <f t="shared" si="261"/>
        <v>0</v>
      </c>
      <c r="D2146" s="2">
        <f t="shared" si="262"/>
        <v>71.749839999999992</v>
      </c>
      <c r="E2146" s="2">
        <f t="shared" si="264"/>
        <v>70.192069999999987</v>
      </c>
      <c r="F2146" s="2">
        <f t="shared" si="265"/>
        <v>69.725760000000022</v>
      </c>
      <c r="G2146" s="2">
        <f t="shared" si="259"/>
        <v>69.509027999999986</v>
      </c>
      <c r="H2146" s="2">
        <f t="shared" si="263"/>
        <v>71.561939500000065</v>
      </c>
      <c r="I2146" s="2">
        <f t="array" ref="I2146">SUMPRODUCT(B2130:B2149, (ROW(B2130:B2149)-ROW(B2130)+1)) / (20*21/2)</f>
        <v>70.774539047619044</v>
      </c>
      <c r="J2146" s="2">
        <f t="shared" si="266"/>
        <v>70.118112735994004</v>
      </c>
      <c r="K2146" s="2">
        <f t="shared" si="260"/>
        <v>69.73022966181945</v>
      </c>
    </row>
    <row r="2147" spans="1:11" ht="13.5" x14ac:dyDescent="0.25">
      <c r="A2147" s="3">
        <f>TITRES_STAT!B2150</f>
        <v>45432</v>
      </c>
      <c r="B2147" s="5">
        <f>TITRES_STAT!D2150</f>
        <v>72.272300000000001</v>
      </c>
      <c r="C2147" s="2">
        <f t="shared" si="261"/>
        <v>0</v>
      </c>
      <c r="D2147" s="2">
        <f t="shared" si="262"/>
        <v>72.272300000000001</v>
      </c>
      <c r="E2147" s="2">
        <f t="shared" si="264"/>
        <v>70.617869999999982</v>
      </c>
      <c r="F2147" s="2">
        <f t="shared" si="265"/>
        <v>69.856375000000028</v>
      </c>
      <c r="G2147" s="2">
        <f t="shared" si="259"/>
        <v>69.561273999999983</v>
      </c>
      <c r="H2147" s="2">
        <f t="shared" si="263"/>
        <v>71.531681000000063</v>
      </c>
      <c r="I2147" s="2">
        <f t="array" ref="I2147">SUMPRODUCT(B2131:B2150, (ROW(B2131:B2150)-ROW(B2131)+1)) / (20*21/2)</f>
        <v>70.978993809523814</v>
      </c>
      <c r="J2147" s="2">
        <f t="shared" si="266"/>
        <v>70.323273427804097</v>
      </c>
      <c r="K2147" s="2">
        <f t="shared" si="260"/>
        <v>69.829918694689269</v>
      </c>
    </row>
    <row r="2148" spans="1:11" ht="13.5" x14ac:dyDescent="0.25">
      <c r="A2148" s="3">
        <f>TITRES_STAT!B2151</f>
        <v>45433</v>
      </c>
      <c r="B2148" s="5">
        <f>TITRES_STAT!D2151</f>
        <v>72.263499999999993</v>
      </c>
      <c r="C2148" s="2">
        <f t="shared" si="261"/>
        <v>-8.8000000000079126E-3</v>
      </c>
      <c r="D2148" s="2">
        <f t="shared" si="262"/>
        <v>72.270540000000011</v>
      </c>
      <c r="E2148" s="2">
        <f t="shared" si="264"/>
        <v>70.965289999999996</v>
      </c>
      <c r="F2148" s="2">
        <f t="shared" si="265"/>
        <v>69.986550000000022</v>
      </c>
      <c r="G2148" s="2">
        <f t="shared" si="259"/>
        <v>69.648173999999983</v>
      </c>
      <c r="H2148" s="2">
        <f t="shared" si="263"/>
        <v>71.518358500000048</v>
      </c>
      <c r="I2148" s="2">
        <f t="array" ref="I2148">SUMPRODUCT(B2132:B2151, (ROW(B2132:B2151)-ROW(B2132)+1)) / (20*21/2)</f>
        <v>71.006031904761912</v>
      </c>
      <c r="J2148" s="2">
        <f t="shared" si="266"/>
        <v>70.50805691087038</v>
      </c>
      <c r="K2148" s="2">
        <f t="shared" si="260"/>
        <v>69.925353255681856</v>
      </c>
    </row>
    <row r="2149" spans="1:11" ht="13.5" x14ac:dyDescent="0.25">
      <c r="A2149" s="3">
        <f>TITRES_STAT!B2152</f>
        <v>45434</v>
      </c>
      <c r="B2149" s="5">
        <f>TITRES_STAT!D2152</f>
        <v>72.263499999999993</v>
      </c>
      <c r="C2149" s="2">
        <f t="shared" si="261"/>
        <v>0</v>
      </c>
      <c r="D2149" s="2">
        <f t="shared" si="262"/>
        <v>72.268779999999992</v>
      </c>
      <c r="E2149" s="2">
        <f t="shared" si="264"/>
        <v>71.312709999999996</v>
      </c>
      <c r="F2149" s="2">
        <f t="shared" si="265"/>
        <v>70.116725000000017</v>
      </c>
      <c r="G2149" s="2">
        <f t="shared" si="259"/>
        <v>69.700417999999985</v>
      </c>
      <c r="H2149" s="2">
        <f t="shared" si="263"/>
        <v>71.505036000000047</v>
      </c>
      <c r="I2149" s="2">
        <f t="array" ref="I2149">SUMPRODUCT(B2133:B2152, (ROW(B2133:B2152)-ROW(B2133)+1)) / (20*21/2)</f>
        <v>71.028923333333324</v>
      </c>
      <c r="J2149" s="2">
        <f t="shared" si="266"/>
        <v>70.675241966977964</v>
      </c>
      <c r="K2149" s="2">
        <f t="shared" si="260"/>
        <v>70.017045284870804</v>
      </c>
    </row>
    <row r="2150" spans="1:11" ht="13.5" x14ac:dyDescent="0.25">
      <c r="A2150" s="3">
        <f>TITRES_STAT!B2153</f>
        <v>45435</v>
      </c>
      <c r="B2150" s="5">
        <f>TITRES_STAT!D2153</f>
        <v>72.263499999999993</v>
      </c>
      <c r="C2150" s="2">
        <f t="shared" si="261"/>
        <v>0</v>
      </c>
      <c r="D2150" s="2">
        <f t="shared" si="262"/>
        <v>72.267020000000002</v>
      </c>
      <c r="E2150" s="2">
        <f t="shared" si="264"/>
        <v>71.660130000000009</v>
      </c>
      <c r="F2150" s="2">
        <f t="shared" si="265"/>
        <v>70.246900000000011</v>
      </c>
      <c r="G2150" s="2">
        <f t="shared" si="259"/>
        <v>69.787317999999999</v>
      </c>
      <c r="H2150" s="2">
        <f t="shared" si="263"/>
        <v>71.491931000000022</v>
      </c>
      <c r="I2150" s="2">
        <f t="array" ref="I2150">SUMPRODUCT(B2134:B2153, (ROW(B2134:B2153)-ROW(B2134)+1)) / (20*21/2)</f>
        <v>70.967220476190462</v>
      </c>
      <c r="J2150" s="2">
        <f t="shared" si="266"/>
        <v>70.826504636789593</v>
      </c>
      <c r="K2150" s="2">
        <f t="shared" si="260"/>
        <v>70.105141548209218</v>
      </c>
    </row>
    <row r="2151" spans="1:11" ht="13.5" x14ac:dyDescent="0.25">
      <c r="A2151" s="3">
        <f>TITRES_STAT!B2154</f>
        <v>45436</v>
      </c>
      <c r="B2151" s="5">
        <f>TITRES_STAT!D2154</f>
        <v>70.530799999999999</v>
      </c>
      <c r="C2151" s="2">
        <f t="shared" si="261"/>
        <v>-1.7326999999999941</v>
      </c>
      <c r="D2151" s="2">
        <f t="shared" si="262"/>
        <v>71.918719999999993</v>
      </c>
      <c r="E2151" s="2">
        <f t="shared" si="264"/>
        <v>71.834280000000007</v>
      </c>
      <c r="F2151" s="2">
        <f t="shared" si="265"/>
        <v>70.290440000000018</v>
      </c>
      <c r="G2151" s="2">
        <f t="shared" si="259"/>
        <v>69.839389999999995</v>
      </c>
      <c r="H2151" s="2">
        <f t="shared" si="263"/>
        <v>71.470162500000029</v>
      </c>
      <c r="I2151" s="2">
        <f t="array" ref="I2151">SUMPRODUCT(B2135:B2154, (ROW(B2135:B2154)-ROW(B2135)+1)) / (20*21/2)</f>
        <v>70.905393333333322</v>
      </c>
      <c r="J2151" s="2">
        <f t="shared" si="266"/>
        <v>70.798342290428693</v>
      </c>
      <c r="K2151" s="2">
        <f t="shared" si="260"/>
        <v>70.121834036514741</v>
      </c>
    </row>
    <row r="2152" spans="1:11" ht="13.5" x14ac:dyDescent="0.25">
      <c r="A2152" s="3">
        <f>TITRES_STAT!B2155</f>
        <v>45439</v>
      </c>
      <c r="B2152" s="5">
        <f>TITRES_STAT!D2155</f>
        <v>70.530799999999999</v>
      </c>
      <c r="C2152" s="2">
        <f t="shared" si="261"/>
        <v>0</v>
      </c>
      <c r="D2152" s="2">
        <f t="shared" si="262"/>
        <v>71.570419999999984</v>
      </c>
      <c r="E2152" s="2">
        <f t="shared" si="264"/>
        <v>71.921360000000007</v>
      </c>
      <c r="F2152" s="2">
        <f t="shared" si="265"/>
        <v>70.333979999999997</v>
      </c>
      <c r="G2152" s="2">
        <f t="shared" si="259"/>
        <v>69.848097999999993</v>
      </c>
      <c r="H2152" s="2">
        <f t="shared" si="263"/>
        <v>71.450571000000025</v>
      </c>
      <c r="I2152" s="2">
        <f t="array" ref="I2152">SUMPRODUCT(B2136:B2155, (ROW(B2136:B2155)-ROW(B2136)+1)) / (20*21/2)</f>
        <v>71.086006666666663</v>
      </c>
      <c r="J2152" s="2">
        <f t="shared" si="266"/>
        <v>70.772862072292639</v>
      </c>
      <c r="K2152" s="2">
        <f t="shared" si="260"/>
        <v>70.137871917435731</v>
      </c>
    </row>
    <row r="2153" spans="1:11" ht="13.5" x14ac:dyDescent="0.25">
      <c r="A2153" s="3">
        <f>TITRES_STAT!B2156</f>
        <v>45440</v>
      </c>
      <c r="B2153" s="5">
        <f>TITRES_STAT!D2156</f>
        <v>69.686099999999996</v>
      </c>
      <c r="C2153" s="2">
        <f t="shared" si="261"/>
        <v>-0.84470000000000312</v>
      </c>
      <c r="D2153" s="2">
        <f t="shared" si="262"/>
        <v>71.054940000000002</v>
      </c>
      <c r="E2153" s="2">
        <f t="shared" si="264"/>
        <v>71.662740000000014</v>
      </c>
      <c r="F2153" s="2">
        <f t="shared" si="265"/>
        <v>70.335284999999985</v>
      </c>
      <c r="G2153" s="2">
        <f t="shared" si="259"/>
        <v>69.839911999999998</v>
      </c>
      <c r="H2153" s="2">
        <f t="shared" si="263"/>
        <v>71.426756000000026</v>
      </c>
      <c r="I2153" s="2">
        <f t="array" ref="I2153">SUMPRODUCT(B2137:B2156, (ROW(B2137:B2156)-ROW(B2137)+1)) / (20*21/2)</f>
        <v>71.252190476190478</v>
      </c>
      <c r="J2153" s="2">
        <f t="shared" si="266"/>
        <v>70.669360922550482</v>
      </c>
      <c r="K2153" s="2">
        <f t="shared" si="260"/>
        <v>70.120155371653951</v>
      </c>
    </row>
    <row r="2154" spans="1:11" ht="13.5" x14ac:dyDescent="0.25">
      <c r="A2154" s="3">
        <f>TITRES_STAT!B2157</f>
        <v>45441</v>
      </c>
      <c r="B2154" s="5">
        <f>TITRES_STAT!D2157</f>
        <v>69.686099999999996</v>
      </c>
      <c r="C2154" s="2">
        <f t="shared" si="261"/>
        <v>0</v>
      </c>
      <c r="D2154" s="2">
        <f t="shared" si="262"/>
        <v>70.539459999999991</v>
      </c>
      <c r="E2154" s="2">
        <f t="shared" si="264"/>
        <v>71.404120000000006</v>
      </c>
      <c r="F2154" s="2">
        <f t="shared" si="265"/>
        <v>70.358359999999976</v>
      </c>
      <c r="G2154" s="2">
        <f t="shared" si="259"/>
        <v>69.831726000000003</v>
      </c>
      <c r="H2154" s="2">
        <f t="shared" si="263"/>
        <v>71.402941000000041</v>
      </c>
      <c r="I2154" s="2">
        <f t="array" ref="I2154">SUMPRODUCT(B2138:B2157, (ROW(B2138:B2157)-ROW(B2138)+1)) / (20*21/2)</f>
        <v>71.235186190476199</v>
      </c>
      <c r="J2154" s="2">
        <f t="shared" si="266"/>
        <v>70.575717025164721</v>
      </c>
      <c r="K2154" s="2">
        <f t="shared" si="260"/>
        <v>70.10313359237341</v>
      </c>
    </row>
    <row r="2155" spans="1:11" ht="13.5" x14ac:dyDescent="0.25">
      <c r="A2155" s="3">
        <f>TITRES_STAT!B2158</f>
        <v>45442</v>
      </c>
      <c r="B2155" s="5">
        <f>TITRES_STAT!D2158</f>
        <v>72.254800000000003</v>
      </c>
      <c r="C2155" s="2">
        <f t="shared" si="261"/>
        <v>2.5687000000000069</v>
      </c>
      <c r="D2155" s="2">
        <f t="shared" si="262"/>
        <v>70.537720000000007</v>
      </c>
      <c r="E2155" s="2">
        <f t="shared" si="264"/>
        <v>71.402370000000005</v>
      </c>
      <c r="F2155" s="2">
        <f t="shared" si="265"/>
        <v>70.509869999999978</v>
      </c>
      <c r="G2155" s="2">
        <f t="shared" si="259"/>
        <v>69.901036000000005</v>
      </c>
      <c r="H2155" s="2">
        <f t="shared" si="263"/>
        <v>71.391969500000044</v>
      </c>
      <c r="I2155" s="2">
        <f t="array" ref="I2155">SUMPRODUCT(B2139:B2158, (ROW(B2139:B2158)-ROW(B2139)+1)) / (20*21/2)</f>
        <v>71.280422380952388</v>
      </c>
      <c r="J2155" s="2">
        <f t="shared" si="266"/>
        <v>70.735629689434745</v>
      </c>
      <c r="K2155" s="2">
        <f t="shared" si="260"/>
        <v>70.18751266718229</v>
      </c>
    </row>
    <row r="2156" spans="1:11" ht="13.5" x14ac:dyDescent="0.25">
      <c r="A2156" s="3">
        <f>TITRES_STAT!B2159</f>
        <v>45443</v>
      </c>
      <c r="B2156" s="5">
        <f>TITRES_STAT!D2159</f>
        <v>72.254800000000003</v>
      </c>
      <c r="C2156" s="2">
        <f t="shared" si="261"/>
        <v>0</v>
      </c>
      <c r="D2156" s="2">
        <f t="shared" si="262"/>
        <v>70.88252</v>
      </c>
      <c r="E2156" s="2">
        <f t="shared" si="264"/>
        <v>71.400620000000004</v>
      </c>
      <c r="F2156" s="2">
        <f t="shared" si="265"/>
        <v>70.796344999999974</v>
      </c>
      <c r="G2156" s="2">
        <f t="shared" si="259"/>
        <v>69.970346000000006</v>
      </c>
      <c r="H2156" s="2">
        <f t="shared" si="263"/>
        <v>71.380998000000048</v>
      </c>
      <c r="I2156" s="2">
        <f t="array" ref="I2156">SUMPRODUCT(B2140:B2159, (ROW(B2140:B2159)-ROW(B2140)+1)) / (20*21/2)</f>
        <v>71.394486190476201</v>
      </c>
      <c r="J2156" s="2">
        <f t="shared" si="266"/>
        <v>70.880312576155248</v>
      </c>
      <c r="K2156" s="2">
        <f t="shared" si="260"/>
        <v>70.268582758665332</v>
      </c>
    </row>
    <row r="2157" spans="1:11" ht="13.5" x14ac:dyDescent="0.25">
      <c r="A2157" s="3">
        <f>TITRES_STAT!B2160</f>
        <v>45446</v>
      </c>
      <c r="B2157" s="5">
        <f>TITRES_STAT!D2160</f>
        <v>70.617800000000003</v>
      </c>
      <c r="C2157" s="2">
        <f t="shared" si="261"/>
        <v>-1.6370000000000005</v>
      </c>
      <c r="D2157" s="2">
        <f t="shared" si="262"/>
        <v>70.899919999999995</v>
      </c>
      <c r="E2157" s="2">
        <f t="shared" si="264"/>
        <v>71.235170000000011</v>
      </c>
      <c r="F2157" s="2">
        <f t="shared" si="265"/>
        <v>70.926519999999982</v>
      </c>
      <c r="G2157" s="2">
        <f t="shared" si="259"/>
        <v>70.006916000000018</v>
      </c>
      <c r="H2157" s="2">
        <f t="shared" si="263"/>
        <v>71.357487500000062</v>
      </c>
      <c r="I2157" s="2">
        <f t="array" ref="I2157">SUMPRODUCT(B2141:B2160, (ROW(B2141:B2160)-ROW(B2141)+1)) / (20*21/2)</f>
        <v>71.492047619047625</v>
      </c>
      <c r="J2157" s="2">
        <f t="shared" si="266"/>
        <v>70.85531137842618</v>
      </c>
      <c r="K2157" s="2">
        <f t="shared" si="260"/>
        <v>70.282277552443162</v>
      </c>
    </row>
    <row r="2158" spans="1:11" ht="13.5" x14ac:dyDescent="0.25">
      <c r="A2158" s="3">
        <f>TITRES_STAT!B2161</f>
        <v>45447</v>
      </c>
      <c r="B2158" s="5">
        <f>TITRES_STAT!D2161</f>
        <v>71.401499999999999</v>
      </c>
      <c r="C2158" s="2">
        <f t="shared" si="261"/>
        <v>0.78369999999999607</v>
      </c>
      <c r="D2158" s="2">
        <f t="shared" si="262"/>
        <v>71.242999999999995</v>
      </c>
      <c r="E2158" s="2">
        <f t="shared" si="264"/>
        <v>71.148970000000006</v>
      </c>
      <c r="F2158" s="2">
        <f t="shared" si="265"/>
        <v>71.057129999999987</v>
      </c>
      <c r="G2158" s="2">
        <f t="shared" si="259"/>
        <v>70.05916000000002</v>
      </c>
      <c r="H2158" s="2">
        <f t="shared" si="263"/>
        <v>71.337895500000059</v>
      </c>
      <c r="I2158" s="2">
        <f t="array" ref="I2158">SUMPRODUCT(B2142:B2161, (ROW(B2142:B2161)-ROW(B2142)+1)) / (20*21/2)</f>
        <v>71.409744761904761</v>
      </c>
      <c r="J2158" s="2">
        <f t="shared" si="266"/>
        <v>70.907329342385594</v>
      </c>
      <c r="K2158" s="2">
        <f t="shared" si="260"/>
        <v>70.326168628817939</v>
      </c>
    </row>
    <row r="2159" spans="1:11" ht="13.5" x14ac:dyDescent="0.25">
      <c r="A2159" s="3">
        <f>TITRES_STAT!B2162</f>
        <v>45448</v>
      </c>
      <c r="B2159" s="5">
        <f>TITRES_STAT!D2162</f>
        <v>72.254800000000003</v>
      </c>
      <c r="C2159" s="2">
        <f t="shared" si="261"/>
        <v>0.85330000000000439</v>
      </c>
      <c r="D2159" s="2">
        <f t="shared" si="262"/>
        <v>71.756740000000008</v>
      </c>
      <c r="E2159" s="2">
        <f t="shared" si="264"/>
        <v>71.148100000000014</v>
      </c>
      <c r="F2159" s="2">
        <f t="shared" si="265"/>
        <v>71.23040499999999</v>
      </c>
      <c r="G2159" s="2">
        <f t="shared" si="259"/>
        <v>70.123246000000023</v>
      </c>
      <c r="H2159" s="2">
        <f t="shared" si="263"/>
        <v>71.32261350000006</v>
      </c>
      <c r="I2159" s="2">
        <f t="array" ref="I2159">SUMPRODUCT(B2143:B2162, (ROW(B2143:B2162)-ROW(B2143)+1)) / (20*21/2)</f>
        <v>71.400374285714292</v>
      </c>
      <c r="J2159" s="2">
        <f t="shared" si="266"/>
        <v>71.035659881206016</v>
      </c>
      <c r="K2159" s="2">
        <f t="shared" si="260"/>
        <v>70.401801231609383</v>
      </c>
    </row>
    <row r="2160" spans="1:11" ht="13.5" x14ac:dyDescent="0.25">
      <c r="A2160" s="3">
        <f>TITRES_STAT!B2163</f>
        <v>45449</v>
      </c>
      <c r="B2160" s="5">
        <f>TITRES_STAT!D2163</f>
        <v>72.254800000000003</v>
      </c>
      <c r="C2160" s="2">
        <f t="shared" si="261"/>
        <v>0</v>
      </c>
      <c r="D2160" s="2">
        <f t="shared" si="262"/>
        <v>71.756740000000008</v>
      </c>
      <c r="E2160" s="2">
        <f t="shared" si="264"/>
        <v>71.147230000000008</v>
      </c>
      <c r="F2160" s="2">
        <f t="shared" si="265"/>
        <v>71.40367999999998</v>
      </c>
      <c r="G2160" s="2">
        <f t="shared" si="259"/>
        <v>70.187332000000012</v>
      </c>
      <c r="H2160" s="2">
        <f t="shared" si="263"/>
        <v>71.30733150000006</v>
      </c>
      <c r="I2160" s="2">
        <f t="array" ref="I2160">SUMPRODUCT(B2144:B2163, (ROW(B2144:B2163)-ROW(B2144)+1)) / (20*21/2)</f>
        <v>71.366990476190466</v>
      </c>
      <c r="J2160" s="2">
        <f t="shared" si="266"/>
        <v>71.151768463948301</v>
      </c>
      <c r="K2160" s="2">
        <f t="shared" si="260"/>
        <v>70.474467849977643</v>
      </c>
    </row>
    <row r="2161" spans="1:11" ht="13.5" x14ac:dyDescent="0.25">
      <c r="A2161" s="3">
        <f>TITRES_STAT!B2164</f>
        <v>45450</v>
      </c>
      <c r="B2161" s="5">
        <f>TITRES_STAT!D2164</f>
        <v>70.539500000000004</v>
      </c>
      <c r="C2161" s="2">
        <f t="shared" si="261"/>
        <v>-1.7152999999999992</v>
      </c>
      <c r="D2161" s="2">
        <f t="shared" si="262"/>
        <v>71.413679999999999</v>
      </c>
      <c r="E2161" s="2">
        <f t="shared" si="264"/>
        <v>71.148099999999999</v>
      </c>
      <c r="F2161" s="2">
        <f t="shared" si="265"/>
        <v>71.491189999999989</v>
      </c>
      <c r="G2161" s="2">
        <f t="shared" si="259"/>
        <v>70.20492200000001</v>
      </c>
      <c r="H2161" s="2">
        <f t="shared" si="263"/>
        <v>71.283473000000058</v>
      </c>
      <c r="I2161" s="2">
        <f t="array" ref="I2161">SUMPRODUCT(B2145:B2164, (ROW(B2145:B2164)-ROW(B2145)+1)) / (20*21/2)</f>
        <v>71.35517333333334</v>
      </c>
      <c r="J2161" s="2">
        <f t="shared" si="266"/>
        <v>71.093457181667517</v>
      </c>
      <c r="K2161" s="2">
        <f t="shared" si="260"/>
        <v>70.477018130370666</v>
      </c>
    </row>
    <row r="2162" spans="1:11" ht="13.5" x14ac:dyDescent="0.25">
      <c r="A2162" s="3">
        <f>TITRES_STAT!B2165</f>
        <v>45453</v>
      </c>
      <c r="B2162" s="5">
        <f>TITRES_STAT!D2165</f>
        <v>71.392799999999994</v>
      </c>
      <c r="C2162" s="2">
        <f t="shared" si="261"/>
        <v>0.85329999999999018</v>
      </c>
      <c r="D2162" s="2">
        <f t="shared" si="262"/>
        <v>71.568680000000001</v>
      </c>
      <c r="E2162" s="2">
        <f t="shared" si="264"/>
        <v>71.23429999999999</v>
      </c>
      <c r="F2162" s="2">
        <f t="shared" si="265"/>
        <v>71.577830000000006</v>
      </c>
      <c r="G2162" s="2">
        <f t="shared" ref="G2162:G2225" si="267">AVERAGE(B2113:B2162)</f>
        <v>70.239578000000023</v>
      </c>
      <c r="H2162" s="2">
        <f t="shared" si="263"/>
        <v>71.263881000000055</v>
      </c>
      <c r="I2162" s="2">
        <f t="array" ref="I2162">SUMPRODUCT(B2146:B2165, (ROW(B2146:B2165)-ROW(B2146)+1)) / (20*21/2)</f>
        <v>71.347502857142871</v>
      </c>
      <c r="J2162" s="2">
        <f t="shared" si="266"/>
        <v>71.121966021508712</v>
      </c>
      <c r="K2162" s="2">
        <f t="shared" si="260"/>
        <v>70.512931144865945</v>
      </c>
    </row>
    <row r="2163" spans="1:11" ht="13.5" x14ac:dyDescent="0.25">
      <c r="A2163" s="3">
        <f>TITRES_STAT!B2166</f>
        <v>45454</v>
      </c>
      <c r="B2163" s="5">
        <f>TITRES_STAT!D2166</f>
        <v>71.2273</v>
      </c>
      <c r="C2163" s="2">
        <f t="shared" si="261"/>
        <v>-0.16549999999999443</v>
      </c>
      <c r="D2163" s="2">
        <f t="shared" si="262"/>
        <v>71.533840000000012</v>
      </c>
      <c r="E2163" s="2">
        <f t="shared" si="264"/>
        <v>71.388419999999996</v>
      </c>
      <c r="F2163" s="2">
        <f t="shared" si="265"/>
        <v>71.525580000000019</v>
      </c>
      <c r="G2163" s="2">
        <f t="shared" si="267"/>
        <v>70.270924000000008</v>
      </c>
      <c r="H2163" s="2">
        <f t="shared" si="263"/>
        <v>71.243461500000052</v>
      </c>
      <c r="I2163" s="2">
        <f t="array" ref="I2163">SUMPRODUCT(B2147:B2166, (ROW(B2147:B2166)-ROW(B2147)+1)) / (20*21/2)</f>
        <v>71.592759999999998</v>
      </c>
      <c r="J2163" s="2">
        <f t="shared" si="266"/>
        <v>71.131997828984083</v>
      </c>
      <c r="K2163" s="2">
        <f t="shared" ref="K2163:K2226" si="268">$K$4*B2163+(1-$K$4)*K2162</f>
        <v>70.540945609773175</v>
      </c>
    </row>
    <row r="2164" spans="1:11" ht="13.5" x14ac:dyDescent="0.25">
      <c r="A2164" s="3">
        <f>TITRES_STAT!B2167</f>
        <v>45455</v>
      </c>
      <c r="B2164" s="5">
        <f>TITRES_STAT!D2167</f>
        <v>71.401499999999999</v>
      </c>
      <c r="C2164" s="2">
        <f t="shared" si="261"/>
        <v>0.17419999999999902</v>
      </c>
      <c r="D2164" s="2">
        <f t="shared" si="262"/>
        <v>71.36318</v>
      </c>
      <c r="E2164" s="2">
        <f t="shared" si="264"/>
        <v>71.559960000000004</v>
      </c>
      <c r="F2164" s="2">
        <f t="shared" si="265"/>
        <v>71.482040000000012</v>
      </c>
      <c r="G2164" s="2">
        <f t="shared" si="267"/>
        <v>70.305754000000022</v>
      </c>
      <c r="H2164" s="2">
        <f t="shared" si="263"/>
        <v>71.223956500000043</v>
      </c>
      <c r="I2164" s="2">
        <f t="array" ref="I2164">SUMPRODUCT(B2148:B2167, (ROW(B2148:B2167)-ROW(B2148)+1)) / (20*21/2)</f>
        <v>71.911829523809516</v>
      </c>
      <c r="J2164" s="2">
        <f t="shared" si="266"/>
        <v>71.157664702414166</v>
      </c>
      <c r="K2164" s="2">
        <f t="shared" si="268"/>
        <v>70.574692840762467</v>
      </c>
    </row>
    <row r="2165" spans="1:11" ht="13.5" x14ac:dyDescent="0.25">
      <c r="A2165" s="3">
        <f>TITRES_STAT!B2168</f>
        <v>45456</v>
      </c>
      <c r="B2165" s="5">
        <f>TITRES_STAT!D2168</f>
        <v>71.401499999999999</v>
      </c>
      <c r="C2165" s="2">
        <f t="shared" si="261"/>
        <v>0</v>
      </c>
      <c r="D2165" s="2">
        <f t="shared" si="262"/>
        <v>71.192520000000002</v>
      </c>
      <c r="E2165" s="2">
        <f t="shared" si="264"/>
        <v>71.474630000000005</v>
      </c>
      <c r="F2165" s="2">
        <f t="shared" si="265"/>
        <v>71.438500000000005</v>
      </c>
      <c r="G2165" s="2">
        <f t="shared" si="267"/>
        <v>70.340584000000007</v>
      </c>
      <c r="H2165" s="2">
        <f t="shared" si="263"/>
        <v>71.204364500000054</v>
      </c>
      <c r="I2165" s="2">
        <f t="array" ref="I2165">SUMPRODUCT(B2149:B2168, (ROW(B2149:B2168)-ROW(B2149)+1)) / (20*21/2)</f>
        <v>72.385187142857134</v>
      </c>
      <c r="J2165" s="2">
        <f t="shared" si="266"/>
        <v>71.18088711170806</v>
      </c>
      <c r="K2165" s="2">
        <f t="shared" si="268"/>
        <v>70.607116650928646</v>
      </c>
    </row>
    <row r="2166" spans="1:11" ht="13.5" x14ac:dyDescent="0.25">
      <c r="A2166" s="3">
        <f>TITRES_STAT!B2169</f>
        <v>45457</v>
      </c>
      <c r="B2166" s="5">
        <f>TITRES_STAT!D2169</f>
        <v>74.0137</v>
      </c>
      <c r="C2166" s="2">
        <f t="shared" si="261"/>
        <v>2.6122000000000014</v>
      </c>
      <c r="D2166" s="2">
        <f t="shared" si="262"/>
        <v>71.887359999999987</v>
      </c>
      <c r="E2166" s="2">
        <f t="shared" si="264"/>
        <v>71.650519999999986</v>
      </c>
      <c r="F2166" s="2">
        <f t="shared" si="265"/>
        <v>71.525570000000002</v>
      </c>
      <c r="G2166" s="2">
        <f t="shared" si="267"/>
        <v>70.427658000000008</v>
      </c>
      <c r="H2166" s="2">
        <f t="shared" si="263"/>
        <v>71.197877000000048</v>
      </c>
      <c r="I2166" s="2">
        <f t="array" ref="I2166">SUMPRODUCT(B2150:B2169, (ROW(B2150:B2169)-ROW(B2150)+1)) / (20*21/2)</f>
        <v>72.83777095238095</v>
      </c>
      <c r="J2166" s="2">
        <f t="shared" si="266"/>
        <v>71.450678815354919</v>
      </c>
      <c r="K2166" s="2">
        <f t="shared" si="268"/>
        <v>70.740708154813802</v>
      </c>
    </row>
    <row r="2167" spans="1:11" ht="13.5" x14ac:dyDescent="0.25">
      <c r="A2167" s="3">
        <f>TITRES_STAT!B2170</f>
        <v>45461</v>
      </c>
      <c r="B2167" s="5">
        <f>TITRES_STAT!D2170</f>
        <v>74.875799999999998</v>
      </c>
      <c r="C2167" s="2">
        <f t="shared" si="261"/>
        <v>0.86209999999999809</v>
      </c>
      <c r="D2167" s="2">
        <f t="shared" si="262"/>
        <v>72.583960000000005</v>
      </c>
      <c r="E2167" s="2">
        <f t="shared" si="264"/>
        <v>72.076319999999996</v>
      </c>
      <c r="F2167" s="2">
        <f t="shared" si="265"/>
        <v>71.655744999999996</v>
      </c>
      <c r="G2167" s="2">
        <f t="shared" si="267"/>
        <v>70.531974000000005</v>
      </c>
      <c r="H2167" s="2">
        <f t="shared" si="263"/>
        <v>71.195700000000045</v>
      </c>
      <c r="I2167" s="2">
        <f t="array" ref="I2167">SUMPRODUCT(B2151:B2170, (ROW(B2151:B2170)-ROW(B2151)+1)) / (20*21/2)</f>
        <v>73.269580952380963</v>
      </c>
      <c r="J2167" s="2">
        <f t="shared" si="266"/>
        <v>71.776880832940165</v>
      </c>
      <c r="K2167" s="2">
        <f t="shared" si="268"/>
        <v>70.902868619330903</v>
      </c>
    </row>
    <row r="2168" spans="1:11" ht="13.5" x14ac:dyDescent="0.25">
      <c r="A2168" s="3">
        <f>TITRES_STAT!B2171</f>
        <v>45462</v>
      </c>
      <c r="B2168" s="5">
        <f>TITRES_STAT!D2171</f>
        <v>76.626000000000005</v>
      </c>
      <c r="C2168" s="2">
        <f t="shared" si="261"/>
        <v>1.7502000000000066</v>
      </c>
      <c r="D2168" s="2">
        <f t="shared" si="262"/>
        <v>73.663699999999992</v>
      </c>
      <c r="E2168" s="2">
        <f t="shared" si="264"/>
        <v>72.598770000000002</v>
      </c>
      <c r="F2168" s="2">
        <f t="shared" si="265"/>
        <v>71.873869999999997</v>
      </c>
      <c r="G2168" s="2">
        <f t="shared" si="267"/>
        <v>70.637333999999996</v>
      </c>
      <c r="H2168" s="2">
        <f t="shared" si="263"/>
        <v>71.202317500000049</v>
      </c>
      <c r="I2168" s="2">
        <f t="array" ref="I2168">SUMPRODUCT(B2152:B2171, (ROW(B2152:B2171)-ROW(B2152)+1)) / (20*21/2)</f>
        <v>73.51476000000001</v>
      </c>
      <c r="J2168" s="2">
        <f t="shared" si="266"/>
        <v>72.238701705993492</v>
      </c>
      <c r="K2168" s="2">
        <f t="shared" si="268"/>
        <v>71.12730514406303</v>
      </c>
    </row>
    <row r="2169" spans="1:11" ht="13.5" x14ac:dyDescent="0.25">
      <c r="A2169" s="3">
        <f>TITRES_STAT!B2172</f>
        <v>45463</v>
      </c>
      <c r="B2169" s="5">
        <f>TITRES_STAT!D2172</f>
        <v>76.626000000000005</v>
      </c>
      <c r="C2169" s="2">
        <f t="shared" si="261"/>
        <v>0</v>
      </c>
      <c r="D2169" s="2">
        <f t="shared" si="262"/>
        <v>74.708600000000004</v>
      </c>
      <c r="E2169" s="2">
        <f t="shared" si="264"/>
        <v>73.035889999999995</v>
      </c>
      <c r="F2169" s="2">
        <f t="shared" si="265"/>
        <v>72.091994999999997</v>
      </c>
      <c r="G2169" s="2">
        <f t="shared" si="267"/>
        <v>70.742694</v>
      </c>
      <c r="H2169" s="2">
        <f t="shared" si="263"/>
        <v>71.208935000000054</v>
      </c>
      <c r="I2169" s="2">
        <f t="array" ref="I2169">SUMPRODUCT(B2153:B2172, (ROW(B2153:B2172)-ROW(B2153)+1)) / (20*21/2)</f>
        <v>73.657111904761905</v>
      </c>
      <c r="J2169" s="2">
        <f t="shared" si="266"/>
        <v>72.65653963875603</v>
      </c>
      <c r="K2169" s="2">
        <f t="shared" si="268"/>
        <v>71.342940236452719</v>
      </c>
    </row>
    <row r="2170" spans="1:11" ht="13.5" x14ac:dyDescent="0.25">
      <c r="A2170" s="3">
        <f>TITRES_STAT!B2173</f>
        <v>45464</v>
      </c>
      <c r="B2170" s="5">
        <f>TITRES_STAT!D2173</f>
        <v>76.626000000000005</v>
      </c>
      <c r="C2170" s="2">
        <f t="shared" si="261"/>
        <v>0</v>
      </c>
      <c r="D2170" s="2">
        <f t="shared" si="262"/>
        <v>75.753500000000003</v>
      </c>
      <c r="E2170" s="2">
        <f t="shared" si="264"/>
        <v>73.473010000000002</v>
      </c>
      <c r="F2170" s="2">
        <f t="shared" si="265"/>
        <v>72.310119999999998</v>
      </c>
      <c r="G2170" s="2">
        <f t="shared" si="267"/>
        <v>70.899428</v>
      </c>
      <c r="H2170" s="2">
        <f t="shared" si="263"/>
        <v>71.215552500000058</v>
      </c>
      <c r="I2170" s="2">
        <f t="array" ref="I2170">SUMPRODUCT(B2154:B2173, (ROW(B2154:B2173)-ROW(B2154)+1)) / (20*21/2)</f>
        <v>73.864931904761903</v>
      </c>
      <c r="J2170" s="2">
        <f t="shared" si="266"/>
        <v>73.034583482684027</v>
      </c>
      <c r="K2170" s="2">
        <f t="shared" si="268"/>
        <v>71.550119050709483</v>
      </c>
    </row>
    <row r="2171" spans="1:11" ht="13.5" x14ac:dyDescent="0.25">
      <c r="A2171" s="3">
        <f>TITRES_STAT!B2174</f>
        <v>45467</v>
      </c>
      <c r="B2171" s="5">
        <f>TITRES_STAT!D2174</f>
        <v>74.884500000000003</v>
      </c>
      <c r="C2171" s="2">
        <f t="shared" si="261"/>
        <v>-1.741500000000002</v>
      </c>
      <c r="D2171" s="2">
        <f t="shared" si="262"/>
        <v>75.927660000000003</v>
      </c>
      <c r="E2171" s="2">
        <f t="shared" si="264"/>
        <v>73.907509999999988</v>
      </c>
      <c r="F2171" s="2">
        <f t="shared" si="265"/>
        <v>72.527804999999987</v>
      </c>
      <c r="G2171" s="2">
        <f t="shared" si="267"/>
        <v>71.017676000000009</v>
      </c>
      <c r="H2171" s="2">
        <f t="shared" si="263"/>
        <v>71.213462500000063</v>
      </c>
      <c r="I2171" s="2">
        <f t="array" ref="I2171">SUMPRODUCT(B2155:B2174, (ROW(B2155:B2174)-ROW(B2155)+1)) / (20*21/2)</f>
        <v>74.21385476190477</v>
      </c>
      <c r="J2171" s="2">
        <f t="shared" si="266"/>
        <v>73.210766008142699</v>
      </c>
      <c r="K2171" s="2">
        <f t="shared" si="268"/>
        <v>71.68087908793656</v>
      </c>
    </row>
    <row r="2172" spans="1:11" ht="13.5" x14ac:dyDescent="0.25">
      <c r="A2172" s="3">
        <f>TITRES_STAT!B2175</f>
        <v>45468</v>
      </c>
      <c r="B2172" s="5">
        <f>TITRES_STAT!D2175</f>
        <v>74.022499999999994</v>
      </c>
      <c r="C2172" s="2">
        <f t="shared" si="261"/>
        <v>-0.86200000000000898</v>
      </c>
      <c r="D2172" s="2">
        <f t="shared" si="262"/>
        <v>75.757000000000005</v>
      </c>
      <c r="E2172" s="2">
        <f t="shared" si="264"/>
        <v>74.170479999999998</v>
      </c>
      <c r="F2172" s="2">
        <f t="shared" si="265"/>
        <v>72.702389999999994</v>
      </c>
      <c r="G2172" s="2">
        <f t="shared" si="267"/>
        <v>71.118684000000016</v>
      </c>
      <c r="H2172" s="2">
        <f t="shared" si="263"/>
        <v>71.216554000000045</v>
      </c>
      <c r="I2172" s="2">
        <f t="array" ref="I2172">SUMPRODUCT(B2156:B2175, (ROW(B2156:B2175)-ROW(B2156)+1)) / (20*21/2)</f>
        <v>74.52973047619048</v>
      </c>
      <c r="J2172" s="2">
        <f t="shared" si="266"/>
        <v>73.288074007367214</v>
      </c>
      <c r="K2172" s="2">
        <f t="shared" si="268"/>
        <v>71.772707358997877</v>
      </c>
    </row>
    <row r="2173" spans="1:11" ht="13.5" x14ac:dyDescent="0.25">
      <c r="A2173" s="3">
        <f>TITRES_STAT!B2176</f>
        <v>45469</v>
      </c>
      <c r="B2173" s="5">
        <f>TITRES_STAT!D2176</f>
        <v>74.884500000000003</v>
      </c>
      <c r="C2173" s="2">
        <f t="shared" si="261"/>
        <v>0.86200000000000898</v>
      </c>
      <c r="D2173" s="2">
        <f t="shared" si="262"/>
        <v>75.408699999999996</v>
      </c>
      <c r="E2173" s="2">
        <f t="shared" si="264"/>
        <v>74.536199999999994</v>
      </c>
      <c r="F2173" s="2">
        <f t="shared" si="265"/>
        <v>72.962310000000002</v>
      </c>
      <c r="G2173" s="2">
        <f t="shared" si="267"/>
        <v>71.237106000000026</v>
      </c>
      <c r="H2173" s="2">
        <f t="shared" si="263"/>
        <v>71.216554000000045</v>
      </c>
      <c r="I2173" s="2">
        <f t="array" ref="I2173">SUMPRODUCT(B2157:B2176, (ROW(B2157:B2176)-ROW(B2157)+1)) / (20*21/2)</f>
        <v>74.833086190476195</v>
      </c>
      <c r="J2173" s="2">
        <f t="shared" si="266"/>
        <v>73.440114578094153</v>
      </c>
      <c r="K2173" s="2">
        <f t="shared" si="268"/>
        <v>71.89473844295874</v>
      </c>
    </row>
    <row r="2174" spans="1:11" ht="13.5" x14ac:dyDescent="0.25">
      <c r="A2174" s="3">
        <f>TITRES_STAT!B2177</f>
        <v>45470</v>
      </c>
      <c r="B2174" s="5">
        <f>TITRES_STAT!D2177</f>
        <v>76.626000000000005</v>
      </c>
      <c r="C2174" s="2">
        <f t="shared" si="261"/>
        <v>1.741500000000002</v>
      </c>
      <c r="D2174" s="2">
        <f t="shared" si="262"/>
        <v>75.408699999999996</v>
      </c>
      <c r="E2174" s="2">
        <f t="shared" si="264"/>
        <v>75.05865</v>
      </c>
      <c r="F2174" s="2">
        <f t="shared" si="265"/>
        <v>73.309305000000009</v>
      </c>
      <c r="G2174" s="2">
        <f t="shared" si="267"/>
        <v>71.390358000000035</v>
      </c>
      <c r="H2174" s="2">
        <f t="shared" si="263"/>
        <v>71.225261500000045</v>
      </c>
      <c r="I2174" s="2">
        <f t="array" ref="I2174">SUMPRODUCT(B2158:B2177, (ROW(B2158:B2177)-ROW(B2158)+1)) / (20*21/2)</f>
        <v>75.115211904761907</v>
      </c>
      <c r="J2174" s="2">
        <f t="shared" si="266"/>
        <v>73.743532237323294</v>
      </c>
      <c r="K2174" s="2">
        <f t="shared" si="268"/>
        <v>72.080278111862327</v>
      </c>
    </row>
    <row r="2175" spans="1:11" ht="13.5" x14ac:dyDescent="0.25">
      <c r="A2175" s="3">
        <f>TITRES_STAT!B2178</f>
        <v>45471</v>
      </c>
      <c r="B2175" s="5">
        <f>TITRES_STAT!D2178</f>
        <v>76.626000000000005</v>
      </c>
      <c r="C2175" s="2">
        <f t="shared" si="261"/>
        <v>0</v>
      </c>
      <c r="D2175" s="2">
        <f t="shared" si="262"/>
        <v>75.408699999999996</v>
      </c>
      <c r="E2175" s="2">
        <f t="shared" si="264"/>
        <v>75.581100000000006</v>
      </c>
      <c r="F2175" s="2">
        <f t="shared" si="265"/>
        <v>73.527864999999991</v>
      </c>
      <c r="G2175" s="2">
        <f t="shared" si="267"/>
        <v>71.529678000000033</v>
      </c>
      <c r="H2175" s="2">
        <f t="shared" si="263"/>
        <v>71.233969000000045</v>
      </c>
      <c r="I2175" s="2">
        <f t="array" ref="I2175">SUMPRODUCT(B2159:B2178, (ROW(B2159:B2178)-ROW(B2159)+1)) / (20*21/2)</f>
        <v>75.396502857142863</v>
      </c>
      <c r="J2175" s="2">
        <f t="shared" si="266"/>
        <v>74.018052976625839</v>
      </c>
      <c r="K2175" s="2">
        <f t="shared" si="268"/>
        <v>72.258541715318714</v>
      </c>
    </row>
    <row r="2176" spans="1:11" ht="13.5" x14ac:dyDescent="0.25">
      <c r="A2176" s="3">
        <f>TITRES_STAT!B2179</f>
        <v>45474</v>
      </c>
      <c r="B2176" s="5">
        <f>TITRES_STAT!D2179</f>
        <v>76.713099999999997</v>
      </c>
      <c r="C2176" s="2">
        <f t="shared" si="261"/>
        <v>8.7099999999992406E-2</v>
      </c>
      <c r="D2176" s="2">
        <f t="shared" si="262"/>
        <v>75.774419999999992</v>
      </c>
      <c r="E2176" s="2">
        <f t="shared" si="264"/>
        <v>75.851039999999983</v>
      </c>
      <c r="F2176" s="2">
        <f t="shared" si="265"/>
        <v>73.750779999999992</v>
      </c>
      <c r="G2176" s="2">
        <f t="shared" si="267"/>
        <v>71.670740000000038</v>
      </c>
      <c r="H2176" s="2">
        <f t="shared" si="263"/>
        <v>71.243112000000053</v>
      </c>
      <c r="I2176" s="2">
        <f t="array" ref="I2176">SUMPRODUCT(B2160:B2179, (ROW(B2160:B2179)-ROW(B2160)+1)) / (20*21/2)</f>
        <v>75.656071904761902</v>
      </c>
      <c r="J2176" s="2">
        <f t="shared" si="266"/>
        <v>74.274724121709085</v>
      </c>
      <c r="K2176" s="2">
        <f t="shared" si="268"/>
        <v>72.433230275502297</v>
      </c>
    </row>
    <row r="2177" spans="1:11" ht="13.5" x14ac:dyDescent="0.25">
      <c r="A2177" s="3">
        <f>TITRES_STAT!B2180</f>
        <v>45475</v>
      </c>
      <c r="B2177" s="5">
        <f>TITRES_STAT!D2180</f>
        <v>76.713099999999997</v>
      </c>
      <c r="C2177" s="2">
        <f t="shared" si="261"/>
        <v>0</v>
      </c>
      <c r="D2177" s="2">
        <f t="shared" si="262"/>
        <v>76.312539999999998</v>
      </c>
      <c r="E2177" s="2">
        <f t="shared" si="264"/>
        <v>76.034770000000009</v>
      </c>
      <c r="F2177" s="2">
        <f t="shared" si="265"/>
        <v>74.055544999999981</v>
      </c>
      <c r="G2177" s="2">
        <f t="shared" si="267"/>
        <v>71.811802000000029</v>
      </c>
      <c r="H2177" s="2">
        <f t="shared" si="263"/>
        <v>71.252255000000048</v>
      </c>
      <c r="I2177" s="2">
        <f t="array" ref="I2177">SUMPRODUCT(B2161:B2180, (ROW(B2161:B2180)-ROW(B2161)+1)) / (20*21/2)</f>
        <v>75.975676190476193</v>
      </c>
      <c r="J2177" s="2">
        <f t="shared" si="266"/>
        <v>74.506950395832021</v>
      </c>
      <c r="K2177" s="2">
        <f t="shared" si="268"/>
        <v>72.601068303913976</v>
      </c>
    </row>
    <row r="2178" spans="1:11" ht="13.5" x14ac:dyDescent="0.25">
      <c r="A2178" s="3">
        <f>TITRES_STAT!B2181</f>
        <v>45476</v>
      </c>
      <c r="B2178" s="5">
        <f>TITRES_STAT!D2181</f>
        <v>77.009100000000004</v>
      </c>
      <c r="C2178" s="2">
        <f t="shared" si="261"/>
        <v>0.29600000000000648</v>
      </c>
      <c r="D2178" s="2">
        <f t="shared" si="262"/>
        <v>76.737459999999999</v>
      </c>
      <c r="E2178" s="2">
        <f t="shared" si="264"/>
        <v>76.073079999999976</v>
      </c>
      <c r="F2178" s="2">
        <f t="shared" si="265"/>
        <v>74.335924999999989</v>
      </c>
      <c r="G2178" s="2">
        <f t="shared" si="267"/>
        <v>71.958784000000037</v>
      </c>
      <c r="H2178" s="2">
        <f t="shared" si="263"/>
        <v>71.262878000000043</v>
      </c>
      <c r="I2178" s="2">
        <f t="array" ref="I2178">SUMPRODUCT(B2162:B2181, (ROW(B2162:B2181)-ROW(B2162)+1)) / (20*21/2)</f>
        <v>76.42650285714285</v>
      </c>
      <c r="J2178" s="2">
        <f t="shared" si="266"/>
        <v>74.745250358133731</v>
      </c>
      <c r="K2178" s="2">
        <f t="shared" si="268"/>
        <v>72.773932291995791</v>
      </c>
    </row>
    <row r="2179" spans="1:11" ht="13.5" x14ac:dyDescent="0.25">
      <c r="A2179" s="3">
        <f>TITRES_STAT!B2182</f>
        <v>45477</v>
      </c>
      <c r="B2179" s="5">
        <f>TITRES_STAT!D2182</f>
        <v>77.061400000000006</v>
      </c>
      <c r="C2179" s="2">
        <f t="shared" si="261"/>
        <v>5.2300000000002456E-2</v>
      </c>
      <c r="D2179" s="2">
        <f t="shared" si="262"/>
        <v>76.824539999999999</v>
      </c>
      <c r="E2179" s="2">
        <f t="shared" si="264"/>
        <v>76.116619999999983</v>
      </c>
      <c r="F2179" s="2">
        <f t="shared" si="265"/>
        <v>74.576254999999989</v>
      </c>
      <c r="G2179" s="2">
        <f t="shared" si="267"/>
        <v>72.106812000000033</v>
      </c>
      <c r="H2179" s="2">
        <f t="shared" si="263"/>
        <v>71.273762500000046</v>
      </c>
      <c r="I2179" s="2">
        <f t="array" ref="I2179">SUMPRODUCT(B2163:B2182, (ROW(B2163:B2182)-ROW(B2163)+1)) / (20*21/2)</f>
        <v>76.834213809523803</v>
      </c>
      <c r="J2179" s="2">
        <f t="shared" si="266"/>
        <v>74.96583603831148</v>
      </c>
      <c r="K2179" s="2">
        <f t="shared" si="268"/>
        <v>72.942068280544987</v>
      </c>
    </row>
    <row r="2180" spans="1:11" ht="13.5" x14ac:dyDescent="0.25">
      <c r="A2180" s="3">
        <f>TITRES_STAT!B2183</f>
        <v>45478</v>
      </c>
      <c r="B2180" s="5">
        <f>TITRES_STAT!D2183</f>
        <v>77.932100000000005</v>
      </c>
      <c r="C2180" s="2">
        <f t="shared" ref="C2180:C2243" si="269">B2180-B2179</f>
        <v>0.87069999999999936</v>
      </c>
      <c r="D2180" s="2">
        <f t="shared" si="262"/>
        <v>77.085759999999993</v>
      </c>
      <c r="E2180" s="2">
        <f t="shared" si="264"/>
        <v>76.247230000000002</v>
      </c>
      <c r="F2180" s="2">
        <f t="shared" si="265"/>
        <v>74.860119999999995</v>
      </c>
      <c r="G2180" s="2">
        <f t="shared" si="267"/>
        <v>72.272254000000018</v>
      </c>
      <c r="H2180" s="2">
        <f t="shared" si="263"/>
        <v>71.289000500000043</v>
      </c>
      <c r="I2180" s="2">
        <f t="array" ref="I2180">SUMPRODUCT(B2164:B2183, (ROW(B2164:B2183)-ROW(B2164)+1)) / (20*21/2)</f>
        <v>77.210900952380953</v>
      </c>
      <c r="J2180" s="2">
        <f t="shared" si="266"/>
        <v>75.248337367996101</v>
      </c>
      <c r="K2180" s="2">
        <f t="shared" si="268"/>
        <v>73.137755798954998</v>
      </c>
    </row>
    <row r="2181" spans="1:11" ht="13.5" x14ac:dyDescent="0.25">
      <c r="A2181" s="3">
        <f>TITRES_STAT!B2184</f>
        <v>45481</v>
      </c>
      <c r="B2181" s="5">
        <f>TITRES_STAT!D2184</f>
        <v>79.593800000000002</v>
      </c>
      <c r="C2181" s="2">
        <f t="shared" si="269"/>
        <v>1.6616999999999962</v>
      </c>
      <c r="D2181" s="2">
        <f t="shared" si="262"/>
        <v>77.661899999999989</v>
      </c>
      <c r="E2181" s="2">
        <f t="shared" si="264"/>
        <v>76.718159999999997</v>
      </c>
      <c r="F2181" s="2">
        <f t="shared" si="265"/>
        <v>75.312834999999993</v>
      </c>
      <c r="G2181" s="2">
        <f t="shared" si="267"/>
        <v>72.47093000000001</v>
      </c>
      <c r="H2181" s="2">
        <f t="shared" si="263"/>
        <v>71.312547000000038</v>
      </c>
      <c r="I2181" s="2">
        <f t="array" ref="I2181">SUMPRODUCT(B2165:B2184, (ROW(B2165:B2184)-ROW(B2165)+1)) / (20*21/2)</f>
        <v>77.458955714285722</v>
      </c>
      <c r="J2181" s="2">
        <f t="shared" si="266"/>
        <v>75.662190951996465</v>
      </c>
      <c r="K2181" s="2">
        <f t="shared" si="268"/>
        <v>73.390934002917561</v>
      </c>
    </row>
    <row r="2182" spans="1:11" ht="13.5" x14ac:dyDescent="0.25">
      <c r="A2182" s="3">
        <f>TITRES_STAT!B2185</f>
        <v>45482</v>
      </c>
      <c r="B2182" s="5">
        <f>TITRES_STAT!D2185</f>
        <v>79.593800000000002</v>
      </c>
      <c r="C2182" s="2">
        <f t="shared" si="269"/>
        <v>0</v>
      </c>
      <c r="D2182" s="2">
        <f t="shared" ref="D2182:D2245" si="270">AVERAGE(B2178:B2182)</f>
        <v>78.238039999999998</v>
      </c>
      <c r="E2182" s="2">
        <f t="shared" si="264"/>
        <v>77.275289999999998</v>
      </c>
      <c r="F2182" s="2">
        <f t="shared" si="265"/>
        <v>75.722885000000005</v>
      </c>
      <c r="G2182" s="2">
        <f t="shared" si="267"/>
        <v>72.669606000000016</v>
      </c>
      <c r="H2182" s="2">
        <f t="shared" si="263"/>
        <v>71.336093500000047</v>
      </c>
      <c r="I2182" s="2">
        <f t="array" ref="I2182">SUMPRODUCT(B2166:B2185, (ROW(B2166:B2185)-ROW(B2166)+1)) / (20*21/2)</f>
        <v>77.672017619047622</v>
      </c>
      <c r="J2182" s="2">
        <f t="shared" si="266"/>
        <v>76.03662990894918</v>
      </c>
      <c r="K2182" s="2">
        <f t="shared" si="268"/>
        <v>73.634183649861981</v>
      </c>
    </row>
    <row r="2183" spans="1:11" ht="13.5" x14ac:dyDescent="0.25">
      <c r="A2183" s="3">
        <f>TITRES_STAT!B2186</f>
        <v>45483</v>
      </c>
      <c r="B2183" s="5">
        <f>TITRES_STAT!D2186</f>
        <v>79.678100000000001</v>
      </c>
      <c r="C2183" s="2">
        <f t="shared" si="269"/>
        <v>8.4299999999998931E-2</v>
      </c>
      <c r="D2183" s="2">
        <f t="shared" si="270"/>
        <v>78.771839999999997</v>
      </c>
      <c r="E2183" s="2">
        <f t="shared" si="264"/>
        <v>77.754649999999998</v>
      </c>
      <c r="F2183" s="2">
        <f t="shared" si="265"/>
        <v>76.145425000000017</v>
      </c>
      <c r="G2183" s="2">
        <f t="shared" si="267"/>
        <v>72.869968000000014</v>
      </c>
      <c r="H2183" s="2">
        <f t="shared" si="263"/>
        <v>71.360061500000043</v>
      </c>
      <c r="I2183" s="2">
        <f t="array" ref="I2183">SUMPRODUCT(B2167:B2186, (ROW(B2167:B2186)-ROW(B2167)+1)) / (20*21/2)</f>
        <v>77.787591428571432</v>
      </c>
      <c r="J2183" s="2">
        <f t="shared" si="266"/>
        <v>76.383436584287352</v>
      </c>
      <c r="K2183" s="2">
        <f t="shared" si="268"/>
        <v>73.871199977318369</v>
      </c>
    </row>
    <row r="2184" spans="1:11" ht="13.5" x14ac:dyDescent="0.25">
      <c r="A2184" s="3">
        <f>TITRES_STAT!B2187</f>
        <v>45484</v>
      </c>
      <c r="B2184" s="5">
        <f>TITRES_STAT!D2187</f>
        <v>78.75</v>
      </c>
      <c r="C2184" s="2">
        <f t="shared" si="269"/>
        <v>-0.92810000000000059</v>
      </c>
      <c r="D2184" s="2">
        <f t="shared" si="270"/>
        <v>79.109560000000016</v>
      </c>
      <c r="E2184" s="2">
        <f t="shared" si="264"/>
        <v>77.96705</v>
      </c>
      <c r="F2184" s="2">
        <f t="shared" si="265"/>
        <v>76.512850000000014</v>
      </c>
      <c r="G2184" s="2">
        <f t="shared" si="267"/>
        <v>73.060476000000023</v>
      </c>
      <c r="H2184" s="2">
        <f t="shared" si="263"/>
        <v>71.379389000000032</v>
      </c>
      <c r="I2184" s="2">
        <f t="array" ref="I2184">SUMPRODUCT(B2168:B2187, (ROW(B2168:B2187)-ROW(B2168)+1)) / (20*21/2)</f>
        <v>77.883736190476185</v>
      </c>
      <c r="J2184" s="2">
        <f t="shared" si="266"/>
        <v>76.608823576259979</v>
      </c>
      <c r="K2184" s="2">
        <f t="shared" si="268"/>
        <v>74.062525468403933</v>
      </c>
    </row>
    <row r="2185" spans="1:11" ht="13.5" x14ac:dyDescent="0.25">
      <c r="A2185" s="3">
        <f>TITRES_STAT!B2188</f>
        <v>45485</v>
      </c>
      <c r="B2185" s="5">
        <f>TITRES_STAT!D2188</f>
        <v>78.75</v>
      </c>
      <c r="C2185" s="2">
        <f t="shared" si="269"/>
        <v>0</v>
      </c>
      <c r="D2185" s="2">
        <f t="shared" si="270"/>
        <v>79.273139999999998</v>
      </c>
      <c r="E2185" s="2">
        <f t="shared" si="264"/>
        <v>78.179450000000003</v>
      </c>
      <c r="F2185" s="2">
        <f t="shared" si="265"/>
        <v>76.880275000000012</v>
      </c>
      <c r="G2185" s="2">
        <f t="shared" si="267"/>
        <v>73.250984000000017</v>
      </c>
      <c r="H2185" s="2">
        <f t="shared" si="263"/>
        <v>71.398716500000035</v>
      </c>
      <c r="I2185" s="2">
        <f t="array" ref="I2185">SUMPRODUCT(B2169:B2188, (ROW(B2169:B2188)-ROW(B2169)+1)) / (20*21/2)</f>
        <v>78.115442857142853</v>
      </c>
      <c r="J2185" s="2">
        <f t="shared" si="266"/>
        <v>76.81274514042569</v>
      </c>
      <c r="K2185" s="2">
        <f t="shared" si="268"/>
        <v>74.246347999054763</v>
      </c>
    </row>
    <row r="2186" spans="1:11" ht="13.5" x14ac:dyDescent="0.25">
      <c r="A2186" s="3">
        <f>TITRES_STAT!B2189</f>
        <v>45488</v>
      </c>
      <c r="B2186" s="5">
        <f>TITRES_STAT!D2189</f>
        <v>78.093800000000002</v>
      </c>
      <c r="C2186" s="2">
        <f t="shared" si="269"/>
        <v>-0.65619999999999834</v>
      </c>
      <c r="D2186" s="2">
        <f t="shared" si="270"/>
        <v>78.973140000000001</v>
      </c>
      <c r="E2186" s="2">
        <f t="shared" si="264"/>
        <v>78.317519999999988</v>
      </c>
      <c r="F2186" s="2">
        <f t="shared" si="265"/>
        <v>77.084280000000007</v>
      </c>
      <c r="G2186" s="2">
        <f t="shared" si="267"/>
        <v>73.482354000000029</v>
      </c>
      <c r="H2186" s="2">
        <f t="shared" ref="H2186:H2249" si="271">AVERAGE(B1987:B2186)</f>
        <v>71.414763000000036</v>
      </c>
      <c r="I2186" s="2">
        <f t="array" ref="I2186">SUMPRODUCT(B2170:B2189, (ROW(B2170:B2189)-ROW(B2170)+1)) / (20*21/2)</f>
        <v>78.36922523809524</v>
      </c>
      <c r="J2186" s="2">
        <f t="shared" si="266"/>
        <v>76.934750365147053</v>
      </c>
      <c r="K2186" s="2">
        <f t="shared" si="268"/>
        <v>74.397228469680073</v>
      </c>
    </row>
    <row r="2187" spans="1:11" ht="13.5" x14ac:dyDescent="0.25">
      <c r="A2187" s="3">
        <f>TITRES_STAT!B2190</f>
        <v>45489</v>
      </c>
      <c r="B2187" s="5">
        <f>TITRES_STAT!D2190</f>
        <v>78.093800000000002</v>
      </c>
      <c r="C2187" s="2">
        <f t="shared" si="269"/>
        <v>0</v>
      </c>
      <c r="D2187" s="2">
        <f t="shared" si="270"/>
        <v>78.673140000000004</v>
      </c>
      <c r="E2187" s="2">
        <f t="shared" si="264"/>
        <v>78.455590000000001</v>
      </c>
      <c r="F2187" s="2">
        <f t="shared" si="265"/>
        <v>77.245180000000033</v>
      </c>
      <c r="G2187" s="2">
        <f t="shared" si="267"/>
        <v>73.683944000000025</v>
      </c>
      <c r="H2187" s="2">
        <f t="shared" si="271"/>
        <v>71.430809500000038</v>
      </c>
      <c r="I2187" s="2">
        <f t="array" ref="I2187">SUMPRODUCT(B2171:B2190, (ROW(B2171:B2190)-ROW(B2171)+1)) / (20*21/2)</f>
        <v>78.606643333333338</v>
      </c>
      <c r="J2187" s="2">
        <f t="shared" si="266"/>
        <v>77.045136044656857</v>
      </c>
      <c r="K2187" s="2">
        <f t="shared" si="268"/>
        <v>74.542192059104394</v>
      </c>
    </row>
    <row r="2188" spans="1:11" ht="13.5" x14ac:dyDescent="0.25">
      <c r="A2188" s="3">
        <f>TITRES_STAT!B2191</f>
        <v>45490</v>
      </c>
      <c r="B2188" s="5">
        <f>TITRES_STAT!D2191</f>
        <v>79.678100000000001</v>
      </c>
      <c r="C2188" s="2">
        <f t="shared" si="269"/>
        <v>1.5842999999999989</v>
      </c>
      <c r="D2188" s="2">
        <f t="shared" si="270"/>
        <v>78.673139999999989</v>
      </c>
      <c r="E2188" s="2">
        <f t="shared" ref="E2188:E2251" si="272">AVERAGE(B2179:B2188)</f>
        <v>78.722489999999993</v>
      </c>
      <c r="F2188" s="2">
        <f t="shared" si="265"/>
        <v>77.397785000000013</v>
      </c>
      <c r="G2188" s="2">
        <f t="shared" si="267"/>
        <v>73.901720000000026</v>
      </c>
      <c r="H2188" s="2">
        <f t="shared" si="271"/>
        <v>71.454777500000034</v>
      </c>
      <c r="I2188" s="2">
        <f t="array" ref="I2188">SUMPRODUCT(B2172:B2191, (ROW(B2172:B2191)-ROW(B2172)+1)) / (20*21/2)</f>
        <v>78.658059047619048</v>
      </c>
      <c r="J2188" s="2">
        <f t="shared" si="266"/>
        <v>77.295894516594302</v>
      </c>
      <c r="K2188" s="2">
        <f t="shared" si="268"/>
        <v>74.743600213649316</v>
      </c>
    </row>
    <row r="2189" spans="1:11" ht="13.5" x14ac:dyDescent="0.25">
      <c r="A2189" s="3">
        <f>TITRES_STAT!B2192</f>
        <v>45491</v>
      </c>
      <c r="B2189" s="5">
        <f>TITRES_STAT!D2192</f>
        <v>80.0625</v>
      </c>
      <c r="C2189" s="2">
        <f t="shared" si="269"/>
        <v>0.38439999999999941</v>
      </c>
      <c r="D2189" s="2">
        <f t="shared" si="270"/>
        <v>78.935639999999992</v>
      </c>
      <c r="E2189" s="2">
        <f t="shared" si="272"/>
        <v>79.022599999999997</v>
      </c>
      <c r="F2189" s="2">
        <f t="shared" si="265"/>
        <v>77.569610000000011</v>
      </c>
      <c r="G2189" s="2">
        <f t="shared" si="267"/>
        <v>74.127184000000028</v>
      </c>
      <c r="H2189" s="2">
        <f t="shared" si="271"/>
        <v>71.480667500000038</v>
      </c>
      <c r="I2189" s="2">
        <f t="array" ref="I2189">SUMPRODUCT(B2173:B2192, (ROW(B2173:B2192)-ROW(B2173)+1)) / (20*21/2)</f>
        <v>78.6932995238095</v>
      </c>
      <c r="J2189" s="2">
        <f t="shared" si="266"/>
        <v>77.559380753109124</v>
      </c>
      <c r="K2189" s="2">
        <f t="shared" si="268"/>
        <v>74.952184518996404</v>
      </c>
    </row>
    <row r="2190" spans="1:11" ht="13.5" x14ac:dyDescent="0.25">
      <c r="A2190" s="3">
        <f>TITRES_STAT!B2193</f>
        <v>45492</v>
      </c>
      <c r="B2190" s="5">
        <f>TITRES_STAT!D2193</f>
        <v>80.0625</v>
      </c>
      <c r="C2190" s="2">
        <f t="shared" si="269"/>
        <v>0</v>
      </c>
      <c r="D2190" s="2">
        <f t="shared" si="270"/>
        <v>79.198139999999995</v>
      </c>
      <c r="E2190" s="2">
        <f t="shared" si="272"/>
        <v>79.235640000000004</v>
      </c>
      <c r="F2190" s="2">
        <f t="shared" si="265"/>
        <v>77.74143500000001</v>
      </c>
      <c r="G2190" s="2">
        <f t="shared" si="267"/>
        <v>74.35264800000003</v>
      </c>
      <c r="H2190" s="2">
        <f t="shared" si="271"/>
        <v>71.506557500000042</v>
      </c>
      <c r="I2190" s="2">
        <f t="array" ref="I2190">SUMPRODUCT(B2174:B2193, (ROW(B2174:B2193)-ROW(B2174)+1)) / (20*21/2)</f>
        <v>78.708259999999996</v>
      </c>
      <c r="J2190" s="2">
        <f t="shared" si="266"/>
        <v>77.79777306233683</v>
      </c>
      <c r="K2190" s="2">
        <f t="shared" si="268"/>
        <v>75.152589047663213</v>
      </c>
    </row>
    <row r="2191" spans="1:11" ht="13.5" x14ac:dyDescent="0.25">
      <c r="A2191" s="3">
        <f>TITRES_STAT!B2194</f>
        <v>45495</v>
      </c>
      <c r="B2191" s="5">
        <f>TITRES_STAT!D2194</f>
        <v>78.281300000000002</v>
      </c>
      <c r="C2191" s="2">
        <f t="shared" si="269"/>
        <v>-1.7811999999999983</v>
      </c>
      <c r="D2191" s="2">
        <f t="shared" si="270"/>
        <v>79.235640000000004</v>
      </c>
      <c r="E2191" s="2">
        <f t="shared" si="272"/>
        <v>79.104389999999995</v>
      </c>
      <c r="F2191" s="2">
        <f t="shared" si="265"/>
        <v>77.911275000000018</v>
      </c>
      <c r="G2191" s="2">
        <f t="shared" si="267"/>
        <v>74.542488000000034</v>
      </c>
      <c r="H2191" s="2">
        <f t="shared" si="271"/>
        <v>71.527895500000056</v>
      </c>
      <c r="I2191" s="2">
        <f t="array" ref="I2191">SUMPRODUCT(B2175:B2194, (ROW(B2175:B2194)-ROW(B2175)+1)) / (20*21/2)</f>
        <v>78.707045238095233</v>
      </c>
      <c r="J2191" s="2">
        <f t="shared" si="266"/>
        <v>77.84382324687617</v>
      </c>
      <c r="K2191" s="2">
        <f t="shared" si="268"/>
        <v>75.275283594813672</v>
      </c>
    </row>
    <row r="2192" spans="1:11" ht="13.5" x14ac:dyDescent="0.25">
      <c r="A2192" s="3">
        <f>TITRES_STAT!B2195</f>
        <v>45496</v>
      </c>
      <c r="B2192" s="5">
        <f>TITRES_STAT!D2195</f>
        <v>78.281300000000002</v>
      </c>
      <c r="C2192" s="2">
        <f t="shared" si="269"/>
        <v>0</v>
      </c>
      <c r="D2192" s="2">
        <f t="shared" si="270"/>
        <v>79.273139999999998</v>
      </c>
      <c r="E2192" s="2">
        <f t="shared" si="272"/>
        <v>78.973140000000001</v>
      </c>
      <c r="F2192" s="2">
        <f t="shared" si="265"/>
        <v>78.124215000000021</v>
      </c>
      <c r="G2192" s="2">
        <f t="shared" si="267"/>
        <v>74.714914000000022</v>
      </c>
      <c r="H2192" s="2">
        <f t="shared" si="271"/>
        <v>71.553151500000055</v>
      </c>
      <c r="I2192" s="2">
        <f t="array" ref="I2192">SUMPRODUCT(B2176:B2195, (ROW(B2176:B2195)-ROW(B2176)+1)) / (20*21/2)</f>
        <v>78.787233809523798</v>
      </c>
      <c r="J2192" s="2">
        <f t="shared" si="266"/>
        <v>77.885487699554631</v>
      </c>
      <c r="K2192" s="2">
        <f t="shared" si="268"/>
        <v>75.393166591095493</v>
      </c>
    </row>
    <row r="2193" spans="1:11" ht="13.5" x14ac:dyDescent="0.25">
      <c r="A2193" s="3">
        <f>TITRES_STAT!B2196</f>
        <v>45497</v>
      </c>
      <c r="B2193" s="5">
        <f>TITRES_STAT!D2196</f>
        <v>78.281300000000002</v>
      </c>
      <c r="C2193" s="2">
        <f t="shared" si="269"/>
        <v>0</v>
      </c>
      <c r="D2193" s="2">
        <f t="shared" si="270"/>
        <v>78.993779999999987</v>
      </c>
      <c r="E2193" s="2">
        <f t="shared" si="272"/>
        <v>78.833459999999988</v>
      </c>
      <c r="F2193" s="2">
        <f t="shared" si="265"/>
        <v>78.294055000000014</v>
      </c>
      <c r="G2193" s="2">
        <f t="shared" si="267"/>
        <v>74.835094000000041</v>
      </c>
      <c r="H2193" s="2">
        <f t="shared" si="271"/>
        <v>71.578843000000063</v>
      </c>
      <c r="I2193" s="2">
        <f t="array" ref="I2193">SUMPRODUCT(B2177:B2196, (ROW(B2177:B2196)-ROW(B2177)+1)) / (20*21/2)</f>
        <v>78.855075714285704</v>
      </c>
      <c r="J2193" s="2">
        <f t="shared" si="266"/>
        <v>77.923184109120854</v>
      </c>
      <c r="K2193" s="2">
        <f t="shared" si="268"/>
        <v>75.506426724778024</v>
      </c>
    </row>
    <row r="2194" spans="1:11" ht="13.5" x14ac:dyDescent="0.25">
      <c r="A2194" s="3">
        <f>TITRES_STAT!B2197</f>
        <v>45499</v>
      </c>
      <c r="B2194" s="5">
        <f>TITRES_STAT!D2197</f>
        <v>78.281300000000002</v>
      </c>
      <c r="C2194" s="2">
        <f t="shared" si="269"/>
        <v>0</v>
      </c>
      <c r="D2194" s="2">
        <f t="shared" si="270"/>
        <v>78.637539999999987</v>
      </c>
      <c r="E2194" s="2">
        <f t="shared" si="272"/>
        <v>78.78658999999999</v>
      </c>
      <c r="F2194" s="2">
        <f t="shared" si="265"/>
        <v>78.376820000000023</v>
      </c>
      <c r="G2194" s="2">
        <f t="shared" si="267"/>
        <v>74.955274000000031</v>
      </c>
      <c r="H2194" s="2">
        <f t="shared" si="271"/>
        <v>71.604534500000071</v>
      </c>
      <c r="I2194" s="2">
        <f t="array" ref="I2194">SUMPRODUCT(B2178:B2197, (ROW(B2178:B2197)-ROW(B2178)+1)) / (20*21/2)</f>
        <v>78.910985714285701</v>
      </c>
      <c r="J2194" s="2">
        <f t="shared" si="266"/>
        <v>77.957290384442672</v>
      </c>
      <c r="K2194" s="2">
        <f t="shared" si="268"/>
        <v>75.615245284590642</v>
      </c>
    </row>
    <row r="2195" spans="1:11" ht="13.5" x14ac:dyDescent="0.25">
      <c r="A2195" s="3">
        <f>TITRES_STAT!B2198</f>
        <v>45502</v>
      </c>
      <c r="B2195" s="5">
        <f>TITRES_STAT!D2198</f>
        <v>79.218800000000002</v>
      </c>
      <c r="C2195" s="2">
        <f t="shared" si="269"/>
        <v>0.9375</v>
      </c>
      <c r="D2195" s="2">
        <f t="shared" si="270"/>
        <v>78.468800000000002</v>
      </c>
      <c r="E2195" s="2">
        <f t="shared" si="272"/>
        <v>78.833470000000005</v>
      </c>
      <c r="F2195" s="2">
        <f t="shared" si="265"/>
        <v>78.506460000000018</v>
      </c>
      <c r="G2195" s="2">
        <f t="shared" si="267"/>
        <v>75.094204000000033</v>
      </c>
      <c r="H2195" s="2">
        <f t="shared" si="271"/>
        <v>71.634913500000081</v>
      </c>
      <c r="I2195" s="2">
        <f t="array" ref="I2195">SUMPRODUCT(B2179:B2198, (ROW(B2179:B2198)-ROW(B2179)+1)) / (20*21/2)</f>
        <v>78.954963809523804</v>
      </c>
      <c r="J2195" s="2">
        <f t="shared" si="266"/>
        <v>78.077434157352897</v>
      </c>
      <c r="K2195" s="2">
        <f t="shared" si="268"/>
        <v>75.756561155783174</v>
      </c>
    </row>
    <row r="2196" spans="1:11" ht="13.5" x14ac:dyDescent="0.25">
      <c r="A2196" s="3">
        <f>TITRES_STAT!B2199</f>
        <v>45503</v>
      </c>
      <c r="B2196" s="5">
        <f>TITRES_STAT!D2199</f>
        <v>79.218800000000002</v>
      </c>
      <c r="C2196" s="2">
        <f t="shared" si="269"/>
        <v>0</v>
      </c>
      <c r="D2196" s="2">
        <f t="shared" si="270"/>
        <v>78.656300000000002</v>
      </c>
      <c r="E2196" s="2">
        <f t="shared" si="272"/>
        <v>78.945970000000003</v>
      </c>
      <c r="F2196" s="2">
        <f t="shared" ref="F2196:F2259" si="273">AVERAGE(B2177:B2196)</f>
        <v>78.631745000000024</v>
      </c>
      <c r="G2196" s="2">
        <f t="shared" si="267"/>
        <v>75.233134000000021</v>
      </c>
      <c r="H2196" s="2">
        <f t="shared" si="271"/>
        <v>71.665292500000078</v>
      </c>
      <c r="I2196" s="2">
        <f t="array" ref="I2196">SUMPRODUCT(B2180:B2199, (ROW(B2180:B2199)-ROW(B2180)+1)) / (20*21/2)</f>
        <v>78.988419523809512</v>
      </c>
      <c r="J2196" s="2">
        <f t="shared" si="266"/>
        <v>78.18613566617644</v>
      </c>
      <c r="K2196" s="2">
        <f t="shared" si="268"/>
        <v>75.892335228105409</v>
      </c>
    </row>
    <row r="2197" spans="1:11" ht="13.5" x14ac:dyDescent="0.25">
      <c r="A2197" s="3">
        <f>TITRES_STAT!B2200</f>
        <v>45504</v>
      </c>
      <c r="B2197" s="5">
        <f>TITRES_STAT!D2200</f>
        <v>79.218800000000002</v>
      </c>
      <c r="C2197" s="2">
        <f t="shared" si="269"/>
        <v>0</v>
      </c>
      <c r="D2197" s="2">
        <f t="shared" si="270"/>
        <v>78.843800000000002</v>
      </c>
      <c r="E2197" s="2">
        <f t="shared" si="272"/>
        <v>79.05847</v>
      </c>
      <c r="F2197" s="2">
        <f t="shared" si="273"/>
        <v>78.757030000000029</v>
      </c>
      <c r="G2197" s="2">
        <f t="shared" si="267"/>
        <v>75.372064000000023</v>
      </c>
      <c r="H2197" s="2">
        <f t="shared" si="271"/>
        <v>71.695671500000074</v>
      </c>
      <c r="I2197" s="2">
        <f t="array" ref="I2197">SUMPRODUCT(B2181:B2200, (ROW(B2181:B2200)-ROW(B2181)+1)) / (20*21/2)</f>
        <v>79.011601904761903</v>
      </c>
      <c r="J2197" s="2">
        <f t="shared" ref="J2197:J2260" si="274">$J$4*B2197+J2196*(1-$J$4)</f>
        <v>78.284484650350123</v>
      </c>
      <c r="K2197" s="2">
        <f t="shared" si="268"/>
        <v>76.02278482700325</v>
      </c>
    </row>
    <row r="2198" spans="1:11" ht="13.5" x14ac:dyDescent="0.25">
      <c r="A2198" s="3">
        <f>TITRES_STAT!B2201</f>
        <v>45505</v>
      </c>
      <c r="B2198" s="5">
        <f>TITRES_STAT!D2201</f>
        <v>79.218800000000002</v>
      </c>
      <c r="C2198" s="2">
        <f t="shared" si="269"/>
        <v>0</v>
      </c>
      <c r="D2198" s="2">
        <f t="shared" si="270"/>
        <v>79.031300000000002</v>
      </c>
      <c r="E2198" s="2">
        <f t="shared" si="272"/>
        <v>79.012539999999987</v>
      </c>
      <c r="F2198" s="2">
        <f t="shared" si="273"/>
        <v>78.86751500000004</v>
      </c>
      <c r="G2198" s="2">
        <f t="shared" si="267"/>
        <v>75.511170000000035</v>
      </c>
      <c r="H2198" s="2">
        <f t="shared" si="271"/>
        <v>71.726050500000085</v>
      </c>
      <c r="I2198" s="2">
        <f t="array" ref="I2198">SUMPRODUCT(B2182:B2201, (ROW(B2182:B2201)-ROW(B2182)+1)) / (20*21/2)</f>
        <v>79.028657142857128</v>
      </c>
      <c r="J2198" s="2">
        <f t="shared" si="274"/>
        <v>78.373467064602494</v>
      </c>
      <c r="K2198" s="2">
        <f t="shared" si="268"/>
        <v>76.148118755356066</v>
      </c>
    </row>
    <row r="2199" spans="1:11" ht="13.5" x14ac:dyDescent="0.25">
      <c r="A2199" s="3">
        <f>TITRES_STAT!B2202</f>
        <v>45506</v>
      </c>
      <c r="B2199" s="5">
        <f>TITRES_STAT!D2202</f>
        <v>79.218800000000002</v>
      </c>
      <c r="C2199" s="2">
        <f t="shared" si="269"/>
        <v>0</v>
      </c>
      <c r="D2199" s="2">
        <f t="shared" si="270"/>
        <v>79.218800000000002</v>
      </c>
      <c r="E2199" s="2">
        <f t="shared" si="272"/>
        <v>78.928169999999994</v>
      </c>
      <c r="F2199" s="2">
        <f t="shared" si="273"/>
        <v>78.975385000000045</v>
      </c>
      <c r="G2199" s="2">
        <f t="shared" si="267"/>
        <v>75.650276000000034</v>
      </c>
      <c r="H2199" s="2">
        <f t="shared" si="271"/>
        <v>71.756429500000081</v>
      </c>
      <c r="I2199" s="2">
        <f t="array" ref="I2199">SUMPRODUCT(B2183:B2202, (ROW(B2183:B2202)-ROW(B2183)+1)) / (20*21/2)</f>
        <v>79.046602857142858</v>
      </c>
      <c r="J2199" s="2">
        <f t="shared" si="274"/>
        <v>78.453974963211792</v>
      </c>
      <c r="K2199" s="2">
        <f t="shared" si="268"/>
        <v>76.268537627695054</v>
      </c>
    </row>
    <row r="2200" spans="1:11" ht="13.5" x14ac:dyDescent="0.25">
      <c r="A2200" s="3">
        <f>TITRES_STAT!B2203</f>
        <v>45509</v>
      </c>
      <c r="B2200" s="5">
        <f>TITRES_STAT!D2203</f>
        <v>79.218800000000002</v>
      </c>
      <c r="C2200" s="2">
        <f t="shared" si="269"/>
        <v>0</v>
      </c>
      <c r="D2200" s="2">
        <f t="shared" si="270"/>
        <v>79.218800000000002</v>
      </c>
      <c r="E2200" s="2">
        <f t="shared" si="272"/>
        <v>78.843800000000002</v>
      </c>
      <c r="F2200" s="2">
        <f t="shared" si="273"/>
        <v>79.039720000000031</v>
      </c>
      <c r="G2200" s="2">
        <f t="shared" si="267"/>
        <v>75.789382000000032</v>
      </c>
      <c r="H2200" s="2">
        <f t="shared" si="271"/>
        <v>71.786808500000092</v>
      </c>
      <c r="I2200" s="2">
        <f t="array" ref="I2200">SUMPRODUCT(B2184:B2203, (ROW(B2184:B2203)-ROW(B2184)+1)) / (20*21/2)</f>
        <v>79.065483809523784</v>
      </c>
      <c r="J2200" s="2">
        <f t="shared" si="274"/>
        <v>78.526815442905914</v>
      </c>
      <c r="K2200" s="2">
        <f t="shared" si="268"/>
        <v>76.38423419131486</v>
      </c>
    </row>
    <row r="2201" spans="1:11" ht="13.5" x14ac:dyDescent="0.25">
      <c r="A2201" s="3">
        <f>TITRES_STAT!B2204</f>
        <v>45510</v>
      </c>
      <c r="B2201" s="5">
        <f>TITRES_STAT!D2204</f>
        <v>79.218800000000002</v>
      </c>
      <c r="C2201" s="2">
        <f t="shared" si="269"/>
        <v>0</v>
      </c>
      <c r="D2201" s="2">
        <f t="shared" si="270"/>
        <v>79.218800000000002</v>
      </c>
      <c r="E2201" s="2">
        <f t="shared" si="272"/>
        <v>78.937550000000002</v>
      </c>
      <c r="F2201" s="2">
        <f t="shared" si="273"/>
        <v>79.020970000000034</v>
      </c>
      <c r="G2201" s="2">
        <f t="shared" si="267"/>
        <v>75.963142000000019</v>
      </c>
      <c r="H2201" s="2">
        <f t="shared" si="271"/>
        <v>71.817187500000088</v>
      </c>
      <c r="I2201" s="2">
        <f t="array" ref="I2201">SUMPRODUCT(B2185:B2204, (ROW(B2185:B2204)-ROW(B2185)+1)) / (20*21/2)</f>
        <v>79.086641428571426</v>
      </c>
      <c r="J2201" s="2">
        <f t="shared" si="274"/>
        <v>78.59271873405774</v>
      </c>
      <c r="K2201" s="2">
        <f t="shared" si="268"/>
        <v>76.49539363479272</v>
      </c>
    </row>
    <row r="2202" spans="1:11" ht="13.5" x14ac:dyDescent="0.25">
      <c r="A2202" s="3">
        <f>TITRES_STAT!B2205</f>
        <v>45511</v>
      </c>
      <c r="B2202" s="5">
        <f>TITRES_STAT!D2205</f>
        <v>79.209400000000002</v>
      </c>
      <c r="C2202" s="2">
        <f t="shared" si="269"/>
        <v>-9.3999999999994088E-3</v>
      </c>
      <c r="D2202" s="2">
        <f t="shared" si="270"/>
        <v>79.216920000000002</v>
      </c>
      <c r="E2202" s="2">
        <f t="shared" si="272"/>
        <v>79.030360000000002</v>
      </c>
      <c r="F2202" s="2">
        <f t="shared" si="273"/>
        <v>79.00175000000003</v>
      </c>
      <c r="G2202" s="2">
        <f t="shared" si="267"/>
        <v>76.13671400000004</v>
      </c>
      <c r="H2202" s="2">
        <f t="shared" si="271"/>
        <v>71.843166000000096</v>
      </c>
      <c r="I2202" s="2">
        <f t="array" ref="I2202">SUMPRODUCT(B2186:B2205, (ROW(B2186:B2205)-ROW(B2186)+1)) / (20*21/2)</f>
        <v>79.105656190476182</v>
      </c>
      <c r="J2202" s="2">
        <f t="shared" si="274"/>
        <v>78.651450283195103</v>
      </c>
      <c r="K2202" s="2">
        <f t="shared" si="268"/>
        <v>76.601825256957724</v>
      </c>
    </row>
    <row r="2203" spans="1:11" ht="13.5" x14ac:dyDescent="0.25">
      <c r="A2203" s="3">
        <f>TITRES_STAT!B2206</f>
        <v>45512</v>
      </c>
      <c r="B2203" s="5">
        <f>TITRES_STAT!D2206</f>
        <v>79.2</v>
      </c>
      <c r="C2203" s="2">
        <f t="shared" si="269"/>
        <v>-9.3999999999994088E-3</v>
      </c>
      <c r="D2203" s="2">
        <f t="shared" si="270"/>
        <v>79.213160000000002</v>
      </c>
      <c r="E2203" s="2">
        <f t="shared" si="272"/>
        <v>79.122230000000002</v>
      </c>
      <c r="F2203" s="2">
        <f t="shared" si="273"/>
        <v>78.97784500000003</v>
      </c>
      <c r="G2203" s="2">
        <f t="shared" si="267"/>
        <v>76.326992000000033</v>
      </c>
      <c r="H2203" s="2">
        <f t="shared" si="271"/>
        <v>71.869097500000095</v>
      </c>
      <c r="I2203" s="2">
        <f t="array" ref="I2203">SUMPRODUCT(B2187:B2206, (ROW(B2187:B2206)-ROW(B2187)+1)) / (20*21/2)</f>
        <v>79.096632857142836</v>
      </c>
      <c r="J2203" s="2">
        <f t="shared" si="274"/>
        <v>78.703693113366995</v>
      </c>
      <c r="K2203" s="2">
        <f t="shared" si="268"/>
        <v>76.703714462567234</v>
      </c>
    </row>
    <row r="2204" spans="1:11" ht="13.5" x14ac:dyDescent="0.25">
      <c r="A2204" s="3">
        <f>TITRES_STAT!B2207</f>
        <v>45513</v>
      </c>
      <c r="B2204" s="5">
        <f>TITRES_STAT!D2207</f>
        <v>79.2</v>
      </c>
      <c r="C2204" s="2">
        <f t="shared" si="269"/>
        <v>0</v>
      </c>
      <c r="D2204" s="2">
        <f t="shared" si="270"/>
        <v>79.209399999999988</v>
      </c>
      <c r="E2204" s="2">
        <f t="shared" si="272"/>
        <v>79.214100000000002</v>
      </c>
      <c r="F2204" s="2">
        <f t="shared" si="273"/>
        <v>79.00034500000001</v>
      </c>
      <c r="G2204" s="2">
        <f t="shared" si="267"/>
        <v>76.517270000000025</v>
      </c>
      <c r="H2204" s="2">
        <f t="shared" si="271"/>
        <v>71.895029000000108</v>
      </c>
      <c r="I2204" s="2">
        <f t="array" ref="I2204">SUMPRODUCT(B2188:B2207, (ROW(B2188:B2207)-ROW(B2188)+1)) / (20*21/2)</f>
        <v>79.048817619047625</v>
      </c>
      <c r="J2204" s="2">
        <f t="shared" si="274"/>
        <v>78.75096043590348</v>
      </c>
      <c r="K2204" s="2">
        <f t="shared" si="268"/>
        <v>76.801608013054803</v>
      </c>
    </row>
    <row r="2205" spans="1:11" ht="13.5" x14ac:dyDescent="0.25">
      <c r="A2205" s="3">
        <f>TITRES_STAT!B2208</f>
        <v>45516</v>
      </c>
      <c r="B2205" s="5">
        <f>TITRES_STAT!D2208</f>
        <v>79.2</v>
      </c>
      <c r="C2205" s="2">
        <f t="shared" si="269"/>
        <v>0</v>
      </c>
      <c r="D2205" s="2">
        <f t="shared" si="270"/>
        <v>79.205639999999988</v>
      </c>
      <c r="E2205" s="2">
        <f t="shared" si="272"/>
        <v>79.212220000000016</v>
      </c>
      <c r="F2205" s="2">
        <f t="shared" si="273"/>
        <v>79.022845000000018</v>
      </c>
      <c r="G2205" s="2">
        <f t="shared" si="267"/>
        <v>76.656174000000021</v>
      </c>
      <c r="H2205" s="2">
        <f t="shared" si="271"/>
        <v>71.920960500000106</v>
      </c>
      <c r="I2205" s="2">
        <f t="array" ref="I2205">SUMPRODUCT(B2189:B2208, (ROW(B2189:B2208)-ROW(B2189)+1)) / (20*21/2)</f>
        <v>79.016627619047611</v>
      </c>
      <c r="J2205" s="2">
        <f t="shared" si="274"/>
        <v>78.793726108674576</v>
      </c>
      <c r="K2205" s="2">
        <f t="shared" si="268"/>
        <v>76.895662600778152</v>
      </c>
    </row>
    <row r="2206" spans="1:11" ht="13.5" x14ac:dyDescent="0.25">
      <c r="A2206" s="3">
        <f>TITRES_STAT!B2209</f>
        <v>45518</v>
      </c>
      <c r="B2206" s="5">
        <f>TITRES_STAT!D2209</f>
        <v>78.928100000000001</v>
      </c>
      <c r="C2206" s="2">
        <f t="shared" si="269"/>
        <v>-0.27190000000000225</v>
      </c>
      <c r="D2206" s="2">
        <f t="shared" si="270"/>
        <v>79.147499999999994</v>
      </c>
      <c r="E2206" s="2">
        <f t="shared" si="272"/>
        <v>79.183150000000012</v>
      </c>
      <c r="F2206" s="2">
        <f t="shared" si="273"/>
        <v>79.064560000000014</v>
      </c>
      <c r="G2206" s="2">
        <f t="shared" si="267"/>
        <v>76.78964000000002</v>
      </c>
      <c r="H2206" s="2">
        <f t="shared" si="271"/>
        <v>71.958593500000092</v>
      </c>
      <c r="I2206" s="2">
        <f t="array" ref="I2206">SUMPRODUCT(B2190:B2209, (ROW(B2190:B2209)-ROW(B2190)+1)) / (20*21/2)</f>
        <v>78.988857142857157</v>
      </c>
      <c r="J2206" s="2">
        <f t="shared" si="274"/>
        <v>78.806523622134137</v>
      </c>
      <c r="K2206" s="2">
        <f t="shared" si="268"/>
        <v>76.975366028198621</v>
      </c>
    </row>
    <row r="2207" spans="1:11" ht="13.5" x14ac:dyDescent="0.25">
      <c r="A2207" s="3">
        <f>TITRES_STAT!B2210</f>
        <v>45519</v>
      </c>
      <c r="B2207" s="5">
        <f>TITRES_STAT!D2210</f>
        <v>78.5625</v>
      </c>
      <c r="C2207" s="2">
        <f t="shared" si="269"/>
        <v>-0.36560000000000059</v>
      </c>
      <c r="D2207" s="2">
        <f t="shared" si="270"/>
        <v>79.018119999999996</v>
      </c>
      <c r="E2207" s="2">
        <f t="shared" si="272"/>
        <v>79.117519999999999</v>
      </c>
      <c r="F2207" s="2">
        <f t="shared" si="273"/>
        <v>79.087995000000006</v>
      </c>
      <c r="G2207" s="2">
        <f t="shared" si="267"/>
        <v>76.948534000000024</v>
      </c>
      <c r="H2207" s="2">
        <f t="shared" si="271"/>
        <v>71.994398500000074</v>
      </c>
      <c r="I2207" s="2">
        <f t="array" ref="I2207">SUMPRODUCT(B2191:B2210, (ROW(B2191:B2210)-ROW(B2191)+1)) / (20*21/2)</f>
        <v>78.967336666666654</v>
      </c>
      <c r="J2207" s="2">
        <f t="shared" si="274"/>
        <v>78.783283277168991</v>
      </c>
      <c r="K2207" s="2">
        <f t="shared" si="268"/>
        <v>77.037606576112395</v>
      </c>
    </row>
    <row r="2208" spans="1:11" ht="13.5" x14ac:dyDescent="0.25">
      <c r="A2208" s="3">
        <f>TITRES_STAT!B2211</f>
        <v>45520</v>
      </c>
      <c r="B2208" s="5">
        <f>TITRES_STAT!D2211</f>
        <v>78.75</v>
      </c>
      <c r="C2208" s="2">
        <f t="shared" si="269"/>
        <v>0.1875</v>
      </c>
      <c r="D2208" s="2">
        <f t="shared" si="270"/>
        <v>78.928120000000007</v>
      </c>
      <c r="E2208" s="2">
        <f t="shared" si="272"/>
        <v>79.070639999999997</v>
      </c>
      <c r="F2208" s="2">
        <f t="shared" si="273"/>
        <v>79.041590000000014</v>
      </c>
      <c r="G2208" s="2">
        <f t="shared" si="267"/>
        <v>77.09550400000002</v>
      </c>
      <c r="H2208" s="2">
        <f t="shared" si="271"/>
        <v>72.031141000000076</v>
      </c>
      <c r="I2208" s="2">
        <f t="array" ref="I2208">SUMPRODUCT(B2192:B2211, (ROW(B2192:B2211)-ROW(B2192)+1)) / (20*21/2)</f>
        <v>78.952066190476188</v>
      </c>
      <c r="J2208" s="2">
        <f t="shared" si="274"/>
        <v>78.780113441248133</v>
      </c>
      <c r="K2208" s="2">
        <f t="shared" si="268"/>
        <v>77.104759259402115</v>
      </c>
    </row>
    <row r="2209" spans="1:11" ht="13.5" x14ac:dyDescent="0.25">
      <c r="A2209" s="3">
        <f>TITRES_STAT!B2212</f>
        <v>45523</v>
      </c>
      <c r="B2209" s="5">
        <f>TITRES_STAT!D2212</f>
        <v>78.75</v>
      </c>
      <c r="C2209" s="2">
        <f t="shared" si="269"/>
        <v>0</v>
      </c>
      <c r="D2209" s="2">
        <f t="shared" si="270"/>
        <v>78.838120000000004</v>
      </c>
      <c r="E2209" s="2">
        <f t="shared" si="272"/>
        <v>79.023759999999996</v>
      </c>
      <c r="F2209" s="2">
        <f t="shared" si="273"/>
        <v>78.975965000000002</v>
      </c>
      <c r="G2209" s="2">
        <f t="shared" si="267"/>
        <v>77.22540800000003</v>
      </c>
      <c r="H2209" s="2">
        <f t="shared" si="271"/>
        <v>72.067883500000079</v>
      </c>
      <c r="I2209" s="2">
        <f t="array" ref="I2209">SUMPRODUCT(B2193:B2212, (ROW(B2193:B2212)-ROW(B2193)+1)) / (20*21/2)</f>
        <v>78.934563809523809</v>
      </c>
      <c r="J2209" s="2">
        <f t="shared" si="274"/>
        <v>78.777245494462591</v>
      </c>
      <c r="K2209" s="2">
        <f t="shared" si="268"/>
        <v>77.169278504131455</v>
      </c>
    </row>
    <row r="2210" spans="1:11" ht="13.5" x14ac:dyDescent="0.25">
      <c r="A2210" s="3">
        <f>TITRES_STAT!B2213</f>
        <v>45524</v>
      </c>
      <c r="B2210" s="5">
        <f>TITRES_STAT!D2213</f>
        <v>78.75</v>
      </c>
      <c r="C2210" s="2">
        <f t="shared" si="269"/>
        <v>0</v>
      </c>
      <c r="D2210" s="2">
        <f t="shared" si="270"/>
        <v>78.74812</v>
      </c>
      <c r="E2210" s="2">
        <f t="shared" si="272"/>
        <v>78.976879999999994</v>
      </c>
      <c r="F2210" s="2">
        <f t="shared" si="273"/>
        <v>78.910340000000005</v>
      </c>
      <c r="G2210" s="2">
        <f t="shared" si="267"/>
        <v>77.355312000000026</v>
      </c>
      <c r="H2210" s="2">
        <f t="shared" si="271"/>
        <v>72.104626000000081</v>
      </c>
      <c r="I2210" s="2">
        <f t="array" ref="I2210">SUMPRODUCT(B2194:B2213, (ROW(B2194:B2213)-ROW(B2194)+1)) / (20*21/2)</f>
        <v>78.91482952380953</v>
      </c>
      <c r="J2210" s="2">
        <f t="shared" si="274"/>
        <v>78.774650685466156</v>
      </c>
      <c r="K2210" s="2">
        <f t="shared" si="268"/>
        <v>77.231267582400818</v>
      </c>
    </row>
    <row r="2211" spans="1:11" ht="13.5" x14ac:dyDescent="0.25">
      <c r="A2211" s="3">
        <f>TITRES_STAT!B2214</f>
        <v>45525</v>
      </c>
      <c r="B2211" s="5">
        <f>TITRES_STAT!D2214</f>
        <v>78.75</v>
      </c>
      <c r="C2211" s="2">
        <f t="shared" si="269"/>
        <v>0</v>
      </c>
      <c r="D2211" s="2">
        <f t="shared" si="270"/>
        <v>78.712500000000006</v>
      </c>
      <c r="E2211" s="2">
        <f t="shared" si="272"/>
        <v>78.929999999999993</v>
      </c>
      <c r="F2211" s="2">
        <f t="shared" si="273"/>
        <v>78.933774999999997</v>
      </c>
      <c r="G2211" s="2">
        <f t="shared" si="267"/>
        <v>77.519522000000023</v>
      </c>
      <c r="H2211" s="2">
        <f t="shared" si="271"/>
        <v>72.141368500000084</v>
      </c>
      <c r="I2211" s="2">
        <f t="array" ref="I2211">SUMPRODUCT(B2195:B2214, (ROW(B2195:B2214)-ROW(B2195)+1)) / (20*21/2)</f>
        <v>78.892863333333338</v>
      </c>
      <c r="J2211" s="2">
        <f t="shared" si="274"/>
        <v>78.772303001136052</v>
      </c>
      <c r="K2211" s="2">
        <f t="shared" si="268"/>
        <v>77.290825716424322</v>
      </c>
    </row>
    <row r="2212" spans="1:11" ht="13.5" x14ac:dyDescent="0.25">
      <c r="A2212" s="3">
        <f>TITRES_STAT!B2215</f>
        <v>45526</v>
      </c>
      <c r="B2212" s="5">
        <f>TITRES_STAT!D2215</f>
        <v>78.75</v>
      </c>
      <c r="C2212" s="2">
        <f t="shared" si="269"/>
        <v>0</v>
      </c>
      <c r="D2212" s="2">
        <f t="shared" si="270"/>
        <v>78.75</v>
      </c>
      <c r="E2212" s="2">
        <f t="shared" si="272"/>
        <v>78.884060000000005</v>
      </c>
      <c r="F2212" s="2">
        <f t="shared" si="273"/>
        <v>78.957210000000003</v>
      </c>
      <c r="G2212" s="2">
        <f t="shared" si="267"/>
        <v>77.666666000000021</v>
      </c>
      <c r="H2212" s="2">
        <f t="shared" si="271"/>
        <v>72.178111000000087</v>
      </c>
      <c r="I2212" s="2">
        <f t="array" ref="I2212">SUMPRODUCT(B2196:B2215, (ROW(B2196:B2215)-ROW(B2196)+1)) / (20*21/2)</f>
        <v>78.868665238095232</v>
      </c>
      <c r="J2212" s="2">
        <f t="shared" si="274"/>
        <v>78.770178905789763</v>
      </c>
      <c r="K2212" s="2">
        <f t="shared" si="268"/>
        <v>77.348048237348863</v>
      </c>
    </row>
    <row r="2213" spans="1:11" ht="13.5" x14ac:dyDescent="0.25">
      <c r="A2213" s="3">
        <f>TITRES_STAT!B2216</f>
        <v>45527</v>
      </c>
      <c r="B2213" s="5">
        <f>TITRES_STAT!D2216</f>
        <v>78.75</v>
      </c>
      <c r="C2213" s="2">
        <f t="shared" si="269"/>
        <v>0</v>
      </c>
      <c r="D2213" s="2">
        <f t="shared" si="270"/>
        <v>78.75</v>
      </c>
      <c r="E2213" s="2">
        <f t="shared" si="272"/>
        <v>78.839059999999989</v>
      </c>
      <c r="F2213" s="2">
        <f t="shared" si="273"/>
        <v>78.98064500000001</v>
      </c>
      <c r="G2213" s="2">
        <f t="shared" si="267"/>
        <v>77.817120000000031</v>
      </c>
      <c r="H2213" s="2">
        <f t="shared" si="271"/>
        <v>72.214853500000075</v>
      </c>
      <c r="I2213" s="2">
        <f t="array" ref="I2213">SUMPRODUCT(B2197:B2216, (ROW(B2197:B2216)-ROW(B2197)+1)) / (20*21/2)</f>
        <v>78.846699523809519</v>
      </c>
      <c r="J2213" s="2">
        <f t="shared" si="274"/>
        <v>78.768257105238362</v>
      </c>
      <c r="K2213" s="2">
        <f t="shared" si="268"/>
        <v>77.403026737844996</v>
      </c>
    </row>
    <row r="2214" spans="1:11" ht="13.5" x14ac:dyDescent="0.25">
      <c r="A2214" s="3">
        <f>TITRES_STAT!B2217</f>
        <v>45530</v>
      </c>
      <c r="B2214" s="5">
        <f>TITRES_STAT!D2217</f>
        <v>78.75</v>
      </c>
      <c r="C2214" s="2">
        <f t="shared" si="269"/>
        <v>0</v>
      </c>
      <c r="D2214" s="2">
        <f t="shared" si="270"/>
        <v>78.75</v>
      </c>
      <c r="E2214" s="2">
        <f t="shared" si="272"/>
        <v>78.794060000000002</v>
      </c>
      <c r="F2214" s="2">
        <f t="shared" si="273"/>
        <v>79.004080000000002</v>
      </c>
      <c r="G2214" s="2">
        <f t="shared" si="267"/>
        <v>77.964090000000027</v>
      </c>
      <c r="H2214" s="2">
        <f t="shared" si="271"/>
        <v>72.251596000000077</v>
      </c>
      <c r="I2214" s="2">
        <f t="array" ref="I2214">SUMPRODUCT(B2198:B2217, (ROW(B2198:B2217)-ROW(B2198)+1)) / (20*21/2)</f>
        <v>78.826966190476185</v>
      </c>
      <c r="J2214" s="2">
        <f t="shared" si="274"/>
        <v>78.766518333310898</v>
      </c>
      <c r="K2214" s="2">
        <f t="shared" si="268"/>
        <v>77.455849218713823</v>
      </c>
    </row>
    <row r="2215" spans="1:11" ht="13.5" x14ac:dyDescent="0.25">
      <c r="A2215" s="3">
        <f>TITRES_STAT!B2218</f>
        <v>45531</v>
      </c>
      <c r="B2215" s="5">
        <f>TITRES_STAT!D2218</f>
        <v>78.75</v>
      </c>
      <c r="C2215" s="2">
        <f t="shared" si="269"/>
        <v>0</v>
      </c>
      <c r="D2215" s="2">
        <f t="shared" si="270"/>
        <v>78.75</v>
      </c>
      <c r="E2215" s="2">
        <f t="shared" si="272"/>
        <v>78.74906</v>
      </c>
      <c r="F2215" s="2">
        <f t="shared" si="273"/>
        <v>78.980640000000008</v>
      </c>
      <c r="G2215" s="2">
        <f t="shared" si="267"/>
        <v>78.111060000000023</v>
      </c>
      <c r="H2215" s="2">
        <f t="shared" si="271"/>
        <v>72.279848500000085</v>
      </c>
      <c r="I2215" s="2">
        <f t="array" ref="I2215">SUMPRODUCT(B2199:B2218, (ROW(B2199:B2218)-ROW(B2199)+1)) / (20*21/2)</f>
        <v>78.809465238095228</v>
      </c>
      <c r="J2215" s="2">
        <f t="shared" si="274"/>
        <v>78.764945158709864</v>
      </c>
      <c r="K2215" s="2">
        <f t="shared" si="268"/>
        <v>77.506600229744663</v>
      </c>
    </row>
    <row r="2216" spans="1:11" ht="13.5" x14ac:dyDescent="0.25">
      <c r="A2216" s="3">
        <f>TITRES_STAT!B2219</f>
        <v>45532</v>
      </c>
      <c r="B2216" s="5">
        <f>TITRES_STAT!D2219</f>
        <v>78.75</v>
      </c>
      <c r="C2216" s="2">
        <f t="shared" si="269"/>
        <v>0</v>
      </c>
      <c r="D2216" s="2">
        <f t="shared" si="270"/>
        <v>78.75</v>
      </c>
      <c r="E2216" s="2">
        <f t="shared" si="272"/>
        <v>78.731250000000003</v>
      </c>
      <c r="F2216" s="2">
        <f t="shared" si="273"/>
        <v>78.957200000000014</v>
      </c>
      <c r="G2216" s="2">
        <f t="shared" si="267"/>
        <v>78.205786000000032</v>
      </c>
      <c r="H2216" s="2">
        <f t="shared" si="271"/>
        <v>72.308101000000079</v>
      </c>
      <c r="I2216" s="2">
        <f t="array" ref="I2216">SUMPRODUCT(B2200:B2219, (ROW(B2200:B2219)-ROW(B2200)+1)) / (20*21/2)</f>
        <v>78.794196666666679</v>
      </c>
      <c r="J2216" s="2">
        <f t="shared" si="274"/>
        <v>78.763521810261309</v>
      </c>
      <c r="K2216" s="2">
        <f t="shared" si="268"/>
        <v>77.555361005048795</v>
      </c>
    </row>
    <row r="2217" spans="1:11" ht="13.5" x14ac:dyDescent="0.25">
      <c r="A2217" s="3">
        <f>TITRES_STAT!B2220</f>
        <v>45533</v>
      </c>
      <c r="B2217" s="5">
        <f>TITRES_STAT!D2220</f>
        <v>78.75</v>
      </c>
      <c r="C2217" s="2">
        <f t="shared" si="269"/>
        <v>0</v>
      </c>
      <c r="D2217" s="2">
        <f t="shared" si="270"/>
        <v>78.75</v>
      </c>
      <c r="E2217" s="2">
        <f t="shared" si="272"/>
        <v>78.75</v>
      </c>
      <c r="F2217" s="2">
        <f t="shared" si="273"/>
        <v>78.933760000000007</v>
      </c>
      <c r="G2217" s="2">
        <f t="shared" si="267"/>
        <v>78.28327000000003</v>
      </c>
      <c r="H2217" s="2">
        <f t="shared" si="271"/>
        <v>72.338356500000089</v>
      </c>
      <c r="I2217" s="2">
        <f t="array" ref="I2217">SUMPRODUCT(B2201:B2220, (ROW(B2201:B2220)-ROW(B2201)+1)) / (20*21/2)</f>
        <v>78.781160476190479</v>
      </c>
      <c r="J2217" s="2">
        <f t="shared" si="274"/>
        <v>78.762234018807845</v>
      </c>
      <c r="K2217" s="2">
        <f t="shared" si="268"/>
        <v>77.602209593086101</v>
      </c>
    </row>
    <row r="2218" spans="1:11" ht="13.5" x14ac:dyDescent="0.25">
      <c r="A2218" s="3">
        <f>TITRES_STAT!B2221</f>
        <v>45534</v>
      </c>
      <c r="B2218" s="5">
        <f>TITRES_STAT!D2221</f>
        <v>78.75</v>
      </c>
      <c r="C2218" s="2">
        <f t="shared" si="269"/>
        <v>0</v>
      </c>
      <c r="D2218" s="2">
        <f t="shared" si="270"/>
        <v>78.75</v>
      </c>
      <c r="E2218" s="2">
        <f t="shared" si="272"/>
        <v>78.75</v>
      </c>
      <c r="F2218" s="2">
        <f t="shared" si="273"/>
        <v>78.910319999999999</v>
      </c>
      <c r="G2218" s="2">
        <f t="shared" si="267"/>
        <v>78.325750000000014</v>
      </c>
      <c r="H2218" s="2">
        <f t="shared" si="271"/>
        <v>72.36861200000007</v>
      </c>
      <c r="I2218" s="2">
        <f t="array" ref="I2218">SUMPRODUCT(B2202:B2221, (ROW(B2202:B2221)-ROW(B2202)+1)) / (20*21/2)</f>
        <v>78.806070952380949</v>
      </c>
      <c r="J2218" s="2">
        <f t="shared" si="274"/>
        <v>78.761068874159477</v>
      </c>
      <c r="K2218" s="2">
        <f t="shared" si="268"/>
        <v>77.64722098159254</v>
      </c>
    </row>
    <row r="2219" spans="1:11" ht="13.5" x14ac:dyDescent="0.25">
      <c r="A2219" s="3">
        <f>TITRES_STAT!B2222</f>
        <v>45537</v>
      </c>
      <c r="B2219" s="5">
        <f>TITRES_STAT!D2222</f>
        <v>78.75</v>
      </c>
      <c r="C2219" s="2">
        <f t="shared" si="269"/>
        <v>0</v>
      </c>
      <c r="D2219" s="2">
        <f t="shared" si="270"/>
        <v>78.75</v>
      </c>
      <c r="E2219" s="2">
        <f t="shared" si="272"/>
        <v>78.75</v>
      </c>
      <c r="F2219" s="2">
        <f t="shared" si="273"/>
        <v>78.886879999999991</v>
      </c>
      <c r="G2219" s="2">
        <f t="shared" si="267"/>
        <v>78.368230000000025</v>
      </c>
      <c r="H2219" s="2">
        <f t="shared" si="271"/>
        <v>72.39886750000008</v>
      </c>
      <c r="I2219" s="2">
        <f t="array" ref="I2219">SUMPRODUCT(B2203:B2222, (ROW(B2203:B2222)-ROW(B2203)+1)) / (20*21/2)</f>
        <v>78.831428095238095</v>
      </c>
      <c r="J2219" s="2">
        <f t="shared" si="274"/>
        <v>78.760014695668104</v>
      </c>
      <c r="K2219" s="2">
        <f t="shared" si="268"/>
        <v>77.690467217608528</v>
      </c>
    </row>
    <row r="2220" spans="1:11" ht="13.5" x14ac:dyDescent="0.25">
      <c r="A2220" s="3">
        <f>TITRES_STAT!B2223</f>
        <v>45538</v>
      </c>
      <c r="B2220" s="5">
        <f>TITRES_STAT!D2223</f>
        <v>78.75</v>
      </c>
      <c r="C2220" s="2">
        <f t="shared" si="269"/>
        <v>0</v>
      </c>
      <c r="D2220" s="2">
        <f t="shared" si="270"/>
        <v>78.75</v>
      </c>
      <c r="E2220" s="2">
        <f t="shared" si="272"/>
        <v>78.75</v>
      </c>
      <c r="F2220" s="2">
        <f t="shared" si="273"/>
        <v>78.863439999999997</v>
      </c>
      <c r="G2220" s="2">
        <f t="shared" si="267"/>
        <v>78.410710000000023</v>
      </c>
      <c r="H2220" s="2">
        <f t="shared" si="271"/>
        <v>72.429123000000075</v>
      </c>
      <c r="I2220" s="2">
        <f t="array" ref="I2220">SUMPRODUCT(B2204:B2223, (ROW(B2204:B2223)-ROW(B2204)+1)) / (20*21/2)</f>
        <v>78.821472857142851</v>
      </c>
      <c r="J2220" s="2">
        <f t="shared" si="274"/>
        <v>78.759060915128288</v>
      </c>
      <c r="K2220" s="2">
        <f t="shared" si="268"/>
        <v>77.732017522800362</v>
      </c>
    </row>
    <row r="2221" spans="1:11" ht="13.5" x14ac:dyDescent="0.25">
      <c r="A2221" s="3">
        <f>TITRES_STAT!B2224</f>
        <v>45539</v>
      </c>
      <c r="B2221" s="5">
        <f>TITRES_STAT!D2224</f>
        <v>79.125</v>
      </c>
      <c r="C2221" s="2">
        <f t="shared" si="269"/>
        <v>0.375</v>
      </c>
      <c r="D2221" s="2">
        <f t="shared" si="270"/>
        <v>78.825000000000003</v>
      </c>
      <c r="E2221" s="2">
        <f t="shared" si="272"/>
        <v>78.787499999999994</v>
      </c>
      <c r="F2221" s="2">
        <f t="shared" si="273"/>
        <v>78.858750000000001</v>
      </c>
      <c r="G2221" s="2">
        <f t="shared" si="267"/>
        <v>78.495520000000027</v>
      </c>
      <c r="H2221" s="2">
        <f t="shared" si="271"/>
        <v>72.461253500000069</v>
      </c>
      <c r="I2221" s="2">
        <f t="array" ref="I2221">SUMPRODUCT(B2205:B2224, (ROW(B2205:B2224)-ROW(B2205)+1)) / (20*21/2)</f>
        <v>78.813660476190478</v>
      </c>
      <c r="J2221" s="2">
        <f t="shared" si="274"/>
        <v>78.793912256544644</v>
      </c>
      <c r="K2221" s="2">
        <f t="shared" si="268"/>
        <v>77.786644286612116</v>
      </c>
    </row>
    <row r="2222" spans="1:11" ht="13.5" x14ac:dyDescent="0.25">
      <c r="A2222" s="3">
        <f>TITRES_STAT!B2225</f>
        <v>45540</v>
      </c>
      <c r="B2222" s="5">
        <f>TITRES_STAT!D2225</f>
        <v>79.125</v>
      </c>
      <c r="C2222" s="2">
        <f t="shared" si="269"/>
        <v>0</v>
      </c>
      <c r="D2222" s="2">
        <f t="shared" si="270"/>
        <v>78.900000000000006</v>
      </c>
      <c r="E2222" s="2">
        <f t="shared" si="272"/>
        <v>78.825000000000003</v>
      </c>
      <c r="F2222" s="2">
        <f t="shared" si="273"/>
        <v>78.854529999999997</v>
      </c>
      <c r="G2222" s="2">
        <f t="shared" si="267"/>
        <v>78.597570000000019</v>
      </c>
      <c r="H2222" s="2">
        <f t="shared" si="271"/>
        <v>72.493384000000077</v>
      </c>
      <c r="I2222" s="2">
        <f t="array" ref="I2222">SUMPRODUCT(B2206:B2225, (ROW(B2206:B2225)-ROW(B2206)+1)) / (20*21/2)</f>
        <v>78.807990952380962</v>
      </c>
      <c r="J2222" s="2">
        <f t="shared" si="274"/>
        <v>78.825444422588021</v>
      </c>
      <c r="K2222" s="2">
        <f t="shared" si="268"/>
        <v>77.839128824392034</v>
      </c>
    </row>
    <row r="2223" spans="1:11" ht="13.5" x14ac:dyDescent="0.25">
      <c r="A2223" s="3">
        <f>TITRES_STAT!B2226</f>
        <v>45541</v>
      </c>
      <c r="B2223" s="5">
        <f>TITRES_STAT!D2226</f>
        <v>78.75</v>
      </c>
      <c r="C2223" s="2">
        <f t="shared" si="269"/>
        <v>-0.375</v>
      </c>
      <c r="D2223" s="2">
        <f t="shared" si="270"/>
        <v>78.900000000000006</v>
      </c>
      <c r="E2223" s="2">
        <f t="shared" si="272"/>
        <v>78.825000000000003</v>
      </c>
      <c r="F2223" s="2">
        <f t="shared" si="273"/>
        <v>78.832030000000003</v>
      </c>
      <c r="G2223" s="2">
        <f t="shared" si="267"/>
        <v>78.674880000000016</v>
      </c>
      <c r="H2223" s="2">
        <f t="shared" si="271"/>
        <v>72.523639500000073</v>
      </c>
      <c r="I2223" s="2">
        <f t="array" ref="I2223">SUMPRODUCT(B2207:B2226, (ROW(B2207:B2226)-ROW(B2207)+1)) / (20*21/2)</f>
        <v>78.839283333333327</v>
      </c>
      <c r="J2223" s="2">
        <f t="shared" si="274"/>
        <v>78.818259239484405</v>
      </c>
      <c r="K2223" s="2">
        <f t="shared" si="268"/>
        <v>77.874849262651182</v>
      </c>
    </row>
    <row r="2224" spans="1:11" ht="13.5" x14ac:dyDescent="0.25">
      <c r="A2224" s="3">
        <f>TITRES_STAT!B2227</f>
        <v>45544</v>
      </c>
      <c r="B2224" s="5">
        <f>TITRES_STAT!D2227</f>
        <v>78.75</v>
      </c>
      <c r="C2224" s="2">
        <f t="shared" si="269"/>
        <v>0</v>
      </c>
      <c r="D2224" s="2">
        <f t="shared" si="270"/>
        <v>78.900000000000006</v>
      </c>
      <c r="E2224" s="2">
        <f t="shared" si="272"/>
        <v>78.825000000000003</v>
      </c>
      <c r="F2224" s="2">
        <f t="shared" si="273"/>
        <v>78.809529999999995</v>
      </c>
      <c r="G2224" s="2">
        <f t="shared" si="267"/>
        <v>78.717360000000014</v>
      </c>
      <c r="H2224" s="2">
        <f t="shared" si="271"/>
        <v>72.553895000000068</v>
      </c>
      <c r="I2224" s="2">
        <f t="array" ref="I2224">SUMPRODUCT(B2208:B2227, (ROW(B2208:B2227)-ROW(B2208)+1)) / (20*21/2)</f>
        <v>78.869682857142848</v>
      </c>
      <c r="J2224" s="2">
        <f t="shared" si="274"/>
        <v>78.811758359533513</v>
      </c>
      <c r="K2224" s="2">
        <f t="shared" si="268"/>
        <v>77.909168899409963</v>
      </c>
    </row>
    <row r="2225" spans="1:11" ht="13.5" x14ac:dyDescent="0.25">
      <c r="A2225" s="3">
        <f>TITRES_STAT!B2228</f>
        <v>45545</v>
      </c>
      <c r="B2225" s="5">
        <f>TITRES_STAT!D2228</f>
        <v>78.75</v>
      </c>
      <c r="C2225" s="2">
        <f t="shared" si="269"/>
        <v>0</v>
      </c>
      <c r="D2225" s="2">
        <f t="shared" si="270"/>
        <v>78.900000000000006</v>
      </c>
      <c r="E2225" s="2">
        <f t="shared" si="272"/>
        <v>78.825000000000003</v>
      </c>
      <c r="F2225" s="2">
        <f t="shared" si="273"/>
        <v>78.787030000000001</v>
      </c>
      <c r="G2225" s="2">
        <f t="shared" si="267"/>
        <v>78.759840000000011</v>
      </c>
      <c r="H2225" s="2">
        <f t="shared" si="271"/>
        <v>72.584107000000074</v>
      </c>
      <c r="I2225" s="2">
        <f t="array" ref="I2225">SUMPRODUCT(B2209:B2228, (ROW(B2209:B2228)-ROW(B2209)+1)) / (20*21/2)</f>
        <v>78.89655333333333</v>
      </c>
      <c r="J2225" s="2">
        <f t="shared" si="274"/>
        <v>78.805876611006511</v>
      </c>
      <c r="K2225" s="2">
        <f t="shared" si="268"/>
        <v>77.942142668060555</v>
      </c>
    </row>
    <row r="2226" spans="1:11" ht="13.5" x14ac:dyDescent="0.25">
      <c r="A2226" s="3">
        <f>TITRES_STAT!B2229</f>
        <v>45546</v>
      </c>
      <c r="B2226" s="5">
        <f>TITRES_STAT!D2229</f>
        <v>79.115600000000001</v>
      </c>
      <c r="C2226" s="2">
        <f t="shared" si="269"/>
        <v>0.36560000000000059</v>
      </c>
      <c r="D2226" s="2">
        <f t="shared" si="270"/>
        <v>78.898119999999992</v>
      </c>
      <c r="E2226" s="2">
        <f t="shared" si="272"/>
        <v>78.861559999999997</v>
      </c>
      <c r="F2226" s="2">
        <f t="shared" si="273"/>
        <v>78.796405000000007</v>
      </c>
      <c r="G2226" s="2">
        <f t="shared" ref="G2226:G2289" si="275">AVERAGE(B2177:B2226)</f>
        <v>78.807890000000015</v>
      </c>
      <c r="H2226" s="2">
        <f t="shared" si="271"/>
        <v>72.616190500000059</v>
      </c>
      <c r="I2226" s="2">
        <f t="array" ref="I2226">SUMPRODUCT(B2210:B2229, (ROW(B2210:B2229)-ROW(B2210)+1)) / (20*21/2)</f>
        <v>78.921727619047616</v>
      </c>
      <c r="J2226" s="2">
        <f t="shared" si="274"/>
        <v>78.835374076624944</v>
      </c>
      <c r="K2226" s="2">
        <f t="shared" si="268"/>
        <v>77.988160602646417</v>
      </c>
    </row>
    <row r="2227" spans="1:11" ht="13.5" x14ac:dyDescent="0.25">
      <c r="A2227" s="3">
        <f>TITRES_STAT!B2230</f>
        <v>45547</v>
      </c>
      <c r="B2227" s="5">
        <f>TITRES_STAT!D2230</f>
        <v>79.115600000000001</v>
      </c>
      <c r="C2227" s="2">
        <f t="shared" si="269"/>
        <v>0</v>
      </c>
      <c r="D2227" s="2">
        <f t="shared" si="270"/>
        <v>78.896239999999992</v>
      </c>
      <c r="E2227" s="2">
        <f t="shared" si="272"/>
        <v>78.898119999999992</v>
      </c>
      <c r="F2227" s="2">
        <f t="shared" si="273"/>
        <v>78.824060000000003</v>
      </c>
      <c r="G2227" s="2">
        <f t="shared" si="275"/>
        <v>78.855940000000018</v>
      </c>
      <c r="H2227" s="2">
        <f t="shared" si="271"/>
        <v>72.648274000000043</v>
      </c>
      <c r="I2227" s="2">
        <f t="array" ref="I2227">SUMPRODUCT(B2211:B2230, (ROW(B2211:B2230)-ROW(B2211)+1)) / (20*21/2)</f>
        <v>78.94520571428572</v>
      </c>
      <c r="J2227" s="2">
        <f t="shared" si="274"/>
        <v>78.862062259803523</v>
      </c>
      <c r="K2227" s="2">
        <f t="shared" ref="K2227:K2290" si="276">$K$4*B2227+(1-$K$4)*K2226</f>
        <v>78.032373912346557</v>
      </c>
    </row>
    <row r="2228" spans="1:11" ht="13.5" x14ac:dyDescent="0.25">
      <c r="A2228" s="3">
        <f>TITRES_STAT!B2231</f>
        <v>45548</v>
      </c>
      <c r="B2228" s="5">
        <f>TITRES_STAT!D2231</f>
        <v>79.106200000000001</v>
      </c>
      <c r="C2228" s="2">
        <f t="shared" si="269"/>
        <v>-9.3999999999994088E-3</v>
      </c>
      <c r="D2228" s="2">
        <f t="shared" si="270"/>
        <v>78.967479999999995</v>
      </c>
      <c r="E2228" s="2">
        <f t="shared" si="272"/>
        <v>78.933739999999986</v>
      </c>
      <c r="F2228" s="2">
        <f t="shared" si="273"/>
        <v>78.84187</v>
      </c>
      <c r="G2228" s="2">
        <f t="shared" si="275"/>
        <v>78.897882000000024</v>
      </c>
      <c r="H2228" s="2">
        <f t="shared" si="271"/>
        <v>72.691151000000048</v>
      </c>
      <c r="I2228" s="2">
        <f t="array" ref="I2228">SUMPRODUCT(B2212:B2231, (ROW(B2212:B2231)-ROW(B2212)+1)) / (20*21/2)</f>
        <v>78.933063809523787</v>
      </c>
      <c r="J2228" s="2">
        <f t="shared" si="274"/>
        <v>78.885313473155577</v>
      </c>
      <c r="K2228" s="2">
        <f t="shared" si="276"/>
        <v>78.074484739313363</v>
      </c>
    </row>
    <row r="2229" spans="1:11" ht="13.5" x14ac:dyDescent="0.25">
      <c r="A2229" s="3">
        <f>TITRES_STAT!B2232</f>
        <v>45551</v>
      </c>
      <c r="B2229" s="5">
        <f>TITRES_STAT!D2232</f>
        <v>79.106200000000001</v>
      </c>
      <c r="C2229" s="2">
        <f t="shared" si="269"/>
        <v>0</v>
      </c>
      <c r="D2229" s="2">
        <f t="shared" si="270"/>
        <v>79.038719999999998</v>
      </c>
      <c r="E2229" s="2">
        <f t="shared" si="272"/>
        <v>78.96935999999998</v>
      </c>
      <c r="F2229" s="2">
        <f t="shared" si="273"/>
        <v>78.859679999999997</v>
      </c>
      <c r="G2229" s="2">
        <f t="shared" si="275"/>
        <v>78.938778000000028</v>
      </c>
      <c r="H2229" s="2">
        <f t="shared" si="271"/>
        <v>72.734072000000054</v>
      </c>
      <c r="I2229" s="2">
        <f t="array" ref="I2229">SUMPRODUCT(B2213:B2232, (ROW(B2213:B2232)-ROW(B2213)+1)) / (20*21/2)</f>
        <v>78.920921904761883</v>
      </c>
      <c r="J2229" s="2">
        <f t="shared" si="274"/>
        <v>78.906350285236002</v>
      </c>
      <c r="K2229" s="2">
        <f t="shared" si="276"/>
        <v>78.114944161301082</v>
      </c>
    </row>
    <row r="2230" spans="1:11" ht="13.5" x14ac:dyDescent="0.25">
      <c r="A2230" s="3">
        <f>TITRES_STAT!B2233</f>
        <v>45552</v>
      </c>
      <c r="B2230" s="5">
        <f>TITRES_STAT!D2233</f>
        <v>79.106200000000001</v>
      </c>
      <c r="C2230" s="2">
        <f t="shared" si="269"/>
        <v>0</v>
      </c>
      <c r="D2230" s="2">
        <f t="shared" si="270"/>
        <v>79.109960000000001</v>
      </c>
      <c r="E2230" s="2">
        <f t="shared" si="272"/>
        <v>79.004979999999975</v>
      </c>
      <c r="F2230" s="2">
        <f t="shared" si="273"/>
        <v>78.877489999999995</v>
      </c>
      <c r="G2230" s="2">
        <f t="shared" si="275"/>
        <v>78.962260000000029</v>
      </c>
      <c r="H2230" s="2">
        <f t="shared" si="271"/>
        <v>72.779169500000052</v>
      </c>
      <c r="I2230" s="2">
        <f t="array" ref="I2230">SUMPRODUCT(B2214:B2233, (ROW(B2214:B2233)-ROW(B2214)+1)) / (20*21/2)</f>
        <v>78.908780000000007</v>
      </c>
      <c r="J2230" s="2">
        <f t="shared" si="274"/>
        <v>78.925383591404</v>
      </c>
      <c r="K2230" s="2">
        <f t="shared" si="276"/>
        <v>78.153816939289285</v>
      </c>
    </row>
    <row r="2231" spans="1:11" ht="13.5" x14ac:dyDescent="0.25">
      <c r="A2231" s="3">
        <f>TITRES_STAT!B2234</f>
        <v>45553</v>
      </c>
      <c r="B2231" s="5">
        <f>TITRES_STAT!D2234</f>
        <v>78.75</v>
      </c>
      <c r="C2231" s="2">
        <f t="shared" si="269"/>
        <v>-0.35620000000000118</v>
      </c>
      <c r="D2231" s="2">
        <f t="shared" si="270"/>
        <v>79.036840000000012</v>
      </c>
      <c r="E2231" s="2">
        <f t="shared" si="272"/>
        <v>78.967479999999981</v>
      </c>
      <c r="F2231" s="2">
        <f t="shared" si="273"/>
        <v>78.877489999999995</v>
      </c>
      <c r="G2231" s="2">
        <f t="shared" si="275"/>
        <v>78.945384000000033</v>
      </c>
      <c r="H2231" s="2">
        <f t="shared" si="271"/>
        <v>72.822486000000055</v>
      </c>
      <c r="I2231" s="2">
        <f t="array" ref="I2231">SUMPRODUCT(B2215:B2234, (ROW(B2215:B2234)-ROW(B2215)+1)) / (20*21/2)</f>
        <v>78.896638095238103</v>
      </c>
      <c r="J2231" s="2">
        <f t="shared" si="274"/>
        <v>78.908680392222664</v>
      </c>
      <c r="K2231" s="2">
        <f t="shared" si="276"/>
        <v>78.177196667160302</v>
      </c>
    </row>
    <row r="2232" spans="1:11" ht="13.5" x14ac:dyDescent="0.25">
      <c r="A2232" s="3">
        <f>TITRES_STAT!B2235</f>
        <v>45554</v>
      </c>
      <c r="B2232" s="5">
        <f>TITRES_STAT!D2235</f>
        <v>78.75</v>
      </c>
      <c r="C2232" s="2">
        <f t="shared" si="269"/>
        <v>0</v>
      </c>
      <c r="D2232" s="2">
        <f t="shared" si="270"/>
        <v>78.963719999999995</v>
      </c>
      <c r="E2232" s="2">
        <f t="shared" si="272"/>
        <v>78.92998</v>
      </c>
      <c r="F2232" s="2">
        <f t="shared" si="273"/>
        <v>78.877489999999995</v>
      </c>
      <c r="G2232" s="2">
        <f t="shared" si="275"/>
        <v>78.928508000000022</v>
      </c>
      <c r="H2232" s="2">
        <f t="shared" si="271"/>
        <v>72.865802500000058</v>
      </c>
      <c r="I2232" s="2">
        <f t="array" ref="I2232">SUMPRODUCT(B2216:B2235, (ROW(B2216:B2235)-ROW(B2216)+1)) / (20*21/2)</f>
        <v>78.884496190476199</v>
      </c>
      <c r="J2232" s="2">
        <f t="shared" si="274"/>
        <v>78.893567973915751</v>
      </c>
      <c r="K2232" s="2">
        <f t="shared" si="276"/>
        <v>78.199659542957946</v>
      </c>
    </row>
    <row r="2233" spans="1:11" ht="13.5" x14ac:dyDescent="0.25">
      <c r="A2233" s="3">
        <f>TITRES_STAT!B2236</f>
        <v>45555</v>
      </c>
      <c r="B2233" s="5">
        <f>TITRES_STAT!D2236</f>
        <v>78.75</v>
      </c>
      <c r="C2233" s="2">
        <f t="shared" si="269"/>
        <v>0</v>
      </c>
      <c r="D2233" s="2">
        <f t="shared" si="270"/>
        <v>78.892480000000006</v>
      </c>
      <c r="E2233" s="2">
        <f t="shared" si="272"/>
        <v>78.92998</v>
      </c>
      <c r="F2233" s="2">
        <f t="shared" si="273"/>
        <v>78.877489999999995</v>
      </c>
      <c r="G2233" s="2">
        <f t="shared" si="275"/>
        <v>78.909946000000033</v>
      </c>
      <c r="H2233" s="2">
        <f t="shared" si="271"/>
        <v>72.909119000000061</v>
      </c>
      <c r="I2233" s="2">
        <f t="array" ref="I2233">SUMPRODUCT(B2217:B2236, (ROW(B2217:B2236)-ROW(B2217)+1)) / (20*21/2)</f>
        <v>78.87235428571428</v>
      </c>
      <c r="J2233" s="2">
        <f t="shared" si="274"/>
        <v>78.879894833542821</v>
      </c>
      <c r="K2233" s="2">
        <f t="shared" si="276"/>
        <v>78.22124152166549</v>
      </c>
    </row>
    <row r="2234" spans="1:11" ht="13.5" x14ac:dyDescent="0.25">
      <c r="A2234" s="3">
        <f>TITRES_STAT!B2237</f>
        <v>45558</v>
      </c>
      <c r="B2234" s="5">
        <f>TITRES_STAT!D2237</f>
        <v>78.75</v>
      </c>
      <c r="C2234" s="2">
        <f t="shared" si="269"/>
        <v>0</v>
      </c>
      <c r="D2234" s="2">
        <f t="shared" si="270"/>
        <v>78.821240000000003</v>
      </c>
      <c r="E2234" s="2">
        <f t="shared" si="272"/>
        <v>78.92998</v>
      </c>
      <c r="F2234" s="2">
        <f t="shared" si="273"/>
        <v>78.877489999999995</v>
      </c>
      <c r="G2234" s="2">
        <f t="shared" si="275"/>
        <v>78.909946000000019</v>
      </c>
      <c r="H2234" s="2">
        <f t="shared" si="271"/>
        <v>72.952435500000064</v>
      </c>
      <c r="I2234" s="2">
        <f t="array" ref="I2234">SUMPRODUCT(B2218:B2237, (ROW(B2218:B2237)-ROW(B2218)+1)) / (20*21/2)</f>
        <v>78.860212380952376</v>
      </c>
      <c r="J2234" s="2">
        <f t="shared" si="274"/>
        <v>78.867523897014934</v>
      </c>
      <c r="K2234" s="2">
        <f t="shared" si="276"/>
        <v>78.241977148266855</v>
      </c>
    </row>
    <row r="2235" spans="1:11" ht="13.5" x14ac:dyDescent="0.25">
      <c r="A2235" s="3">
        <f>TITRES_STAT!B2238</f>
        <v>45559</v>
      </c>
      <c r="B2235" s="5">
        <f>TITRES_STAT!D2238</f>
        <v>78.75</v>
      </c>
      <c r="C2235" s="2">
        <f t="shared" si="269"/>
        <v>0</v>
      </c>
      <c r="D2235" s="2">
        <f t="shared" si="270"/>
        <v>78.75</v>
      </c>
      <c r="E2235" s="2">
        <f t="shared" si="272"/>
        <v>78.92998</v>
      </c>
      <c r="F2235" s="2">
        <f t="shared" si="273"/>
        <v>78.877489999999995</v>
      </c>
      <c r="G2235" s="2">
        <f t="shared" si="275"/>
        <v>78.909946000000019</v>
      </c>
      <c r="H2235" s="2">
        <f t="shared" si="271"/>
        <v>72.995752000000067</v>
      </c>
      <c r="I2235" s="2">
        <f t="array" ref="I2235">SUMPRODUCT(B2219:B2238, (ROW(B2219:B2238)-ROW(B2219)+1)) / (20*21/2)</f>
        <v>78.891822857142856</v>
      </c>
      <c r="J2235" s="2">
        <f t="shared" si="274"/>
        <v>78.856331144918272</v>
      </c>
      <c r="K2235" s="2">
        <f t="shared" si="276"/>
        <v>78.261899613040711</v>
      </c>
    </row>
    <row r="2236" spans="1:11" ht="13.5" x14ac:dyDescent="0.25">
      <c r="A2236" s="3">
        <f>TITRES_STAT!B2239</f>
        <v>45560</v>
      </c>
      <c r="B2236" s="5">
        <f>TITRES_STAT!D2239</f>
        <v>78.75</v>
      </c>
      <c r="C2236" s="2">
        <f t="shared" si="269"/>
        <v>0</v>
      </c>
      <c r="D2236" s="2">
        <f t="shared" si="270"/>
        <v>78.75</v>
      </c>
      <c r="E2236" s="2">
        <f t="shared" si="272"/>
        <v>78.893420000000006</v>
      </c>
      <c r="F2236" s="2">
        <f t="shared" si="273"/>
        <v>78.877489999999995</v>
      </c>
      <c r="G2236" s="2">
        <f t="shared" si="275"/>
        <v>78.923070000000024</v>
      </c>
      <c r="H2236" s="2">
        <f t="shared" si="271"/>
        <v>73.039068500000056</v>
      </c>
      <c r="I2236" s="2">
        <f t="array" ref="I2236">SUMPRODUCT(B2220:B2239, (ROW(B2220:B2239)-ROW(B2220)+1)) / (20*21/2)</f>
        <v>78.922140952380957</v>
      </c>
      <c r="J2236" s="2">
        <f t="shared" si="274"/>
        <v>78.846204369211776</v>
      </c>
      <c r="K2236" s="2">
        <f t="shared" si="276"/>
        <v>78.281040804686185</v>
      </c>
    </row>
    <row r="2237" spans="1:11" ht="13.5" x14ac:dyDescent="0.25">
      <c r="A2237" s="3">
        <f>TITRES_STAT!B2240</f>
        <v>45561</v>
      </c>
      <c r="B2237" s="5">
        <f>TITRES_STAT!D2240</f>
        <v>78.75</v>
      </c>
      <c r="C2237" s="2">
        <f t="shared" si="269"/>
        <v>0</v>
      </c>
      <c r="D2237" s="2">
        <f t="shared" si="270"/>
        <v>78.75</v>
      </c>
      <c r="E2237" s="2">
        <f t="shared" si="272"/>
        <v>78.856860000000012</v>
      </c>
      <c r="F2237" s="2">
        <f t="shared" si="273"/>
        <v>78.877489999999995</v>
      </c>
      <c r="G2237" s="2">
        <f t="shared" si="275"/>
        <v>78.936194000000015</v>
      </c>
      <c r="H2237" s="2">
        <f t="shared" si="271"/>
        <v>73.067190500000066</v>
      </c>
      <c r="I2237" s="2">
        <f t="array" ref="I2237">SUMPRODUCT(B2221:B2240, (ROW(B2221:B2240)-ROW(B2221)+1)) / (20*21/2)</f>
        <v>78.94933142857144</v>
      </c>
      <c r="J2237" s="2">
        <f t="shared" si="274"/>
        <v>78.837042048334467</v>
      </c>
      <c r="K2237" s="2">
        <f t="shared" si="276"/>
        <v>78.299431361365166</v>
      </c>
    </row>
    <row r="2238" spans="1:11" ht="13.5" x14ac:dyDescent="0.25">
      <c r="A2238" s="3">
        <f>TITRES_STAT!B2241</f>
        <v>45562</v>
      </c>
      <c r="B2238" s="5">
        <f>TITRES_STAT!D2241</f>
        <v>79.209400000000002</v>
      </c>
      <c r="C2238" s="2">
        <f t="shared" si="269"/>
        <v>0.45940000000000225</v>
      </c>
      <c r="D2238" s="2">
        <f t="shared" si="270"/>
        <v>78.841880000000003</v>
      </c>
      <c r="E2238" s="2">
        <f t="shared" si="272"/>
        <v>78.867179999999991</v>
      </c>
      <c r="F2238" s="2">
        <f t="shared" si="273"/>
        <v>78.900459999999981</v>
      </c>
      <c r="G2238" s="2">
        <f t="shared" si="275"/>
        <v>78.926820000000021</v>
      </c>
      <c r="H2238" s="2">
        <f t="shared" si="271"/>
        <v>73.097958000000048</v>
      </c>
      <c r="I2238" s="2">
        <f t="array" ref="I2238">SUMPRODUCT(B2222:B2241, (ROW(B2222:B2241)-ROW(B2222)+1)) / (20*21/2)</f>
        <v>79.109153333333339</v>
      </c>
      <c r="J2238" s="2">
        <f t="shared" si="274"/>
        <v>78.872504710397848</v>
      </c>
      <c r="K2238" s="2">
        <f t="shared" si="276"/>
        <v>78.335116406017519</v>
      </c>
    </row>
    <row r="2239" spans="1:11" ht="13.5" x14ac:dyDescent="0.25">
      <c r="A2239" s="3">
        <f>TITRES_STAT!B2242</f>
        <v>45565</v>
      </c>
      <c r="B2239" s="5">
        <f>TITRES_STAT!D2242</f>
        <v>79.218800000000002</v>
      </c>
      <c r="C2239" s="2">
        <f t="shared" si="269"/>
        <v>9.3999999999994088E-3</v>
      </c>
      <c r="D2239" s="2">
        <f t="shared" si="270"/>
        <v>78.935640000000006</v>
      </c>
      <c r="E2239" s="2">
        <f t="shared" si="272"/>
        <v>78.878439999999983</v>
      </c>
      <c r="F2239" s="2">
        <f t="shared" si="273"/>
        <v>78.923899999999989</v>
      </c>
      <c r="G2239" s="2">
        <f t="shared" si="275"/>
        <v>78.909946000000019</v>
      </c>
      <c r="H2239" s="2">
        <f t="shared" si="271"/>
        <v>73.141311000000044</v>
      </c>
      <c r="I2239" s="2">
        <f t="array" ref="I2239">SUMPRODUCT(B2223:B2242, (ROW(B2223:B2242)-ROW(B2223)+1)) / (20*21/2)</f>
        <v>79.440403809523801</v>
      </c>
      <c r="J2239" s="2">
        <f t="shared" si="274"/>
        <v>78.905485214169488</v>
      </c>
      <c r="K2239" s="2">
        <f t="shared" si="276"/>
        <v>78.36977066460507</v>
      </c>
    </row>
    <row r="2240" spans="1:11" ht="13.5" x14ac:dyDescent="0.25">
      <c r="A2240" s="3">
        <f>TITRES_STAT!B2243</f>
        <v>45566</v>
      </c>
      <c r="B2240" s="5">
        <f>TITRES_STAT!D2243</f>
        <v>79.209400000000002</v>
      </c>
      <c r="C2240" s="2">
        <f t="shared" si="269"/>
        <v>-9.3999999999994088E-3</v>
      </c>
      <c r="D2240" s="2">
        <f t="shared" si="270"/>
        <v>79.02752000000001</v>
      </c>
      <c r="E2240" s="2">
        <f t="shared" si="272"/>
        <v>78.888759999999991</v>
      </c>
      <c r="F2240" s="2">
        <f t="shared" si="273"/>
        <v>78.94686999999999</v>
      </c>
      <c r="G2240" s="2">
        <f t="shared" si="275"/>
        <v>78.892884000000024</v>
      </c>
      <c r="H2240" s="2">
        <f t="shared" si="271"/>
        <v>73.184617000000046</v>
      </c>
      <c r="I2240" s="2">
        <f t="array" ref="I2240">SUMPRODUCT(B2224:B2243, (ROW(B2224:B2243)-ROW(B2224)+1)) / (20*21/2)</f>
        <v>80.109154285714283</v>
      </c>
      <c r="J2240" s="2">
        <f t="shared" si="274"/>
        <v>78.934429479486681</v>
      </c>
      <c r="K2240" s="2">
        <f t="shared" si="276"/>
        <v>78.402697305208804</v>
      </c>
    </row>
    <row r="2241" spans="1:11" ht="13.5" x14ac:dyDescent="0.25">
      <c r="A2241" s="3">
        <f>TITRES_STAT!B2244</f>
        <v>45567</v>
      </c>
      <c r="B2241" s="5">
        <f>TITRES_STAT!D2244</f>
        <v>80.625</v>
      </c>
      <c r="C2241" s="2">
        <f t="shared" si="269"/>
        <v>1.4155999999999977</v>
      </c>
      <c r="D2241" s="2">
        <f t="shared" si="270"/>
        <v>79.40252000000001</v>
      </c>
      <c r="E2241" s="2">
        <f t="shared" si="272"/>
        <v>79.076259999999991</v>
      </c>
      <c r="F2241" s="2">
        <f t="shared" si="273"/>
        <v>79.021869999999993</v>
      </c>
      <c r="G2241" s="2">
        <f t="shared" si="275"/>
        <v>78.939758000000026</v>
      </c>
      <c r="H2241" s="2">
        <f t="shared" si="271"/>
        <v>73.23500100000004</v>
      </c>
      <c r="I2241" s="2">
        <f t="array" ref="I2241">SUMPRODUCT(B2225:B2244, (ROW(B2225:B2244)-ROW(B2225)+1)) / (20*21/2)</f>
        <v>81.013797619047608</v>
      </c>
      <c r="J2241" s="2">
        <f t="shared" si="274"/>
        <v>79.095436195726052</v>
      </c>
      <c r="K2241" s="2">
        <f t="shared" si="276"/>
        <v>78.489846430494737</v>
      </c>
    </row>
    <row r="2242" spans="1:11" ht="13.5" x14ac:dyDescent="0.25">
      <c r="A2242" s="3">
        <f>TITRES_STAT!B2245</f>
        <v>45568</v>
      </c>
      <c r="B2242" s="5">
        <f>TITRES_STAT!D2245</f>
        <v>82.5</v>
      </c>
      <c r="C2242" s="2">
        <f t="shared" si="269"/>
        <v>1.875</v>
      </c>
      <c r="D2242" s="2">
        <f t="shared" si="270"/>
        <v>80.15252000000001</v>
      </c>
      <c r="E2242" s="2">
        <f t="shared" si="272"/>
        <v>79.451260000000005</v>
      </c>
      <c r="F2242" s="2">
        <f t="shared" si="273"/>
        <v>79.190619999999996</v>
      </c>
      <c r="G2242" s="2">
        <f t="shared" si="275"/>
        <v>79.024132000000023</v>
      </c>
      <c r="H2242" s="2">
        <f t="shared" si="271"/>
        <v>73.294760000000039</v>
      </c>
      <c r="I2242" s="2">
        <f t="array" ref="I2242">SUMPRODUCT(B2226:B2245, (ROW(B2226:B2245)-ROW(B2226)+1)) / (20*21/2)</f>
        <v>81.601476666666684</v>
      </c>
      <c r="J2242" s="2">
        <f t="shared" si="274"/>
        <v>79.419680367561668</v>
      </c>
      <c r="K2242" s="2">
        <f t="shared" si="276"/>
        <v>78.647107354789057</v>
      </c>
    </row>
    <row r="2243" spans="1:11" ht="13.5" x14ac:dyDescent="0.25">
      <c r="A2243" s="3">
        <f>TITRES_STAT!B2246</f>
        <v>45569</v>
      </c>
      <c r="B2243" s="5">
        <f>TITRES_STAT!D2246</f>
        <v>86.212500000000006</v>
      </c>
      <c r="C2243" s="2">
        <f t="shared" si="269"/>
        <v>3.7125000000000057</v>
      </c>
      <c r="D2243" s="2">
        <f t="shared" si="270"/>
        <v>81.553140000000013</v>
      </c>
      <c r="E2243" s="2">
        <f t="shared" si="272"/>
        <v>80.197509999999994</v>
      </c>
      <c r="F2243" s="2">
        <f t="shared" si="273"/>
        <v>79.563745000000011</v>
      </c>
      <c r="G2243" s="2">
        <f t="shared" si="275"/>
        <v>79.182756000000026</v>
      </c>
      <c r="H2243" s="2">
        <f t="shared" si="271"/>
        <v>73.368815000000026</v>
      </c>
      <c r="I2243" s="2">
        <f t="array" ref="I2243">SUMPRODUCT(B2227:B2246, (ROW(B2227:B2246)-ROW(B2227)+1)) / (20*21/2)</f>
        <v>82.242727142857134</v>
      </c>
      <c r="J2243" s="2">
        <f t="shared" si="274"/>
        <v>80.066615570651038</v>
      </c>
      <c r="K2243" s="2">
        <f t="shared" si="276"/>
        <v>78.943789419307123</v>
      </c>
    </row>
    <row r="2244" spans="1:11" ht="13.5" x14ac:dyDescent="0.25">
      <c r="A2244" s="3">
        <f>TITRES_STAT!B2247</f>
        <v>45572</v>
      </c>
      <c r="B2244" s="5">
        <f>TITRES_STAT!D2247</f>
        <v>89.0625</v>
      </c>
      <c r="C2244" s="2">
        <f t="shared" ref="C2244:C2307" si="277">B2244-B2243</f>
        <v>2.8499999999999943</v>
      </c>
      <c r="D2244" s="2">
        <f t="shared" si="270"/>
        <v>83.52188000000001</v>
      </c>
      <c r="E2244" s="2">
        <f t="shared" si="272"/>
        <v>81.228759999999994</v>
      </c>
      <c r="F2244" s="2">
        <f t="shared" si="273"/>
        <v>80.079370000000011</v>
      </c>
      <c r="G2244" s="2">
        <f t="shared" si="275"/>
        <v>79.398380000000031</v>
      </c>
      <c r="H2244" s="2">
        <f t="shared" si="271"/>
        <v>73.456641000000033</v>
      </c>
      <c r="I2244" s="2">
        <f t="array" ref="I2244">SUMPRODUCT(B2228:B2247, (ROW(B2228:B2247)-ROW(B2228)+1)) / (20*21/2)</f>
        <v>82.84554</v>
      </c>
      <c r="J2244" s="2">
        <f t="shared" si="274"/>
        <v>80.923366468684279</v>
      </c>
      <c r="K2244" s="2">
        <f t="shared" si="276"/>
        <v>79.340601598942143</v>
      </c>
    </row>
    <row r="2245" spans="1:11" ht="13.5" x14ac:dyDescent="0.25">
      <c r="A2245" s="3">
        <f>TITRES_STAT!B2248</f>
        <v>45573</v>
      </c>
      <c r="B2245" s="5">
        <f>TITRES_STAT!D2248</f>
        <v>86.25</v>
      </c>
      <c r="C2245" s="2">
        <f t="shared" si="277"/>
        <v>-2.8125</v>
      </c>
      <c r="D2245" s="2">
        <f t="shared" si="270"/>
        <v>84.929999999999993</v>
      </c>
      <c r="E2245" s="2">
        <f t="shared" si="272"/>
        <v>81.978759999999994</v>
      </c>
      <c r="F2245" s="2">
        <f t="shared" si="273"/>
        <v>80.454370000000011</v>
      </c>
      <c r="G2245" s="2">
        <f t="shared" si="275"/>
        <v>79.53900400000002</v>
      </c>
      <c r="H2245" s="2">
        <f t="shared" si="271"/>
        <v>73.530404500000017</v>
      </c>
      <c r="I2245" s="2">
        <f t="array" ref="I2245">SUMPRODUCT(B2229:B2248, (ROW(B2229:B2248)-ROW(B2229)+1)) / (20*21/2)</f>
        <v>83.146524761904757</v>
      </c>
      <c r="J2245" s="2">
        <f t="shared" si="274"/>
        <v>81.430664900238156</v>
      </c>
      <c r="K2245" s="2">
        <f t="shared" si="276"/>
        <v>79.611558398983618</v>
      </c>
    </row>
    <row r="2246" spans="1:11" ht="13.5" x14ac:dyDescent="0.25">
      <c r="A2246" s="3">
        <f>TITRES_STAT!B2249</f>
        <v>45574</v>
      </c>
      <c r="B2246" s="5">
        <f>TITRES_STAT!D2249</f>
        <v>87.1875</v>
      </c>
      <c r="C2246" s="2">
        <f t="shared" si="277"/>
        <v>0.9375</v>
      </c>
      <c r="D2246" s="2">
        <f t="shared" ref="D2246:D2309" si="278">AVERAGE(B2242:B2246)</f>
        <v>86.242499999999993</v>
      </c>
      <c r="E2246" s="2">
        <f t="shared" si="272"/>
        <v>82.822509999999994</v>
      </c>
      <c r="F2246" s="2">
        <f t="shared" si="273"/>
        <v>80.857965000000007</v>
      </c>
      <c r="G2246" s="2">
        <f t="shared" si="275"/>
        <v>79.698378000000034</v>
      </c>
      <c r="H2246" s="2">
        <f t="shared" si="271"/>
        <v>73.61151150000002</v>
      </c>
      <c r="I2246" s="2">
        <f t="array" ref="I2246">SUMPRODUCT(B2230:B2249, (ROW(B2230:B2249)-ROW(B2230)+1)) / (20*21/2)</f>
        <v>83.419520476190471</v>
      </c>
      <c r="J2246" s="2">
        <f t="shared" si="274"/>
        <v>81.97893490973928</v>
      </c>
      <c r="K2246" s="2">
        <f t="shared" si="276"/>
        <v>79.908654148043084</v>
      </c>
    </row>
    <row r="2247" spans="1:11" ht="13.5" x14ac:dyDescent="0.25">
      <c r="A2247" s="3">
        <f>TITRES_STAT!B2250</f>
        <v>45575</v>
      </c>
      <c r="B2247" s="5">
        <f>TITRES_STAT!D2250</f>
        <v>87.1875</v>
      </c>
      <c r="C2247" s="2">
        <f t="shared" si="277"/>
        <v>0</v>
      </c>
      <c r="D2247" s="2">
        <f t="shared" si="278"/>
        <v>87.179999999999993</v>
      </c>
      <c r="E2247" s="2">
        <f t="shared" si="272"/>
        <v>83.666259999999994</v>
      </c>
      <c r="F2247" s="2">
        <f t="shared" si="273"/>
        <v>81.261560000000003</v>
      </c>
      <c r="G2247" s="2">
        <f t="shared" si="275"/>
        <v>79.857752000000033</v>
      </c>
      <c r="H2247" s="2">
        <f t="shared" si="271"/>
        <v>73.689962500000021</v>
      </c>
      <c r="I2247" s="2">
        <f t="array" ref="I2247">SUMPRODUCT(B2231:B2250, (ROW(B2231:B2250)-ROW(B2231)+1)) / (20*21/2)</f>
        <v>83.667337142857136</v>
      </c>
      <c r="J2247" s="2">
        <f t="shared" si="274"/>
        <v>82.474988727859355</v>
      </c>
      <c r="K2247" s="2">
        <f t="shared" si="276"/>
        <v>80.194099083413946</v>
      </c>
    </row>
    <row r="2248" spans="1:11" ht="13.5" x14ac:dyDescent="0.25">
      <c r="A2248" s="3">
        <f>TITRES_STAT!B2251</f>
        <v>45576</v>
      </c>
      <c r="B2248" s="5">
        <f>TITRES_STAT!D2251</f>
        <v>84.421899999999994</v>
      </c>
      <c r="C2248" s="2">
        <f t="shared" si="277"/>
        <v>-2.7656000000000063</v>
      </c>
      <c r="D2248" s="2">
        <f t="shared" si="278"/>
        <v>86.821879999999993</v>
      </c>
      <c r="E2248" s="2">
        <f t="shared" si="272"/>
        <v>84.187510000000003</v>
      </c>
      <c r="F2248" s="2">
        <f t="shared" si="273"/>
        <v>81.527344999999997</v>
      </c>
      <c r="G2248" s="2">
        <f t="shared" si="275"/>
        <v>79.961814000000018</v>
      </c>
      <c r="H2248" s="2">
        <f t="shared" si="271"/>
        <v>73.754585500000019</v>
      </c>
      <c r="I2248" s="2">
        <f t="array" ref="I2248">SUMPRODUCT(B2232:B2251, (ROW(B2232:B2251)-ROW(B2232)+1)) / (20*21/2)</f>
        <v>84.066755714285719</v>
      </c>
      <c r="J2248" s="2">
        <f t="shared" si="274"/>
        <v>82.66040884901561</v>
      </c>
      <c r="K2248" s="2">
        <f t="shared" si="276"/>
        <v>80.359895197789868</v>
      </c>
    </row>
    <row r="2249" spans="1:11" ht="13.5" x14ac:dyDescent="0.25">
      <c r="A2249" s="3">
        <f>TITRES_STAT!B2252</f>
        <v>45579</v>
      </c>
      <c r="B2249" s="5">
        <f>TITRES_STAT!D2252</f>
        <v>84.393799999999999</v>
      </c>
      <c r="C2249" s="2">
        <f t="shared" si="277"/>
        <v>-2.8099999999994907E-2</v>
      </c>
      <c r="D2249" s="2">
        <f t="shared" si="278"/>
        <v>85.888139999999993</v>
      </c>
      <c r="E2249" s="2">
        <f t="shared" si="272"/>
        <v>84.705010000000016</v>
      </c>
      <c r="F2249" s="2">
        <f t="shared" si="273"/>
        <v>81.791725</v>
      </c>
      <c r="G2249" s="2">
        <f t="shared" si="275"/>
        <v>80.065314000000015</v>
      </c>
      <c r="H2249" s="2">
        <f t="shared" si="271"/>
        <v>73.819068000000016</v>
      </c>
      <c r="I2249" s="2">
        <f t="array" ref="I2249">SUMPRODUCT(B2233:B2252, (ROW(B2233:B2252)-ROW(B2233)+1)) / (20*21/2)</f>
        <v>84.430459999999997</v>
      </c>
      <c r="J2249" s="2">
        <f t="shared" si="274"/>
        <v>82.825493720537935</v>
      </c>
      <c r="K2249" s="2">
        <f t="shared" si="276"/>
        <v>80.518087542974584</v>
      </c>
    </row>
    <row r="2250" spans="1:11" ht="13.5" x14ac:dyDescent="0.25">
      <c r="A2250" s="3">
        <f>TITRES_STAT!B2253</f>
        <v>45581</v>
      </c>
      <c r="B2250" s="5">
        <f>TITRES_STAT!D2253</f>
        <v>84.393799999999999</v>
      </c>
      <c r="C2250" s="2">
        <f t="shared" si="277"/>
        <v>0</v>
      </c>
      <c r="D2250" s="2">
        <f t="shared" si="278"/>
        <v>85.516899999999993</v>
      </c>
      <c r="E2250" s="2">
        <f t="shared" si="272"/>
        <v>85.22345</v>
      </c>
      <c r="F2250" s="2">
        <f t="shared" si="273"/>
        <v>82.056105000000002</v>
      </c>
      <c r="G2250" s="2">
        <f t="shared" si="275"/>
        <v>80.168814000000012</v>
      </c>
      <c r="H2250" s="2">
        <f t="shared" ref="H2250:H2313" si="279">AVERAGE(B2051:B2250)</f>
        <v>73.888339500000015</v>
      </c>
      <c r="I2250" s="2">
        <f t="array" ref="I2250">SUMPRODUCT(B2234:B2253, (ROW(B2234:B2253)-ROW(B2234)+1)) / (20*21/2)</f>
        <v>84.758449999999996</v>
      </c>
      <c r="J2250" s="2">
        <f t="shared" si="274"/>
        <v>82.974856223343835</v>
      </c>
      <c r="K2250" s="2">
        <f t="shared" si="276"/>
        <v>80.670076266779517</v>
      </c>
    </row>
    <row r="2251" spans="1:11" ht="13.5" x14ac:dyDescent="0.25">
      <c r="A2251" s="3">
        <f>TITRES_STAT!B2254</f>
        <v>45582</v>
      </c>
      <c r="B2251" s="5">
        <f>TITRES_STAT!D2254</f>
        <v>86.25</v>
      </c>
      <c r="C2251" s="2">
        <f t="shared" si="277"/>
        <v>1.8562000000000012</v>
      </c>
      <c r="D2251" s="2">
        <f t="shared" si="278"/>
        <v>85.329399999999993</v>
      </c>
      <c r="E2251" s="2">
        <f t="shared" si="272"/>
        <v>85.78595</v>
      </c>
      <c r="F2251" s="2">
        <f t="shared" si="273"/>
        <v>82.431105000000002</v>
      </c>
      <c r="G2251" s="2">
        <f t="shared" si="275"/>
        <v>80.309438000000014</v>
      </c>
      <c r="H2251" s="2">
        <f t="shared" si="279"/>
        <v>73.966892000000001</v>
      </c>
      <c r="I2251" s="2">
        <f t="array" ref="I2251">SUMPRODUCT(B2235:B2254, (ROW(B2235:B2254)-ROW(B2235)+1)) / (20*21/2)</f>
        <v>84.873944761904752</v>
      </c>
      <c r="J2251" s="2">
        <f t="shared" si="274"/>
        <v>83.28677467826347</v>
      </c>
      <c r="K2251" s="2">
        <f t="shared" si="276"/>
        <v>80.888896805337183</v>
      </c>
    </row>
    <row r="2252" spans="1:11" ht="13.5" x14ac:dyDescent="0.25">
      <c r="A2252" s="3">
        <f>TITRES_STAT!B2255</f>
        <v>45583</v>
      </c>
      <c r="B2252" s="5">
        <f>TITRES_STAT!D2255</f>
        <v>86.25</v>
      </c>
      <c r="C2252" s="2">
        <f t="shared" si="277"/>
        <v>0</v>
      </c>
      <c r="D2252" s="2">
        <f t="shared" si="278"/>
        <v>85.141899999999993</v>
      </c>
      <c r="E2252" s="2">
        <f t="shared" ref="E2252:E2315" si="280">AVERAGE(B2243:B2252)</f>
        <v>86.16095</v>
      </c>
      <c r="F2252" s="2">
        <f t="shared" si="273"/>
        <v>82.806105000000017</v>
      </c>
      <c r="G2252" s="2">
        <f t="shared" si="275"/>
        <v>80.450250000000011</v>
      </c>
      <c r="H2252" s="2">
        <f t="shared" si="279"/>
        <v>74.044966000000002</v>
      </c>
      <c r="I2252" s="2">
        <f t="array" ref="I2252">SUMPRODUCT(B2236:B2255, (ROW(B2236:B2255)-ROW(B2236)+1)) / (20*21/2)</f>
        <v>84.962564285714279</v>
      </c>
      <c r="J2252" s="2">
        <f t="shared" si="274"/>
        <v>83.568986613666937</v>
      </c>
      <c r="K2252" s="2">
        <f t="shared" si="276"/>
        <v>81.099136146304346</v>
      </c>
    </row>
    <row r="2253" spans="1:11" ht="13.5" x14ac:dyDescent="0.25">
      <c r="A2253" s="3">
        <f>TITRES_STAT!B2256</f>
        <v>45586</v>
      </c>
      <c r="B2253" s="5">
        <f>TITRES_STAT!D2256</f>
        <v>86.25</v>
      </c>
      <c r="C2253" s="2">
        <f t="shared" si="277"/>
        <v>0</v>
      </c>
      <c r="D2253" s="2">
        <f t="shared" si="278"/>
        <v>85.50752</v>
      </c>
      <c r="E2253" s="2">
        <f t="shared" si="280"/>
        <v>86.164699999999996</v>
      </c>
      <c r="F2253" s="2">
        <f t="shared" si="273"/>
        <v>83.181105000000017</v>
      </c>
      <c r="G2253" s="2">
        <f t="shared" si="275"/>
        <v>80.591250000000002</v>
      </c>
      <c r="H2253" s="2">
        <f t="shared" si="279"/>
        <v>74.110588000000007</v>
      </c>
      <c r="I2253" s="2">
        <f t="array" ref="I2253">SUMPRODUCT(B2237:B2256, (ROW(B2237:B2256)-ROW(B2237)+1)) / (20*21/2)</f>
        <v>85.025194285714292</v>
      </c>
      <c r="J2253" s="2">
        <f t="shared" si="274"/>
        <v>83.824321221889122</v>
      </c>
      <c r="K2253" s="2">
        <f t="shared" si="276"/>
        <v>81.301130807233577</v>
      </c>
    </row>
    <row r="2254" spans="1:11" ht="13.5" x14ac:dyDescent="0.25">
      <c r="A2254" s="3">
        <f>TITRES_STAT!B2257</f>
        <v>45587</v>
      </c>
      <c r="B2254" s="5">
        <f>TITRES_STAT!D2257</f>
        <v>84.393799999999999</v>
      </c>
      <c r="C2254" s="2">
        <f t="shared" si="277"/>
        <v>-1.8562000000000012</v>
      </c>
      <c r="D2254" s="2">
        <f t="shared" si="278"/>
        <v>85.50752</v>
      </c>
      <c r="E2254" s="2">
        <f t="shared" si="280"/>
        <v>85.697829999999996</v>
      </c>
      <c r="F2254" s="2">
        <f t="shared" si="273"/>
        <v>83.463295000000016</v>
      </c>
      <c r="G2254" s="2">
        <f t="shared" si="275"/>
        <v>80.695126000000002</v>
      </c>
      <c r="H2254" s="2">
        <f t="shared" si="279"/>
        <v>74.167103000000012</v>
      </c>
      <c r="I2254" s="2">
        <f t="array" ref="I2254">SUMPRODUCT(B2238:B2257, (ROW(B2238:B2257)-ROW(B2238)+1)) / (20*21/2)</f>
        <v>85.060904761904766</v>
      </c>
      <c r="J2254" s="2">
        <f t="shared" si="274"/>
        <v>83.878557295994909</v>
      </c>
      <c r="K2254" s="2">
        <f t="shared" si="276"/>
        <v>81.422411952047952</v>
      </c>
    </row>
    <row r="2255" spans="1:11" ht="13.5" x14ac:dyDescent="0.25">
      <c r="A2255" s="3">
        <f>TITRES_STAT!B2258</f>
        <v>45588</v>
      </c>
      <c r="B2255" s="5">
        <f>TITRES_STAT!D2258</f>
        <v>84.393799999999999</v>
      </c>
      <c r="C2255" s="2">
        <f t="shared" si="277"/>
        <v>0</v>
      </c>
      <c r="D2255" s="2">
        <f t="shared" si="278"/>
        <v>85.50752</v>
      </c>
      <c r="E2255" s="2">
        <f t="shared" si="280"/>
        <v>85.51221000000001</v>
      </c>
      <c r="F2255" s="2">
        <f t="shared" si="273"/>
        <v>83.745485000000002</v>
      </c>
      <c r="G2255" s="2">
        <f t="shared" si="275"/>
        <v>80.799001999999987</v>
      </c>
      <c r="H2255" s="2">
        <f t="shared" si="279"/>
        <v>74.235330000000019</v>
      </c>
      <c r="I2255" s="2">
        <f t="array" ref="I2255">SUMPRODUCT(B2239:B2258, (ROW(B2239:B2258)-ROW(B2239)+1)) / (20*21/2)</f>
        <v>85.431305238095263</v>
      </c>
      <c r="J2255" s="2">
        <f t="shared" si="274"/>
        <v>83.92762802970968</v>
      </c>
      <c r="K2255" s="2">
        <f t="shared" si="276"/>
        <v>81.538936973536281</v>
      </c>
    </row>
    <row r="2256" spans="1:11" ht="13.5" x14ac:dyDescent="0.25">
      <c r="A2256" s="3">
        <f>TITRES_STAT!B2259</f>
        <v>45589</v>
      </c>
      <c r="B2256" s="5">
        <f>TITRES_STAT!D2259</f>
        <v>84.403099999999995</v>
      </c>
      <c r="C2256" s="2">
        <f t="shared" si="277"/>
        <v>9.2999999999960892E-3</v>
      </c>
      <c r="D2256" s="2">
        <f t="shared" si="278"/>
        <v>85.138139999999993</v>
      </c>
      <c r="E2256" s="2">
        <f t="shared" si="280"/>
        <v>85.233770000000007</v>
      </c>
      <c r="F2256" s="2">
        <f t="shared" si="273"/>
        <v>84.028140000000008</v>
      </c>
      <c r="G2256" s="2">
        <f t="shared" si="275"/>
        <v>80.908501999999984</v>
      </c>
      <c r="H2256" s="2">
        <f t="shared" si="279"/>
        <v>74.303560000000004</v>
      </c>
      <c r="I2256" s="2">
        <f t="array" ref="I2256">SUMPRODUCT(B2240:B2259, (ROW(B2240:B2259)-ROW(B2240)+1)) / (20*21/2)</f>
        <v>86.108893333333327</v>
      </c>
      <c r="J2256" s="2">
        <f t="shared" si="274"/>
        <v>83.972911074499237</v>
      </c>
      <c r="K2256" s="2">
        <f t="shared" si="276"/>
        <v>81.65125709222113</v>
      </c>
    </row>
    <row r="2257" spans="1:11" ht="13.5" x14ac:dyDescent="0.25">
      <c r="A2257" s="3">
        <f>TITRES_STAT!B2260</f>
        <v>45590</v>
      </c>
      <c r="B2257" s="5">
        <f>TITRES_STAT!D2260</f>
        <v>84.403099999999995</v>
      </c>
      <c r="C2257" s="2">
        <f t="shared" si="277"/>
        <v>0</v>
      </c>
      <c r="D2257" s="2">
        <f t="shared" si="278"/>
        <v>84.76876</v>
      </c>
      <c r="E2257" s="2">
        <f t="shared" si="280"/>
        <v>84.955330000000004</v>
      </c>
      <c r="F2257" s="2">
        <f t="shared" si="273"/>
        <v>84.310795000000013</v>
      </c>
      <c r="G2257" s="2">
        <f t="shared" si="275"/>
        <v>81.025313999999995</v>
      </c>
      <c r="H2257" s="2">
        <f t="shared" si="279"/>
        <v>74.371790000000004</v>
      </c>
      <c r="I2257" s="2">
        <f t="array" ref="I2257">SUMPRODUCT(B2241:B2260, (ROW(B2241:B2260)-ROW(B2241)+1)) / (20*21/2)</f>
        <v>86.553889999999996</v>
      </c>
      <c r="J2257" s="2">
        <f t="shared" si="274"/>
        <v>84.013881448356443</v>
      </c>
      <c r="K2257" s="2">
        <f t="shared" si="276"/>
        <v>81.759172500369317</v>
      </c>
    </row>
    <row r="2258" spans="1:11" ht="13.5" x14ac:dyDescent="0.25">
      <c r="A2258" s="3">
        <f>TITRES_STAT!B2261</f>
        <v>45593</v>
      </c>
      <c r="B2258" s="5">
        <f>TITRES_STAT!D2261</f>
        <v>88.2</v>
      </c>
      <c r="C2258" s="2">
        <f t="shared" si="277"/>
        <v>3.7969000000000079</v>
      </c>
      <c r="D2258" s="2">
        <f t="shared" si="278"/>
        <v>85.158760000000001</v>
      </c>
      <c r="E2258" s="2">
        <f t="shared" si="280"/>
        <v>85.33314</v>
      </c>
      <c r="F2258" s="2">
        <f t="shared" si="273"/>
        <v>84.760325000000009</v>
      </c>
      <c r="G2258" s="2">
        <f t="shared" si="275"/>
        <v>81.214313999999987</v>
      </c>
      <c r="H2258" s="2">
        <f t="shared" si="279"/>
        <v>74.459004500000006</v>
      </c>
      <c r="I2258" s="2">
        <f t="array" ref="I2258">SUMPRODUCT(B2242:B2261, (ROW(B2242:B2261)-ROW(B2242)+1)) / (20*21/2)</f>
        <v>86.947190476190471</v>
      </c>
      <c r="J2258" s="2">
        <f t="shared" si="274"/>
        <v>84.412559405655841</v>
      </c>
      <c r="K2258" s="2">
        <f t="shared" si="276"/>
        <v>82.011753970943062</v>
      </c>
    </row>
    <row r="2259" spans="1:11" ht="13.5" x14ac:dyDescent="0.25">
      <c r="A2259" s="3">
        <f>TITRES_STAT!B2262</f>
        <v>45594</v>
      </c>
      <c r="B2259" s="5">
        <f>TITRES_STAT!D2262</f>
        <v>91.875</v>
      </c>
      <c r="C2259" s="2">
        <f t="shared" si="277"/>
        <v>3.6749999999999972</v>
      </c>
      <c r="D2259" s="2">
        <f t="shared" si="278"/>
        <v>86.655000000000001</v>
      </c>
      <c r="E2259" s="2">
        <f t="shared" si="280"/>
        <v>86.08126</v>
      </c>
      <c r="F2259" s="2">
        <f t="shared" si="273"/>
        <v>85.393135000000015</v>
      </c>
      <c r="G2259" s="2">
        <f t="shared" si="275"/>
        <v>81.47681399999999</v>
      </c>
      <c r="H2259" s="2">
        <f t="shared" si="279"/>
        <v>74.564594000000014</v>
      </c>
      <c r="I2259" s="2">
        <f t="array" ref="I2259">SUMPRODUCT(B2243:B2262, (ROW(B2243:B2262)-ROW(B2243)+1)) / (20*21/2)</f>
        <v>87.244650000000007</v>
      </c>
      <c r="J2259" s="2">
        <f t="shared" si="274"/>
        <v>85.123268033688618</v>
      </c>
      <c r="K2259" s="2">
        <f t="shared" si="276"/>
        <v>82.398547932866876</v>
      </c>
    </row>
    <row r="2260" spans="1:11" ht="13.5" x14ac:dyDescent="0.25">
      <c r="A2260" s="3">
        <f>TITRES_STAT!B2263</f>
        <v>45595</v>
      </c>
      <c r="B2260" s="5">
        <f>TITRES_STAT!D2263</f>
        <v>90.065600000000003</v>
      </c>
      <c r="C2260" s="2">
        <f t="shared" si="277"/>
        <v>-1.8093999999999966</v>
      </c>
      <c r="D2260" s="2">
        <f t="shared" si="278"/>
        <v>87.789360000000002</v>
      </c>
      <c r="E2260" s="2">
        <f t="shared" si="280"/>
        <v>86.648440000000008</v>
      </c>
      <c r="F2260" s="2">
        <f t="shared" ref="F2260:F2323" si="281">AVERAGE(B2241:B2260)</f>
        <v>85.935945000000004</v>
      </c>
      <c r="G2260" s="2">
        <f t="shared" si="275"/>
        <v>81.703125999999983</v>
      </c>
      <c r="H2260" s="2">
        <f t="shared" si="279"/>
        <v>74.661136499999998</v>
      </c>
      <c r="I2260" s="2">
        <f t="array" ref="I2260">SUMPRODUCT(B2244:B2263, (ROW(B2244:B2263)-ROW(B2244)+1)) / (20*21/2)</f>
        <v>87.510408095238091</v>
      </c>
      <c r="J2260" s="2">
        <f t="shared" si="274"/>
        <v>85.593966316194468</v>
      </c>
      <c r="K2260" s="2">
        <f t="shared" si="276"/>
        <v>82.699216641381895</v>
      </c>
    </row>
    <row r="2261" spans="1:11" ht="13.5" x14ac:dyDescent="0.25">
      <c r="A2261" s="3">
        <f>TITRES_STAT!B2264</f>
        <v>45596</v>
      </c>
      <c r="B2261" s="5">
        <f>TITRES_STAT!D2264</f>
        <v>90.065600000000003</v>
      </c>
      <c r="C2261" s="2">
        <f t="shared" si="277"/>
        <v>0</v>
      </c>
      <c r="D2261" s="2">
        <f t="shared" si="278"/>
        <v>88.921860000000009</v>
      </c>
      <c r="E2261" s="2">
        <f t="shared" si="280"/>
        <v>87.03</v>
      </c>
      <c r="F2261" s="2">
        <f t="shared" si="281"/>
        <v>86.407974999999993</v>
      </c>
      <c r="G2261" s="2">
        <f t="shared" si="275"/>
        <v>81.92943799999999</v>
      </c>
      <c r="H2261" s="2">
        <f t="shared" si="279"/>
        <v>74.757678999999996</v>
      </c>
      <c r="I2261" s="2">
        <f t="array" ref="I2261">SUMPRODUCT(B2245:B2264, (ROW(B2245:B2264)-ROW(B2245)+1)) / (20*21/2)</f>
        <v>87.76027333333333</v>
      </c>
      <c r="J2261" s="2">
        <f t="shared" ref="J2261:J2324" si="282">$J$4*B2261+J2260*(1-$J$4)</f>
        <v>86.019836190842625</v>
      </c>
      <c r="K2261" s="2">
        <f t="shared" si="276"/>
        <v>82.988094420151228</v>
      </c>
    </row>
    <row r="2262" spans="1:11" ht="13.5" x14ac:dyDescent="0.25">
      <c r="A2262" s="3">
        <f>TITRES_STAT!B2265</f>
        <v>45597</v>
      </c>
      <c r="B2262" s="5">
        <f>TITRES_STAT!D2265</f>
        <v>89.531300000000002</v>
      </c>
      <c r="C2262" s="2">
        <f t="shared" si="277"/>
        <v>-0.53430000000000177</v>
      </c>
      <c r="D2262" s="2">
        <f t="shared" si="278"/>
        <v>89.947500000000005</v>
      </c>
      <c r="E2262" s="2">
        <f t="shared" si="280"/>
        <v>87.358130000000003</v>
      </c>
      <c r="F2262" s="2">
        <f t="shared" si="281"/>
        <v>86.759540000000001</v>
      </c>
      <c r="G2262" s="2">
        <f t="shared" si="275"/>
        <v>82.145063999999991</v>
      </c>
      <c r="H2262" s="2">
        <f t="shared" si="279"/>
        <v>74.851550000000003</v>
      </c>
      <c r="I2262" s="2">
        <f t="array" ref="I2262">SUMPRODUCT(B2246:B2265, (ROW(B2246:B2265)-ROW(B2246)+1)) / (20*21/2)</f>
        <v>88.056921904761921</v>
      </c>
      <c r="J2262" s="2">
        <f t="shared" si="282"/>
        <v>86.354261315524269</v>
      </c>
      <c r="K2262" s="2">
        <f t="shared" si="276"/>
        <v>83.244690717400189</v>
      </c>
    </row>
    <row r="2263" spans="1:11" ht="13.5" x14ac:dyDescent="0.25">
      <c r="A2263" s="3">
        <f>TITRES_STAT!B2266</f>
        <v>45600</v>
      </c>
      <c r="B2263" s="5">
        <f>TITRES_STAT!D2266</f>
        <v>89.55</v>
      </c>
      <c r="C2263" s="2">
        <f t="shared" si="277"/>
        <v>1.8699999999995498E-2</v>
      </c>
      <c r="D2263" s="2">
        <f t="shared" si="278"/>
        <v>90.217500000000001</v>
      </c>
      <c r="E2263" s="2">
        <f t="shared" si="280"/>
        <v>87.688129999999987</v>
      </c>
      <c r="F2263" s="2">
        <f t="shared" si="281"/>
        <v>86.926414999999992</v>
      </c>
      <c r="G2263" s="2">
        <f t="shared" si="275"/>
        <v>82.361063999999985</v>
      </c>
      <c r="H2263" s="2">
        <f t="shared" si="279"/>
        <v>74.945514500000002</v>
      </c>
      <c r="I2263" s="2">
        <f t="array" ref="I2263">SUMPRODUCT(B2247:B2266, (ROW(B2247:B2266)-ROW(B2247)+1)) / (20*21/2)</f>
        <v>88.507724761904754</v>
      </c>
      <c r="J2263" s="2">
        <f t="shared" si="282"/>
        <v>86.658617380712428</v>
      </c>
      <c r="K2263" s="2">
        <f t="shared" si="276"/>
        <v>83.491957748090385</v>
      </c>
    </row>
    <row r="2264" spans="1:11" ht="13.5" x14ac:dyDescent="0.25">
      <c r="A2264" s="3">
        <f>TITRES_STAT!B2267</f>
        <v>45601</v>
      </c>
      <c r="B2264" s="5">
        <f>TITRES_STAT!D2267</f>
        <v>89.55</v>
      </c>
      <c r="C2264" s="2">
        <f t="shared" si="277"/>
        <v>0</v>
      </c>
      <c r="D2264" s="2">
        <f t="shared" si="278"/>
        <v>89.752500000000012</v>
      </c>
      <c r="E2264" s="2">
        <f t="shared" si="280"/>
        <v>88.203749999999985</v>
      </c>
      <c r="F2264" s="2">
        <f t="shared" si="281"/>
        <v>86.950789999999998</v>
      </c>
      <c r="G2264" s="2">
        <f t="shared" si="275"/>
        <v>82.577063999999979</v>
      </c>
      <c r="H2264" s="2">
        <f t="shared" si="279"/>
        <v>75.03952249999999</v>
      </c>
      <c r="I2264" s="2">
        <f t="array" ref="I2264">SUMPRODUCT(B2248:B2267, (ROW(B2248:B2267)-ROW(B2248)+1)) / (20*21/2)</f>
        <v>88.936206190476184</v>
      </c>
      <c r="J2264" s="2">
        <f t="shared" si="282"/>
        <v>86.93398715397791</v>
      </c>
      <c r="K2264" s="2">
        <f t="shared" si="276"/>
        <v>83.72952803247901</v>
      </c>
    </row>
    <row r="2265" spans="1:11" ht="13.5" x14ac:dyDescent="0.25">
      <c r="A2265" s="3">
        <f>TITRES_STAT!B2268</f>
        <v>45602</v>
      </c>
      <c r="B2265" s="5">
        <f>TITRES_STAT!D2268</f>
        <v>90.065600000000003</v>
      </c>
      <c r="C2265" s="2">
        <f t="shared" si="277"/>
        <v>0.51560000000000628</v>
      </c>
      <c r="D2265" s="2">
        <f t="shared" si="278"/>
        <v>89.752500000000012</v>
      </c>
      <c r="E2265" s="2">
        <f t="shared" si="280"/>
        <v>88.770929999999993</v>
      </c>
      <c r="F2265" s="2">
        <f t="shared" si="281"/>
        <v>87.141569999999987</v>
      </c>
      <c r="G2265" s="2">
        <f t="shared" si="275"/>
        <v>82.803375999999986</v>
      </c>
      <c r="H2265" s="2">
        <f t="shared" si="279"/>
        <v>75.139373499999991</v>
      </c>
      <c r="I2265" s="2">
        <f t="array" ref="I2265">SUMPRODUCT(B2249:B2268, (ROW(B2249:B2268)-ROW(B2249)+1)) / (20*21/2)</f>
        <v>89.431651904761907</v>
      </c>
      <c r="J2265" s="2">
        <f t="shared" si="282"/>
        <v>87.232235996456211</v>
      </c>
      <c r="K2265" s="2">
        <f t="shared" si="276"/>
        <v>83.978001442970026</v>
      </c>
    </row>
    <row r="2266" spans="1:11" ht="13.5" x14ac:dyDescent="0.25">
      <c r="A2266" s="3">
        <f>TITRES_STAT!B2269</f>
        <v>45603</v>
      </c>
      <c r="B2266" s="5">
        <f>TITRES_STAT!D2269</f>
        <v>91.875</v>
      </c>
      <c r="C2266" s="2">
        <f t="shared" si="277"/>
        <v>1.8093999999999966</v>
      </c>
      <c r="D2266" s="2">
        <f t="shared" si="278"/>
        <v>90.114380000000011</v>
      </c>
      <c r="E2266" s="2">
        <f t="shared" si="280"/>
        <v>89.518119999999996</v>
      </c>
      <c r="F2266" s="2">
        <f t="shared" si="281"/>
        <v>87.375944999999987</v>
      </c>
      <c r="G2266" s="2">
        <f t="shared" si="275"/>
        <v>83.065875999999989</v>
      </c>
      <c r="H2266" s="2">
        <f t="shared" si="279"/>
        <v>75.248271499999987</v>
      </c>
      <c r="I2266" s="2">
        <f t="array" ref="I2266">SUMPRODUCT(B2250:B2269, (ROW(B2250:B2269)-ROW(B2250)+1)) / (20*21/2)</f>
        <v>89.976428095238091</v>
      </c>
      <c r="J2266" s="2">
        <f t="shared" si="282"/>
        <v>87.674403996793714</v>
      </c>
      <c r="K2266" s="2">
        <f t="shared" si="276"/>
        <v>84.287687660892772</v>
      </c>
    </row>
    <row r="2267" spans="1:11" ht="13.5" x14ac:dyDescent="0.25">
      <c r="A2267" s="3">
        <f>TITRES_STAT!B2270</f>
        <v>45604</v>
      </c>
      <c r="B2267" s="5">
        <f>TITRES_STAT!D2270</f>
        <v>91.875</v>
      </c>
      <c r="C2267" s="2">
        <f t="shared" si="277"/>
        <v>0</v>
      </c>
      <c r="D2267" s="2">
        <f t="shared" si="278"/>
        <v>90.583119999999994</v>
      </c>
      <c r="E2267" s="2">
        <f t="shared" si="280"/>
        <v>90.265309999999999</v>
      </c>
      <c r="F2267" s="2">
        <f t="shared" si="281"/>
        <v>87.610319999999987</v>
      </c>
      <c r="G2267" s="2">
        <f t="shared" si="275"/>
        <v>83.328375999999992</v>
      </c>
      <c r="H2267" s="2">
        <f t="shared" si="279"/>
        <v>75.357387499999987</v>
      </c>
      <c r="I2267" s="2">
        <f t="array" ref="I2267">SUMPRODUCT(B2251:B2270, (ROW(B2251:B2270)-ROW(B2251)+1)) / (20*21/2)</f>
        <v>90.476650952380965</v>
      </c>
      <c r="J2267" s="2">
        <f t="shared" si="282"/>
        <v>88.074460759003841</v>
      </c>
      <c r="K2267" s="2">
        <f t="shared" si="276"/>
        <v>84.585229321249926</v>
      </c>
    </row>
    <row r="2268" spans="1:11" ht="13.5" x14ac:dyDescent="0.25">
      <c r="A2268" s="3">
        <f>TITRES_STAT!B2271</f>
        <v>45607</v>
      </c>
      <c r="B2268" s="5">
        <f>TITRES_STAT!D2271</f>
        <v>92.8125</v>
      </c>
      <c r="C2268" s="2">
        <f t="shared" si="277"/>
        <v>0.9375</v>
      </c>
      <c r="D2268" s="2">
        <f t="shared" si="278"/>
        <v>91.235619999999997</v>
      </c>
      <c r="E2268" s="2">
        <f t="shared" si="280"/>
        <v>90.726560000000006</v>
      </c>
      <c r="F2268" s="2">
        <f t="shared" si="281"/>
        <v>88.029849999999982</v>
      </c>
      <c r="G2268" s="2">
        <f t="shared" si="275"/>
        <v>83.609625999999992</v>
      </c>
      <c r="H2268" s="2">
        <f t="shared" si="279"/>
        <v>75.47119099999999</v>
      </c>
      <c r="I2268" s="2">
        <f t="array" ref="I2268">SUMPRODUCT(B2252:B2271, (ROW(B2252:B2271)-ROW(B2252)+1)) / (20*21/2)</f>
        <v>90.932320476190469</v>
      </c>
      <c r="J2268" s="2">
        <f t="shared" si="282"/>
        <v>88.525702591479657</v>
      </c>
      <c r="K2268" s="2">
        <f t="shared" si="276"/>
        <v>84.907867387083272</v>
      </c>
    </row>
    <row r="2269" spans="1:11" ht="13.5" x14ac:dyDescent="0.25">
      <c r="A2269" s="3">
        <f>TITRES_STAT!B2272</f>
        <v>45608</v>
      </c>
      <c r="B2269" s="5">
        <f>TITRES_STAT!D2272</f>
        <v>93.75</v>
      </c>
      <c r="C2269" s="2">
        <f t="shared" si="277"/>
        <v>0.9375</v>
      </c>
      <c r="D2269" s="2">
        <f t="shared" si="278"/>
        <v>92.075620000000001</v>
      </c>
      <c r="E2269" s="2">
        <f t="shared" si="280"/>
        <v>90.914060000000006</v>
      </c>
      <c r="F2269" s="2">
        <f t="shared" si="281"/>
        <v>88.497659999999996</v>
      </c>
      <c r="G2269" s="2">
        <f t="shared" si="275"/>
        <v>83.909625999999989</v>
      </c>
      <c r="H2269" s="2">
        <f t="shared" si="279"/>
        <v>75.589681999999982</v>
      </c>
      <c r="I2269" s="2">
        <f t="array" ref="I2269">SUMPRODUCT(B2253:B2272, (ROW(B2253:B2272)-ROW(B2253)+1)) / (20*21/2)</f>
        <v>91.352275714285724</v>
      </c>
      <c r="J2269" s="2">
        <f t="shared" si="282"/>
        <v>89.023254725624454</v>
      </c>
      <c r="K2269" s="2">
        <f t="shared" si="276"/>
        <v>85.254617685629029</v>
      </c>
    </row>
    <row r="2270" spans="1:11" ht="13.5" x14ac:dyDescent="0.25">
      <c r="A2270" s="3">
        <f>TITRES_STAT!B2273</f>
        <v>45609</v>
      </c>
      <c r="B2270" s="5">
        <f>TITRES_STAT!D2273</f>
        <v>93.75</v>
      </c>
      <c r="C2270" s="2">
        <f t="shared" si="277"/>
        <v>0</v>
      </c>
      <c r="D2270" s="2">
        <f t="shared" si="278"/>
        <v>92.8125</v>
      </c>
      <c r="E2270" s="2">
        <f t="shared" si="280"/>
        <v>91.282499999999999</v>
      </c>
      <c r="F2270" s="2">
        <f t="shared" si="281"/>
        <v>88.965469999999996</v>
      </c>
      <c r="G2270" s="2">
        <f t="shared" si="275"/>
        <v>84.209625999999986</v>
      </c>
      <c r="H2270" s="2">
        <f t="shared" si="279"/>
        <v>75.708172999999988</v>
      </c>
      <c r="I2270" s="2">
        <f t="array" ref="I2270">SUMPRODUCT(B2254:B2273, (ROW(B2254:B2273)-ROW(B2254)+1)) / (20*21/2)</f>
        <v>91.743659523809526</v>
      </c>
      <c r="J2270" s="2">
        <f t="shared" si="282"/>
        <v>89.473420942231655</v>
      </c>
      <c r="K2270" s="2">
        <f t="shared" si="276"/>
        <v>85.587769933251423</v>
      </c>
    </row>
    <row r="2271" spans="1:11" ht="13.5" x14ac:dyDescent="0.25">
      <c r="A2271" s="3">
        <f>TITRES_STAT!B2274</f>
        <v>45610</v>
      </c>
      <c r="B2271" s="5">
        <f>TITRES_STAT!D2274</f>
        <v>93.75</v>
      </c>
      <c r="C2271" s="2">
        <f t="shared" si="277"/>
        <v>0</v>
      </c>
      <c r="D2271" s="2">
        <f t="shared" si="278"/>
        <v>93.1875</v>
      </c>
      <c r="E2271" s="2">
        <f t="shared" si="280"/>
        <v>91.650940000000006</v>
      </c>
      <c r="F2271" s="2">
        <f t="shared" si="281"/>
        <v>89.340469999999996</v>
      </c>
      <c r="G2271" s="2">
        <f t="shared" si="275"/>
        <v>84.50212599999999</v>
      </c>
      <c r="H2271" s="2">
        <f t="shared" si="279"/>
        <v>75.82666399999998</v>
      </c>
      <c r="I2271" s="2">
        <f t="array" ref="I2271">SUMPRODUCT(B2255:B2274, (ROW(B2255:B2274)-ROW(B2255)+1)) / (20*21/2)</f>
        <v>91.923076666666674</v>
      </c>
      <c r="J2271" s="2">
        <f t="shared" si="282"/>
        <v>89.880714185828637</v>
      </c>
      <c r="K2271" s="2">
        <f t="shared" si="276"/>
        <v>85.9078573868494</v>
      </c>
    </row>
    <row r="2272" spans="1:11" ht="13.5" x14ac:dyDescent="0.25">
      <c r="A2272" s="3">
        <f>TITRES_STAT!B2275</f>
        <v>45611</v>
      </c>
      <c r="B2272" s="5">
        <f>TITRES_STAT!D2275</f>
        <v>93.75</v>
      </c>
      <c r="C2272" s="2">
        <f t="shared" si="277"/>
        <v>0</v>
      </c>
      <c r="D2272" s="2">
        <f t="shared" si="278"/>
        <v>93.5625</v>
      </c>
      <c r="E2272" s="2">
        <f t="shared" si="280"/>
        <v>92.072810000000004</v>
      </c>
      <c r="F2272" s="2">
        <f t="shared" si="281"/>
        <v>89.715469999999996</v>
      </c>
      <c r="G2272" s="2">
        <f t="shared" si="275"/>
        <v>84.794625999999994</v>
      </c>
      <c r="H2272" s="2">
        <f t="shared" si="279"/>
        <v>75.945807999999985</v>
      </c>
      <c r="I2272" s="2">
        <f t="array" ref="I2272">SUMPRODUCT(B2256:B2275, (ROW(B2256:B2275)-ROW(B2256)+1)) / (20*21/2)</f>
        <v>92.172635238095239</v>
      </c>
      <c r="J2272" s="2">
        <f t="shared" si="282"/>
        <v>90.24921759670211</v>
      </c>
      <c r="K2272" s="2">
        <f t="shared" si="276"/>
        <v>86.21539239128667</v>
      </c>
    </row>
    <row r="2273" spans="1:11" ht="13.5" x14ac:dyDescent="0.25">
      <c r="A2273" s="3">
        <f>TITRES_STAT!B2276</f>
        <v>45614</v>
      </c>
      <c r="B2273" s="5">
        <f>TITRES_STAT!D2276</f>
        <v>93.825000000000003</v>
      </c>
      <c r="C2273" s="2">
        <f t="shared" si="277"/>
        <v>7.5000000000002842E-2</v>
      </c>
      <c r="D2273" s="2">
        <f t="shared" si="278"/>
        <v>93.765000000000001</v>
      </c>
      <c r="E2273" s="2">
        <f t="shared" si="280"/>
        <v>92.500309999999999</v>
      </c>
      <c r="F2273" s="2">
        <f t="shared" si="281"/>
        <v>90.094219999999993</v>
      </c>
      <c r="G2273" s="2">
        <f t="shared" si="275"/>
        <v>85.096125999999984</v>
      </c>
      <c r="H2273" s="2">
        <f t="shared" si="279"/>
        <v>76.065326999999982</v>
      </c>
      <c r="I2273" s="2">
        <f t="array" ref="I2273">SUMPRODUCT(B2257:B2276, (ROW(B2257:B2276)-ROW(B2257)+1)) / (20*21/2)</f>
        <v>92.398622380952375</v>
      </c>
      <c r="J2273" s="2">
        <f t="shared" si="282"/>
        <v>90.589768301778093</v>
      </c>
      <c r="K2273" s="2">
        <f t="shared" si="276"/>
        <v>86.513808375942091</v>
      </c>
    </row>
    <row r="2274" spans="1:11" ht="13.5" x14ac:dyDescent="0.25">
      <c r="A2274" s="3">
        <f>TITRES_STAT!B2277</f>
        <v>45615</v>
      </c>
      <c r="B2274" s="5">
        <f>TITRES_STAT!D2277</f>
        <v>91.978099999999998</v>
      </c>
      <c r="C2274" s="2">
        <f t="shared" si="277"/>
        <v>-1.8469000000000051</v>
      </c>
      <c r="D2274" s="2">
        <f t="shared" si="278"/>
        <v>93.410619999999994</v>
      </c>
      <c r="E2274" s="2">
        <f t="shared" si="280"/>
        <v>92.743120000000005</v>
      </c>
      <c r="F2274" s="2">
        <f t="shared" si="281"/>
        <v>90.473434999999995</v>
      </c>
      <c r="G2274" s="2">
        <f t="shared" si="275"/>
        <v>85.36068800000001</v>
      </c>
      <c r="H2274" s="2">
        <f t="shared" si="279"/>
        <v>76.175611499999988</v>
      </c>
      <c r="I2274" s="2">
        <f t="array" ref="I2274">SUMPRODUCT(B2258:B2277, (ROW(B2258:B2277)-ROW(B2258)+1)) / (20*21/2)</f>
        <v>92.582332380952394</v>
      </c>
      <c r="J2274" s="2">
        <f t="shared" si="282"/>
        <v>90.721990368275414</v>
      </c>
      <c r="K2274" s="2">
        <f t="shared" si="276"/>
        <v>86.728094321983576</v>
      </c>
    </row>
    <row r="2275" spans="1:11" ht="13.5" x14ac:dyDescent="0.25">
      <c r="A2275" s="3">
        <f>TITRES_STAT!B2278</f>
        <v>45616</v>
      </c>
      <c r="B2275" s="5">
        <f>TITRES_STAT!D2278</f>
        <v>93.093800000000002</v>
      </c>
      <c r="C2275" s="2">
        <f t="shared" si="277"/>
        <v>1.1157000000000039</v>
      </c>
      <c r="D2275" s="2">
        <f t="shared" si="278"/>
        <v>93.279379999999989</v>
      </c>
      <c r="E2275" s="2">
        <f t="shared" si="280"/>
        <v>93.045940000000002</v>
      </c>
      <c r="F2275" s="2">
        <f t="shared" si="281"/>
        <v>90.908435000000011</v>
      </c>
      <c r="G2275" s="2">
        <f t="shared" si="275"/>
        <v>85.647564000000003</v>
      </c>
      <c r="H2275" s="2">
        <f t="shared" si="279"/>
        <v>76.290821499999993</v>
      </c>
      <c r="I2275" s="2">
        <f t="array" ref="I2275">SUMPRODUCT(B2259:B2278, (ROW(B2259:B2278)-ROW(B2259)+1)) / (20*21/2)</f>
        <v>92.723765238095254</v>
      </c>
      <c r="J2275" s="2">
        <f t="shared" si="282"/>
        <v>90.947876999868228</v>
      </c>
      <c r="K2275" s="2">
        <f t="shared" si="276"/>
        <v>86.977729838768525</v>
      </c>
    </row>
    <row r="2276" spans="1:11" ht="13.5" x14ac:dyDescent="0.25">
      <c r="A2276" s="3">
        <f>TITRES_STAT!B2279</f>
        <v>45617</v>
      </c>
      <c r="B2276" s="5">
        <f>TITRES_STAT!D2279</f>
        <v>93.281300000000002</v>
      </c>
      <c r="C2276" s="2">
        <f t="shared" si="277"/>
        <v>0.1875</v>
      </c>
      <c r="D2276" s="2">
        <f t="shared" si="278"/>
        <v>93.185639999999992</v>
      </c>
      <c r="E2276" s="2">
        <f t="shared" si="280"/>
        <v>93.186570000000003</v>
      </c>
      <c r="F2276" s="2">
        <f t="shared" si="281"/>
        <v>91.352345000000014</v>
      </c>
      <c r="G2276" s="2">
        <f t="shared" si="275"/>
        <v>85.930877999999979</v>
      </c>
      <c r="H2276" s="2">
        <f t="shared" si="279"/>
        <v>76.406969000000004</v>
      </c>
      <c r="I2276" s="2">
        <f t="array" ref="I2276">SUMPRODUCT(B2260:B2279, (ROW(B2260:B2279)-ROW(B2260)+1)) / (20*21/2)</f>
        <v>92.841001428571431</v>
      </c>
      <c r="J2276" s="2">
        <f t="shared" si="282"/>
        <v>91.170107761785545</v>
      </c>
      <c r="K2276" s="2">
        <f t="shared" si="276"/>
        <v>87.224928668620748</v>
      </c>
    </row>
    <row r="2277" spans="1:11" ht="13.5" x14ac:dyDescent="0.25">
      <c r="A2277" s="3">
        <f>TITRES_STAT!B2280</f>
        <v>45618</v>
      </c>
      <c r="B2277" s="5">
        <f>TITRES_STAT!D2280</f>
        <v>93.281300000000002</v>
      </c>
      <c r="C2277" s="2">
        <f t="shared" si="277"/>
        <v>0</v>
      </c>
      <c r="D2277" s="2">
        <f t="shared" si="278"/>
        <v>93.091899999999995</v>
      </c>
      <c r="E2277" s="2">
        <f t="shared" si="280"/>
        <v>93.327200000000005</v>
      </c>
      <c r="F2277" s="2">
        <f t="shared" si="281"/>
        <v>91.796255000000016</v>
      </c>
      <c r="G2277" s="2">
        <f t="shared" si="275"/>
        <v>86.214191999999969</v>
      </c>
      <c r="H2277" s="2">
        <f t="shared" si="279"/>
        <v>76.5250755</v>
      </c>
      <c r="I2277" s="2">
        <f t="array" ref="I2277">SUMPRODUCT(B2261:B2280, (ROW(B2261:B2280)-ROW(B2261)+1)) / (20*21/2)</f>
        <v>92.951540952380952</v>
      </c>
      <c r="J2277" s="2">
        <f t="shared" si="282"/>
        <v>91.371173689234539</v>
      </c>
      <c r="K2277" s="2">
        <f t="shared" si="276"/>
        <v>87.462433426714057</v>
      </c>
    </row>
    <row r="2278" spans="1:11" ht="13.5" x14ac:dyDescent="0.25">
      <c r="A2278" s="3">
        <f>TITRES_STAT!B2281</f>
        <v>45621</v>
      </c>
      <c r="B2278" s="5">
        <f>TITRES_STAT!D2281</f>
        <v>93.281300000000002</v>
      </c>
      <c r="C2278" s="2">
        <f t="shared" si="277"/>
        <v>0</v>
      </c>
      <c r="D2278" s="2">
        <f t="shared" si="278"/>
        <v>92.983159999999998</v>
      </c>
      <c r="E2278" s="2">
        <f t="shared" si="280"/>
        <v>93.374079999999992</v>
      </c>
      <c r="F2278" s="2">
        <f t="shared" si="281"/>
        <v>92.050320000000028</v>
      </c>
      <c r="G2278" s="2">
        <f t="shared" si="275"/>
        <v>86.497693999999967</v>
      </c>
      <c r="H2278" s="2">
        <f t="shared" si="279"/>
        <v>76.643181999999982</v>
      </c>
      <c r="I2278" s="2">
        <f t="array" ref="I2278">SUMPRODUCT(B2262:B2281, (ROW(B2262:B2281)-ROW(B2262)+1)) / (20*21/2)</f>
        <v>92.948548571428574</v>
      </c>
      <c r="J2278" s="2">
        <f t="shared" si="282"/>
        <v>91.553090480736003</v>
      </c>
      <c r="K2278" s="2">
        <f t="shared" si="276"/>
        <v>87.690624272725273</v>
      </c>
    </row>
    <row r="2279" spans="1:11" ht="13.5" x14ac:dyDescent="0.25">
      <c r="A2279" s="3">
        <f>TITRES_STAT!B2282</f>
        <v>45622</v>
      </c>
      <c r="B2279" s="5">
        <f>TITRES_STAT!D2282</f>
        <v>93.281300000000002</v>
      </c>
      <c r="C2279" s="2">
        <f t="shared" si="277"/>
        <v>0</v>
      </c>
      <c r="D2279" s="2">
        <f t="shared" si="278"/>
        <v>93.243799999999993</v>
      </c>
      <c r="E2279" s="2">
        <f t="shared" si="280"/>
        <v>93.327209999999994</v>
      </c>
      <c r="F2279" s="2">
        <f t="shared" si="281"/>
        <v>92.120635000000036</v>
      </c>
      <c r="G2279" s="2">
        <f t="shared" si="275"/>
        <v>86.78119599999998</v>
      </c>
      <c r="H2279" s="2">
        <f t="shared" si="279"/>
        <v>76.761288499999978</v>
      </c>
      <c r="I2279" s="2">
        <f t="array" ref="I2279">SUMPRODUCT(B2263:B2282, (ROW(B2263:B2282)-ROW(B2263)+1)) / (20*21/2)</f>
        <v>92.729801904761899</v>
      </c>
      <c r="J2279" s="2">
        <f t="shared" si="282"/>
        <v>91.717681863523055</v>
      </c>
      <c r="K2279" s="2">
        <f t="shared" si="276"/>
        <v>87.909866458108596</v>
      </c>
    </row>
    <row r="2280" spans="1:11" ht="13.5" x14ac:dyDescent="0.25">
      <c r="A2280" s="3">
        <f>TITRES_STAT!B2283</f>
        <v>45623</v>
      </c>
      <c r="B2280" s="5">
        <f>TITRES_STAT!D2283</f>
        <v>93.281300000000002</v>
      </c>
      <c r="C2280" s="2">
        <f t="shared" si="277"/>
        <v>0</v>
      </c>
      <c r="D2280" s="2">
        <f t="shared" si="278"/>
        <v>93.281300000000002</v>
      </c>
      <c r="E2280" s="2">
        <f t="shared" si="280"/>
        <v>93.280339999999995</v>
      </c>
      <c r="F2280" s="2">
        <f t="shared" si="281"/>
        <v>92.28142000000004</v>
      </c>
      <c r="G2280" s="2">
        <f t="shared" si="275"/>
        <v>87.064697999999993</v>
      </c>
      <c r="H2280" s="2">
        <f t="shared" si="279"/>
        <v>76.877653499999994</v>
      </c>
      <c r="I2280" s="2">
        <f t="array" ref="I2280">SUMPRODUCT(B2264:B2283, (ROW(B2264:B2283)-ROW(B2264)+1)) / (20*21/2)</f>
        <v>92.767300476190471</v>
      </c>
      <c r="J2280" s="2">
        <f t="shared" si="282"/>
        <v>91.866597876520856</v>
      </c>
      <c r="K2280" s="2">
        <f t="shared" si="276"/>
        <v>88.120510910731795</v>
      </c>
    </row>
    <row r="2281" spans="1:11" ht="13.5" x14ac:dyDescent="0.25">
      <c r="A2281" s="3">
        <f>TITRES_STAT!B2284</f>
        <v>45624</v>
      </c>
      <c r="B2281" s="5">
        <f>TITRES_STAT!D2284</f>
        <v>92.25</v>
      </c>
      <c r="C2281" s="2">
        <f t="shared" si="277"/>
        <v>-1.0313000000000017</v>
      </c>
      <c r="D2281" s="2">
        <f t="shared" si="278"/>
        <v>93.075040000000001</v>
      </c>
      <c r="E2281" s="2">
        <f t="shared" si="280"/>
        <v>93.13033999999999</v>
      </c>
      <c r="F2281" s="2">
        <f t="shared" si="281"/>
        <v>92.390640000000033</v>
      </c>
      <c r="G2281" s="2">
        <f t="shared" si="275"/>
        <v>87.334697999999989</v>
      </c>
      <c r="H2281" s="2">
        <f t="shared" si="279"/>
        <v>76.988861999999983</v>
      </c>
      <c r="I2281" s="2">
        <f t="array" ref="I2281">SUMPRODUCT(B2265:B2284, (ROW(B2265:B2284)-ROW(B2265)+1)) / (20*21/2)</f>
        <v>92.789263333333324</v>
      </c>
      <c r="J2281" s="2">
        <f t="shared" si="282"/>
        <v>91.903112364471241</v>
      </c>
      <c r="K2281" s="2">
        <f t="shared" si="276"/>
        <v>88.282451659330562</v>
      </c>
    </row>
    <row r="2282" spans="1:11" ht="13.5" x14ac:dyDescent="0.25">
      <c r="A2282" s="3">
        <f>TITRES_STAT!B2285</f>
        <v>45625</v>
      </c>
      <c r="B2282" s="5">
        <f>TITRES_STAT!D2285</f>
        <v>90.093800000000002</v>
      </c>
      <c r="C2282" s="2">
        <f t="shared" si="277"/>
        <v>-2.1561999999999983</v>
      </c>
      <c r="D2282" s="2">
        <f t="shared" si="278"/>
        <v>92.437539999999998</v>
      </c>
      <c r="E2282" s="2">
        <f t="shared" si="280"/>
        <v>92.764719999999997</v>
      </c>
      <c r="F2282" s="2">
        <f t="shared" si="281"/>
        <v>92.418765000000036</v>
      </c>
      <c r="G2282" s="2">
        <f t="shared" si="275"/>
        <v>87.561573999999979</v>
      </c>
      <c r="H2282" s="2">
        <f t="shared" si="279"/>
        <v>77.089289499999978</v>
      </c>
      <c r="I2282" s="2">
        <f t="array" ref="I2282">SUMPRODUCT(B2266:B2285, (ROW(B2266:B2285)-ROW(B2266)+1)) / (20*21/2)</f>
        <v>92.884976190476195</v>
      </c>
      <c r="J2282" s="2">
        <f t="shared" si="282"/>
        <v>91.730796901188256</v>
      </c>
      <c r="K2282" s="2">
        <f t="shared" si="276"/>
        <v>88.353484927592106</v>
      </c>
    </row>
    <row r="2283" spans="1:11" ht="13.5" x14ac:dyDescent="0.25">
      <c r="A2283" s="3">
        <f>TITRES_STAT!B2286</f>
        <v>45628</v>
      </c>
      <c r="B2283" s="5">
        <f>TITRES_STAT!D2286</f>
        <v>92.8125</v>
      </c>
      <c r="C2283" s="2">
        <f t="shared" si="277"/>
        <v>2.7186999999999983</v>
      </c>
      <c r="D2283" s="2">
        <f t="shared" si="278"/>
        <v>92.343779999999995</v>
      </c>
      <c r="E2283" s="2">
        <f t="shared" si="280"/>
        <v>92.66346999999999</v>
      </c>
      <c r="F2283" s="2">
        <f t="shared" si="281"/>
        <v>92.58189000000003</v>
      </c>
      <c r="G2283" s="2">
        <f t="shared" si="275"/>
        <v>87.842824000000007</v>
      </c>
      <c r="H2283" s="2">
        <f t="shared" si="279"/>
        <v>77.203353999999976</v>
      </c>
      <c r="I2283" s="2">
        <f t="array" ref="I2283">SUMPRODUCT(B2267:B2286, (ROW(B2267:B2286)-ROW(B2267)+1)) / (20*21/2)</f>
        <v>92.963144285714293</v>
      </c>
      <c r="J2283" s="2">
        <f t="shared" si="282"/>
        <v>91.833816243932233</v>
      </c>
      <c r="K2283" s="2">
        <f t="shared" si="276"/>
        <v>88.528348263764968</v>
      </c>
    </row>
    <row r="2284" spans="1:11" ht="13.5" x14ac:dyDescent="0.25">
      <c r="A2284" s="3">
        <f>TITRES_STAT!B2287</f>
        <v>45629</v>
      </c>
      <c r="B2284" s="5">
        <f>TITRES_STAT!D2287</f>
        <v>92.8125</v>
      </c>
      <c r="C2284" s="2">
        <f t="shared" si="277"/>
        <v>0</v>
      </c>
      <c r="D2284" s="2">
        <f t="shared" si="278"/>
        <v>92.250019999999992</v>
      </c>
      <c r="E2284" s="2">
        <f t="shared" si="280"/>
        <v>92.74691</v>
      </c>
      <c r="F2284" s="2">
        <f t="shared" si="281"/>
        <v>92.745015000000038</v>
      </c>
      <c r="G2284" s="2">
        <f t="shared" si="275"/>
        <v>88.124074000000022</v>
      </c>
      <c r="H2284" s="2">
        <f t="shared" si="279"/>
        <v>77.317548999999971</v>
      </c>
      <c r="I2284" s="2">
        <f t="array" ref="I2284">SUMPRODUCT(B2268:B2287, (ROW(B2268:B2287)-ROW(B2268)+1)) / (20*21/2)</f>
        <v>93.032383809523807</v>
      </c>
      <c r="J2284" s="2">
        <f t="shared" si="282"/>
        <v>91.927024220700588</v>
      </c>
      <c r="K2284" s="2">
        <f t="shared" si="276"/>
        <v>88.696354214205556</v>
      </c>
    </row>
    <row r="2285" spans="1:11" ht="13.5" x14ac:dyDescent="0.25">
      <c r="A2285" s="3">
        <f>TITRES_STAT!B2288</f>
        <v>45630</v>
      </c>
      <c r="B2285" s="5">
        <f>TITRES_STAT!D2288</f>
        <v>93.75</v>
      </c>
      <c r="C2285" s="2">
        <f t="shared" si="277"/>
        <v>0.9375</v>
      </c>
      <c r="D2285" s="2">
        <f t="shared" si="278"/>
        <v>92.343760000000003</v>
      </c>
      <c r="E2285" s="2">
        <f t="shared" si="280"/>
        <v>92.81253000000001</v>
      </c>
      <c r="F2285" s="2">
        <f t="shared" si="281"/>
        <v>92.929235000000034</v>
      </c>
      <c r="G2285" s="2">
        <f t="shared" si="275"/>
        <v>88.424074000000019</v>
      </c>
      <c r="H2285" s="2">
        <f t="shared" si="279"/>
        <v>77.436431499999983</v>
      </c>
      <c r="I2285" s="2">
        <f t="array" ref="I2285">SUMPRODUCT(B2269:B2288, (ROW(B2269:B2288)-ROW(B2269)+1)) / (20*21/2)</f>
        <v>93.092694761904781</v>
      </c>
      <c r="J2285" s="2">
        <f t="shared" si="282"/>
        <v>92.100640961586251</v>
      </c>
      <c r="K2285" s="2">
        <f t="shared" si="276"/>
        <v>88.894536401883769</v>
      </c>
    </row>
    <row r="2286" spans="1:11" ht="13.5" x14ac:dyDescent="0.25">
      <c r="A2286" s="3">
        <f>TITRES_STAT!B2289</f>
        <v>45631</v>
      </c>
      <c r="B2286" s="5">
        <f>TITRES_STAT!D2289</f>
        <v>93.75</v>
      </c>
      <c r="C2286" s="2">
        <f t="shared" si="277"/>
        <v>0</v>
      </c>
      <c r="D2286" s="2">
        <f t="shared" si="278"/>
        <v>92.64376</v>
      </c>
      <c r="E2286" s="2">
        <f t="shared" si="280"/>
        <v>92.859400000000008</v>
      </c>
      <c r="F2286" s="2">
        <f t="shared" si="281"/>
        <v>93.022985000000034</v>
      </c>
      <c r="G2286" s="2">
        <f t="shared" si="275"/>
        <v>88.724074000000016</v>
      </c>
      <c r="H2286" s="2">
        <f t="shared" si="279"/>
        <v>77.555313999999967</v>
      </c>
      <c r="I2286" s="2">
        <f t="array" ref="I2286">SUMPRODUCT(B2270:B2289, (ROW(B2270:B2289)-ROW(B2270)+1)) / (20*21/2)</f>
        <v>93.148541428571434</v>
      </c>
      <c r="J2286" s="2">
        <f t="shared" si="282"/>
        <v>92.25772277476851</v>
      </c>
      <c r="K2286" s="2">
        <f t="shared" si="276"/>
        <v>89.08494673906479</v>
      </c>
    </row>
    <row r="2287" spans="1:11" ht="13.5" x14ac:dyDescent="0.25">
      <c r="A2287" s="3">
        <f>TITRES_STAT!B2290</f>
        <v>45632</v>
      </c>
      <c r="B2287" s="5">
        <f>TITRES_STAT!D2290</f>
        <v>93.75</v>
      </c>
      <c r="C2287" s="2">
        <f t="shared" si="277"/>
        <v>0</v>
      </c>
      <c r="D2287" s="2">
        <f t="shared" si="278"/>
        <v>93.375</v>
      </c>
      <c r="E2287" s="2">
        <f t="shared" si="280"/>
        <v>92.906269999999992</v>
      </c>
      <c r="F2287" s="2">
        <f t="shared" si="281"/>
        <v>93.11673500000002</v>
      </c>
      <c r="G2287" s="2">
        <f t="shared" si="275"/>
        <v>89.024073999999999</v>
      </c>
      <c r="H2287" s="2">
        <f t="shared" si="279"/>
        <v>77.674457999999973</v>
      </c>
      <c r="I2287" s="2">
        <f t="array" ref="I2287">SUMPRODUCT(B2271:B2290, (ROW(B2271:B2290)-ROW(B2271)+1)) / (20*21/2)</f>
        <v>93.204388095238102</v>
      </c>
      <c r="J2287" s="2">
        <f t="shared" si="282"/>
        <v>92.399844415266756</v>
      </c>
      <c r="K2287" s="2">
        <f t="shared" si="276"/>
        <v>89.267890004199501</v>
      </c>
    </row>
    <row r="2288" spans="1:11" ht="13.5" x14ac:dyDescent="0.25">
      <c r="A2288" s="3">
        <f>TITRES_STAT!B2291</f>
        <v>45635</v>
      </c>
      <c r="B2288" s="5">
        <f>TITRES_STAT!D2291</f>
        <v>93.75</v>
      </c>
      <c r="C2288" s="2">
        <f t="shared" si="277"/>
        <v>0</v>
      </c>
      <c r="D2288" s="2">
        <f t="shared" si="278"/>
        <v>93.5625</v>
      </c>
      <c r="E2288" s="2">
        <f t="shared" si="280"/>
        <v>92.953139999999991</v>
      </c>
      <c r="F2288" s="2">
        <f t="shared" si="281"/>
        <v>93.163610000000006</v>
      </c>
      <c r="G2288" s="2">
        <f t="shared" si="275"/>
        <v>89.314886000000001</v>
      </c>
      <c r="H2288" s="2">
        <f t="shared" si="279"/>
        <v>77.793645499999968</v>
      </c>
      <c r="I2288" s="2">
        <f t="array" ref="I2288">SUMPRODUCT(B2272:B2291, (ROW(B2272:B2291)-ROW(B2272)+1)) / (20*21/2)</f>
        <v>93.300415714285705</v>
      </c>
      <c r="J2288" s="2">
        <f t="shared" si="282"/>
        <v>92.528430661431827</v>
      </c>
      <c r="K2288" s="2">
        <f t="shared" si="276"/>
        <v>89.443659023642653</v>
      </c>
    </row>
    <row r="2289" spans="1:11" ht="13.5" x14ac:dyDescent="0.25">
      <c r="A2289" s="3">
        <f>TITRES_STAT!B2292</f>
        <v>45636</v>
      </c>
      <c r="B2289" s="5">
        <f>TITRES_STAT!D2292</f>
        <v>93.75</v>
      </c>
      <c r="C2289" s="2">
        <f t="shared" si="277"/>
        <v>0</v>
      </c>
      <c r="D2289" s="2">
        <f t="shared" si="278"/>
        <v>93.75</v>
      </c>
      <c r="E2289" s="2">
        <f t="shared" si="280"/>
        <v>93.000010000000003</v>
      </c>
      <c r="F2289" s="2">
        <f t="shared" si="281"/>
        <v>93.163610000000006</v>
      </c>
      <c r="G2289" s="2">
        <f t="shared" si="275"/>
        <v>89.60551000000001</v>
      </c>
      <c r="H2289" s="2">
        <f t="shared" si="279"/>
        <v>77.912832999999964</v>
      </c>
      <c r="I2289" s="2">
        <f t="array" ref="I2289">SUMPRODUCT(B2273:B2292, (ROW(B2273:B2292)-ROW(B2273)+1)) / (20*21/2)</f>
        <v>93.397110476190463</v>
      </c>
      <c r="J2289" s="2">
        <f t="shared" si="282"/>
        <v>92.644770598438328</v>
      </c>
      <c r="K2289" s="2">
        <f t="shared" si="276"/>
        <v>89.612535140362553</v>
      </c>
    </row>
    <row r="2290" spans="1:11" ht="13.5" x14ac:dyDescent="0.25">
      <c r="A2290" s="3">
        <f>TITRES_STAT!B2293</f>
        <v>45637</v>
      </c>
      <c r="B2290" s="5">
        <f>TITRES_STAT!D2293</f>
        <v>93.75</v>
      </c>
      <c r="C2290" s="2">
        <f t="shared" si="277"/>
        <v>0</v>
      </c>
      <c r="D2290" s="2">
        <f t="shared" si="278"/>
        <v>93.75</v>
      </c>
      <c r="E2290" s="2">
        <f t="shared" si="280"/>
        <v>93.046880000000002</v>
      </c>
      <c r="F2290" s="2">
        <f t="shared" si="281"/>
        <v>93.163609999999991</v>
      </c>
      <c r="G2290" s="2">
        <f t="shared" ref="G2290:G2353" si="283">AVERAGE(B2241:B2290)</f>
        <v>89.896321999999998</v>
      </c>
      <c r="H2290" s="2">
        <f t="shared" si="279"/>
        <v>78.032020499999973</v>
      </c>
      <c r="I2290" s="2">
        <f t="array" ref="I2290">SUMPRODUCT(B2274:B2293, (ROW(B2274:B2293)-ROW(B2274)+1)) / (20*21/2)</f>
        <v>93.493452857142856</v>
      </c>
      <c r="J2290" s="2">
        <f t="shared" si="282"/>
        <v>92.750030541444204</v>
      </c>
      <c r="K2290" s="2">
        <f t="shared" si="276"/>
        <v>89.774788664269906</v>
      </c>
    </row>
    <row r="2291" spans="1:11" ht="13.5" x14ac:dyDescent="0.25">
      <c r="A2291" s="3">
        <f>TITRES_STAT!B2294</f>
        <v>45638</v>
      </c>
      <c r="B2291" s="5">
        <f>TITRES_STAT!D2294</f>
        <v>94.171899999999994</v>
      </c>
      <c r="C2291" s="2">
        <f t="shared" si="277"/>
        <v>0.42189999999999372</v>
      </c>
      <c r="D2291" s="2">
        <f t="shared" si="278"/>
        <v>93.834379999999996</v>
      </c>
      <c r="E2291" s="2">
        <f t="shared" si="280"/>
        <v>93.239069999999998</v>
      </c>
      <c r="F2291" s="2">
        <f t="shared" si="281"/>
        <v>93.184704999999994</v>
      </c>
      <c r="G2291" s="2">
        <f t="shared" si="283"/>
        <v>90.167259999999999</v>
      </c>
      <c r="H2291" s="2">
        <f t="shared" si="279"/>
        <v>78.167597499999971</v>
      </c>
      <c r="I2291" s="2">
        <f t="array" ref="I2291">SUMPRODUCT(B2275:B2294, (ROW(B2275:B2294)-ROW(B2275)+1)) / (20*21/2)</f>
        <v>93.623634285714289</v>
      </c>
      <c r="J2291" s="2">
        <f t="shared" si="282"/>
        <v>92.885446680354278</v>
      </c>
      <c r="K2291" s="2">
        <f t="shared" ref="K2291:K2354" si="284">$K$4*B2291+(1-$K$4)*K2290</f>
        <v>89.947224402925983</v>
      </c>
    </row>
    <row r="2292" spans="1:11" ht="13.5" x14ac:dyDescent="0.25">
      <c r="A2292" s="3">
        <f>TITRES_STAT!B2295</f>
        <v>45639</v>
      </c>
      <c r="B2292" s="5">
        <f>TITRES_STAT!D2295</f>
        <v>94.2</v>
      </c>
      <c r="C2292" s="2">
        <f t="shared" si="277"/>
        <v>2.8100000000009118E-2</v>
      </c>
      <c r="D2292" s="2">
        <f t="shared" si="278"/>
        <v>93.924379999999999</v>
      </c>
      <c r="E2292" s="2">
        <f t="shared" si="280"/>
        <v>93.649690000000007</v>
      </c>
      <c r="F2292" s="2">
        <f t="shared" si="281"/>
        <v>93.207205000000002</v>
      </c>
      <c r="G2292" s="2">
        <f t="shared" si="283"/>
        <v>90.401260000000008</v>
      </c>
      <c r="H2292" s="2">
        <f t="shared" si="279"/>
        <v>78.318378999999965</v>
      </c>
      <c r="I2292" s="2">
        <f t="array" ref="I2292">SUMPRODUCT(B2276:B2295, (ROW(B2276:B2295)-ROW(B2276)+1)) / (20*21/2)</f>
        <v>93.741360000000014</v>
      </c>
      <c r="J2292" s="2">
        <f t="shared" si="282"/>
        <v>93.010642234606252</v>
      </c>
      <c r="K2292" s="2">
        <f t="shared" si="284"/>
        <v>90.113999916536727</v>
      </c>
    </row>
    <row r="2293" spans="1:11" ht="13.5" x14ac:dyDescent="0.25">
      <c r="A2293" s="3">
        <f>TITRES_STAT!B2296</f>
        <v>45642</v>
      </c>
      <c r="B2293" s="5">
        <f>TITRES_STAT!D2296</f>
        <v>94.218800000000002</v>
      </c>
      <c r="C2293" s="2">
        <f t="shared" si="277"/>
        <v>1.8799999999998818E-2</v>
      </c>
      <c r="D2293" s="2">
        <f t="shared" si="278"/>
        <v>94.018139999999988</v>
      </c>
      <c r="E2293" s="2">
        <f t="shared" si="280"/>
        <v>93.790320000000008</v>
      </c>
      <c r="F2293" s="2">
        <f t="shared" si="281"/>
        <v>93.226895000000013</v>
      </c>
      <c r="G2293" s="2">
        <f t="shared" si="283"/>
        <v>90.561385999999999</v>
      </c>
      <c r="H2293" s="2">
        <f t="shared" si="279"/>
        <v>78.454887499999955</v>
      </c>
      <c r="I2293" s="2">
        <f t="array" ref="I2293">SUMPRODUCT(B2277:B2296, (ROW(B2277:B2296)-ROW(B2277)+1)) / (20*21/2)</f>
        <v>93.771580952380972</v>
      </c>
      <c r="J2293" s="2">
        <f t="shared" si="282"/>
        <v>93.125704878929469</v>
      </c>
      <c r="K2293" s="2">
        <f t="shared" si="284"/>
        <v>90.274972468829404</v>
      </c>
    </row>
    <row r="2294" spans="1:11" ht="13.5" x14ac:dyDescent="0.25">
      <c r="A2294" s="3">
        <f>TITRES_STAT!B2297</f>
        <v>45644</v>
      </c>
      <c r="B2294" s="5">
        <f>TITRES_STAT!D2297</f>
        <v>94.593800000000002</v>
      </c>
      <c r="C2294" s="2">
        <f t="shared" si="277"/>
        <v>0.375</v>
      </c>
      <c r="D2294" s="2">
        <f t="shared" si="278"/>
        <v>94.186899999999994</v>
      </c>
      <c r="E2294" s="2">
        <f t="shared" si="280"/>
        <v>93.968450000000004</v>
      </c>
      <c r="F2294" s="2">
        <f t="shared" si="281"/>
        <v>93.357680000000016</v>
      </c>
      <c r="G2294" s="2">
        <f t="shared" si="283"/>
        <v>90.672011999999995</v>
      </c>
      <c r="H2294" s="2">
        <f t="shared" si="279"/>
        <v>78.592573999999971</v>
      </c>
      <c r="I2294" s="2">
        <f t="array" ref="I2294">SUMPRODUCT(B2278:B2297, (ROW(B2278:B2297)-ROW(B2278)+1)) / (20*21/2)</f>
        <v>93.797789047619048</v>
      </c>
      <c r="J2294" s="2">
        <f t="shared" si="282"/>
        <v>93.265523461888563</v>
      </c>
      <c r="K2294" s="2">
        <f t="shared" si="284"/>
        <v>90.444338254365505</v>
      </c>
    </row>
    <row r="2295" spans="1:11" ht="13.5" x14ac:dyDescent="0.25">
      <c r="A2295" s="3">
        <f>TITRES_STAT!B2298</f>
        <v>45645</v>
      </c>
      <c r="B2295" s="5">
        <f>TITRES_STAT!D2298</f>
        <v>94.593800000000002</v>
      </c>
      <c r="C2295" s="2">
        <f t="shared" si="277"/>
        <v>0</v>
      </c>
      <c r="D2295" s="2">
        <f t="shared" si="278"/>
        <v>94.355659999999986</v>
      </c>
      <c r="E2295" s="2">
        <f t="shared" si="280"/>
        <v>94.05283</v>
      </c>
      <c r="F2295" s="2">
        <f t="shared" si="281"/>
        <v>93.432680000000033</v>
      </c>
      <c r="G2295" s="2">
        <f t="shared" si="283"/>
        <v>90.838887999999983</v>
      </c>
      <c r="H2295" s="2">
        <f t="shared" si="279"/>
        <v>78.730260499999972</v>
      </c>
      <c r="I2295" s="2">
        <f t="array" ref="I2295">SUMPRODUCT(B2279:B2298, (ROW(B2279:B2298)-ROW(B2279)+1)) / (20*21/2)</f>
        <v>93.420959047619021</v>
      </c>
      <c r="J2295" s="2">
        <f t="shared" si="282"/>
        <v>93.392025989327749</v>
      </c>
      <c r="K2295" s="2">
        <f t="shared" si="284"/>
        <v>90.607062244390391</v>
      </c>
    </row>
    <row r="2296" spans="1:11" ht="13.5" x14ac:dyDescent="0.25">
      <c r="A2296" s="3">
        <f>TITRES_STAT!B2299</f>
        <v>45646</v>
      </c>
      <c r="B2296" s="5">
        <f>TITRES_STAT!D2299</f>
        <v>93.75</v>
      </c>
      <c r="C2296" s="2">
        <f t="shared" si="277"/>
        <v>-0.84380000000000166</v>
      </c>
      <c r="D2296" s="2">
        <f t="shared" si="278"/>
        <v>94.271280000000004</v>
      </c>
      <c r="E2296" s="2">
        <f t="shared" si="280"/>
        <v>94.05283</v>
      </c>
      <c r="F2296" s="2">
        <f t="shared" si="281"/>
        <v>93.456115000000025</v>
      </c>
      <c r="G2296" s="2">
        <f t="shared" si="283"/>
        <v>90.970137999999992</v>
      </c>
      <c r="H2296" s="2">
        <f t="shared" si="279"/>
        <v>78.852669499999976</v>
      </c>
      <c r="I2296" s="2">
        <f t="array" ref="I2296">SUMPRODUCT(B2280:B2299, (ROW(B2280:B2299)-ROW(B2280)+1)) / (20*21/2)</f>
        <v>93.116497619047607</v>
      </c>
      <c r="J2296" s="2">
        <f t="shared" si="282"/>
        <v>93.426118752248925</v>
      </c>
      <c r="K2296" s="2">
        <f t="shared" si="284"/>
        <v>90.73031470539469</v>
      </c>
    </row>
    <row r="2297" spans="1:11" ht="13.5" x14ac:dyDescent="0.25">
      <c r="A2297" s="3">
        <f>TITRES_STAT!B2300</f>
        <v>45649</v>
      </c>
      <c r="B2297" s="5">
        <f>TITRES_STAT!D2300</f>
        <v>93.731300000000005</v>
      </c>
      <c r="C2297" s="2">
        <f t="shared" si="277"/>
        <v>-1.8699999999995498E-2</v>
      </c>
      <c r="D2297" s="2">
        <f t="shared" si="278"/>
        <v>94.177539999999993</v>
      </c>
      <c r="E2297" s="2">
        <f t="shared" si="280"/>
        <v>94.050960000000003</v>
      </c>
      <c r="F2297" s="2">
        <f t="shared" si="281"/>
        <v>93.478615000000019</v>
      </c>
      <c r="G2297" s="2">
        <f t="shared" si="283"/>
        <v>91.101013999999992</v>
      </c>
      <c r="H2297" s="2">
        <f t="shared" si="279"/>
        <v>78.973025999999976</v>
      </c>
      <c r="I2297" s="2">
        <f t="array" ref="I2297">SUMPRODUCT(B2281:B2300, (ROW(B2281:B2300)-ROW(B2281)+1)) / (20*21/2)</f>
        <v>92.82721476190477</v>
      </c>
      <c r="J2297" s="2">
        <f t="shared" si="282"/>
        <v>93.455183632987129</v>
      </c>
      <c r="K2297" s="2">
        <f t="shared" si="284"/>
        <v>90.848000403222358</v>
      </c>
    </row>
    <row r="2298" spans="1:11" ht="13.5" x14ac:dyDescent="0.25">
      <c r="A2298" s="3">
        <f>TITRES_STAT!B2301</f>
        <v>45650</v>
      </c>
      <c r="B2298" s="5">
        <f>TITRES_STAT!D2301</f>
        <v>89.521900000000002</v>
      </c>
      <c r="C2298" s="2">
        <f t="shared" si="277"/>
        <v>-4.2094000000000023</v>
      </c>
      <c r="D2298" s="2">
        <f t="shared" si="278"/>
        <v>93.238160000000008</v>
      </c>
      <c r="E2298" s="2">
        <f t="shared" si="280"/>
        <v>93.628149999999991</v>
      </c>
      <c r="F2298" s="2">
        <f t="shared" si="281"/>
        <v>93.290645000000012</v>
      </c>
      <c r="G2298" s="2">
        <f t="shared" si="283"/>
        <v>91.203013999999982</v>
      </c>
      <c r="H2298" s="2">
        <f t="shared" si="279"/>
        <v>79.08104299999998</v>
      </c>
      <c r="I2298" s="2">
        <f t="array" ref="I2298">SUMPRODUCT(B2282:B2301, (ROW(B2282:B2301)-ROW(B2282)+1)) / (20*21/2)</f>
        <v>92.553110476190497</v>
      </c>
      <c r="J2298" s="2">
        <f t="shared" si="282"/>
        <v>93.080585191750259</v>
      </c>
      <c r="K2298" s="2">
        <f t="shared" si="284"/>
        <v>90.7959964658411</v>
      </c>
    </row>
    <row r="2299" spans="1:11" ht="13.5" x14ac:dyDescent="0.25">
      <c r="A2299" s="3">
        <f>TITRES_STAT!B2302</f>
        <v>45651</v>
      </c>
      <c r="B2299" s="5">
        <f>TITRES_STAT!D2302</f>
        <v>90.093800000000002</v>
      </c>
      <c r="C2299" s="2">
        <f t="shared" si="277"/>
        <v>0.57189999999999941</v>
      </c>
      <c r="D2299" s="2">
        <f t="shared" si="278"/>
        <v>92.338160000000002</v>
      </c>
      <c r="E2299" s="2">
        <f t="shared" si="280"/>
        <v>93.262529999999998</v>
      </c>
      <c r="F2299" s="2">
        <f t="shared" si="281"/>
        <v>93.131270000000015</v>
      </c>
      <c r="G2299" s="2">
        <f t="shared" si="283"/>
        <v>91.317013999999986</v>
      </c>
      <c r="H2299" s="2">
        <f t="shared" si="279"/>
        <v>79.183255499999973</v>
      </c>
      <c r="I2299" s="2">
        <f t="array" ref="I2299">SUMPRODUCT(B2283:B2302, (ROW(B2283:B2302)-ROW(B2283)+1)) / (20*21/2)</f>
        <v>92.636588095238096</v>
      </c>
      <c r="J2299" s="2">
        <f t="shared" si="282"/>
        <v>92.796129459202618</v>
      </c>
      <c r="K2299" s="2">
        <f t="shared" si="284"/>
        <v>90.768459349533614</v>
      </c>
    </row>
    <row r="2300" spans="1:11" ht="13.5" x14ac:dyDescent="0.25">
      <c r="A2300" s="3">
        <f>TITRES_STAT!B2303</f>
        <v>45652</v>
      </c>
      <c r="B2300" s="5">
        <f>TITRES_STAT!D2303</f>
        <v>90.093800000000002</v>
      </c>
      <c r="C2300" s="2">
        <f t="shared" si="277"/>
        <v>0</v>
      </c>
      <c r="D2300" s="2">
        <f t="shared" si="278"/>
        <v>91.438159999999996</v>
      </c>
      <c r="E2300" s="2">
        <f t="shared" si="280"/>
        <v>92.896909999999991</v>
      </c>
      <c r="F2300" s="2">
        <f t="shared" si="281"/>
        <v>92.971895000000018</v>
      </c>
      <c r="G2300" s="2">
        <f t="shared" si="283"/>
        <v>91.43101399999999</v>
      </c>
      <c r="H2300" s="2">
        <f t="shared" si="279"/>
        <v>79.294131999999976</v>
      </c>
      <c r="I2300" s="2">
        <f t="array" ref="I2300">SUMPRODUCT(B2284:B2303, (ROW(B2284:B2303)-ROW(B2284)+1)) / (20*21/2)</f>
        <v>92.703595238095247</v>
      </c>
      <c r="J2300" s="2">
        <f t="shared" si="282"/>
        <v>92.538764748802365</v>
      </c>
      <c r="K2300" s="2">
        <f t="shared" si="284"/>
        <v>90.742002120140143</v>
      </c>
    </row>
    <row r="2301" spans="1:11" ht="13.5" x14ac:dyDescent="0.25">
      <c r="A2301" s="3">
        <f>TITRES_STAT!B2304</f>
        <v>45653</v>
      </c>
      <c r="B2301" s="5">
        <f>TITRES_STAT!D2304</f>
        <v>90.093800000000002</v>
      </c>
      <c r="C2301" s="2">
        <f t="shared" si="277"/>
        <v>0</v>
      </c>
      <c r="D2301" s="2">
        <f t="shared" si="278"/>
        <v>90.706919999999997</v>
      </c>
      <c r="E2301" s="2">
        <f t="shared" si="280"/>
        <v>92.489099999999993</v>
      </c>
      <c r="F2301" s="2">
        <f t="shared" si="281"/>
        <v>92.864085000000017</v>
      </c>
      <c r="G2301" s="2">
        <f t="shared" si="283"/>
        <v>91.507889999999989</v>
      </c>
      <c r="H2301" s="2">
        <f t="shared" si="279"/>
        <v>79.40496499999999</v>
      </c>
      <c r="I2301" s="2">
        <f t="array" ref="I2301">SUMPRODUCT(B2285:B2304, (ROW(B2285:B2304)-ROW(B2285)+1)) / (20*21/2)</f>
        <v>92.765242857142866</v>
      </c>
      <c r="J2301" s="2">
        <f t="shared" si="282"/>
        <v>92.305910963202138</v>
      </c>
      <c r="K2301" s="2">
        <f t="shared" si="284"/>
        <v>90.716582429154258</v>
      </c>
    </row>
    <row r="2302" spans="1:11" ht="13.5" x14ac:dyDescent="0.25">
      <c r="A2302" s="3">
        <f>TITRES_STAT!B2305</f>
        <v>45656</v>
      </c>
      <c r="B2302" s="5">
        <f>TITRES_STAT!D2305</f>
        <v>93.740600000000001</v>
      </c>
      <c r="C2302" s="2">
        <f t="shared" si="277"/>
        <v>3.6467999999999989</v>
      </c>
      <c r="D2302" s="2">
        <f t="shared" si="278"/>
        <v>90.708780000000004</v>
      </c>
      <c r="E2302" s="2">
        <f t="shared" si="280"/>
        <v>92.443159999999992</v>
      </c>
      <c r="F2302" s="2">
        <f t="shared" si="281"/>
        <v>93.046425000000028</v>
      </c>
      <c r="G2302" s="2">
        <f t="shared" si="283"/>
        <v>91.657701999999986</v>
      </c>
      <c r="H2302" s="2">
        <f t="shared" si="279"/>
        <v>79.523190999999983</v>
      </c>
      <c r="I2302" s="2">
        <f t="array" ref="I2302">SUMPRODUCT(B2286:B2305, (ROW(B2286:B2305)-ROW(B2286)+1)) / (20*21/2)</f>
        <v>92.822470952380954</v>
      </c>
      <c r="J2302" s="2">
        <f t="shared" si="282"/>
        <v>92.442548014325752</v>
      </c>
      <c r="K2302" s="2">
        <f t="shared" si="284"/>
        <v>90.835171353501153</v>
      </c>
    </row>
    <row r="2303" spans="1:11" ht="13.5" x14ac:dyDescent="0.25">
      <c r="A2303" s="3">
        <f>TITRES_STAT!B2306</f>
        <v>45657</v>
      </c>
      <c r="B2303" s="5">
        <f>TITRES_STAT!D2306</f>
        <v>93.75</v>
      </c>
      <c r="C2303" s="2">
        <f t="shared" si="277"/>
        <v>9.3999999999994088E-3</v>
      </c>
      <c r="D2303" s="2">
        <f t="shared" si="278"/>
        <v>91.554400000000015</v>
      </c>
      <c r="E2303" s="2">
        <f t="shared" si="280"/>
        <v>92.396280000000004</v>
      </c>
      <c r="F2303" s="2">
        <f t="shared" si="281"/>
        <v>93.093300000000028</v>
      </c>
      <c r="G2303" s="2">
        <f t="shared" si="283"/>
        <v>91.807701999999992</v>
      </c>
      <c r="H2303" s="2">
        <f t="shared" si="279"/>
        <v>79.641463999999985</v>
      </c>
      <c r="I2303" s="2">
        <f t="array" ref="I2303">SUMPRODUCT(B2287:B2306, (ROW(B2287:B2306)-ROW(B2287)+1)) / (20*21/2)</f>
        <v>92.878858095238101</v>
      </c>
      <c r="J2303" s="2">
        <f t="shared" si="282"/>
        <v>92.567067251056642</v>
      </c>
      <c r="K2303" s="2">
        <f t="shared" si="284"/>
        <v>90.9494783592462</v>
      </c>
    </row>
    <row r="2304" spans="1:11" ht="13.5" x14ac:dyDescent="0.25">
      <c r="A2304" s="3">
        <f>TITRES_STAT!B2307</f>
        <v>45659</v>
      </c>
      <c r="B2304" s="5">
        <f>TITRES_STAT!D2307</f>
        <v>93.740600000000001</v>
      </c>
      <c r="C2304" s="2">
        <f t="shared" si="277"/>
        <v>-9.3999999999994088E-3</v>
      </c>
      <c r="D2304" s="2">
        <f t="shared" si="278"/>
        <v>92.283760000000001</v>
      </c>
      <c r="E2304" s="2">
        <f t="shared" si="280"/>
        <v>92.310959999999994</v>
      </c>
      <c r="F2304" s="2">
        <f t="shared" si="281"/>
        <v>93.139705000000021</v>
      </c>
      <c r="G2304" s="2">
        <f t="shared" si="283"/>
        <v>91.994637999999995</v>
      </c>
      <c r="H2304" s="2">
        <f t="shared" si="279"/>
        <v>79.759689999999992</v>
      </c>
      <c r="I2304" s="2">
        <f t="array" ref="I2304">SUMPRODUCT(B2288:B2307, (ROW(B2288:B2307)-ROW(B2288)+1)) / (20*21/2)</f>
        <v>92.934439047619037</v>
      </c>
      <c r="J2304" s="2">
        <f t="shared" si="282"/>
        <v>92.67883227476554</v>
      </c>
      <c r="K2304" s="2">
        <f t="shared" si="284"/>
        <v>91.058934109863998</v>
      </c>
    </row>
    <row r="2305" spans="1:11" ht="13.5" x14ac:dyDescent="0.25">
      <c r="A2305" s="3">
        <f>TITRES_STAT!B2308</f>
        <v>45660</v>
      </c>
      <c r="B2305" s="5">
        <f>TITRES_STAT!D2308</f>
        <v>93.740600000000001</v>
      </c>
      <c r="C2305" s="2">
        <f t="shared" si="277"/>
        <v>0</v>
      </c>
      <c r="D2305" s="2">
        <f t="shared" si="278"/>
        <v>93.013120000000001</v>
      </c>
      <c r="E2305" s="2">
        <f t="shared" si="280"/>
        <v>92.225639999999984</v>
      </c>
      <c r="F2305" s="2">
        <f t="shared" si="281"/>
        <v>93.139235000000014</v>
      </c>
      <c r="G2305" s="2">
        <f t="shared" si="283"/>
        <v>92.181574000000012</v>
      </c>
      <c r="H2305" s="2">
        <f t="shared" si="279"/>
        <v>79.884446499999981</v>
      </c>
      <c r="I2305" s="2">
        <f t="array" ref="I2305">SUMPRODUCT(B2289:B2308, (ROW(B2289:B2308)-ROW(B2289)+1)) / (20*21/2)</f>
        <v>92.991049047619043</v>
      </c>
      <c r="J2305" s="2">
        <f t="shared" si="282"/>
        <v>92.779953010502155</v>
      </c>
      <c r="K2305" s="2">
        <f t="shared" si="284"/>
        <v>91.164097478104622</v>
      </c>
    </row>
    <row r="2306" spans="1:11" ht="13.5" x14ac:dyDescent="0.25">
      <c r="A2306" s="3">
        <f>TITRES_STAT!B2309</f>
        <v>45663</v>
      </c>
      <c r="B2306" s="5">
        <f>TITRES_STAT!D2309</f>
        <v>93.731300000000005</v>
      </c>
      <c r="C2306" s="2">
        <f t="shared" si="277"/>
        <v>-9.2999999999960892E-3</v>
      </c>
      <c r="D2306" s="2">
        <f t="shared" si="278"/>
        <v>93.740620000000007</v>
      </c>
      <c r="E2306" s="2">
        <f t="shared" si="280"/>
        <v>92.223769999999988</v>
      </c>
      <c r="F2306" s="2">
        <f t="shared" si="281"/>
        <v>93.138300000000015</v>
      </c>
      <c r="G2306" s="2">
        <f t="shared" si="283"/>
        <v>92.36813800000003</v>
      </c>
      <c r="H2306" s="2">
        <f t="shared" si="279"/>
        <v>80.009156499999975</v>
      </c>
      <c r="I2306" s="2">
        <f t="array" ref="I2306">SUMPRODUCT(B2290:B2309, (ROW(B2290:B2309)-ROW(B2290)+1)) / (20*21/2)</f>
        <v>93.047748095238106</v>
      </c>
      <c r="J2306" s="2">
        <f t="shared" si="282"/>
        <v>92.87055748569243</v>
      </c>
      <c r="K2306" s="2">
        <f t="shared" si="284"/>
        <v>91.264772086806403</v>
      </c>
    </row>
    <row r="2307" spans="1:11" ht="13.5" x14ac:dyDescent="0.25">
      <c r="A2307" s="3">
        <f>TITRES_STAT!B2310</f>
        <v>45664</v>
      </c>
      <c r="B2307" s="5">
        <f>TITRES_STAT!D2310</f>
        <v>93.721900000000005</v>
      </c>
      <c r="C2307" s="2">
        <f t="shared" si="277"/>
        <v>-9.3999999999994088E-3</v>
      </c>
      <c r="D2307" s="2">
        <f t="shared" si="278"/>
        <v>93.736879999999999</v>
      </c>
      <c r="E2307" s="2">
        <f t="shared" si="280"/>
        <v>92.222830000000002</v>
      </c>
      <c r="F2307" s="2">
        <f t="shared" si="281"/>
        <v>93.136895000000024</v>
      </c>
      <c r="G2307" s="2">
        <f t="shared" si="283"/>
        <v>92.554514000000012</v>
      </c>
      <c r="H2307" s="2">
        <f t="shared" si="279"/>
        <v>80.133819499999987</v>
      </c>
      <c r="I2307" s="2">
        <f t="array" ref="I2307">SUMPRODUCT(B2291:B2310, (ROW(B2291:B2310)-ROW(B2291)+1)) / (20*21/2)</f>
        <v>93.104536190476196</v>
      </c>
      <c r="J2307" s="2">
        <f t="shared" si="282"/>
        <v>92.951637725150292</v>
      </c>
      <c r="K2307" s="2">
        <f t="shared" si="284"/>
        <v>91.361130044186538</v>
      </c>
    </row>
    <row r="2308" spans="1:11" ht="13.5" x14ac:dyDescent="0.25">
      <c r="A2308" s="3">
        <f>TITRES_STAT!B2311</f>
        <v>45665</v>
      </c>
      <c r="B2308" s="5">
        <f>TITRES_STAT!D2311</f>
        <v>93.731300000000005</v>
      </c>
      <c r="C2308" s="2">
        <f t="shared" ref="C2308:C2371" si="285">B2308-B2307</f>
        <v>9.3999999999994088E-3</v>
      </c>
      <c r="D2308" s="2">
        <f t="shared" si="278"/>
        <v>93.733140000000006</v>
      </c>
      <c r="E2308" s="2">
        <f t="shared" si="280"/>
        <v>92.643770000000004</v>
      </c>
      <c r="F2308" s="2">
        <f t="shared" si="281"/>
        <v>93.135960000000011</v>
      </c>
      <c r="G2308" s="2">
        <f t="shared" si="283"/>
        <v>92.665140000000051</v>
      </c>
      <c r="H2308" s="2">
        <f t="shared" si="279"/>
        <v>80.25852949999998</v>
      </c>
      <c r="I2308" s="2">
        <f t="array" ref="I2308">SUMPRODUCT(B2292:B2311, (ROW(B2292:B2311)-ROW(B2292)+1)) / (20*21/2)</f>
        <v>93.161413333333329</v>
      </c>
      <c r="J2308" s="2">
        <f t="shared" si="282"/>
        <v>93.025891275135976</v>
      </c>
      <c r="K2308" s="2">
        <f t="shared" si="284"/>
        <v>91.454077885590991</v>
      </c>
    </row>
    <row r="2309" spans="1:11" ht="13.5" x14ac:dyDescent="0.25">
      <c r="A2309" s="3">
        <f>TITRES_STAT!B2312</f>
        <v>45666</v>
      </c>
      <c r="B2309" s="5">
        <f>TITRES_STAT!D2312</f>
        <v>93.731300000000005</v>
      </c>
      <c r="C2309" s="2">
        <f t="shared" si="285"/>
        <v>0</v>
      </c>
      <c r="D2309" s="2">
        <f t="shared" si="278"/>
        <v>93.731280000000012</v>
      </c>
      <c r="E2309" s="2">
        <f t="shared" si="280"/>
        <v>93.007520000000014</v>
      </c>
      <c r="F2309" s="2">
        <f t="shared" si="281"/>
        <v>93.135024999999999</v>
      </c>
      <c r="G2309" s="2">
        <f t="shared" si="283"/>
        <v>92.702266000000051</v>
      </c>
      <c r="H2309" s="2">
        <f t="shared" si="279"/>
        <v>80.381933499999974</v>
      </c>
      <c r="I2309" s="2">
        <f t="array" ref="I2309">SUMPRODUCT(B2293:B2312, (ROW(B2293:B2312)-ROW(B2293)+1)) / (20*21/2)</f>
        <v>93.222169523809512</v>
      </c>
      <c r="J2309" s="2">
        <f t="shared" si="282"/>
        <v>93.093073058456355</v>
      </c>
      <c r="K2309" s="2">
        <f t="shared" si="284"/>
        <v>91.543380713607036</v>
      </c>
    </row>
    <row r="2310" spans="1:11" ht="13.5" x14ac:dyDescent="0.25">
      <c r="A2310" s="3">
        <f>TITRES_STAT!B2313</f>
        <v>45667</v>
      </c>
      <c r="B2310" s="5">
        <f>TITRES_STAT!D2313</f>
        <v>93.731300000000005</v>
      </c>
      <c r="C2310" s="2">
        <f t="shared" si="285"/>
        <v>0</v>
      </c>
      <c r="D2310" s="2">
        <f t="shared" ref="D2310:D2373" si="286">AVERAGE(B2306:B2310)</f>
        <v>93.729420000000005</v>
      </c>
      <c r="E2310" s="2">
        <f t="shared" si="280"/>
        <v>93.37127000000001</v>
      </c>
      <c r="F2310" s="2">
        <f t="shared" si="281"/>
        <v>93.134089999999986</v>
      </c>
      <c r="G2310" s="2">
        <f t="shared" si="283"/>
        <v>92.775580000000062</v>
      </c>
      <c r="H2310" s="2">
        <f t="shared" si="279"/>
        <v>80.505337499999982</v>
      </c>
      <c r="I2310" s="2">
        <f t="array" ref="I2310">SUMPRODUCT(B2294:B2313, (ROW(B2294:B2313)-ROW(B2294)+1)) / (20*21/2)</f>
        <v>93.329716190476191</v>
      </c>
      <c r="J2310" s="2">
        <f t="shared" si="282"/>
        <v>93.153856576698601</v>
      </c>
      <c r="K2310" s="2">
        <f t="shared" si="284"/>
        <v>91.629181469936171</v>
      </c>
    </row>
    <row r="2311" spans="1:11" ht="13.5" x14ac:dyDescent="0.25">
      <c r="A2311" s="3">
        <f>TITRES_STAT!B2314</f>
        <v>45670</v>
      </c>
      <c r="B2311" s="5">
        <f>TITRES_STAT!D2314</f>
        <v>93.731300000000005</v>
      </c>
      <c r="C2311" s="2">
        <f t="shared" si="285"/>
        <v>0</v>
      </c>
      <c r="D2311" s="2">
        <f t="shared" si="286"/>
        <v>93.729420000000005</v>
      </c>
      <c r="E2311" s="2">
        <f t="shared" si="280"/>
        <v>93.73502000000002</v>
      </c>
      <c r="F2311" s="2">
        <f t="shared" si="281"/>
        <v>93.112059999999985</v>
      </c>
      <c r="G2311" s="2">
        <f t="shared" si="283"/>
        <v>92.848894000000072</v>
      </c>
      <c r="H2311" s="2">
        <f t="shared" si="279"/>
        <v>80.625693999999982</v>
      </c>
      <c r="I2311" s="2">
        <f t="array" ref="I2311">SUMPRODUCT(B2295:B2314, (ROW(B2295:B2314)-ROW(B2295)+1)) / (20*21/2)</f>
        <v>93.446186666666677</v>
      </c>
      <c r="J2311" s="2">
        <f t="shared" si="282"/>
        <v>93.208851188441585</v>
      </c>
      <c r="K2311" s="2">
        <f t="shared" si="284"/>
        <v>91.711617490722986</v>
      </c>
    </row>
    <row r="2312" spans="1:11" ht="13.5" x14ac:dyDescent="0.25">
      <c r="A2312" s="3">
        <f>TITRES_STAT!B2315</f>
        <v>45671</v>
      </c>
      <c r="B2312" s="5">
        <f>TITRES_STAT!D2315</f>
        <v>93.75</v>
      </c>
      <c r="C2312" s="2">
        <f t="shared" si="285"/>
        <v>1.8699999999995498E-2</v>
      </c>
      <c r="D2312" s="2">
        <f t="shared" si="286"/>
        <v>93.735039999999998</v>
      </c>
      <c r="E2312" s="2">
        <f t="shared" si="280"/>
        <v>93.735960000000006</v>
      </c>
      <c r="F2312" s="2">
        <f t="shared" si="281"/>
        <v>93.089559999999977</v>
      </c>
      <c r="G2312" s="2">
        <f t="shared" si="283"/>
        <v>92.933268000000055</v>
      </c>
      <c r="H2312" s="2">
        <f t="shared" si="279"/>
        <v>80.746143999999973</v>
      </c>
      <c r="I2312" s="2">
        <f t="array" ref="I2312">SUMPRODUCT(B2296:B2315, (ROW(B2296:B2315)-ROW(B2296)+1)) / (20*21/2)</f>
        <v>93.597034761904766</v>
      </c>
      <c r="J2312" s="2">
        <f t="shared" si="282"/>
        <v>93.260389170494776</v>
      </c>
      <c r="K2312" s="2">
        <f t="shared" si="284"/>
        <v>91.791554059714244</v>
      </c>
    </row>
    <row r="2313" spans="1:11" ht="13.5" x14ac:dyDescent="0.25">
      <c r="A2313" s="3">
        <f>TITRES_STAT!B2316</f>
        <v>45672</v>
      </c>
      <c r="B2313" s="5">
        <f>TITRES_STAT!D2316</f>
        <v>94.218800000000002</v>
      </c>
      <c r="C2313" s="2">
        <f t="shared" si="285"/>
        <v>0.46880000000000166</v>
      </c>
      <c r="D2313" s="2">
        <f t="shared" si="286"/>
        <v>93.832539999999995</v>
      </c>
      <c r="E2313" s="2">
        <f t="shared" si="280"/>
        <v>93.782840000000007</v>
      </c>
      <c r="F2313" s="2">
        <f t="shared" si="281"/>
        <v>93.089559999999977</v>
      </c>
      <c r="G2313" s="2">
        <f t="shared" si="283"/>
        <v>93.026644000000033</v>
      </c>
      <c r="H2313" s="2">
        <f t="shared" si="279"/>
        <v>80.868937999999972</v>
      </c>
      <c r="I2313" s="2">
        <f t="array" ref="I2313">SUMPRODUCT(B2297:B2316, (ROW(B2297:B2316)-ROW(B2297)+1)) / (20*21/2)</f>
        <v>93.74935142857143</v>
      </c>
      <c r="J2313" s="2">
        <f t="shared" si="282"/>
        <v>93.351666392352428</v>
      </c>
      <c r="K2313" s="2">
        <f t="shared" si="284"/>
        <v>91.886740175019568</v>
      </c>
    </row>
    <row r="2314" spans="1:11" ht="13.5" x14ac:dyDescent="0.25">
      <c r="A2314" s="3">
        <f>TITRES_STAT!B2317</f>
        <v>45673</v>
      </c>
      <c r="B2314" s="5">
        <f>TITRES_STAT!D2317</f>
        <v>94.3125</v>
      </c>
      <c r="C2314" s="2">
        <f t="shared" si="285"/>
        <v>9.369999999999834E-2</v>
      </c>
      <c r="D2314" s="2">
        <f t="shared" si="286"/>
        <v>93.948779999999999</v>
      </c>
      <c r="E2314" s="2">
        <f t="shared" si="280"/>
        <v>93.840030000000013</v>
      </c>
      <c r="F2314" s="2">
        <f t="shared" si="281"/>
        <v>93.075494999999989</v>
      </c>
      <c r="G2314" s="2">
        <f t="shared" si="283"/>
        <v>93.121894000000026</v>
      </c>
      <c r="H2314" s="2">
        <f t="shared" ref="H2314:H2377" si="287">AVERAGE(B2115:B2314)</f>
        <v>80.992200499999967</v>
      </c>
      <c r="I2314" s="2">
        <f t="array" ref="I2314">SUMPRODUCT(B2298:B2317, (ROW(B2298:B2317)-ROW(B2298)+1)) / (20*21/2)</f>
        <v>93.898143809523802</v>
      </c>
      <c r="J2314" s="2">
        <f t="shared" si="282"/>
        <v>93.44317435498553</v>
      </c>
      <c r="K2314" s="2">
        <f t="shared" si="284"/>
        <v>91.981868011293315</v>
      </c>
    </row>
    <row r="2315" spans="1:11" ht="13.5" x14ac:dyDescent="0.25">
      <c r="A2315" s="3">
        <f>TITRES_STAT!B2318</f>
        <v>45674</v>
      </c>
      <c r="B2315" s="5">
        <f>TITRES_STAT!D2318</f>
        <v>94.659400000000005</v>
      </c>
      <c r="C2315" s="2">
        <f t="shared" si="285"/>
        <v>0.34690000000000509</v>
      </c>
      <c r="D2315" s="2">
        <f t="shared" si="286"/>
        <v>94.134399999999999</v>
      </c>
      <c r="E2315" s="2">
        <f t="shared" si="280"/>
        <v>93.931910000000002</v>
      </c>
      <c r="F2315" s="2">
        <f t="shared" si="281"/>
        <v>93.078774999999979</v>
      </c>
      <c r="G2315" s="2">
        <f t="shared" si="283"/>
        <v>93.213770000000039</v>
      </c>
      <c r="H2315" s="2">
        <f t="shared" si="287"/>
        <v>81.117197499999975</v>
      </c>
      <c r="I2315" s="2">
        <f t="array" ref="I2315">SUMPRODUCT(B2299:B2318, (ROW(B2299:B2318)-ROW(B2299)+1)) / (20*21/2)</f>
        <v>94.087030476190478</v>
      </c>
      <c r="J2315" s="2">
        <f t="shared" si="282"/>
        <v>93.55900536879642</v>
      </c>
      <c r="K2315" s="2">
        <f t="shared" si="284"/>
        <v>92.086869265752398</v>
      </c>
    </row>
    <row r="2316" spans="1:11" ht="13.5" x14ac:dyDescent="0.25">
      <c r="A2316" s="3">
        <f>TITRES_STAT!B2319</f>
        <v>45677</v>
      </c>
      <c r="B2316" s="5">
        <f>TITRES_STAT!D2319</f>
        <v>94.678100000000001</v>
      </c>
      <c r="C2316" s="2">
        <f t="shared" si="285"/>
        <v>1.8699999999995498E-2</v>
      </c>
      <c r="D2316" s="2">
        <f t="shared" si="286"/>
        <v>94.323759999999993</v>
      </c>
      <c r="E2316" s="2">
        <f t="shared" ref="E2316:E2379" si="288">AVERAGE(B2307:B2316)</f>
        <v>94.026589999999999</v>
      </c>
      <c r="F2316" s="2">
        <f t="shared" si="281"/>
        <v>93.125179999999986</v>
      </c>
      <c r="G2316" s="2">
        <f t="shared" si="283"/>
        <v>93.269832000000008</v>
      </c>
      <c r="H2316" s="2">
        <f t="shared" si="287"/>
        <v>81.242287999999974</v>
      </c>
      <c r="I2316" s="2">
        <f t="array" ref="I2316">SUMPRODUCT(B2300:B2319, (ROW(B2300:B2319)-ROW(B2300)+1)) / (20*21/2)</f>
        <v>94.291943809523801</v>
      </c>
      <c r="J2316" s="2">
        <f t="shared" si="282"/>
        <v>93.66558580986343</v>
      </c>
      <c r="K2316" s="2">
        <f t="shared" si="284"/>
        <v>92.188486157291521</v>
      </c>
    </row>
    <row r="2317" spans="1:11" ht="13.5" x14ac:dyDescent="0.25">
      <c r="A2317" s="3">
        <f>TITRES_STAT!B2320</f>
        <v>45678</v>
      </c>
      <c r="B2317" s="5">
        <f>TITRES_STAT!D2320</f>
        <v>94.6875</v>
      </c>
      <c r="C2317" s="2">
        <f t="shared" si="285"/>
        <v>9.3999999999994088E-3</v>
      </c>
      <c r="D2317" s="2">
        <f t="shared" si="286"/>
        <v>94.511259999999993</v>
      </c>
      <c r="E2317" s="2">
        <f t="shared" si="288"/>
        <v>94.123149999999995</v>
      </c>
      <c r="F2317" s="2">
        <f t="shared" si="281"/>
        <v>93.172989999999999</v>
      </c>
      <c r="G2317" s="2">
        <f t="shared" si="283"/>
        <v>93.326082</v>
      </c>
      <c r="H2317" s="2">
        <f t="shared" si="287"/>
        <v>81.367425499999968</v>
      </c>
      <c r="I2317" s="2">
        <f t="array" ref="I2317">SUMPRODUCT(B2301:B2320, (ROW(B2301:B2320)-ROW(B2301)+1)) / (20*21/2)</f>
        <v>94.561673809523811</v>
      </c>
      <c r="J2317" s="2">
        <f t="shared" si="282"/>
        <v>93.762910970828813</v>
      </c>
      <c r="K2317" s="2">
        <f t="shared" si="284"/>
        <v>92.286486700142845</v>
      </c>
    </row>
    <row r="2318" spans="1:11" ht="13.5" x14ac:dyDescent="0.25">
      <c r="A2318" s="3">
        <f>TITRES_STAT!B2321</f>
        <v>45679</v>
      </c>
      <c r="B2318" s="5">
        <f>TITRES_STAT!D2321</f>
        <v>95.156300000000002</v>
      </c>
      <c r="C2318" s="2">
        <f t="shared" si="285"/>
        <v>0.46880000000000166</v>
      </c>
      <c r="D2318" s="2">
        <f t="shared" si="286"/>
        <v>94.698759999999993</v>
      </c>
      <c r="E2318" s="2">
        <f t="shared" si="288"/>
        <v>94.265649999999994</v>
      </c>
      <c r="F2318" s="2">
        <f t="shared" si="281"/>
        <v>93.454710000000006</v>
      </c>
      <c r="G2318" s="2">
        <f t="shared" si="283"/>
        <v>93.372957999999997</v>
      </c>
      <c r="H2318" s="2">
        <f t="shared" si="287"/>
        <v>81.486416999999989</v>
      </c>
      <c r="I2318" s="2">
        <f t="array" ref="I2318">SUMPRODUCT(B2302:B2321, (ROW(B2302:B2321)-ROW(B2302)+1)) / (20*21/2)</f>
        <v>94.88988619047619</v>
      </c>
      <c r="J2318" s="2">
        <f t="shared" si="282"/>
        <v>93.895614687892731</v>
      </c>
      <c r="K2318" s="2">
        <f t="shared" si="284"/>
        <v>92.399028398176469</v>
      </c>
    </row>
    <row r="2319" spans="1:11" ht="13.5" x14ac:dyDescent="0.25">
      <c r="A2319" s="3">
        <f>TITRES_STAT!B2322</f>
        <v>45680</v>
      </c>
      <c r="B2319" s="5">
        <f>TITRES_STAT!D2322</f>
        <v>95.606300000000005</v>
      </c>
      <c r="C2319" s="2">
        <f t="shared" si="285"/>
        <v>0.45000000000000284</v>
      </c>
      <c r="D2319" s="2">
        <f t="shared" si="286"/>
        <v>94.957520000000002</v>
      </c>
      <c r="E2319" s="2">
        <f t="shared" si="288"/>
        <v>94.453149999999994</v>
      </c>
      <c r="F2319" s="2">
        <f t="shared" si="281"/>
        <v>93.730335000000011</v>
      </c>
      <c r="G2319" s="2">
        <f t="shared" si="283"/>
        <v>93.410084000000012</v>
      </c>
      <c r="H2319" s="2">
        <f t="shared" si="287"/>
        <v>81.607658499999985</v>
      </c>
      <c r="I2319" s="2">
        <f t="array" ref="I2319">SUMPRODUCT(B2303:B2322, (ROW(B2303:B2322)-ROW(B2303)+1)) / (20*21/2)</f>
        <v>94.872116666666656</v>
      </c>
      <c r="J2319" s="2">
        <f t="shared" si="282"/>
        <v>94.058537098569616</v>
      </c>
      <c r="K2319" s="2">
        <f t="shared" si="284"/>
        <v>92.524803755110739</v>
      </c>
    </row>
    <row r="2320" spans="1:11" ht="13.5" x14ac:dyDescent="0.25">
      <c r="A2320" s="3">
        <f>TITRES_STAT!B2323</f>
        <v>45681</v>
      </c>
      <c r="B2320" s="5">
        <f>TITRES_STAT!D2323</f>
        <v>96.5625</v>
      </c>
      <c r="C2320" s="2">
        <f t="shared" si="285"/>
        <v>0.9561999999999955</v>
      </c>
      <c r="D2320" s="2">
        <f t="shared" si="286"/>
        <v>95.338139999999996</v>
      </c>
      <c r="E2320" s="2">
        <f t="shared" si="288"/>
        <v>94.736270000000005</v>
      </c>
      <c r="F2320" s="2">
        <f t="shared" si="281"/>
        <v>94.053770000000014</v>
      </c>
      <c r="G2320" s="2">
        <f t="shared" si="283"/>
        <v>93.466334000000003</v>
      </c>
      <c r="H2320" s="2">
        <f t="shared" si="287"/>
        <v>81.746524499999978</v>
      </c>
      <c r="I2320" s="2">
        <f t="array" ref="I2320">SUMPRODUCT(B2304:B2323, (ROW(B2304:B2323)-ROW(B2304)+1)) / (20*21/2)</f>
        <v>94.851980952380956</v>
      </c>
      <c r="J2320" s="2">
        <f t="shared" si="282"/>
        <v>94.297009755848705</v>
      </c>
      <c r="K2320" s="2">
        <f t="shared" si="284"/>
        <v>92.683144784322081</v>
      </c>
    </row>
    <row r="2321" spans="1:11" ht="13.5" x14ac:dyDescent="0.25">
      <c r="A2321" s="3">
        <f>TITRES_STAT!B2324</f>
        <v>45684</v>
      </c>
      <c r="B2321" s="5">
        <f>TITRES_STAT!D2324</f>
        <v>97.5</v>
      </c>
      <c r="C2321" s="2">
        <f t="shared" si="285"/>
        <v>0.9375</v>
      </c>
      <c r="D2321" s="2">
        <f t="shared" si="286"/>
        <v>95.90252000000001</v>
      </c>
      <c r="E2321" s="2">
        <f t="shared" si="288"/>
        <v>95.113140000000001</v>
      </c>
      <c r="F2321" s="2">
        <f t="shared" si="281"/>
        <v>94.424080000000032</v>
      </c>
      <c r="G2321" s="2">
        <f t="shared" si="283"/>
        <v>93.541334000000006</v>
      </c>
      <c r="H2321" s="2">
        <f t="shared" si="287"/>
        <v>81.88916399999998</v>
      </c>
      <c r="I2321" s="2">
        <f t="array" ref="I2321">SUMPRODUCT(B2305:B2324, (ROW(B2305:B2324)-ROW(B2305)+1)) / (20*21/2)</f>
        <v>95.130419047619043</v>
      </c>
      <c r="J2321" s="2">
        <f t="shared" si="282"/>
        <v>94.602056445767886</v>
      </c>
      <c r="K2321" s="2">
        <f t="shared" si="284"/>
        <v>92.872041067289857</v>
      </c>
    </row>
    <row r="2322" spans="1:11" ht="13.5" x14ac:dyDescent="0.25">
      <c r="A2322" s="3">
        <f>TITRES_STAT!B2325</f>
        <v>45685</v>
      </c>
      <c r="B2322" s="5">
        <f>TITRES_STAT!D2325</f>
        <v>94.237499999999997</v>
      </c>
      <c r="C2322" s="2">
        <f t="shared" si="285"/>
        <v>-3.2625000000000028</v>
      </c>
      <c r="D2322" s="2">
        <f t="shared" si="286"/>
        <v>95.812520000000006</v>
      </c>
      <c r="E2322" s="2">
        <f t="shared" si="288"/>
        <v>95.16189</v>
      </c>
      <c r="F2322" s="2">
        <f t="shared" si="281"/>
        <v>94.448925000000003</v>
      </c>
      <c r="G2322" s="2">
        <f t="shared" si="283"/>
        <v>93.551084000000003</v>
      </c>
      <c r="H2322" s="2">
        <f t="shared" si="287"/>
        <v>82.015490999999983</v>
      </c>
      <c r="I2322" s="2">
        <f t="array" ref="I2322">SUMPRODUCT(B2306:B2325, (ROW(B2306:B2325)-ROW(B2306)+1)) / (20*21/2)</f>
        <v>95.391446190476188</v>
      </c>
      <c r="J2322" s="2">
        <f t="shared" si="282"/>
        <v>94.567336784266175</v>
      </c>
      <c r="K2322" s="2">
        <f t="shared" si="284"/>
        <v>92.925588476415754</v>
      </c>
    </row>
    <row r="2323" spans="1:11" ht="13.5" x14ac:dyDescent="0.25">
      <c r="A2323" s="3">
        <f>TITRES_STAT!B2326</f>
        <v>45686</v>
      </c>
      <c r="B2323" s="5">
        <f>TITRES_STAT!D2326</f>
        <v>94.237499999999997</v>
      </c>
      <c r="C2323" s="2">
        <f t="shared" si="285"/>
        <v>0</v>
      </c>
      <c r="D2323" s="2">
        <f t="shared" si="286"/>
        <v>95.628760000000014</v>
      </c>
      <c r="E2323" s="2">
        <f t="shared" si="288"/>
        <v>95.163759999999996</v>
      </c>
      <c r="F2323" s="2">
        <f t="shared" si="281"/>
        <v>94.473300000000009</v>
      </c>
      <c r="G2323" s="2">
        <f t="shared" si="283"/>
        <v>93.559334000000021</v>
      </c>
      <c r="H2323" s="2">
        <f t="shared" si="287"/>
        <v>82.141861499999976</v>
      </c>
      <c r="I2323" s="2">
        <f t="array" ref="I2323">SUMPRODUCT(B2307:B2326, (ROW(B2307:B2326)-ROW(B2307)+1)) / (20*21/2)</f>
        <v>95.627024285714285</v>
      </c>
      <c r="J2323" s="2">
        <f t="shared" si="282"/>
        <v>94.535923757193203</v>
      </c>
      <c r="K2323" s="2">
        <f t="shared" si="284"/>
        <v>92.977035987144546</v>
      </c>
    </row>
    <row r="2324" spans="1:11" ht="13.5" x14ac:dyDescent="0.25">
      <c r="A2324" s="3">
        <f>TITRES_STAT!B2327</f>
        <v>45687</v>
      </c>
      <c r="B2324" s="5">
        <f>TITRES_STAT!D2327</f>
        <v>97.396900000000002</v>
      </c>
      <c r="C2324" s="2">
        <f t="shared" si="285"/>
        <v>3.1594000000000051</v>
      </c>
      <c r="D2324" s="2">
        <f t="shared" si="286"/>
        <v>95.986880000000014</v>
      </c>
      <c r="E2324" s="2">
        <f t="shared" si="288"/>
        <v>95.472199999999987</v>
      </c>
      <c r="F2324" s="2">
        <f t="shared" ref="F2324:F2387" si="289">AVERAGE(B2305:B2324)</f>
        <v>94.656115000000014</v>
      </c>
      <c r="G2324" s="2">
        <f t="shared" si="283"/>
        <v>93.667710000000028</v>
      </c>
      <c r="H2324" s="2">
        <f t="shared" si="287"/>
        <v>82.28402899999999</v>
      </c>
      <c r="I2324" s="2">
        <f t="array" ref="I2324">SUMPRODUCT(B2308:B2327, (ROW(B2308:B2327)-ROW(B2308)+1)) / (20*21/2)</f>
        <v>95.845549047619059</v>
      </c>
      <c r="J2324" s="2">
        <f t="shared" si="282"/>
        <v>94.808397685079569</v>
      </c>
      <c r="K2324" s="2">
        <f t="shared" si="284"/>
        <v>93.150363987648674</v>
      </c>
    </row>
    <row r="2325" spans="1:11" ht="13.5" x14ac:dyDescent="0.25">
      <c r="A2325" s="3">
        <f>TITRES_STAT!B2328</f>
        <v>45688</v>
      </c>
      <c r="B2325" s="5">
        <f>TITRES_STAT!D2328</f>
        <v>97.396900000000002</v>
      </c>
      <c r="C2325" s="2">
        <f t="shared" si="285"/>
        <v>0</v>
      </c>
      <c r="D2325" s="2">
        <f t="shared" si="286"/>
        <v>96.153760000000005</v>
      </c>
      <c r="E2325" s="2">
        <f t="shared" si="288"/>
        <v>95.745949999999979</v>
      </c>
      <c r="F2325" s="2">
        <f t="shared" si="289"/>
        <v>94.838929999999991</v>
      </c>
      <c r="G2325" s="2">
        <f t="shared" si="283"/>
        <v>93.753772000000026</v>
      </c>
      <c r="H2325" s="2">
        <f t="shared" si="287"/>
        <v>82.422713499999986</v>
      </c>
      <c r="I2325" s="2">
        <f t="array" ref="I2325">SUMPRODUCT(B2309:B2328, (ROW(B2309:B2328)-ROW(B2309)+1)) / (20*21/2)</f>
        <v>96.046975714285722</v>
      </c>
      <c r="J2325" s="2">
        <f t="shared" ref="J2325:J2388" si="290">$J$4*B2325+J2324*(1-$J$4)</f>
        <v>95.054921715071998</v>
      </c>
      <c r="K2325" s="2">
        <f t="shared" si="284"/>
        <v>93.316894811662451</v>
      </c>
    </row>
    <row r="2326" spans="1:11" ht="13.5" x14ac:dyDescent="0.25">
      <c r="A2326" s="3">
        <f>TITRES_STAT!B2329</f>
        <v>45691</v>
      </c>
      <c r="B2326" s="5">
        <f>TITRES_STAT!D2329</f>
        <v>97.3125</v>
      </c>
      <c r="C2326" s="2">
        <f t="shared" si="285"/>
        <v>-8.4400000000002251E-2</v>
      </c>
      <c r="D2326" s="2">
        <f t="shared" si="286"/>
        <v>96.116259999999997</v>
      </c>
      <c r="E2326" s="2">
        <f t="shared" si="288"/>
        <v>96.009389999999982</v>
      </c>
      <c r="F2326" s="2">
        <f t="shared" si="289"/>
        <v>95.017989999999983</v>
      </c>
      <c r="G2326" s="2">
        <f t="shared" si="283"/>
        <v>93.834396000000012</v>
      </c>
      <c r="H2326" s="2">
        <f t="shared" si="287"/>
        <v>82.560975999999997</v>
      </c>
      <c r="I2326" s="2">
        <f t="array" ref="I2326">SUMPRODUCT(B2310:B2329, (ROW(B2310:B2329)-ROW(B2310)+1)) / (20*21/2)</f>
        <v>95.892063333333326</v>
      </c>
      <c r="J2326" s="2">
        <f t="shared" si="290"/>
        <v>95.26992917077942</v>
      </c>
      <c r="K2326" s="2">
        <f t="shared" si="284"/>
        <v>93.473585211205105</v>
      </c>
    </row>
    <row r="2327" spans="1:11" ht="13.5" x14ac:dyDescent="0.25">
      <c r="A2327" s="3">
        <f>TITRES_STAT!B2330</f>
        <v>45692</v>
      </c>
      <c r="B2327" s="5">
        <f>TITRES_STAT!D2330</f>
        <v>97.3125</v>
      </c>
      <c r="C2327" s="2">
        <f t="shared" si="285"/>
        <v>0</v>
      </c>
      <c r="D2327" s="2">
        <f t="shared" si="286"/>
        <v>96.731259999999992</v>
      </c>
      <c r="E2327" s="2">
        <f t="shared" si="288"/>
        <v>96.271889999999999</v>
      </c>
      <c r="F2327" s="2">
        <f t="shared" si="289"/>
        <v>95.197519999999983</v>
      </c>
      <c r="G2327" s="2">
        <f t="shared" si="283"/>
        <v>93.915019999999998</v>
      </c>
      <c r="H2327" s="2">
        <f t="shared" si="287"/>
        <v>82.699238499999979</v>
      </c>
      <c r="I2327" s="2">
        <f t="array" ref="I2327">SUMPRODUCT(B2311:B2330, (ROW(B2311:B2330)-ROW(B2311)+1)) / (20*21/2)</f>
        <v>95.737061904761902</v>
      </c>
      <c r="J2327" s="2">
        <f t="shared" si="290"/>
        <v>95.464459725943286</v>
      </c>
      <c r="K2327" s="2">
        <f t="shared" si="284"/>
        <v>93.624130889197062</v>
      </c>
    </row>
    <row r="2328" spans="1:11" ht="13.5" x14ac:dyDescent="0.25">
      <c r="A2328" s="3">
        <f>TITRES_STAT!B2331</f>
        <v>45693</v>
      </c>
      <c r="B2328" s="5">
        <f>TITRES_STAT!D2331</f>
        <v>97.3125</v>
      </c>
      <c r="C2328" s="2">
        <f t="shared" si="285"/>
        <v>0</v>
      </c>
      <c r="D2328" s="2">
        <f t="shared" si="286"/>
        <v>97.346260000000001</v>
      </c>
      <c r="E2328" s="2">
        <f t="shared" si="288"/>
        <v>96.48751</v>
      </c>
      <c r="F2328" s="2">
        <f t="shared" si="289"/>
        <v>95.37657999999999</v>
      </c>
      <c r="G2328" s="2">
        <f t="shared" si="283"/>
        <v>93.995643999999999</v>
      </c>
      <c r="H2328" s="2">
        <f t="shared" si="287"/>
        <v>82.837500999999975</v>
      </c>
      <c r="I2328" s="2">
        <f t="array" ref="I2328">SUMPRODUCT(B2312:B2331, (ROW(B2312:B2331)-ROW(B2312)+1)) / (20*21/2)</f>
        <v>95.581971428571421</v>
      </c>
      <c r="J2328" s="2">
        <f t="shared" si="290"/>
        <v>95.640463561567728</v>
      </c>
      <c r="K2328" s="2">
        <f t="shared" si="284"/>
        <v>93.768772815110907</v>
      </c>
    </row>
    <row r="2329" spans="1:11" ht="13.5" x14ac:dyDescent="0.25">
      <c r="A2329" s="3">
        <f>TITRES_STAT!B2332</f>
        <v>45694</v>
      </c>
      <c r="B2329" s="5">
        <f>TITRES_STAT!D2332</f>
        <v>93.75</v>
      </c>
      <c r="C2329" s="2">
        <f t="shared" si="285"/>
        <v>-3.5625</v>
      </c>
      <c r="D2329" s="2">
        <f t="shared" si="286"/>
        <v>96.616880000000009</v>
      </c>
      <c r="E2329" s="2">
        <f t="shared" si="288"/>
        <v>96.301880000000011</v>
      </c>
      <c r="F2329" s="2">
        <f t="shared" si="289"/>
        <v>95.377514999999988</v>
      </c>
      <c r="G2329" s="2">
        <f t="shared" si="283"/>
        <v>94.005018000000007</v>
      </c>
      <c r="H2329" s="2">
        <f t="shared" si="287"/>
        <v>82.95795099999998</v>
      </c>
      <c r="I2329" s="2">
        <f t="array" ref="I2329">SUMPRODUCT(B2313:B2332, (ROW(B2313:B2332)-ROW(B2313)+1)) / (20*21/2)</f>
        <v>95.426791904761899</v>
      </c>
      <c r="J2329" s="2">
        <f t="shared" si="290"/>
        <v>95.460419412846989</v>
      </c>
      <c r="K2329" s="2">
        <f t="shared" si="284"/>
        <v>93.76803662628302</v>
      </c>
    </row>
    <row r="2330" spans="1:11" ht="13.5" x14ac:dyDescent="0.25">
      <c r="A2330" s="3">
        <f>TITRES_STAT!B2333</f>
        <v>45695</v>
      </c>
      <c r="B2330" s="5">
        <f>TITRES_STAT!D2333</f>
        <v>93.75</v>
      </c>
      <c r="C2330" s="2">
        <f t="shared" si="285"/>
        <v>0</v>
      </c>
      <c r="D2330" s="2">
        <f t="shared" si="286"/>
        <v>95.887500000000003</v>
      </c>
      <c r="E2330" s="2">
        <f t="shared" si="288"/>
        <v>96.020630000000011</v>
      </c>
      <c r="F2330" s="2">
        <f t="shared" si="289"/>
        <v>95.378450000000001</v>
      </c>
      <c r="G2330" s="2">
        <f t="shared" si="283"/>
        <v>94.014392000000001</v>
      </c>
      <c r="H2330" s="2">
        <f t="shared" si="287"/>
        <v>83.078400999999971</v>
      </c>
      <c r="I2330" s="2">
        <f t="array" ref="I2330">SUMPRODUCT(B2314:B2333, (ROW(B2314:B2333)-ROW(B2314)+1)) / (20*21/2)</f>
        <v>95.449288571428568</v>
      </c>
      <c r="J2330" s="2">
        <f t="shared" si="290"/>
        <v>95.297522325909185</v>
      </c>
      <c r="K2330" s="2">
        <f t="shared" si="284"/>
        <v>93.767329307605252</v>
      </c>
    </row>
    <row r="2331" spans="1:11" ht="13.5" x14ac:dyDescent="0.25">
      <c r="A2331" s="3">
        <f>TITRES_STAT!B2334</f>
        <v>45698</v>
      </c>
      <c r="B2331" s="5">
        <f>TITRES_STAT!D2334</f>
        <v>93.75</v>
      </c>
      <c r="C2331" s="2">
        <f t="shared" si="285"/>
        <v>0</v>
      </c>
      <c r="D2331" s="2">
        <f t="shared" si="286"/>
        <v>95.174999999999997</v>
      </c>
      <c r="E2331" s="2">
        <f t="shared" si="288"/>
        <v>95.645630000000011</v>
      </c>
      <c r="F2331" s="2">
        <f t="shared" si="289"/>
        <v>95.379384999999985</v>
      </c>
      <c r="G2331" s="2">
        <f t="shared" si="283"/>
        <v>94.04439200000003</v>
      </c>
      <c r="H2331" s="2">
        <f t="shared" si="287"/>
        <v>83.198850999999976</v>
      </c>
      <c r="I2331" s="2">
        <f t="array" ref="I2331">SUMPRODUCT(B2315:B2334, (ROW(B2315:B2334)-ROW(B2315)+1)) / (20*21/2)</f>
        <v>95.465133809523792</v>
      </c>
      <c r="J2331" s="2">
        <f t="shared" si="290"/>
        <v>95.150139247251175</v>
      </c>
      <c r="K2331" s="2">
        <f t="shared" si="284"/>
        <v>93.766649726914849</v>
      </c>
    </row>
    <row r="2332" spans="1:11" ht="13.5" x14ac:dyDescent="0.25">
      <c r="A2332" s="3">
        <f>TITRES_STAT!B2335</f>
        <v>45699</v>
      </c>
      <c r="B2332" s="5">
        <f>TITRES_STAT!D2335</f>
        <v>93.75</v>
      </c>
      <c r="C2332" s="2">
        <f t="shared" si="285"/>
        <v>0</v>
      </c>
      <c r="D2332" s="2">
        <f t="shared" si="286"/>
        <v>94.462500000000006</v>
      </c>
      <c r="E2332" s="2">
        <f t="shared" si="288"/>
        <v>95.596879999999999</v>
      </c>
      <c r="F2332" s="2">
        <f t="shared" si="289"/>
        <v>95.379384999999985</v>
      </c>
      <c r="G2332" s="2">
        <f t="shared" si="283"/>
        <v>94.117516000000037</v>
      </c>
      <c r="H2332" s="2">
        <f t="shared" si="287"/>
        <v>83.319300999999982</v>
      </c>
      <c r="I2332" s="2">
        <f t="array" ref="I2332">SUMPRODUCT(B2316:B2335, (ROW(B2316:B2335)-ROW(B2316)+1)) / (20*21/2)</f>
        <v>95.474773809523811</v>
      </c>
      <c r="J2332" s="2">
        <f t="shared" si="290"/>
        <v>95.016792652274873</v>
      </c>
      <c r="K2332" s="2">
        <f t="shared" si="284"/>
        <v>93.765996796447595</v>
      </c>
    </row>
    <row r="2333" spans="1:11" ht="13.5" x14ac:dyDescent="0.25">
      <c r="A2333" s="3">
        <f>TITRES_STAT!B2336</f>
        <v>45700</v>
      </c>
      <c r="B2333" s="5">
        <f>TITRES_STAT!D2336</f>
        <v>95.615600000000001</v>
      </c>
      <c r="C2333" s="2">
        <f t="shared" si="285"/>
        <v>1.8656000000000006</v>
      </c>
      <c r="D2333" s="2">
        <f t="shared" si="286"/>
        <v>94.12312</v>
      </c>
      <c r="E2333" s="2">
        <f t="shared" si="288"/>
        <v>95.734690000000001</v>
      </c>
      <c r="F2333" s="2">
        <f t="shared" si="289"/>
        <v>95.449224999999998</v>
      </c>
      <c r="G2333" s="2">
        <f t="shared" si="283"/>
        <v>94.173578000000035</v>
      </c>
      <c r="H2333" s="2">
        <f t="shared" si="287"/>
        <v>83.449078999999969</v>
      </c>
      <c r="I2333" s="2">
        <f t="array" ref="I2333">SUMPRODUCT(B2317:B2336, (ROW(B2317:B2336)-ROW(B2317)+1)) / (20*21/2)</f>
        <v>95.391469999999998</v>
      </c>
      <c r="J2333" s="2">
        <f t="shared" si="290"/>
        <v>95.07382192348679</v>
      </c>
      <c r="K2333" s="2">
        <f t="shared" si="284"/>
        <v>93.838530255410433</v>
      </c>
    </row>
    <row r="2334" spans="1:11" ht="13.5" x14ac:dyDescent="0.25">
      <c r="A2334" s="3">
        <f>TITRES_STAT!B2337</f>
        <v>45701</v>
      </c>
      <c r="B2334" s="5">
        <f>TITRES_STAT!D2337</f>
        <v>95.615600000000001</v>
      </c>
      <c r="C2334" s="2">
        <f t="shared" si="285"/>
        <v>0</v>
      </c>
      <c r="D2334" s="2">
        <f t="shared" si="286"/>
        <v>94.496239999999986</v>
      </c>
      <c r="E2334" s="2">
        <f t="shared" si="288"/>
        <v>95.55655999999999</v>
      </c>
      <c r="F2334" s="2">
        <f t="shared" si="289"/>
        <v>95.514380000000003</v>
      </c>
      <c r="G2334" s="2">
        <f t="shared" si="283"/>
        <v>94.229640000000032</v>
      </c>
      <c r="H2334" s="2">
        <f t="shared" si="287"/>
        <v>83.581033999999988</v>
      </c>
      <c r="I2334" s="2">
        <f t="array" ref="I2334">SUMPRODUCT(B2318:B2337, (ROW(B2318:B2337)-ROW(B2318)+1)) / (20*21/2)</f>
        <v>95.308121428571425</v>
      </c>
      <c r="J2334" s="2">
        <f t="shared" si="290"/>
        <v>95.125419835535666</v>
      </c>
      <c r="K2334" s="2">
        <f t="shared" si="284"/>
        <v>93.908219265002188</v>
      </c>
    </row>
    <row r="2335" spans="1:11" ht="13.5" x14ac:dyDescent="0.25">
      <c r="A2335" s="3">
        <f>TITRES_STAT!B2338</f>
        <v>45702</v>
      </c>
      <c r="B2335" s="5">
        <f>TITRES_STAT!D2338</f>
        <v>95.615600000000001</v>
      </c>
      <c r="C2335" s="2">
        <f t="shared" si="285"/>
        <v>0</v>
      </c>
      <c r="D2335" s="2">
        <f t="shared" si="286"/>
        <v>94.869359999999986</v>
      </c>
      <c r="E2335" s="2">
        <f t="shared" si="288"/>
        <v>95.378429999999994</v>
      </c>
      <c r="F2335" s="2">
        <f t="shared" si="289"/>
        <v>95.562190000000015</v>
      </c>
      <c r="G2335" s="2">
        <f t="shared" si="283"/>
        <v>94.266952000000018</v>
      </c>
      <c r="H2335" s="2">
        <f t="shared" si="287"/>
        <v>83.712988999999993</v>
      </c>
      <c r="I2335" s="2">
        <f t="array" ref="I2335">SUMPRODUCT(B2319:B2338, (ROW(B2319:B2338)-ROW(B2319)+1)) / (20*21/2)</f>
        <v>95.224772857142867</v>
      </c>
      <c r="J2335" s="2">
        <f t="shared" si="290"/>
        <v>95.172103660722755</v>
      </c>
      <c r="K2335" s="2">
        <f t="shared" si="284"/>
        <v>93.975175372256999</v>
      </c>
    </row>
    <row r="2336" spans="1:11" ht="13.5" x14ac:dyDescent="0.25">
      <c r="A2336" s="3">
        <f>TITRES_STAT!B2339</f>
        <v>45705</v>
      </c>
      <c r="B2336" s="5">
        <f>TITRES_STAT!D2339</f>
        <v>94.6875</v>
      </c>
      <c r="C2336" s="2">
        <f t="shared" si="285"/>
        <v>-0.92810000000000059</v>
      </c>
      <c r="D2336" s="2">
        <f t="shared" si="286"/>
        <v>95.05686</v>
      </c>
      <c r="E2336" s="2">
        <f t="shared" si="288"/>
        <v>95.115929999999992</v>
      </c>
      <c r="F2336" s="2">
        <f t="shared" si="289"/>
        <v>95.562660000000008</v>
      </c>
      <c r="G2336" s="2">
        <f t="shared" si="283"/>
        <v>94.285702000000043</v>
      </c>
      <c r="H2336" s="2">
        <f t="shared" si="287"/>
        <v>83.853799999999993</v>
      </c>
      <c r="I2336" s="2">
        <f t="array" ref="I2336">SUMPRODUCT(B2320:B2339, (ROW(B2320:B2339)-ROW(B2320)+1)) / (20*21/2)</f>
        <v>95.129370952380953</v>
      </c>
      <c r="J2336" s="2">
        <f t="shared" si="290"/>
        <v>95.125950931130106</v>
      </c>
      <c r="K2336" s="2">
        <f t="shared" si="284"/>
        <v>94.003109671384181</v>
      </c>
    </row>
    <row r="2337" spans="1:11" ht="13.5" x14ac:dyDescent="0.25">
      <c r="A2337" s="3">
        <f>TITRES_STAT!B2340</f>
        <v>45706</v>
      </c>
      <c r="B2337" s="5">
        <f>TITRES_STAT!D2340</f>
        <v>94.6875</v>
      </c>
      <c r="C2337" s="2">
        <f t="shared" si="285"/>
        <v>0</v>
      </c>
      <c r="D2337" s="2">
        <f t="shared" si="286"/>
        <v>95.24436</v>
      </c>
      <c r="E2337" s="2">
        <f t="shared" si="288"/>
        <v>94.853429999999989</v>
      </c>
      <c r="F2337" s="2">
        <f t="shared" si="289"/>
        <v>95.562660000000008</v>
      </c>
      <c r="G2337" s="2">
        <f t="shared" si="283"/>
        <v>94.30445200000004</v>
      </c>
      <c r="H2337" s="2">
        <f t="shared" si="287"/>
        <v>83.987165999999974</v>
      </c>
      <c r="I2337" s="2">
        <f t="array" ref="I2337">SUMPRODUCT(B2321:B2340, (ROW(B2321:B2340)-ROW(B2321)+1)) / (20*21/2)</f>
        <v>95.039058571428569</v>
      </c>
      <c r="J2337" s="2">
        <f t="shared" si="290"/>
        <v>95.084193699593897</v>
      </c>
      <c r="K2337" s="2">
        <f t="shared" si="284"/>
        <v>94.029948507800498</v>
      </c>
    </row>
    <row r="2338" spans="1:11" ht="13.5" x14ac:dyDescent="0.25">
      <c r="A2338" s="3">
        <f>TITRES_STAT!B2341</f>
        <v>45707</v>
      </c>
      <c r="B2338" s="5">
        <f>TITRES_STAT!D2341</f>
        <v>94.6875</v>
      </c>
      <c r="C2338" s="2">
        <f t="shared" si="285"/>
        <v>0</v>
      </c>
      <c r="D2338" s="2">
        <f t="shared" si="286"/>
        <v>95.05874</v>
      </c>
      <c r="E2338" s="2">
        <f t="shared" si="288"/>
        <v>94.590929999999986</v>
      </c>
      <c r="F2338" s="2">
        <f t="shared" si="289"/>
        <v>95.539220000000014</v>
      </c>
      <c r="G2338" s="2">
        <f t="shared" si="283"/>
        <v>94.323202000000038</v>
      </c>
      <c r="H2338" s="2">
        <f t="shared" si="287"/>
        <v>84.116656999999975</v>
      </c>
      <c r="I2338" s="2">
        <f t="array" ref="I2338">SUMPRODUCT(B2322:B2341, (ROW(B2322:B2341)-ROW(B2322)+1)) / (20*21/2)</f>
        <v>94.953036666666662</v>
      </c>
      <c r="J2338" s="2">
        <f t="shared" si="290"/>
        <v>95.046413347251615</v>
      </c>
      <c r="K2338" s="2">
        <f t="shared" si="284"/>
        <v>94.055734840827938</v>
      </c>
    </row>
    <row r="2339" spans="1:11" ht="13.5" x14ac:dyDescent="0.25">
      <c r="A2339" s="3">
        <f>TITRES_STAT!B2342</f>
        <v>45708</v>
      </c>
      <c r="B2339" s="5">
        <f>TITRES_STAT!D2342</f>
        <v>94.537499999999994</v>
      </c>
      <c r="C2339" s="2">
        <f t="shared" si="285"/>
        <v>-0.15000000000000568</v>
      </c>
      <c r="D2339" s="2">
        <f t="shared" si="286"/>
        <v>94.843119999999999</v>
      </c>
      <c r="E2339" s="2">
        <f t="shared" si="288"/>
        <v>94.66968</v>
      </c>
      <c r="F2339" s="2">
        <f t="shared" si="289"/>
        <v>95.485780000000005</v>
      </c>
      <c r="G2339" s="2">
        <f t="shared" si="283"/>
        <v>94.33895200000002</v>
      </c>
      <c r="H2339" s="2">
        <f t="shared" si="287"/>
        <v>84.245397999999966</v>
      </c>
      <c r="I2339" s="2">
        <f t="array" ref="I2339">SUMPRODUCT(B2323:B2342, (ROW(B2323:B2342)-ROW(B2323)+1)) / (20*21/2)</f>
        <v>94.881389523809517</v>
      </c>
      <c r="J2339" s="2">
        <f t="shared" si="290"/>
        <v>94.997945409418136</v>
      </c>
      <c r="K2339" s="2">
        <f t="shared" si="284"/>
        <v>94.074627592168014</v>
      </c>
    </row>
    <row r="2340" spans="1:11" ht="13.5" x14ac:dyDescent="0.25">
      <c r="A2340" s="3">
        <f>TITRES_STAT!B2343</f>
        <v>45709</v>
      </c>
      <c r="B2340" s="5">
        <f>TITRES_STAT!D2343</f>
        <v>94.537499999999994</v>
      </c>
      <c r="C2340" s="2">
        <f t="shared" si="285"/>
        <v>0</v>
      </c>
      <c r="D2340" s="2">
        <f t="shared" si="286"/>
        <v>94.627500000000012</v>
      </c>
      <c r="E2340" s="2">
        <f t="shared" si="288"/>
        <v>94.748429999999999</v>
      </c>
      <c r="F2340" s="2">
        <f t="shared" si="289"/>
        <v>95.384530000000012</v>
      </c>
      <c r="G2340" s="2">
        <f t="shared" si="283"/>
        <v>94.354702000000032</v>
      </c>
      <c r="H2340" s="2">
        <f t="shared" si="287"/>
        <v>84.374138999999957</v>
      </c>
      <c r="I2340" s="2">
        <f t="array" ref="I2340">SUMPRODUCT(B2324:B2343, (ROW(B2324:B2343)-ROW(B2324)+1)) / (20*21/2)</f>
        <v>94.410362380952364</v>
      </c>
      <c r="J2340" s="2">
        <f t="shared" si="290"/>
        <v>94.95409346566403</v>
      </c>
      <c r="K2340" s="2">
        <f t="shared" si="284"/>
        <v>94.092779451298682</v>
      </c>
    </row>
    <row r="2341" spans="1:11" ht="13.5" x14ac:dyDescent="0.25">
      <c r="A2341" s="3">
        <f>TITRES_STAT!B2344</f>
        <v>45712</v>
      </c>
      <c r="B2341" s="5">
        <f>TITRES_STAT!D2344</f>
        <v>94.481300000000005</v>
      </c>
      <c r="C2341" s="2">
        <f t="shared" si="285"/>
        <v>-5.6199999999989814E-2</v>
      </c>
      <c r="D2341" s="2">
        <f t="shared" si="286"/>
        <v>94.58626000000001</v>
      </c>
      <c r="E2341" s="2">
        <f t="shared" si="288"/>
        <v>94.821560000000005</v>
      </c>
      <c r="F2341" s="2">
        <f t="shared" si="289"/>
        <v>95.233595000000008</v>
      </c>
      <c r="G2341" s="2">
        <f t="shared" si="283"/>
        <v>94.36089000000004</v>
      </c>
      <c r="H2341" s="2">
        <f t="shared" si="287"/>
        <v>84.502598999999961</v>
      </c>
      <c r="I2341" s="2">
        <f t="array" ref="I2341">SUMPRODUCT(B2325:B2344, (ROW(B2325:B2344)-ROW(B2325)+1)) / (20*21/2)</f>
        <v>94.225942380952375</v>
      </c>
      <c r="J2341" s="2">
        <f t="shared" si="290"/>
        <v>94.90906551655317</v>
      </c>
      <c r="K2341" s="2">
        <f t="shared" si="284"/>
        <v>94.10801555124776</v>
      </c>
    </row>
    <row r="2342" spans="1:11" ht="13.5" x14ac:dyDescent="0.25">
      <c r="A2342" s="3">
        <f>TITRES_STAT!B2345</f>
        <v>45713</v>
      </c>
      <c r="B2342" s="5">
        <f>TITRES_STAT!D2345</f>
        <v>94.481300000000005</v>
      </c>
      <c r="C2342" s="2">
        <f t="shared" si="285"/>
        <v>0</v>
      </c>
      <c r="D2342" s="2">
        <f t="shared" si="286"/>
        <v>94.545019999999994</v>
      </c>
      <c r="E2342" s="2">
        <f t="shared" si="288"/>
        <v>94.894690000000011</v>
      </c>
      <c r="F2342" s="2">
        <f t="shared" si="289"/>
        <v>95.245784999999984</v>
      </c>
      <c r="G2342" s="2">
        <f t="shared" si="283"/>
        <v>94.366516000000047</v>
      </c>
      <c r="H2342" s="2">
        <f t="shared" si="287"/>
        <v>84.626705499999957</v>
      </c>
      <c r="I2342" s="2">
        <f t="array" ref="I2342">SUMPRODUCT(B2326:B2345, (ROW(B2326:B2345)-ROW(B2326)+1)) / (20*21/2)</f>
        <v>94.061924285714284</v>
      </c>
      <c r="J2342" s="2">
        <f t="shared" si="290"/>
        <v>94.868325943548101</v>
      </c>
      <c r="K2342" s="2">
        <f t="shared" si="284"/>
        <v>94.122654157081186</v>
      </c>
    </row>
    <row r="2343" spans="1:11" ht="13.5" x14ac:dyDescent="0.25">
      <c r="A2343" s="3">
        <f>TITRES_STAT!B2346</f>
        <v>45714</v>
      </c>
      <c r="B2343" s="5">
        <f>TITRES_STAT!D2346</f>
        <v>90.3</v>
      </c>
      <c r="C2343" s="2">
        <f t="shared" si="285"/>
        <v>-4.1813000000000073</v>
      </c>
      <c r="D2343" s="2">
        <f t="shared" si="286"/>
        <v>93.667519999999996</v>
      </c>
      <c r="E2343" s="2">
        <f t="shared" si="288"/>
        <v>94.363129999999998</v>
      </c>
      <c r="F2343" s="2">
        <f t="shared" si="289"/>
        <v>95.048909999999992</v>
      </c>
      <c r="G2343" s="2">
        <f t="shared" si="283"/>
        <v>94.288140000000041</v>
      </c>
      <c r="H2343" s="2">
        <f t="shared" si="287"/>
        <v>84.716843999999966</v>
      </c>
      <c r="I2343" s="2">
        <f t="array" ref="I2343">SUMPRODUCT(B2327:B2346, (ROW(B2327:B2346)-ROW(B2327)+1)) / (20*21/2)</f>
        <v>93.918308095238089</v>
      </c>
      <c r="J2343" s="2">
        <f t="shared" si="290"/>
        <v>94.433247282257796</v>
      </c>
      <c r="K2343" s="2">
        <f t="shared" si="284"/>
        <v>93.972746150921154</v>
      </c>
    </row>
    <row r="2344" spans="1:11" ht="13.5" x14ac:dyDescent="0.25">
      <c r="A2344" s="3">
        <f>TITRES_STAT!B2347</f>
        <v>45715</v>
      </c>
      <c r="B2344" s="5">
        <f>TITRES_STAT!D2347</f>
        <v>93.112499999999997</v>
      </c>
      <c r="C2344" s="2">
        <f t="shared" si="285"/>
        <v>2.8125</v>
      </c>
      <c r="D2344" s="2">
        <f t="shared" si="286"/>
        <v>93.38252</v>
      </c>
      <c r="E2344" s="2">
        <f t="shared" si="288"/>
        <v>94.112819999999999</v>
      </c>
      <c r="F2344" s="2">
        <f t="shared" si="289"/>
        <v>94.834689999999981</v>
      </c>
      <c r="G2344" s="2">
        <f t="shared" si="283"/>
        <v>94.258514000000048</v>
      </c>
      <c r="H2344" s="2">
        <f t="shared" si="287"/>
        <v>84.821044999999955</v>
      </c>
      <c r="I2344" s="2">
        <f t="array" ref="I2344">SUMPRODUCT(B2328:B2347, (ROW(B2328:B2347)-ROW(B2328)+1)) / (20*21/2)</f>
        <v>93.794691904761891</v>
      </c>
      <c r="J2344" s="2">
        <f t="shared" si="290"/>
        <v>94.307461826804683</v>
      </c>
      <c r="K2344" s="2">
        <f t="shared" si="284"/>
        <v>93.93901100774778</v>
      </c>
    </row>
    <row r="2345" spans="1:11" ht="13.5" x14ac:dyDescent="0.25">
      <c r="A2345" s="3">
        <f>TITRES_STAT!B2348</f>
        <v>45716</v>
      </c>
      <c r="B2345" s="5">
        <f>TITRES_STAT!D2348</f>
        <v>93.112499999999997</v>
      </c>
      <c r="C2345" s="2">
        <f t="shared" si="285"/>
        <v>0</v>
      </c>
      <c r="D2345" s="2">
        <f t="shared" si="286"/>
        <v>93.097520000000003</v>
      </c>
      <c r="E2345" s="2">
        <f t="shared" si="288"/>
        <v>93.86251</v>
      </c>
      <c r="F2345" s="2">
        <f t="shared" si="289"/>
        <v>94.620469999999969</v>
      </c>
      <c r="G2345" s="2">
        <f t="shared" si="283"/>
        <v>94.228888000000055</v>
      </c>
      <c r="H2345" s="2">
        <f t="shared" si="287"/>
        <v>84.925245999999973</v>
      </c>
      <c r="I2345" s="2">
        <f t="array" ref="I2345">SUMPRODUCT(B2329:B2348, (ROW(B2329:B2348)-ROW(B2329)+1)) / (20*21/2)</f>
        <v>93.691075714285716</v>
      </c>
      <c r="J2345" s="2">
        <f t="shared" si="290"/>
        <v>94.193655938537574</v>
      </c>
      <c r="K2345" s="2">
        <f t="shared" si="284"/>
        <v>93.906598811365527</v>
      </c>
    </row>
    <row r="2346" spans="1:11" ht="13.5" x14ac:dyDescent="0.25">
      <c r="A2346" s="3">
        <f>TITRES_STAT!B2349</f>
        <v>45719</v>
      </c>
      <c r="B2346" s="5">
        <f>TITRES_STAT!D2349</f>
        <v>93.112499999999997</v>
      </c>
      <c r="C2346" s="2">
        <f t="shared" si="285"/>
        <v>0</v>
      </c>
      <c r="D2346" s="2">
        <f t="shared" si="286"/>
        <v>92.823760000000007</v>
      </c>
      <c r="E2346" s="2">
        <f t="shared" si="288"/>
        <v>93.705009999999987</v>
      </c>
      <c r="F2346" s="2">
        <f t="shared" si="289"/>
        <v>94.410469999999961</v>
      </c>
      <c r="G2346" s="2">
        <f t="shared" si="283"/>
        <v>94.216138000000043</v>
      </c>
      <c r="H2346" s="2">
        <f t="shared" si="287"/>
        <v>85.029446999999962</v>
      </c>
      <c r="I2346" s="2">
        <f t="array" ref="I2346">SUMPRODUCT(B2330:B2349, (ROW(B2330:B2349)-ROW(B2330)+1)) / (20*21/2)</f>
        <v>93.610135714285732</v>
      </c>
      <c r="J2346" s="2">
        <f t="shared" si="290"/>
        <v>94.090688706295907</v>
      </c>
      <c r="K2346" s="2">
        <f t="shared" si="284"/>
        <v>93.875457681508067</v>
      </c>
    </row>
    <row r="2347" spans="1:11" ht="13.5" x14ac:dyDescent="0.25">
      <c r="A2347" s="3">
        <f>TITRES_STAT!B2350</f>
        <v>45720</v>
      </c>
      <c r="B2347" s="5">
        <f>TITRES_STAT!D2350</f>
        <v>93.112499999999997</v>
      </c>
      <c r="C2347" s="2">
        <f t="shared" si="285"/>
        <v>0</v>
      </c>
      <c r="D2347" s="2">
        <f t="shared" si="286"/>
        <v>92.55</v>
      </c>
      <c r="E2347" s="2">
        <f t="shared" si="288"/>
        <v>93.547509999999974</v>
      </c>
      <c r="F2347" s="2">
        <f t="shared" si="289"/>
        <v>94.200469999999967</v>
      </c>
      <c r="G2347" s="2">
        <f t="shared" si="283"/>
        <v>94.20376200000004</v>
      </c>
      <c r="H2347" s="2">
        <f t="shared" si="287"/>
        <v>85.13364799999998</v>
      </c>
      <c r="I2347" s="2">
        <f t="array" ref="I2347">SUMPRODUCT(B2331:B2350, (ROW(B2331:B2350)-ROW(B2331)+1)) / (20*21/2)</f>
        <v>93.532097619047633</v>
      </c>
      <c r="J2347" s="2">
        <f t="shared" si="290"/>
        <v>93.997527877124867</v>
      </c>
      <c r="K2347" s="2">
        <f t="shared" si="284"/>
        <v>93.845537772429324</v>
      </c>
    </row>
    <row r="2348" spans="1:11" ht="13.5" x14ac:dyDescent="0.25">
      <c r="A2348" s="3">
        <f>TITRES_STAT!B2351</f>
        <v>45721</v>
      </c>
      <c r="B2348" s="5">
        <f>TITRES_STAT!D2351</f>
        <v>93.112499999999997</v>
      </c>
      <c r="C2348" s="2">
        <f t="shared" si="285"/>
        <v>0</v>
      </c>
      <c r="D2348" s="2">
        <f t="shared" si="286"/>
        <v>93.112499999999997</v>
      </c>
      <c r="E2348" s="2">
        <f t="shared" si="288"/>
        <v>93.39000999999999</v>
      </c>
      <c r="F2348" s="2">
        <f t="shared" si="289"/>
        <v>93.990469999999974</v>
      </c>
      <c r="G2348" s="2">
        <f t="shared" si="283"/>
        <v>94.275574000000034</v>
      </c>
      <c r="H2348" s="2">
        <f t="shared" si="287"/>
        <v>85.237892999999971</v>
      </c>
      <c r="I2348" s="2">
        <f t="array" ref="I2348">SUMPRODUCT(B2332:B2351, (ROW(B2332:B2351)-ROW(B2332)+1)) / (20*21/2)</f>
        <v>93.604285238095244</v>
      </c>
      <c r="J2348" s="2">
        <f t="shared" si="290"/>
        <v>93.913239507874891</v>
      </c>
      <c r="K2348" s="2">
        <f t="shared" si="284"/>
        <v>93.816791193118377</v>
      </c>
    </row>
    <row r="2349" spans="1:11" ht="13.5" x14ac:dyDescent="0.25">
      <c r="A2349" s="3">
        <f>TITRES_STAT!B2352</f>
        <v>45722</v>
      </c>
      <c r="B2349" s="5">
        <f>TITRES_STAT!D2352</f>
        <v>93.140600000000006</v>
      </c>
      <c r="C2349" s="2">
        <f t="shared" si="285"/>
        <v>2.8100000000009118E-2</v>
      </c>
      <c r="D2349" s="2">
        <f t="shared" si="286"/>
        <v>93.118120000000005</v>
      </c>
      <c r="E2349" s="2">
        <f t="shared" si="288"/>
        <v>93.250319999999988</v>
      </c>
      <c r="F2349" s="2">
        <f t="shared" si="289"/>
        <v>93.959999999999965</v>
      </c>
      <c r="G2349" s="2">
        <f t="shared" si="283"/>
        <v>94.336510000000033</v>
      </c>
      <c r="H2349" s="2">
        <f t="shared" si="287"/>
        <v>85.342278499999978</v>
      </c>
      <c r="I2349" s="2">
        <f t="array" ref="I2349">SUMPRODUCT(B2333:B2352, (ROW(B2333:B2352)-ROW(B2333)+1)) / (20*21/2)</f>
        <v>93.672008571428577</v>
      </c>
      <c r="J2349" s="2">
        <f t="shared" si="290"/>
        <v>93.839654792839184</v>
      </c>
      <c r="K2349" s="2">
        <f t="shared" si="284"/>
        <v>93.790273891427461</v>
      </c>
    </row>
    <row r="2350" spans="1:11" ht="13.5" x14ac:dyDescent="0.25">
      <c r="A2350" s="3">
        <f>TITRES_STAT!B2353</f>
        <v>45723</v>
      </c>
      <c r="B2350" s="5">
        <f>TITRES_STAT!D2353</f>
        <v>93.140600000000006</v>
      </c>
      <c r="C2350" s="2">
        <f t="shared" si="285"/>
        <v>0</v>
      </c>
      <c r="D2350" s="2">
        <f t="shared" si="286"/>
        <v>93.123739999999998</v>
      </c>
      <c r="E2350" s="2">
        <f t="shared" si="288"/>
        <v>93.110629999999986</v>
      </c>
      <c r="F2350" s="2">
        <f t="shared" si="289"/>
        <v>93.929529999999971</v>
      </c>
      <c r="G2350" s="2">
        <f t="shared" si="283"/>
        <v>94.397446000000016</v>
      </c>
      <c r="H2350" s="2">
        <f t="shared" si="287"/>
        <v>85.44666399999997</v>
      </c>
      <c r="I2350" s="2">
        <f t="array" ref="I2350">SUMPRODUCT(B2334:B2353, (ROW(B2334:B2353)-ROW(B2334)+1)) / (20*21/2)</f>
        <v>93.735267619047605</v>
      </c>
      <c r="J2350" s="2">
        <f t="shared" si="290"/>
        <v>93.773078145902133</v>
      </c>
      <c r="K2350" s="2">
        <f t="shared" si="284"/>
        <v>93.764796483920506</v>
      </c>
    </row>
    <row r="2351" spans="1:11" ht="13.5" x14ac:dyDescent="0.25">
      <c r="A2351" s="3">
        <f>TITRES_STAT!B2354</f>
        <v>45726</v>
      </c>
      <c r="B2351" s="5">
        <f>TITRES_STAT!D2354</f>
        <v>94.6875</v>
      </c>
      <c r="C2351" s="2">
        <f t="shared" si="285"/>
        <v>1.5468999999999937</v>
      </c>
      <c r="D2351" s="2">
        <f t="shared" si="286"/>
        <v>93.438739999999996</v>
      </c>
      <c r="E2351" s="2">
        <f t="shared" si="288"/>
        <v>93.131249999999994</v>
      </c>
      <c r="F2351" s="2">
        <f t="shared" si="289"/>
        <v>93.976404999999986</v>
      </c>
      <c r="G2351" s="2">
        <f t="shared" si="283"/>
        <v>94.489320000000021</v>
      </c>
      <c r="H2351" s="2">
        <f t="shared" si="287"/>
        <v>85.567447499999957</v>
      </c>
      <c r="I2351" s="2">
        <f t="array" ref="I2351">SUMPRODUCT(B2335:B2354, (ROW(B2335:B2354)-ROW(B2335)+1)) / (20*21/2)</f>
        <v>93.802946190476192</v>
      </c>
      <c r="J2351" s="2">
        <f t="shared" si="290"/>
        <v>93.860165941530497</v>
      </c>
      <c r="K2351" s="2">
        <f t="shared" si="284"/>
        <v>93.80098093553147</v>
      </c>
    </row>
    <row r="2352" spans="1:11" ht="13.5" x14ac:dyDescent="0.25">
      <c r="A2352" s="3">
        <f>TITRES_STAT!B2355</f>
        <v>45727</v>
      </c>
      <c r="B2352" s="5">
        <f>TITRES_STAT!D2355</f>
        <v>94.6875</v>
      </c>
      <c r="C2352" s="2">
        <f t="shared" si="285"/>
        <v>0</v>
      </c>
      <c r="D2352" s="2">
        <f t="shared" si="286"/>
        <v>93.753740000000008</v>
      </c>
      <c r="E2352" s="2">
        <f t="shared" si="288"/>
        <v>93.151869999999988</v>
      </c>
      <c r="F2352" s="2">
        <f t="shared" si="289"/>
        <v>94.023279999999986</v>
      </c>
      <c r="G2352" s="2">
        <f t="shared" si="283"/>
        <v>94.508258000000012</v>
      </c>
      <c r="H2352" s="2">
        <f t="shared" si="287"/>
        <v>85.688230999999959</v>
      </c>
      <c r="I2352" s="2">
        <f t="array" ref="I2352">SUMPRODUCT(B2336:B2355, (ROW(B2336:B2355)-ROW(B2336)+1)) / (20*21/2)</f>
        <v>93.875044285714282</v>
      </c>
      <c r="J2352" s="2">
        <f t="shared" si="290"/>
        <v>93.938959661384729</v>
      </c>
      <c r="K2352" s="2">
        <f t="shared" si="284"/>
        <v>93.835746389040054</v>
      </c>
    </row>
    <row r="2353" spans="1:11" ht="13.5" x14ac:dyDescent="0.25">
      <c r="A2353" s="3">
        <f>TITRES_STAT!B2356</f>
        <v>45728</v>
      </c>
      <c r="B2353" s="5">
        <f>TITRES_STAT!D2356</f>
        <v>94.6875</v>
      </c>
      <c r="C2353" s="2">
        <f t="shared" si="285"/>
        <v>0</v>
      </c>
      <c r="D2353" s="2">
        <f t="shared" si="286"/>
        <v>94.068740000000005</v>
      </c>
      <c r="E2353" s="2">
        <f t="shared" si="288"/>
        <v>93.590619999999987</v>
      </c>
      <c r="F2353" s="2">
        <f t="shared" si="289"/>
        <v>93.976874999999978</v>
      </c>
      <c r="G2353" s="2">
        <f t="shared" si="283"/>
        <v>94.527008000000009</v>
      </c>
      <c r="H2353" s="2">
        <f t="shared" si="287"/>
        <v>85.81323799999997</v>
      </c>
      <c r="I2353" s="2">
        <f t="array" ref="I2353">SUMPRODUCT(B2337:B2356, (ROW(B2337:B2356)-ROW(B2337)+1)) / (20*21/2)</f>
        <v>93.951561904761917</v>
      </c>
      <c r="J2353" s="2">
        <f t="shared" si="290"/>
        <v>94.010249217443317</v>
      </c>
      <c r="K2353" s="2">
        <f t="shared" si="284"/>
        <v>93.86914849143065</v>
      </c>
    </row>
    <row r="2354" spans="1:11" ht="13.5" x14ac:dyDescent="0.25">
      <c r="A2354" s="3">
        <f>TITRES_STAT!B2357</f>
        <v>45729</v>
      </c>
      <c r="B2354" s="5">
        <f>TITRES_STAT!D2357</f>
        <v>94.6875</v>
      </c>
      <c r="C2354" s="2">
        <f t="shared" si="285"/>
        <v>0</v>
      </c>
      <c r="D2354" s="2">
        <f t="shared" si="286"/>
        <v>94.378119999999996</v>
      </c>
      <c r="E2354" s="2">
        <f t="shared" si="288"/>
        <v>93.74812</v>
      </c>
      <c r="F2354" s="2">
        <f t="shared" si="289"/>
        <v>93.930469999999985</v>
      </c>
      <c r="G2354" s="2">
        <f t="shared" ref="G2354:G2417" si="291">AVERAGE(B2305:B2354)</f>
        <v>94.545946000000001</v>
      </c>
      <c r="H2354" s="2">
        <f t="shared" si="287"/>
        <v>85.938244999999952</v>
      </c>
      <c r="I2354" s="2">
        <f t="array" ref="I2354">SUMPRODUCT(B2338:B2357, (ROW(B2338:B2357)-ROW(B2338)+1)) / (20*21/2)</f>
        <v>94.028079523809524</v>
      </c>
      <c r="J2354" s="2">
        <f t="shared" si="290"/>
        <v>94.074749291972523</v>
      </c>
      <c r="K2354" s="2">
        <f t="shared" si="284"/>
        <v>93.901240707452985</v>
      </c>
    </row>
    <row r="2355" spans="1:11" ht="13.5" x14ac:dyDescent="0.25">
      <c r="A2355" s="3">
        <f>TITRES_STAT!B2358</f>
        <v>45730</v>
      </c>
      <c r="B2355" s="5">
        <f>TITRES_STAT!D2358</f>
        <v>94.6875</v>
      </c>
      <c r="C2355" s="2">
        <f t="shared" si="285"/>
        <v>0</v>
      </c>
      <c r="D2355" s="2">
        <f t="shared" si="286"/>
        <v>94.6875</v>
      </c>
      <c r="E2355" s="2">
        <f t="shared" si="288"/>
        <v>93.905619999999999</v>
      </c>
      <c r="F2355" s="2">
        <f t="shared" si="289"/>
        <v>93.884064999999993</v>
      </c>
      <c r="G2355" s="2">
        <f t="shared" si="291"/>
        <v>94.564884000000006</v>
      </c>
      <c r="H2355" s="2">
        <f t="shared" si="287"/>
        <v>86.050408499999961</v>
      </c>
      <c r="I2355" s="2">
        <f t="array" ref="I2355">SUMPRODUCT(B2339:B2358, (ROW(B2339:B2358)-ROW(B2339)+1)) / (20*21/2)</f>
        <v>94.015311428571437</v>
      </c>
      <c r="J2355" s="2">
        <f t="shared" si="290"/>
        <v>94.133106502260844</v>
      </c>
      <c r="K2355" s="2">
        <f t="shared" ref="K2355:K2418" si="292">$K$4*B2355+(1-$K$4)*K2354</f>
        <v>93.932074405199941</v>
      </c>
    </row>
    <row r="2356" spans="1:11" ht="13.5" x14ac:dyDescent="0.25">
      <c r="A2356" s="3">
        <f>TITRES_STAT!B2359</f>
        <v>45733</v>
      </c>
      <c r="B2356" s="5">
        <f>TITRES_STAT!D2359</f>
        <v>94.6875</v>
      </c>
      <c r="C2356" s="2">
        <f t="shared" si="285"/>
        <v>0</v>
      </c>
      <c r="D2356" s="2">
        <f t="shared" si="286"/>
        <v>94.6875</v>
      </c>
      <c r="E2356" s="2">
        <f t="shared" si="288"/>
        <v>94.063119999999998</v>
      </c>
      <c r="F2356" s="2">
        <f t="shared" si="289"/>
        <v>93.884064999999993</v>
      </c>
      <c r="G2356" s="2">
        <f t="shared" si="291"/>
        <v>94.584008000000011</v>
      </c>
      <c r="H2356" s="2">
        <f t="shared" si="287"/>
        <v>86.162571999999969</v>
      </c>
      <c r="I2356" s="2">
        <f t="array" ref="I2356">SUMPRODUCT(B2340:B2359, (ROW(B2340:B2359)-ROW(B2340)+1)) / (20*21/2)</f>
        <v>94.007007619047627</v>
      </c>
      <c r="J2356" s="2">
        <f t="shared" si="290"/>
        <v>94.185905882997901</v>
      </c>
      <c r="K2356" s="2">
        <f t="shared" si="292"/>
        <v>93.961698938329363</v>
      </c>
    </row>
    <row r="2357" spans="1:11" ht="13.5" x14ac:dyDescent="0.25">
      <c r="A2357" s="3">
        <f>TITRES_STAT!B2360</f>
        <v>45734</v>
      </c>
      <c r="B2357" s="5">
        <f>TITRES_STAT!D2360</f>
        <v>94.6875</v>
      </c>
      <c r="C2357" s="2">
        <f t="shared" si="285"/>
        <v>0</v>
      </c>
      <c r="D2357" s="2">
        <f t="shared" si="286"/>
        <v>94.6875</v>
      </c>
      <c r="E2357" s="2">
        <f t="shared" si="288"/>
        <v>94.220620000000011</v>
      </c>
      <c r="F2357" s="2">
        <f t="shared" si="289"/>
        <v>93.884064999999993</v>
      </c>
      <c r="G2357" s="2">
        <f t="shared" si="291"/>
        <v>94.603320000000025</v>
      </c>
      <c r="H2357" s="2">
        <f t="shared" si="287"/>
        <v>86.28292049999996</v>
      </c>
      <c r="I2357" s="2">
        <f t="array" ref="I2357">SUMPRODUCT(B2341:B2360, (ROW(B2341:B2360)-ROW(B2341)+1)) / (20*21/2)</f>
        <v>94.0024538095238</v>
      </c>
      <c r="J2357" s="2">
        <f t="shared" si="290"/>
        <v>94.233676751283809</v>
      </c>
      <c r="K2357" s="2">
        <f t="shared" si="292"/>
        <v>93.990161725061554</v>
      </c>
    </row>
    <row r="2358" spans="1:11" ht="13.5" x14ac:dyDescent="0.25">
      <c r="A2358" s="3">
        <f>TITRES_STAT!B2361</f>
        <v>45735</v>
      </c>
      <c r="B2358" s="5">
        <f>TITRES_STAT!D2361</f>
        <v>93.75</v>
      </c>
      <c r="C2358" s="2">
        <f t="shared" si="285"/>
        <v>-0.9375</v>
      </c>
      <c r="D2358" s="2">
        <f t="shared" si="286"/>
        <v>94.5</v>
      </c>
      <c r="E2358" s="2">
        <f t="shared" si="288"/>
        <v>94.284369999999996</v>
      </c>
      <c r="F2358" s="2">
        <f t="shared" si="289"/>
        <v>93.837189999999993</v>
      </c>
      <c r="G2358" s="2">
        <f t="shared" si="291"/>
        <v>94.603694000000033</v>
      </c>
      <c r="H2358" s="2">
        <f t="shared" si="287"/>
        <v>86.394662999999952</v>
      </c>
      <c r="I2358" s="2">
        <f t="array" ref="I2358">SUMPRODUCT(B2342:B2361, (ROW(B2342:B2361)-ROW(B2342)+1)) / (20*21/2)</f>
        <v>94.002545238095252</v>
      </c>
      <c r="J2358" s="2">
        <f t="shared" si="290"/>
        <v>94.187612298780593</v>
      </c>
      <c r="K2358" s="2">
        <f t="shared" si="292"/>
        <v>93.980743618196399</v>
      </c>
    </row>
    <row r="2359" spans="1:11" ht="13.5" x14ac:dyDescent="0.25">
      <c r="A2359" s="3">
        <f>TITRES_STAT!B2362</f>
        <v>45737</v>
      </c>
      <c r="B2359" s="5">
        <f>TITRES_STAT!D2362</f>
        <v>93.75</v>
      </c>
      <c r="C2359" s="2">
        <f t="shared" si="285"/>
        <v>0</v>
      </c>
      <c r="D2359" s="2">
        <f t="shared" si="286"/>
        <v>94.3125</v>
      </c>
      <c r="E2359" s="2">
        <f t="shared" si="288"/>
        <v>94.345309999999998</v>
      </c>
      <c r="F2359" s="2">
        <f t="shared" si="289"/>
        <v>93.797814999999986</v>
      </c>
      <c r="G2359" s="2">
        <f t="shared" si="291"/>
        <v>94.604068000000026</v>
      </c>
      <c r="H2359" s="2">
        <f t="shared" si="287"/>
        <v>86.502138999999957</v>
      </c>
      <c r="I2359" s="2">
        <f t="array" ref="I2359">SUMPRODUCT(B2343:B2362, (ROW(B2343:B2362)-ROW(B2343)+1)) / (20*21/2)</f>
        <v>94.014112380952383</v>
      </c>
      <c r="J2359" s="2">
        <f t="shared" si="290"/>
        <v>94.145934936991964</v>
      </c>
      <c r="K2359" s="2">
        <f t="shared" si="292"/>
        <v>93.971694848855364</v>
      </c>
    </row>
    <row r="2360" spans="1:11" ht="13.5" x14ac:dyDescent="0.25">
      <c r="A2360" s="3">
        <f>TITRES_STAT!B2363</f>
        <v>45740</v>
      </c>
      <c r="B2360" s="5">
        <f>TITRES_STAT!D2363</f>
        <v>93.75</v>
      </c>
      <c r="C2360" s="2">
        <f t="shared" si="285"/>
        <v>0</v>
      </c>
      <c r="D2360" s="2">
        <f t="shared" si="286"/>
        <v>94.125</v>
      </c>
      <c r="E2360" s="2">
        <f t="shared" si="288"/>
        <v>94.40625</v>
      </c>
      <c r="F2360" s="2">
        <f t="shared" si="289"/>
        <v>93.758439999999993</v>
      </c>
      <c r="G2360" s="2">
        <f t="shared" si="291"/>
        <v>94.60444200000002</v>
      </c>
      <c r="H2360" s="2">
        <f t="shared" si="287"/>
        <v>86.609614999999962</v>
      </c>
      <c r="I2360" s="2">
        <f t="array" ref="I2360">SUMPRODUCT(B2344:B2363, (ROW(B2344:B2363)-ROW(B2344)+1)) / (20*21/2)</f>
        <v>94.109067619047622</v>
      </c>
      <c r="J2360" s="2">
        <f t="shared" si="290"/>
        <v>94.108226847754636</v>
      </c>
      <c r="K2360" s="2">
        <f t="shared" si="292"/>
        <v>93.963000933213976</v>
      </c>
    </row>
    <row r="2361" spans="1:11" ht="13.5" x14ac:dyDescent="0.25">
      <c r="A2361" s="3">
        <f>TITRES_STAT!B2364</f>
        <v>45741</v>
      </c>
      <c r="B2361" s="5">
        <f>TITRES_STAT!D2364</f>
        <v>93.759399999999999</v>
      </c>
      <c r="C2361" s="2">
        <f t="shared" si="285"/>
        <v>9.3999999999994088E-3</v>
      </c>
      <c r="D2361" s="2">
        <f t="shared" si="286"/>
        <v>93.93938</v>
      </c>
      <c r="E2361" s="2">
        <f t="shared" si="288"/>
        <v>94.31344</v>
      </c>
      <c r="F2361" s="2">
        <f t="shared" si="289"/>
        <v>93.72234499999999</v>
      </c>
      <c r="G2361" s="2">
        <f t="shared" si="291"/>
        <v>94.605004000000022</v>
      </c>
      <c r="H2361" s="2">
        <f t="shared" si="287"/>
        <v>86.725714499999981</v>
      </c>
      <c r="I2361" s="2">
        <f t="array" ref="I2361">SUMPRODUCT(B2345:B2364, (ROW(B2345:B2364)-ROW(B2345)+1)) / (20*21/2)</f>
        <v>94.2724157142857</v>
      </c>
      <c r="J2361" s="2">
        <f t="shared" si="290"/>
        <v>94.075005243206576</v>
      </c>
      <c r="K2361" s="2">
        <f t="shared" si="292"/>
        <v>93.955016582891858</v>
      </c>
    </row>
    <row r="2362" spans="1:11" ht="13.5" x14ac:dyDescent="0.25">
      <c r="A2362" s="3">
        <f>TITRES_STAT!B2365</f>
        <v>45742</v>
      </c>
      <c r="B2362" s="5">
        <f>TITRES_STAT!D2365</f>
        <v>93.843800000000002</v>
      </c>
      <c r="C2362" s="2">
        <f t="shared" si="285"/>
        <v>8.4400000000002251E-2</v>
      </c>
      <c r="D2362" s="2">
        <f t="shared" si="286"/>
        <v>93.77064</v>
      </c>
      <c r="E2362" s="2">
        <f t="shared" si="288"/>
        <v>94.229070000000007</v>
      </c>
      <c r="F2362" s="2">
        <f t="shared" si="289"/>
        <v>93.690469999999991</v>
      </c>
      <c r="G2362" s="2">
        <f t="shared" si="291"/>
        <v>94.606880000000018</v>
      </c>
      <c r="H2362" s="2">
        <f t="shared" si="287"/>
        <v>86.837969499999957</v>
      </c>
      <c r="I2362" s="2">
        <f t="array" ref="I2362">SUMPRODUCT(B2346:B2365, (ROW(B2346:B2365)-ROW(B2346)+1)) / (20*21/2)</f>
        <v>94.423799523809535</v>
      </c>
      <c r="J2362" s="2">
        <f t="shared" si="290"/>
        <v>94.052985696234515</v>
      </c>
      <c r="K2362" s="2">
        <f t="shared" si="292"/>
        <v>93.950655148268652</v>
      </c>
    </row>
    <row r="2363" spans="1:11" ht="13.5" x14ac:dyDescent="0.25">
      <c r="A2363" s="3">
        <f>TITRES_STAT!B2366</f>
        <v>45743</v>
      </c>
      <c r="B2363" s="5">
        <f>TITRES_STAT!D2366</f>
        <v>94.6875</v>
      </c>
      <c r="C2363" s="2">
        <f t="shared" si="285"/>
        <v>0.84369999999999834</v>
      </c>
      <c r="D2363" s="2">
        <f t="shared" si="286"/>
        <v>93.95814</v>
      </c>
      <c r="E2363" s="2">
        <f t="shared" si="288"/>
        <v>94.229070000000007</v>
      </c>
      <c r="F2363" s="2">
        <f t="shared" si="289"/>
        <v>93.90984499999999</v>
      </c>
      <c r="G2363" s="2">
        <f t="shared" si="291"/>
        <v>94.616254000000012</v>
      </c>
      <c r="H2363" s="2">
        <f t="shared" si="287"/>
        <v>86.955270499999969</v>
      </c>
      <c r="I2363" s="2">
        <f t="array" ref="I2363">SUMPRODUCT(B2347:B2366, (ROW(B2347:B2366)-ROW(B2347)+1)) / (20*21/2)</f>
        <v>94.741790476190474</v>
      </c>
      <c r="J2363" s="2">
        <f t="shared" si="290"/>
        <v>94.113415629926465</v>
      </c>
      <c r="K2363" s="2">
        <f t="shared" si="292"/>
        <v>93.979551024807151</v>
      </c>
    </row>
    <row r="2364" spans="1:11" ht="13.5" x14ac:dyDescent="0.25">
      <c r="A2364" s="3">
        <f>TITRES_STAT!B2367</f>
        <v>45744</v>
      </c>
      <c r="B2364" s="5">
        <f>TITRES_STAT!D2367</f>
        <v>95.625</v>
      </c>
      <c r="C2364" s="2">
        <f t="shared" si="285"/>
        <v>0.9375</v>
      </c>
      <c r="D2364" s="2">
        <f t="shared" si="286"/>
        <v>94.33314</v>
      </c>
      <c r="E2364" s="2">
        <f t="shared" si="288"/>
        <v>94.322820000000007</v>
      </c>
      <c r="F2364" s="2">
        <f t="shared" si="289"/>
        <v>94.035470000000004</v>
      </c>
      <c r="G2364" s="2">
        <f t="shared" si="291"/>
        <v>94.642504000000002</v>
      </c>
      <c r="H2364" s="2">
        <f t="shared" si="287"/>
        <v>87.076387999999966</v>
      </c>
      <c r="I2364" s="2">
        <f t="array" ref="I2364">SUMPRODUCT(B2348:B2367, (ROW(B2348:B2367)-ROW(B2348)+1)) / (20*21/2)</f>
        <v>95.456745714285717</v>
      </c>
      <c r="J2364" s="2">
        <f t="shared" si="290"/>
        <v>94.257376046123952</v>
      </c>
      <c r="K2364" s="2">
        <f t="shared" si="292"/>
        <v>94.044078435599033</v>
      </c>
    </row>
    <row r="2365" spans="1:11" ht="13.5" x14ac:dyDescent="0.25">
      <c r="A2365" s="3">
        <f>TITRES_STAT!B2368</f>
        <v>45749</v>
      </c>
      <c r="B2365" s="5">
        <f>TITRES_STAT!D2368</f>
        <v>95.625</v>
      </c>
      <c r="C2365" s="2">
        <f t="shared" si="285"/>
        <v>0</v>
      </c>
      <c r="D2365" s="2">
        <f t="shared" si="286"/>
        <v>94.70814</v>
      </c>
      <c r="E2365" s="2">
        <f t="shared" si="288"/>
        <v>94.416570000000007</v>
      </c>
      <c r="F2365" s="2">
        <f t="shared" si="289"/>
        <v>94.161095000000003</v>
      </c>
      <c r="G2365" s="2">
        <f t="shared" si="291"/>
        <v>94.661816000000016</v>
      </c>
      <c r="H2365" s="2">
        <f t="shared" si="287"/>
        <v>87.197505499999977</v>
      </c>
      <c r="I2365" s="2">
        <f t="array" ref="I2365">SUMPRODUCT(B2349:B2368, (ROW(B2349:B2368)-ROW(B2349)+1)) / (20*21/2)</f>
        <v>96.247772380952384</v>
      </c>
      <c r="J2365" s="2">
        <f t="shared" si="290"/>
        <v>94.387625946493102</v>
      </c>
      <c r="K2365" s="2">
        <f t="shared" si="292"/>
        <v>94.106075359693193</v>
      </c>
    </row>
    <row r="2366" spans="1:11" ht="13.5" x14ac:dyDescent="0.25">
      <c r="A2366" s="3">
        <f>TITRES_STAT!B2369</f>
        <v>45750</v>
      </c>
      <c r="B2366" s="5">
        <f>TITRES_STAT!D2369</f>
        <v>97.5</v>
      </c>
      <c r="C2366" s="2">
        <f t="shared" si="285"/>
        <v>1.875</v>
      </c>
      <c r="D2366" s="2">
        <f t="shared" si="286"/>
        <v>95.45626</v>
      </c>
      <c r="E2366" s="2">
        <f t="shared" si="288"/>
        <v>94.697820000000007</v>
      </c>
      <c r="F2366" s="2">
        <f t="shared" si="289"/>
        <v>94.380470000000003</v>
      </c>
      <c r="G2366" s="2">
        <f t="shared" si="291"/>
        <v>94.718254000000016</v>
      </c>
      <c r="H2366" s="2">
        <f t="shared" si="287"/>
        <v>87.314936999999958</v>
      </c>
      <c r="I2366" s="2">
        <f t="array" ref="I2366">SUMPRODUCT(B2350:B2369, (ROW(B2350:B2369)-ROW(B2350)+1)) / (20*21/2)</f>
        <v>96.549158571428578</v>
      </c>
      <c r="J2366" s="2">
        <f t="shared" si="290"/>
        <v>94.684042523017581</v>
      </c>
      <c r="K2366" s="2">
        <f t="shared" si="292"/>
        <v>94.239170443626804</v>
      </c>
    </row>
    <row r="2367" spans="1:11" ht="13.5" x14ac:dyDescent="0.25">
      <c r="A2367" s="3">
        <f>TITRES_STAT!B2370</f>
        <v>45751</v>
      </c>
      <c r="B2367" s="5">
        <f>TITRES_STAT!D2370</f>
        <v>101.8875</v>
      </c>
      <c r="C2367" s="2">
        <f t="shared" si="285"/>
        <v>4.3875000000000028</v>
      </c>
      <c r="D2367" s="2">
        <f t="shared" si="286"/>
        <v>97.064999999999998</v>
      </c>
      <c r="E2367" s="2">
        <f t="shared" si="288"/>
        <v>95.417820000000006</v>
      </c>
      <c r="F2367" s="2">
        <f t="shared" si="289"/>
        <v>94.819220000000001</v>
      </c>
      <c r="G2367" s="2">
        <f t="shared" si="291"/>
        <v>94.862254000000007</v>
      </c>
      <c r="H2367" s="2">
        <f t="shared" si="287"/>
        <v>87.449995499999972</v>
      </c>
      <c r="I2367" s="2">
        <f t="array" ref="I2367">SUMPRODUCT(B2351:B2370, (ROW(B2351:B2370)-ROW(B2351)+1)) / (20*21/2)</f>
        <v>96.82509809523809</v>
      </c>
      <c r="J2367" s="2">
        <f t="shared" si="290"/>
        <v>95.370086092254013</v>
      </c>
      <c r="K2367" s="2">
        <f t="shared" si="292"/>
        <v>94.53910493603361</v>
      </c>
    </row>
    <row r="2368" spans="1:11" ht="13.5" x14ac:dyDescent="0.25">
      <c r="A2368" s="3">
        <f>TITRES_STAT!B2371</f>
        <v>45754</v>
      </c>
      <c r="B2368" s="5">
        <f>TITRES_STAT!D2371</f>
        <v>103.125</v>
      </c>
      <c r="C2368" s="2">
        <f t="shared" si="285"/>
        <v>1.2374999999999972</v>
      </c>
      <c r="D2368" s="2">
        <f t="shared" si="286"/>
        <v>98.752499999999998</v>
      </c>
      <c r="E2368" s="2">
        <f t="shared" si="288"/>
        <v>96.355320000000006</v>
      </c>
      <c r="F2368" s="2">
        <f t="shared" si="289"/>
        <v>95.319845000000001</v>
      </c>
      <c r="G2368" s="2">
        <f t="shared" si="291"/>
        <v>95.021628000000021</v>
      </c>
      <c r="H2368" s="2">
        <f t="shared" si="287"/>
        <v>87.582490499999963</v>
      </c>
      <c r="I2368" s="2">
        <f t="array" ref="I2368">SUMPRODUCT(B2352:B2371, (ROW(B2352:B2371)-ROW(B2352)+1)) / (20*21/2)</f>
        <v>97.075590952380963</v>
      </c>
      <c r="J2368" s="2">
        <f t="shared" si="290"/>
        <v>96.108649321563149</v>
      </c>
      <c r="K2368" s="2">
        <f t="shared" si="292"/>
        <v>94.875806703247989</v>
      </c>
    </row>
    <row r="2369" spans="1:11" ht="13.5" x14ac:dyDescent="0.25">
      <c r="A2369" s="3">
        <f>TITRES_STAT!B2372</f>
        <v>45755</v>
      </c>
      <c r="B2369" s="5">
        <f>TITRES_STAT!D2372</f>
        <v>98.484399999999994</v>
      </c>
      <c r="C2369" s="2">
        <f t="shared" si="285"/>
        <v>-4.6406000000000063</v>
      </c>
      <c r="D2369" s="2">
        <f t="shared" si="286"/>
        <v>99.324379999999991</v>
      </c>
      <c r="E2369" s="2">
        <f t="shared" si="288"/>
        <v>96.828760000000017</v>
      </c>
      <c r="F2369" s="2">
        <f t="shared" si="289"/>
        <v>95.587035</v>
      </c>
      <c r="G2369" s="2">
        <f t="shared" si="291"/>
        <v>95.07919000000004</v>
      </c>
      <c r="H2369" s="2">
        <f t="shared" si="287"/>
        <v>87.691782499999974</v>
      </c>
      <c r="I2369" s="2">
        <f t="array" ref="I2369">SUMPRODUCT(B2353:B2372, (ROW(B2353:B2372)-ROW(B2353)+1)) / (20*21/2)</f>
        <v>97.308003333333332</v>
      </c>
      <c r="J2369" s="2">
        <f t="shared" si="290"/>
        <v>96.334911290938095</v>
      </c>
      <c r="K2369" s="2">
        <f t="shared" si="292"/>
        <v>95.017320165865712</v>
      </c>
    </row>
    <row r="2370" spans="1:11" ht="13.5" x14ac:dyDescent="0.25">
      <c r="A2370" s="3">
        <f>TITRES_STAT!B2373</f>
        <v>45757</v>
      </c>
      <c r="B2370" s="5">
        <f>TITRES_STAT!D2373</f>
        <v>98.484399999999994</v>
      </c>
      <c r="C2370" s="2">
        <f t="shared" si="285"/>
        <v>0</v>
      </c>
      <c r="D2370" s="2">
        <f t="shared" si="286"/>
        <v>99.896259999999998</v>
      </c>
      <c r="E2370" s="2">
        <f t="shared" si="288"/>
        <v>97.302200000000013</v>
      </c>
      <c r="F2370" s="2">
        <f t="shared" si="289"/>
        <v>95.854225000000014</v>
      </c>
      <c r="G2370" s="2">
        <f t="shared" si="291"/>
        <v>95.117628000000039</v>
      </c>
      <c r="H2370" s="2">
        <f t="shared" si="287"/>
        <v>87.80107449999997</v>
      </c>
      <c r="I2370" s="2">
        <f t="array" ref="I2370">SUMPRODUCT(B2354:B2373, (ROW(B2354:B2373)-ROW(B2354)+1)) / (20*21/2)</f>
        <v>97.941973333333351</v>
      </c>
      <c r="J2370" s="2">
        <f t="shared" si="290"/>
        <v>96.539624501324937</v>
      </c>
      <c r="K2370" s="2">
        <f t="shared" si="292"/>
        <v>95.153284080929808</v>
      </c>
    </row>
    <row r="2371" spans="1:11" ht="13.5" x14ac:dyDescent="0.25">
      <c r="A2371" s="3">
        <f>TITRES_STAT!B2374</f>
        <v>45758</v>
      </c>
      <c r="B2371" s="5">
        <f>TITRES_STAT!D2374</f>
        <v>98.484399999999994</v>
      </c>
      <c r="C2371" s="2">
        <f t="shared" si="285"/>
        <v>0</v>
      </c>
      <c r="D2371" s="2">
        <f t="shared" si="286"/>
        <v>100.09313999999999</v>
      </c>
      <c r="E2371" s="2">
        <f t="shared" si="288"/>
        <v>97.77470000000001</v>
      </c>
      <c r="F2371" s="2">
        <f t="shared" si="289"/>
        <v>96.044070000000005</v>
      </c>
      <c r="G2371" s="2">
        <f t="shared" si="291"/>
        <v>95.137316000000027</v>
      </c>
      <c r="H2371" s="2">
        <f t="shared" si="287"/>
        <v>87.919073999999981</v>
      </c>
      <c r="I2371" s="2">
        <f t="array" ref="I2371">SUMPRODUCT(B2355:B2374, (ROW(B2355:B2374)-ROW(B2355)+1)) / (20*21/2)</f>
        <v>98.117242857142855</v>
      </c>
      <c r="J2371" s="2">
        <f t="shared" si="290"/>
        <v>96.724841215484474</v>
      </c>
      <c r="K2371" s="2">
        <f t="shared" si="292"/>
        <v>95.283916077756089</v>
      </c>
    </row>
    <row r="2372" spans="1:11" ht="13.5" x14ac:dyDescent="0.25">
      <c r="A2372" s="3">
        <f>TITRES_STAT!B2375</f>
        <v>45761</v>
      </c>
      <c r="B2372" s="5">
        <f>TITRES_STAT!D2375</f>
        <v>98.484399999999994</v>
      </c>
      <c r="C2372" s="2">
        <f t="shared" ref="C2372:C2435" si="293">B2372-B2371</f>
        <v>0</v>
      </c>
      <c r="D2372" s="2">
        <f t="shared" si="286"/>
        <v>99.412520000000001</v>
      </c>
      <c r="E2372" s="2">
        <f t="shared" si="288"/>
        <v>98.238760000000028</v>
      </c>
      <c r="F2372" s="2">
        <f t="shared" si="289"/>
        <v>96.23391500000001</v>
      </c>
      <c r="G2372" s="2">
        <f t="shared" si="291"/>
        <v>95.222254000000049</v>
      </c>
      <c r="H2372" s="2">
        <f t="shared" si="287"/>
        <v>88.041383499999995</v>
      </c>
      <c r="I2372" s="2">
        <f t="array" ref="I2372">SUMPRODUCT(B2356:B2375, (ROW(B2356:B2375)-ROW(B2356)+1)) / (20*21/2)</f>
        <v>98.091393809523808</v>
      </c>
      <c r="J2372" s="2">
        <f t="shared" si="290"/>
        <v>96.892418242581186</v>
      </c>
      <c r="K2372" s="2">
        <f t="shared" si="292"/>
        <v>95.409425251177424</v>
      </c>
    </row>
    <row r="2373" spans="1:11" ht="13.5" x14ac:dyDescent="0.25">
      <c r="A2373" s="3">
        <f>TITRES_STAT!B2376</f>
        <v>45762</v>
      </c>
      <c r="B2373" s="5">
        <f>TITRES_STAT!D2376</f>
        <v>102.89060000000001</v>
      </c>
      <c r="C2373" s="2">
        <f t="shared" si="293"/>
        <v>4.4062000000000126</v>
      </c>
      <c r="D2373" s="2">
        <f t="shared" si="286"/>
        <v>99.365639999999999</v>
      </c>
      <c r="E2373" s="2">
        <f t="shared" si="288"/>
        <v>99.059069999999991</v>
      </c>
      <c r="F2373" s="2">
        <f t="shared" si="289"/>
        <v>96.644070000000013</v>
      </c>
      <c r="G2373" s="2">
        <f t="shared" si="291"/>
        <v>95.395316000000037</v>
      </c>
      <c r="H2373" s="2">
        <f t="shared" si="287"/>
        <v>88.181413999999961</v>
      </c>
      <c r="I2373" s="2">
        <f t="array" ref="I2373">SUMPRODUCT(B2357:B2376, (ROW(B2357:B2376)-ROW(B2357)+1)) / (20*21/2)</f>
        <v>98.056616190476191</v>
      </c>
      <c r="J2373" s="2">
        <f t="shared" si="290"/>
        <v>97.463673648049635</v>
      </c>
      <c r="K2373" s="2">
        <f t="shared" si="292"/>
        <v>95.702804653092031</v>
      </c>
    </row>
    <row r="2374" spans="1:11" ht="13.5" x14ac:dyDescent="0.25">
      <c r="A2374" s="3">
        <f>TITRES_STAT!B2377</f>
        <v>45763</v>
      </c>
      <c r="B2374" s="5">
        <f>TITRES_STAT!D2377</f>
        <v>98.484399999999994</v>
      </c>
      <c r="C2374" s="2">
        <f t="shared" si="293"/>
        <v>-4.4062000000000126</v>
      </c>
      <c r="D2374" s="2">
        <f t="shared" ref="D2374:D2437" si="294">AVERAGE(B2370:B2374)</f>
        <v>99.365639999999999</v>
      </c>
      <c r="E2374" s="2">
        <f t="shared" si="288"/>
        <v>99.345010000000002</v>
      </c>
      <c r="F2374" s="2">
        <f t="shared" si="289"/>
        <v>96.833915000000019</v>
      </c>
      <c r="G2374" s="2">
        <f t="shared" si="291"/>
        <v>95.41706600000002</v>
      </c>
      <c r="H2374" s="2">
        <f t="shared" si="287"/>
        <v>88.290705999999986</v>
      </c>
      <c r="I2374" s="2">
        <f t="array" ref="I2374">SUMPRODUCT(B2358:B2377, (ROW(B2358:B2377)-ROW(B2358)+1)) / (20*21/2)</f>
        <v>98.012910000000005</v>
      </c>
      <c r="J2374" s="2">
        <f t="shared" si="290"/>
        <v>97.56088568156872</v>
      </c>
      <c r="K2374" s="2">
        <f t="shared" si="292"/>
        <v>95.811886823559007</v>
      </c>
    </row>
    <row r="2375" spans="1:11" ht="13.5" x14ac:dyDescent="0.25">
      <c r="A2375" s="3">
        <f>TITRES_STAT!B2378</f>
        <v>45764</v>
      </c>
      <c r="B2375" s="5">
        <f>TITRES_STAT!D2378</f>
        <v>96.5625</v>
      </c>
      <c r="C2375" s="2">
        <f t="shared" si="293"/>
        <v>-1.9218999999999937</v>
      </c>
      <c r="D2375" s="2">
        <f t="shared" si="294"/>
        <v>98.981259999999992</v>
      </c>
      <c r="E2375" s="2">
        <f t="shared" si="288"/>
        <v>99.438760000000002</v>
      </c>
      <c r="F2375" s="2">
        <f t="shared" si="289"/>
        <v>96.927665000000019</v>
      </c>
      <c r="G2375" s="2">
        <f t="shared" si="291"/>
        <v>95.400378000000018</v>
      </c>
      <c r="H2375" s="2">
        <f t="shared" si="287"/>
        <v>88.390388499999986</v>
      </c>
      <c r="I2375" s="2">
        <f t="array" ref="I2375">SUMPRODUCT(B2359:B2378, (ROW(B2359:B2378)-ROW(B2359)+1)) / (20*21/2)</f>
        <v>97.960275238095235</v>
      </c>
      <c r="J2375" s="2">
        <f t="shared" si="290"/>
        <v>97.465801330943123</v>
      </c>
      <c r="K2375" s="2">
        <f t="shared" si="292"/>
        <v>95.84132263439983</v>
      </c>
    </row>
    <row r="2376" spans="1:11" ht="13.5" x14ac:dyDescent="0.25">
      <c r="A2376" s="3">
        <f>TITRES_STAT!B2379</f>
        <v>45765</v>
      </c>
      <c r="B2376" s="5">
        <f>TITRES_STAT!D2379</f>
        <v>96.5625</v>
      </c>
      <c r="C2376" s="2">
        <f t="shared" si="293"/>
        <v>0</v>
      </c>
      <c r="D2376" s="2">
        <f t="shared" si="294"/>
        <v>98.596879999999999</v>
      </c>
      <c r="E2376" s="2">
        <f t="shared" si="288"/>
        <v>99.345010000000002</v>
      </c>
      <c r="F2376" s="2">
        <f t="shared" si="289"/>
        <v>97.021415000000019</v>
      </c>
      <c r="G2376" s="2">
        <f t="shared" si="291"/>
        <v>95.385378000000003</v>
      </c>
      <c r="H2376" s="2">
        <f t="shared" si="287"/>
        <v>88.489635499999991</v>
      </c>
      <c r="I2376" s="2">
        <f t="array" ref="I2376">SUMPRODUCT(B2360:B2379, (ROW(B2360:B2379)-ROW(B2360)+1)) / (20*21/2)</f>
        <v>97.760323809523811</v>
      </c>
      <c r="J2376" s="2">
        <f t="shared" si="290"/>
        <v>97.379772632758062</v>
      </c>
      <c r="K2376" s="2">
        <f t="shared" si="292"/>
        <v>95.869604099717478</v>
      </c>
    </row>
    <row r="2377" spans="1:11" ht="13.5" x14ac:dyDescent="0.25">
      <c r="A2377" s="3">
        <f>TITRES_STAT!B2380</f>
        <v>45768</v>
      </c>
      <c r="B2377" s="5">
        <f>TITRES_STAT!D2380</f>
        <v>96.5625</v>
      </c>
      <c r="C2377" s="2">
        <f t="shared" si="293"/>
        <v>0</v>
      </c>
      <c r="D2377" s="2">
        <f t="shared" si="294"/>
        <v>98.212500000000006</v>
      </c>
      <c r="E2377" s="2">
        <f t="shared" si="288"/>
        <v>98.812510000000003</v>
      </c>
      <c r="F2377" s="2">
        <f t="shared" si="289"/>
        <v>97.115165000000019</v>
      </c>
      <c r="G2377" s="2">
        <f t="shared" si="291"/>
        <v>95.370377999999988</v>
      </c>
      <c r="H2377" s="2">
        <f t="shared" si="287"/>
        <v>88.588882499999983</v>
      </c>
      <c r="I2377" s="2">
        <f t="array" ref="I2377">SUMPRODUCT(B2361:B2380, (ROW(B2361:B2380)-ROW(B2361)+1)) / (20*21/2)</f>
        <v>97.553675714285731</v>
      </c>
      <c r="J2377" s="2">
        <f t="shared" si="290"/>
        <v>97.301937143923965</v>
      </c>
      <c r="K2377" s="2">
        <f t="shared" si="292"/>
        <v>95.896776487963848</v>
      </c>
    </row>
    <row r="2378" spans="1:11" ht="13.5" x14ac:dyDescent="0.25">
      <c r="A2378" s="3">
        <f>TITRES_STAT!B2381</f>
        <v>45769</v>
      </c>
      <c r="B2378" s="5">
        <f>TITRES_STAT!D2381</f>
        <v>96.5625</v>
      </c>
      <c r="C2378" s="2">
        <f t="shared" si="293"/>
        <v>0</v>
      </c>
      <c r="D2378" s="2">
        <f t="shared" si="294"/>
        <v>96.946879999999993</v>
      </c>
      <c r="E2378" s="2">
        <f t="shared" si="288"/>
        <v>98.156260000000003</v>
      </c>
      <c r="F2378" s="2">
        <f t="shared" si="289"/>
        <v>97.255790000000019</v>
      </c>
      <c r="G2378" s="2">
        <f t="shared" si="291"/>
        <v>95.355377999999988</v>
      </c>
      <c r="H2378" s="2">
        <f t="shared" ref="H2378:H2441" si="295">AVERAGE(B2179:B2378)</f>
        <v>88.686649499999987</v>
      </c>
      <c r="I2378" s="2">
        <f t="array" ref="I2378">SUMPRODUCT(B2362:B2381, (ROW(B2362:B2381)-ROW(B2362)+1)) / (20*21/2)</f>
        <v>97.340330952380967</v>
      </c>
      <c r="J2378" s="2">
        <f t="shared" si="290"/>
        <v>97.231514558788348</v>
      </c>
      <c r="K2378" s="2">
        <f t="shared" si="292"/>
        <v>95.922883292357426</v>
      </c>
    </row>
    <row r="2379" spans="1:11" ht="13.5" x14ac:dyDescent="0.25">
      <c r="A2379" s="3">
        <f>TITRES_STAT!B2382</f>
        <v>45770</v>
      </c>
      <c r="B2379" s="5">
        <f>TITRES_STAT!D2382</f>
        <v>95.156300000000002</v>
      </c>
      <c r="C2379" s="2">
        <f t="shared" si="293"/>
        <v>-1.4061999999999983</v>
      </c>
      <c r="D2379" s="2">
        <f t="shared" si="294"/>
        <v>96.281260000000003</v>
      </c>
      <c r="E2379" s="2">
        <f t="shared" si="288"/>
        <v>97.823449999999994</v>
      </c>
      <c r="F2379" s="2">
        <f t="shared" si="289"/>
        <v>97.326105000000013</v>
      </c>
      <c r="G2379" s="2">
        <f t="shared" si="291"/>
        <v>95.383503999999974</v>
      </c>
      <c r="H2379" s="2">
        <f t="shared" si="295"/>
        <v>88.777123999999972</v>
      </c>
      <c r="I2379" s="2">
        <f t="array" ref="I2379">SUMPRODUCT(B2363:B2382, (ROW(B2363:B2382)-ROW(B2363)+1)) / (20*21/2)</f>
        <v>97.120334285714293</v>
      </c>
      <c r="J2379" s="2">
        <f t="shared" si="290"/>
        <v>97.033875076998982</v>
      </c>
      <c r="K2379" s="2">
        <f t="shared" si="292"/>
        <v>95.892821202461064</v>
      </c>
    </row>
    <row r="2380" spans="1:11" ht="13.5" x14ac:dyDescent="0.25">
      <c r="A2380" s="3">
        <f>TITRES_STAT!B2383</f>
        <v>45771</v>
      </c>
      <c r="B2380" s="5">
        <f>TITRES_STAT!D2383</f>
        <v>95.156300000000002</v>
      </c>
      <c r="C2380" s="2">
        <f t="shared" si="293"/>
        <v>0</v>
      </c>
      <c r="D2380" s="2">
        <f t="shared" si="294"/>
        <v>96.000019999999992</v>
      </c>
      <c r="E2380" s="2">
        <f t="shared" ref="E2380:E2443" si="296">AVERAGE(B2371:B2380)</f>
        <v>97.490639999999999</v>
      </c>
      <c r="F2380" s="2">
        <f t="shared" si="289"/>
        <v>97.39642000000002</v>
      </c>
      <c r="G2380" s="2">
        <f t="shared" si="291"/>
        <v>95.411629999999974</v>
      </c>
      <c r="H2380" s="2">
        <f t="shared" si="295"/>
        <v>88.863244999999964</v>
      </c>
      <c r="I2380" s="2">
        <f t="array" ref="I2380">SUMPRODUCT(B2364:B2383, (ROW(B2364:B2383)-ROW(B2364)+1)) / (20*21/2)</f>
        <v>96.894087619047625</v>
      </c>
      <c r="J2380" s="2">
        <f t="shared" si="290"/>
        <v>96.855058402999077</v>
      </c>
      <c r="K2380" s="2">
        <f t="shared" si="292"/>
        <v>95.863938018050831</v>
      </c>
    </row>
    <row r="2381" spans="1:11" ht="13.5" x14ac:dyDescent="0.25">
      <c r="A2381" s="3">
        <f>TITRES_STAT!B2384</f>
        <v>45772</v>
      </c>
      <c r="B2381" s="5">
        <f>TITRES_STAT!D2384</f>
        <v>95.156300000000002</v>
      </c>
      <c r="C2381" s="2">
        <f t="shared" si="293"/>
        <v>0</v>
      </c>
      <c r="D2381" s="2">
        <f t="shared" si="294"/>
        <v>95.718779999999995</v>
      </c>
      <c r="E2381" s="2">
        <f t="shared" si="296"/>
        <v>97.157830000000004</v>
      </c>
      <c r="F2381" s="2">
        <f t="shared" si="289"/>
        <v>97.466265000000021</v>
      </c>
      <c r="G2381" s="2">
        <f t="shared" si="291"/>
        <v>95.43975599999996</v>
      </c>
      <c r="H2381" s="2">
        <f t="shared" si="295"/>
        <v>88.941057499999957</v>
      </c>
      <c r="I2381" s="2">
        <f t="array" ref="I2381">SUMPRODUCT(B2365:B2384, (ROW(B2365:B2384)-ROW(B2365)+1)) / (20*21/2)</f>
        <v>96.665608571428564</v>
      </c>
      <c r="J2381" s="2">
        <f t="shared" si="290"/>
        <v>96.693271888427731</v>
      </c>
      <c r="K2381" s="2">
        <f t="shared" si="292"/>
        <v>95.836187507539037</v>
      </c>
    </row>
    <row r="2382" spans="1:11" ht="13.5" x14ac:dyDescent="0.25">
      <c r="A2382" s="3">
        <f>TITRES_STAT!B2385</f>
        <v>45775</v>
      </c>
      <c r="B2382" s="5">
        <f>TITRES_STAT!D2385</f>
        <v>95.156300000000002</v>
      </c>
      <c r="C2382" s="2">
        <f t="shared" si="293"/>
        <v>0</v>
      </c>
      <c r="D2382" s="2">
        <f t="shared" si="294"/>
        <v>95.437539999999984</v>
      </c>
      <c r="E2382" s="2">
        <f t="shared" si="296"/>
        <v>96.825019999999995</v>
      </c>
      <c r="F2382" s="2">
        <f t="shared" si="289"/>
        <v>97.531890000000033</v>
      </c>
      <c r="G2382" s="2">
        <f t="shared" si="291"/>
        <v>95.46788199999996</v>
      </c>
      <c r="H2382" s="2">
        <f t="shared" si="295"/>
        <v>89.01886999999995</v>
      </c>
      <c r="I2382" s="2">
        <f t="array" ref="I2382">SUMPRODUCT(B2366:B2385, (ROW(B2366:B2385)-ROW(B2366)+1)) / (20*21/2)</f>
        <v>96.66257095238096</v>
      </c>
      <c r="J2382" s="2">
        <f t="shared" si="290"/>
        <v>96.546893613339378</v>
      </c>
      <c r="K2382" s="2">
        <f t="shared" si="292"/>
        <v>95.80952525234143</v>
      </c>
    </row>
    <row r="2383" spans="1:11" ht="13.5" x14ac:dyDescent="0.25">
      <c r="A2383" s="3">
        <f>TITRES_STAT!B2386</f>
        <v>45776</v>
      </c>
      <c r="B2383" s="5">
        <f>TITRES_STAT!D2386</f>
        <v>95.156300000000002</v>
      </c>
      <c r="C2383" s="2">
        <f t="shared" si="293"/>
        <v>0</v>
      </c>
      <c r="D2383" s="2">
        <f t="shared" si="294"/>
        <v>95.156300000000002</v>
      </c>
      <c r="E2383" s="2">
        <f t="shared" si="296"/>
        <v>96.051590000000004</v>
      </c>
      <c r="F2383" s="2">
        <f t="shared" si="289"/>
        <v>97.555330000000026</v>
      </c>
      <c r="G2383" s="2">
        <f t="shared" si="291"/>
        <v>95.458695999999932</v>
      </c>
      <c r="H2383" s="2">
        <f t="shared" si="295"/>
        <v>89.096260999999927</v>
      </c>
      <c r="I2383" s="2">
        <f t="array" ref="I2383">SUMPRODUCT(B2367:B2386, (ROW(B2367:B2386)-ROW(B2367)+1)) / (20*21/2)</f>
        <v>96.650604761904759</v>
      </c>
      <c r="J2383" s="2">
        <f t="shared" si="290"/>
        <v>96.414456126354679</v>
      </c>
      <c r="K2383" s="2">
        <f t="shared" si="292"/>
        <v>95.783908575779023</v>
      </c>
    </row>
    <row r="2384" spans="1:11" ht="13.5" x14ac:dyDescent="0.25">
      <c r="A2384" s="3">
        <f>TITRES_STAT!B2387</f>
        <v>45777</v>
      </c>
      <c r="B2384" s="5">
        <f>TITRES_STAT!D2387</f>
        <v>95.156300000000002</v>
      </c>
      <c r="C2384" s="2">
        <f t="shared" si="293"/>
        <v>0</v>
      </c>
      <c r="D2384" s="2">
        <f t="shared" si="294"/>
        <v>95.156300000000002</v>
      </c>
      <c r="E2384" s="2">
        <f t="shared" si="296"/>
        <v>95.718779999999995</v>
      </c>
      <c r="F2384" s="2">
        <f t="shared" si="289"/>
        <v>97.531895000000034</v>
      </c>
      <c r="G2384" s="2">
        <f t="shared" si="291"/>
        <v>95.449509999999933</v>
      </c>
      <c r="H2384" s="2">
        <f t="shared" si="295"/>
        <v>89.178292499999912</v>
      </c>
      <c r="I2384" s="2">
        <f t="array" ref="I2384">SUMPRODUCT(B2368:B2387, (ROW(B2368:B2387)-ROW(B2368)+1)) / (20*21/2)</f>
        <v>96.54935285714285</v>
      </c>
      <c r="J2384" s="2">
        <f t="shared" si="290"/>
        <v>96.294631733368519</v>
      </c>
      <c r="K2384" s="2">
        <f t="shared" si="292"/>
        <v>95.759296474768092</v>
      </c>
    </row>
    <row r="2385" spans="1:11" ht="13.5" x14ac:dyDescent="0.25">
      <c r="A2385" s="3">
        <f>TITRES_STAT!B2388</f>
        <v>45779</v>
      </c>
      <c r="B2385" s="5">
        <f>TITRES_STAT!D2388</f>
        <v>97.5</v>
      </c>
      <c r="C2385" s="2">
        <f t="shared" si="293"/>
        <v>2.3436999999999983</v>
      </c>
      <c r="D2385" s="2">
        <f t="shared" si="294"/>
        <v>95.625039999999998</v>
      </c>
      <c r="E2385" s="2">
        <f t="shared" si="296"/>
        <v>95.812529999999995</v>
      </c>
      <c r="F2385" s="2">
        <f t="shared" si="289"/>
        <v>97.625645000000034</v>
      </c>
      <c r="G2385" s="2">
        <f t="shared" si="291"/>
        <v>95.487197999999935</v>
      </c>
      <c r="H2385" s="2">
        <f t="shared" si="295"/>
        <v>89.272042499999912</v>
      </c>
      <c r="I2385" s="2">
        <f t="array" ref="I2385">SUMPRODUCT(B2369:B2388, (ROW(B2369:B2388)-ROW(B2369)+1)) / (20*21/2)</f>
        <v>96.473458095238101</v>
      </c>
      <c r="J2385" s="2">
        <f t="shared" si="290"/>
        <v>96.409428711142937</v>
      </c>
      <c r="K2385" s="2">
        <f t="shared" si="292"/>
        <v>95.827559358110534</v>
      </c>
    </row>
    <row r="2386" spans="1:11" ht="13.5" x14ac:dyDescent="0.25">
      <c r="A2386" s="3">
        <f>TITRES_STAT!B2389</f>
        <v>45782</v>
      </c>
      <c r="B2386" s="5">
        <f>TITRES_STAT!D2389</f>
        <v>97.5</v>
      </c>
      <c r="C2386" s="2">
        <f t="shared" si="293"/>
        <v>0</v>
      </c>
      <c r="D2386" s="2">
        <f t="shared" si="294"/>
        <v>96.09378000000001</v>
      </c>
      <c r="E2386" s="2">
        <f t="shared" si="296"/>
        <v>95.906279999999995</v>
      </c>
      <c r="F2386" s="2">
        <f t="shared" si="289"/>
        <v>97.625645000000034</v>
      </c>
      <c r="G2386" s="2">
        <f t="shared" si="291"/>
        <v>95.543447999999941</v>
      </c>
      <c r="H2386" s="2">
        <f t="shared" si="295"/>
        <v>89.369073499999899</v>
      </c>
      <c r="I2386" s="2">
        <f t="array" ref="I2386">SUMPRODUCT(B2370:B2389, (ROW(B2370:B2389)-ROW(B2370)+1)) / (20*21/2)</f>
        <v>96.428813333333338</v>
      </c>
      <c r="J2386" s="2">
        <f t="shared" si="290"/>
        <v>96.513292643415042</v>
      </c>
      <c r="K2386" s="2">
        <f t="shared" si="292"/>
        <v>95.893145265635624</v>
      </c>
    </row>
    <row r="2387" spans="1:11" ht="13.5" x14ac:dyDescent="0.25">
      <c r="A2387" s="3">
        <f>TITRES_STAT!B2390</f>
        <v>45783</v>
      </c>
      <c r="B2387" s="5">
        <f>TITRES_STAT!D2390</f>
        <v>96.5625</v>
      </c>
      <c r="C2387" s="2">
        <f t="shared" si="293"/>
        <v>-0.9375</v>
      </c>
      <c r="D2387" s="2">
        <f t="shared" si="294"/>
        <v>96.375019999999992</v>
      </c>
      <c r="E2387" s="2">
        <f t="shared" si="296"/>
        <v>95.906279999999995</v>
      </c>
      <c r="F2387" s="2">
        <f t="shared" si="289"/>
        <v>97.359395000000035</v>
      </c>
      <c r="G2387" s="2">
        <f t="shared" si="291"/>
        <v>95.58094799999995</v>
      </c>
      <c r="H2387" s="2">
        <f t="shared" si="295"/>
        <v>89.461416999999898</v>
      </c>
      <c r="I2387" s="2">
        <f t="array" ref="I2387">SUMPRODUCT(B2371:B2390, (ROW(B2371:B2390)-ROW(B2371)+1)) / (20*21/2)</f>
        <v>96.393320476190482</v>
      </c>
      <c r="J2387" s="2">
        <f t="shared" si="290"/>
        <v>96.517979058327896</v>
      </c>
      <c r="K2387" s="2">
        <f t="shared" si="292"/>
        <v>95.91939447090482</v>
      </c>
    </row>
    <row r="2388" spans="1:11" ht="13.5" x14ac:dyDescent="0.25">
      <c r="A2388" s="3">
        <f>TITRES_STAT!B2391</f>
        <v>45784</v>
      </c>
      <c r="B2388" s="5">
        <f>TITRES_STAT!D2391</f>
        <v>96.5625</v>
      </c>
      <c r="C2388" s="2">
        <f t="shared" si="293"/>
        <v>0</v>
      </c>
      <c r="D2388" s="2">
        <f t="shared" si="294"/>
        <v>96.656260000000003</v>
      </c>
      <c r="E2388" s="2">
        <f t="shared" si="296"/>
        <v>95.90628000000001</v>
      </c>
      <c r="F2388" s="2">
        <f t="shared" ref="F2388:F2451" si="297">AVERAGE(B2369:B2388)</f>
        <v>97.031270000000035</v>
      </c>
      <c r="G2388" s="2">
        <f t="shared" si="291"/>
        <v>95.618447999999958</v>
      </c>
      <c r="H2388" s="2">
        <f t="shared" si="295"/>
        <v>89.545838999999901</v>
      </c>
      <c r="I2388" s="2">
        <f t="array" ref="I2388">SUMPRODUCT(B2372:B2391, (ROW(B2372:B2391)-ROW(B2372)+1)) / (20*21/2)</f>
        <v>96.366979523809519</v>
      </c>
      <c r="J2388" s="2">
        <f t="shared" si="290"/>
        <v>96.522219148010947</v>
      </c>
      <c r="K2388" s="2">
        <f t="shared" si="292"/>
        <v>95.944614295575221</v>
      </c>
    </row>
    <row r="2389" spans="1:11" ht="13.5" x14ac:dyDescent="0.25">
      <c r="A2389" s="3">
        <f>TITRES_STAT!B2392</f>
        <v>45785</v>
      </c>
      <c r="B2389" s="5">
        <f>TITRES_STAT!D2392</f>
        <v>96.5625</v>
      </c>
      <c r="C2389" s="2">
        <f t="shared" si="293"/>
        <v>0</v>
      </c>
      <c r="D2389" s="2">
        <f t="shared" si="294"/>
        <v>96.9375</v>
      </c>
      <c r="E2389" s="2">
        <f t="shared" si="296"/>
        <v>96.046900000000008</v>
      </c>
      <c r="F2389" s="2">
        <f t="shared" si="297"/>
        <v>96.935175000000015</v>
      </c>
      <c r="G2389" s="2">
        <f t="shared" si="291"/>
        <v>95.658947999999967</v>
      </c>
      <c r="H2389" s="2">
        <f t="shared" si="295"/>
        <v>89.628338999999912</v>
      </c>
      <c r="I2389" s="2">
        <f t="array" ref="I2389">SUMPRODUCT(B2373:B2392, (ROW(B2373:B2392)-ROW(B2373)+1)) / (20*21/2)</f>
        <v>96.349790476190464</v>
      </c>
      <c r="J2389" s="2">
        <f t="shared" ref="J2389:J2452" si="298">$J$4*B2389+J2388*(1-$J$4)</f>
        <v>96.526055419628946</v>
      </c>
      <c r="K2389" s="2">
        <f t="shared" si="292"/>
        <v>95.968845107513445</v>
      </c>
    </row>
    <row r="2390" spans="1:11" ht="13.5" x14ac:dyDescent="0.25">
      <c r="A2390" s="3">
        <f>TITRES_STAT!B2393</f>
        <v>45786</v>
      </c>
      <c r="B2390" s="5">
        <f>TITRES_STAT!D2393</f>
        <v>96.5625</v>
      </c>
      <c r="C2390" s="2">
        <f t="shared" si="293"/>
        <v>0</v>
      </c>
      <c r="D2390" s="2">
        <f t="shared" si="294"/>
        <v>96.75</v>
      </c>
      <c r="E2390" s="2">
        <f t="shared" si="296"/>
        <v>96.187519999999992</v>
      </c>
      <c r="F2390" s="2">
        <f t="shared" si="297"/>
        <v>96.83908000000001</v>
      </c>
      <c r="G2390" s="2">
        <f t="shared" si="291"/>
        <v>95.699447999999975</v>
      </c>
      <c r="H2390" s="2">
        <f t="shared" si="295"/>
        <v>89.710838999999908</v>
      </c>
      <c r="I2390" s="2">
        <f t="array" ref="I2390">SUMPRODUCT(B2374:B2393, (ROW(B2374:B2393)-ROW(B2374)+1)) / (20*21/2)</f>
        <v>96.359610476190468</v>
      </c>
      <c r="J2390" s="2">
        <f t="shared" si="298"/>
        <v>96.529526332045236</v>
      </c>
      <c r="K2390" s="2">
        <f t="shared" si="292"/>
        <v>95.992125691532522</v>
      </c>
    </row>
    <row r="2391" spans="1:11" ht="13.5" x14ac:dyDescent="0.25">
      <c r="A2391" s="3">
        <f>TITRES_STAT!B2394</f>
        <v>45789</v>
      </c>
      <c r="B2391" s="5">
        <f>TITRES_STAT!D2394</f>
        <v>96.5625</v>
      </c>
      <c r="C2391" s="2">
        <f t="shared" si="293"/>
        <v>0</v>
      </c>
      <c r="D2391" s="2">
        <f t="shared" si="294"/>
        <v>96.5625</v>
      </c>
      <c r="E2391" s="2">
        <f t="shared" si="296"/>
        <v>96.328140000000005</v>
      </c>
      <c r="F2391" s="2">
        <f t="shared" si="297"/>
        <v>96.742985000000004</v>
      </c>
      <c r="G2391" s="2">
        <f t="shared" si="291"/>
        <v>95.741071999999988</v>
      </c>
      <c r="H2391" s="2">
        <f t="shared" si="295"/>
        <v>89.8022449999999</v>
      </c>
      <c r="I2391" s="2">
        <f t="array" ref="I2391">SUMPRODUCT(B2375:B2394, (ROW(B2375:B2394)-ROW(B2375)+1)) / (20*21/2)</f>
        <v>96.398671428571419</v>
      </c>
      <c r="J2391" s="2">
        <f t="shared" si="298"/>
        <v>96.532666681374266</v>
      </c>
      <c r="K2391" s="2">
        <f t="shared" si="292"/>
        <v>96.014493311472421</v>
      </c>
    </row>
    <row r="2392" spans="1:11" ht="13.5" x14ac:dyDescent="0.25">
      <c r="A2392" s="3">
        <f>TITRES_STAT!B2395</f>
        <v>45790</v>
      </c>
      <c r="B2392" s="5">
        <f>TITRES_STAT!D2395</f>
        <v>96.5625</v>
      </c>
      <c r="C2392" s="2">
        <f t="shared" si="293"/>
        <v>0</v>
      </c>
      <c r="D2392" s="2">
        <f t="shared" si="294"/>
        <v>96.5625</v>
      </c>
      <c r="E2392" s="2">
        <f t="shared" si="296"/>
        <v>96.468760000000003</v>
      </c>
      <c r="F2392" s="2">
        <f t="shared" si="297"/>
        <v>96.646890000000013</v>
      </c>
      <c r="G2392" s="2">
        <f t="shared" si="291"/>
        <v>95.782696000000001</v>
      </c>
      <c r="H2392" s="2">
        <f t="shared" si="295"/>
        <v>89.893650999999906</v>
      </c>
      <c r="I2392" s="2">
        <f t="array" ref="I2392">SUMPRODUCT(B2376:B2395, (ROW(B2376:B2395)-ROW(B2376)+1)) / (20*21/2)</f>
        <v>96.445991428571418</v>
      </c>
      <c r="J2392" s="2">
        <f t="shared" si="298"/>
        <v>96.535507949814814</v>
      </c>
      <c r="K2392" s="2">
        <f t="shared" si="292"/>
        <v>96.035983769846055</v>
      </c>
    </row>
    <row r="2393" spans="1:11" ht="13.5" x14ac:dyDescent="0.25">
      <c r="A2393" s="3">
        <f>TITRES_STAT!B2396</f>
        <v>45791</v>
      </c>
      <c r="B2393" s="5">
        <f>TITRES_STAT!D2396</f>
        <v>96.75</v>
      </c>
      <c r="C2393" s="2">
        <f t="shared" si="293"/>
        <v>0.1875</v>
      </c>
      <c r="D2393" s="2">
        <f t="shared" si="294"/>
        <v>96.6</v>
      </c>
      <c r="E2393" s="2">
        <f t="shared" si="296"/>
        <v>96.628129999999999</v>
      </c>
      <c r="F2393" s="2">
        <f t="shared" si="297"/>
        <v>96.339860000000002</v>
      </c>
      <c r="G2393" s="2">
        <f t="shared" si="291"/>
        <v>95.911695999999992</v>
      </c>
      <c r="H2393" s="2">
        <f t="shared" si="295"/>
        <v>89.985994499999904</v>
      </c>
      <c r="I2393" s="2">
        <f t="array" ref="I2393">SUMPRODUCT(B2377:B2396, (ROW(B2377:B2396)-ROW(B2377)+1)) / (20*21/2)</f>
        <v>96.496885238095217</v>
      </c>
      <c r="J2393" s="2">
        <f t="shared" si="298"/>
        <v>96.555935764118161</v>
      </c>
      <c r="K2393" s="2">
        <f t="shared" si="292"/>
        <v>96.063984406322689</v>
      </c>
    </row>
    <row r="2394" spans="1:11" ht="13.5" x14ac:dyDescent="0.25">
      <c r="A2394" s="3">
        <f>TITRES_STAT!B2397</f>
        <v>45792</v>
      </c>
      <c r="B2394" s="5">
        <f>TITRES_STAT!D2397</f>
        <v>96.75</v>
      </c>
      <c r="C2394" s="2">
        <f t="shared" si="293"/>
        <v>0</v>
      </c>
      <c r="D2394" s="2">
        <f t="shared" si="294"/>
        <v>96.637500000000003</v>
      </c>
      <c r="E2394" s="2">
        <f t="shared" si="296"/>
        <v>96.787499999999994</v>
      </c>
      <c r="F2394" s="2">
        <f t="shared" si="297"/>
        <v>96.253140000000002</v>
      </c>
      <c r="G2394" s="2">
        <f t="shared" si="291"/>
        <v>95.984445999999991</v>
      </c>
      <c r="H2394" s="2">
        <f t="shared" si="295"/>
        <v>90.078337999999889</v>
      </c>
      <c r="I2394" s="2">
        <f t="array" ref="I2394">SUMPRODUCT(B2378:B2397, (ROW(B2378:B2397)-ROW(B2378)+1)) / (20*21/2)</f>
        <v>96.720767619047621</v>
      </c>
      <c r="J2394" s="2">
        <f t="shared" si="298"/>
        <v>96.574418072297377</v>
      </c>
      <c r="K2394" s="2">
        <f t="shared" si="292"/>
        <v>96.090886978623772</v>
      </c>
    </row>
    <row r="2395" spans="1:11" ht="13.5" x14ac:dyDescent="0.25">
      <c r="A2395" s="3">
        <f>TITRES_STAT!B2398</f>
        <v>45793</v>
      </c>
      <c r="B2395" s="5">
        <f>TITRES_STAT!D2398</f>
        <v>96.75</v>
      </c>
      <c r="C2395" s="2">
        <f t="shared" si="293"/>
        <v>0</v>
      </c>
      <c r="D2395" s="2">
        <f t="shared" si="294"/>
        <v>96.674999999999997</v>
      </c>
      <c r="E2395" s="2">
        <f t="shared" si="296"/>
        <v>96.712500000000006</v>
      </c>
      <c r="F2395" s="2">
        <f t="shared" si="297"/>
        <v>96.262514999999993</v>
      </c>
      <c r="G2395" s="2">
        <f t="shared" si="291"/>
        <v>96.057196000000005</v>
      </c>
      <c r="H2395" s="2">
        <f t="shared" si="295"/>
        <v>90.165993999999898</v>
      </c>
      <c r="I2395" s="2">
        <f t="array" ref="I2395">SUMPRODUCT(B2379:B2398, (ROW(B2379:B2398)-ROW(B2379)+1)) / (20*21/2)</f>
        <v>96.934828571428582</v>
      </c>
      <c r="J2395" s="2">
        <f t="shared" si="298"/>
        <v>96.591140160649999</v>
      </c>
      <c r="K2395" s="2">
        <f t="shared" si="292"/>
        <v>96.116734548089511</v>
      </c>
    </row>
    <row r="2396" spans="1:11" ht="13.5" x14ac:dyDescent="0.25">
      <c r="A2396" s="3">
        <f>TITRES_STAT!B2399</f>
        <v>45796</v>
      </c>
      <c r="B2396" s="5">
        <f>TITRES_STAT!D2399</f>
        <v>96.796899999999994</v>
      </c>
      <c r="C2396" s="2">
        <f t="shared" si="293"/>
        <v>4.6899999999993724E-2</v>
      </c>
      <c r="D2396" s="2">
        <f t="shared" si="294"/>
        <v>96.721879999999999</v>
      </c>
      <c r="E2396" s="2">
        <f t="shared" si="296"/>
        <v>96.642189999999999</v>
      </c>
      <c r="F2396" s="2">
        <f t="shared" si="297"/>
        <v>96.274235000000004</v>
      </c>
      <c r="G2396" s="2">
        <f t="shared" si="291"/>
        <v>96.130884000000009</v>
      </c>
      <c r="H2396" s="2">
        <f t="shared" si="295"/>
        <v>90.253884499999913</v>
      </c>
      <c r="I2396" s="2">
        <f t="array" ref="I2396">SUMPRODUCT(B2380:B2399, (ROW(B2380:B2399)-ROW(B2380)+1)) / (20*21/2)</f>
        <v>97.139068095238088</v>
      </c>
      <c r="J2396" s="2">
        <f t="shared" si="298"/>
        <v>96.610736335826189</v>
      </c>
      <c r="K2396" s="2">
        <f t="shared" si="292"/>
        <v>96.143407703066401</v>
      </c>
    </row>
    <row r="2397" spans="1:11" ht="13.5" x14ac:dyDescent="0.25">
      <c r="A2397" s="3">
        <f>TITRES_STAT!B2400</f>
        <v>45797</v>
      </c>
      <c r="B2397" s="5">
        <f>TITRES_STAT!D2400</f>
        <v>98.625</v>
      </c>
      <c r="C2397" s="2">
        <f t="shared" si="293"/>
        <v>1.8281000000000063</v>
      </c>
      <c r="D2397" s="2">
        <f t="shared" si="294"/>
        <v>97.134379999999993</v>
      </c>
      <c r="E2397" s="2">
        <f t="shared" si="296"/>
        <v>96.848440000000011</v>
      </c>
      <c r="F2397" s="2">
        <f t="shared" si="297"/>
        <v>96.377359999999996</v>
      </c>
      <c r="G2397" s="2">
        <f t="shared" si="291"/>
        <v>96.241134000000002</v>
      </c>
      <c r="H2397" s="2">
        <f t="shared" si="295"/>
        <v>90.3509154999999</v>
      </c>
      <c r="I2397" s="2">
        <f t="array" ref="I2397">SUMPRODUCT(B2381:B2400, (ROW(B2381:B2400)-ROW(B2381)+1)) / (20*21/2)</f>
        <v>97.326790000000003</v>
      </c>
      <c r="J2397" s="2">
        <f t="shared" si="298"/>
        <v>96.802570970509407</v>
      </c>
      <c r="K2397" s="2">
        <f t="shared" si="292"/>
        <v>96.240725048044197</v>
      </c>
    </row>
    <row r="2398" spans="1:11" ht="13.5" x14ac:dyDescent="0.25">
      <c r="A2398" s="3">
        <f>TITRES_STAT!B2401</f>
        <v>45798</v>
      </c>
      <c r="B2398" s="5">
        <f>TITRES_STAT!D2401</f>
        <v>98.625</v>
      </c>
      <c r="C2398" s="2">
        <f t="shared" si="293"/>
        <v>0</v>
      </c>
      <c r="D2398" s="2">
        <f t="shared" si="294"/>
        <v>97.509379999999993</v>
      </c>
      <c r="E2398" s="2">
        <f t="shared" si="296"/>
        <v>97.054690000000008</v>
      </c>
      <c r="F2398" s="2">
        <f t="shared" si="297"/>
        <v>96.480485000000016</v>
      </c>
      <c r="G2398" s="2">
        <f t="shared" si="291"/>
        <v>96.35138400000001</v>
      </c>
      <c r="H2398" s="2">
        <f t="shared" si="295"/>
        <v>90.447946499999929</v>
      </c>
      <c r="I2398" s="2">
        <f t="array" ref="I2398">SUMPRODUCT(B2382:B2401, (ROW(B2382:B2401)-ROW(B2382)+1)) / (20*21/2)</f>
        <v>97.497994285714285</v>
      </c>
      <c r="J2398" s="2">
        <f t="shared" si="298"/>
        <v>96.976135639984705</v>
      </c>
      <c r="K2398" s="2">
        <f t="shared" si="292"/>
        <v>96.334226026552273</v>
      </c>
    </row>
    <row r="2399" spans="1:11" ht="13.5" x14ac:dyDescent="0.25">
      <c r="A2399" s="3">
        <f>TITRES_STAT!B2402</f>
        <v>45799</v>
      </c>
      <c r="B2399" s="5">
        <f>TITRES_STAT!D2402</f>
        <v>98.625</v>
      </c>
      <c r="C2399" s="2">
        <f t="shared" si="293"/>
        <v>0</v>
      </c>
      <c r="D2399" s="2">
        <f t="shared" si="294"/>
        <v>97.884379999999993</v>
      </c>
      <c r="E2399" s="2">
        <f t="shared" si="296"/>
        <v>97.260940000000005</v>
      </c>
      <c r="F2399" s="2">
        <f t="shared" si="297"/>
        <v>96.653919999999999</v>
      </c>
      <c r="G2399" s="2">
        <f t="shared" si="291"/>
        <v>96.461072000000001</v>
      </c>
      <c r="H2399" s="2">
        <f t="shared" si="295"/>
        <v>90.544977499999931</v>
      </c>
      <c r="I2399" s="2">
        <f t="array" ref="I2399">SUMPRODUCT(B2383:B2402, (ROW(B2383:B2402)-ROW(B2383)+1)) / (20*21/2)</f>
        <v>97.715185714285724</v>
      </c>
      <c r="J2399" s="2">
        <f t="shared" si="298"/>
        <v>97.133170340938534</v>
      </c>
      <c r="K2399" s="2">
        <f t="shared" si="292"/>
        <v>96.424060300020827</v>
      </c>
    </row>
    <row r="2400" spans="1:11" ht="13.5" x14ac:dyDescent="0.25">
      <c r="A2400" s="3">
        <f>TITRES_STAT!B2403</f>
        <v>45800</v>
      </c>
      <c r="B2400" s="5">
        <f>TITRES_STAT!D2403</f>
        <v>98.625</v>
      </c>
      <c r="C2400" s="2">
        <f t="shared" si="293"/>
        <v>0</v>
      </c>
      <c r="D2400" s="2">
        <f t="shared" si="294"/>
        <v>98.259379999999993</v>
      </c>
      <c r="E2400" s="2">
        <f t="shared" si="296"/>
        <v>97.467190000000002</v>
      </c>
      <c r="F2400" s="2">
        <f t="shared" si="297"/>
        <v>96.827354999999997</v>
      </c>
      <c r="G2400" s="2">
        <f t="shared" si="291"/>
        <v>96.570760000000021</v>
      </c>
      <c r="H2400" s="2">
        <f t="shared" si="295"/>
        <v>90.642008499999918</v>
      </c>
      <c r="I2400" s="2">
        <f t="array" ref="I2400">SUMPRODUCT(B2384:B2403, (ROW(B2384:B2403)-ROW(B2384)+1)) / (20*21/2)</f>
        <v>97.912734285714293</v>
      </c>
      <c r="J2400" s="2">
        <f t="shared" si="298"/>
        <v>97.275249356087244</v>
      </c>
      <c r="K2400" s="2">
        <f t="shared" si="292"/>
        <v>96.510371660804338</v>
      </c>
    </row>
    <row r="2401" spans="1:11" ht="13.5" x14ac:dyDescent="0.25">
      <c r="A2401" s="3">
        <f>TITRES_STAT!B2404</f>
        <v>45803</v>
      </c>
      <c r="B2401" s="5">
        <f>TITRES_STAT!D2404</f>
        <v>98.625</v>
      </c>
      <c r="C2401" s="2">
        <f t="shared" si="293"/>
        <v>0</v>
      </c>
      <c r="D2401" s="2">
        <f t="shared" si="294"/>
        <v>98.625</v>
      </c>
      <c r="E2401" s="2">
        <f t="shared" si="296"/>
        <v>97.673439999999999</v>
      </c>
      <c r="F2401" s="2">
        <f t="shared" si="297"/>
        <v>97.000790000000009</v>
      </c>
      <c r="G2401" s="2">
        <f t="shared" si="291"/>
        <v>96.649510000000021</v>
      </c>
      <c r="H2401" s="2">
        <f t="shared" si="295"/>
        <v>90.739039499999933</v>
      </c>
      <c r="I2401" s="2">
        <f t="array" ref="I2401">SUMPRODUCT(B2385:B2404, (ROW(B2385:B2404)-ROW(B2385)+1)) / (20*21/2)</f>
        <v>98.090640000000008</v>
      </c>
      <c r="J2401" s="2">
        <f t="shared" si="298"/>
        <v>97.403797036459878</v>
      </c>
      <c r="K2401" s="2">
        <f t="shared" si="292"/>
        <v>96.593298262341435</v>
      </c>
    </row>
    <row r="2402" spans="1:11" ht="13.5" x14ac:dyDescent="0.25">
      <c r="A2402" s="3">
        <f>TITRES_STAT!B2405</f>
        <v>45804</v>
      </c>
      <c r="B2402" s="5">
        <f>TITRES_STAT!D2405</f>
        <v>99.281300000000002</v>
      </c>
      <c r="C2402" s="2">
        <f t="shared" si="293"/>
        <v>0.65630000000000166</v>
      </c>
      <c r="D2402" s="2">
        <f t="shared" si="294"/>
        <v>98.756259999999997</v>
      </c>
      <c r="E2402" s="2">
        <f t="shared" si="296"/>
        <v>97.945320000000009</v>
      </c>
      <c r="F2402" s="2">
        <f t="shared" si="297"/>
        <v>97.207040000000006</v>
      </c>
      <c r="G2402" s="2">
        <f t="shared" si="291"/>
        <v>96.74138600000002</v>
      </c>
      <c r="H2402" s="2">
        <f t="shared" si="295"/>
        <v>90.839398999999943</v>
      </c>
      <c r="I2402" s="2">
        <f t="array" ref="I2402">SUMPRODUCT(B2386:B2405, (ROW(B2386:B2405)-ROW(B2386)+1)) / (20*21/2)</f>
        <v>98.253360000000029</v>
      </c>
      <c r="J2402" s="2">
        <f t="shared" si="298"/>
        <v>97.582606842511311</v>
      </c>
      <c r="K2402" s="2">
        <f t="shared" si="292"/>
        <v>96.698710095190791</v>
      </c>
    </row>
    <row r="2403" spans="1:11" ht="13.5" x14ac:dyDescent="0.25">
      <c r="A2403" s="3">
        <f>TITRES_STAT!B2406</f>
        <v>45805</v>
      </c>
      <c r="B2403" s="5">
        <f>TITRES_STAT!D2406</f>
        <v>99.281300000000002</v>
      </c>
      <c r="C2403" s="2">
        <f t="shared" si="293"/>
        <v>0</v>
      </c>
      <c r="D2403" s="2">
        <f t="shared" si="294"/>
        <v>98.887519999999995</v>
      </c>
      <c r="E2403" s="2">
        <f t="shared" si="296"/>
        <v>98.198450000000008</v>
      </c>
      <c r="F2403" s="2">
        <f t="shared" si="297"/>
        <v>97.413290000000018</v>
      </c>
      <c r="G2403" s="2">
        <f t="shared" si="291"/>
        <v>96.833262000000019</v>
      </c>
      <c r="H2403" s="2">
        <f t="shared" si="295"/>
        <v>90.939805499999935</v>
      </c>
      <c r="I2403" s="2">
        <f t="array" ref="I2403">SUMPRODUCT(B2387:B2406, (ROW(B2387:B2406)-ROW(B2387)+1)) / (20*21/2)</f>
        <v>98.407374761904777</v>
      </c>
      <c r="J2403" s="2">
        <f t="shared" si="298"/>
        <v>97.744387143224515</v>
      </c>
      <c r="K2403" s="2">
        <f t="shared" si="292"/>
        <v>96.799988130673512</v>
      </c>
    </row>
    <row r="2404" spans="1:11" ht="13.5" x14ac:dyDescent="0.25">
      <c r="A2404" s="3">
        <f>TITRES_STAT!B2407</f>
        <v>45806</v>
      </c>
      <c r="B2404" s="5">
        <f>TITRES_STAT!D2407</f>
        <v>99.281300000000002</v>
      </c>
      <c r="C2404" s="2">
        <f t="shared" si="293"/>
        <v>0</v>
      </c>
      <c r="D2404" s="2">
        <f t="shared" si="294"/>
        <v>99.018779999999992</v>
      </c>
      <c r="E2404" s="2">
        <f t="shared" si="296"/>
        <v>98.451580000000007</v>
      </c>
      <c r="F2404" s="2">
        <f t="shared" si="297"/>
        <v>97.619540000000015</v>
      </c>
      <c r="G2404" s="2">
        <f t="shared" si="291"/>
        <v>96.92513799999999</v>
      </c>
      <c r="H2404" s="2">
        <f t="shared" si="295"/>
        <v>91.040211999999926</v>
      </c>
      <c r="I2404" s="2">
        <f t="array" ref="I2404">SUMPRODUCT(B2388:B2407, (ROW(B2388:B2407)-ROW(B2388)+1)) / (20*21/2)</f>
        <v>98.552684285714278</v>
      </c>
      <c r="J2404" s="2">
        <f t="shared" si="298"/>
        <v>97.890759796250748</v>
      </c>
      <c r="K2404" s="2">
        <f t="shared" si="292"/>
        <v>96.897294478490238</v>
      </c>
    </row>
    <row r="2405" spans="1:11" ht="13.5" x14ac:dyDescent="0.25">
      <c r="A2405" s="3">
        <f>TITRES_STAT!B2408</f>
        <v>45807</v>
      </c>
      <c r="B2405" s="5">
        <f>TITRES_STAT!D2408</f>
        <v>99.328100000000006</v>
      </c>
      <c r="C2405" s="2">
        <f t="shared" si="293"/>
        <v>4.6800000000004616E-2</v>
      </c>
      <c r="D2405" s="2">
        <f t="shared" si="294"/>
        <v>99.159399999999991</v>
      </c>
      <c r="E2405" s="2">
        <f t="shared" si="296"/>
        <v>98.709390000000013</v>
      </c>
      <c r="F2405" s="2">
        <f t="shared" si="297"/>
        <v>97.710945000000009</v>
      </c>
      <c r="G2405" s="2">
        <f t="shared" si="291"/>
        <v>97.017949999999985</v>
      </c>
      <c r="H2405" s="2">
        <f t="shared" si="295"/>
        <v>91.140852499999909</v>
      </c>
      <c r="I2405" s="2">
        <f t="array" ref="I2405">SUMPRODUCT(B2389:B2408, (ROW(B2389:B2408)-ROW(B2389)+1)) / (20*21/2)</f>
        <v>98.690186190476169</v>
      </c>
      <c r="J2405" s="2">
        <f t="shared" si="298"/>
        <v>98.027649339464972</v>
      </c>
      <c r="K2405" s="2">
        <f t="shared" si="292"/>
        <v>96.992620185216111</v>
      </c>
    </row>
    <row r="2406" spans="1:11" ht="13.5" x14ac:dyDescent="0.25">
      <c r="A2406" s="3">
        <f>TITRES_STAT!B2409</f>
        <v>45810</v>
      </c>
      <c r="B2406" s="5">
        <f>TITRES_STAT!D2409</f>
        <v>99.328100000000006</v>
      </c>
      <c r="C2406" s="2">
        <f t="shared" si="293"/>
        <v>0</v>
      </c>
      <c r="D2406" s="2">
        <f t="shared" si="294"/>
        <v>99.300020000000004</v>
      </c>
      <c r="E2406" s="2">
        <f t="shared" si="296"/>
        <v>98.962509999999995</v>
      </c>
      <c r="F2406" s="2">
        <f t="shared" si="297"/>
        <v>97.802350000000018</v>
      </c>
      <c r="G2406" s="2">
        <f t="shared" si="291"/>
        <v>97.11076199999998</v>
      </c>
      <c r="H2406" s="2">
        <f t="shared" si="295"/>
        <v>91.242852499999913</v>
      </c>
      <c r="I2406" s="2">
        <f t="array" ref="I2406">SUMPRODUCT(B2390:B2409, (ROW(B2390:B2409)-ROW(B2390)+1)) / (20*21/2)</f>
        <v>98.991926666666643</v>
      </c>
      <c r="J2406" s="2">
        <f t="shared" si="298"/>
        <v>98.151501783325457</v>
      </c>
      <c r="K2406" s="2">
        <f t="shared" si="292"/>
        <v>97.084207628933129</v>
      </c>
    </row>
    <row r="2407" spans="1:11" ht="13.5" x14ac:dyDescent="0.25">
      <c r="A2407" s="3">
        <f>TITRES_STAT!B2410</f>
        <v>45811</v>
      </c>
      <c r="B2407" s="5">
        <f>TITRES_STAT!D2410</f>
        <v>99.328100000000006</v>
      </c>
      <c r="C2407" s="2">
        <f t="shared" si="293"/>
        <v>0</v>
      </c>
      <c r="D2407" s="2">
        <f t="shared" si="294"/>
        <v>99.309380000000004</v>
      </c>
      <c r="E2407" s="2">
        <f t="shared" si="296"/>
        <v>99.032819999999987</v>
      </c>
      <c r="F2407" s="2">
        <f t="shared" si="297"/>
        <v>97.940630000000013</v>
      </c>
      <c r="G2407" s="2">
        <f t="shared" si="291"/>
        <v>97.203573999999975</v>
      </c>
      <c r="H2407" s="2">
        <f t="shared" si="295"/>
        <v>91.346680499999906</v>
      </c>
      <c r="I2407" s="2">
        <f t="array" ref="I2407">SUMPRODUCT(B2391:B2410, (ROW(B2391:B2410)-ROW(B2391)+1)) / (20*21/2)</f>
        <v>99.271345714285715</v>
      </c>
      <c r="J2407" s="2">
        <f t="shared" si="298"/>
        <v>98.263558756342078</v>
      </c>
      <c r="K2407" s="2">
        <f t="shared" si="292"/>
        <v>97.172203408190654</v>
      </c>
    </row>
    <row r="2408" spans="1:11" ht="13.5" x14ac:dyDescent="0.25">
      <c r="A2408" s="3">
        <f>TITRES_STAT!B2411</f>
        <v>45812</v>
      </c>
      <c r="B2408" s="5">
        <f>TITRES_STAT!D2411</f>
        <v>99.384399999999999</v>
      </c>
      <c r="C2408" s="2">
        <f t="shared" si="293"/>
        <v>5.6299999999993133E-2</v>
      </c>
      <c r="D2408" s="2">
        <f t="shared" si="294"/>
        <v>99.33</v>
      </c>
      <c r="E2408" s="2">
        <f t="shared" si="296"/>
        <v>99.10875999999999</v>
      </c>
      <c r="F2408" s="2">
        <f t="shared" si="297"/>
        <v>98.081725000000006</v>
      </c>
      <c r="G2408" s="2">
        <f t="shared" si="291"/>
        <v>97.316261999999966</v>
      </c>
      <c r="H2408" s="2">
        <f t="shared" si="295"/>
        <v>91.449852499999892</v>
      </c>
      <c r="I2408" s="2">
        <f t="array" ref="I2408">SUMPRODUCT(B2392:B2411, (ROW(B2392:B2411)-ROW(B2392)+1)) / (20*21/2)</f>
        <v>99.617729047619065</v>
      </c>
      <c r="J2408" s="2">
        <f t="shared" si="298"/>
        <v>98.370305541452353</v>
      </c>
      <c r="K2408" s="2">
        <f t="shared" si="292"/>
        <v>97.258956215712587</v>
      </c>
    </row>
    <row r="2409" spans="1:11" ht="13.5" x14ac:dyDescent="0.25">
      <c r="A2409" s="3">
        <f>TITRES_STAT!B2412</f>
        <v>45813</v>
      </c>
      <c r="B2409" s="5">
        <f>TITRES_STAT!D2412</f>
        <v>101.25</v>
      </c>
      <c r="C2409" s="2">
        <f t="shared" si="293"/>
        <v>1.8656000000000006</v>
      </c>
      <c r="D2409" s="2">
        <f t="shared" si="294"/>
        <v>99.723739999999992</v>
      </c>
      <c r="E2409" s="2">
        <f t="shared" si="296"/>
        <v>99.371259999999992</v>
      </c>
      <c r="F2409" s="2">
        <f t="shared" si="297"/>
        <v>98.316100000000006</v>
      </c>
      <c r="G2409" s="2">
        <f t="shared" si="291"/>
        <v>97.466261999999972</v>
      </c>
      <c r="H2409" s="2">
        <f t="shared" si="295"/>
        <v>91.562352499999903</v>
      </c>
      <c r="I2409" s="2">
        <f t="array" ref="I2409">SUMPRODUCT(B2393:B2412, (ROW(B2393:B2412)-ROW(B2393)+1)) / (20*21/2)</f>
        <v>100.02214571428571</v>
      </c>
      <c r="J2409" s="2">
        <f t="shared" si="298"/>
        <v>98.644562156552126</v>
      </c>
      <c r="K2409" s="2">
        <f t="shared" si="292"/>
        <v>97.415467736665036</v>
      </c>
    </row>
    <row r="2410" spans="1:11" ht="13.5" x14ac:dyDescent="0.25">
      <c r="A2410" s="3">
        <f>TITRES_STAT!B2413</f>
        <v>45817</v>
      </c>
      <c r="B2410" s="5">
        <f>TITRES_STAT!D2413</f>
        <v>101.25</v>
      </c>
      <c r="C2410" s="2">
        <f t="shared" si="293"/>
        <v>0</v>
      </c>
      <c r="D2410" s="2">
        <f t="shared" si="294"/>
        <v>100.10812000000001</v>
      </c>
      <c r="E2410" s="2">
        <f t="shared" si="296"/>
        <v>99.633759999999995</v>
      </c>
      <c r="F2410" s="2">
        <f t="shared" si="297"/>
        <v>98.550475000000006</v>
      </c>
      <c r="G2410" s="2">
        <f t="shared" si="291"/>
        <v>97.616261999999992</v>
      </c>
      <c r="H2410" s="2">
        <f t="shared" si="295"/>
        <v>91.674852499999901</v>
      </c>
      <c r="I2410" s="2">
        <f t="array" ref="I2410">SUMPRODUCT(B2394:B2413, (ROW(B2394:B2413)-ROW(B2394)+1)) / (20*21/2)</f>
        <v>100.40000238095237</v>
      </c>
      <c r="J2410" s="2">
        <f t="shared" si="298"/>
        <v>98.892699094023342</v>
      </c>
      <c r="K2410" s="2">
        <f t="shared" si="292"/>
        <v>97.565841550913461</v>
      </c>
    </row>
    <row r="2411" spans="1:11" ht="13.5" x14ac:dyDescent="0.25">
      <c r="A2411" s="3">
        <f>TITRES_STAT!B2414</f>
        <v>45818</v>
      </c>
      <c r="B2411" s="5">
        <f>TITRES_STAT!D2414</f>
        <v>102.1875</v>
      </c>
      <c r="C2411" s="2">
        <f t="shared" si="293"/>
        <v>0.9375</v>
      </c>
      <c r="D2411" s="2">
        <f t="shared" si="294"/>
        <v>100.67999999999999</v>
      </c>
      <c r="E2411" s="2">
        <f t="shared" si="296"/>
        <v>99.990010000000012</v>
      </c>
      <c r="F2411" s="2">
        <f t="shared" si="297"/>
        <v>98.831725000000006</v>
      </c>
      <c r="G2411" s="2">
        <f t="shared" si="291"/>
        <v>97.784823999999986</v>
      </c>
      <c r="H2411" s="2">
        <f t="shared" si="295"/>
        <v>91.792039999999901</v>
      </c>
      <c r="I2411" s="2">
        <f t="array" ref="I2411">SUMPRODUCT(B2395:B2414, (ROW(B2395:B2414)-ROW(B2395)+1)) / (20*21/2)</f>
        <v>100.83232095238095</v>
      </c>
      <c r="J2411" s="2">
        <f t="shared" si="298"/>
        <v>99.206489656497311</v>
      </c>
      <c r="K2411" s="2">
        <f t="shared" si="292"/>
        <v>97.747083058720776</v>
      </c>
    </row>
    <row r="2412" spans="1:11" ht="13.5" x14ac:dyDescent="0.25">
      <c r="A2412" s="3">
        <f>TITRES_STAT!B2415</f>
        <v>45819</v>
      </c>
      <c r="B2412" s="5">
        <f>TITRES_STAT!D2415</f>
        <v>103.07810000000001</v>
      </c>
      <c r="C2412" s="2">
        <f t="shared" si="293"/>
        <v>0.89060000000000628</v>
      </c>
      <c r="D2412" s="2">
        <f t="shared" si="294"/>
        <v>101.43</v>
      </c>
      <c r="E2412" s="2">
        <f t="shared" si="296"/>
        <v>100.36969000000002</v>
      </c>
      <c r="F2412" s="2">
        <f t="shared" si="297"/>
        <v>99.157504999999986</v>
      </c>
      <c r="G2412" s="2">
        <f t="shared" si="291"/>
        <v>97.969509999999985</v>
      </c>
      <c r="H2412" s="2">
        <f t="shared" si="295"/>
        <v>91.913680499999899</v>
      </c>
      <c r="I2412" s="2">
        <f t="array" ref="I2412">SUMPRODUCT(B2396:B2415, (ROW(B2396:B2415)-ROW(B2396)+1)) / (20*21/2)</f>
        <v>101.23004142857144</v>
      </c>
      <c r="J2412" s="2">
        <f t="shared" si="298"/>
        <v>99.575214451116622</v>
      </c>
      <c r="K2412" s="2">
        <f t="shared" si="292"/>
        <v>97.956142546614089</v>
      </c>
    </row>
    <row r="2413" spans="1:11" ht="13.5" x14ac:dyDescent="0.25">
      <c r="A2413" s="3">
        <f>TITRES_STAT!B2416</f>
        <v>45820</v>
      </c>
      <c r="B2413" s="5">
        <f>TITRES_STAT!D2416</f>
        <v>103.125</v>
      </c>
      <c r="C2413" s="2">
        <f t="shared" si="293"/>
        <v>4.6899999999993724E-2</v>
      </c>
      <c r="D2413" s="2">
        <f t="shared" si="294"/>
        <v>102.17812000000001</v>
      </c>
      <c r="E2413" s="2">
        <f t="shared" si="296"/>
        <v>100.75406000000001</v>
      </c>
      <c r="F2413" s="2">
        <f t="shared" si="297"/>
        <v>99.476254999999995</v>
      </c>
      <c r="G2413" s="2">
        <f t="shared" si="291"/>
        <v>98.138259999999988</v>
      </c>
      <c r="H2413" s="2">
        <f t="shared" si="295"/>
        <v>92.035555499999901</v>
      </c>
      <c r="I2413" s="2">
        <f t="array" ref="I2413">SUMPRODUCT(B2397:B2416, (ROW(B2397:B2416)-ROW(B2397)+1)) / (20*21/2)</f>
        <v>101.59316380952379</v>
      </c>
      <c r="J2413" s="2">
        <f t="shared" si="298"/>
        <v>99.913289265295987</v>
      </c>
      <c r="K2413" s="2">
        <f t="shared" si="292"/>
        <v>98.158842838903738</v>
      </c>
    </row>
    <row r="2414" spans="1:11" ht="13.5" x14ac:dyDescent="0.25">
      <c r="A2414" s="3">
        <f>TITRES_STAT!B2417</f>
        <v>45821</v>
      </c>
      <c r="B2414" s="5">
        <f>TITRES_STAT!D2417</f>
        <v>104.01560000000001</v>
      </c>
      <c r="C2414" s="2">
        <f t="shared" si="293"/>
        <v>0.89060000000000628</v>
      </c>
      <c r="D2414" s="2">
        <f t="shared" si="294"/>
        <v>102.73124</v>
      </c>
      <c r="E2414" s="2">
        <f t="shared" si="296"/>
        <v>101.22748999999999</v>
      </c>
      <c r="F2414" s="2">
        <f t="shared" si="297"/>
        <v>99.839534999999984</v>
      </c>
      <c r="G2414" s="2">
        <f t="shared" si="291"/>
        <v>98.306072</v>
      </c>
      <c r="H2414" s="2">
        <f t="shared" si="295"/>
        <v>92.161883499999888</v>
      </c>
      <c r="I2414" s="2">
        <f t="array" ref="I2414">SUMPRODUCT(B2398:B2417, (ROW(B2398:B2417)-ROW(B2398)+1)) / (20*21/2)</f>
        <v>101.92191142857142</v>
      </c>
      <c r="J2414" s="2">
        <f t="shared" si="298"/>
        <v>100.30398552574398</v>
      </c>
      <c r="K2414" s="2">
        <f t="shared" si="292"/>
        <v>98.388519590319277</v>
      </c>
    </row>
    <row r="2415" spans="1:11" ht="13.5" x14ac:dyDescent="0.25">
      <c r="A2415" s="3">
        <f>TITRES_STAT!B2418</f>
        <v>45824</v>
      </c>
      <c r="B2415" s="5">
        <f>TITRES_STAT!D2418</f>
        <v>104.01560000000001</v>
      </c>
      <c r="C2415" s="2">
        <f t="shared" si="293"/>
        <v>0</v>
      </c>
      <c r="D2415" s="2">
        <f t="shared" si="294"/>
        <v>103.28436000000002</v>
      </c>
      <c r="E2415" s="2">
        <f t="shared" si="296"/>
        <v>101.69623999999999</v>
      </c>
      <c r="F2415" s="2">
        <f t="shared" si="297"/>
        <v>100.20281499999999</v>
      </c>
      <c r="G2415" s="2">
        <f t="shared" si="291"/>
        <v>98.473883999999998</v>
      </c>
      <c r="H2415" s="2">
        <f t="shared" si="295"/>
        <v>92.288211499999889</v>
      </c>
      <c r="I2415" s="2">
        <f t="array" ref="I2415">SUMPRODUCT(B2399:B2418, (ROW(B2399:B2418)-ROW(B2399)+1)) / (20*21/2)</f>
        <v>102.40802761904762</v>
      </c>
      <c r="J2415" s="2">
        <f t="shared" si="298"/>
        <v>100.65747261853026</v>
      </c>
      <c r="K2415" s="2">
        <f t="shared" si="292"/>
        <v>98.609189410306755</v>
      </c>
    </row>
    <row r="2416" spans="1:11" ht="13.5" x14ac:dyDescent="0.25">
      <c r="A2416" s="3">
        <f>TITRES_STAT!B2419</f>
        <v>45825</v>
      </c>
      <c r="B2416" s="5">
        <f>TITRES_STAT!D2419</f>
        <v>104.01560000000001</v>
      </c>
      <c r="C2416" s="2">
        <f t="shared" si="293"/>
        <v>0</v>
      </c>
      <c r="D2416" s="2">
        <f t="shared" si="294"/>
        <v>103.64998</v>
      </c>
      <c r="E2416" s="2">
        <f t="shared" si="296"/>
        <v>102.16498999999999</v>
      </c>
      <c r="F2416" s="2">
        <f t="shared" si="297"/>
        <v>100.56374999999998</v>
      </c>
      <c r="G2416" s="2">
        <f t="shared" si="291"/>
        <v>98.604196000000016</v>
      </c>
      <c r="H2416" s="2">
        <f t="shared" si="295"/>
        <v>92.414539499999876</v>
      </c>
      <c r="I2416" s="2">
        <f t="array" ref="I2416">SUMPRODUCT(B2400:B2419, (ROW(B2400:B2419)-ROW(B2400)+1)) / (20*21/2)</f>
        <v>102.85932238095238</v>
      </c>
      <c r="J2416" s="2">
        <f t="shared" si="298"/>
        <v>100.97729427390833</v>
      </c>
      <c r="K2416" s="2">
        <f t="shared" si="292"/>
        <v>98.821205511863354</v>
      </c>
    </row>
    <row r="2417" spans="1:11" ht="13.5" x14ac:dyDescent="0.25">
      <c r="A2417" s="3">
        <f>TITRES_STAT!B2420</f>
        <v>45826</v>
      </c>
      <c r="B2417" s="5">
        <f>TITRES_STAT!D2420</f>
        <v>104.01560000000001</v>
      </c>
      <c r="C2417" s="2">
        <f t="shared" si="293"/>
        <v>0</v>
      </c>
      <c r="D2417" s="2">
        <f t="shared" si="294"/>
        <v>103.83748</v>
      </c>
      <c r="E2417" s="2">
        <f t="shared" si="296"/>
        <v>102.63373999999999</v>
      </c>
      <c r="F2417" s="2">
        <f t="shared" si="297"/>
        <v>100.83327999999997</v>
      </c>
      <c r="G2417" s="2">
        <f t="shared" si="291"/>
        <v>98.646757999999991</v>
      </c>
      <c r="H2417" s="2">
        <f t="shared" si="295"/>
        <v>92.540867499999891</v>
      </c>
      <c r="I2417" s="2">
        <f t="array" ref="I2417">SUMPRODUCT(B2401:B2420, (ROW(B2401:B2420)-ROW(B2401)+1)) / (20*21/2)</f>
        <v>103.27579571428571</v>
      </c>
      <c r="J2417" s="2">
        <f t="shared" si="298"/>
        <v>101.26665672401229</v>
      </c>
      <c r="K2417" s="2">
        <f t="shared" si="292"/>
        <v>99.024907256496164</v>
      </c>
    </row>
    <row r="2418" spans="1:11" ht="13.5" x14ac:dyDescent="0.25">
      <c r="A2418" s="3">
        <f>TITRES_STAT!B2421</f>
        <v>45827</v>
      </c>
      <c r="B2418" s="5">
        <f>TITRES_STAT!D2421</f>
        <v>105.9375</v>
      </c>
      <c r="C2418" s="2">
        <f t="shared" si="293"/>
        <v>1.9218999999999937</v>
      </c>
      <c r="D2418" s="2">
        <f t="shared" si="294"/>
        <v>104.39998</v>
      </c>
      <c r="E2418" s="2">
        <f t="shared" si="296"/>
        <v>103.28905</v>
      </c>
      <c r="F2418" s="2">
        <f t="shared" si="297"/>
        <v>101.19890499999998</v>
      </c>
      <c r="G2418" s="2">
        <f t="shared" ref="G2418:G2481" si="299">AVERAGE(B2369:B2418)</f>
        <v>98.703007999999997</v>
      </c>
      <c r="H2418" s="2">
        <f t="shared" si="295"/>
        <v>92.676804999999874</v>
      </c>
      <c r="I2418" s="2">
        <f t="array" ref="I2418">SUMPRODUCT(B2402:B2421, (ROW(B2402:B2421)-ROW(B2402)+1)) / (20*21/2)</f>
        <v>103.74226666666668</v>
      </c>
      <c r="J2418" s="2">
        <f t="shared" si="298"/>
        <v>101.71149894077303</v>
      </c>
      <c r="K2418" s="2">
        <f t="shared" si="292"/>
        <v>99.29598932486887</v>
      </c>
    </row>
    <row r="2419" spans="1:11" ht="13.5" x14ac:dyDescent="0.25">
      <c r="A2419" s="3">
        <f>TITRES_STAT!B2422</f>
        <v>45828</v>
      </c>
      <c r="B2419" s="5">
        <f>TITRES_STAT!D2422</f>
        <v>105.9375</v>
      </c>
      <c r="C2419" s="2">
        <f t="shared" si="293"/>
        <v>0</v>
      </c>
      <c r="D2419" s="2">
        <f t="shared" si="294"/>
        <v>104.78436000000002</v>
      </c>
      <c r="E2419" s="2">
        <f t="shared" si="296"/>
        <v>103.7578</v>
      </c>
      <c r="F2419" s="2">
        <f t="shared" si="297"/>
        <v>101.56452999999998</v>
      </c>
      <c r="G2419" s="2">
        <f t="shared" si="299"/>
        <v>98.852069999999998</v>
      </c>
      <c r="H2419" s="2">
        <f t="shared" si="295"/>
        <v>92.812742499999871</v>
      </c>
      <c r="I2419" s="2">
        <f t="array" ref="I2419">SUMPRODUCT(B2403:B2422, (ROW(B2403:B2422)-ROW(B2403)+1)) / (20*21/2)</f>
        <v>104.16967523809522</v>
      </c>
      <c r="J2419" s="2">
        <f t="shared" si="298"/>
        <v>102.11397523212797</v>
      </c>
      <c r="K2419" s="2">
        <f t="shared" ref="K2419:K2482" si="300">$K$4*B2419+(1-$K$4)*K2418</f>
        <v>99.55644072389363</v>
      </c>
    </row>
    <row r="2420" spans="1:11" ht="13.5" x14ac:dyDescent="0.25">
      <c r="A2420" s="3">
        <f>TITRES_STAT!B2423</f>
        <v>45831</v>
      </c>
      <c r="B2420" s="5">
        <f>TITRES_STAT!D2423</f>
        <v>105.9375</v>
      </c>
      <c r="C2420" s="2">
        <f t="shared" si="293"/>
        <v>0</v>
      </c>
      <c r="D2420" s="2">
        <f t="shared" si="294"/>
        <v>105.16874</v>
      </c>
      <c r="E2420" s="2">
        <f t="shared" si="296"/>
        <v>104.22655</v>
      </c>
      <c r="F2420" s="2">
        <f t="shared" si="297"/>
        <v>101.93015499999998</v>
      </c>
      <c r="G2420" s="2">
        <f t="shared" si="299"/>
        <v>99.001131999999998</v>
      </c>
      <c r="H2420" s="2">
        <f t="shared" si="295"/>
        <v>92.948679999999882</v>
      </c>
      <c r="I2420" s="2">
        <f t="array" ref="I2420">SUMPRODUCT(B2404:B2423, (ROW(B2404:B2423)-ROW(B2404)+1)) / (20*21/2)</f>
        <v>104.56383238095238</v>
      </c>
      <c r="J2420" s="2">
        <f t="shared" si="298"/>
        <v>102.47812044811577</v>
      </c>
      <c r="K2420" s="2">
        <f t="shared" si="300"/>
        <v>99.806678342564467</v>
      </c>
    </row>
    <row r="2421" spans="1:11" ht="13.5" x14ac:dyDescent="0.25">
      <c r="A2421" s="3">
        <f>TITRES_STAT!B2424</f>
        <v>45832</v>
      </c>
      <c r="B2421" s="5">
        <f>TITRES_STAT!D2424</f>
        <v>106.82810000000001</v>
      </c>
      <c r="C2421" s="2">
        <f t="shared" si="293"/>
        <v>0.89060000000000628</v>
      </c>
      <c r="D2421" s="2">
        <f t="shared" si="294"/>
        <v>105.73124</v>
      </c>
      <c r="E2421" s="2">
        <f t="shared" si="296"/>
        <v>104.69060999999999</v>
      </c>
      <c r="F2421" s="2">
        <f t="shared" si="297"/>
        <v>102.34030999999999</v>
      </c>
      <c r="G2421" s="2">
        <f t="shared" si="299"/>
        <v>99.168005999999991</v>
      </c>
      <c r="H2421" s="2">
        <f t="shared" si="295"/>
        <v>93.087195499999865</v>
      </c>
      <c r="I2421" s="2">
        <f t="array" ref="I2421">SUMPRODUCT(B2405:B2424, (ROW(B2405:B2424)-ROW(B2405)+1)) / (20*21/2)</f>
        <v>104.92280380952381</v>
      </c>
      <c r="J2421" s="2">
        <f t="shared" si="298"/>
        <v>102.89240421496189</v>
      </c>
      <c r="K2421" s="2">
        <f t="shared" si="300"/>
        <v>100.0820282114835</v>
      </c>
    </row>
    <row r="2422" spans="1:11" ht="13.5" x14ac:dyDescent="0.25">
      <c r="A2422" s="3">
        <f>TITRES_STAT!B2425</f>
        <v>45833</v>
      </c>
      <c r="B2422" s="5">
        <f>TITRES_STAT!D2425</f>
        <v>106.82810000000001</v>
      </c>
      <c r="C2422" s="2">
        <f t="shared" si="293"/>
        <v>0</v>
      </c>
      <c r="D2422" s="2">
        <f t="shared" si="294"/>
        <v>106.29374</v>
      </c>
      <c r="E2422" s="2">
        <f t="shared" si="296"/>
        <v>105.06560999999999</v>
      </c>
      <c r="F2422" s="2">
        <f t="shared" si="297"/>
        <v>102.71765000000001</v>
      </c>
      <c r="G2422" s="2">
        <f t="shared" si="299"/>
        <v>99.334879999999998</v>
      </c>
      <c r="H2422" s="2">
        <f t="shared" si="295"/>
        <v>93.225710999999862</v>
      </c>
      <c r="I2422" s="2">
        <f t="array" ref="I2422">SUMPRODUCT(B2406:B2425, (ROW(B2406:B2425)-ROW(B2406)+1)) / (20*21/2)</f>
        <v>105.24565952380951</v>
      </c>
      <c r="J2422" s="2">
        <f t="shared" si="298"/>
        <v>103.26723238496551</v>
      </c>
      <c r="K2422" s="2">
        <f t="shared" si="300"/>
        <v>100.34658004632729</v>
      </c>
    </row>
    <row r="2423" spans="1:11" ht="13.5" x14ac:dyDescent="0.25">
      <c r="A2423" s="3">
        <f>TITRES_STAT!B2426</f>
        <v>45835</v>
      </c>
      <c r="B2423" s="5">
        <f>TITRES_STAT!D2426</f>
        <v>106.8563</v>
      </c>
      <c r="C2423" s="2">
        <f t="shared" si="293"/>
        <v>2.8199999999998226E-2</v>
      </c>
      <c r="D2423" s="2">
        <f t="shared" si="294"/>
        <v>106.47750000000001</v>
      </c>
      <c r="E2423" s="2">
        <f t="shared" si="296"/>
        <v>105.43873999999998</v>
      </c>
      <c r="F2423" s="2">
        <f t="shared" si="297"/>
        <v>103.09639999999999</v>
      </c>
      <c r="G2423" s="2">
        <f t="shared" si="299"/>
        <v>99.414194000000009</v>
      </c>
      <c r="H2423" s="2">
        <f t="shared" si="295"/>
        <v>93.366242499999856</v>
      </c>
      <c r="I2423" s="2">
        <f t="array" ref="I2423">SUMPRODUCT(B2407:B2426, (ROW(B2407:B2426)-ROW(B2407)+1)) / (20*21/2)</f>
        <v>105.84602238095241</v>
      </c>
      <c r="J2423" s="2">
        <f t="shared" si="298"/>
        <v>103.60904834830212</v>
      </c>
      <c r="K2423" s="2">
        <f t="shared" si="300"/>
        <v>100.60186318176544</v>
      </c>
    </row>
    <row r="2424" spans="1:11" ht="13.5" x14ac:dyDescent="0.25">
      <c r="A2424" s="3">
        <f>TITRES_STAT!B2427</f>
        <v>45838</v>
      </c>
      <c r="B2424" s="5">
        <f>TITRES_STAT!D2427</f>
        <v>106.8656</v>
      </c>
      <c r="C2424" s="2">
        <f t="shared" si="293"/>
        <v>9.2999999999960892E-3</v>
      </c>
      <c r="D2424" s="2">
        <f t="shared" si="294"/>
        <v>106.66312000000001</v>
      </c>
      <c r="E2424" s="2">
        <f t="shared" si="296"/>
        <v>105.72373999999999</v>
      </c>
      <c r="F2424" s="2">
        <f t="shared" si="297"/>
        <v>103.47561499999998</v>
      </c>
      <c r="G2424" s="2">
        <f t="shared" si="299"/>
        <v>99.581818000000027</v>
      </c>
      <c r="H2424" s="2">
        <f t="shared" si="295"/>
        <v>93.50682049999989</v>
      </c>
      <c r="I2424" s="2">
        <f t="array" ref="I2424">SUMPRODUCT(B2408:B2427, (ROW(B2408:B2427)-ROW(B2408)+1)) / (20*21/2)</f>
        <v>106.52785095238096</v>
      </c>
      <c r="J2424" s="2">
        <f t="shared" si="298"/>
        <v>103.91919612465431</v>
      </c>
      <c r="K2424" s="2">
        <f t="shared" si="300"/>
        <v>100.84749991973541</v>
      </c>
    </row>
    <row r="2425" spans="1:11" ht="13.5" x14ac:dyDescent="0.25">
      <c r="A2425" s="3">
        <f>TITRES_STAT!B2428</f>
        <v>45839</v>
      </c>
      <c r="B2425" s="5">
        <f>TITRES_STAT!D2428</f>
        <v>106.8656</v>
      </c>
      <c r="C2425" s="2">
        <f t="shared" si="293"/>
        <v>0</v>
      </c>
      <c r="D2425" s="2">
        <f t="shared" si="294"/>
        <v>106.84873999999999</v>
      </c>
      <c r="E2425" s="2">
        <f t="shared" si="296"/>
        <v>106.00874000000002</v>
      </c>
      <c r="F2425" s="2">
        <f t="shared" si="297"/>
        <v>103.85248999999999</v>
      </c>
      <c r="G2425" s="2">
        <f t="shared" si="299"/>
        <v>99.78788000000003</v>
      </c>
      <c r="H2425" s="2">
        <f t="shared" si="295"/>
        <v>93.647398499999895</v>
      </c>
      <c r="I2425" s="2">
        <f t="array" ref="I2425">SUMPRODUCT(B2409:B2428, (ROW(B2409:B2428)-ROW(B2409)+1)) / (20*21/2)</f>
        <v>107.14164619047619</v>
      </c>
      <c r="J2425" s="2">
        <f t="shared" si="298"/>
        <v>104.19980601754438</v>
      </c>
      <c r="K2425" s="2">
        <f t="shared" si="300"/>
        <v>101.08350384445167</v>
      </c>
    </row>
    <row r="2426" spans="1:11" ht="13.5" x14ac:dyDescent="0.25">
      <c r="A2426" s="3">
        <f>TITRES_STAT!B2429</f>
        <v>45840</v>
      </c>
      <c r="B2426" s="5">
        <f>TITRES_STAT!D2429</f>
        <v>110.1563</v>
      </c>
      <c r="C2426" s="2">
        <f t="shared" si="293"/>
        <v>3.2907000000000011</v>
      </c>
      <c r="D2426" s="2">
        <f t="shared" si="294"/>
        <v>107.51438</v>
      </c>
      <c r="E2426" s="2">
        <f t="shared" si="296"/>
        <v>106.62281</v>
      </c>
      <c r="F2426" s="2">
        <f t="shared" si="297"/>
        <v>104.39389999999999</v>
      </c>
      <c r="G2426" s="2">
        <f t="shared" si="299"/>
        <v>100.05975600000002</v>
      </c>
      <c r="H2426" s="2">
        <f t="shared" si="295"/>
        <v>93.802601999999894</v>
      </c>
      <c r="I2426" s="2">
        <f t="array" ref="I2426">SUMPRODUCT(B2410:B2429, (ROW(B2410:B2429)-ROW(B2410)+1)) / (20*21/2)</f>
        <v>107.22120523809525</v>
      </c>
      <c r="J2426" s="2">
        <f t="shared" si="298"/>
        <v>104.76709115873062</v>
      </c>
      <c r="K2426" s="2">
        <f t="shared" si="300"/>
        <v>101.43929977212024</v>
      </c>
    </row>
    <row r="2427" spans="1:11" ht="13.5" x14ac:dyDescent="0.25">
      <c r="A2427" s="3">
        <f>TITRES_STAT!B2430</f>
        <v>45841</v>
      </c>
      <c r="B2427" s="5">
        <f>TITRES_STAT!D2430</f>
        <v>111.5531</v>
      </c>
      <c r="C2427" s="2">
        <f t="shared" si="293"/>
        <v>1.3967999999999989</v>
      </c>
      <c r="D2427" s="2">
        <f t="shared" si="294"/>
        <v>108.45937999999998</v>
      </c>
      <c r="E2427" s="2">
        <f t="shared" si="296"/>
        <v>107.37656</v>
      </c>
      <c r="F2427" s="2">
        <f t="shared" si="297"/>
        <v>105.00515</v>
      </c>
      <c r="G2427" s="2">
        <f t="shared" si="299"/>
        <v>100.35956800000002</v>
      </c>
      <c r="H2427" s="2">
        <f t="shared" si="295"/>
        <v>93.964789499999895</v>
      </c>
      <c r="I2427" s="2">
        <f t="array" ref="I2427">SUMPRODUCT(B2411:B2430, (ROW(B2411:B2430)-ROW(B2411)+1)) / (20*21/2)</f>
        <v>107.67424142857143</v>
      </c>
      <c r="J2427" s="2">
        <f t="shared" si="298"/>
        <v>105.41337771504199</v>
      </c>
      <c r="K2427" s="2">
        <f t="shared" si="300"/>
        <v>101.83591938889984</v>
      </c>
    </row>
    <row r="2428" spans="1:11" ht="13.5" x14ac:dyDescent="0.25">
      <c r="A2428" s="3">
        <f>TITRES_STAT!B2431</f>
        <v>45842</v>
      </c>
      <c r="B2428" s="5">
        <f>TITRES_STAT!D2431</f>
        <v>111.45</v>
      </c>
      <c r="C2428" s="2">
        <f t="shared" si="293"/>
        <v>-0.10309999999999775</v>
      </c>
      <c r="D2428" s="2">
        <f t="shared" si="294"/>
        <v>109.37812000000001</v>
      </c>
      <c r="E2428" s="2">
        <f t="shared" si="296"/>
        <v>107.92780999999999</v>
      </c>
      <c r="F2428" s="2">
        <f t="shared" si="297"/>
        <v>105.60843</v>
      </c>
      <c r="G2428" s="2">
        <f t="shared" si="299"/>
        <v>100.65731800000002</v>
      </c>
      <c r="H2428" s="2">
        <f t="shared" si="295"/>
        <v>94.126508499999929</v>
      </c>
      <c r="I2428" s="2">
        <f t="array" ref="I2428">SUMPRODUCT(B2412:B2431, (ROW(B2412:B2431)-ROW(B2412)+1)) / (20*21/2)</f>
        <v>108.16745380952381</v>
      </c>
      <c r="J2428" s="2">
        <f t="shared" si="298"/>
        <v>105.98829412313323</v>
      </c>
      <c r="K2428" s="2">
        <f t="shared" si="300"/>
        <v>102.2129421579626</v>
      </c>
    </row>
    <row r="2429" spans="1:11" ht="13.5" x14ac:dyDescent="0.25">
      <c r="A2429" s="3">
        <f>TITRES_STAT!B2432</f>
        <v>45845</v>
      </c>
      <c r="B2429" s="5">
        <f>TITRES_STAT!D2432</f>
        <v>106.4438</v>
      </c>
      <c r="C2429" s="2">
        <f t="shared" si="293"/>
        <v>-5.0062000000000069</v>
      </c>
      <c r="D2429" s="2">
        <f t="shared" si="294"/>
        <v>109.29375999999999</v>
      </c>
      <c r="E2429" s="2">
        <f t="shared" si="296"/>
        <v>107.97844000000001</v>
      </c>
      <c r="F2429" s="2">
        <f t="shared" si="297"/>
        <v>105.86812</v>
      </c>
      <c r="G2429" s="2">
        <f t="shared" si="299"/>
        <v>100.88306800000004</v>
      </c>
      <c r="H2429" s="2">
        <f t="shared" si="295"/>
        <v>94.263196499999921</v>
      </c>
      <c r="I2429" s="2">
        <f t="array" ref="I2429">SUMPRODUCT(B2413:B2432, (ROW(B2413:B2432)-ROW(B2413)+1)) / (20*21/2)</f>
        <v>108.6198180952381</v>
      </c>
      <c r="J2429" s="2">
        <f t="shared" si="298"/>
        <v>106.03167563521578</v>
      </c>
      <c r="K2429" s="2">
        <f t="shared" si="300"/>
        <v>102.378858151768</v>
      </c>
    </row>
    <row r="2430" spans="1:11" ht="13.5" x14ac:dyDescent="0.25">
      <c r="A2430" s="3">
        <f>TITRES_STAT!B2433</f>
        <v>45846</v>
      </c>
      <c r="B2430" s="5">
        <f>TITRES_STAT!D2433</f>
        <v>110.625</v>
      </c>
      <c r="C2430" s="2">
        <f t="shared" si="293"/>
        <v>4.181200000000004</v>
      </c>
      <c r="D2430" s="2">
        <f t="shared" si="294"/>
        <v>110.04564000000001</v>
      </c>
      <c r="E2430" s="2">
        <f t="shared" si="296"/>
        <v>108.44719000000001</v>
      </c>
      <c r="F2430" s="2">
        <f t="shared" si="297"/>
        <v>106.33687</v>
      </c>
      <c r="G2430" s="2">
        <f t="shared" si="299"/>
        <v>101.19244200000003</v>
      </c>
      <c r="H2430" s="2">
        <f t="shared" si="295"/>
        <v>94.420790499999953</v>
      </c>
      <c r="I2430" s="2">
        <f t="array" ref="I2430">SUMPRODUCT(B2414:B2433, (ROW(B2414:B2433)-ROW(B2414)+1)) / (20*21/2)</f>
        <v>109.12200619047618</v>
      </c>
      <c r="J2430" s="2">
        <f t="shared" si="298"/>
        <v>106.46913509852857</v>
      </c>
      <c r="K2430" s="2">
        <f t="shared" si="300"/>
        <v>102.70223626346338</v>
      </c>
    </row>
    <row r="2431" spans="1:11" ht="13.5" x14ac:dyDescent="0.25">
      <c r="A2431" s="3">
        <f>TITRES_STAT!B2434</f>
        <v>45847</v>
      </c>
      <c r="B2431" s="5">
        <f>TITRES_STAT!D2434</f>
        <v>111.51560000000001</v>
      </c>
      <c r="C2431" s="2">
        <f t="shared" si="293"/>
        <v>0.89060000000000628</v>
      </c>
      <c r="D2431" s="2">
        <f t="shared" si="294"/>
        <v>110.31750000000002</v>
      </c>
      <c r="E2431" s="2">
        <f t="shared" si="296"/>
        <v>108.91594000000001</v>
      </c>
      <c r="F2431" s="2">
        <f t="shared" si="297"/>
        <v>106.80327500000001</v>
      </c>
      <c r="G2431" s="2">
        <f t="shared" si="299"/>
        <v>101.51962800000003</v>
      </c>
      <c r="H2431" s="2">
        <f t="shared" si="295"/>
        <v>94.584618499999962</v>
      </c>
      <c r="I2431" s="2">
        <f t="array" ref="I2431">SUMPRODUCT(B2415:B2434, (ROW(B2415:B2434)-ROW(B2415)+1)) / (20*21/2)</f>
        <v>110.02598</v>
      </c>
      <c r="J2431" s="2">
        <f t="shared" si="298"/>
        <v>106.9497508034306</v>
      </c>
      <c r="K2431" s="2">
        <f t="shared" si="300"/>
        <v>103.04785837077854</v>
      </c>
    </row>
    <row r="2432" spans="1:11" ht="13.5" x14ac:dyDescent="0.25">
      <c r="A2432" s="3">
        <f>TITRES_STAT!B2435</f>
        <v>45848</v>
      </c>
      <c r="B2432" s="5">
        <f>TITRES_STAT!D2435</f>
        <v>111.5531</v>
      </c>
      <c r="C2432" s="2">
        <f t="shared" si="293"/>
        <v>3.7499999999994316E-2</v>
      </c>
      <c r="D2432" s="2">
        <f t="shared" si="294"/>
        <v>110.3175</v>
      </c>
      <c r="E2432" s="2">
        <f t="shared" si="296"/>
        <v>109.38844000000002</v>
      </c>
      <c r="F2432" s="2">
        <f t="shared" si="297"/>
        <v>107.227025</v>
      </c>
      <c r="G2432" s="2">
        <f t="shared" si="299"/>
        <v>101.84756400000003</v>
      </c>
      <c r="H2432" s="2">
        <f t="shared" si="295"/>
        <v>94.748633999999967</v>
      </c>
      <c r="I2432" s="2">
        <f t="array" ref="I2432">SUMPRODUCT(B2416:B2435, (ROW(B2416:B2435)-ROW(B2416)+1)) / (20*21/2)</f>
        <v>111.13508761904761</v>
      </c>
      <c r="J2432" s="2">
        <f t="shared" si="298"/>
        <v>107.3881650126277</v>
      </c>
      <c r="K2432" s="2">
        <f t="shared" si="300"/>
        <v>103.38139725819899</v>
      </c>
    </row>
    <row r="2433" spans="1:11" ht="13.5" x14ac:dyDescent="0.25">
      <c r="A2433" s="3">
        <f>TITRES_STAT!B2436</f>
        <v>45849</v>
      </c>
      <c r="B2433" s="5">
        <f>TITRES_STAT!D2436</f>
        <v>112.5</v>
      </c>
      <c r="C2433" s="2">
        <f t="shared" si="293"/>
        <v>0.94689999999999941</v>
      </c>
      <c r="D2433" s="2">
        <f t="shared" si="294"/>
        <v>110.5275</v>
      </c>
      <c r="E2433" s="2">
        <f t="shared" si="296"/>
        <v>109.95281</v>
      </c>
      <c r="F2433" s="2">
        <f t="shared" si="297"/>
        <v>107.695775</v>
      </c>
      <c r="G2433" s="2">
        <f t="shared" si="299"/>
        <v>102.19443800000003</v>
      </c>
      <c r="H2433" s="2">
        <f t="shared" si="295"/>
        <v>94.917383999999984</v>
      </c>
      <c r="I2433" s="2">
        <f t="array" ref="I2433">SUMPRODUCT(B2417:B2436, (ROW(B2417:B2436)-ROW(B2417)+1)) / (20*21/2)</f>
        <v>111.98712666666667</v>
      </c>
      <c r="J2433" s="2">
        <f t="shared" si="298"/>
        <v>107.87500643999648</v>
      </c>
      <c r="K2433" s="2">
        <f t="shared" si="300"/>
        <v>103.73898952258334</v>
      </c>
    </row>
    <row r="2434" spans="1:11" ht="13.5" x14ac:dyDescent="0.25">
      <c r="A2434" s="3">
        <f>TITRES_STAT!B2437</f>
        <v>45852</v>
      </c>
      <c r="B2434" s="5">
        <f>TITRES_STAT!D2437</f>
        <v>117.1875</v>
      </c>
      <c r="C2434" s="2">
        <f t="shared" si="293"/>
        <v>4.6875</v>
      </c>
      <c r="D2434" s="2">
        <f t="shared" si="294"/>
        <v>112.67624000000001</v>
      </c>
      <c r="E2434" s="2">
        <f t="shared" si="296"/>
        <v>110.98499999999999</v>
      </c>
      <c r="F2434" s="2">
        <f t="shared" si="297"/>
        <v>108.35437000000002</v>
      </c>
      <c r="G2434" s="2">
        <f t="shared" si="299"/>
        <v>102.63506200000002</v>
      </c>
      <c r="H2434" s="2">
        <f t="shared" si="295"/>
        <v>95.109571499999987</v>
      </c>
      <c r="I2434" s="2">
        <f t="array" ref="I2434">SUMPRODUCT(B2418:B2437, (ROW(B2418:B2437)-ROW(B2418)+1)) / (20*21/2)</f>
        <v>112.71400190476191</v>
      </c>
      <c r="J2434" s="2">
        <f t="shared" si="298"/>
        <v>108.76191058856824</v>
      </c>
      <c r="K2434" s="2">
        <f t="shared" si="300"/>
        <v>104.26638209032517</v>
      </c>
    </row>
    <row r="2435" spans="1:11" ht="13.5" x14ac:dyDescent="0.25">
      <c r="A2435" s="3">
        <f>TITRES_STAT!B2438</f>
        <v>45853</v>
      </c>
      <c r="B2435" s="5">
        <f>TITRES_STAT!D2438</f>
        <v>120</v>
      </c>
      <c r="C2435" s="2">
        <f t="shared" si="293"/>
        <v>2.8125</v>
      </c>
      <c r="D2435" s="2">
        <f t="shared" si="294"/>
        <v>114.55124000000001</v>
      </c>
      <c r="E2435" s="2">
        <f t="shared" si="296"/>
        <v>112.29843999999999</v>
      </c>
      <c r="F2435" s="2">
        <f t="shared" si="297"/>
        <v>109.15359000000004</v>
      </c>
      <c r="G2435" s="2">
        <f t="shared" si="299"/>
        <v>103.08506200000004</v>
      </c>
      <c r="H2435" s="2">
        <f t="shared" si="295"/>
        <v>95.315821499999984</v>
      </c>
      <c r="I2435" s="2">
        <f t="array" ref="I2435">SUMPRODUCT(B2419:B2438, (ROW(B2419:B2438)-ROW(B2419)+1)) / (20*21/2)</f>
        <v>113.31099904761905</v>
      </c>
      <c r="J2435" s="2">
        <f t="shared" si="298"/>
        <v>109.8322048182284</v>
      </c>
      <c r="K2435" s="2">
        <f t="shared" si="300"/>
        <v>104.88338671423398</v>
      </c>
    </row>
    <row r="2436" spans="1:11" ht="13.5" x14ac:dyDescent="0.25">
      <c r="A2436" s="3">
        <f>TITRES_STAT!B2439</f>
        <v>45854</v>
      </c>
      <c r="B2436" s="5">
        <f>TITRES_STAT!D2439</f>
        <v>118.1</v>
      </c>
      <c r="C2436" s="2">
        <f t="shared" ref="C2436:C2499" si="301">B2436-B2435</f>
        <v>-1.9000000000000057</v>
      </c>
      <c r="D2436" s="2">
        <f t="shared" si="294"/>
        <v>115.86812</v>
      </c>
      <c r="E2436" s="2">
        <f t="shared" si="296"/>
        <v>113.09281000000001</v>
      </c>
      <c r="F2436" s="2">
        <f t="shared" si="297"/>
        <v>109.85781</v>
      </c>
      <c r="G2436" s="2">
        <f t="shared" si="299"/>
        <v>103.49706200000003</v>
      </c>
      <c r="H2436" s="2">
        <f t="shared" si="295"/>
        <v>95.512571499999979</v>
      </c>
      <c r="I2436" s="2">
        <f t="array" ref="I2436">SUMPRODUCT(B2420:B2439, (ROW(B2420:B2439)-ROW(B2420)+1)) / (20*21/2)</f>
        <v>113.85436523809523</v>
      </c>
      <c r="J2436" s="2">
        <f t="shared" si="298"/>
        <v>110.61961388315902</v>
      </c>
      <c r="K2436" s="2">
        <f t="shared" si="300"/>
        <v>105.40168527446009</v>
      </c>
    </row>
    <row r="2437" spans="1:11" ht="13.5" x14ac:dyDescent="0.25">
      <c r="A2437" s="3">
        <f>TITRES_STAT!B2440</f>
        <v>45855</v>
      </c>
      <c r="B2437" s="5">
        <f>TITRES_STAT!D2440</f>
        <v>117.49</v>
      </c>
      <c r="C2437" s="2">
        <f t="shared" si="301"/>
        <v>-0.60999999999999943</v>
      </c>
      <c r="D2437" s="2">
        <f t="shared" si="294"/>
        <v>117.05550000000001</v>
      </c>
      <c r="E2437" s="2">
        <f t="shared" si="296"/>
        <v>113.6865</v>
      </c>
      <c r="F2437" s="2">
        <f t="shared" si="297"/>
        <v>110.53153</v>
      </c>
      <c r="G2437" s="2">
        <f t="shared" si="299"/>
        <v>103.91561200000004</v>
      </c>
      <c r="H2437" s="2">
        <f t="shared" si="295"/>
        <v>95.706271499999986</v>
      </c>
      <c r="I2437" s="2">
        <f t="array" ref="I2437">SUMPRODUCT(B2421:B2440, (ROW(B2421:B2440)-ROW(B2421)+1)) / (20*21/2)</f>
        <v>114.34610047619049</v>
      </c>
      <c r="J2437" s="2">
        <f t="shared" si="298"/>
        <v>111.2739363704772</v>
      </c>
      <c r="K2437" s="2">
        <f t="shared" si="300"/>
        <v>105.87573683232441</v>
      </c>
    </row>
    <row r="2438" spans="1:11" ht="13.5" x14ac:dyDescent="0.25">
      <c r="A2438" s="3">
        <f>TITRES_STAT!B2441</f>
        <v>45856</v>
      </c>
      <c r="B2438" s="5">
        <f>TITRES_STAT!D2441</f>
        <v>116.8</v>
      </c>
      <c r="C2438" s="2">
        <f t="shared" si="301"/>
        <v>-0.68999999999999773</v>
      </c>
      <c r="D2438" s="2">
        <f t="shared" ref="D2438:D2501" si="302">AVERAGE(B2434:B2438)</f>
        <v>117.91549999999999</v>
      </c>
      <c r="E2438" s="2">
        <f t="shared" si="296"/>
        <v>114.22149999999999</v>
      </c>
      <c r="F2438" s="2">
        <f t="shared" si="297"/>
        <v>111.07465500000001</v>
      </c>
      <c r="G2438" s="2">
        <f t="shared" si="299"/>
        <v>104.32036200000002</v>
      </c>
      <c r="H2438" s="2">
        <f t="shared" si="295"/>
        <v>95.894224499999979</v>
      </c>
      <c r="I2438" s="2">
        <f t="array" ref="I2438">SUMPRODUCT(B2422:B2441, (ROW(B2422:B2441)-ROW(B2422)+1)) / (20*21/2)</f>
        <v>114.78620476190476</v>
      </c>
      <c r="J2438" s="2">
        <f t="shared" si="298"/>
        <v>111.80022814471747</v>
      </c>
      <c r="K2438" s="2">
        <f t="shared" si="300"/>
        <v>106.30413930948815</v>
      </c>
    </row>
    <row r="2439" spans="1:11" ht="13.5" x14ac:dyDescent="0.25">
      <c r="A2439" s="3">
        <f>TITRES_STAT!B2442</f>
        <v>45859</v>
      </c>
      <c r="B2439" s="5">
        <f>TITRES_STAT!D2442</f>
        <v>116.78</v>
      </c>
      <c r="C2439" s="2">
        <f t="shared" si="301"/>
        <v>-1.9999999999996021E-2</v>
      </c>
      <c r="D2439" s="2">
        <f t="shared" si="302"/>
        <v>117.83399999999999</v>
      </c>
      <c r="E2439" s="2">
        <f t="shared" si="296"/>
        <v>115.25512000000001</v>
      </c>
      <c r="F2439" s="2">
        <f t="shared" si="297"/>
        <v>111.61678000000002</v>
      </c>
      <c r="G2439" s="2">
        <f t="shared" si="299"/>
        <v>104.72471200000004</v>
      </c>
      <c r="H2439" s="2">
        <f t="shared" si="295"/>
        <v>96.082030499999988</v>
      </c>
      <c r="I2439" s="2">
        <f t="array" ref="I2439">SUMPRODUCT(B2423:B2442, (ROW(B2423:B2442)-ROW(B2423)+1)) / (20*21/2)</f>
        <v>115.17891904761903</v>
      </c>
      <c r="J2439" s="2">
        <f t="shared" si="298"/>
        <v>112.27449213093485</v>
      </c>
      <c r="K2439" s="2">
        <f t="shared" si="300"/>
        <v>106.71495737578273</v>
      </c>
    </row>
    <row r="2440" spans="1:11" ht="13.5" x14ac:dyDescent="0.25">
      <c r="A2440" s="3">
        <f>TITRES_STAT!B2443</f>
        <v>45860</v>
      </c>
      <c r="B2440" s="5">
        <f>TITRES_STAT!D2443</f>
        <v>116.78</v>
      </c>
      <c r="C2440" s="2">
        <f t="shared" si="301"/>
        <v>0</v>
      </c>
      <c r="D2440" s="2">
        <f t="shared" si="302"/>
        <v>117.18999999999998</v>
      </c>
      <c r="E2440" s="2">
        <f t="shared" si="296"/>
        <v>115.87062</v>
      </c>
      <c r="F2440" s="2">
        <f t="shared" si="297"/>
        <v>112.158905</v>
      </c>
      <c r="G2440" s="2">
        <f t="shared" si="299"/>
        <v>105.12906200000003</v>
      </c>
      <c r="H2440" s="2">
        <f t="shared" si="295"/>
        <v>96.269883499999978</v>
      </c>
      <c r="I2440" s="2">
        <f t="array" ref="I2440">SUMPRODUCT(B2424:B2443, (ROW(B2424:B2443)-ROW(B2424)+1)) / (20*21/2)</f>
        <v>115.83091</v>
      </c>
      <c r="J2440" s="2">
        <f t="shared" si="298"/>
        <v>112.70358811846486</v>
      </c>
      <c r="K2440" s="2">
        <f t="shared" si="300"/>
        <v>107.10966492967361</v>
      </c>
    </row>
    <row r="2441" spans="1:11" ht="13.5" x14ac:dyDescent="0.25">
      <c r="A2441" s="3">
        <f>TITRES_STAT!B2444</f>
        <v>45861</v>
      </c>
      <c r="B2441" s="5">
        <f>TITRES_STAT!D2444</f>
        <v>116.78</v>
      </c>
      <c r="C2441" s="2">
        <f t="shared" si="301"/>
        <v>0</v>
      </c>
      <c r="D2441" s="2">
        <f t="shared" si="302"/>
        <v>116.926</v>
      </c>
      <c r="E2441" s="2">
        <f t="shared" si="296"/>
        <v>116.39705999999998</v>
      </c>
      <c r="F2441" s="2">
        <f t="shared" si="297"/>
        <v>112.65650000000001</v>
      </c>
      <c r="G2441" s="2">
        <f t="shared" si="299"/>
        <v>105.53341200000003</v>
      </c>
      <c r="H2441" s="2">
        <f t="shared" si="295"/>
        <v>96.450658499999975</v>
      </c>
      <c r="I2441" s="2">
        <f t="array" ref="I2441">SUMPRODUCT(B2425:B2444, (ROW(B2425:B2444)-ROW(B2425)+1)) / (20*21/2)</f>
        <v>116.42031190476189</v>
      </c>
      <c r="J2441" s="2">
        <f t="shared" si="298"/>
        <v>113.09181782146821</v>
      </c>
      <c r="K2441" s="2">
        <f t="shared" si="300"/>
        <v>107.48889375596093</v>
      </c>
    </row>
    <row r="2442" spans="1:11" ht="13.5" x14ac:dyDescent="0.25">
      <c r="A2442" s="3">
        <f>TITRES_STAT!B2445</f>
        <v>45862</v>
      </c>
      <c r="B2442" s="5">
        <f>TITRES_STAT!D2445</f>
        <v>116.78</v>
      </c>
      <c r="C2442" s="2">
        <f t="shared" si="301"/>
        <v>0</v>
      </c>
      <c r="D2442" s="2">
        <f t="shared" si="302"/>
        <v>116.78399999999999</v>
      </c>
      <c r="E2442" s="2">
        <f t="shared" si="296"/>
        <v>116.91974999999999</v>
      </c>
      <c r="F2442" s="2">
        <f t="shared" si="297"/>
        <v>113.15409500000001</v>
      </c>
      <c r="G2442" s="2">
        <f t="shared" si="299"/>
        <v>105.93776200000001</v>
      </c>
      <c r="H2442" s="2">
        <f t="shared" ref="H2442:H2505" si="303">AVERAGE(B2243:B2442)</f>
        <v>96.622058499999966</v>
      </c>
      <c r="I2442" s="2">
        <f t="array" ref="I2442">SUMPRODUCT(B2426:B2445, (ROW(B2426:B2445)-ROW(B2426)+1)) / (20*21/2)</f>
        <v>116.94716904761903</v>
      </c>
      <c r="J2442" s="2">
        <f t="shared" si="298"/>
        <v>113.44307326704266</v>
      </c>
      <c r="K2442" s="2">
        <f t="shared" si="300"/>
        <v>107.85325086357031</v>
      </c>
    </row>
    <row r="2443" spans="1:11" ht="13.5" x14ac:dyDescent="0.25">
      <c r="A2443" s="3">
        <f>TITRES_STAT!B2446</f>
        <v>45866</v>
      </c>
      <c r="B2443" s="5">
        <f>TITRES_STAT!D2446</f>
        <v>120</v>
      </c>
      <c r="C2443" s="2">
        <f t="shared" si="301"/>
        <v>3.2199999999999989</v>
      </c>
      <c r="D2443" s="2">
        <f t="shared" si="302"/>
        <v>117.42400000000001</v>
      </c>
      <c r="E2443" s="2">
        <f t="shared" si="296"/>
        <v>117.66974999999999</v>
      </c>
      <c r="F2443" s="2">
        <f t="shared" si="297"/>
        <v>113.81127999999998</v>
      </c>
      <c r="G2443" s="2">
        <f t="shared" si="299"/>
        <v>106.40276200000002</v>
      </c>
      <c r="H2443" s="2">
        <f t="shared" si="303"/>
        <v>96.790995999999993</v>
      </c>
      <c r="I2443" s="2">
        <f t="array" ref="I2443">SUMPRODUCT(B2427:B2446, (ROW(B2427:B2446)-ROW(B2427)+1)) / (20*21/2)</f>
        <v>117.41148142857142</v>
      </c>
      <c r="J2443" s="2">
        <f t="shared" si="298"/>
        <v>114.06754247970527</v>
      </c>
      <c r="K2443" s="2">
        <f t="shared" si="300"/>
        <v>108.32959396695971</v>
      </c>
    </row>
    <row r="2444" spans="1:11" ht="13.5" x14ac:dyDescent="0.25">
      <c r="A2444" s="3">
        <f>TITRES_STAT!B2447</f>
        <v>45867</v>
      </c>
      <c r="B2444" s="5">
        <f>TITRES_STAT!D2447</f>
        <v>120</v>
      </c>
      <c r="C2444" s="2">
        <f t="shared" si="301"/>
        <v>0</v>
      </c>
      <c r="D2444" s="2">
        <f t="shared" si="302"/>
        <v>118.06800000000001</v>
      </c>
      <c r="E2444" s="2">
        <f t="shared" ref="E2444:E2507" si="304">AVERAGE(B2435:B2444)</f>
        <v>117.95099999999998</v>
      </c>
      <c r="F2444" s="2">
        <f t="shared" si="297"/>
        <v>114.46799999999999</v>
      </c>
      <c r="G2444" s="2">
        <f t="shared" si="299"/>
        <v>106.867762</v>
      </c>
      <c r="H2444" s="2">
        <f t="shared" si="303"/>
        <v>96.945683500000001</v>
      </c>
      <c r="I2444" s="2">
        <f t="array" ref="I2444">SUMPRODUCT(B2428:B2447, (ROW(B2428:B2447)-ROW(B2428)+1)) / (20*21/2)</f>
        <v>117.82891904761905</v>
      </c>
      <c r="J2444" s="2">
        <f t="shared" si="298"/>
        <v>114.63253843401905</v>
      </c>
      <c r="K2444" s="2">
        <f t="shared" si="300"/>
        <v>108.78725694864757</v>
      </c>
    </row>
    <row r="2445" spans="1:11" ht="13.5" x14ac:dyDescent="0.25">
      <c r="A2445" s="3">
        <f>TITRES_STAT!B2448</f>
        <v>45868</v>
      </c>
      <c r="B2445" s="5">
        <f>TITRES_STAT!D2448</f>
        <v>120</v>
      </c>
      <c r="C2445" s="2">
        <f t="shared" si="301"/>
        <v>0</v>
      </c>
      <c r="D2445" s="2">
        <f t="shared" si="302"/>
        <v>118.71199999999999</v>
      </c>
      <c r="E2445" s="2">
        <f t="shared" si="304"/>
        <v>117.95099999999998</v>
      </c>
      <c r="F2445" s="2">
        <f t="shared" si="297"/>
        <v>115.12471999999998</v>
      </c>
      <c r="G2445" s="2">
        <f t="shared" si="299"/>
        <v>107.332762</v>
      </c>
      <c r="H2445" s="2">
        <f t="shared" si="303"/>
        <v>97.11443349999999</v>
      </c>
      <c r="I2445" s="2">
        <f t="array" ref="I2445">SUMPRODUCT(B2429:B2448, (ROW(B2429:B2448)-ROW(B2429)+1)) / (20*21/2)</f>
        <v>118.20613333333334</v>
      </c>
      <c r="J2445" s="2">
        <f t="shared" si="298"/>
        <v>115.14372524982677</v>
      </c>
      <c r="K2445" s="2">
        <f t="shared" si="300"/>
        <v>109.2269723624261</v>
      </c>
    </row>
    <row r="2446" spans="1:11" ht="13.5" x14ac:dyDescent="0.25">
      <c r="A2446" s="3">
        <f>TITRES_STAT!B2449</f>
        <v>45869</v>
      </c>
      <c r="B2446" s="5">
        <f>TITRES_STAT!D2449</f>
        <v>120</v>
      </c>
      <c r="C2446" s="2">
        <f t="shared" si="301"/>
        <v>0</v>
      </c>
      <c r="D2446" s="2">
        <f t="shared" si="302"/>
        <v>119.35599999999999</v>
      </c>
      <c r="E2446" s="2">
        <f t="shared" si="304"/>
        <v>118.14099999999999</v>
      </c>
      <c r="F2446" s="2">
        <f t="shared" si="297"/>
        <v>115.616905</v>
      </c>
      <c r="G2446" s="2">
        <f t="shared" si="299"/>
        <v>107.796824</v>
      </c>
      <c r="H2446" s="2">
        <f t="shared" si="303"/>
        <v>97.278496000000018</v>
      </c>
      <c r="I2446" s="2">
        <f t="array" ref="I2446">SUMPRODUCT(B2430:B2449, (ROW(B2430:B2449)-ROW(B2430)+1)) / (20*21/2)</f>
        <v>119.01882380952381</v>
      </c>
      <c r="J2446" s="2">
        <f t="shared" si="298"/>
        <v>115.60622760698612</v>
      </c>
      <c r="K2446" s="2">
        <f t="shared" si="300"/>
        <v>109.64944403448781</v>
      </c>
    </row>
    <row r="2447" spans="1:11" ht="13.5" x14ac:dyDescent="0.25">
      <c r="A2447" s="3">
        <f>TITRES_STAT!B2450</f>
        <v>45870</v>
      </c>
      <c r="B2447" s="5">
        <f>TITRES_STAT!D2450</f>
        <v>120</v>
      </c>
      <c r="C2447" s="2">
        <f t="shared" si="301"/>
        <v>0</v>
      </c>
      <c r="D2447" s="2">
        <f t="shared" si="302"/>
        <v>120</v>
      </c>
      <c r="E2447" s="2">
        <f t="shared" si="304"/>
        <v>118.39200000000001</v>
      </c>
      <c r="F2447" s="2">
        <f t="shared" si="297"/>
        <v>116.03925</v>
      </c>
      <c r="G2447" s="2">
        <f t="shared" si="299"/>
        <v>108.22432399999998</v>
      </c>
      <c r="H2447" s="2">
        <f t="shared" si="303"/>
        <v>97.442558500000018</v>
      </c>
      <c r="I2447" s="2">
        <f t="array" ref="I2447">SUMPRODUCT(B2431:B2450, (ROW(B2431:B2450)-ROW(B2431)+1)) / (20*21/2)</f>
        <v>119.74315142857142</v>
      </c>
      <c r="J2447" s="2">
        <f t="shared" si="298"/>
        <v>116.0246821206065</v>
      </c>
      <c r="K2447" s="2">
        <f t="shared" si="300"/>
        <v>110.0553481899981</v>
      </c>
    </row>
    <row r="2448" spans="1:11" ht="13.5" x14ac:dyDescent="0.25">
      <c r="A2448" s="3">
        <f>TITRES_STAT!B2451</f>
        <v>45873</v>
      </c>
      <c r="B2448" s="5">
        <f>TITRES_STAT!D2451</f>
        <v>120</v>
      </c>
      <c r="C2448" s="2">
        <f t="shared" si="301"/>
        <v>0</v>
      </c>
      <c r="D2448" s="2">
        <f t="shared" si="302"/>
        <v>120</v>
      </c>
      <c r="E2448" s="2">
        <f t="shared" si="304"/>
        <v>118.71199999999999</v>
      </c>
      <c r="F2448" s="2">
        <f t="shared" si="297"/>
        <v>116.46675</v>
      </c>
      <c r="G2448" s="2">
        <f t="shared" si="299"/>
        <v>108.65182399999998</v>
      </c>
      <c r="H2448" s="2">
        <f t="shared" si="303"/>
        <v>97.620449000000008</v>
      </c>
      <c r="I2448" s="2">
        <f t="array" ref="I2448">SUMPRODUCT(B2432:B2451, (ROW(B2432:B2451)-ROW(B2432)+1)) / (20*21/2)</f>
        <v>120.39902666666667</v>
      </c>
      <c r="J2448" s="2">
        <f t="shared" si="298"/>
        <v>116.40328382340589</v>
      </c>
      <c r="K2448" s="2">
        <f t="shared" si="300"/>
        <v>110.44533453548837</v>
      </c>
    </row>
    <row r="2449" spans="1:11" ht="13.5" x14ac:dyDescent="0.25">
      <c r="A2449" s="3">
        <f>TITRES_STAT!B2452</f>
        <v>45874</v>
      </c>
      <c r="B2449" s="5">
        <f>TITRES_STAT!D2452</f>
        <v>125</v>
      </c>
      <c r="C2449" s="2">
        <f t="shared" si="301"/>
        <v>5</v>
      </c>
      <c r="D2449" s="2">
        <f t="shared" si="302"/>
        <v>121</v>
      </c>
      <c r="E2449" s="2">
        <f t="shared" si="304"/>
        <v>119.53400000000002</v>
      </c>
      <c r="F2449" s="2">
        <f t="shared" si="297"/>
        <v>117.39456</v>
      </c>
      <c r="G2449" s="2">
        <f t="shared" si="299"/>
        <v>109.17932399999998</v>
      </c>
      <c r="H2449" s="2">
        <f t="shared" si="303"/>
        <v>97.823480000000018</v>
      </c>
      <c r="I2449" s="2">
        <f t="array" ref="I2449">SUMPRODUCT(B2433:B2452, (ROW(B2433:B2452)-ROW(B2433)+1)) / (20*21/2)</f>
        <v>120.99069047619047</v>
      </c>
      <c r="J2449" s="2">
        <f t="shared" si="298"/>
        <v>117.22201869736722</v>
      </c>
      <c r="K2449" s="2">
        <f t="shared" si="300"/>
        <v>111.01610573017511</v>
      </c>
    </row>
    <row r="2450" spans="1:11" ht="13.5" x14ac:dyDescent="0.25">
      <c r="A2450" s="3">
        <f>TITRES_STAT!B2453</f>
        <v>45875</v>
      </c>
      <c r="B2450" s="5">
        <f>TITRES_STAT!D2453</f>
        <v>125</v>
      </c>
      <c r="C2450" s="2">
        <f t="shared" si="301"/>
        <v>0</v>
      </c>
      <c r="D2450" s="2">
        <f t="shared" si="302"/>
        <v>122</v>
      </c>
      <c r="E2450" s="2">
        <f t="shared" si="304"/>
        <v>120.35599999999999</v>
      </c>
      <c r="F2450" s="2">
        <f t="shared" si="297"/>
        <v>118.11331</v>
      </c>
      <c r="G2450" s="2">
        <f t="shared" si="299"/>
        <v>109.70682399999998</v>
      </c>
      <c r="H2450" s="2">
        <f t="shared" si="303"/>
        <v>98.026511000000028</v>
      </c>
      <c r="I2450" s="2">
        <f t="array" ref="I2450">SUMPRODUCT(B2434:B2453, (ROW(B2434:B2453)-ROW(B2434)+1)) / (20*21/2)</f>
        <v>121.51832142857143</v>
      </c>
      <c r="J2450" s="2">
        <f t="shared" si="298"/>
        <v>117.96277882142748</v>
      </c>
      <c r="K2450" s="2">
        <f t="shared" si="300"/>
        <v>111.56449374075649</v>
      </c>
    </row>
    <row r="2451" spans="1:11" ht="13.5" x14ac:dyDescent="0.25">
      <c r="A2451" s="3">
        <f>TITRES_STAT!B2454</f>
        <v>45876</v>
      </c>
      <c r="B2451" s="5">
        <f>TITRES_STAT!D2454</f>
        <v>125</v>
      </c>
      <c r="C2451" s="2">
        <f t="shared" si="301"/>
        <v>0</v>
      </c>
      <c r="D2451" s="2">
        <f t="shared" si="302"/>
        <v>123</v>
      </c>
      <c r="E2451" s="2">
        <f t="shared" si="304"/>
        <v>121.178</v>
      </c>
      <c r="F2451" s="2">
        <f t="shared" si="297"/>
        <v>118.78752999999999</v>
      </c>
      <c r="G2451" s="2">
        <f t="shared" si="299"/>
        <v>110.234324</v>
      </c>
      <c r="H2451" s="2">
        <f t="shared" si="303"/>
        <v>98.220261000000022</v>
      </c>
      <c r="I2451" s="2">
        <f t="array" ref="I2451">SUMPRODUCT(B2435:B2454, (ROW(B2435:B2454)-ROW(B2435)+1)) / (20*21/2)</f>
        <v>121.98642857142858</v>
      </c>
      <c r="J2451" s="2">
        <f t="shared" si="298"/>
        <v>118.6329903622439</v>
      </c>
      <c r="K2451" s="2">
        <f t="shared" si="300"/>
        <v>112.0913763391582</v>
      </c>
    </row>
    <row r="2452" spans="1:11" ht="13.5" x14ac:dyDescent="0.25">
      <c r="A2452" s="3">
        <f>TITRES_STAT!B2455</f>
        <v>45877</v>
      </c>
      <c r="B2452" s="5">
        <f>TITRES_STAT!D2455</f>
        <v>125</v>
      </c>
      <c r="C2452" s="2">
        <f t="shared" si="301"/>
        <v>0</v>
      </c>
      <c r="D2452" s="2">
        <f t="shared" si="302"/>
        <v>124</v>
      </c>
      <c r="E2452" s="2">
        <f t="shared" si="304"/>
        <v>122</v>
      </c>
      <c r="F2452" s="2">
        <f t="shared" ref="F2452:F2508" si="305">AVERAGE(B2433:B2452)</f>
        <v>119.45987500000001</v>
      </c>
      <c r="G2452" s="2">
        <f t="shared" si="299"/>
        <v>110.748698</v>
      </c>
      <c r="H2452" s="2">
        <f t="shared" si="303"/>
        <v>98.414011000000031</v>
      </c>
      <c r="I2452" s="2">
        <f t="array" ref="I2452">SUMPRODUCT(B2436:B2455, (ROW(B2436:B2455)-ROW(B2436)+1)) / (20*21/2)</f>
        <v>122.41733333333333</v>
      </c>
      <c r="J2452" s="2">
        <f t="shared" si="298"/>
        <v>119.23937223250638</v>
      </c>
      <c r="K2452" s="2">
        <f t="shared" si="300"/>
        <v>112.5975968748775</v>
      </c>
    </row>
    <row r="2453" spans="1:11" ht="13.5" x14ac:dyDescent="0.25">
      <c r="A2453" s="3">
        <f>TITRES_STAT!B2456</f>
        <v>45880</v>
      </c>
      <c r="B2453" s="5">
        <f>TITRES_STAT!D2456</f>
        <v>125</v>
      </c>
      <c r="C2453" s="2">
        <f t="shared" si="301"/>
        <v>0</v>
      </c>
      <c r="D2453" s="2">
        <f t="shared" si="302"/>
        <v>125</v>
      </c>
      <c r="E2453" s="2">
        <f t="shared" si="304"/>
        <v>122.5</v>
      </c>
      <c r="F2453" s="2">
        <f t="shared" si="305"/>
        <v>120.08487500000001</v>
      </c>
      <c r="G2453" s="2">
        <f t="shared" si="299"/>
        <v>111.26307200000001</v>
      </c>
      <c r="H2453" s="2">
        <f t="shared" si="303"/>
        <v>98.607761000000011</v>
      </c>
      <c r="I2453" s="2">
        <f t="array" ref="I2453">SUMPRODUCT(B2437:B2456, (ROW(B2437:B2456)-ROW(B2437)+1)) / (20*21/2)</f>
        <v>122.82442857142857</v>
      </c>
      <c r="J2453" s="2">
        <f t="shared" ref="J2453:J2508" si="306">$J$4*B2453+J2452*(1-$J$4)</f>
        <v>119.78800344845816</v>
      </c>
      <c r="K2453" s="2">
        <f t="shared" si="300"/>
        <v>113.08396562488231</v>
      </c>
    </row>
    <row r="2454" spans="1:11" ht="13.5" x14ac:dyDescent="0.25">
      <c r="A2454" s="3">
        <f>TITRES_STAT!B2457</f>
        <v>45881</v>
      </c>
      <c r="B2454" s="5">
        <f>TITRES_STAT!D2457</f>
        <v>125</v>
      </c>
      <c r="C2454" s="2">
        <f t="shared" si="301"/>
        <v>0</v>
      </c>
      <c r="D2454" s="2">
        <f t="shared" si="302"/>
        <v>125</v>
      </c>
      <c r="E2454" s="2">
        <f t="shared" si="304"/>
        <v>123</v>
      </c>
      <c r="F2454" s="2">
        <f t="shared" si="305"/>
        <v>120.47549999999998</v>
      </c>
      <c r="G2454" s="2">
        <f t="shared" si="299"/>
        <v>111.777446</v>
      </c>
      <c r="H2454" s="2">
        <f t="shared" si="303"/>
        <v>98.810792000000021</v>
      </c>
      <c r="I2454" s="2">
        <f t="array" ref="I2454">SUMPRODUCT(B2438:B2457, (ROW(B2438:B2457)-ROW(B2438)+1)) / (20*21/2)</f>
        <v>123.19866666666667</v>
      </c>
      <c r="J2454" s="2">
        <f t="shared" si="306"/>
        <v>120.28438407241451</v>
      </c>
      <c r="K2454" s="2">
        <f t="shared" si="300"/>
        <v>113.55126109057321</v>
      </c>
    </row>
    <row r="2455" spans="1:11" ht="13.5" x14ac:dyDescent="0.25">
      <c r="A2455" s="3">
        <f>TITRES_STAT!B2458</f>
        <v>45883</v>
      </c>
      <c r="B2455" s="5">
        <f>TITRES_STAT!D2458</f>
        <v>125</v>
      </c>
      <c r="C2455" s="2">
        <f t="shared" si="301"/>
        <v>0</v>
      </c>
      <c r="D2455" s="2">
        <f t="shared" si="302"/>
        <v>125</v>
      </c>
      <c r="E2455" s="2">
        <f t="shared" si="304"/>
        <v>123.5</v>
      </c>
      <c r="F2455" s="2">
        <f t="shared" si="305"/>
        <v>120.72549999999998</v>
      </c>
      <c r="G2455" s="2">
        <f t="shared" si="299"/>
        <v>112.29088400000001</v>
      </c>
      <c r="H2455" s="2">
        <f t="shared" si="303"/>
        <v>99.013823000000031</v>
      </c>
      <c r="I2455" s="2">
        <f t="array" ref="I2455">SUMPRODUCT(B2439:B2458, (ROW(B2439:B2458)-ROW(B2439)+1)) / (20*21/2)</f>
        <v>123.53714285714285</v>
      </c>
      <c r="J2455" s="2">
        <f t="shared" si="306"/>
        <v>120.73349035123218</v>
      </c>
      <c r="K2455" s="2">
        <f t="shared" si="300"/>
        <v>114.00023124388407</v>
      </c>
    </row>
    <row r="2456" spans="1:11" ht="13.5" x14ac:dyDescent="0.25">
      <c r="A2456" s="3">
        <f>TITRES_STAT!B2459</f>
        <v>45884</v>
      </c>
      <c r="B2456" s="5">
        <f>TITRES_STAT!D2459</f>
        <v>125</v>
      </c>
      <c r="C2456" s="2">
        <f t="shared" si="301"/>
        <v>0</v>
      </c>
      <c r="D2456" s="2">
        <f t="shared" si="302"/>
        <v>125</v>
      </c>
      <c r="E2456" s="2">
        <f t="shared" si="304"/>
        <v>124</v>
      </c>
      <c r="F2456" s="2">
        <f t="shared" si="305"/>
        <v>121.0705</v>
      </c>
      <c r="G2456" s="2">
        <f t="shared" si="299"/>
        <v>112.80432200000001</v>
      </c>
      <c r="H2456" s="2">
        <f t="shared" si="303"/>
        <v>99.216807500000044</v>
      </c>
      <c r="I2456" s="2">
        <f t="array" ref="I2456">SUMPRODUCT(B2440:B2459, (ROW(B2440:B2459)-ROW(B2440)+1)) / (20*21/2)</f>
        <v>123.83657142857143</v>
      </c>
      <c r="J2456" s="2">
        <f t="shared" si="306"/>
        <v>121.13982460349577</v>
      </c>
      <c r="K2456" s="2">
        <f t="shared" si="300"/>
        <v>114.43159472451607</v>
      </c>
    </row>
    <row r="2457" spans="1:11" ht="13.5" x14ac:dyDescent="0.25">
      <c r="A2457" s="3">
        <f>TITRES_STAT!B2460</f>
        <v>45887</v>
      </c>
      <c r="B2457" s="5">
        <f>TITRES_STAT!D2460</f>
        <v>125</v>
      </c>
      <c r="C2457" s="2">
        <f t="shared" si="301"/>
        <v>0</v>
      </c>
      <c r="D2457" s="2">
        <f t="shared" si="302"/>
        <v>125</v>
      </c>
      <c r="E2457" s="2">
        <f t="shared" si="304"/>
        <v>124.5</v>
      </c>
      <c r="F2457" s="2">
        <f t="shared" si="305"/>
        <v>121.446</v>
      </c>
      <c r="G2457" s="2">
        <f t="shared" si="299"/>
        <v>113.31776000000002</v>
      </c>
      <c r="H2457" s="2">
        <f t="shared" si="303"/>
        <v>99.419792000000029</v>
      </c>
      <c r="I2457" s="2">
        <f t="array" ref="I2457">SUMPRODUCT(B2441:B2460, (ROW(B2441:B2460)-ROW(B2441)+1)) / (20*21/2)</f>
        <v>124.38161904761904</v>
      </c>
      <c r="J2457" s="2">
        <f t="shared" si="306"/>
        <v>121.50746035554378</v>
      </c>
      <c r="K2457" s="2">
        <f t="shared" si="300"/>
        <v>114.84604199022134</v>
      </c>
    </row>
    <row r="2458" spans="1:11" ht="13.5" x14ac:dyDescent="0.25">
      <c r="A2458" s="3">
        <f>TITRES_STAT!B2461</f>
        <v>45888</v>
      </c>
      <c r="B2458" s="5">
        <f>TITRES_STAT!D2461</f>
        <v>125</v>
      </c>
      <c r="C2458" s="2">
        <f t="shared" si="301"/>
        <v>0</v>
      </c>
      <c r="D2458" s="2">
        <f t="shared" si="302"/>
        <v>125</v>
      </c>
      <c r="E2458" s="2">
        <f t="shared" si="304"/>
        <v>125</v>
      </c>
      <c r="F2458" s="2">
        <f t="shared" si="305"/>
        <v>121.85599999999999</v>
      </c>
      <c r="G2458" s="2">
        <f t="shared" si="299"/>
        <v>113.83007200000002</v>
      </c>
      <c r="H2458" s="2">
        <f t="shared" si="303"/>
        <v>99.603792000000055</v>
      </c>
      <c r="I2458" s="2">
        <f t="array" ref="I2458">SUMPRODUCT(B2442:B2461, (ROW(B2442:B2461)-ROW(B2442)+1)) / (20*21/2)</f>
        <v>124.9685238095238</v>
      </c>
      <c r="J2458" s="2">
        <f t="shared" si="306"/>
        <v>121.84008317882532</v>
      </c>
      <c r="K2458" s="2">
        <f t="shared" si="300"/>
        <v>115.24423642197738</v>
      </c>
    </row>
    <row r="2459" spans="1:11" ht="13.5" x14ac:dyDescent="0.25">
      <c r="A2459" s="3">
        <f>TITRES_STAT!B2462</f>
        <v>45889</v>
      </c>
      <c r="B2459" s="5">
        <f>TITRES_STAT!D2462</f>
        <v>125</v>
      </c>
      <c r="C2459" s="2">
        <f t="shared" si="301"/>
        <v>0</v>
      </c>
      <c r="D2459" s="2">
        <f t="shared" si="302"/>
        <v>125</v>
      </c>
      <c r="E2459" s="2">
        <f t="shared" si="304"/>
        <v>125</v>
      </c>
      <c r="F2459" s="2">
        <f t="shared" si="305"/>
        <v>122.26700000000001</v>
      </c>
      <c r="G2459" s="2">
        <f t="shared" si="299"/>
        <v>114.30507200000002</v>
      </c>
      <c r="H2459" s="2">
        <f t="shared" si="303"/>
        <v>99.769417000000047</v>
      </c>
      <c r="I2459" s="2">
        <f t="array" ref="I2459">SUMPRODUCT(B2443:B2462, (ROW(B2443:B2462)-ROW(B2443)+1)) / (20*21/2)</f>
        <v>125.11728571428571</v>
      </c>
      <c r="J2459" s="2">
        <f t="shared" si="306"/>
        <v>122.14102763798481</v>
      </c>
      <c r="K2459" s="2">
        <f t="shared" si="300"/>
        <v>115.6268153858214</v>
      </c>
    </row>
    <row r="2460" spans="1:11" ht="13.5" x14ac:dyDescent="0.25">
      <c r="A2460" s="3">
        <f>TITRES_STAT!B2463</f>
        <v>45890</v>
      </c>
      <c r="B2460" s="5">
        <f>TITRES_STAT!D2463</f>
        <v>127.99</v>
      </c>
      <c r="C2460" s="2">
        <f t="shared" si="301"/>
        <v>2.9899999999999949</v>
      </c>
      <c r="D2460" s="2">
        <f t="shared" si="302"/>
        <v>125.598</v>
      </c>
      <c r="E2460" s="2">
        <f t="shared" si="304"/>
        <v>125.29900000000001</v>
      </c>
      <c r="F2460" s="2">
        <f t="shared" si="305"/>
        <v>122.82749999999999</v>
      </c>
      <c r="G2460" s="2">
        <f t="shared" si="299"/>
        <v>114.83987200000001</v>
      </c>
      <c r="H2460" s="2">
        <f t="shared" si="303"/>
        <v>99.959039000000061</v>
      </c>
      <c r="I2460" s="2">
        <f t="array" ref="I2460">SUMPRODUCT(B2444:B2463, (ROW(B2444:B2463)-ROW(B2444)+1)) / (20*21/2)</f>
        <v>125.60785714285716</v>
      </c>
      <c r="J2460" s="2">
        <f t="shared" si="306"/>
        <v>122.69807262484339</v>
      </c>
      <c r="K2460" s="2">
        <f t="shared" si="300"/>
        <v>116.11164615500488</v>
      </c>
    </row>
    <row r="2461" spans="1:11" ht="13.5" x14ac:dyDescent="0.25">
      <c r="A2461" s="3">
        <f>TITRES_STAT!B2464</f>
        <v>45891</v>
      </c>
      <c r="B2461" s="5">
        <f>TITRES_STAT!D2464</f>
        <v>128.99</v>
      </c>
      <c r="C2461" s="2">
        <f t="shared" si="301"/>
        <v>1.0000000000000142</v>
      </c>
      <c r="D2461" s="2">
        <f t="shared" si="302"/>
        <v>126.396</v>
      </c>
      <c r="E2461" s="2">
        <f t="shared" si="304"/>
        <v>125.69800000000001</v>
      </c>
      <c r="F2461" s="2">
        <f t="shared" si="305"/>
        <v>123.43799999999996</v>
      </c>
      <c r="G2461" s="2">
        <f t="shared" si="299"/>
        <v>115.375922</v>
      </c>
      <c r="H2461" s="2">
        <f t="shared" si="303"/>
        <v>100.15366100000007</v>
      </c>
      <c r="I2461" s="2">
        <f t="array" ref="I2461">SUMPRODUCT(B2445:B2464, (ROW(B2445:B2464)-ROW(B2445)+1)) / (20*21/2)</f>
        <v>126.05557142857143</v>
      </c>
      <c r="J2461" s="2">
        <f t="shared" si="306"/>
        <v>123.29730380342974</v>
      </c>
      <c r="K2461" s="2">
        <f t="shared" si="300"/>
        <v>116.61667963912234</v>
      </c>
    </row>
    <row r="2462" spans="1:11" ht="13.5" x14ac:dyDescent="0.25">
      <c r="A2462" s="3">
        <f>TITRES_STAT!B2465</f>
        <v>45894</v>
      </c>
      <c r="B2462" s="5">
        <f>TITRES_STAT!D2465</f>
        <v>125</v>
      </c>
      <c r="C2462" s="2">
        <f t="shared" si="301"/>
        <v>-3.9900000000000091</v>
      </c>
      <c r="D2462" s="2">
        <f t="shared" si="302"/>
        <v>126.396</v>
      </c>
      <c r="E2462" s="2">
        <f t="shared" si="304"/>
        <v>125.69800000000001</v>
      </c>
      <c r="F2462" s="2">
        <f t="shared" si="305"/>
        <v>123.84899999999998</v>
      </c>
      <c r="G2462" s="2">
        <f t="shared" si="299"/>
        <v>115.81436000000002</v>
      </c>
      <c r="H2462" s="2">
        <f t="shared" si="303"/>
        <v>100.33100450000005</v>
      </c>
      <c r="I2462" s="2">
        <f t="array" ref="I2462">SUMPRODUCT(B2446:B2465, (ROW(B2446:B2465)-ROW(B2446)+1)) / (20*21/2)</f>
        <v>126.46042857142858</v>
      </c>
      <c r="J2462" s="2">
        <f t="shared" si="306"/>
        <v>123.45946534596024</v>
      </c>
      <c r="K2462" s="2">
        <f t="shared" si="300"/>
        <v>116.94543730033324</v>
      </c>
    </row>
    <row r="2463" spans="1:11" ht="13.5" x14ac:dyDescent="0.25">
      <c r="A2463" s="3">
        <f>TITRES_STAT!B2466</f>
        <v>45895</v>
      </c>
      <c r="B2463" s="5">
        <f>TITRES_STAT!D2466</f>
        <v>129</v>
      </c>
      <c r="C2463" s="2">
        <f t="shared" si="301"/>
        <v>4</v>
      </c>
      <c r="D2463" s="2">
        <f t="shared" si="302"/>
        <v>127.196</v>
      </c>
      <c r="E2463" s="2">
        <f t="shared" si="304"/>
        <v>126.098</v>
      </c>
      <c r="F2463" s="2">
        <f t="shared" si="305"/>
        <v>124.29899999999998</v>
      </c>
      <c r="G2463" s="2">
        <f t="shared" si="299"/>
        <v>116.33186000000002</v>
      </c>
      <c r="H2463" s="2">
        <f t="shared" si="303"/>
        <v>100.52825450000005</v>
      </c>
      <c r="I2463" s="2">
        <f t="array" ref="I2463">SUMPRODUCT(B2447:B2466, (ROW(B2447:B2466)-ROW(B2447)+1)) / (20*21/2)</f>
        <v>126.82242857142857</v>
      </c>
      <c r="J2463" s="2">
        <f t="shared" si="306"/>
        <v>123.98713531301163</v>
      </c>
      <c r="K2463" s="2">
        <f t="shared" si="300"/>
        <v>117.41816524933978</v>
      </c>
    </row>
    <row r="2464" spans="1:11" ht="13.5" x14ac:dyDescent="0.25">
      <c r="A2464" s="3">
        <f>TITRES_STAT!B2467</f>
        <v>45896</v>
      </c>
      <c r="B2464" s="5">
        <f>TITRES_STAT!D2467</f>
        <v>129</v>
      </c>
      <c r="C2464" s="2">
        <f t="shared" si="301"/>
        <v>0</v>
      </c>
      <c r="D2464" s="2">
        <f t="shared" si="302"/>
        <v>127.99600000000001</v>
      </c>
      <c r="E2464" s="2">
        <f t="shared" si="304"/>
        <v>126.498</v>
      </c>
      <c r="F2464" s="2">
        <f t="shared" si="305"/>
        <v>124.749</v>
      </c>
      <c r="G2464" s="2">
        <f t="shared" si="299"/>
        <v>116.831548</v>
      </c>
      <c r="H2464" s="2">
        <f t="shared" si="303"/>
        <v>100.72550450000006</v>
      </c>
      <c r="I2464" s="2">
        <f t="array" ref="I2464">SUMPRODUCT(B2448:B2467, (ROW(B2448:B2467)-ROW(B2448)+1)) / (20*21/2)</f>
        <v>126.77109523809524</v>
      </c>
      <c r="J2464" s="2">
        <f t="shared" si="306"/>
        <v>124.46455099748673</v>
      </c>
      <c r="K2464" s="2">
        <f t="shared" si="300"/>
        <v>117.87235484740489</v>
      </c>
    </row>
    <row r="2465" spans="1:11" ht="13.5" x14ac:dyDescent="0.25">
      <c r="A2465" s="3">
        <f>TITRES_STAT!B2468</f>
        <v>45897</v>
      </c>
      <c r="B2465" s="5">
        <f>TITRES_STAT!D2468</f>
        <v>129</v>
      </c>
      <c r="C2465" s="2">
        <f t="shared" si="301"/>
        <v>0</v>
      </c>
      <c r="D2465" s="2">
        <f t="shared" si="302"/>
        <v>128.19800000000001</v>
      </c>
      <c r="E2465" s="2">
        <f t="shared" si="304"/>
        <v>126.898</v>
      </c>
      <c r="F2465" s="2">
        <f t="shared" si="305"/>
        <v>125.199</v>
      </c>
      <c r="G2465" s="2">
        <f t="shared" si="299"/>
        <v>117.33123600000003</v>
      </c>
      <c r="H2465" s="2">
        <f t="shared" si="303"/>
        <v>100.92017650000005</v>
      </c>
      <c r="I2465" s="2">
        <f t="array" ref="I2465">SUMPRODUCT(B2449:B2468, (ROW(B2449:B2468)-ROW(B2449)+1)) / (20*21/2)</f>
        <v>126.87542857142857</v>
      </c>
      <c r="J2465" s="2">
        <f t="shared" si="306"/>
        <v>124.89649852153562</v>
      </c>
      <c r="K2465" s="2">
        <f t="shared" si="300"/>
        <v>118.30873308868314</v>
      </c>
    </row>
    <row r="2466" spans="1:11" ht="13.5" x14ac:dyDescent="0.25">
      <c r="A2466" s="3">
        <f>TITRES_STAT!B2469</f>
        <v>45898</v>
      </c>
      <c r="B2466" s="5">
        <f>TITRES_STAT!D2469</f>
        <v>129</v>
      </c>
      <c r="C2466" s="2">
        <f t="shared" si="301"/>
        <v>0</v>
      </c>
      <c r="D2466" s="2">
        <f t="shared" si="302"/>
        <v>128.19999999999999</v>
      </c>
      <c r="E2466" s="2">
        <f t="shared" si="304"/>
        <v>127.298</v>
      </c>
      <c r="F2466" s="2">
        <f t="shared" si="305"/>
        <v>125.649</v>
      </c>
      <c r="G2466" s="2">
        <f t="shared" si="299"/>
        <v>117.83092400000001</v>
      </c>
      <c r="H2466" s="2">
        <f t="shared" si="303"/>
        <v>101.10580150000006</v>
      </c>
      <c r="I2466" s="2">
        <f t="array" ref="I2466">SUMPRODUCT(B2450:B2469, (ROW(B2450:B2469)-ROW(B2450)+1)) / (20*21/2)</f>
        <v>126.94642857142857</v>
      </c>
      <c r="J2466" s="2">
        <f t="shared" si="306"/>
        <v>125.28730818615128</v>
      </c>
      <c r="K2466" s="2">
        <f t="shared" si="300"/>
        <v>118.7279984577544</v>
      </c>
    </row>
    <row r="2467" spans="1:11" ht="13.5" x14ac:dyDescent="0.25">
      <c r="A2467" s="3">
        <f>TITRES_STAT!B2470</f>
        <v>45901</v>
      </c>
      <c r="B2467" s="5">
        <f>TITRES_STAT!D2470</f>
        <v>125.11</v>
      </c>
      <c r="C2467" s="2">
        <f t="shared" si="301"/>
        <v>-3.8900000000000006</v>
      </c>
      <c r="D2467" s="2">
        <f t="shared" si="302"/>
        <v>128.22200000000001</v>
      </c>
      <c r="E2467" s="2">
        <f t="shared" si="304"/>
        <v>127.309</v>
      </c>
      <c r="F2467" s="2">
        <f t="shared" si="305"/>
        <v>125.90450000000001</v>
      </c>
      <c r="G2467" s="2">
        <f t="shared" si="299"/>
        <v>118.25281199999999</v>
      </c>
      <c r="H2467" s="2">
        <f t="shared" si="303"/>
        <v>101.27197650000005</v>
      </c>
      <c r="I2467" s="2">
        <f t="array" ref="I2467">SUMPRODUCT(B2451:B2470, (ROW(B2451:B2470)-ROW(B2451)+1)) / (20*21/2)</f>
        <v>126.866</v>
      </c>
      <c r="J2467" s="2">
        <f t="shared" si="306"/>
        <v>125.27042169223211</v>
      </c>
      <c r="K2467" s="2">
        <f t="shared" si="300"/>
        <v>118.97827302803854</v>
      </c>
    </row>
    <row r="2468" spans="1:11" ht="13.5" x14ac:dyDescent="0.25">
      <c r="A2468" s="3">
        <f>TITRES_STAT!B2471</f>
        <v>45902</v>
      </c>
      <c r="B2468" s="5">
        <f>TITRES_STAT!D2471</f>
        <v>127</v>
      </c>
      <c r="C2468" s="2">
        <f t="shared" si="301"/>
        <v>1.8900000000000006</v>
      </c>
      <c r="D2468" s="2">
        <f t="shared" si="302"/>
        <v>127.822</v>
      </c>
      <c r="E2468" s="2">
        <f t="shared" si="304"/>
        <v>127.50899999999999</v>
      </c>
      <c r="F2468" s="2">
        <f t="shared" si="305"/>
        <v>126.25450000000001</v>
      </c>
      <c r="G2468" s="2">
        <f t="shared" si="299"/>
        <v>118.67406199999999</v>
      </c>
      <c r="H2468" s="2">
        <f t="shared" si="303"/>
        <v>101.44291400000006</v>
      </c>
      <c r="I2468" s="2">
        <f t="array" ref="I2468">SUMPRODUCT(B2452:B2471, (ROW(B2452:B2471)-ROW(B2452)+1)) / (20*21/2)</f>
        <v>126.78314285714285</v>
      </c>
      <c r="J2468" s="2">
        <f t="shared" si="306"/>
        <v>125.43514343582905</v>
      </c>
      <c r="K2468" s="2">
        <f t="shared" si="300"/>
        <v>119.29285055635077</v>
      </c>
    </row>
    <row r="2469" spans="1:11" ht="13.5" x14ac:dyDescent="0.25">
      <c r="A2469" s="3">
        <f>TITRES_STAT!B2472</f>
        <v>45903</v>
      </c>
      <c r="B2469" s="5">
        <f>TITRES_STAT!D2472</f>
        <v>127</v>
      </c>
      <c r="C2469" s="2">
        <f t="shared" si="301"/>
        <v>0</v>
      </c>
      <c r="D2469" s="2">
        <f t="shared" si="302"/>
        <v>127.422</v>
      </c>
      <c r="E2469" s="2">
        <f t="shared" si="304"/>
        <v>127.70900000000002</v>
      </c>
      <c r="F2469" s="2">
        <f t="shared" si="305"/>
        <v>126.3545</v>
      </c>
      <c r="G2469" s="2">
        <f t="shared" si="299"/>
        <v>119.09531199999999</v>
      </c>
      <c r="H2469" s="2">
        <f t="shared" si="303"/>
        <v>101.60916400000005</v>
      </c>
      <c r="I2469" s="2">
        <f t="array" ref="I2469">SUMPRODUCT(B2453:B2472, (ROW(B2453:B2472)-ROW(B2453)+1)) / (20*21/2)</f>
        <v>127.235</v>
      </c>
      <c r="J2469" s="2">
        <f t="shared" si="306"/>
        <v>125.58417739432153</v>
      </c>
      <c r="K2469" s="2">
        <f t="shared" si="300"/>
        <v>119.59509171100369</v>
      </c>
    </row>
    <row r="2470" spans="1:11" ht="13.5" x14ac:dyDescent="0.25">
      <c r="A2470" s="3">
        <f>TITRES_STAT!B2473</f>
        <v>45905</v>
      </c>
      <c r="B2470" s="5">
        <f>TITRES_STAT!D2473</f>
        <v>125.51</v>
      </c>
      <c r="C2470" s="2">
        <f t="shared" si="301"/>
        <v>-1.4899999999999949</v>
      </c>
      <c r="D2470" s="2">
        <f t="shared" si="302"/>
        <v>126.724</v>
      </c>
      <c r="E2470" s="2">
        <f t="shared" si="304"/>
        <v>127.46099999999998</v>
      </c>
      <c r="F2470" s="2">
        <f t="shared" si="305"/>
        <v>126.38000000000002</v>
      </c>
      <c r="G2470" s="2">
        <f t="shared" si="299"/>
        <v>119.486762</v>
      </c>
      <c r="H2470" s="2">
        <f t="shared" si="303"/>
        <v>101.76796400000005</v>
      </c>
      <c r="I2470" s="2">
        <f t="array" ref="I2470">SUMPRODUCT(B2454:B2473, (ROW(B2454:B2473)-ROW(B2454)+1)) / (20*21/2)</f>
        <v>127.7385238095238</v>
      </c>
      <c r="J2470" s="2">
        <f t="shared" si="306"/>
        <v>125.57711288057662</v>
      </c>
      <c r="K2470" s="2">
        <f t="shared" si="300"/>
        <v>119.82704889880748</v>
      </c>
    </row>
    <row r="2471" spans="1:11" ht="13.5" x14ac:dyDescent="0.25">
      <c r="A2471" s="3">
        <f>TITRES_STAT!B2474</f>
        <v>45908</v>
      </c>
      <c r="B2471" s="5">
        <f>TITRES_STAT!D2474</f>
        <v>125.51</v>
      </c>
      <c r="C2471" s="2">
        <f t="shared" si="301"/>
        <v>0</v>
      </c>
      <c r="D2471" s="2">
        <f t="shared" si="302"/>
        <v>126.026</v>
      </c>
      <c r="E2471" s="2">
        <f t="shared" si="304"/>
        <v>127.11300000000001</v>
      </c>
      <c r="F2471" s="2">
        <f t="shared" si="305"/>
        <v>126.40550000000003</v>
      </c>
      <c r="G2471" s="2">
        <f t="shared" si="299"/>
        <v>119.86039999999998</v>
      </c>
      <c r="H2471" s="2">
        <f t="shared" si="303"/>
        <v>101.92676400000003</v>
      </c>
      <c r="I2471" s="2">
        <f t="array" ref="I2471">SUMPRODUCT(B2455:B2474, (ROW(B2455:B2474)-ROW(B2455)+1)) / (20*21/2)</f>
        <v>128.20966666666666</v>
      </c>
      <c r="J2471" s="2">
        <f t="shared" si="306"/>
        <v>125.57072117766457</v>
      </c>
      <c r="K2471" s="2">
        <f t="shared" si="300"/>
        <v>120.04990972630523</v>
      </c>
    </row>
    <row r="2472" spans="1:11" ht="13.5" x14ac:dyDescent="0.25">
      <c r="A2472" s="3">
        <f>TITRES_STAT!B2475</f>
        <v>45909</v>
      </c>
      <c r="B2472" s="5">
        <f>TITRES_STAT!D2475</f>
        <v>131.15</v>
      </c>
      <c r="C2472" s="2">
        <f t="shared" si="301"/>
        <v>5.6400000000000006</v>
      </c>
      <c r="D2472" s="2">
        <f t="shared" si="302"/>
        <v>127.23399999999999</v>
      </c>
      <c r="E2472" s="2">
        <f t="shared" si="304"/>
        <v>127.72800000000002</v>
      </c>
      <c r="F2472" s="2">
        <f t="shared" si="305"/>
        <v>126.71300000000004</v>
      </c>
      <c r="G2472" s="2">
        <f t="shared" si="299"/>
        <v>120.34683799999999</v>
      </c>
      <c r="H2472" s="2">
        <f t="shared" si="303"/>
        <v>102.11376400000005</v>
      </c>
      <c r="I2472" s="2">
        <f t="array" ref="I2472">SUMPRODUCT(B2456:B2475, (ROW(B2456:B2475)-ROW(B2456)+1)) / (20*21/2)</f>
        <v>129.02838095238096</v>
      </c>
      <c r="J2472" s="2">
        <f t="shared" si="306"/>
        <v>126.10208106550603</v>
      </c>
      <c r="K2472" s="2">
        <f t="shared" si="300"/>
        <v>120.48520738409718</v>
      </c>
    </row>
    <row r="2473" spans="1:11" ht="13.5" x14ac:dyDescent="0.25">
      <c r="A2473" s="3">
        <f>TITRES_STAT!B2476</f>
        <v>45910</v>
      </c>
      <c r="B2473" s="5">
        <f>TITRES_STAT!D2476</f>
        <v>132</v>
      </c>
      <c r="C2473" s="2">
        <f t="shared" si="301"/>
        <v>0.84999999999999432</v>
      </c>
      <c r="D2473" s="2">
        <f t="shared" si="302"/>
        <v>128.23399999999998</v>
      </c>
      <c r="E2473" s="2">
        <f t="shared" si="304"/>
        <v>128.02799999999999</v>
      </c>
      <c r="F2473" s="2">
        <f t="shared" si="305"/>
        <v>127.06300000000002</v>
      </c>
      <c r="G2473" s="2">
        <f t="shared" si="299"/>
        <v>120.84971199999998</v>
      </c>
      <c r="H2473" s="2">
        <f t="shared" si="303"/>
        <v>102.30463900000007</v>
      </c>
      <c r="I2473" s="2">
        <f t="array" ref="I2473">SUMPRODUCT(B2457:B2476, (ROW(B2457:B2476)-ROW(B2457)+1)) / (20*21/2)</f>
        <v>129.79657142857141</v>
      </c>
      <c r="J2473" s="2">
        <f t="shared" si="306"/>
        <v>126.66378763069592</v>
      </c>
      <c r="K2473" s="2">
        <f t="shared" si="300"/>
        <v>120.93676787883847</v>
      </c>
    </row>
    <row r="2474" spans="1:11" ht="13.5" x14ac:dyDescent="0.25">
      <c r="A2474" s="3">
        <f>TITRES_STAT!B2477</f>
        <v>45911</v>
      </c>
      <c r="B2474" s="5">
        <f>TITRES_STAT!D2477</f>
        <v>132.01</v>
      </c>
      <c r="C2474" s="2">
        <f t="shared" si="301"/>
        <v>9.9999999999909051E-3</v>
      </c>
      <c r="D2474" s="2">
        <f t="shared" si="302"/>
        <v>129.23600000000002</v>
      </c>
      <c r="E2474" s="2">
        <f t="shared" si="304"/>
        <v>128.32900000000001</v>
      </c>
      <c r="F2474" s="2">
        <f t="shared" si="305"/>
        <v>127.41350000000003</v>
      </c>
      <c r="G2474" s="2">
        <f t="shared" si="299"/>
        <v>121.35259999999998</v>
      </c>
      <c r="H2474" s="2">
        <f t="shared" si="303"/>
        <v>102.50479850000005</v>
      </c>
      <c r="I2474" s="2">
        <f t="array" ref="I2474">SUMPRODUCT(B2458:B2477, (ROW(B2458:B2477)-ROW(B2458)+1)) / (20*21/2)</f>
        <v>130.89033333333333</v>
      </c>
      <c r="J2474" s="2">
        <f t="shared" si="306"/>
        <v>127.17295071348678</v>
      </c>
      <c r="K2474" s="2">
        <f t="shared" si="300"/>
        <v>121.37101227574676</v>
      </c>
    </row>
    <row r="2475" spans="1:11" ht="13.5" x14ac:dyDescent="0.25">
      <c r="A2475" s="3">
        <f>TITRES_STAT!B2478</f>
        <v>45912</v>
      </c>
      <c r="B2475" s="5">
        <f>TITRES_STAT!D2478</f>
        <v>136.01</v>
      </c>
      <c r="C2475" s="2">
        <f t="shared" si="301"/>
        <v>4</v>
      </c>
      <c r="D2475" s="2">
        <f t="shared" si="302"/>
        <v>131.33600000000001</v>
      </c>
      <c r="E2475" s="2">
        <f t="shared" si="304"/>
        <v>129.03</v>
      </c>
      <c r="F2475" s="2">
        <f t="shared" si="305"/>
        <v>127.96399999999998</v>
      </c>
      <c r="G2475" s="2">
        <f t="shared" si="299"/>
        <v>121.93548799999999</v>
      </c>
      <c r="H2475" s="2">
        <f t="shared" si="303"/>
        <v>102.71937950000004</v>
      </c>
      <c r="I2475" s="2">
        <f t="array" ref="I2475">SUMPRODUCT(B2459:B2478, (ROW(B2459:B2478)-ROW(B2459)+1)) / (20*21/2)</f>
        <v>132.51266666666666</v>
      </c>
      <c r="J2475" s="2">
        <f t="shared" si="306"/>
        <v>128.01457445505946</v>
      </c>
      <c r="K2475" s="2">
        <f t="shared" si="300"/>
        <v>121.94509022571748</v>
      </c>
    </row>
    <row r="2476" spans="1:11" ht="13.5" x14ac:dyDescent="0.25">
      <c r="A2476" s="3">
        <f>TITRES_STAT!B2479</f>
        <v>45915</v>
      </c>
      <c r="B2476" s="5">
        <f>TITRES_STAT!D2479</f>
        <v>136.03</v>
      </c>
      <c r="C2476" s="2">
        <f t="shared" si="301"/>
        <v>2.0000000000010232E-2</v>
      </c>
      <c r="D2476" s="2">
        <f t="shared" si="302"/>
        <v>133.44</v>
      </c>
      <c r="E2476" s="2">
        <f t="shared" si="304"/>
        <v>129.733</v>
      </c>
      <c r="F2476" s="2">
        <f t="shared" si="305"/>
        <v>128.51550000000003</v>
      </c>
      <c r="G2476" s="2">
        <f t="shared" si="299"/>
        <v>122.45296199999999</v>
      </c>
      <c r="H2476" s="2">
        <f t="shared" si="303"/>
        <v>102.93312300000005</v>
      </c>
      <c r="I2476" s="2">
        <f t="array" ref="I2476">SUMPRODUCT(B2460:B2479, (ROW(B2460:B2479)-ROW(B2460)+1)) / (20*21/2)</f>
        <v>134.03452380952385</v>
      </c>
      <c r="J2476" s="2">
        <f t="shared" si="306"/>
        <v>128.77794831648237</v>
      </c>
      <c r="K2476" s="2">
        <f t="shared" si="300"/>
        <v>122.49743962863052</v>
      </c>
    </row>
    <row r="2477" spans="1:11" ht="13.5" x14ac:dyDescent="0.25">
      <c r="A2477" s="3">
        <f>TITRES_STAT!B2480</f>
        <v>45916</v>
      </c>
      <c r="B2477" s="5">
        <f>TITRES_STAT!D2480</f>
        <v>140</v>
      </c>
      <c r="C2477" s="2">
        <f t="shared" si="301"/>
        <v>3.9699999999999989</v>
      </c>
      <c r="D2477" s="2">
        <f t="shared" si="302"/>
        <v>135.20999999999998</v>
      </c>
      <c r="E2477" s="2">
        <f t="shared" si="304"/>
        <v>131.22200000000001</v>
      </c>
      <c r="F2477" s="2">
        <f t="shared" si="305"/>
        <v>129.2655</v>
      </c>
      <c r="G2477" s="2">
        <f t="shared" si="299"/>
        <v>123.02189999999999</v>
      </c>
      <c r="H2477" s="2">
        <f t="shared" si="303"/>
        <v>103.16671650000004</v>
      </c>
      <c r="I2477" s="2">
        <f t="array" ref="I2477">SUMPRODUCT(B2461:B2480, (ROW(B2461:B2480)-ROW(B2461)+1)) / (20*21/2)</f>
        <v>135.61680952380954</v>
      </c>
      <c r="J2477" s="2">
        <f t="shared" si="306"/>
        <v>129.84671514348406</v>
      </c>
      <c r="K2477" s="2">
        <f t="shared" si="300"/>
        <v>123.1838145451548</v>
      </c>
    </row>
    <row r="2478" spans="1:11" ht="13.5" x14ac:dyDescent="0.25">
      <c r="A2478" s="3">
        <f>TITRES_STAT!B2481</f>
        <v>45917</v>
      </c>
      <c r="B2478" s="5">
        <f>TITRES_STAT!D2481</f>
        <v>146.30000000000001</v>
      </c>
      <c r="C2478" s="2">
        <f t="shared" si="301"/>
        <v>6.3000000000000114</v>
      </c>
      <c r="D2478" s="2">
        <f t="shared" si="302"/>
        <v>138.07</v>
      </c>
      <c r="E2478" s="2">
        <f t="shared" si="304"/>
        <v>133.15199999999999</v>
      </c>
      <c r="F2478" s="2">
        <f t="shared" si="305"/>
        <v>130.3305</v>
      </c>
      <c r="G2478" s="2">
        <f t="shared" si="299"/>
        <v>123.71889999999999</v>
      </c>
      <c r="H2478" s="2">
        <f t="shared" si="303"/>
        <v>103.43181000000004</v>
      </c>
      <c r="I2478" s="2">
        <f t="array" ref="I2478">SUMPRODUCT(B2462:B2481, (ROW(B2462:B2481)-ROW(B2462)+1)) / (20*21/2)</f>
        <v>137.2932857142857</v>
      </c>
      <c r="J2478" s="2">
        <f t="shared" si="306"/>
        <v>131.41369465362843</v>
      </c>
      <c r="K2478" s="2">
        <f t="shared" si="300"/>
        <v>124.09033162181539</v>
      </c>
    </row>
    <row r="2479" spans="1:11" ht="13.5" x14ac:dyDescent="0.25">
      <c r="A2479" s="3">
        <f>TITRES_STAT!B2482</f>
        <v>45918</v>
      </c>
      <c r="B2479" s="5">
        <f>TITRES_STAT!D2482</f>
        <v>146.31</v>
      </c>
      <c r="C2479" s="2">
        <f t="shared" si="301"/>
        <v>9.9999999999909051E-3</v>
      </c>
      <c r="D2479" s="2">
        <f t="shared" si="302"/>
        <v>140.92999999999998</v>
      </c>
      <c r="E2479" s="2">
        <f t="shared" si="304"/>
        <v>135.083</v>
      </c>
      <c r="F2479" s="2">
        <f t="shared" si="305"/>
        <v>131.39600000000002</v>
      </c>
      <c r="G2479" s="2">
        <f t="shared" si="299"/>
        <v>124.51622400000001</v>
      </c>
      <c r="H2479" s="2">
        <f t="shared" si="303"/>
        <v>103.69695350000005</v>
      </c>
      <c r="I2479" s="2">
        <f t="array" ref="I2479">SUMPRODUCT(B2463:B2482, (ROW(B2463:B2482)-ROW(B2463)+1)) / (20*21/2)</f>
        <v>138.86971428571428</v>
      </c>
      <c r="J2479" s="2">
        <f t="shared" si="306"/>
        <v>132.83239040090191</v>
      </c>
      <c r="K2479" s="2">
        <f t="shared" si="300"/>
        <v>124.96169116605793</v>
      </c>
    </row>
    <row r="2480" spans="1:11" ht="13.5" x14ac:dyDescent="0.25">
      <c r="A2480" s="3">
        <f>TITRES_STAT!B2483</f>
        <v>45919</v>
      </c>
      <c r="B2480" s="5">
        <f>TITRES_STAT!D2483</f>
        <v>148.01</v>
      </c>
      <c r="C2480" s="2">
        <f t="shared" si="301"/>
        <v>1.6999999999999886</v>
      </c>
      <c r="D2480" s="2">
        <f t="shared" si="302"/>
        <v>143.32999999999998</v>
      </c>
      <c r="E2480" s="2">
        <f t="shared" si="304"/>
        <v>137.333</v>
      </c>
      <c r="F2480" s="2">
        <f t="shared" si="305"/>
        <v>132.39700000000002</v>
      </c>
      <c r="G2480" s="2">
        <f t="shared" si="299"/>
        <v>125.263924</v>
      </c>
      <c r="H2480" s="2">
        <f t="shared" si="303"/>
        <v>103.97059700000004</v>
      </c>
      <c r="I2480" s="2">
        <f t="array" ref="I2480">SUMPRODUCT(B2464:B2483, (ROW(B2464:B2483)-ROW(B2464)+1)) / (20*21/2)</f>
        <v>140.96995238095238</v>
      </c>
      <c r="J2480" s="2">
        <f t="shared" si="306"/>
        <v>134.27787702938744</v>
      </c>
      <c r="K2480" s="2">
        <f t="shared" si="300"/>
        <v>125.86554641444782</v>
      </c>
    </row>
    <row r="2481" spans="1:11" ht="13.5" x14ac:dyDescent="0.25">
      <c r="A2481" s="3">
        <f>TITRES_STAT!B2484</f>
        <v>45922</v>
      </c>
      <c r="B2481" s="5">
        <f>TITRES_STAT!D2484</f>
        <v>150</v>
      </c>
      <c r="C2481" s="2">
        <f t="shared" si="301"/>
        <v>1.9900000000000091</v>
      </c>
      <c r="D2481" s="2">
        <f t="shared" si="302"/>
        <v>146.124</v>
      </c>
      <c r="E2481" s="2">
        <f t="shared" si="304"/>
        <v>139.78199999999998</v>
      </c>
      <c r="F2481" s="2">
        <f t="shared" si="305"/>
        <v>133.44749999999999</v>
      </c>
      <c r="G2481" s="2">
        <f t="shared" si="299"/>
        <v>126.03361200000001</v>
      </c>
      <c r="H2481" s="2">
        <f t="shared" si="303"/>
        <v>104.25934700000003</v>
      </c>
      <c r="I2481" s="2">
        <f t="array" ref="I2481">SUMPRODUCT(B2465:B2484, (ROW(B2465:B2484)-ROW(B2465)+1)) / (20*21/2)</f>
        <v>143.53328571428571</v>
      </c>
      <c r="J2481" s="2">
        <f t="shared" si="306"/>
        <v>135.77522207420768</v>
      </c>
      <c r="K2481" s="2">
        <f t="shared" si="300"/>
        <v>126.81199557466554</v>
      </c>
    </row>
    <row r="2482" spans="1:11" ht="13.5" x14ac:dyDescent="0.25">
      <c r="A2482" s="3">
        <f>TITRES_STAT!B2485</f>
        <v>45923</v>
      </c>
      <c r="B2482" s="5">
        <f>TITRES_STAT!D2485</f>
        <v>150</v>
      </c>
      <c r="C2482" s="2">
        <f t="shared" si="301"/>
        <v>0</v>
      </c>
      <c r="D2482" s="2">
        <f t="shared" si="302"/>
        <v>148.124</v>
      </c>
      <c r="E2482" s="2">
        <f t="shared" si="304"/>
        <v>141.66699999999997</v>
      </c>
      <c r="F2482" s="2">
        <f t="shared" si="305"/>
        <v>134.69749999999999</v>
      </c>
      <c r="G2482" s="2">
        <f t="shared" ref="G2482:G2508" si="307">AVERAGE(B2433:B2482)</f>
        <v>126.80255000000001</v>
      </c>
      <c r="H2482" s="2">
        <f t="shared" si="303"/>
        <v>104.55887800000004</v>
      </c>
      <c r="I2482" s="2">
        <f t="array" ref="I2482">SUMPRODUCT(B2466:B2485, (ROW(B2466:B2485)-ROW(B2466)+1)) / (20*21/2)</f>
        <v>145.93471428571428</v>
      </c>
      <c r="J2482" s="2">
        <f t="shared" si="306"/>
        <v>137.12996282904504</v>
      </c>
      <c r="K2482" s="2">
        <f t="shared" si="300"/>
        <v>127.7213290815414</v>
      </c>
    </row>
    <row r="2483" spans="1:11" ht="13.5" x14ac:dyDescent="0.25">
      <c r="A2483" s="3">
        <f>TITRES_STAT!B2486</f>
        <v>45924</v>
      </c>
      <c r="B2483" s="5">
        <f>TITRES_STAT!D2486</f>
        <v>156.75</v>
      </c>
      <c r="C2483" s="2">
        <f t="shared" si="301"/>
        <v>6.75</v>
      </c>
      <c r="D2483" s="2">
        <f t="shared" si="302"/>
        <v>150.214</v>
      </c>
      <c r="E2483" s="2">
        <f t="shared" si="304"/>
        <v>144.142</v>
      </c>
      <c r="F2483" s="2">
        <f t="shared" si="305"/>
        <v>136.08499999999998</v>
      </c>
      <c r="G2483" s="2">
        <f t="shared" si="307"/>
        <v>127.68755000000002</v>
      </c>
      <c r="H2483" s="2">
        <f t="shared" si="303"/>
        <v>104.87856550000006</v>
      </c>
      <c r="I2483" s="2">
        <f t="array" ref="I2483">SUMPRODUCT(B2467:B2486, (ROW(B2467:B2486)-ROW(B2467)+1)) / (20*21/2)</f>
        <v>148.07900000000001</v>
      </c>
      <c r="J2483" s="2">
        <f t="shared" si="306"/>
        <v>138.99853779770743</v>
      </c>
      <c r="K2483" s="2">
        <f t="shared" ref="K2483:K2508" si="308">$K$4*B2483+(1-$K$4)*K2482</f>
        <v>128.85970833324566</v>
      </c>
    </row>
    <row r="2484" spans="1:11" ht="13.5" x14ac:dyDescent="0.25">
      <c r="A2484" s="3">
        <f>TITRES_STAT!B2487</f>
        <v>45925</v>
      </c>
      <c r="B2484" s="5">
        <f>TITRES_STAT!D2487</f>
        <v>163</v>
      </c>
      <c r="C2484" s="2">
        <f t="shared" si="301"/>
        <v>6.25</v>
      </c>
      <c r="D2484" s="2">
        <f t="shared" si="302"/>
        <v>153.55199999999999</v>
      </c>
      <c r="E2484" s="2">
        <f t="shared" si="304"/>
        <v>147.24099999999999</v>
      </c>
      <c r="F2484" s="2">
        <f t="shared" si="305"/>
        <v>137.785</v>
      </c>
      <c r="G2484" s="2">
        <f t="shared" si="307"/>
        <v>128.60380000000004</v>
      </c>
      <c r="H2484" s="2">
        <f t="shared" si="303"/>
        <v>105.22950300000007</v>
      </c>
      <c r="I2484" s="2">
        <f t="array" ref="I2484">SUMPRODUCT(B2468:B2487, (ROW(B2468:B2487)-ROW(B2468)+1)) / (20*21/2)</f>
        <v>149.87566666666666</v>
      </c>
      <c r="J2484" s="2">
        <f t="shared" si="306"/>
        <v>141.28439134078292</v>
      </c>
      <c r="K2484" s="2">
        <f t="shared" si="308"/>
        <v>130.19854330056938</v>
      </c>
    </row>
    <row r="2485" spans="1:11" ht="13.5" x14ac:dyDescent="0.25">
      <c r="A2485" s="3">
        <f>TITRES_STAT!B2488</f>
        <v>45926</v>
      </c>
      <c r="B2485" s="5">
        <f>TITRES_STAT!D2488</f>
        <v>163</v>
      </c>
      <c r="C2485" s="2">
        <f t="shared" si="301"/>
        <v>0</v>
      </c>
      <c r="D2485" s="2">
        <f t="shared" si="302"/>
        <v>156.55000000000001</v>
      </c>
      <c r="E2485" s="2">
        <f t="shared" si="304"/>
        <v>149.94</v>
      </c>
      <c r="F2485" s="2">
        <f t="shared" si="305"/>
        <v>139.48499999999999</v>
      </c>
      <c r="G2485" s="2">
        <f t="shared" si="307"/>
        <v>129.46380000000002</v>
      </c>
      <c r="H2485" s="2">
        <f t="shared" si="303"/>
        <v>105.57575300000006</v>
      </c>
      <c r="I2485" s="2">
        <f t="array" ref="I2485">SUMPRODUCT(B2469:B2488, (ROW(B2469:B2488)-ROW(B2469)+1)) / (20*21/2)</f>
        <v>151.50619047619048</v>
      </c>
      <c r="J2485" s="2">
        <f t="shared" si="306"/>
        <v>143.35254454642265</v>
      </c>
      <c r="K2485" s="2">
        <f t="shared" si="308"/>
        <v>131.48487493584119</v>
      </c>
    </row>
    <row r="2486" spans="1:11" ht="13.5" x14ac:dyDescent="0.25">
      <c r="A2486" s="3">
        <f>TITRES_STAT!B2489</f>
        <v>45929</v>
      </c>
      <c r="B2486" s="5">
        <f>TITRES_STAT!D2489</f>
        <v>162</v>
      </c>
      <c r="C2486" s="2">
        <f t="shared" si="301"/>
        <v>-1</v>
      </c>
      <c r="D2486" s="2">
        <f t="shared" si="302"/>
        <v>158.94999999999999</v>
      </c>
      <c r="E2486" s="2">
        <f t="shared" si="304"/>
        <v>152.53699999999998</v>
      </c>
      <c r="F2486" s="2">
        <f t="shared" si="305"/>
        <v>141.13499999999999</v>
      </c>
      <c r="G2486" s="2">
        <f t="shared" si="307"/>
        <v>130.34180000000001</v>
      </c>
      <c r="H2486" s="2">
        <f t="shared" si="303"/>
        <v>105.91700300000007</v>
      </c>
      <c r="I2486" s="2">
        <f t="array" ref="I2486">SUMPRODUCT(B2470:B2489, (ROW(B2470:B2489)-ROW(B2470)+1)) / (20*21/2)</f>
        <v>152.97957142857143</v>
      </c>
      <c r="J2486" s="2">
        <f t="shared" si="306"/>
        <v>145.12849268485857</v>
      </c>
      <c r="K2486" s="2">
        <f t="shared" si="308"/>
        <v>132.68154650698469</v>
      </c>
    </row>
    <row r="2487" spans="1:11" ht="13.5" x14ac:dyDescent="0.25">
      <c r="A2487" s="3">
        <f>TITRES_STAT!B2490</f>
        <v>45930</v>
      </c>
      <c r="B2487" s="5">
        <f>TITRES_STAT!D2490</f>
        <v>160</v>
      </c>
      <c r="C2487" s="2">
        <f t="shared" si="301"/>
        <v>-2</v>
      </c>
      <c r="D2487" s="2">
        <f t="shared" si="302"/>
        <v>160.94999999999999</v>
      </c>
      <c r="E2487" s="2">
        <f t="shared" si="304"/>
        <v>154.53699999999998</v>
      </c>
      <c r="F2487" s="2">
        <f t="shared" si="305"/>
        <v>142.87950000000001</v>
      </c>
      <c r="G2487" s="2">
        <f t="shared" si="307"/>
        <v>131.19200000000001</v>
      </c>
      <c r="H2487" s="2">
        <f t="shared" si="303"/>
        <v>106.24825300000006</v>
      </c>
      <c r="I2487" s="2">
        <f t="array" ref="I2487">SUMPRODUCT(B2471:B2490, (ROW(B2471:B2490)-ROW(B2471)+1)) / (20*21/2)</f>
        <v>153.61009523809523</v>
      </c>
      <c r="J2487" s="2">
        <f t="shared" si="306"/>
        <v>146.54482671487204</v>
      </c>
      <c r="K2487" s="2">
        <f t="shared" si="308"/>
        <v>133.75285840867156</v>
      </c>
    </row>
    <row r="2488" spans="1:11" ht="13.5" x14ac:dyDescent="0.25">
      <c r="A2488" s="3">
        <f>TITRES_STAT!B2491</f>
        <v>45931</v>
      </c>
      <c r="B2488" s="5">
        <f>TITRES_STAT!D2491</f>
        <v>160</v>
      </c>
      <c r="C2488" s="2">
        <f t="shared" si="301"/>
        <v>0</v>
      </c>
      <c r="D2488" s="2">
        <f t="shared" si="302"/>
        <v>161.6</v>
      </c>
      <c r="E2488" s="2">
        <f t="shared" si="304"/>
        <v>155.90699999999998</v>
      </c>
      <c r="F2488" s="2">
        <f t="shared" si="305"/>
        <v>144.52950000000001</v>
      </c>
      <c r="G2488" s="2">
        <f t="shared" si="307"/>
        <v>132.05600000000001</v>
      </c>
      <c r="H2488" s="2">
        <f t="shared" si="303"/>
        <v>106.57950300000006</v>
      </c>
      <c r="I2488" s="2">
        <f t="array" ref="I2488">SUMPRODUCT(B2472:B2491, (ROW(B2472:B2491)-ROW(B2472)+1)) / (20*21/2)</f>
        <v>154.32971428571429</v>
      </c>
      <c r="J2488" s="2">
        <f t="shared" si="306"/>
        <v>147.82627178964614</v>
      </c>
      <c r="K2488" s="2">
        <f t="shared" si="308"/>
        <v>134.78215807891974</v>
      </c>
    </row>
    <row r="2489" spans="1:11" ht="13.5" x14ac:dyDescent="0.25">
      <c r="A2489" s="3">
        <f>TITRES_STAT!B2492</f>
        <v>45932</v>
      </c>
      <c r="B2489" s="5">
        <f>TITRES_STAT!D2492</f>
        <v>160</v>
      </c>
      <c r="C2489" s="2">
        <f t="shared" si="301"/>
        <v>0</v>
      </c>
      <c r="D2489" s="2">
        <f t="shared" si="302"/>
        <v>161</v>
      </c>
      <c r="E2489" s="2">
        <f t="shared" si="304"/>
        <v>157.27600000000001</v>
      </c>
      <c r="F2489" s="2">
        <f t="shared" si="305"/>
        <v>146.17950000000002</v>
      </c>
      <c r="G2489" s="2">
        <f t="shared" si="307"/>
        <v>132.92040000000003</v>
      </c>
      <c r="H2489" s="2">
        <f t="shared" si="303"/>
        <v>106.91075300000006</v>
      </c>
      <c r="I2489" s="2">
        <f t="array" ref="I2489">SUMPRODUCT(B2473:B2492, (ROW(B2473:B2492)-ROW(B2473)+1)) / (20*21/2)</f>
        <v>154.9084285714286</v>
      </c>
      <c r="J2489" s="2">
        <f t="shared" si="306"/>
        <v>148.9856744763465</v>
      </c>
      <c r="K2489" s="2">
        <f t="shared" si="308"/>
        <v>135.77109305621701</v>
      </c>
    </row>
    <row r="2490" spans="1:11" ht="13.5" x14ac:dyDescent="0.25">
      <c r="A2490" s="3">
        <f>TITRES_STAT!B2493</f>
        <v>45933</v>
      </c>
      <c r="B2490" s="5">
        <f>TITRES_STAT!D2493</f>
        <v>152.80000000000001</v>
      </c>
      <c r="C2490" s="2">
        <f t="shared" si="301"/>
        <v>-7.1999999999999886</v>
      </c>
      <c r="D2490" s="2">
        <f t="shared" si="302"/>
        <v>158.95999999999998</v>
      </c>
      <c r="E2490" s="2">
        <f t="shared" si="304"/>
        <v>157.755</v>
      </c>
      <c r="F2490" s="2">
        <f t="shared" si="305"/>
        <v>147.54400000000001</v>
      </c>
      <c r="G2490" s="2">
        <f t="shared" si="307"/>
        <v>133.64080000000004</v>
      </c>
      <c r="H2490" s="2">
        <f t="shared" si="303"/>
        <v>107.20600300000005</v>
      </c>
      <c r="I2490" s="2">
        <f t="array" ref="I2490">SUMPRODUCT(B2474:B2493, (ROW(B2474:B2493)-ROW(B2474)+1)) / (20*21/2)</f>
        <v>155.37309523809526</v>
      </c>
      <c r="J2490" s="2">
        <f t="shared" si="306"/>
        <v>149.34894357383732</v>
      </c>
      <c r="K2490" s="2">
        <f t="shared" si="308"/>
        <v>136.43889332852223</v>
      </c>
    </row>
    <row r="2491" spans="1:11" ht="13.5" x14ac:dyDescent="0.25">
      <c r="A2491" s="3">
        <f>TITRES_STAT!B2494</f>
        <v>45936</v>
      </c>
      <c r="B2491" s="5">
        <f>TITRES_STAT!D2494</f>
        <v>155.1</v>
      </c>
      <c r="C2491" s="2">
        <f t="shared" si="301"/>
        <v>2.2999999999999829</v>
      </c>
      <c r="D2491" s="2">
        <f t="shared" si="302"/>
        <v>157.57999999999998</v>
      </c>
      <c r="E2491" s="2">
        <f t="shared" si="304"/>
        <v>158.26499999999999</v>
      </c>
      <c r="F2491" s="2">
        <f t="shared" si="305"/>
        <v>149.02349999999998</v>
      </c>
      <c r="G2491" s="2">
        <f t="shared" si="307"/>
        <v>134.40720000000002</v>
      </c>
      <c r="H2491" s="2">
        <f t="shared" si="303"/>
        <v>107.51064350000004</v>
      </c>
      <c r="I2491" s="2">
        <f t="array" ref="I2491">SUMPRODUCT(B2475:B2494, (ROW(B2475:B2494)-ROW(B2475)+1)) / (20*21/2)</f>
        <v>155.72776190476191</v>
      </c>
      <c r="J2491" s="2">
        <f t="shared" si="306"/>
        <v>149.89666323347186</v>
      </c>
      <c r="K2491" s="2">
        <f t="shared" si="308"/>
        <v>137.17070143328607</v>
      </c>
    </row>
    <row r="2492" spans="1:11" ht="13.5" x14ac:dyDescent="0.25">
      <c r="A2492" s="3">
        <f>TITRES_STAT!B2495</f>
        <v>45937</v>
      </c>
      <c r="B2492" s="5">
        <f>TITRES_STAT!D2495</f>
        <v>155.1</v>
      </c>
      <c r="C2492" s="2">
        <f t="shared" si="301"/>
        <v>0</v>
      </c>
      <c r="D2492" s="2">
        <f t="shared" si="302"/>
        <v>156.6</v>
      </c>
      <c r="E2492" s="2">
        <f t="shared" si="304"/>
        <v>158.77499999999998</v>
      </c>
      <c r="F2492" s="2">
        <f t="shared" si="305"/>
        <v>150.221</v>
      </c>
      <c r="G2492" s="2">
        <f t="shared" si="307"/>
        <v>135.17360000000005</v>
      </c>
      <c r="H2492" s="2">
        <f t="shared" si="303"/>
        <v>107.81514350000003</v>
      </c>
      <c r="I2492" s="2">
        <f t="array" ref="I2492">SUMPRODUCT(B2476:B2495, (ROW(B2476:B2495)-ROW(B2476)+1)) / (20*21/2)</f>
        <v>155.78200000000001</v>
      </c>
      <c r="J2492" s="2">
        <f t="shared" si="306"/>
        <v>150.39221911599836</v>
      </c>
      <c r="K2492" s="2">
        <f t="shared" si="308"/>
        <v>137.87381118100035</v>
      </c>
    </row>
    <row r="2493" spans="1:11" ht="13.5" x14ac:dyDescent="0.25">
      <c r="A2493" s="3">
        <f>TITRES_STAT!B2496</f>
        <v>45938</v>
      </c>
      <c r="B2493" s="5">
        <f>TITRES_STAT!D2496</f>
        <v>155.1</v>
      </c>
      <c r="C2493" s="2">
        <f t="shared" si="301"/>
        <v>0</v>
      </c>
      <c r="D2493" s="2">
        <f t="shared" si="302"/>
        <v>155.62</v>
      </c>
      <c r="E2493" s="2">
        <f t="shared" si="304"/>
        <v>158.60999999999996</v>
      </c>
      <c r="F2493" s="2">
        <f t="shared" si="305"/>
        <v>151.376</v>
      </c>
      <c r="G2493" s="2">
        <f t="shared" si="307"/>
        <v>135.87560000000005</v>
      </c>
      <c r="H2493" s="2">
        <f t="shared" si="303"/>
        <v>108.11954950000003</v>
      </c>
      <c r="I2493" s="2">
        <f t="array" ref="I2493">SUMPRODUCT(B2477:B2496, (ROW(B2477:B2496)-ROW(B2477)+1)) / (20*21/2)</f>
        <v>155.74533333333335</v>
      </c>
      <c r="J2493" s="2">
        <f t="shared" si="306"/>
        <v>150.84057920018898</v>
      </c>
      <c r="K2493" s="2">
        <f t="shared" si="308"/>
        <v>138.54934799743171</v>
      </c>
    </row>
    <row r="2494" spans="1:11" ht="13.5" x14ac:dyDescent="0.25">
      <c r="A2494" s="3">
        <f>TITRES_STAT!B2497</f>
        <v>45939</v>
      </c>
      <c r="B2494" s="5">
        <f>TITRES_STAT!D2497</f>
        <v>155.1</v>
      </c>
      <c r="C2494" s="2">
        <f t="shared" si="301"/>
        <v>0</v>
      </c>
      <c r="D2494" s="2">
        <f t="shared" si="302"/>
        <v>154.64000000000001</v>
      </c>
      <c r="E2494" s="2">
        <f t="shared" si="304"/>
        <v>157.81999999999996</v>
      </c>
      <c r="F2494" s="2">
        <f t="shared" si="305"/>
        <v>152.53049999999999</v>
      </c>
      <c r="G2494" s="2">
        <f t="shared" si="307"/>
        <v>136.57760000000007</v>
      </c>
      <c r="H2494" s="2">
        <f t="shared" si="303"/>
        <v>108.42208050000001</v>
      </c>
      <c r="I2494" s="2">
        <f t="array" ref="I2494">SUMPRODUCT(B2478:B2497, (ROW(B2478:B2497)-ROW(B2478)+1)) / (20*21/2)</f>
        <v>155.81833333333333</v>
      </c>
      <c r="J2494" s="2">
        <f t="shared" si="306"/>
        <v>151.24623832398052</v>
      </c>
      <c r="K2494" s="2">
        <f t="shared" si="308"/>
        <v>139.19839317400303</v>
      </c>
    </row>
    <row r="2495" spans="1:11" ht="13.5" x14ac:dyDescent="0.25">
      <c r="A2495" s="3">
        <f>TITRES_STAT!B2498</f>
        <v>45940</v>
      </c>
      <c r="B2495" s="5">
        <f>TITRES_STAT!D2498</f>
        <v>153.1</v>
      </c>
      <c r="C2495" s="2">
        <f t="shared" si="301"/>
        <v>-2</v>
      </c>
      <c r="D2495" s="2">
        <f t="shared" si="302"/>
        <v>154.69999999999999</v>
      </c>
      <c r="E2495" s="2">
        <f t="shared" si="304"/>
        <v>156.82999999999998</v>
      </c>
      <c r="F2495" s="2">
        <f t="shared" si="305"/>
        <v>153.38499999999999</v>
      </c>
      <c r="G2495" s="2">
        <f t="shared" si="307"/>
        <v>137.23960000000005</v>
      </c>
      <c r="H2495" s="2">
        <f t="shared" si="303"/>
        <v>108.71461149999999</v>
      </c>
      <c r="I2495" s="2">
        <f t="array" ref="I2495">SUMPRODUCT(B2479:B2498, (ROW(B2479:B2498)-ROW(B2479)+1)) / (20*21/2)</f>
        <v>155.81990476190475</v>
      </c>
      <c r="J2495" s="2">
        <f t="shared" si="306"/>
        <v>151.42278705502997</v>
      </c>
      <c r="K2495" s="2">
        <f t="shared" si="308"/>
        <v>139.74355422600291</v>
      </c>
    </row>
    <row r="2496" spans="1:11" ht="13.5" x14ac:dyDescent="0.25">
      <c r="A2496" s="3">
        <f>TITRES_STAT!B2499</f>
        <v>45943</v>
      </c>
      <c r="B2496" s="5">
        <f>TITRES_STAT!D2499</f>
        <v>153</v>
      </c>
      <c r="C2496" s="2">
        <f t="shared" si="301"/>
        <v>-9.9999999999994316E-2</v>
      </c>
      <c r="D2496" s="2">
        <f t="shared" si="302"/>
        <v>154.28</v>
      </c>
      <c r="E2496" s="2">
        <f t="shared" si="304"/>
        <v>155.92999999999998</v>
      </c>
      <c r="F2496" s="2">
        <f t="shared" si="305"/>
        <v>154.23349999999999</v>
      </c>
      <c r="G2496" s="2">
        <f t="shared" si="307"/>
        <v>137.89960000000008</v>
      </c>
      <c r="H2496" s="2">
        <f t="shared" si="303"/>
        <v>109.01086149999999</v>
      </c>
      <c r="I2496" s="2">
        <f t="array" ref="I2496">SUMPRODUCT(B2480:B2499, (ROW(B2480:B2499)-ROW(B2480)+1)) / (20*21/2)</f>
        <v>155.78004761904762</v>
      </c>
      <c r="J2496" s="2">
        <f t="shared" si="306"/>
        <v>151.5729978116938</v>
      </c>
      <c r="K2496" s="2">
        <f t="shared" si="308"/>
        <v>140.26341484459104</v>
      </c>
    </row>
    <row r="2497" spans="1:11" ht="13.5" x14ac:dyDescent="0.25">
      <c r="A2497" s="3">
        <f>TITRES_STAT!B2500</f>
        <v>45944</v>
      </c>
      <c r="B2497" s="5">
        <f>TITRES_STAT!D2500</f>
        <v>155</v>
      </c>
      <c r="C2497" s="2">
        <f t="shared" si="301"/>
        <v>2</v>
      </c>
      <c r="D2497" s="2">
        <f t="shared" si="302"/>
        <v>154.26</v>
      </c>
      <c r="E2497" s="2">
        <f t="shared" si="304"/>
        <v>155.43</v>
      </c>
      <c r="F2497" s="2">
        <f t="shared" si="305"/>
        <v>154.98349999999999</v>
      </c>
      <c r="G2497" s="2">
        <f t="shared" si="307"/>
        <v>138.59960000000007</v>
      </c>
      <c r="H2497" s="2">
        <f t="shared" si="303"/>
        <v>109.317205</v>
      </c>
      <c r="I2497" s="2">
        <f t="array" ref="I2497">SUMPRODUCT(B2481:B2500, (ROW(B2481:B2500)-ROW(B2481)+1)) / (20*21/2)</f>
        <v>155.69880952380953</v>
      </c>
      <c r="J2497" s="2">
        <f t="shared" si="306"/>
        <v>151.89937897248487</v>
      </c>
      <c r="K2497" s="2">
        <f t="shared" si="308"/>
        <v>140.84132014480315</v>
      </c>
    </row>
    <row r="2498" spans="1:11" ht="13.5" x14ac:dyDescent="0.25">
      <c r="A2498" s="3">
        <f>TITRES_STAT!B2501</f>
        <v>45946</v>
      </c>
      <c r="B2498" s="5">
        <f>TITRES_STAT!D2501</f>
        <v>155</v>
      </c>
      <c r="C2498" s="2">
        <f t="shared" si="301"/>
        <v>0</v>
      </c>
      <c r="D2498" s="2">
        <f t="shared" si="302"/>
        <v>154.24</v>
      </c>
      <c r="E2498" s="2">
        <f t="shared" si="304"/>
        <v>154.93</v>
      </c>
      <c r="F2498" s="2">
        <f t="shared" si="305"/>
        <v>155.41849999999997</v>
      </c>
      <c r="G2498" s="2">
        <f t="shared" si="307"/>
        <v>139.29960000000005</v>
      </c>
      <c r="H2498" s="2">
        <f t="shared" si="303"/>
        <v>109.64459549999998</v>
      </c>
      <c r="I2498" s="2">
        <f t="array" ref="I2498">SUMPRODUCT(B2482:B2501, (ROW(B2482:B2501)-ROW(B2482)+1)) / (20*21/2)</f>
        <v>155.42238095238096</v>
      </c>
      <c r="J2498" s="2">
        <f t="shared" si="306"/>
        <v>152.19467621320058</v>
      </c>
      <c r="K2498" s="2">
        <f t="shared" si="308"/>
        <v>141.39656249206575</v>
      </c>
    </row>
    <row r="2499" spans="1:11" ht="13.5" x14ac:dyDescent="0.25">
      <c r="A2499" s="3">
        <f>TITRES_STAT!B2502</f>
        <v>45947</v>
      </c>
      <c r="B2499" s="5">
        <f>TITRES_STAT!D2502</f>
        <v>155</v>
      </c>
      <c r="C2499" s="2">
        <f t="shared" si="301"/>
        <v>0</v>
      </c>
      <c r="D2499" s="2">
        <f t="shared" si="302"/>
        <v>154.22</v>
      </c>
      <c r="E2499" s="2">
        <f t="shared" si="304"/>
        <v>154.43</v>
      </c>
      <c r="F2499" s="2">
        <f t="shared" si="305"/>
        <v>155.85299999999998</v>
      </c>
      <c r="G2499" s="2">
        <f t="shared" si="307"/>
        <v>139.89960000000008</v>
      </c>
      <c r="H2499" s="2">
        <f t="shared" si="303"/>
        <v>109.96912649999996</v>
      </c>
      <c r="I2499" s="2">
        <f t="array" ref="I2499">SUMPRODUCT(B2483:B2502, (ROW(B2483:B2502)-ROW(B2483)+1)) / (20*21/2)</f>
        <v>155.1302380952381</v>
      </c>
      <c r="J2499" s="2">
        <f t="shared" si="306"/>
        <v>152.46184990718149</v>
      </c>
      <c r="K2499" s="2">
        <f t="shared" si="308"/>
        <v>141.9300306296318</v>
      </c>
    </row>
    <row r="2500" spans="1:11" ht="13.5" x14ac:dyDescent="0.25">
      <c r="A2500" s="3">
        <f>TITRES_STAT!B2503</f>
        <v>45950</v>
      </c>
      <c r="B2500" s="5">
        <f>TITRES_STAT!D2503</f>
        <v>155</v>
      </c>
      <c r="C2500" s="2">
        <f t="shared" ref="C2500:C2508" si="309">B2500-B2499</f>
        <v>0</v>
      </c>
      <c r="D2500" s="2">
        <f t="shared" si="302"/>
        <v>154.6</v>
      </c>
      <c r="E2500" s="2">
        <f t="shared" si="304"/>
        <v>154.65</v>
      </c>
      <c r="F2500" s="2">
        <f t="shared" si="305"/>
        <v>156.20249999999999</v>
      </c>
      <c r="G2500" s="2">
        <f t="shared" si="307"/>
        <v>140.49960000000007</v>
      </c>
      <c r="H2500" s="2">
        <f t="shared" si="303"/>
        <v>110.29365749999995</v>
      </c>
      <c r="I2500" s="2">
        <f t="array" ref="I2500">SUMPRODUCT(B2484:B2503, (ROW(B2484:B2503)-ROW(B2484)+1)) / (20*21/2)</f>
        <v>154.82238095238097</v>
      </c>
      <c r="J2500" s="2">
        <f t="shared" si="306"/>
        <v>152.7035784874499</v>
      </c>
      <c r="K2500" s="2">
        <f t="shared" si="308"/>
        <v>142.4425784480776</v>
      </c>
    </row>
    <row r="2501" spans="1:11" ht="13.5" x14ac:dyDescent="0.25">
      <c r="A2501" s="3">
        <f>TITRES_STAT!B2504</f>
        <v>45951</v>
      </c>
      <c r="B2501" s="5">
        <f>TITRES_STAT!D2504</f>
        <v>153.30000000000001</v>
      </c>
      <c r="C2501" s="2">
        <f t="shared" si="309"/>
        <v>-1.6999999999999886</v>
      </c>
      <c r="D2501" s="2">
        <f t="shared" si="302"/>
        <v>154.66</v>
      </c>
      <c r="E2501" s="2">
        <f t="shared" si="304"/>
        <v>154.47</v>
      </c>
      <c r="F2501" s="2">
        <f t="shared" si="305"/>
        <v>156.36750000000001</v>
      </c>
      <c r="G2501" s="2">
        <f t="shared" si="307"/>
        <v>141.06560000000007</v>
      </c>
      <c r="H2501" s="2">
        <f t="shared" si="303"/>
        <v>110.60968849999996</v>
      </c>
      <c r="I2501" s="2">
        <f t="array" ref="I2501">SUMPRODUCT(B2485:B2504, (ROW(B2485:B2504)-ROW(B2485)+1)) / (20*21/2)</f>
        <v>154.53095238095239</v>
      </c>
      <c r="J2501" s="2">
        <f t="shared" si="306"/>
        <v>152.76038053626419</v>
      </c>
      <c r="K2501" s="2">
        <f t="shared" si="308"/>
        <v>142.86835968540788</v>
      </c>
    </row>
    <row r="2502" spans="1:11" ht="13.5" x14ac:dyDescent="0.25">
      <c r="A2502" s="3">
        <f>TITRES_STAT!B2505</f>
        <v>45952</v>
      </c>
      <c r="B2502" s="5">
        <f>TITRES_STAT!D2505</f>
        <v>153.30000000000001</v>
      </c>
      <c r="C2502" s="2">
        <f t="shared" si="309"/>
        <v>0</v>
      </c>
      <c r="D2502" s="2">
        <f t="shared" ref="D2502:D2508" si="310">AVERAGE(B2498:B2502)</f>
        <v>154.32</v>
      </c>
      <c r="E2502" s="2">
        <f t="shared" si="304"/>
        <v>154.29</v>
      </c>
      <c r="F2502" s="2">
        <f t="shared" si="305"/>
        <v>156.5325</v>
      </c>
      <c r="G2502" s="2">
        <f t="shared" si="307"/>
        <v>141.63160000000008</v>
      </c>
      <c r="H2502" s="2">
        <f t="shared" si="303"/>
        <v>110.90748549999995</v>
      </c>
      <c r="I2502" s="2">
        <f t="array" ref="I2502">SUMPRODUCT(B2486:B2505, (ROW(B2486:B2505)-ROW(B2486)+1)) / (20*21/2)</f>
        <v>154.25714285714287</v>
      </c>
      <c r="J2502" s="2">
        <f t="shared" si="306"/>
        <v>152.8117728661438</v>
      </c>
      <c r="K2502" s="2">
        <f t="shared" si="308"/>
        <v>143.27744361931346</v>
      </c>
    </row>
    <row r="2503" spans="1:11" ht="13.5" x14ac:dyDescent="0.25">
      <c r="A2503" s="3">
        <f>TITRES_STAT!B2506</f>
        <v>45953</v>
      </c>
      <c r="B2503" s="5">
        <f>TITRES_STAT!D2506</f>
        <v>153.30000000000001</v>
      </c>
      <c r="C2503" s="2">
        <f t="shared" si="309"/>
        <v>0</v>
      </c>
      <c r="D2503" s="2">
        <f t="shared" si="310"/>
        <v>153.98000000000002</v>
      </c>
      <c r="E2503" s="2">
        <f t="shared" si="304"/>
        <v>154.10999999999999</v>
      </c>
      <c r="F2503" s="2">
        <f t="shared" si="305"/>
        <v>156.35999999999999</v>
      </c>
      <c r="G2503" s="2">
        <f t="shared" si="307"/>
        <v>142.19760000000008</v>
      </c>
      <c r="H2503" s="2">
        <f t="shared" si="303"/>
        <v>111.20523549999994</v>
      </c>
      <c r="I2503" s="2">
        <f t="array" ref="I2503">SUMPRODUCT(B2487:B2506, (ROW(B2487:B2506)-ROW(B2487)+1)) / (20*21/2)</f>
        <v>154.03095238095239</v>
      </c>
      <c r="J2503" s="2">
        <f t="shared" si="306"/>
        <v>152.85827068841581</v>
      </c>
      <c r="K2503" s="2">
        <f t="shared" si="308"/>
        <v>143.67048504600703</v>
      </c>
    </row>
    <row r="2504" spans="1:11" ht="13.5" x14ac:dyDescent="0.25">
      <c r="A2504" s="3">
        <f>TITRES_STAT!B2507</f>
        <v>45954</v>
      </c>
      <c r="B2504" s="5">
        <f>TITRES_STAT!D2507</f>
        <v>153.30000000000001</v>
      </c>
      <c r="C2504" s="2">
        <f t="shared" si="309"/>
        <v>0</v>
      </c>
      <c r="D2504" s="2">
        <f t="shared" si="310"/>
        <v>153.64000000000001</v>
      </c>
      <c r="E2504" s="2">
        <f t="shared" si="304"/>
        <v>153.93</v>
      </c>
      <c r="F2504" s="2">
        <f t="shared" si="305"/>
        <v>155.875</v>
      </c>
      <c r="G2504" s="2">
        <f t="shared" si="307"/>
        <v>142.76360000000008</v>
      </c>
      <c r="H2504" s="2">
        <f t="shared" si="303"/>
        <v>111.50303249999993</v>
      </c>
      <c r="I2504" s="2">
        <f t="array" ref="I2504">SUMPRODUCT(B2488:B2507, (ROW(B2488:B2507)-ROW(B2488)+1)) / (20*21/2)</f>
        <v>153.84761904761905</v>
      </c>
      <c r="J2504" s="2">
        <f t="shared" si="306"/>
        <v>152.90034014666193</v>
      </c>
      <c r="K2504" s="2">
        <f t="shared" si="308"/>
        <v>144.04811308341851</v>
      </c>
    </row>
    <row r="2505" spans="1:11" ht="13.5" x14ac:dyDescent="0.25">
      <c r="A2505" s="3">
        <f>TITRES_STAT!B2508</f>
        <v>45957</v>
      </c>
      <c r="B2505" s="5">
        <f>TITRES_STAT!D2508</f>
        <v>153</v>
      </c>
      <c r="C2505" s="2">
        <f t="shared" si="309"/>
        <v>-0.30000000000001137</v>
      </c>
      <c r="D2505" s="2">
        <f t="shared" si="310"/>
        <v>153.24</v>
      </c>
      <c r="E2505" s="2">
        <f t="shared" si="304"/>
        <v>153.91999999999999</v>
      </c>
      <c r="F2505" s="2">
        <f t="shared" si="305"/>
        <v>155.37500000000003</v>
      </c>
      <c r="G2505" s="2">
        <f t="shared" si="307"/>
        <v>143.32360000000006</v>
      </c>
      <c r="H2505" s="2">
        <f t="shared" si="303"/>
        <v>111.79932949999994</v>
      </c>
      <c r="I2505" s="2">
        <f t="array" ref="I2505">SUMPRODUCT(B2489:B2508, (ROW(B2489:B2508)-ROW(B2489)+1)) / (20*21/2)</f>
        <v>153.74523809523811</v>
      </c>
      <c r="J2505" s="2">
        <f t="shared" si="306"/>
        <v>152.90983156126558</v>
      </c>
      <c r="K2505" s="2">
        <f t="shared" si="308"/>
        <v>144.39916747230407</v>
      </c>
    </row>
    <row r="2506" spans="1:11" ht="13.5" x14ac:dyDescent="0.25">
      <c r="A2506" s="3">
        <f>TITRES_STAT!B2509</f>
        <v>45958</v>
      </c>
      <c r="B2506" s="5">
        <f>TITRES_STAT!D2509</f>
        <v>153</v>
      </c>
      <c r="C2506" s="2">
        <f t="shared" si="309"/>
        <v>0</v>
      </c>
      <c r="D2506" s="2">
        <f t="shared" si="310"/>
        <v>153.18</v>
      </c>
      <c r="E2506" s="2">
        <f t="shared" si="304"/>
        <v>153.91999999999999</v>
      </c>
      <c r="F2506" s="2">
        <f t="shared" si="305"/>
        <v>154.92500000000001</v>
      </c>
      <c r="G2506" s="2">
        <f t="shared" si="307"/>
        <v>143.88360000000009</v>
      </c>
      <c r="H2506" s="2">
        <f t="shared" ref="H2506:H2508" si="311">AVERAGE(B2307:B2506)</f>
        <v>112.09567299999995</v>
      </c>
      <c r="I2506" s="2">
        <f t="array" ref="I2506">SUMPRODUCT(B2490:B2508, (ROW(B2490:B2508)-ROW(B2490)+1)) / (20*21/2)</f>
        <v>139.0547619047619</v>
      </c>
      <c r="J2506" s="2">
        <f t="shared" si="306"/>
        <v>152.91841903162126</v>
      </c>
      <c r="K2506" s="2">
        <f t="shared" si="308"/>
        <v>144.73645502240979</v>
      </c>
    </row>
    <row r="2507" spans="1:11" ht="13.5" x14ac:dyDescent="0.25">
      <c r="A2507" s="3">
        <f>TITRES_STAT!B2510</f>
        <v>45959</v>
      </c>
      <c r="B2507" s="5">
        <f>TITRES_STAT!D2510</f>
        <v>153</v>
      </c>
      <c r="C2507" s="2">
        <f t="shared" si="309"/>
        <v>0</v>
      </c>
      <c r="D2507" s="2">
        <f t="shared" si="310"/>
        <v>153.12</v>
      </c>
      <c r="E2507" s="2">
        <f t="shared" si="304"/>
        <v>153.71999999999997</v>
      </c>
      <c r="F2507" s="2">
        <f t="shared" si="305"/>
        <v>154.57500000000002</v>
      </c>
      <c r="G2507" s="2">
        <f t="shared" si="307"/>
        <v>144.44360000000006</v>
      </c>
      <c r="H2507" s="2">
        <f t="shared" si="311"/>
        <v>112.39206349999995</v>
      </c>
      <c r="I2507" s="2">
        <f t="array" ref="I2507">SUMPRODUCT(B2491:B2508, (ROW(B2491:B2508)-ROW(B2491)+1)) / (20*21/2)</f>
        <v>125.12619047619047</v>
      </c>
      <c r="J2507" s="2">
        <f t="shared" si="306"/>
        <v>152.92618864765734</v>
      </c>
      <c r="K2507" s="2">
        <f t="shared" si="308"/>
        <v>145.06051560976627</v>
      </c>
    </row>
    <row r="2508" spans="1:11" ht="13.5" x14ac:dyDescent="0.25">
      <c r="A2508" s="3">
        <f>TITRES_STAT!B2511</f>
        <v>45960</v>
      </c>
      <c r="B2508" s="5">
        <f>TITRES_STAT!D2511</f>
        <v>153.5</v>
      </c>
      <c r="C2508" s="2">
        <f t="shared" si="309"/>
        <v>0.5</v>
      </c>
      <c r="D2508" s="2">
        <f t="shared" si="310"/>
        <v>153.16</v>
      </c>
      <c r="E2508" s="2">
        <f t="shared" ref="E2508" si="312">AVERAGE(B2499:B2508)</f>
        <v>153.57</v>
      </c>
      <c r="F2508" s="2">
        <f t="shared" si="305"/>
        <v>154.25000000000003</v>
      </c>
      <c r="G2508" s="2">
        <f t="shared" si="307"/>
        <v>145.01360000000005</v>
      </c>
      <c r="H2508" s="2">
        <f t="shared" si="311"/>
        <v>112.69090699999995</v>
      </c>
      <c r="I2508" s="2">
        <f t="array" ref="I2508">SUMPRODUCT(B2492:B2508, (ROW(B2492:B2508)-ROW(B2492)+1)) / (20*21/2)</f>
        <v>111.92523809523809</v>
      </c>
      <c r="J2508" s="2">
        <f t="shared" si="306"/>
        <v>152.98083734788045</v>
      </c>
      <c r="K2508" s="2">
        <f t="shared" si="308"/>
        <v>145.39147578193231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496" workbookViewId="0">
      <selection activeCell="L2504" sqref="L2504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91.989000000000004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91.989000000000004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91.989000000000004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91.989000000000004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89.908600000000007</v>
      </c>
      <c r="C6" s="2">
        <f t="shared" si="0"/>
        <v>-2.0803999999999974</v>
      </c>
      <c r="D6" s="2">
        <f t="shared" si="1"/>
        <v>0</v>
      </c>
      <c r="E6" s="2">
        <f t="shared" si="2"/>
        <v>2.0803999999999974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89.908600000000007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89.908600000000007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89.908600000000007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87.211299999999994</v>
      </c>
      <c r="C10" s="2">
        <f t="shared" si="0"/>
        <v>-2.6973000000000127</v>
      </c>
      <c r="D10" s="2">
        <f t="shared" si="1"/>
        <v>0</v>
      </c>
      <c r="E10" s="2">
        <f t="shared" si="2"/>
        <v>2.6973000000000127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87.211299999999994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83.290899999999993</v>
      </c>
      <c r="C12" s="2">
        <f t="shared" si="0"/>
        <v>-3.9204000000000008</v>
      </c>
      <c r="D12" s="2">
        <f t="shared" si="1"/>
        <v>0</v>
      </c>
      <c r="E12" s="2">
        <f t="shared" si="2"/>
        <v>3.9204000000000008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80.792299999999997</v>
      </c>
      <c r="C13" s="2">
        <f t="shared" si="0"/>
        <v>-2.4985999999999962</v>
      </c>
      <c r="D13" s="2">
        <f t="shared" si="1"/>
        <v>0</v>
      </c>
      <c r="E13" s="2">
        <f t="shared" si="2"/>
        <v>2.4985999999999962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80.792299999999997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80.792299999999997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80.792299999999997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0.79976428571428626</v>
      </c>
      <c r="H16" s="2">
        <f>F16/G16</f>
        <v>0</v>
      </c>
      <c r="I16" s="2">
        <f>IF(G16=0,100,100-(100/(1+H16)))</f>
        <v>0</v>
      </c>
    </row>
    <row r="17" spans="1:9" ht="13.5" x14ac:dyDescent="0.25">
      <c r="A17" s="3">
        <f>TITRES_STAT!B20</f>
        <v>42331</v>
      </c>
      <c r="B17" s="5">
        <f>TITRES_STAT!D20</f>
        <v>83.165400000000005</v>
      </c>
      <c r="C17" s="2">
        <f t="shared" si="0"/>
        <v>2.373100000000008</v>
      </c>
      <c r="D17" s="2">
        <f t="shared" si="1"/>
        <v>2.373100000000008</v>
      </c>
      <c r="E17" s="2">
        <f t="shared" si="2"/>
        <v>0</v>
      </c>
      <c r="F17" s="2">
        <f>((F16*13)+D17)/14</f>
        <v>0.16950714285714344</v>
      </c>
      <c r="G17" s="2">
        <f>((G16*13)+E17)/14</f>
        <v>0.74263826530612298</v>
      </c>
      <c r="H17" s="2">
        <f t="shared" ref="H17:H80" si="3">F17/G17</f>
        <v>0.22824994452349004</v>
      </c>
      <c r="I17" s="2">
        <f t="shared" ref="I17:I80" si="4">IF(G17=0,100,100-(100/(1+H17)))</f>
        <v>18.583346617779938</v>
      </c>
    </row>
    <row r="18" spans="1:9" ht="13.5" x14ac:dyDescent="0.25">
      <c r="A18" s="3">
        <f>TITRES_STAT!B21</f>
        <v>42332</v>
      </c>
      <c r="B18" s="5">
        <f>TITRES_STAT!D21</f>
        <v>83.165400000000005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0.15739948979591892</v>
      </c>
      <c r="G18" s="2">
        <f t="shared" si="5"/>
        <v>0.68959267492711418</v>
      </c>
      <c r="H18" s="2">
        <f t="shared" si="3"/>
        <v>0.22824994452349004</v>
      </c>
      <c r="I18" s="2">
        <f t="shared" si="4"/>
        <v>18.583346617779938</v>
      </c>
    </row>
    <row r="19" spans="1:9" ht="13.5" x14ac:dyDescent="0.25">
      <c r="A19" s="3">
        <f>TITRES_STAT!B22</f>
        <v>42333</v>
      </c>
      <c r="B19" s="5">
        <f>TITRES_STAT!D22</f>
        <v>85.658799999999999</v>
      </c>
      <c r="C19" s="2">
        <f t="shared" si="0"/>
        <v>2.4933999999999941</v>
      </c>
      <c r="D19" s="2">
        <f t="shared" si="1"/>
        <v>2.4933999999999941</v>
      </c>
      <c r="E19" s="2">
        <f t="shared" si="2"/>
        <v>0</v>
      </c>
      <c r="F19" s="2">
        <f t="shared" si="5"/>
        <v>0.32425666909621004</v>
      </c>
      <c r="G19" s="2">
        <f t="shared" si="5"/>
        <v>0.64033605528946314</v>
      </c>
      <c r="H19" s="2">
        <f t="shared" si="3"/>
        <v>0.5063851495128292</v>
      </c>
      <c r="I19" s="2">
        <f t="shared" si="4"/>
        <v>33.615914872540799</v>
      </c>
    </row>
    <row r="20" spans="1:9" ht="13.5" x14ac:dyDescent="0.25">
      <c r="A20" s="3">
        <f>TITRES_STAT!B23</f>
        <v>42334</v>
      </c>
      <c r="B20" s="5">
        <f>TITRES_STAT!D23</f>
        <v>85.658799999999999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0.30109547844648077</v>
      </c>
      <c r="G20" s="2">
        <f t="shared" si="5"/>
        <v>0.59459776562593003</v>
      </c>
      <c r="H20" s="2">
        <f t="shared" si="3"/>
        <v>0.5063851495128292</v>
      </c>
      <c r="I20" s="2">
        <f t="shared" si="4"/>
        <v>33.615914872540799</v>
      </c>
    </row>
    <row r="21" spans="1:9" ht="13.5" x14ac:dyDescent="0.25">
      <c r="A21" s="3">
        <f>TITRES_STAT!B24</f>
        <v>42335</v>
      </c>
      <c r="B21" s="5">
        <f>TITRES_STAT!D24</f>
        <v>85.658799999999999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0.27958865855744641</v>
      </c>
      <c r="G21" s="2">
        <f t="shared" si="5"/>
        <v>0.55212649665264935</v>
      </c>
      <c r="H21" s="2">
        <f t="shared" si="3"/>
        <v>0.5063851495128292</v>
      </c>
      <c r="I21" s="2">
        <f t="shared" si="4"/>
        <v>33.615914872540799</v>
      </c>
    </row>
    <row r="22" spans="1:9" ht="13.5" x14ac:dyDescent="0.25">
      <c r="A22" s="3">
        <f>TITRES_STAT!B25</f>
        <v>42338</v>
      </c>
      <c r="B22" s="5">
        <f>TITRES_STAT!D25</f>
        <v>85.658799999999999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0.25961804008905737</v>
      </c>
      <c r="G22" s="2">
        <f t="shared" si="5"/>
        <v>0.51268888974888871</v>
      </c>
      <c r="H22" s="2">
        <f t="shared" si="3"/>
        <v>0.50638514951282909</v>
      </c>
      <c r="I22" s="2">
        <f t="shared" si="4"/>
        <v>33.615914872540799</v>
      </c>
    </row>
    <row r="23" spans="1:9" ht="13.5" x14ac:dyDescent="0.25">
      <c r="A23" s="3">
        <f>TITRES_STAT!B26</f>
        <v>42339</v>
      </c>
      <c r="B23" s="5">
        <f>TITRES_STAT!D26</f>
        <v>85.658799999999999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0.2410738943684104</v>
      </c>
      <c r="G23" s="2">
        <f t="shared" si="5"/>
        <v>0.47606825476682524</v>
      </c>
      <c r="H23" s="2">
        <f t="shared" si="3"/>
        <v>0.50638514951282909</v>
      </c>
      <c r="I23" s="2">
        <f t="shared" si="4"/>
        <v>33.615914872540799</v>
      </c>
    </row>
    <row r="24" spans="1:9" ht="13.5" x14ac:dyDescent="0.25">
      <c r="A24" s="3">
        <f>TITRES_STAT!B27</f>
        <v>42340</v>
      </c>
      <c r="B24" s="5">
        <f>TITRES_STAT!D27</f>
        <v>85.658799999999999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0.22385433048495251</v>
      </c>
      <c r="G24" s="2">
        <f t="shared" si="5"/>
        <v>0.44206337942633772</v>
      </c>
      <c r="H24" s="2">
        <f t="shared" si="3"/>
        <v>0.50638514951282909</v>
      </c>
      <c r="I24" s="2">
        <f t="shared" si="4"/>
        <v>33.615914872540799</v>
      </c>
    </row>
    <row r="25" spans="1:9" ht="13.5" x14ac:dyDescent="0.25">
      <c r="A25" s="3">
        <f>TITRES_STAT!B28</f>
        <v>42341</v>
      </c>
      <c r="B25" s="5">
        <f>TITRES_STAT!D28</f>
        <v>85.658799999999999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0.20786473545031306</v>
      </c>
      <c r="G25" s="2">
        <f t="shared" si="5"/>
        <v>0.41048742375302788</v>
      </c>
      <c r="H25" s="2">
        <f t="shared" si="3"/>
        <v>0.50638514951282909</v>
      </c>
      <c r="I25" s="2">
        <f t="shared" si="4"/>
        <v>33.615914872540799</v>
      </c>
    </row>
    <row r="26" spans="1:9" ht="13.5" x14ac:dyDescent="0.25">
      <c r="A26" s="3">
        <f>TITRES_STAT!B29</f>
        <v>42342</v>
      </c>
      <c r="B26" s="5">
        <f>TITRES_STAT!D29</f>
        <v>85.658799999999999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0.19301725434671926</v>
      </c>
      <c r="G26" s="2">
        <f t="shared" si="5"/>
        <v>0.38116689348495447</v>
      </c>
      <c r="H26" s="2">
        <f t="shared" si="3"/>
        <v>0.50638514951282909</v>
      </c>
      <c r="I26" s="2">
        <f t="shared" si="4"/>
        <v>33.615914872540799</v>
      </c>
    </row>
    <row r="27" spans="1:9" ht="13.5" x14ac:dyDescent="0.25">
      <c r="A27" s="3">
        <f>TITRES_STAT!B30</f>
        <v>42345</v>
      </c>
      <c r="B27" s="5">
        <f>TITRES_STAT!D30</f>
        <v>85.658799999999999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0.17923030760766787</v>
      </c>
      <c r="G27" s="2">
        <f t="shared" si="5"/>
        <v>0.35394068680745772</v>
      </c>
      <c r="H27" s="2">
        <f t="shared" si="3"/>
        <v>0.50638514951282898</v>
      </c>
      <c r="I27" s="2">
        <f t="shared" si="4"/>
        <v>33.615914872540799</v>
      </c>
    </row>
    <row r="28" spans="1:9" ht="13.5" x14ac:dyDescent="0.25">
      <c r="A28" s="3">
        <f>TITRES_STAT!B31</f>
        <v>42346</v>
      </c>
      <c r="B28" s="5">
        <f>TITRES_STAT!D31</f>
        <v>85.658799999999999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0.16642814277854873</v>
      </c>
      <c r="G28" s="2">
        <f>((G27*13)+E28)/14</f>
        <v>0.32865920917835362</v>
      </c>
      <c r="H28" s="2">
        <f t="shared" si="3"/>
        <v>0.50638514951282898</v>
      </c>
      <c r="I28" s="2">
        <f t="shared" si="4"/>
        <v>33.615914872540799</v>
      </c>
    </row>
    <row r="29" spans="1:9" ht="13.5" x14ac:dyDescent="0.25">
      <c r="A29" s="3">
        <f>TITRES_STAT!B32</f>
        <v>42347</v>
      </c>
      <c r="B29" s="5">
        <f>TITRES_STAT!D32</f>
        <v>85.658799999999999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0.15454041829436665</v>
      </c>
      <c r="G29" s="2">
        <f t="shared" si="6"/>
        <v>0.30518355137989983</v>
      </c>
      <c r="H29" s="2">
        <f t="shared" si="3"/>
        <v>0.50638514951282887</v>
      </c>
      <c r="I29" s="2">
        <f t="shared" si="4"/>
        <v>33.615914872540785</v>
      </c>
    </row>
    <row r="30" spans="1:9" ht="13.5" x14ac:dyDescent="0.25">
      <c r="A30" s="3">
        <f>TITRES_STAT!B33</f>
        <v>42348</v>
      </c>
      <c r="B30" s="5">
        <f>TITRES_STAT!D33</f>
        <v>85.5595</v>
      </c>
      <c r="C30" s="2">
        <f t="shared" si="0"/>
        <v>-9.92999999999995E-2</v>
      </c>
      <c r="D30" s="2">
        <f t="shared" si="1"/>
        <v>0</v>
      </c>
      <c r="E30" s="2">
        <f t="shared" si="2"/>
        <v>9.92999999999995E-2</v>
      </c>
      <c r="F30" s="2">
        <f t="shared" si="6"/>
        <v>0.14350181698762618</v>
      </c>
      <c r="G30" s="2">
        <f t="shared" si="6"/>
        <v>0.29047758342419266</v>
      </c>
      <c r="H30" s="2">
        <f t="shared" si="3"/>
        <v>0.49402027962366513</v>
      </c>
      <c r="I30" s="2">
        <f t="shared" si="4"/>
        <v>33.066504274500602</v>
      </c>
    </row>
    <row r="31" spans="1:9" ht="13.5" x14ac:dyDescent="0.25">
      <c r="A31" s="3">
        <f>TITRES_STAT!B34</f>
        <v>42349</v>
      </c>
      <c r="B31" s="5">
        <f>TITRES_STAT!D34</f>
        <v>85.5595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0.13325168720279573</v>
      </c>
      <c r="G31" s="2">
        <f t="shared" si="6"/>
        <v>0.26972918460817891</v>
      </c>
      <c r="H31" s="2">
        <f t="shared" si="3"/>
        <v>0.49402027962366513</v>
      </c>
      <c r="I31" s="2">
        <f t="shared" si="4"/>
        <v>33.066504274500602</v>
      </c>
    </row>
    <row r="32" spans="1:9" ht="13.5" x14ac:dyDescent="0.25">
      <c r="A32" s="3">
        <f>TITRES_STAT!B35</f>
        <v>42352</v>
      </c>
      <c r="B32" s="5">
        <f>TITRES_STAT!D35</f>
        <v>85.5595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0.12373370954545318</v>
      </c>
      <c r="G32" s="2">
        <f t="shared" si="6"/>
        <v>0.25046281427902328</v>
      </c>
      <c r="H32" s="2">
        <f t="shared" si="3"/>
        <v>0.49402027962366507</v>
      </c>
      <c r="I32" s="2">
        <f t="shared" si="4"/>
        <v>33.066504274500602</v>
      </c>
    </row>
    <row r="33" spans="1:9" ht="13.5" x14ac:dyDescent="0.25">
      <c r="A33" s="3">
        <f>TITRES_STAT!B36</f>
        <v>42353</v>
      </c>
      <c r="B33" s="5">
        <f>TITRES_STAT!D36</f>
        <v>85.4863</v>
      </c>
      <c r="C33" s="2">
        <f t="shared" si="0"/>
        <v>-7.3199999999999932E-2</v>
      </c>
      <c r="D33" s="2">
        <f t="shared" si="1"/>
        <v>0</v>
      </c>
      <c r="E33" s="2">
        <f t="shared" si="2"/>
        <v>7.3199999999999932E-2</v>
      </c>
      <c r="F33" s="2">
        <f t="shared" si="6"/>
        <v>0.11489558743506367</v>
      </c>
      <c r="G33" s="2">
        <f t="shared" si="6"/>
        <v>0.23780118468766448</v>
      </c>
      <c r="H33" s="2">
        <f t="shared" si="3"/>
        <v>0.48315817932518351</v>
      </c>
      <c r="I33" s="2">
        <f t="shared" si="4"/>
        <v>32.576308182112697</v>
      </c>
    </row>
    <row r="34" spans="1:9" ht="13.5" x14ac:dyDescent="0.25">
      <c r="A34" s="3">
        <f>TITRES_STAT!B37</f>
        <v>42354</v>
      </c>
      <c r="B34" s="5">
        <f>TITRES_STAT!D37</f>
        <v>82.924999999999997</v>
      </c>
      <c r="C34" s="2">
        <f t="shared" si="0"/>
        <v>-2.5613000000000028</v>
      </c>
      <c r="D34" s="2">
        <f t="shared" si="1"/>
        <v>0</v>
      </c>
      <c r="E34" s="2">
        <f t="shared" si="2"/>
        <v>2.5613000000000028</v>
      </c>
      <c r="F34" s="2">
        <f t="shared" si="6"/>
        <v>0.10668875976113056</v>
      </c>
      <c r="G34" s="2">
        <f t="shared" si="6"/>
        <v>0.40376538578140292</v>
      </c>
      <c r="H34" s="2">
        <f t="shared" si="3"/>
        <v>0.26423453698156152</v>
      </c>
      <c r="I34" s="2">
        <f t="shared" si="4"/>
        <v>20.900752926149124</v>
      </c>
    </row>
    <row r="35" spans="1:9" ht="13.5" x14ac:dyDescent="0.25">
      <c r="A35" s="3">
        <f>TITRES_STAT!B38</f>
        <v>42355</v>
      </c>
      <c r="B35" s="5">
        <f>TITRES_STAT!D38</f>
        <v>80.834100000000007</v>
      </c>
      <c r="C35" s="2">
        <f t="shared" si="0"/>
        <v>-2.0908999999999907</v>
      </c>
      <c r="D35" s="2">
        <f t="shared" si="1"/>
        <v>0</v>
      </c>
      <c r="E35" s="2">
        <f t="shared" si="2"/>
        <v>2.0908999999999907</v>
      </c>
      <c r="F35" s="2">
        <f t="shared" si="6"/>
        <v>9.9068134063906937E-2</v>
      </c>
      <c r="G35" s="2">
        <f t="shared" si="6"/>
        <v>0.52427500108273062</v>
      </c>
      <c r="H35" s="2">
        <f t="shared" si="3"/>
        <v>0.18896215508905026</v>
      </c>
      <c r="I35" s="2">
        <f t="shared" si="4"/>
        <v>15.89303362434589</v>
      </c>
    </row>
    <row r="36" spans="1:9" ht="13.5" x14ac:dyDescent="0.25">
      <c r="A36" s="3">
        <f>TITRES_STAT!B39</f>
        <v>42356</v>
      </c>
      <c r="B36" s="5">
        <f>TITRES_STAT!D39</f>
        <v>76.066800000000001</v>
      </c>
      <c r="C36" s="2">
        <f t="shared" si="0"/>
        <v>-4.7673000000000059</v>
      </c>
      <c r="D36" s="2">
        <f t="shared" si="1"/>
        <v>0</v>
      </c>
      <c r="E36" s="2">
        <f t="shared" si="2"/>
        <v>4.7673000000000059</v>
      </c>
      <c r="F36" s="2">
        <f t="shared" si="6"/>
        <v>9.1991838773627863E-2</v>
      </c>
      <c r="G36" s="2">
        <f t="shared" si="6"/>
        <v>0.82734821529110747</v>
      </c>
      <c r="H36" s="2">
        <f t="shared" si="3"/>
        <v>0.11118878009697522</v>
      </c>
      <c r="I36" s="2">
        <f t="shared" si="4"/>
        <v>10.006290748118573</v>
      </c>
    </row>
    <row r="37" spans="1:9" ht="13.5" x14ac:dyDescent="0.25">
      <c r="A37" s="3">
        <f>TITRES_STAT!B40</f>
        <v>42359</v>
      </c>
      <c r="B37" s="5">
        <f>TITRES_STAT!D40</f>
        <v>80.656400000000005</v>
      </c>
      <c r="C37" s="2">
        <f t="shared" si="0"/>
        <v>4.5896000000000043</v>
      </c>
      <c r="D37" s="2">
        <f t="shared" si="1"/>
        <v>4.5896000000000043</v>
      </c>
      <c r="E37" s="2">
        <f t="shared" si="2"/>
        <v>0</v>
      </c>
      <c r="F37" s="2">
        <f t="shared" si="6"/>
        <v>0.41324956457551193</v>
      </c>
      <c r="G37" s="2">
        <f t="shared" si="6"/>
        <v>0.7682519141988855</v>
      </c>
      <c r="H37" s="2">
        <f t="shared" si="3"/>
        <v>0.53790892926890854</v>
      </c>
      <c r="I37" s="2">
        <f t="shared" si="4"/>
        <v>34.976643872184283</v>
      </c>
    </row>
    <row r="38" spans="1:9" ht="13.5" x14ac:dyDescent="0.25">
      <c r="A38" s="3">
        <f>TITRES_STAT!B41</f>
        <v>42360</v>
      </c>
      <c r="B38" s="5">
        <f>TITRES_STAT!D41</f>
        <v>78.251800000000003</v>
      </c>
      <c r="C38" s="2">
        <f t="shared" si="0"/>
        <v>-2.4046000000000021</v>
      </c>
      <c r="D38" s="2">
        <f t="shared" si="1"/>
        <v>0</v>
      </c>
      <c r="E38" s="2">
        <f t="shared" si="2"/>
        <v>2.4046000000000021</v>
      </c>
      <c r="F38" s="2">
        <f t="shared" si="6"/>
        <v>0.38373173853440395</v>
      </c>
      <c r="G38" s="2">
        <f t="shared" si="6"/>
        <v>0.88513392032753668</v>
      </c>
      <c r="H38" s="2">
        <f t="shared" si="3"/>
        <v>0.43352958204607855</v>
      </c>
      <c r="I38" s="2">
        <f t="shared" si="4"/>
        <v>30.242109229954025</v>
      </c>
    </row>
    <row r="39" spans="1:9" ht="13.5" x14ac:dyDescent="0.25">
      <c r="A39" s="3">
        <f>TITRES_STAT!B42</f>
        <v>42361</v>
      </c>
      <c r="B39" s="5">
        <f>TITRES_STAT!D42</f>
        <v>78.251800000000003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0.35632232863908936</v>
      </c>
      <c r="G39" s="2">
        <f t="shared" si="6"/>
        <v>0.82191006887556983</v>
      </c>
      <c r="H39" s="2">
        <f t="shared" si="3"/>
        <v>0.43352958204607844</v>
      </c>
      <c r="I39" s="2">
        <f t="shared" si="4"/>
        <v>30.242109229954025</v>
      </c>
    </row>
    <row r="40" spans="1:9" ht="13.5" x14ac:dyDescent="0.25">
      <c r="A40" s="3">
        <f>TITRES_STAT!B43</f>
        <v>42363</v>
      </c>
      <c r="B40" s="5">
        <f>TITRES_STAT!D43</f>
        <v>78.251800000000003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0.33087073373629722</v>
      </c>
      <c r="G40" s="2">
        <f t="shared" si="6"/>
        <v>0.76320220681302919</v>
      </c>
      <c r="H40" s="2">
        <f t="shared" si="3"/>
        <v>0.43352958204607839</v>
      </c>
      <c r="I40" s="2">
        <f t="shared" si="4"/>
        <v>30.242109229954025</v>
      </c>
    </row>
    <row r="41" spans="1:9" ht="13.5" x14ac:dyDescent="0.25">
      <c r="A41" s="3">
        <f>TITRES_STAT!B44</f>
        <v>42366</v>
      </c>
      <c r="B41" s="5">
        <f>TITRES_STAT!D44</f>
        <v>75.904799999999994</v>
      </c>
      <c r="C41" s="2">
        <f t="shared" si="0"/>
        <v>-2.3470000000000084</v>
      </c>
      <c r="D41" s="2">
        <f t="shared" si="1"/>
        <v>0</v>
      </c>
      <c r="E41" s="2">
        <f t="shared" si="2"/>
        <v>2.3470000000000084</v>
      </c>
      <c r="F41" s="2">
        <f t="shared" si="6"/>
        <v>0.3072371098979903</v>
      </c>
      <c r="G41" s="2">
        <f t="shared" si="6"/>
        <v>0.8763306206120991</v>
      </c>
      <c r="H41" s="2">
        <f t="shared" si="3"/>
        <v>0.35059497257255651</v>
      </c>
      <c r="I41" s="2">
        <f t="shared" si="4"/>
        <v>25.958557501865869</v>
      </c>
    </row>
    <row r="42" spans="1:9" ht="13.5" x14ac:dyDescent="0.25">
      <c r="A42" s="3">
        <f>TITRES_STAT!B45</f>
        <v>42367</v>
      </c>
      <c r="B42" s="5">
        <f>TITRES_STAT!D45</f>
        <v>75.904799999999994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0.28529160204813386</v>
      </c>
      <c r="G42" s="2">
        <f t="shared" si="6"/>
        <v>0.81373557628266346</v>
      </c>
      <c r="H42" s="2">
        <f t="shared" si="3"/>
        <v>0.35059497257255651</v>
      </c>
      <c r="I42" s="2">
        <f t="shared" si="4"/>
        <v>25.958557501865869</v>
      </c>
    </row>
    <row r="43" spans="1:9" ht="13.5" x14ac:dyDescent="0.25">
      <c r="A43" s="3">
        <f>TITRES_STAT!B46</f>
        <v>42368</v>
      </c>
      <c r="B43" s="5">
        <f>TITRES_STAT!D46</f>
        <v>75.836799999999997</v>
      </c>
      <c r="C43" s="2">
        <f t="shared" si="0"/>
        <v>-6.799999999999784E-2</v>
      </c>
      <c r="D43" s="2">
        <f t="shared" si="1"/>
        <v>0</v>
      </c>
      <c r="E43" s="2">
        <f t="shared" si="2"/>
        <v>6.799999999999784E-2</v>
      </c>
      <c r="F43" s="2">
        <f t="shared" si="6"/>
        <v>0.26491363047326716</v>
      </c>
      <c r="G43" s="2">
        <f t="shared" si="6"/>
        <v>0.76046874940533016</v>
      </c>
      <c r="H43" s="2">
        <f t="shared" si="3"/>
        <v>0.34835570913390429</v>
      </c>
      <c r="I43" s="2">
        <f t="shared" si="4"/>
        <v>25.835594181424511</v>
      </c>
    </row>
    <row r="44" spans="1:9" ht="13.5" x14ac:dyDescent="0.25">
      <c r="A44" s="3">
        <f>TITRES_STAT!B47</f>
        <v>42369</v>
      </c>
      <c r="B44" s="5">
        <f>TITRES_STAT!D47</f>
        <v>78.110699999999994</v>
      </c>
      <c r="C44" s="2">
        <f t="shared" si="0"/>
        <v>2.2738999999999976</v>
      </c>
      <c r="D44" s="2">
        <f t="shared" si="1"/>
        <v>2.2738999999999976</v>
      </c>
      <c r="E44" s="2">
        <f t="shared" si="2"/>
        <v>0</v>
      </c>
      <c r="F44" s="2">
        <f t="shared" si="6"/>
        <v>0.40841265686803357</v>
      </c>
      <c r="G44" s="2">
        <f t="shared" si="6"/>
        <v>0.7061495530192351</v>
      </c>
      <c r="H44" s="2">
        <f t="shared" si="3"/>
        <v>0.57836566648213772</v>
      </c>
      <c r="I44" s="2">
        <f t="shared" si="4"/>
        <v>36.643325356360506</v>
      </c>
    </row>
    <row r="45" spans="1:9" ht="13.5" x14ac:dyDescent="0.25">
      <c r="A45" s="3">
        <f>TITRES_STAT!B48</f>
        <v>42373</v>
      </c>
      <c r="B45" s="5">
        <f>TITRES_STAT!D48</f>
        <v>80.452500000000001</v>
      </c>
      <c r="C45" s="2">
        <f t="shared" si="0"/>
        <v>2.3418000000000063</v>
      </c>
      <c r="D45" s="2">
        <f t="shared" si="1"/>
        <v>2.3418000000000063</v>
      </c>
      <c r="E45" s="2">
        <f t="shared" si="2"/>
        <v>0</v>
      </c>
      <c r="F45" s="2">
        <f t="shared" ref="F45:G60" si="7">((F44*13)+D45)/14</f>
        <v>0.54651175280603159</v>
      </c>
      <c r="G45" s="2">
        <f t="shared" si="7"/>
        <v>0.65571029923214685</v>
      </c>
      <c r="H45" s="2">
        <f t="shared" si="3"/>
        <v>0.83346525660190252</v>
      </c>
      <c r="I45" s="2">
        <f t="shared" si="4"/>
        <v>45.458470161939452</v>
      </c>
    </row>
    <row r="46" spans="1:9" ht="13.5" x14ac:dyDescent="0.25">
      <c r="A46" s="3">
        <f>TITRES_STAT!B49</f>
        <v>42374</v>
      </c>
      <c r="B46" s="5">
        <f>TITRES_STAT!D49</f>
        <v>80.452500000000001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0.50747519903417226</v>
      </c>
      <c r="G46" s="2">
        <f t="shared" si="7"/>
        <v>0.60887384928699351</v>
      </c>
      <c r="H46" s="2">
        <f t="shared" si="3"/>
        <v>0.83346525660190274</v>
      </c>
      <c r="I46" s="2">
        <f t="shared" si="4"/>
        <v>45.458470161939459</v>
      </c>
    </row>
    <row r="47" spans="1:9" ht="13.5" x14ac:dyDescent="0.25">
      <c r="A47" s="3">
        <f>TITRES_STAT!B50</f>
        <v>42375</v>
      </c>
      <c r="B47" s="5">
        <f>TITRES_STAT!D50</f>
        <v>79.976799999999997</v>
      </c>
      <c r="C47" s="2">
        <f t="shared" si="0"/>
        <v>-0.47570000000000334</v>
      </c>
      <c r="D47" s="2">
        <f t="shared" si="1"/>
        <v>0</v>
      </c>
      <c r="E47" s="2">
        <f t="shared" si="2"/>
        <v>0.47570000000000334</v>
      </c>
      <c r="F47" s="2">
        <f t="shared" si="7"/>
        <v>0.4712269705317314</v>
      </c>
      <c r="G47" s="2">
        <f t="shared" si="7"/>
        <v>0.59936143148077992</v>
      </c>
      <c r="H47" s="2">
        <f t="shared" si="3"/>
        <v>0.78621503784038949</v>
      </c>
      <c r="I47" s="2">
        <f t="shared" si="4"/>
        <v>44.015699184290661</v>
      </c>
    </row>
    <row r="48" spans="1:9" ht="13.5" x14ac:dyDescent="0.25">
      <c r="A48" s="3">
        <f>TITRES_STAT!B51</f>
        <v>42376</v>
      </c>
      <c r="B48" s="5">
        <f>TITRES_STAT!D51</f>
        <v>79.976799999999997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0.43756790120803629</v>
      </c>
      <c r="G48" s="2">
        <f t="shared" si="7"/>
        <v>0.55654990066072418</v>
      </c>
      <c r="H48" s="2">
        <f t="shared" si="3"/>
        <v>0.78621503784038949</v>
      </c>
      <c r="I48" s="2">
        <f t="shared" si="4"/>
        <v>44.015699184290661</v>
      </c>
    </row>
    <row r="49" spans="1:9" ht="13.5" x14ac:dyDescent="0.25">
      <c r="A49" s="3">
        <f>TITRES_STAT!B52</f>
        <v>42377</v>
      </c>
      <c r="B49" s="5">
        <f>TITRES_STAT!D52</f>
        <v>77.577500000000001</v>
      </c>
      <c r="C49" s="2">
        <f t="shared" si="0"/>
        <v>-2.3992999999999967</v>
      </c>
      <c r="D49" s="2">
        <f t="shared" si="1"/>
        <v>0</v>
      </c>
      <c r="E49" s="2">
        <f t="shared" si="2"/>
        <v>2.3992999999999967</v>
      </c>
      <c r="F49" s="2">
        <f t="shared" si="7"/>
        <v>0.40631305112174798</v>
      </c>
      <c r="G49" s="2">
        <f t="shared" si="7"/>
        <v>0.68817490775638646</v>
      </c>
      <c r="H49" s="2">
        <f t="shared" si="3"/>
        <v>0.5904211945861626</v>
      </c>
      <c r="I49" s="2">
        <f t="shared" si="4"/>
        <v>37.123574345963988</v>
      </c>
    </row>
    <row r="50" spans="1:9" ht="13.5" x14ac:dyDescent="0.25">
      <c r="A50" s="3">
        <f>TITRES_STAT!B53</f>
        <v>42380</v>
      </c>
      <c r="B50" s="5">
        <f>TITRES_STAT!D53</f>
        <v>72.857299999999995</v>
      </c>
      <c r="C50" s="2">
        <f t="shared" si="0"/>
        <v>-4.7202000000000055</v>
      </c>
      <c r="D50" s="2">
        <f t="shared" si="1"/>
        <v>0</v>
      </c>
      <c r="E50" s="2">
        <f t="shared" si="2"/>
        <v>4.7202000000000055</v>
      </c>
      <c r="F50" s="2">
        <f t="shared" si="7"/>
        <v>0.37729069032733742</v>
      </c>
      <c r="G50" s="2">
        <f t="shared" si="7"/>
        <v>0.97617670005950219</v>
      </c>
      <c r="H50" s="2">
        <f t="shared" si="3"/>
        <v>0.38649835660320503</v>
      </c>
      <c r="I50" s="2">
        <f t="shared" si="4"/>
        <v>27.875861140585187</v>
      </c>
    </row>
    <row r="51" spans="1:9" ht="13.5" x14ac:dyDescent="0.25">
      <c r="A51" s="3">
        <f>TITRES_STAT!B54</f>
        <v>42381</v>
      </c>
      <c r="B51" s="5">
        <f>TITRES_STAT!D54</f>
        <v>72.857299999999995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0.35034135530395616</v>
      </c>
      <c r="G51" s="2">
        <f t="shared" si="7"/>
        <v>0.90644979291239491</v>
      </c>
      <c r="H51" s="2">
        <f t="shared" si="3"/>
        <v>0.38649835660320503</v>
      </c>
      <c r="I51" s="2">
        <f t="shared" si="4"/>
        <v>27.875861140585187</v>
      </c>
    </row>
    <row r="52" spans="1:9" ht="13.5" x14ac:dyDescent="0.25">
      <c r="A52" s="3">
        <f>TITRES_STAT!B55</f>
        <v>42382</v>
      </c>
      <c r="B52" s="5">
        <f>TITRES_STAT!D55</f>
        <v>72.857299999999995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0.32531697278224497</v>
      </c>
      <c r="G52" s="2">
        <f t="shared" si="7"/>
        <v>0.84170337913293813</v>
      </c>
      <c r="H52" s="2">
        <f t="shared" si="3"/>
        <v>0.38649835660320497</v>
      </c>
      <c r="I52" s="2">
        <f t="shared" si="4"/>
        <v>27.875861140585187</v>
      </c>
    </row>
    <row r="53" spans="1:9" ht="13.5" x14ac:dyDescent="0.25">
      <c r="A53" s="3">
        <f>TITRES_STAT!B56</f>
        <v>42384</v>
      </c>
      <c r="B53" s="5">
        <f>TITRES_STAT!D56</f>
        <v>75.105000000000004</v>
      </c>
      <c r="C53" s="2">
        <f t="shared" si="0"/>
        <v>2.2477000000000089</v>
      </c>
      <c r="D53" s="2">
        <f t="shared" si="1"/>
        <v>2.2477000000000089</v>
      </c>
      <c r="E53" s="2">
        <f t="shared" si="2"/>
        <v>0</v>
      </c>
      <c r="F53" s="2">
        <f t="shared" si="7"/>
        <v>0.46263004615494241</v>
      </c>
      <c r="G53" s="2">
        <f t="shared" si="7"/>
        <v>0.78158170919487113</v>
      </c>
      <c r="H53" s="2">
        <f t="shared" si="3"/>
        <v>0.59191513914969984</v>
      </c>
      <c r="I53" s="2">
        <f t="shared" si="4"/>
        <v>37.182581193735203</v>
      </c>
    </row>
    <row r="54" spans="1:9" ht="13.5" x14ac:dyDescent="0.25">
      <c r="A54" s="3">
        <f>TITRES_STAT!B57</f>
        <v>42387</v>
      </c>
      <c r="B54" s="5">
        <f>TITRES_STAT!D57</f>
        <v>72.972300000000004</v>
      </c>
      <c r="C54" s="2">
        <f t="shared" si="0"/>
        <v>-2.1326999999999998</v>
      </c>
      <c r="D54" s="2">
        <f t="shared" si="1"/>
        <v>0</v>
      </c>
      <c r="E54" s="2">
        <f t="shared" si="2"/>
        <v>2.1326999999999998</v>
      </c>
      <c r="F54" s="2">
        <f t="shared" si="7"/>
        <v>0.42958504285816079</v>
      </c>
      <c r="G54" s="2">
        <f t="shared" si="7"/>
        <v>0.87809015853809469</v>
      </c>
      <c r="H54" s="2">
        <f t="shared" si="3"/>
        <v>0.48922657734071834</v>
      </c>
      <c r="I54" s="2">
        <f t="shared" si="4"/>
        <v>32.851050658410912</v>
      </c>
    </row>
    <row r="55" spans="1:9" ht="13.5" x14ac:dyDescent="0.25">
      <c r="A55" s="3">
        <f>TITRES_STAT!B58</f>
        <v>42388</v>
      </c>
      <c r="B55" s="5">
        <f>TITRES_STAT!D58</f>
        <v>74.744299999999996</v>
      </c>
      <c r="C55" s="2">
        <f t="shared" si="0"/>
        <v>1.7719999999999914</v>
      </c>
      <c r="D55" s="2">
        <f t="shared" si="1"/>
        <v>1.7719999999999914</v>
      </c>
      <c r="E55" s="2">
        <f t="shared" si="2"/>
        <v>0</v>
      </c>
      <c r="F55" s="2">
        <f t="shared" si="7"/>
        <v>0.52547182551114868</v>
      </c>
      <c r="G55" s="2">
        <f t="shared" si="7"/>
        <v>0.81536943292823072</v>
      </c>
      <c r="H55" s="2">
        <f t="shared" si="3"/>
        <v>0.64445857827172315</v>
      </c>
      <c r="I55" s="2">
        <f t="shared" si="4"/>
        <v>39.189711847228764</v>
      </c>
    </row>
    <row r="56" spans="1:9" ht="13.5" x14ac:dyDescent="0.25">
      <c r="A56" s="3">
        <f>TITRES_STAT!B59</f>
        <v>42389</v>
      </c>
      <c r="B56" s="5">
        <f>TITRES_STAT!D59</f>
        <v>74.702500000000001</v>
      </c>
      <c r="C56" s="2">
        <f t="shared" si="0"/>
        <v>-4.1799999999994952E-2</v>
      </c>
      <c r="D56" s="2">
        <f t="shared" si="1"/>
        <v>0</v>
      </c>
      <c r="E56" s="2">
        <f t="shared" si="2"/>
        <v>4.1799999999994952E-2</v>
      </c>
      <c r="F56" s="2">
        <f t="shared" si="7"/>
        <v>0.48793812368892375</v>
      </c>
      <c r="G56" s="2">
        <f t="shared" si="7"/>
        <v>0.76011447343335681</v>
      </c>
      <c r="H56" s="2">
        <f t="shared" si="3"/>
        <v>0.64192715800418687</v>
      </c>
      <c r="I56" s="2">
        <f t="shared" si="4"/>
        <v>39.095958360568758</v>
      </c>
    </row>
    <row r="57" spans="1:9" ht="13.5" x14ac:dyDescent="0.25">
      <c r="A57" s="3">
        <f>TITRES_STAT!B60</f>
        <v>42390</v>
      </c>
      <c r="B57" s="5">
        <f>TITRES_STAT!D60</f>
        <v>74.749600000000001</v>
      </c>
      <c r="C57" s="2">
        <f t="shared" si="0"/>
        <v>4.7100000000000364E-2</v>
      </c>
      <c r="D57" s="2">
        <f t="shared" si="1"/>
        <v>4.7100000000000364E-2</v>
      </c>
      <c r="E57" s="2">
        <f t="shared" si="2"/>
        <v>0</v>
      </c>
      <c r="F57" s="2">
        <f t="shared" si="7"/>
        <v>0.4564496862825721</v>
      </c>
      <c r="G57" s="2">
        <f t="shared" si="7"/>
        <v>0.70582058247383128</v>
      </c>
      <c r="H57" s="2">
        <f t="shared" si="3"/>
        <v>0.64669364653940964</v>
      </c>
      <c r="I57" s="2">
        <f t="shared" si="4"/>
        <v>39.272250056861594</v>
      </c>
    </row>
    <row r="58" spans="1:9" ht="13.5" x14ac:dyDescent="0.25">
      <c r="A58" s="3">
        <f>TITRES_STAT!B61</f>
        <v>42391</v>
      </c>
      <c r="B58" s="5">
        <f>TITRES_STAT!D61</f>
        <v>74.749600000000001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0.42384613726238834</v>
      </c>
      <c r="G58" s="2">
        <f t="shared" si="7"/>
        <v>0.65540482658284327</v>
      </c>
      <c r="H58" s="2">
        <f t="shared" si="3"/>
        <v>0.64669364653940964</v>
      </c>
      <c r="I58" s="2">
        <f t="shared" si="4"/>
        <v>39.272250056861594</v>
      </c>
    </row>
    <row r="59" spans="1:9" ht="13.5" x14ac:dyDescent="0.25">
      <c r="A59" s="3">
        <f>TITRES_STAT!B62</f>
        <v>42394</v>
      </c>
      <c r="B59" s="5">
        <f>TITRES_STAT!D62</f>
        <v>76.992099999999994</v>
      </c>
      <c r="C59" s="2">
        <f t="shared" si="0"/>
        <v>2.2424999999999926</v>
      </c>
      <c r="D59" s="2">
        <f t="shared" si="1"/>
        <v>2.2424999999999926</v>
      </c>
      <c r="E59" s="2">
        <f t="shared" si="2"/>
        <v>0</v>
      </c>
      <c r="F59" s="2">
        <f t="shared" si="7"/>
        <v>0.55374998460078861</v>
      </c>
      <c r="G59" s="2">
        <f t="shared" si="7"/>
        <v>0.6085901961126402</v>
      </c>
      <c r="H59" s="2">
        <f t="shared" si="3"/>
        <v>0.90988975527022531</v>
      </c>
      <c r="I59" s="2">
        <f t="shared" si="4"/>
        <v>47.640956906514603</v>
      </c>
    </row>
    <row r="60" spans="1:9" ht="13.5" x14ac:dyDescent="0.25">
      <c r="A60" s="3">
        <f>TITRES_STAT!B63</f>
        <v>42395</v>
      </c>
      <c r="B60" s="5">
        <f>TITRES_STAT!D63</f>
        <v>76.992099999999994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0.5141964142721609</v>
      </c>
      <c r="G60" s="2">
        <f t="shared" si="7"/>
        <v>0.56511946781888012</v>
      </c>
      <c r="H60" s="2">
        <f t="shared" si="3"/>
        <v>0.90988975527022553</v>
      </c>
      <c r="I60" s="2">
        <f t="shared" si="4"/>
        <v>47.640956906514617</v>
      </c>
    </row>
    <row r="61" spans="1:9" ht="13.5" x14ac:dyDescent="0.25">
      <c r="A61" s="3">
        <f>TITRES_STAT!B64</f>
        <v>42396</v>
      </c>
      <c r="B61" s="5">
        <f>TITRES_STAT!D64</f>
        <v>76.992099999999994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0.47746809896700654</v>
      </c>
      <c r="G61" s="2">
        <f t="shared" si="8"/>
        <v>0.52475379154610302</v>
      </c>
      <c r="H61" s="2">
        <f t="shared" si="3"/>
        <v>0.90988975527022542</v>
      </c>
      <c r="I61" s="2">
        <f t="shared" si="4"/>
        <v>47.64095690651461</v>
      </c>
    </row>
    <row r="62" spans="1:9" ht="13.5" x14ac:dyDescent="0.25">
      <c r="A62" s="3">
        <f>TITRES_STAT!B65</f>
        <v>42397</v>
      </c>
      <c r="B62" s="5">
        <f>TITRES_STAT!D65</f>
        <v>75.010900000000007</v>
      </c>
      <c r="C62" s="2">
        <f t="shared" si="0"/>
        <v>-1.981199999999987</v>
      </c>
      <c r="D62" s="2">
        <f t="shared" si="1"/>
        <v>0</v>
      </c>
      <c r="E62" s="2">
        <f t="shared" si="2"/>
        <v>1.981199999999987</v>
      </c>
      <c r="F62" s="2">
        <f t="shared" si="8"/>
        <v>0.4433632347550775</v>
      </c>
      <c r="G62" s="2">
        <f t="shared" si="8"/>
        <v>0.62878566357852328</v>
      </c>
      <c r="H62" s="2">
        <f t="shared" si="3"/>
        <v>0.70511027912408808</v>
      </c>
      <c r="I62" s="2">
        <f t="shared" si="4"/>
        <v>41.352766900584399</v>
      </c>
    </row>
    <row r="63" spans="1:9" ht="13.5" x14ac:dyDescent="0.25">
      <c r="A63" s="3">
        <f>TITRES_STAT!B66</f>
        <v>42398</v>
      </c>
      <c r="B63" s="5">
        <f>TITRES_STAT!D66</f>
        <v>77.206400000000002</v>
      </c>
      <c r="C63" s="2">
        <f t="shared" si="0"/>
        <v>2.1954999999999956</v>
      </c>
      <c r="D63" s="2">
        <f t="shared" si="1"/>
        <v>2.1954999999999956</v>
      </c>
      <c r="E63" s="2">
        <f t="shared" si="2"/>
        <v>0</v>
      </c>
      <c r="F63" s="2">
        <f t="shared" si="8"/>
        <v>0.56851586084400019</v>
      </c>
      <c r="G63" s="2">
        <f t="shared" si="8"/>
        <v>0.58387240189434308</v>
      </c>
      <c r="H63" s="2">
        <f t="shared" si="3"/>
        <v>0.97369880645065698</v>
      </c>
      <c r="I63" s="2">
        <f t="shared" si="4"/>
        <v>49.333708024157929</v>
      </c>
    </row>
    <row r="64" spans="1:9" ht="13.5" x14ac:dyDescent="0.25">
      <c r="A64" s="3">
        <f>TITRES_STAT!B67</f>
        <v>42401</v>
      </c>
      <c r="B64" s="5">
        <f>TITRES_STAT!D67</f>
        <v>77.206400000000002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0.5279075850694287</v>
      </c>
      <c r="G64" s="2">
        <f t="shared" si="8"/>
        <v>0.54216723033046144</v>
      </c>
      <c r="H64" s="2">
        <f t="shared" si="3"/>
        <v>0.97369880645065687</v>
      </c>
      <c r="I64" s="2">
        <f t="shared" si="4"/>
        <v>49.333708024157922</v>
      </c>
    </row>
    <row r="65" spans="1:9" ht="13.5" x14ac:dyDescent="0.25">
      <c r="A65" s="3">
        <f>TITRES_STAT!B68</f>
        <v>42402</v>
      </c>
      <c r="B65" s="5">
        <f>TITRES_STAT!D68</f>
        <v>76.317700000000002</v>
      </c>
      <c r="C65" s="2">
        <f t="shared" si="0"/>
        <v>-0.88870000000000005</v>
      </c>
      <c r="D65" s="2">
        <f t="shared" si="1"/>
        <v>0</v>
      </c>
      <c r="E65" s="2">
        <f t="shared" si="2"/>
        <v>0.88870000000000005</v>
      </c>
      <c r="F65" s="2">
        <f t="shared" si="8"/>
        <v>0.49019990042161238</v>
      </c>
      <c r="G65" s="2">
        <f t="shared" si="8"/>
        <v>0.56691957102114277</v>
      </c>
      <c r="H65" s="2">
        <f t="shared" si="3"/>
        <v>0.86467274279957929</v>
      </c>
      <c r="I65" s="2">
        <f t="shared" si="4"/>
        <v>46.371286658128462</v>
      </c>
    </row>
    <row r="66" spans="1:9" ht="13.5" x14ac:dyDescent="0.25">
      <c r="A66" s="3">
        <f>TITRES_STAT!B69</f>
        <v>42403</v>
      </c>
      <c r="B66" s="5">
        <f>TITRES_STAT!D69</f>
        <v>76.317700000000002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0.45518562182006861</v>
      </c>
      <c r="G66" s="2">
        <f t="shared" si="8"/>
        <v>0.52642531594820396</v>
      </c>
      <c r="H66" s="2">
        <f t="shared" si="3"/>
        <v>0.86467274279957929</v>
      </c>
      <c r="I66" s="2">
        <f t="shared" si="4"/>
        <v>46.371286658128462</v>
      </c>
    </row>
    <row r="67" spans="1:9" ht="13.5" x14ac:dyDescent="0.25">
      <c r="A67" s="3">
        <f>TITRES_STAT!B70</f>
        <v>42404</v>
      </c>
      <c r="B67" s="5">
        <f>TITRES_STAT!D70</f>
        <v>76.317700000000002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0.42267236311863515</v>
      </c>
      <c r="G67" s="2">
        <f t="shared" si="8"/>
        <v>0.48882350766618943</v>
      </c>
      <c r="H67" s="2">
        <f t="shared" si="3"/>
        <v>0.86467274279957917</v>
      </c>
      <c r="I67" s="2">
        <f t="shared" si="4"/>
        <v>46.371286658128462</v>
      </c>
    </row>
    <row r="68" spans="1:9" ht="13.5" x14ac:dyDescent="0.25">
      <c r="A68" s="3">
        <f>TITRES_STAT!B71</f>
        <v>42405</v>
      </c>
      <c r="B68" s="5">
        <f>TITRES_STAT!D71</f>
        <v>76.317700000000002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0.39248148003873268</v>
      </c>
      <c r="G68" s="2">
        <f t="shared" si="8"/>
        <v>0.4539075428328902</v>
      </c>
      <c r="H68" s="2">
        <f t="shared" si="3"/>
        <v>0.86467274279957929</v>
      </c>
      <c r="I68" s="2">
        <f t="shared" si="4"/>
        <v>46.371286658128462</v>
      </c>
    </row>
    <row r="69" spans="1:9" ht="13.5" x14ac:dyDescent="0.25">
      <c r="A69" s="3">
        <f>TITRES_STAT!B72</f>
        <v>42408</v>
      </c>
      <c r="B69" s="5">
        <f>TITRES_STAT!D72</f>
        <v>76.317700000000002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0.36444708860739461</v>
      </c>
      <c r="G69" s="2">
        <f t="shared" si="8"/>
        <v>0.42148557548768378</v>
      </c>
      <c r="H69" s="2">
        <f t="shared" si="3"/>
        <v>0.86467274279957917</v>
      </c>
      <c r="I69" s="2">
        <f t="shared" si="4"/>
        <v>46.371286658128462</v>
      </c>
    </row>
    <row r="70" spans="1:9" ht="13.5" x14ac:dyDescent="0.25">
      <c r="A70" s="3">
        <f>TITRES_STAT!B73</f>
        <v>42409</v>
      </c>
      <c r="B70" s="5">
        <f>TITRES_STAT!D73</f>
        <v>73.181399999999996</v>
      </c>
      <c r="C70" s="2">
        <f t="shared" si="9"/>
        <v>-3.1363000000000056</v>
      </c>
      <c r="D70" s="2">
        <f t="shared" si="10"/>
        <v>0</v>
      </c>
      <c r="E70" s="2">
        <f t="shared" si="11"/>
        <v>3.1363000000000056</v>
      </c>
      <c r="F70" s="2">
        <f t="shared" si="8"/>
        <v>0.33841515370686642</v>
      </c>
      <c r="G70" s="2">
        <f t="shared" si="8"/>
        <v>0.61540089152427824</v>
      </c>
      <c r="H70" s="2">
        <f t="shared" si="3"/>
        <v>0.54991008035209443</v>
      </c>
      <c r="I70" s="2">
        <f t="shared" si="4"/>
        <v>35.480127997307491</v>
      </c>
    </row>
    <row r="71" spans="1:9" ht="13.5" x14ac:dyDescent="0.25">
      <c r="A71" s="3">
        <f>TITRES_STAT!B74</f>
        <v>42410</v>
      </c>
      <c r="B71" s="5">
        <f>TITRES_STAT!D74</f>
        <v>72.658699999999996</v>
      </c>
      <c r="C71" s="2">
        <f t="shared" si="9"/>
        <v>-0.52270000000000039</v>
      </c>
      <c r="D71" s="2">
        <f t="shared" si="10"/>
        <v>0</v>
      </c>
      <c r="E71" s="2">
        <f t="shared" si="11"/>
        <v>0.52270000000000039</v>
      </c>
      <c r="F71" s="2">
        <f t="shared" si="8"/>
        <v>0.3142426427278045</v>
      </c>
      <c r="G71" s="2">
        <f t="shared" si="8"/>
        <v>0.6087793992725441</v>
      </c>
      <c r="H71" s="2">
        <f t="shared" si="3"/>
        <v>0.51618475116488194</v>
      </c>
      <c r="I71" s="2">
        <f t="shared" si="4"/>
        <v>34.044977089256307</v>
      </c>
    </row>
    <row r="72" spans="1:9" ht="13.5" x14ac:dyDescent="0.25">
      <c r="A72" s="3">
        <f>TITRES_STAT!B75</f>
        <v>42411</v>
      </c>
      <c r="B72" s="5">
        <f>TITRES_STAT!D75</f>
        <v>70.567800000000005</v>
      </c>
      <c r="C72" s="2">
        <f t="shared" si="9"/>
        <v>-2.0908999999999907</v>
      </c>
      <c r="D72" s="2">
        <f t="shared" si="10"/>
        <v>0</v>
      </c>
      <c r="E72" s="2">
        <f t="shared" si="11"/>
        <v>2.0908999999999907</v>
      </c>
      <c r="F72" s="2">
        <f t="shared" si="8"/>
        <v>0.29179673967581848</v>
      </c>
      <c r="G72" s="2">
        <f t="shared" si="8"/>
        <v>0.71464515646736171</v>
      </c>
      <c r="H72" s="2">
        <f t="shared" si="3"/>
        <v>0.40830996619109533</v>
      </c>
      <c r="I72" s="2">
        <f t="shared" si="4"/>
        <v>28.992904686700996</v>
      </c>
    </row>
    <row r="73" spans="1:9" ht="13.5" x14ac:dyDescent="0.25">
      <c r="A73" s="3">
        <f>TITRES_STAT!B76</f>
        <v>42412</v>
      </c>
      <c r="B73" s="5">
        <f>TITRES_STAT!D76</f>
        <v>70.567800000000005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0.27095411541326003</v>
      </c>
      <c r="G73" s="2">
        <f t="shared" si="8"/>
        <v>0.66359907386255024</v>
      </c>
      <c r="H73" s="2">
        <f t="shared" si="3"/>
        <v>0.40830996619109527</v>
      </c>
      <c r="I73" s="2">
        <f t="shared" si="4"/>
        <v>28.992904686700996</v>
      </c>
    </row>
    <row r="74" spans="1:9" ht="13.5" x14ac:dyDescent="0.25">
      <c r="A74" s="3">
        <f>TITRES_STAT!B77</f>
        <v>42415</v>
      </c>
      <c r="B74" s="5">
        <f>TITRES_STAT!D77</f>
        <v>70.567800000000005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0.25160025002659864</v>
      </c>
      <c r="G74" s="2">
        <f t="shared" si="8"/>
        <v>0.61619914001522524</v>
      </c>
      <c r="H74" s="2">
        <f t="shared" si="3"/>
        <v>0.40830996619109533</v>
      </c>
      <c r="I74" s="2">
        <f t="shared" si="4"/>
        <v>28.992904686700996</v>
      </c>
    </row>
    <row r="75" spans="1:9" ht="13.5" x14ac:dyDescent="0.25">
      <c r="A75" s="3">
        <f>TITRES_STAT!B78</f>
        <v>42416</v>
      </c>
      <c r="B75" s="5">
        <f>TITRES_STAT!D78</f>
        <v>70.572999999999993</v>
      </c>
      <c r="C75" s="2">
        <f t="shared" si="9"/>
        <v>5.199999999987881E-3</v>
      </c>
      <c r="D75" s="2">
        <f t="shared" si="10"/>
        <v>5.199999999987881E-3</v>
      </c>
      <c r="E75" s="2">
        <f t="shared" si="11"/>
        <v>0</v>
      </c>
      <c r="F75" s="2">
        <f t="shared" si="8"/>
        <v>0.234000232167555</v>
      </c>
      <c r="G75" s="2">
        <f t="shared" si="8"/>
        <v>0.57218491572842345</v>
      </c>
      <c r="H75" s="2">
        <f t="shared" si="3"/>
        <v>0.4089591069866978</v>
      </c>
      <c r="I75" s="2">
        <f t="shared" si="4"/>
        <v>29.025619335491385</v>
      </c>
    </row>
    <row r="76" spans="1:9" ht="13.5" x14ac:dyDescent="0.25">
      <c r="A76" s="3">
        <f>TITRES_STAT!B79</f>
        <v>42417</v>
      </c>
      <c r="B76" s="5">
        <f>TITRES_STAT!D79</f>
        <v>70.62</v>
      </c>
      <c r="C76" s="2">
        <f t="shared" si="9"/>
        <v>4.7000000000011255E-2</v>
      </c>
      <c r="D76" s="2">
        <f t="shared" si="10"/>
        <v>4.7000000000011255E-2</v>
      </c>
      <c r="E76" s="2">
        <f t="shared" si="11"/>
        <v>0</v>
      </c>
      <c r="F76" s="2">
        <f t="shared" si="8"/>
        <v>0.22064307272701617</v>
      </c>
      <c r="G76" s="2">
        <f t="shared" si="8"/>
        <v>0.53131456460496462</v>
      </c>
      <c r="H76" s="2">
        <f t="shared" si="3"/>
        <v>0.41527766680189832</v>
      </c>
      <c r="I76" s="2">
        <f t="shared" si="4"/>
        <v>29.34248709939024</v>
      </c>
    </row>
    <row r="77" spans="1:9" ht="13.5" x14ac:dyDescent="0.25">
      <c r="A77" s="3">
        <f>TITRES_STAT!B80</f>
        <v>42418</v>
      </c>
      <c r="B77" s="5">
        <f>TITRES_STAT!D80</f>
        <v>70.62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0.20488285324651501</v>
      </c>
      <c r="G77" s="2">
        <f t="shared" si="12"/>
        <v>0.49336352427603858</v>
      </c>
      <c r="H77" s="2">
        <f t="shared" si="3"/>
        <v>0.41527766680189832</v>
      </c>
      <c r="I77" s="2">
        <f t="shared" si="4"/>
        <v>29.34248709939024</v>
      </c>
    </row>
    <row r="78" spans="1:9" ht="13.5" x14ac:dyDescent="0.25">
      <c r="A78" s="3">
        <f>TITRES_STAT!B81</f>
        <v>42419</v>
      </c>
      <c r="B78" s="5">
        <f>TITRES_STAT!D81</f>
        <v>70.567800000000005</v>
      </c>
      <c r="C78" s="2">
        <f t="shared" si="9"/>
        <v>-5.2199999999999136E-2</v>
      </c>
      <c r="D78" s="2">
        <f t="shared" si="10"/>
        <v>0</v>
      </c>
      <c r="E78" s="2">
        <f t="shared" si="11"/>
        <v>5.2199999999999136E-2</v>
      </c>
      <c r="F78" s="2">
        <f t="shared" si="12"/>
        <v>0.19024836372890677</v>
      </c>
      <c r="G78" s="2">
        <f t="shared" si="12"/>
        <v>0.46185184397060713</v>
      </c>
      <c r="H78" s="2">
        <f t="shared" si="3"/>
        <v>0.41192509288977619</v>
      </c>
      <c r="I78" s="2">
        <f t="shared" si="4"/>
        <v>29.174712947886789</v>
      </c>
    </row>
    <row r="79" spans="1:9" ht="13.5" x14ac:dyDescent="0.25">
      <c r="A79" s="3">
        <f>TITRES_STAT!B82</f>
        <v>42422</v>
      </c>
      <c r="B79" s="5">
        <f>TITRES_STAT!D82</f>
        <v>68.999600000000001</v>
      </c>
      <c r="C79" s="2">
        <f t="shared" si="9"/>
        <v>-1.5682000000000045</v>
      </c>
      <c r="D79" s="2">
        <f t="shared" si="10"/>
        <v>0</v>
      </c>
      <c r="E79" s="2">
        <f t="shared" si="11"/>
        <v>1.5682000000000045</v>
      </c>
      <c r="F79" s="2">
        <f t="shared" si="12"/>
        <v>0.17665919489112772</v>
      </c>
      <c r="G79" s="2">
        <f t="shared" si="12"/>
        <v>0.54087671225842127</v>
      </c>
      <c r="H79" s="2">
        <f t="shared" si="3"/>
        <v>0.32661638204664117</v>
      </c>
      <c r="I79" s="2">
        <f t="shared" si="4"/>
        <v>24.62025846105962</v>
      </c>
    </row>
    <row r="80" spans="1:9" ht="13.5" x14ac:dyDescent="0.25">
      <c r="A80" s="3">
        <f>TITRES_STAT!B83</f>
        <v>42423</v>
      </c>
      <c r="B80" s="5">
        <f>TITRES_STAT!D83</f>
        <v>67.948899999999995</v>
      </c>
      <c r="C80" s="2">
        <f t="shared" si="9"/>
        <v>-1.0507000000000062</v>
      </c>
      <c r="D80" s="2">
        <f t="shared" si="10"/>
        <v>0</v>
      </c>
      <c r="E80" s="2">
        <f t="shared" si="11"/>
        <v>1.0507000000000062</v>
      </c>
      <c r="F80" s="2">
        <f t="shared" si="12"/>
        <v>0.16404068097033289</v>
      </c>
      <c r="G80" s="2">
        <f t="shared" si="12"/>
        <v>0.5772926613828202</v>
      </c>
      <c r="H80" s="2">
        <f t="shared" si="3"/>
        <v>0.28415514684942889</v>
      </c>
      <c r="I80" s="2">
        <f t="shared" si="4"/>
        <v>22.127789430006217</v>
      </c>
    </row>
    <row r="81" spans="1:9" ht="13.5" x14ac:dyDescent="0.25">
      <c r="A81" s="3">
        <f>TITRES_STAT!B84</f>
        <v>42424</v>
      </c>
      <c r="B81" s="5">
        <f>TITRES_STAT!D84</f>
        <v>67.431399999999996</v>
      </c>
      <c r="C81" s="2">
        <f t="shared" si="9"/>
        <v>-0.51749999999999829</v>
      </c>
      <c r="D81" s="2">
        <f t="shared" si="10"/>
        <v>0</v>
      </c>
      <c r="E81" s="2">
        <f t="shared" si="11"/>
        <v>0.51749999999999829</v>
      </c>
      <c r="F81" s="2">
        <f t="shared" si="12"/>
        <v>0.15232348947245197</v>
      </c>
      <c r="G81" s="2">
        <f t="shared" si="12"/>
        <v>0.57302175699833291</v>
      </c>
      <c r="H81" s="2">
        <f t="shared" ref="H81:H144" si="13">F81/G81</f>
        <v>0.26582496669999062</v>
      </c>
      <c r="I81" s="2">
        <f t="shared" ref="I81:I144" si="14">IF(G81=0,100,100-(100/(1+H81)))</f>
        <v>21.000136171511699</v>
      </c>
    </row>
    <row r="82" spans="1:9" ht="13.5" x14ac:dyDescent="0.25">
      <c r="A82" s="3">
        <f>TITRES_STAT!B85</f>
        <v>42425</v>
      </c>
      <c r="B82" s="5">
        <f>TITRES_STAT!D85</f>
        <v>70.306399999999996</v>
      </c>
      <c r="C82" s="2">
        <f t="shared" si="9"/>
        <v>2.875</v>
      </c>
      <c r="D82" s="2">
        <f t="shared" si="10"/>
        <v>2.875</v>
      </c>
      <c r="E82" s="2">
        <f t="shared" si="11"/>
        <v>0</v>
      </c>
      <c r="F82" s="2">
        <f t="shared" si="12"/>
        <v>0.34680038308156252</v>
      </c>
      <c r="G82" s="2">
        <f t="shared" si="12"/>
        <v>0.53209163149845196</v>
      </c>
      <c r="H82" s="2">
        <f t="shared" si="13"/>
        <v>0.65176815900095864</v>
      </c>
      <c r="I82" s="2">
        <f t="shared" si="14"/>
        <v>39.458816023864308</v>
      </c>
    </row>
    <row r="83" spans="1:9" ht="13.5" x14ac:dyDescent="0.25">
      <c r="A83" s="3">
        <f>TITRES_STAT!B86</f>
        <v>42426</v>
      </c>
      <c r="B83" s="5">
        <f>TITRES_STAT!D86</f>
        <v>70.306399999999996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0.32202892714716519</v>
      </c>
      <c r="G83" s="2">
        <f t="shared" si="12"/>
        <v>0.49408508639141963</v>
      </c>
      <c r="H83" s="2">
        <f t="shared" si="13"/>
        <v>0.65176815900095864</v>
      </c>
      <c r="I83" s="2">
        <f t="shared" si="14"/>
        <v>39.458816023864308</v>
      </c>
    </row>
    <row r="84" spans="1:9" ht="13.5" x14ac:dyDescent="0.25">
      <c r="A84" s="3">
        <f>TITRES_STAT!B87</f>
        <v>42429</v>
      </c>
      <c r="B84" s="5">
        <f>TITRES_STAT!D87</f>
        <v>69.731399999999994</v>
      </c>
      <c r="C84" s="2">
        <f t="shared" si="9"/>
        <v>-0.57500000000000284</v>
      </c>
      <c r="D84" s="2">
        <f t="shared" si="10"/>
        <v>0</v>
      </c>
      <c r="E84" s="2">
        <f t="shared" si="11"/>
        <v>0.57500000000000284</v>
      </c>
      <c r="F84" s="2">
        <f t="shared" si="12"/>
        <v>0.29902686092236769</v>
      </c>
      <c r="G84" s="2">
        <f t="shared" si="12"/>
        <v>0.49986472307774699</v>
      </c>
      <c r="H84" s="2">
        <f t="shared" si="13"/>
        <v>0.59821557136741221</v>
      </c>
      <c r="I84" s="2">
        <f t="shared" si="14"/>
        <v>37.430217930838133</v>
      </c>
    </row>
    <row r="85" spans="1:9" ht="13.5" x14ac:dyDescent="0.25">
      <c r="A85" s="3">
        <f>TITRES_STAT!B88</f>
        <v>42430</v>
      </c>
      <c r="B85" s="5">
        <f>TITRES_STAT!D88</f>
        <v>66.908699999999996</v>
      </c>
      <c r="C85" s="2">
        <f t="shared" si="9"/>
        <v>-2.8226999999999975</v>
      </c>
      <c r="D85" s="2">
        <f t="shared" si="10"/>
        <v>0</v>
      </c>
      <c r="E85" s="2">
        <f t="shared" si="11"/>
        <v>2.8226999999999975</v>
      </c>
      <c r="F85" s="2">
        <f t="shared" si="12"/>
        <v>0.27766779942791286</v>
      </c>
      <c r="G85" s="2">
        <f t="shared" si="12"/>
        <v>0.66578152857219342</v>
      </c>
      <c r="H85" s="2">
        <f t="shared" si="13"/>
        <v>0.41705542661026862</v>
      </c>
      <c r="I85" s="2">
        <f t="shared" si="14"/>
        <v>29.431130129320692</v>
      </c>
    </row>
    <row r="86" spans="1:9" ht="13.5" x14ac:dyDescent="0.25">
      <c r="A86" s="3">
        <f>TITRES_STAT!B89</f>
        <v>42431</v>
      </c>
      <c r="B86" s="5">
        <f>TITRES_STAT!D89</f>
        <v>66.804199999999994</v>
      </c>
      <c r="C86" s="2">
        <f t="shared" si="9"/>
        <v>-0.10450000000000159</v>
      </c>
      <c r="D86" s="2">
        <f t="shared" si="10"/>
        <v>0</v>
      </c>
      <c r="E86" s="2">
        <f t="shared" si="11"/>
        <v>0.10450000000000159</v>
      </c>
      <c r="F86" s="2">
        <f t="shared" si="12"/>
        <v>0.25783438518306195</v>
      </c>
      <c r="G86" s="2">
        <f t="shared" si="12"/>
        <v>0.6256899908170368</v>
      </c>
      <c r="H86" s="2">
        <f t="shared" si="13"/>
        <v>0.41208008593261553</v>
      </c>
      <c r="I86" s="2">
        <f t="shared" si="14"/>
        <v>29.182486888514902</v>
      </c>
    </row>
    <row r="87" spans="1:9" ht="13.5" x14ac:dyDescent="0.25">
      <c r="A87" s="3">
        <f>TITRES_STAT!B90</f>
        <v>42432</v>
      </c>
      <c r="B87" s="5">
        <f>TITRES_STAT!D90</f>
        <v>66.903499999999994</v>
      </c>
      <c r="C87" s="2">
        <f t="shared" si="9"/>
        <v>9.92999999999995E-2</v>
      </c>
      <c r="D87" s="2">
        <f t="shared" si="10"/>
        <v>9.92999999999995E-2</v>
      </c>
      <c r="E87" s="2">
        <f t="shared" si="11"/>
        <v>0</v>
      </c>
      <c r="F87" s="2">
        <f t="shared" si="12"/>
        <v>0.24651050052712892</v>
      </c>
      <c r="G87" s="2">
        <f t="shared" si="12"/>
        <v>0.58099784861581993</v>
      </c>
      <c r="H87" s="2">
        <f t="shared" si="13"/>
        <v>0.42428814687424421</v>
      </c>
      <c r="I87" s="2">
        <f t="shared" si="14"/>
        <v>29.789488019358359</v>
      </c>
    </row>
    <row r="88" spans="1:9" ht="13.5" x14ac:dyDescent="0.25">
      <c r="A88" s="3">
        <f>TITRES_STAT!B91</f>
        <v>42433</v>
      </c>
      <c r="B88" s="5">
        <f>TITRES_STAT!D91</f>
        <v>66.903499999999994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0.228902607632334</v>
      </c>
      <c r="G88" s="2">
        <f t="shared" si="12"/>
        <v>0.53949800228611855</v>
      </c>
      <c r="H88" s="2">
        <f t="shared" si="13"/>
        <v>0.42428814687424421</v>
      </c>
      <c r="I88" s="2">
        <f t="shared" si="14"/>
        <v>29.789488019358359</v>
      </c>
    </row>
    <row r="89" spans="1:9" ht="13.5" x14ac:dyDescent="0.25">
      <c r="A89" s="3">
        <f>TITRES_STAT!B92</f>
        <v>42436</v>
      </c>
      <c r="B89" s="5">
        <f>TITRES_STAT!D92</f>
        <v>65.858000000000004</v>
      </c>
      <c r="C89" s="2">
        <f t="shared" si="9"/>
        <v>-1.0454999999999899</v>
      </c>
      <c r="D89" s="2">
        <f t="shared" si="10"/>
        <v>0</v>
      </c>
      <c r="E89" s="2">
        <f t="shared" si="11"/>
        <v>1.0454999999999899</v>
      </c>
      <c r="F89" s="2">
        <f t="shared" si="12"/>
        <v>0.21255242137288158</v>
      </c>
      <c r="G89" s="2">
        <f t="shared" si="12"/>
        <v>0.57564100212282365</v>
      </c>
      <c r="H89" s="2">
        <f t="shared" si="13"/>
        <v>0.36924475600077145</v>
      </c>
      <c r="I89" s="2">
        <f t="shared" si="14"/>
        <v>26.967038170680667</v>
      </c>
    </row>
    <row r="90" spans="1:9" ht="13.5" x14ac:dyDescent="0.25">
      <c r="A90" s="3">
        <f>TITRES_STAT!B93</f>
        <v>42437</v>
      </c>
      <c r="B90" s="5">
        <f>TITRES_STAT!D93</f>
        <v>65.858000000000004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0.19737010556053289</v>
      </c>
      <c r="G90" s="2">
        <f t="shared" si="12"/>
        <v>0.53452378768547903</v>
      </c>
      <c r="H90" s="2">
        <f t="shared" si="13"/>
        <v>0.3692447560007715</v>
      </c>
      <c r="I90" s="2">
        <f t="shared" si="14"/>
        <v>26.967038170680667</v>
      </c>
    </row>
    <row r="91" spans="1:9" ht="13.5" x14ac:dyDescent="0.25">
      <c r="A91" s="3">
        <f>TITRES_STAT!B94</f>
        <v>42438</v>
      </c>
      <c r="B91" s="5">
        <f>TITRES_STAT!D94</f>
        <v>65.335300000000004</v>
      </c>
      <c r="C91" s="2">
        <f t="shared" si="9"/>
        <v>-0.52270000000000039</v>
      </c>
      <c r="D91" s="2">
        <f t="shared" si="10"/>
        <v>0</v>
      </c>
      <c r="E91" s="2">
        <f t="shared" si="11"/>
        <v>0.52270000000000039</v>
      </c>
      <c r="F91" s="2">
        <f t="shared" si="12"/>
        <v>0.18327224087763769</v>
      </c>
      <c r="G91" s="2">
        <f t="shared" si="12"/>
        <v>0.53367923142223062</v>
      </c>
      <c r="H91" s="2">
        <f t="shared" si="13"/>
        <v>0.34341272825855634</v>
      </c>
      <c r="I91" s="2">
        <f t="shared" si="14"/>
        <v>25.562712116306699</v>
      </c>
    </row>
    <row r="92" spans="1:9" ht="13.5" x14ac:dyDescent="0.25">
      <c r="A92" s="3">
        <f>TITRES_STAT!B95</f>
        <v>42439</v>
      </c>
      <c r="B92" s="5">
        <f>TITRES_STAT!D95</f>
        <v>64.2637</v>
      </c>
      <c r="C92" s="2">
        <f t="shared" si="9"/>
        <v>-1.0716000000000037</v>
      </c>
      <c r="D92" s="2">
        <f t="shared" si="10"/>
        <v>0</v>
      </c>
      <c r="E92" s="2">
        <f t="shared" si="11"/>
        <v>1.0716000000000037</v>
      </c>
      <c r="F92" s="2">
        <f t="shared" si="12"/>
        <v>0.17018136652923502</v>
      </c>
      <c r="G92" s="2">
        <f t="shared" si="12"/>
        <v>0.57210214346350008</v>
      </c>
      <c r="H92" s="2">
        <f t="shared" si="13"/>
        <v>0.29746675217638391</v>
      </c>
      <c r="I92" s="2">
        <f t="shared" si="14"/>
        <v>22.926734089903277</v>
      </c>
    </row>
    <row r="93" spans="1:9" ht="13.5" x14ac:dyDescent="0.25">
      <c r="A93" s="3">
        <f>TITRES_STAT!B96</f>
        <v>42440</v>
      </c>
      <c r="B93" s="5">
        <f>TITRES_STAT!D96</f>
        <v>67.154399999999995</v>
      </c>
      <c r="C93" s="2">
        <f t="shared" si="9"/>
        <v>2.8906999999999954</v>
      </c>
      <c r="D93" s="2">
        <f t="shared" si="10"/>
        <v>2.8906999999999954</v>
      </c>
      <c r="E93" s="2">
        <f t="shared" si="11"/>
        <v>0</v>
      </c>
      <c r="F93" s="2">
        <f t="shared" ref="F93:G108" si="15">((F92*13)+D93)/14</f>
        <v>0.36450412606286076</v>
      </c>
      <c r="G93" s="2">
        <f t="shared" si="15"/>
        <v>0.53123770464467868</v>
      </c>
      <c r="H93" s="2">
        <f t="shared" si="13"/>
        <v>0.68614129395552104</v>
      </c>
      <c r="I93" s="2">
        <f t="shared" si="14"/>
        <v>40.692989159046171</v>
      </c>
    </row>
    <row r="94" spans="1:9" ht="13.5" x14ac:dyDescent="0.25">
      <c r="A94" s="3">
        <f>TITRES_STAT!B97</f>
        <v>42443</v>
      </c>
      <c r="B94" s="5">
        <f>TITRES_STAT!D97</f>
        <v>67.290300000000002</v>
      </c>
      <c r="C94" s="2">
        <f t="shared" si="9"/>
        <v>0.13590000000000657</v>
      </c>
      <c r="D94" s="2">
        <f t="shared" si="10"/>
        <v>0.13590000000000657</v>
      </c>
      <c r="E94" s="2">
        <f t="shared" si="11"/>
        <v>0</v>
      </c>
      <c r="F94" s="2">
        <f t="shared" si="15"/>
        <v>0.34817525991551401</v>
      </c>
      <c r="G94" s="2">
        <f t="shared" si="15"/>
        <v>0.49329215431291595</v>
      </c>
      <c r="H94" s="2">
        <f t="shared" si="13"/>
        <v>0.70581957744791501</v>
      </c>
      <c r="I94" s="2">
        <f t="shared" si="14"/>
        <v>41.377153057646055</v>
      </c>
    </row>
    <row r="95" spans="1:9" ht="13.5" x14ac:dyDescent="0.25">
      <c r="A95" s="3">
        <f>TITRES_STAT!B98</f>
        <v>42444</v>
      </c>
      <c r="B95" s="5">
        <f>TITRES_STAT!D98</f>
        <v>67.290300000000002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0.3233055984929773</v>
      </c>
      <c r="G95" s="2">
        <f t="shared" si="15"/>
        <v>0.45805700043342196</v>
      </c>
      <c r="H95" s="2">
        <f t="shared" si="13"/>
        <v>0.70581957744791501</v>
      </c>
      <c r="I95" s="2">
        <f t="shared" si="14"/>
        <v>41.377153057646055</v>
      </c>
    </row>
    <row r="96" spans="1:9" ht="13.5" x14ac:dyDescent="0.25">
      <c r="A96" s="3">
        <f>TITRES_STAT!B99</f>
        <v>42445</v>
      </c>
      <c r="B96" s="5">
        <f>TITRES_STAT!D99</f>
        <v>69.208699999999993</v>
      </c>
      <c r="C96" s="2">
        <f t="shared" si="9"/>
        <v>1.9183999999999912</v>
      </c>
      <c r="D96" s="2">
        <f t="shared" si="10"/>
        <v>1.9183999999999912</v>
      </c>
      <c r="E96" s="2">
        <f t="shared" si="11"/>
        <v>0</v>
      </c>
      <c r="F96" s="2">
        <f t="shared" si="15"/>
        <v>0.43724091288633543</v>
      </c>
      <c r="G96" s="2">
        <f t="shared" si="15"/>
        <v>0.42533864325960608</v>
      </c>
      <c r="H96" s="2">
        <f t="shared" si="13"/>
        <v>1.0279830431947488</v>
      </c>
      <c r="I96" s="2">
        <f t="shared" si="14"/>
        <v>50.689923007212784</v>
      </c>
    </row>
    <row r="97" spans="1:9" ht="13.5" x14ac:dyDescent="0.25">
      <c r="A97" s="3">
        <f>TITRES_STAT!B100</f>
        <v>42446</v>
      </c>
      <c r="B97" s="5">
        <f>TITRES_STAT!D100</f>
        <v>69.208699999999993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0.40600941910874006</v>
      </c>
      <c r="G97" s="2">
        <f t="shared" si="15"/>
        <v>0.39495731159820563</v>
      </c>
      <c r="H97" s="2">
        <f t="shared" si="13"/>
        <v>1.0279830431947488</v>
      </c>
      <c r="I97" s="2">
        <f t="shared" si="14"/>
        <v>50.689923007212784</v>
      </c>
    </row>
    <row r="98" spans="1:9" ht="13.5" x14ac:dyDescent="0.25">
      <c r="A98" s="3">
        <f>TITRES_STAT!B101</f>
        <v>42447</v>
      </c>
      <c r="B98" s="5">
        <f>TITRES_STAT!D101</f>
        <v>67.290300000000002</v>
      </c>
      <c r="C98" s="2">
        <f t="shared" si="9"/>
        <v>-1.9183999999999912</v>
      </c>
      <c r="D98" s="2">
        <f t="shared" si="10"/>
        <v>0</v>
      </c>
      <c r="E98" s="2">
        <f t="shared" si="11"/>
        <v>1.9183999999999912</v>
      </c>
      <c r="F98" s="2">
        <f t="shared" si="15"/>
        <v>0.3770087463152586</v>
      </c>
      <c r="G98" s="2">
        <f t="shared" si="15"/>
        <v>0.50377464648404746</v>
      </c>
      <c r="H98" s="2">
        <f t="shared" si="13"/>
        <v>0.7483678445243015</v>
      </c>
      <c r="I98" s="2">
        <f t="shared" si="14"/>
        <v>42.803798232054454</v>
      </c>
    </row>
    <row r="99" spans="1:9" ht="13.5" x14ac:dyDescent="0.25">
      <c r="A99" s="3">
        <f>TITRES_STAT!B102</f>
        <v>42450</v>
      </c>
      <c r="B99" s="5">
        <f>TITRES_STAT!D102</f>
        <v>67.290300000000002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0.35007955014988301</v>
      </c>
      <c r="G99" s="2">
        <f t="shared" si="15"/>
        <v>0.46779074316375835</v>
      </c>
      <c r="H99" s="2">
        <f t="shared" si="13"/>
        <v>0.74836784452430161</v>
      </c>
      <c r="I99" s="2">
        <f t="shared" si="14"/>
        <v>42.803798232054454</v>
      </c>
    </row>
    <row r="100" spans="1:9" ht="13.5" x14ac:dyDescent="0.25">
      <c r="A100" s="3">
        <f>TITRES_STAT!B103</f>
        <v>42451</v>
      </c>
      <c r="B100" s="5">
        <f>TITRES_STAT!D103</f>
        <v>67.290300000000002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0.32507386799631993</v>
      </c>
      <c r="G100" s="2">
        <f t="shared" si="15"/>
        <v>0.43437711865206136</v>
      </c>
      <c r="H100" s="2">
        <f t="shared" si="13"/>
        <v>0.7483678445243015</v>
      </c>
      <c r="I100" s="2">
        <f t="shared" si="14"/>
        <v>42.803798232054454</v>
      </c>
    </row>
    <row r="101" spans="1:9" ht="13.5" x14ac:dyDescent="0.25">
      <c r="A101" s="3">
        <f>TITRES_STAT!B104</f>
        <v>42452</v>
      </c>
      <c r="B101" s="5">
        <f>TITRES_STAT!D104</f>
        <v>67.290300000000002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0.30185430599658281</v>
      </c>
      <c r="G101" s="2">
        <f t="shared" si="15"/>
        <v>0.40335018160548552</v>
      </c>
      <c r="H101" s="2">
        <f t="shared" si="13"/>
        <v>0.74836784452430161</v>
      </c>
      <c r="I101" s="2">
        <f t="shared" si="14"/>
        <v>42.803798232054454</v>
      </c>
    </row>
    <row r="102" spans="1:9" ht="13.5" x14ac:dyDescent="0.25">
      <c r="A102" s="3">
        <f>TITRES_STAT!B105</f>
        <v>42453</v>
      </c>
      <c r="B102" s="5">
        <f>TITRES_STAT!D105</f>
        <v>63.772399999999998</v>
      </c>
      <c r="C102" s="2">
        <f t="shared" si="9"/>
        <v>-3.5179000000000045</v>
      </c>
      <c r="D102" s="2">
        <f t="shared" si="10"/>
        <v>0</v>
      </c>
      <c r="E102" s="2">
        <f t="shared" si="11"/>
        <v>3.5179000000000045</v>
      </c>
      <c r="F102" s="2">
        <f t="shared" si="15"/>
        <v>0.28029328413968402</v>
      </c>
      <c r="G102" s="2">
        <f t="shared" si="15"/>
        <v>0.62581802577652268</v>
      </c>
      <c r="H102" s="2">
        <f t="shared" si="13"/>
        <v>0.44788304682002833</v>
      </c>
      <c r="I102" s="2">
        <f t="shared" si="14"/>
        <v>30.933648114998618</v>
      </c>
    </row>
    <row r="103" spans="1:9" ht="13.5" x14ac:dyDescent="0.25">
      <c r="A103" s="3">
        <f>TITRES_STAT!B106</f>
        <v>42454</v>
      </c>
      <c r="B103" s="5">
        <f>TITRES_STAT!D106</f>
        <v>63.772399999999998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0.26027233527256372</v>
      </c>
      <c r="G103" s="2">
        <f t="shared" si="15"/>
        <v>0.58111673822105669</v>
      </c>
      <c r="H103" s="2">
        <f t="shared" si="13"/>
        <v>0.44788304682002839</v>
      </c>
      <c r="I103" s="2">
        <f t="shared" si="14"/>
        <v>30.933648114998618</v>
      </c>
    </row>
    <row r="104" spans="1:9" ht="13.5" x14ac:dyDescent="0.25">
      <c r="A104" s="3">
        <f>TITRES_STAT!B107</f>
        <v>42457</v>
      </c>
      <c r="B104" s="5">
        <f>TITRES_STAT!D107</f>
        <v>63.772399999999998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0.24168145418166631</v>
      </c>
      <c r="G104" s="2">
        <f t="shared" si="15"/>
        <v>0.5396083997766955</v>
      </c>
      <c r="H104" s="2">
        <f t="shared" si="13"/>
        <v>0.44788304682002839</v>
      </c>
      <c r="I104" s="2">
        <f t="shared" si="14"/>
        <v>30.933648114998618</v>
      </c>
    </row>
    <row r="105" spans="1:9" ht="13.5" x14ac:dyDescent="0.25">
      <c r="A105" s="3">
        <f>TITRES_STAT!B108</f>
        <v>42458</v>
      </c>
      <c r="B105" s="5">
        <f>TITRES_STAT!D108</f>
        <v>63.772399999999998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0.22441849316869014</v>
      </c>
      <c r="G105" s="2">
        <f t="shared" si="15"/>
        <v>0.50106494264978862</v>
      </c>
      <c r="H105" s="2">
        <f t="shared" si="13"/>
        <v>0.44788304682002844</v>
      </c>
      <c r="I105" s="2">
        <f t="shared" si="14"/>
        <v>30.933648114998618</v>
      </c>
    </row>
    <row r="106" spans="1:9" ht="13.5" x14ac:dyDescent="0.25">
      <c r="A106" s="3">
        <f>TITRES_STAT!B109</f>
        <v>42459</v>
      </c>
      <c r="B106" s="5">
        <f>TITRES_STAT!D109</f>
        <v>63.772399999999998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0.20838860079949797</v>
      </c>
      <c r="G106" s="2">
        <f t="shared" si="15"/>
        <v>0.46527458960337514</v>
      </c>
      <c r="H106" s="2">
        <f t="shared" si="13"/>
        <v>0.44788304682002844</v>
      </c>
      <c r="I106" s="2">
        <f t="shared" si="14"/>
        <v>30.933648114998618</v>
      </c>
    </row>
    <row r="107" spans="1:9" ht="13.5" x14ac:dyDescent="0.25">
      <c r="A107" s="3">
        <f>TITRES_STAT!B110</f>
        <v>42460</v>
      </c>
      <c r="B107" s="5">
        <f>TITRES_STAT!D110</f>
        <v>63.772399999999998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0.19350370074239098</v>
      </c>
      <c r="G107" s="2">
        <f t="shared" si="15"/>
        <v>0.43204069034599119</v>
      </c>
      <c r="H107" s="2">
        <f t="shared" si="13"/>
        <v>0.44788304682002844</v>
      </c>
      <c r="I107" s="2">
        <f t="shared" si="14"/>
        <v>30.933648114998618</v>
      </c>
    </row>
    <row r="108" spans="1:9" ht="13.5" x14ac:dyDescent="0.25">
      <c r="A108" s="3">
        <f>TITRES_STAT!B111</f>
        <v>42461</v>
      </c>
      <c r="B108" s="5">
        <f>TITRES_STAT!D111</f>
        <v>63.772399999999998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0.17968200783222019</v>
      </c>
      <c r="G108" s="2">
        <f t="shared" si="15"/>
        <v>0.40118064103556328</v>
      </c>
      <c r="H108" s="2">
        <f t="shared" si="13"/>
        <v>0.44788304682002839</v>
      </c>
      <c r="I108" s="2">
        <f t="shared" si="14"/>
        <v>30.933648114998618</v>
      </c>
    </row>
    <row r="109" spans="1:9" ht="13.5" x14ac:dyDescent="0.25">
      <c r="A109" s="3">
        <f>TITRES_STAT!B112</f>
        <v>42464</v>
      </c>
      <c r="B109" s="5">
        <f>TITRES_STAT!D112</f>
        <v>63.772399999999998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0.16684757870134731</v>
      </c>
      <c r="G109" s="2">
        <f t="shared" si="16"/>
        <v>0.37252488096159447</v>
      </c>
      <c r="H109" s="2">
        <f t="shared" si="13"/>
        <v>0.44788304682002839</v>
      </c>
      <c r="I109" s="2">
        <f t="shared" si="14"/>
        <v>30.933648114998618</v>
      </c>
    </row>
    <row r="110" spans="1:9" ht="13.5" x14ac:dyDescent="0.25">
      <c r="A110" s="3">
        <f>TITRES_STAT!B113</f>
        <v>42465</v>
      </c>
      <c r="B110" s="5">
        <f>TITRES_STAT!D113</f>
        <v>63.772399999999998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0.15492989450839392</v>
      </c>
      <c r="G110" s="2">
        <f t="shared" si="16"/>
        <v>0.34591596089290916</v>
      </c>
      <c r="H110" s="2">
        <f t="shared" si="13"/>
        <v>0.44788304682002833</v>
      </c>
      <c r="I110" s="2">
        <f t="shared" si="14"/>
        <v>30.933648114998618</v>
      </c>
    </row>
    <row r="111" spans="1:9" ht="13.5" x14ac:dyDescent="0.25">
      <c r="A111" s="3">
        <f>TITRES_STAT!B114</f>
        <v>42466</v>
      </c>
      <c r="B111" s="5">
        <f>TITRES_STAT!D114</f>
        <v>63.772399999999998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0.14386347347208006</v>
      </c>
      <c r="G111" s="2">
        <f t="shared" si="16"/>
        <v>0.32120767797198707</v>
      </c>
      <c r="H111" s="2">
        <f t="shared" si="13"/>
        <v>0.44788304682002833</v>
      </c>
      <c r="I111" s="2">
        <f t="shared" si="14"/>
        <v>30.933648114998618</v>
      </c>
    </row>
    <row r="112" spans="1:9" ht="13.5" x14ac:dyDescent="0.25">
      <c r="A112" s="3">
        <f>TITRES_STAT!B115</f>
        <v>42467</v>
      </c>
      <c r="B112" s="5">
        <f>TITRES_STAT!D115</f>
        <v>62.726900000000001</v>
      </c>
      <c r="C112" s="2">
        <f t="shared" si="9"/>
        <v>-1.045499999999997</v>
      </c>
      <c r="D112" s="2">
        <f t="shared" si="10"/>
        <v>0</v>
      </c>
      <c r="E112" s="2">
        <f t="shared" si="11"/>
        <v>1.045499999999997</v>
      </c>
      <c r="F112" s="2">
        <f t="shared" si="16"/>
        <v>0.13358751108121719</v>
      </c>
      <c r="G112" s="2">
        <f t="shared" si="16"/>
        <v>0.37294284383113069</v>
      </c>
      <c r="H112" s="2">
        <f t="shared" si="13"/>
        <v>0.35819834940097656</v>
      </c>
      <c r="I112" s="2">
        <f t="shared" si="14"/>
        <v>26.373051444139762</v>
      </c>
    </row>
    <row r="113" spans="1:9" ht="13.5" x14ac:dyDescent="0.25">
      <c r="A113" s="3">
        <f>TITRES_STAT!B116</f>
        <v>42468</v>
      </c>
      <c r="B113" s="5">
        <f>TITRES_STAT!D116</f>
        <v>62.726900000000001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0.1240455460039874</v>
      </c>
      <c r="G113" s="2">
        <f t="shared" si="16"/>
        <v>0.34630406927176421</v>
      </c>
      <c r="H113" s="2">
        <f t="shared" si="13"/>
        <v>0.35819834940097661</v>
      </c>
      <c r="I113" s="2">
        <f t="shared" si="14"/>
        <v>26.373051444139762</v>
      </c>
    </row>
    <row r="114" spans="1:9" ht="13.5" x14ac:dyDescent="0.25">
      <c r="A114" s="3">
        <f>TITRES_STAT!B117</f>
        <v>42471</v>
      </c>
      <c r="B114" s="5">
        <f>TITRES_STAT!D117</f>
        <v>63.772399999999998</v>
      </c>
      <c r="C114" s="2">
        <f t="shared" si="9"/>
        <v>1.045499999999997</v>
      </c>
      <c r="D114" s="2">
        <f t="shared" si="10"/>
        <v>1.045499999999997</v>
      </c>
      <c r="E114" s="2">
        <f t="shared" si="11"/>
        <v>0</v>
      </c>
      <c r="F114" s="2">
        <f t="shared" si="16"/>
        <v>0.18986372128941667</v>
      </c>
      <c r="G114" s="2">
        <f t="shared" si="16"/>
        <v>0.32156806432378104</v>
      </c>
      <c r="H114" s="2">
        <f t="shared" si="13"/>
        <v>0.59043089894102896</v>
      </c>
      <c r="I114" s="2">
        <f t="shared" si="14"/>
        <v>37.123957999945858</v>
      </c>
    </row>
    <row r="115" spans="1:9" ht="13.5" x14ac:dyDescent="0.25">
      <c r="A115" s="3">
        <f>TITRES_STAT!B118</f>
        <v>42472</v>
      </c>
      <c r="B115" s="5">
        <f>TITRES_STAT!D118</f>
        <v>62.726900000000001</v>
      </c>
      <c r="C115" s="2">
        <f t="shared" si="9"/>
        <v>-1.045499999999997</v>
      </c>
      <c r="D115" s="2">
        <f t="shared" si="10"/>
        <v>0</v>
      </c>
      <c r="E115" s="2">
        <f t="shared" si="11"/>
        <v>1.045499999999997</v>
      </c>
      <c r="F115" s="2">
        <f t="shared" si="16"/>
        <v>0.17630202691160118</v>
      </c>
      <c r="G115" s="2">
        <f t="shared" si="16"/>
        <v>0.3732774883006536</v>
      </c>
      <c r="H115" s="2">
        <f t="shared" si="13"/>
        <v>0.47230822226707658</v>
      </c>
      <c r="I115" s="2">
        <f t="shared" si="14"/>
        <v>32.07943928614425</v>
      </c>
    </row>
    <row r="116" spans="1:9" ht="13.5" x14ac:dyDescent="0.25">
      <c r="A116" s="3">
        <f>TITRES_STAT!B119</f>
        <v>42473</v>
      </c>
      <c r="B116" s="5">
        <f>TITRES_STAT!D119</f>
        <v>64.289900000000003</v>
      </c>
      <c r="C116" s="2">
        <f t="shared" si="9"/>
        <v>1.5630000000000024</v>
      </c>
      <c r="D116" s="2">
        <f t="shared" si="10"/>
        <v>1.5630000000000024</v>
      </c>
      <c r="E116" s="2">
        <f t="shared" si="11"/>
        <v>0</v>
      </c>
      <c r="F116" s="2">
        <f t="shared" si="16"/>
        <v>0.2753518821322013</v>
      </c>
      <c r="G116" s="2">
        <f t="shared" si="16"/>
        <v>0.34661481056489263</v>
      </c>
      <c r="H116" s="2">
        <f t="shared" si="13"/>
        <v>0.79440310609765585</v>
      </c>
      <c r="I116" s="2">
        <f t="shared" si="14"/>
        <v>44.271162003573934</v>
      </c>
    </row>
    <row r="117" spans="1:9" ht="13.5" x14ac:dyDescent="0.25">
      <c r="A117" s="3">
        <f>TITRES_STAT!B120</f>
        <v>42474</v>
      </c>
      <c r="B117" s="5">
        <f>TITRES_STAT!D120</f>
        <v>64.289900000000003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0.25568389055132978</v>
      </c>
      <c r="G117" s="2">
        <f t="shared" si="16"/>
        <v>0.32185660981025743</v>
      </c>
      <c r="H117" s="2">
        <f t="shared" si="13"/>
        <v>0.79440310609765596</v>
      </c>
      <c r="I117" s="2">
        <f t="shared" si="14"/>
        <v>44.271162003573934</v>
      </c>
    </row>
    <row r="118" spans="1:9" ht="13.5" x14ac:dyDescent="0.25">
      <c r="A118" s="3">
        <f>TITRES_STAT!B121</f>
        <v>42475</v>
      </c>
      <c r="B118" s="5">
        <f>TITRES_STAT!D121</f>
        <v>64.289900000000003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0.23742075551194911</v>
      </c>
      <c r="G118" s="2">
        <f t="shared" si="16"/>
        <v>0.29886685196666762</v>
      </c>
      <c r="H118" s="2">
        <f t="shared" si="13"/>
        <v>0.79440310609765596</v>
      </c>
      <c r="I118" s="2">
        <f t="shared" si="14"/>
        <v>44.271162003573934</v>
      </c>
    </row>
    <row r="119" spans="1:9" ht="13.5" x14ac:dyDescent="0.25">
      <c r="A119" s="3">
        <f>TITRES_STAT!B122</f>
        <v>42478</v>
      </c>
      <c r="B119" s="5">
        <f>TITRES_STAT!D122</f>
        <v>64.295100000000005</v>
      </c>
      <c r="C119" s="2">
        <f t="shared" si="9"/>
        <v>5.2000000000020918E-3</v>
      </c>
      <c r="D119" s="2">
        <f t="shared" si="10"/>
        <v>5.2000000000020918E-3</v>
      </c>
      <c r="E119" s="2">
        <f t="shared" si="11"/>
        <v>0</v>
      </c>
      <c r="F119" s="2">
        <f t="shared" si="16"/>
        <v>0.2208335586896672</v>
      </c>
      <c r="G119" s="2">
        <f t="shared" si="16"/>
        <v>0.27751921968333421</v>
      </c>
      <c r="H119" s="2">
        <f t="shared" si="13"/>
        <v>0.79574149473917988</v>
      </c>
      <c r="I119" s="2">
        <f t="shared" si="14"/>
        <v>44.312697404965647</v>
      </c>
    </row>
    <row r="120" spans="1:9" ht="13.5" x14ac:dyDescent="0.25">
      <c r="A120" s="3">
        <f>TITRES_STAT!B123</f>
        <v>42479</v>
      </c>
      <c r="B120" s="5">
        <f>TITRES_STAT!D123</f>
        <v>64.289900000000003</v>
      </c>
      <c r="C120" s="2">
        <f t="shared" si="9"/>
        <v>-5.2000000000020918E-3</v>
      </c>
      <c r="D120" s="2">
        <f t="shared" si="10"/>
        <v>0</v>
      </c>
      <c r="E120" s="2">
        <f t="shared" si="11"/>
        <v>5.2000000000020918E-3</v>
      </c>
      <c r="F120" s="2">
        <f t="shared" si="16"/>
        <v>0.20505973306897668</v>
      </c>
      <c r="G120" s="2">
        <f t="shared" si="16"/>
        <v>0.25806784684881051</v>
      </c>
      <c r="H120" s="2">
        <f t="shared" si="13"/>
        <v>0.79459621015519721</v>
      </c>
      <c r="I120" s="2">
        <f t="shared" si="14"/>
        <v>44.277158597503124</v>
      </c>
    </row>
    <row r="121" spans="1:9" ht="13.5" x14ac:dyDescent="0.25">
      <c r="A121" s="3">
        <f>TITRES_STAT!B124</f>
        <v>42480</v>
      </c>
      <c r="B121" s="5">
        <f>TITRES_STAT!D124</f>
        <v>62.732100000000003</v>
      </c>
      <c r="C121" s="2">
        <f t="shared" si="9"/>
        <v>-1.5578000000000003</v>
      </c>
      <c r="D121" s="2">
        <f t="shared" si="10"/>
        <v>0</v>
      </c>
      <c r="E121" s="2">
        <f t="shared" si="11"/>
        <v>1.5578000000000003</v>
      </c>
      <c r="F121" s="2">
        <f t="shared" si="16"/>
        <v>0.1904126092783355</v>
      </c>
      <c r="G121" s="2">
        <f t="shared" si="16"/>
        <v>0.35090585778818123</v>
      </c>
      <c r="H121" s="2">
        <f t="shared" si="13"/>
        <v>0.54263160631896623</v>
      </c>
      <c r="I121" s="2">
        <f t="shared" si="14"/>
        <v>35.175709099711497</v>
      </c>
    </row>
    <row r="122" spans="1:9" ht="13.5" x14ac:dyDescent="0.25">
      <c r="A122" s="3">
        <f>TITRES_STAT!B125</f>
        <v>42481</v>
      </c>
      <c r="B122" s="5">
        <f>TITRES_STAT!D125</f>
        <v>64.608699999999999</v>
      </c>
      <c r="C122" s="2">
        <f t="shared" si="9"/>
        <v>1.8765999999999963</v>
      </c>
      <c r="D122" s="2">
        <f t="shared" si="10"/>
        <v>1.8765999999999963</v>
      </c>
      <c r="E122" s="2">
        <f t="shared" si="11"/>
        <v>0</v>
      </c>
      <c r="F122" s="2">
        <f t="shared" si="16"/>
        <v>0.31085456575845416</v>
      </c>
      <c r="G122" s="2">
        <f t="shared" si="16"/>
        <v>0.32584115366045402</v>
      </c>
      <c r="H122" s="2">
        <f t="shared" si="13"/>
        <v>0.95400646071362494</v>
      </c>
      <c r="I122" s="2">
        <f t="shared" si="14"/>
        <v>48.823096540080584</v>
      </c>
    </row>
    <row r="123" spans="1:9" ht="13.5" x14ac:dyDescent="0.25">
      <c r="A123" s="3">
        <f>TITRES_STAT!B126</f>
        <v>42482</v>
      </c>
      <c r="B123" s="5">
        <f>TITRES_STAT!D126</f>
        <v>65.685500000000005</v>
      </c>
      <c r="C123" s="2">
        <f t="shared" si="9"/>
        <v>1.0768000000000058</v>
      </c>
      <c r="D123" s="2">
        <f t="shared" si="10"/>
        <v>1.0768000000000058</v>
      </c>
      <c r="E123" s="2">
        <f t="shared" si="11"/>
        <v>0</v>
      </c>
      <c r="F123" s="2">
        <f t="shared" si="16"/>
        <v>0.36556495391856497</v>
      </c>
      <c r="G123" s="2">
        <f t="shared" si="16"/>
        <v>0.30256678554185018</v>
      </c>
      <c r="H123" s="2">
        <f t="shared" si="13"/>
        <v>1.2082124389955589</v>
      </c>
      <c r="I123" s="2">
        <f t="shared" si="14"/>
        <v>54.71450199533944</v>
      </c>
    </row>
    <row r="124" spans="1:9" ht="13.5" x14ac:dyDescent="0.25">
      <c r="A124" s="3">
        <f>TITRES_STAT!B127</f>
        <v>42485</v>
      </c>
      <c r="B124" s="5">
        <f>TITRES_STAT!D127</f>
        <v>65.685500000000005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0.33945317149581034</v>
      </c>
      <c r="G124" s="2">
        <f t="shared" si="16"/>
        <v>0.2809548722888609</v>
      </c>
      <c r="H124" s="2">
        <f t="shared" si="13"/>
        <v>1.2082124389955586</v>
      </c>
      <c r="I124" s="2">
        <f t="shared" si="14"/>
        <v>54.71450199533944</v>
      </c>
    </row>
    <row r="125" spans="1:9" ht="13.5" x14ac:dyDescent="0.25">
      <c r="A125" s="3">
        <f>TITRES_STAT!B128</f>
        <v>42486</v>
      </c>
      <c r="B125" s="5">
        <f>TITRES_STAT!D128</f>
        <v>67.410499999999999</v>
      </c>
      <c r="C125" s="2">
        <f t="shared" si="9"/>
        <v>1.7249999999999943</v>
      </c>
      <c r="D125" s="2">
        <f t="shared" si="10"/>
        <v>1.7249999999999943</v>
      </c>
      <c r="E125" s="2">
        <f t="shared" si="11"/>
        <v>0</v>
      </c>
      <c r="F125" s="2">
        <f t="shared" ref="F125:G140" si="17">((F124*13)+D125)/14</f>
        <v>0.43842080210325207</v>
      </c>
      <c r="G125" s="2">
        <f t="shared" si="17"/>
        <v>0.26088666712537084</v>
      </c>
      <c r="H125" s="2">
        <f t="shared" si="13"/>
        <v>1.6805029054726128</v>
      </c>
      <c r="I125" s="2">
        <f t="shared" si="14"/>
        <v>62.693567764527941</v>
      </c>
    </row>
    <row r="126" spans="1:9" ht="13.5" x14ac:dyDescent="0.25">
      <c r="A126" s="3">
        <f>TITRES_STAT!B129</f>
        <v>42487</v>
      </c>
      <c r="B126" s="5">
        <f>TITRES_STAT!D129</f>
        <v>67.436700000000002</v>
      </c>
      <c r="C126" s="2">
        <f t="shared" si="9"/>
        <v>2.6200000000002888E-2</v>
      </c>
      <c r="D126" s="2">
        <f t="shared" si="10"/>
        <v>2.6200000000002888E-2</v>
      </c>
      <c r="E126" s="2">
        <f t="shared" si="11"/>
        <v>0</v>
      </c>
      <c r="F126" s="2">
        <f t="shared" si="17"/>
        <v>0.40897645909587715</v>
      </c>
      <c r="G126" s="2">
        <f t="shared" si="17"/>
        <v>0.24225190518784437</v>
      </c>
      <c r="H126" s="2">
        <f t="shared" si="13"/>
        <v>1.6882280400591814</v>
      </c>
      <c r="I126" s="2">
        <f t="shared" si="14"/>
        <v>62.800774893413248</v>
      </c>
    </row>
    <row r="127" spans="1:9" ht="13.5" x14ac:dyDescent="0.25">
      <c r="A127" s="3">
        <f>TITRES_STAT!B130</f>
        <v>42488</v>
      </c>
      <c r="B127" s="5">
        <f>TITRES_STAT!D130</f>
        <v>67.959400000000002</v>
      </c>
      <c r="C127" s="2">
        <f t="shared" si="9"/>
        <v>0.52270000000000039</v>
      </c>
      <c r="D127" s="2">
        <f t="shared" si="10"/>
        <v>0.52270000000000039</v>
      </c>
      <c r="E127" s="2">
        <f t="shared" si="11"/>
        <v>0</v>
      </c>
      <c r="F127" s="2">
        <f t="shared" si="17"/>
        <v>0.41709956916045737</v>
      </c>
      <c r="G127" s="2">
        <f t="shared" si="17"/>
        <v>0.22494819767442692</v>
      </c>
      <c r="H127" s="2">
        <f t="shared" si="13"/>
        <v>1.8542027607802214</v>
      </c>
      <c r="I127" s="2">
        <f t="shared" si="14"/>
        <v>64.96394671951613</v>
      </c>
    </row>
    <row r="128" spans="1:9" ht="13.5" x14ac:dyDescent="0.25">
      <c r="A128" s="3">
        <f>TITRES_STAT!B131</f>
        <v>42489</v>
      </c>
      <c r="B128" s="5">
        <f>TITRES_STAT!D131</f>
        <v>67.959400000000002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0.38730674279185323</v>
      </c>
      <c r="G128" s="2">
        <f t="shared" si="17"/>
        <v>0.20888046926911069</v>
      </c>
      <c r="H128" s="2">
        <f t="shared" si="13"/>
        <v>1.8542027607802214</v>
      </c>
      <c r="I128" s="2">
        <f t="shared" si="14"/>
        <v>64.96394671951613</v>
      </c>
    </row>
    <row r="129" spans="1:9" ht="13.5" x14ac:dyDescent="0.25">
      <c r="A129" s="3">
        <f>TITRES_STAT!B132</f>
        <v>42492</v>
      </c>
      <c r="B129" s="5">
        <f>TITRES_STAT!D132</f>
        <v>67.959400000000002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0.35964197544957799</v>
      </c>
      <c r="G129" s="2">
        <f t="shared" si="17"/>
        <v>0.1939604357498885</v>
      </c>
      <c r="H129" s="2">
        <f t="shared" si="13"/>
        <v>1.8542027607802214</v>
      </c>
      <c r="I129" s="2">
        <f t="shared" si="14"/>
        <v>64.96394671951613</v>
      </c>
    </row>
    <row r="130" spans="1:9" ht="13.5" x14ac:dyDescent="0.25">
      <c r="A130" s="3">
        <f>TITRES_STAT!B133</f>
        <v>42493</v>
      </c>
      <c r="B130" s="5">
        <f>TITRES_STAT!D133</f>
        <v>69.051900000000003</v>
      </c>
      <c r="C130" s="2">
        <f t="shared" si="9"/>
        <v>1.0925000000000011</v>
      </c>
      <c r="D130" s="2">
        <f t="shared" si="10"/>
        <v>1.0925000000000011</v>
      </c>
      <c r="E130" s="2">
        <f t="shared" si="11"/>
        <v>0</v>
      </c>
      <c r="F130" s="2">
        <f t="shared" si="17"/>
        <v>0.41198897720317967</v>
      </c>
      <c r="G130" s="2">
        <f t="shared" si="17"/>
        <v>0.18010611891061076</v>
      </c>
      <c r="H130" s="2">
        <f t="shared" si="13"/>
        <v>2.2874790689796369</v>
      </c>
      <c r="I130" s="2">
        <f t="shared" si="14"/>
        <v>69.581555379746391</v>
      </c>
    </row>
    <row r="131" spans="1:9" ht="13.5" x14ac:dyDescent="0.25">
      <c r="A131" s="3">
        <f>TITRES_STAT!B134</f>
        <v>42494</v>
      </c>
      <c r="B131" s="5">
        <f>TITRES_STAT!D134</f>
        <v>69.051900000000003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0.38256119311723824</v>
      </c>
      <c r="G131" s="2">
        <f t="shared" si="17"/>
        <v>0.16724139613128144</v>
      </c>
      <c r="H131" s="2">
        <f t="shared" si="13"/>
        <v>2.2874790689796365</v>
      </c>
      <c r="I131" s="2">
        <f t="shared" si="14"/>
        <v>69.581555379746376</v>
      </c>
    </row>
    <row r="132" spans="1:9" ht="13.5" x14ac:dyDescent="0.25">
      <c r="A132" s="3">
        <f>TITRES_STAT!B135</f>
        <v>42495</v>
      </c>
      <c r="B132" s="5">
        <f>TITRES_STAT!D135</f>
        <v>69.051900000000003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0.35523539360886408</v>
      </c>
      <c r="G132" s="2">
        <f t="shared" si="17"/>
        <v>0.1552955821219042</v>
      </c>
      <c r="H132" s="2">
        <f t="shared" si="13"/>
        <v>2.2874790689796365</v>
      </c>
      <c r="I132" s="2">
        <f t="shared" si="14"/>
        <v>69.581555379746376</v>
      </c>
    </row>
    <row r="133" spans="1:9" ht="13.5" x14ac:dyDescent="0.25">
      <c r="A133" s="3">
        <f>TITRES_STAT!B136</f>
        <v>42496</v>
      </c>
      <c r="B133" s="5">
        <f>TITRES_STAT!D136</f>
        <v>70.102599999999995</v>
      </c>
      <c r="C133" s="2">
        <f t="shared" si="18"/>
        <v>1.050699999999992</v>
      </c>
      <c r="D133" s="2">
        <f t="shared" si="19"/>
        <v>1.050699999999992</v>
      </c>
      <c r="E133" s="2">
        <f t="shared" si="20"/>
        <v>0</v>
      </c>
      <c r="F133" s="2">
        <f t="shared" si="17"/>
        <v>0.40491143692251608</v>
      </c>
      <c r="G133" s="2">
        <f t="shared" si="17"/>
        <v>0.14420304054176819</v>
      </c>
      <c r="H133" s="2">
        <f t="shared" si="13"/>
        <v>2.8079257926966812</v>
      </c>
      <c r="I133" s="2">
        <f t="shared" si="14"/>
        <v>73.738984044333904</v>
      </c>
    </row>
    <row r="134" spans="1:9" ht="13.5" x14ac:dyDescent="0.25">
      <c r="A134" s="3">
        <f>TITRES_STAT!B137</f>
        <v>42499</v>
      </c>
      <c r="B134" s="5">
        <f>TITRES_STAT!D137</f>
        <v>70.102599999999995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0.3759891914280506</v>
      </c>
      <c r="G134" s="2">
        <f t="shared" si="17"/>
        <v>0.13390282336021334</v>
      </c>
      <c r="H134" s="2">
        <f t="shared" si="13"/>
        <v>2.8079257926966803</v>
      </c>
      <c r="I134" s="2">
        <f t="shared" si="14"/>
        <v>73.738984044333904</v>
      </c>
    </row>
    <row r="135" spans="1:9" ht="13.5" x14ac:dyDescent="0.25">
      <c r="A135" s="3">
        <f>TITRES_STAT!B138</f>
        <v>42500</v>
      </c>
      <c r="B135" s="5">
        <f>TITRES_STAT!D138</f>
        <v>72.193399999999997</v>
      </c>
      <c r="C135" s="2">
        <f t="shared" si="18"/>
        <v>2.0908000000000015</v>
      </c>
      <c r="D135" s="2">
        <f t="shared" si="19"/>
        <v>2.0908000000000015</v>
      </c>
      <c r="E135" s="2">
        <f t="shared" si="20"/>
        <v>0</v>
      </c>
      <c r="F135" s="2">
        <f t="shared" si="17"/>
        <v>0.49847567775461854</v>
      </c>
      <c r="G135" s="2">
        <f t="shared" si="17"/>
        <v>0.12433833597734097</v>
      </c>
      <c r="H135" s="2">
        <f t="shared" si="13"/>
        <v>4.0090264505828612</v>
      </c>
      <c r="I135" s="2">
        <f t="shared" si="14"/>
        <v>80.03604073834272</v>
      </c>
    </row>
    <row r="136" spans="1:9" ht="13.5" x14ac:dyDescent="0.25">
      <c r="A136" s="3">
        <f>TITRES_STAT!B139</f>
        <v>42501</v>
      </c>
      <c r="B136" s="5">
        <f>TITRES_STAT!D139</f>
        <v>73.756399999999999</v>
      </c>
      <c r="C136" s="2">
        <f t="shared" si="18"/>
        <v>1.5630000000000024</v>
      </c>
      <c r="D136" s="2">
        <f t="shared" si="19"/>
        <v>1.5630000000000024</v>
      </c>
      <c r="E136" s="2">
        <f t="shared" si="20"/>
        <v>0</v>
      </c>
      <c r="F136" s="2">
        <f t="shared" si="17"/>
        <v>0.57451312934357446</v>
      </c>
      <c r="G136" s="2">
        <f t="shared" si="17"/>
        <v>0.11545702626467376</v>
      </c>
      <c r="H136" s="2">
        <f t="shared" si="13"/>
        <v>4.9759910499215545</v>
      </c>
      <c r="I136" s="2">
        <f t="shared" si="14"/>
        <v>83.266373867592606</v>
      </c>
    </row>
    <row r="137" spans="1:9" ht="13.5" x14ac:dyDescent="0.25">
      <c r="A137" s="3">
        <f>TITRES_STAT!B140</f>
        <v>42502</v>
      </c>
      <c r="B137" s="5">
        <f>TITRES_STAT!D140</f>
        <v>77.927700000000002</v>
      </c>
      <c r="C137" s="2">
        <f t="shared" si="18"/>
        <v>4.1713000000000022</v>
      </c>
      <c r="D137" s="2">
        <f t="shared" si="19"/>
        <v>4.1713000000000022</v>
      </c>
      <c r="E137" s="2">
        <f t="shared" si="20"/>
        <v>0</v>
      </c>
      <c r="F137" s="2">
        <f t="shared" si="17"/>
        <v>0.83142647724760488</v>
      </c>
      <c r="G137" s="2">
        <f t="shared" si="17"/>
        <v>0.10721009581719707</v>
      </c>
      <c r="H137" s="2">
        <f t="shared" si="13"/>
        <v>7.7551136477413696</v>
      </c>
      <c r="I137" s="2">
        <f t="shared" si="14"/>
        <v>88.57810372046994</v>
      </c>
    </row>
    <row r="138" spans="1:9" ht="13.5" x14ac:dyDescent="0.25">
      <c r="A138" s="3">
        <f>TITRES_STAT!B141</f>
        <v>42503</v>
      </c>
      <c r="B138" s="5">
        <f>TITRES_STAT!D141</f>
        <v>77.943399999999997</v>
      </c>
      <c r="C138" s="2">
        <f t="shared" si="18"/>
        <v>1.5699999999995384E-2</v>
      </c>
      <c r="D138" s="2">
        <f t="shared" si="19"/>
        <v>1.5699999999995384E-2</v>
      </c>
      <c r="E138" s="2">
        <f t="shared" si="20"/>
        <v>0</v>
      </c>
      <c r="F138" s="2">
        <f t="shared" si="17"/>
        <v>0.77316030030134708</v>
      </c>
      <c r="G138" s="2">
        <f t="shared" si="17"/>
        <v>9.9552231830254412E-2</v>
      </c>
      <c r="H138" s="2">
        <f t="shared" si="13"/>
        <v>7.7663783733111638</v>
      </c>
      <c r="I138" s="2">
        <f t="shared" si="14"/>
        <v>88.592780765150934</v>
      </c>
    </row>
    <row r="139" spans="1:9" ht="13.5" x14ac:dyDescent="0.25">
      <c r="A139" s="3">
        <f>TITRES_STAT!B142</f>
        <v>42506</v>
      </c>
      <c r="B139" s="5">
        <f>TITRES_STAT!D142</f>
        <v>79.976799999999997</v>
      </c>
      <c r="C139" s="2">
        <f t="shared" si="18"/>
        <v>2.0334000000000003</v>
      </c>
      <c r="D139" s="2">
        <f t="shared" si="19"/>
        <v>2.0334000000000003</v>
      </c>
      <c r="E139" s="2">
        <f t="shared" si="20"/>
        <v>0</v>
      </c>
      <c r="F139" s="2">
        <f t="shared" si="17"/>
        <v>0.86317742170839373</v>
      </c>
      <c r="G139" s="2">
        <f t="shared" si="17"/>
        <v>9.2441358128093384E-2</v>
      </c>
      <c r="H139" s="2">
        <f t="shared" si="13"/>
        <v>9.3375675042799902</v>
      </c>
      <c r="I139" s="2">
        <f t="shared" si="14"/>
        <v>90.326544425601313</v>
      </c>
    </row>
    <row r="140" spans="1:9" ht="13.5" x14ac:dyDescent="0.25">
      <c r="A140" s="3">
        <f>TITRES_STAT!B143</f>
        <v>42507</v>
      </c>
      <c r="B140" s="5">
        <f>TITRES_STAT!D143</f>
        <v>79.976799999999997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0.80152189158636566</v>
      </c>
      <c r="G140" s="2">
        <f t="shared" si="17"/>
        <v>8.5838403976086705E-2</v>
      </c>
      <c r="H140" s="2">
        <f t="shared" si="13"/>
        <v>9.3375675042799919</v>
      </c>
      <c r="I140" s="2">
        <f t="shared" si="14"/>
        <v>90.326544425601313</v>
      </c>
    </row>
    <row r="141" spans="1:9" ht="13.5" x14ac:dyDescent="0.25">
      <c r="A141" s="3">
        <f>TITRES_STAT!B144</f>
        <v>42508</v>
      </c>
      <c r="B141" s="5">
        <f>TITRES_STAT!D144</f>
        <v>80.0291</v>
      </c>
      <c r="C141" s="2">
        <f t="shared" si="18"/>
        <v>5.2300000000002456E-2</v>
      </c>
      <c r="D141" s="2">
        <f t="shared" si="19"/>
        <v>5.2300000000002456E-2</v>
      </c>
      <c r="E141" s="2">
        <f t="shared" si="20"/>
        <v>0</v>
      </c>
      <c r="F141" s="2">
        <f t="shared" ref="F141:G156" si="21">((F140*13)+D141)/14</f>
        <v>0.74800604218733979</v>
      </c>
      <c r="G141" s="2">
        <f t="shared" si="21"/>
        <v>7.9707089406366213E-2</v>
      </c>
      <c r="H141" s="2">
        <f t="shared" si="13"/>
        <v>9.3844355346338428</v>
      </c>
      <c r="I141" s="2">
        <f t="shared" si="14"/>
        <v>90.370203593013485</v>
      </c>
    </row>
    <row r="142" spans="1:9" ht="13.5" x14ac:dyDescent="0.25">
      <c r="A142" s="3">
        <f>TITRES_STAT!B145</f>
        <v>42509</v>
      </c>
      <c r="B142" s="5">
        <f>TITRES_STAT!D145</f>
        <v>79.976799999999997</v>
      </c>
      <c r="C142" s="2">
        <f t="shared" si="18"/>
        <v>-5.2300000000002456E-2</v>
      </c>
      <c r="D142" s="2">
        <f t="shared" si="19"/>
        <v>0</v>
      </c>
      <c r="E142" s="2">
        <f t="shared" si="20"/>
        <v>5.2300000000002456E-2</v>
      </c>
      <c r="F142" s="2">
        <f t="shared" si="21"/>
        <v>0.6945770391739583</v>
      </c>
      <c r="G142" s="2">
        <f t="shared" si="21"/>
        <v>7.7749440163054517E-2</v>
      </c>
      <c r="H142" s="2">
        <f t="shared" si="13"/>
        <v>8.9335310674559931</v>
      </c>
      <c r="I142" s="2">
        <f t="shared" si="14"/>
        <v>89.933086299229714</v>
      </c>
    </row>
    <row r="143" spans="1:9" ht="13.5" x14ac:dyDescent="0.25">
      <c r="A143" s="3">
        <f>TITRES_STAT!B146</f>
        <v>42510</v>
      </c>
      <c r="B143" s="5">
        <f>TITRES_STAT!D146</f>
        <v>77.101799999999997</v>
      </c>
      <c r="C143" s="2">
        <f t="shared" si="18"/>
        <v>-2.875</v>
      </c>
      <c r="D143" s="2">
        <f t="shared" si="19"/>
        <v>0</v>
      </c>
      <c r="E143" s="2">
        <f t="shared" si="20"/>
        <v>2.875</v>
      </c>
      <c r="F143" s="2">
        <f t="shared" si="21"/>
        <v>0.64496439351867552</v>
      </c>
      <c r="G143" s="2">
        <f t="shared" si="21"/>
        <v>0.27755305157997917</v>
      </c>
      <c r="H143" s="2">
        <f t="shared" si="13"/>
        <v>2.3237517651029096</v>
      </c>
      <c r="I143" s="2">
        <f t="shared" si="14"/>
        <v>69.913517293941538</v>
      </c>
    </row>
    <row r="144" spans="1:9" ht="13.5" x14ac:dyDescent="0.25">
      <c r="A144" s="3">
        <f>TITRES_STAT!B147</f>
        <v>42513</v>
      </c>
      <c r="B144" s="5">
        <f>TITRES_STAT!D147</f>
        <v>77.101799999999997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0.59889550826734161</v>
      </c>
      <c r="G144" s="2">
        <f t="shared" si="21"/>
        <v>0.25772783360998069</v>
      </c>
      <c r="H144" s="2">
        <f t="shared" si="13"/>
        <v>2.3237517651029096</v>
      </c>
      <c r="I144" s="2">
        <f t="shared" si="14"/>
        <v>69.913517293941538</v>
      </c>
    </row>
    <row r="145" spans="1:9" ht="13.5" x14ac:dyDescent="0.25">
      <c r="A145" s="3">
        <f>TITRES_STAT!B148</f>
        <v>42514</v>
      </c>
      <c r="B145" s="5">
        <f>TITRES_STAT!D148</f>
        <v>78.408600000000007</v>
      </c>
      <c r="C145" s="2">
        <f t="shared" si="18"/>
        <v>1.3068000000000097</v>
      </c>
      <c r="D145" s="2">
        <f t="shared" si="19"/>
        <v>1.3068000000000097</v>
      </c>
      <c r="E145" s="2">
        <f t="shared" si="20"/>
        <v>0</v>
      </c>
      <c r="F145" s="2">
        <f t="shared" si="21"/>
        <v>0.64946011481967503</v>
      </c>
      <c r="G145" s="2">
        <f t="shared" si="21"/>
        <v>0.23931870263783922</v>
      </c>
      <c r="H145" s="2">
        <f t="shared" ref="H145:H208" si="22">F145/G145</f>
        <v>2.7137875463185277</v>
      </c>
      <c r="I145" s="2">
        <f t="shared" ref="I145:I208" si="23">IF(G145=0,100,100-(100/(1+H145)))</f>
        <v>73.073311611718381</v>
      </c>
    </row>
    <row r="146" spans="1:9" ht="13.5" x14ac:dyDescent="0.25">
      <c r="A146" s="3">
        <f>TITRES_STAT!B149</f>
        <v>42515</v>
      </c>
      <c r="B146" s="5">
        <f>TITRES_STAT!D149</f>
        <v>76.840500000000006</v>
      </c>
      <c r="C146" s="2">
        <f t="shared" si="18"/>
        <v>-1.5681000000000012</v>
      </c>
      <c r="D146" s="2">
        <f t="shared" si="19"/>
        <v>0</v>
      </c>
      <c r="E146" s="2">
        <f t="shared" si="20"/>
        <v>1.5681000000000012</v>
      </c>
      <c r="F146" s="2">
        <f t="shared" si="21"/>
        <v>0.60307010661826965</v>
      </c>
      <c r="G146" s="2">
        <f t="shared" si="21"/>
        <v>0.33423165244942216</v>
      </c>
      <c r="H146" s="2">
        <f t="shared" si="22"/>
        <v>1.8043476798162605</v>
      </c>
      <c r="I146" s="2">
        <f t="shared" si="23"/>
        <v>64.341083411400703</v>
      </c>
    </row>
    <row r="147" spans="1:9" ht="13.5" x14ac:dyDescent="0.25">
      <c r="A147" s="3">
        <f>TITRES_STAT!B150</f>
        <v>42516</v>
      </c>
      <c r="B147" s="5">
        <f>TITRES_STAT!D150</f>
        <v>76.840500000000006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0.55999367043125037</v>
      </c>
      <c r="G147" s="2">
        <f t="shared" si="21"/>
        <v>0.31035796298874913</v>
      </c>
      <c r="H147" s="2">
        <f t="shared" si="22"/>
        <v>1.8043476798162605</v>
      </c>
      <c r="I147" s="2">
        <f t="shared" si="23"/>
        <v>64.341083411400703</v>
      </c>
    </row>
    <row r="148" spans="1:9" ht="13.5" x14ac:dyDescent="0.25">
      <c r="A148" s="3">
        <f>TITRES_STAT!B151</f>
        <v>42517</v>
      </c>
      <c r="B148" s="5">
        <f>TITRES_STAT!D151</f>
        <v>76.840500000000006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0.5199941225433039</v>
      </c>
      <c r="G148" s="2">
        <f t="shared" si="21"/>
        <v>0.28818953706098133</v>
      </c>
      <c r="H148" s="2">
        <f t="shared" si="22"/>
        <v>1.8043476798162605</v>
      </c>
      <c r="I148" s="2">
        <f t="shared" si="23"/>
        <v>64.341083411400703</v>
      </c>
    </row>
    <row r="149" spans="1:9" ht="13.5" x14ac:dyDescent="0.25">
      <c r="A149" s="3">
        <f>TITRES_STAT!B152</f>
        <v>42520</v>
      </c>
      <c r="B149" s="5">
        <f>TITRES_STAT!D152</f>
        <v>76.840500000000006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0.48285168521878219</v>
      </c>
      <c r="G149" s="2">
        <f t="shared" si="21"/>
        <v>0.26760457012805411</v>
      </c>
      <c r="H149" s="2">
        <f t="shared" si="22"/>
        <v>1.8043476798162605</v>
      </c>
      <c r="I149" s="2">
        <f t="shared" si="23"/>
        <v>64.341083411400703</v>
      </c>
    </row>
    <row r="150" spans="1:9" ht="13.5" x14ac:dyDescent="0.25">
      <c r="A150" s="3">
        <f>TITRES_STAT!B153</f>
        <v>42521</v>
      </c>
      <c r="B150" s="5">
        <f>TITRES_STAT!D153</f>
        <v>76.840500000000006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0.44836227913172627</v>
      </c>
      <c r="G150" s="2">
        <f t="shared" si="21"/>
        <v>0.24848995797605025</v>
      </c>
      <c r="H150" s="2">
        <f t="shared" si="22"/>
        <v>1.8043476798162601</v>
      </c>
      <c r="I150" s="2">
        <f t="shared" si="23"/>
        <v>64.341083411400689</v>
      </c>
    </row>
    <row r="151" spans="1:9" ht="13.5" x14ac:dyDescent="0.25">
      <c r="A151" s="3">
        <f>TITRES_STAT!B154</f>
        <v>42522</v>
      </c>
      <c r="B151" s="5">
        <f>TITRES_STAT!D154</f>
        <v>76.840500000000006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0.41633640205088868</v>
      </c>
      <c r="G151" s="2">
        <f t="shared" si="21"/>
        <v>0.23074067526347525</v>
      </c>
      <c r="H151" s="2">
        <f t="shared" si="22"/>
        <v>1.8043476798162601</v>
      </c>
      <c r="I151" s="2">
        <f t="shared" si="23"/>
        <v>64.341083411400689</v>
      </c>
    </row>
    <row r="152" spans="1:9" ht="13.5" x14ac:dyDescent="0.25">
      <c r="A152" s="3">
        <f>TITRES_STAT!B155</f>
        <v>42523</v>
      </c>
      <c r="B152" s="5">
        <f>TITRES_STAT!D155</f>
        <v>76.840500000000006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0.38659808761868236</v>
      </c>
      <c r="G152" s="2">
        <f t="shared" si="21"/>
        <v>0.21425919845894129</v>
      </c>
      <c r="H152" s="2">
        <f t="shared" si="22"/>
        <v>1.8043476798162603</v>
      </c>
      <c r="I152" s="2">
        <f t="shared" si="23"/>
        <v>64.341083411400689</v>
      </c>
    </row>
    <row r="153" spans="1:9" ht="13.5" x14ac:dyDescent="0.25">
      <c r="A153" s="3">
        <f>TITRES_STAT!B156</f>
        <v>42524</v>
      </c>
      <c r="B153" s="5">
        <f>TITRES_STAT!D156</f>
        <v>76.579099999999997</v>
      </c>
      <c r="C153" s="2">
        <f t="shared" si="18"/>
        <v>-0.26140000000000896</v>
      </c>
      <c r="D153" s="2">
        <f t="shared" si="19"/>
        <v>0</v>
      </c>
      <c r="E153" s="2">
        <f t="shared" si="20"/>
        <v>0.26140000000000896</v>
      </c>
      <c r="F153" s="2">
        <f t="shared" si="21"/>
        <v>0.35898393850306221</v>
      </c>
      <c r="G153" s="2">
        <f t="shared" si="21"/>
        <v>0.21762639856901753</v>
      </c>
      <c r="H153" s="2">
        <f t="shared" si="22"/>
        <v>1.6495422470046293</v>
      </c>
      <c r="I153" s="2">
        <f t="shared" si="23"/>
        <v>62.257631440656446</v>
      </c>
    </row>
    <row r="154" spans="1:9" ht="13.5" x14ac:dyDescent="0.25">
      <c r="A154" s="3">
        <f>TITRES_STAT!B157</f>
        <v>42527</v>
      </c>
      <c r="B154" s="5">
        <f>TITRES_STAT!D157</f>
        <v>76.317700000000002</v>
      </c>
      <c r="C154" s="2">
        <f t="shared" si="18"/>
        <v>-0.26139999999999475</v>
      </c>
      <c r="D154" s="2">
        <f t="shared" si="19"/>
        <v>0</v>
      </c>
      <c r="E154" s="2">
        <f t="shared" si="20"/>
        <v>0.26139999999999475</v>
      </c>
      <c r="F154" s="2">
        <f t="shared" si="21"/>
        <v>0.33334222860998636</v>
      </c>
      <c r="G154" s="2">
        <f t="shared" si="21"/>
        <v>0.22075308438551589</v>
      </c>
      <c r="H154" s="2">
        <f t="shared" si="22"/>
        <v>1.5100229722174505</v>
      </c>
      <c r="I154" s="2">
        <f t="shared" si="23"/>
        <v>60.159727179048026</v>
      </c>
    </row>
    <row r="155" spans="1:9" ht="13.5" x14ac:dyDescent="0.25">
      <c r="A155" s="3">
        <f>TITRES_STAT!B158</f>
        <v>42528</v>
      </c>
      <c r="B155" s="5">
        <f>TITRES_STAT!D158</f>
        <v>76.317700000000002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0.30953206942355876</v>
      </c>
      <c r="G155" s="2">
        <f t="shared" si="21"/>
        <v>0.2049850069294076</v>
      </c>
      <c r="H155" s="2">
        <f t="shared" si="22"/>
        <v>1.5100229722174505</v>
      </c>
      <c r="I155" s="2">
        <f t="shared" si="23"/>
        <v>60.159727179048026</v>
      </c>
    </row>
    <row r="156" spans="1:9" ht="13.5" x14ac:dyDescent="0.25">
      <c r="A156" s="3">
        <f>TITRES_STAT!B159</f>
        <v>42529</v>
      </c>
      <c r="B156" s="5">
        <f>TITRES_STAT!D159</f>
        <v>76.317700000000002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0.28742263589330458</v>
      </c>
      <c r="G156" s="2">
        <f t="shared" si="21"/>
        <v>0.19034322072016421</v>
      </c>
      <c r="H156" s="2">
        <f t="shared" si="22"/>
        <v>1.5100229722174505</v>
      </c>
      <c r="I156" s="2">
        <f t="shared" si="23"/>
        <v>60.159727179048026</v>
      </c>
    </row>
    <row r="157" spans="1:9" ht="13.5" x14ac:dyDescent="0.25">
      <c r="A157" s="3">
        <f>TITRES_STAT!B160</f>
        <v>42530</v>
      </c>
      <c r="B157" s="5">
        <f>TITRES_STAT!D160</f>
        <v>76.317700000000002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0.26689244761521141</v>
      </c>
      <c r="G157" s="2">
        <f t="shared" si="24"/>
        <v>0.17674727638300963</v>
      </c>
      <c r="H157" s="2">
        <f t="shared" si="22"/>
        <v>1.5100229722174505</v>
      </c>
      <c r="I157" s="2">
        <f t="shared" si="23"/>
        <v>60.159727179048026</v>
      </c>
    </row>
    <row r="158" spans="1:9" ht="13.5" x14ac:dyDescent="0.25">
      <c r="A158" s="3">
        <f>TITRES_STAT!B161</f>
        <v>42531</v>
      </c>
      <c r="B158" s="5">
        <f>TITRES_STAT!D161</f>
        <v>76.840500000000006</v>
      </c>
      <c r="C158" s="2">
        <f t="shared" si="18"/>
        <v>0.52280000000000371</v>
      </c>
      <c r="D158" s="2">
        <f t="shared" si="19"/>
        <v>0.52280000000000371</v>
      </c>
      <c r="E158" s="2">
        <f t="shared" si="20"/>
        <v>0</v>
      </c>
      <c r="F158" s="2">
        <f t="shared" si="24"/>
        <v>0.28517155849983944</v>
      </c>
      <c r="G158" s="2">
        <f t="shared" si="24"/>
        <v>0.16412247092708038</v>
      </c>
      <c r="H158" s="2">
        <f t="shared" si="22"/>
        <v>1.7375534068490912</v>
      </c>
      <c r="I158" s="2">
        <f t="shared" si="23"/>
        <v>63.471032291165621</v>
      </c>
    </row>
    <row r="159" spans="1:9" ht="13.5" x14ac:dyDescent="0.25">
      <c r="A159" s="3">
        <f>TITRES_STAT!B162</f>
        <v>42534</v>
      </c>
      <c r="B159" s="5">
        <f>TITRES_STAT!D162</f>
        <v>76.840500000000006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0.2648021614641366</v>
      </c>
      <c r="G159" s="2">
        <f t="shared" si="24"/>
        <v>0.15239943728943178</v>
      </c>
      <c r="H159" s="2">
        <f t="shared" si="22"/>
        <v>1.737553406849091</v>
      </c>
      <c r="I159" s="2">
        <f t="shared" si="23"/>
        <v>63.471032291165614</v>
      </c>
    </row>
    <row r="160" spans="1:9" ht="13.5" x14ac:dyDescent="0.25">
      <c r="A160" s="3">
        <f>TITRES_STAT!B163</f>
        <v>42535</v>
      </c>
      <c r="B160" s="5">
        <f>TITRES_STAT!D163</f>
        <v>78.147300000000001</v>
      </c>
      <c r="C160" s="2">
        <f t="shared" si="18"/>
        <v>1.3067999999999955</v>
      </c>
      <c r="D160" s="2">
        <f t="shared" si="19"/>
        <v>1.3067999999999955</v>
      </c>
      <c r="E160" s="2">
        <f t="shared" si="20"/>
        <v>0</v>
      </c>
      <c r="F160" s="2">
        <f t="shared" si="24"/>
        <v>0.33923057850241228</v>
      </c>
      <c r="G160" s="2">
        <f t="shared" si="24"/>
        <v>0.1415137631973295</v>
      </c>
      <c r="H160" s="2">
        <f t="shared" si="22"/>
        <v>2.3971560845949851</v>
      </c>
      <c r="I160" s="2">
        <f t="shared" si="23"/>
        <v>70.56361335486821</v>
      </c>
    </row>
    <row r="161" spans="1:9" ht="13.5" x14ac:dyDescent="0.25">
      <c r="A161" s="3">
        <f>TITRES_STAT!B164</f>
        <v>42536</v>
      </c>
      <c r="B161" s="5">
        <f>TITRES_STAT!D164</f>
        <v>75.805499999999995</v>
      </c>
      <c r="C161" s="2">
        <f t="shared" si="18"/>
        <v>-2.3418000000000063</v>
      </c>
      <c r="D161" s="2">
        <f t="shared" si="19"/>
        <v>0</v>
      </c>
      <c r="E161" s="2">
        <f t="shared" si="20"/>
        <v>2.3418000000000063</v>
      </c>
      <c r="F161" s="2">
        <f t="shared" si="24"/>
        <v>0.31499982289509715</v>
      </c>
      <c r="G161" s="2">
        <f t="shared" si="24"/>
        <v>0.29867706582609216</v>
      </c>
      <c r="H161" s="2">
        <f t="shared" si="22"/>
        <v>1.0546501855569623</v>
      </c>
      <c r="I161" s="2">
        <f t="shared" si="23"/>
        <v>51.32991459911576</v>
      </c>
    </row>
    <row r="162" spans="1:9" ht="13.5" x14ac:dyDescent="0.25">
      <c r="A162" s="3">
        <f>TITRES_STAT!B165</f>
        <v>42537</v>
      </c>
      <c r="B162" s="5">
        <f>TITRES_STAT!D165</f>
        <v>78.147300000000001</v>
      </c>
      <c r="C162" s="2">
        <f t="shared" si="18"/>
        <v>2.3418000000000063</v>
      </c>
      <c r="D162" s="2">
        <f t="shared" si="19"/>
        <v>2.3418000000000063</v>
      </c>
      <c r="E162" s="2">
        <f t="shared" si="20"/>
        <v>0</v>
      </c>
      <c r="F162" s="2">
        <f t="shared" si="24"/>
        <v>0.45977126411687635</v>
      </c>
      <c r="G162" s="2">
        <f t="shared" si="24"/>
        <v>0.27734298969565702</v>
      </c>
      <c r="H162" s="2">
        <f t="shared" si="22"/>
        <v>1.6577713560433145</v>
      </c>
      <c r="I162" s="2">
        <f t="shared" si="23"/>
        <v>62.37449102887755</v>
      </c>
    </row>
    <row r="163" spans="1:9" ht="13.5" x14ac:dyDescent="0.25">
      <c r="A163" s="3">
        <f>TITRES_STAT!B166</f>
        <v>42538</v>
      </c>
      <c r="B163" s="5">
        <f>TITRES_STAT!D166</f>
        <v>75.805499999999995</v>
      </c>
      <c r="C163" s="2">
        <f t="shared" si="18"/>
        <v>-2.3418000000000063</v>
      </c>
      <c r="D163" s="2">
        <f t="shared" si="19"/>
        <v>0</v>
      </c>
      <c r="E163" s="2">
        <f t="shared" si="20"/>
        <v>2.3418000000000063</v>
      </c>
      <c r="F163" s="2">
        <f t="shared" si="24"/>
        <v>0.42693045953709946</v>
      </c>
      <c r="G163" s="2">
        <f t="shared" si="24"/>
        <v>0.42480420471739627</v>
      </c>
      <c r="H163" s="2">
        <f t="shared" si="22"/>
        <v>1.0050052584133853</v>
      </c>
      <c r="I163" s="2">
        <f t="shared" si="23"/>
        <v>50.124819084448347</v>
      </c>
    </row>
    <row r="164" spans="1:9" ht="13.5" x14ac:dyDescent="0.25">
      <c r="A164" s="3">
        <f>TITRES_STAT!B167</f>
        <v>42541</v>
      </c>
      <c r="B164" s="5">
        <f>TITRES_STAT!D167</f>
        <v>78.000299999999996</v>
      </c>
      <c r="C164" s="2">
        <f t="shared" si="18"/>
        <v>2.1948000000000008</v>
      </c>
      <c r="D164" s="2">
        <f t="shared" si="19"/>
        <v>2.1948000000000008</v>
      </c>
      <c r="E164" s="2">
        <f t="shared" si="20"/>
        <v>0</v>
      </c>
      <c r="F164" s="2">
        <f t="shared" si="24"/>
        <v>0.55320685528444957</v>
      </c>
      <c r="G164" s="2">
        <f t="shared" si="24"/>
        <v>0.3944610472375823</v>
      </c>
      <c r="H164" s="2">
        <f t="shared" si="22"/>
        <v>1.4024372220237384</v>
      </c>
      <c r="I164" s="2">
        <f t="shared" si="23"/>
        <v>58.375603290160853</v>
      </c>
    </row>
    <row r="165" spans="1:9" ht="13.5" x14ac:dyDescent="0.25">
      <c r="A165" s="3">
        <f>TITRES_STAT!B168</f>
        <v>42542</v>
      </c>
      <c r="B165" s="5">
        <f>TITRES_STAT!D168</f>
        <v>80.336699999999993</v>
      </c>
      <c r="C165" s="2">
        <f t="shared" si="18"/>
        <v>2.3363999999999976</v>
      </c>
      <c r="D165" s="2">
        <f t="shared" si="19"/>
        <v>2.3363999999999976</v>
      </c>
      <c r="E165" s="2">
        <f t="shared" si="20"/>
        <v>0</v>
      </c>
      <c r="F165" s="2">
        <f t="shared" si="24"/>
        <v>0.68057779419270303</v>
      </c>
      <c r="G165" s="2">
        <f t="shared" si="24"/>
        <v>0.36628525814918361</v>
      </c>
      <c r="H165" s="2">
        <f t="shared" si="22"/>
        <v>1.8580540140534725</v>
      </c>
      <c r="I165" s="2">
        <f t="shared" si="23"/>
        <v>65.011158113777668</v>
      </c>
    </row>
    <row r="166" spans="1:9" ht="13.5" x14ac:dyDescent="0.25">
      <c r="A166" s="3">
        <f>TITRES_STAT!B169</f>
        <v>42543</v>
      </c>
      <c r="B166" s="5">
        <f>TITRES_STAT!D169</f>
        <v>80.336699999999993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0.63196509460751005</v>
      </c>
      <c r="G166" s="2">
        <f t="shared" si="24"/>
        <v>0.34012202542424191</v>
      </c>
      <c r="H166" s="2">
        <f t="shared" si="22"/>
        <v>1.8580540140534729</v>
      </c>
      <c r="I166" s="2">
        <f t="shared" si="23"/>
        <v>65.011158113777668</v>
      </c>
    </row>
    <row r="167" spans="1:9" ht="13.5" x14ac:dyDescent="0.25">
      <c r="A167" s="3">
        <f>TITRES_STAT!B170</f>
        <v>42544</v>
      </c>
      <c r="B167" s="5">
        <f>TITRES_STAT!D170</f>
        <v>80.044700000000006</v>
      </c>
      <c r="C167" s="2">
        <f t="shared" si="18"/>
        <v>-0.29199999999998738</v>
      </c>
      <c r="D167" s="2">
        <f t="shared" si="19"/>
        <v>0</v>
      </c>
      <c r="E167" s="2">
        <f t="shared" si="20"/>
        <v>0.29199999999998738</v>
      </c>
      <c r="F167" s="2">
        <f t="shared" si="24"/>
        <v>0.58682473070697372</v>
      </c>
      <c r="G167" s="2">
        <f t="shared" si="24"/>
        <v>0.33668473789393799</v>
      </c>
      <c r="H167" s="2">
        <f t="shared" si="22"/>
        <v>1.7429501983895526</v>
      </c>
      <c r="I167" s="2">
        <f t="shared" si="23"/>
        <v>63.542903528211248</v>
      </c>
    </row>
    <row r="168" spans="1:9" ht="13.5" x14ac:dyDescent="0.25">
      <c r="A168" s="3">
        <f>TITRES_STAT!B171</f>
        <v>42545</v>
      </c>
      <c r="B168" s="5">
        <f>TITRES_STAT!D171</f>
        <v>80.044700000000006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0.54490867851361846</v>
      </c>
      <c r="G168" s="2">
        <f t="shared" si="24"/>
        <v>0.31263582804437101</v>
      </c>
      <c r="H168" s="2">
        <f t="shared" si="22"/>
        <v>1.7429501983895526</v>
      </c>
      <c r="I168" s="2">
        <f t="shared" si="23"/>
        <v>63.542903528211248</v>
      </c>
    </row>
    <row r="169" spans="1:9" ht="13.5" x14ac:dyDescent="0.25">
      <c r="A169" s="3">
        <f>TITRES_STAT!B172</f>
        <v>42548</v>
      </c>
      <c r="B169" s="5">
        <f>TITRES_STAT!D172</f>
        <v>80.044700000000006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0.50598663004835998</v>
      </c>
      <c r="G169" s="2">
        <f t="shared" si="24"/>
        <v>0.29030469746977305</v>
      </c>
      <c r="H169" s="2">
        <f t="shared" si="22"/>
        <v>1.7429501983895526</v>
      </c>
      <c r="I169" s="2">
        <f t="shared" si="23"/>
        <v>63.542903528211248</v>
      </c>
    </row>
    <row r="170" spans="1:9" ht="13.5" x14ac:dyDescent="0.25">
      <c r="A170" s="3">
        <f>TITRES_STAT!B173</f>
        <v>42549</v>
      </c>
      <c r="B170" s="5">
        <f>TITRES_STAT!D173</f>
        <v>80.044700000000006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0.46984472790204856</v>
      </c>
      <c r="G170" s="2">
        <f t="shared" si="24"/>
        <v>0.26956864765050353</v>
      </c>
      <c r="H170" s="2">
        <f t="shared" si="22"/>
        <v>1.7429501983895528</v>
      </c>
      <c r="I170" s="2">
        <f t="shared" si="23"/>
        <v>63.542903528211255</v>
      </c>
    </row>
    <row r="171" spans="1:9" ht="13.5" x14ac:dyDescent="0.25">
      <c r="A171" s="3">
        <f>TITRES_STAT!B174</f>
        <v>42550</v>
      </c>
      <c r="B171" s="5">
        <f>TITRES_STAT!D174</f>
        <v>80.044700000000006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0.43628439019475934</v>
      </c>
      <c r="G171" s="2">
        <f t="shared" si="24"/>
        <v>0.25031374424689617</v>
      </c>
      <c r="H171" s="2">
        <f t="shared" si="22"/>
        <v>1.7429501983895523</v>
      </c>
      <c r="I171" s="2">
        <f t="shared" si="23"/>
        <v>63.542903528211248</v>
      </c>
    </row>
    <row r="172" spans="1:9" ht="13.5" x14ac:dyDescent="0.25">
      <c r="A172" s="3">
        <f>TITRES_STAT!B175</f>
        <v>42551</v>
      </c>
      <c r="B172" s="5">
        <f>TITRES_STAT!D175</f>
        <v>80.044700000000006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0.40512121946656221</v>
      </c>
      <c r="G172" s="2">
        <f t="shared" si="24"/>
        <v>0.23243419108640359</v>
      </c>
      <c r="H172" s="2">
        <f t="shared" si="22"/>
        <v>1.7429501983895521</v>
      </c>
      <c r="I172" s="2">
        <f t="shared" si="23"/>
        <v>63.542903528211248</v>
      </c>
    </row>
    <row r="173" spans="1:9" ht="13.5" x14ac:dyDescent="0.25">
      <c r="A173" s="3">
        <f>TITRES_STAT!B176</f>
        <v>42552</v>
      </c>
      <c r="B173" s="5">
        <f>TITRES_STAT!D176</f>
        <v>80.044700000000006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0.37618398950466492</v>
      </c>
      <c r="G173" s="2">
        <f t="shared" si="25"/>
        <v>0.21583174886594619</v>
      </c>
      <c r="H173" s="2">
        <f t="shared" si="22"/>
        <v>1.7429501983895521</v>
      </c>
      <c r="I173" s="2">
        <f t="shared" si="23"/>
        <v>63.542903528211248</v>
      </c>
    </row>
    <row r="174" spans="1:9" ht="13.5" x14ac:dyDescent="0.25">
      <c r="A174" s="3">
        <f>TITRES_STAT!B177</f>
        <v>42555</v>
      </c>
      <c r="B174" s="5">
        <f>TITRES_STAT!D177</f>
        <v>76.442700000000002</v>
      </c>
      <c r="C174" s="2">
        <f t="shared" si="18"/>
        <v>-3.6020000000000039</v>
      </c>
      <c r="D174" s="2">
        <f t="shared" si="19"/>
        <v>0</v>
      </c>
      <c r="E174" s="2">
        <f t="shared" si="20"/>
        <v>3.6020000000000039</v>
      </c>
      <c r="F174" s="2">
        <f t="shared" si="25"/>
        <v>0.34931370454004596</v>
      </c>
      <c r="G174" s="2">
        <f t="shared" si="25"/>
        <v>0.457700909661236</v>
      </c>
      <c r="H174" s="2">
        <f t="shared" si="22"/>
        <v>0.76319206968277153</v>
      </c>
      <c r="I174" s="2">
        <f t="shared" si="23"/>
        <v>43.284681391522078</v>
      </c>
    </row>
    <row r="175" spans="1:9" ht="13.5" x14ac:dyDescent="0.25">
      <c r="A175" s="3">
        <f>TITRES_STAT!B178</f>
        <v>42559</v>
      </c>
      <c r="B175" s="5">
        <f>TITRES_STAT!D178</f>
        <v>76.442700000000002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0.32436272564432839</v>
      </c>
      <c r="G175" s="2">
        <f t="shared" si="25"/>
        <v>0.42500798754257624</v>
      </c>
      <c r="H175" s="2">
        <f t="shared" si="22"/>
        <v>0.76319206968277165</v>
      </c>
      <c r="I175" s="2">
        <f t="shared" si="23"/>
        <v>43.284681391522078</v>
      </c>
    </row>
    <row r="176" spans="1:9" ht="13.5" x14ac:dyDescent="0.25">
      <c r="A176" s="3">
        <f>TITRES_STAT!B179</f>
        <v>42562</v>
      </c>
      <c r="B176" s="5">
        <f>TITRES_STAT!D179</f>
        <v>76.442700000000002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0.30119395952687633</v>
      </c>
      <c r="G176" s="2">
        <f t="shared" si="25"/>
        <v>0.39465027414667792</v>
      </c>
      <c r="H176" s="2">
        <f t="shared" si="22"/>
        <v>0.76319206968277165</v>
      </c>
      <c r="I176" s="2">
        <f t="shared" si="23"/>
        <v>43.284681391522078</v>
      </c>
    </row>
    <row r="177" spans="1:9" ht="13.5" x14ac:dyDescent="0.25">
      <c r="A177" s="3">
        <f>TITRES_STAT!B180</f>
        <v>42563</v>
      </c>
      <c r="B177" s="5">
        <f>TITRES_STAT!D180</f>
        <v>76.442700000000002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0.27968010527495657</v>
      </c>
      <c r="G177" s="2">
        <f t="shared" si="25"/>
        <v>0.36646096885048662</v>
      </c>
      <c r="H177" s="2">
        <f t="shared" si="22"/>
        <v>0.76319206968277153</v>
      </c>
      <c r="I177" s="2">
        <f t="shared" si="23"/>
        <v>43.284681391522078</v>
      </c>
    </row>
    <row r="178" spans="1:9" ht="13.5" x14ac:dyDescent="0.25">
      <c r="A178" s="3">
        <f>TITRES_STAT!B181</f>
        <v>42564</v>
      </c>
      <c r="B178" s="5">
        <f>TITRES_STAT!D181</f>
        <v>76.442700000000002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0.25970295489817397</v>
      </c>
      <c r="G178" s="2">
        <f t="shared" si="25"/>
        <v>0.34028518536116614</v>
      </c>
      <c r="H178" s="2">
        <f t="shared" si="22"/>
        <v>0.76319206968277165</v>
      </c>
      <c r="I178" s="2">
        <f t="shared" si="23"/>
        <v>43.284681391522078</v>
      </c>
    </row>
    <row r="179" spans="1:9" ht="13.5" x14ac:dyDescent="0.25">
      <c r="A179" s="3">
        <f>TITRES_STAT!B182</f>
        <v>42565</v>
      </c>
      <c r="B179" s="5">
        <f>TITRES_STAT!D182</f>
        <v>76.442700000000002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0.24115274383401866</v>
      </c>
      <c r="G179" s="2">
        <f t="shared" si="25"/>
        <v>0.31597910069251139</v>
      </c>
      <c r="H179" s="2">
        <f t="shared" si="22"/>
        <v>0.76319206968277165</v>
      </c>
      <c r="I179" s="2">
        <f t="shared" si="23"/>
        <v>43.284681391522078</v>
      </c>
    </row>
    <row r="180" spans="1:9" ht="13.5" x14ac:dyDescent="0.25">
      <c r="A180" s="3">
        <f>TITRES_STAT!B183</f>
        <v>42566</v>
      </c>
      <c r="B180" s="5">
        <f>TITRES_STAT!D183</f>
        <v>76.442700000000002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0.22392754784587446</v>
      </c>
      <c r="G180" s="2">
        <f t="shared" si="25"/>
        <v>0.29340916492876057</v>
      </c>
      <c r="H180" s="2">
        <f t="shared" si="22"/>
        <v>0.76319206968277165</v>
      </c>
      <c r="I180" s="2">
        <f t="shared" si="23"/>
        <v>43.284681391522078</v>
      </c>
    </row>
    <row r="181" spans="1:9" ht="13.5" x14ac:dyDescent="0.25">
      <c r="A181" s="3">
        <f>TITRES_STAT!B184</f>
        <v>42569</v>
      </c>
      <c r="B181" s="5">
        <f>TITRES_STAT!D184</f>
        <v>76.442700000000002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0.20793272299974055</v>
      </c>
      <c r="G181" s="2">
        <f t="shared" si="25"/>
        <v>0.27245136743384907</v>
      </c>
      <c r="H181" s="2">
        <f t="shared" si="22"/>
        <v>0.76319206968277165</v>
      </c>
      <c r="I181" s="2">
        <f t="shared" si="23"/>
        <v>43.284681391522078</v>
      </c>
    </row>
    <row r="182" spans="1:9" ht="13.5" x14ac:dyDescent="0.25">
      <c r="A182" s="3">
        <f>TITRES_STAT!B185</f>
        <v>42570</v>
      </c>
      <c r="B182" s="5">
        <f>TITRES_STAT!D185</f>
        <v>74.636300000000006</v>
      </c>
      <c r="C182" s="2">
        <f t="shared" si="18"/>
        <v>-1.8063999999999965</v>
      </c>
      <c r="D182" s="2">
        <f t="shared" si="19"/>
        <v>0</v>
      </c>
      <c r="E182" s="2">
        <f t="shared" si="20"/>
        <v>1.8063999999999965</v>
      </c>
      <c r="F182" s="2">
        <f t="shared" si="25"/>
        <v>0.19308038564261623</v>
      </c>
      <c r="G182" s="2">
        <f t="shared" si="25"/>
        <v>0.38201912690285955</v>
      </c>
      <c r="H182" s="2">
        <f t="shared" si="22"/>
        <v>0.50542072908227187</v>
      </c>
      <c r="I182" s="2">
        <f t="shared" si="23"/>
        <v>33.573387114868837</v>
      </c>
    </row>
    <row r="183" spans="1:9" ht="13.5" x14ac:dyDescent="0.25">
      <c r="A183" s="3">
        <f>TITRES_STAT!B186</f>
        <v>42571</v>
      </c>
      <c r="B183" s="5">
        <f>TITRES_STAT!D186</f>
        <v>74.636300000000006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0.17928892952528649</v>
      </c>
      <c r="G183" s="2">
        <f t="shared" si="25"/>
        <v>0.35473204640979816</v>
      </c>
      <c r="H183" s="2">
        <f t="shared" si="22"/>
        <v>0.50542072908227187</v>
      </c>
      <c r="I183" s="2">
        <f t="shared" si="23"/>
        <v>33.573387114868837</v>
      </c>
    </row>
    <row r="184" spans="1:9" ht="13.5" x14ac:dyDescent="0.25">
      <c r="A184" s="3">
        <f>TITRES_STAT!B187</f>
        <v>42572</v>
      </c>
      <c r="B184" s="5">
        <f>TITRES_STAT!D187</f>
        <v>74.636300000000006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0.16648257741633746</v>
      </c>
      <c r="G184" s="2">
        <f t="shared" si="25"/>
        <v>0.32939404309481263</v>
      </c>
      <c r="H184" s="2">
        <f t="shared" si="22"/>
        <v>0.50542072908227176</v>
      </c>
      <c r="I184" s="2">
        <f t="shared" si="23"/>
        <v>33.573387114868837</v>
      </c>
    </row>
    <row r="185" spans="1:9" ht="13.5" x14ac:dyDescent="0.25">
      <c r="A185" s="3">
        <f>TITRES_STAT!B188</f>
        <v>42573</v>
      </c>
      <c r="B185" s="5">
        <f>TITRES_STAT!D188</f>
        <v>74.149500000000003</v>
      </c>
      <c r="C185" s="2">
        <f t="shared" si="18"/>
        <v>-0.48680000000000234</v>
      </c>
      <c r="D185" s="2">
        <f t="shared" si="19"/>
        <v>0</v>
      </c>
      <c r="E185" s="2">
        <f t="shared" si="20"/>
        <v>0.48680000000000234</v>
      </c>
      <c r="F185" s="2">
        <f t="shared" si="25"/>
        <v>0.15459096474374193</v>
      </c>
      <c r="G185" s="2">
        <f t="shared" si="25"/>
        <v>0.34063732573089761</v>
      </c>
      <c r="H185" s="2">
        <f t="shared" si="22"/>
        <v>0.45382861203492508</v>
      </c>
      <c r="I185" s="2">
        <f t="shared" si="23"/>
        <v>31.216101284435496</v>
      </c>
    </row>
    <row r="186" spans="1:9" ht="13.5" x14ac:dyDescent="0.25">
      <c r="A186" s="3">
        <f>TITRES_STAT!B189</f>
        <v>42577</v>
      </c>
      <c r="B186" s="5">
        <f>TITRES_STAT!D189</f>
        <v>74.149500000000003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0.14354875297633179</v>
      </c>
      <c r="G186" s="2">
        <f t="shared" si="25"/>
        <v>0.3163060881786906</v>
      </c>
      <c r="H186" s="2">
        <f t="shared" si="22"/>
        <v>0.45382861203492514</v>
      </c>
      <c r="I186" s="2">
        <f t="shared" si="23"/>
        <v>31.216101284435496</v>
      </c>
    </row>
    <row r="187" spans="1:9" ht="13.5" x14ac:dyDescent="0.25">
      <c r="A187" s="3">
        <f>TITRES_STAT!B190</f>
        <v>42578</v>
      </c>
      <c r="B187" s="5">
        <f>TITRES_STAT!D190</f>
        <v>74.149500000000003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0.13329527062087951</v>
      </c>
      <c r="G187" s="2">
        <f t="shared" si="25"/>
        <v>0.29371279616592699</v>
      </c>
      <c r="H187" s="2">
        <f t="shared" si="22"/>
        <v>0.45382861203492508</v>
      </c>
      <c r="I187" s="2">
        <f t="shared" si="23"/>
        <v>31.216101284435496</v>
      </c>
    </row>
    <row r="188" spans="1:9" ht="13.5" x14ac:dyDescent="0.25">
      <c r="A188" s="3">
        <f>TITRES_STAT!B191</f>
        <v>42579</v>
      </c>
      <c r="B188" s="5">
        <f>TITRES_STAT!D191</f>
        <v>74.149500000000003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0.12377417986224526</v>
      </c>
      <c r="G188" s="2">
        <f t="shared" si="25"/>
        <v>0.27273331072550361</v>
      </c>
      <c r="H188" s="2">
        <f t="shared" si="22"/>
        <v>0.45382861203492514</v>
      </c>
      <c r="I188" s="2">
        <f t="shared" si="23"/>
        <v>31.216101284435496</v>
      </c>
    </row>
    <row r="189" spans="1:9" ht="13.5" x14ac:dyDescent="0.25">
      <c r="A189" s="3">
        <f>TITRES_STAT!B192</f>
        <v>42580</v>
      </c>
      <c r="B189" s="5">
        <f>TITRES_STAT!D192</f>
        <v>74.149500000000003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0.11493316701494202</v>
      </c>
      <c r="G189" s="2">
        <f t="shared" si="26"/>
        <v>0.25325235995939621</v>
      </c>
      <c r="H189" s="2">
        <f t="shared" si="22"/>
        <v>0.45382861203492508</v>
      </c>
      <c r="I189" s="2">
        <f t="shared" si="23"/>
        <v>31.216101284435496</v>
      </c>
    </row>
    <row r="190" spans="1:9" ht="13.5" x14ac:dyDescent="0.25">
      <c r="A190" s="3">
        <f>TITRES_STAT!B193</f>
        <v>42583</v>
      </c>
      <c r="B190" s="5">
        <f>TITRES_STAT!D193</f>
        <v>74.149500000000003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0.10672365508530331</v>
      </c>
      <c r="G190" s="2">
        <f t="shared" si="26"/>
        <v>0.23516290567658221</v>
      </c>
      <c r="H190" s="2">
        <f t="shared" si="22"/>
        <v>0.45382861203492508</v>
      </c>
      <c r="I190" s="2">
        <f t="shared" si="23"/>
        <v>31.216101284435496</v>
      </c>
    </row>
    <row r="191" spans="1:9" ht="13.5" x14ac:dyDescent="0.25">
      <c r="A191" s="3">
        <f>TITRES_STAT!B194</f>
        <v>42584</v>
      </c>
      <c r="B191" s="5">
        <f>TITRES_STAT!D194</f>
        <v>74.149500000000003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9.9100536864924496E-2</v>
      </c>
      <c r="G191" s="2">
        <f t="shared" si="26"/>
        <v>0.21836555527111207</v>
      </c>
      <c r="H191" s="2">
        <f t="shared" si="22"/>
        <v>0.45382861203492503</v>
      </c>
      <c r="I191" s="2">
        <f t="shared" si="23"/>
        <v>31.216101284435496</v>
      </c>
    </row>
    <row r="192" spans="1:9" ht="13.5" x14ac:dyDescent="0.25">
      <c r="A192" s="3">
        <f>TITRES_STAT!B195</f>
        <v>42585</v>
      </c>
      <c r="B192" s="5">
        <f>TITRES_STAT!D195</f>
        <v>74.095399999999998</v>
      </c>
      <c r="C192" s="2">
        <f t="shared" si="18"/>
        <v>-5.4100000000005366E-2</v>
      </c>
      <c r="D192" s="2">
        <f t="shared" si="19"/>
        <v>0</v>
      </c>
      <c r="E192" s="2">
        <f t="shared" si="20"/>
        <v>5.4100000000005366E-2</v>
      </c>
      <c r="F192" s="2">
        <f t="shared" si="26"/>
        <v>9.2021927088858466E-2</v>
      </c>
      <c r="G192" s="2">
        <f t="shared" si="26"/>
        <v>0.20663230132317587</v>
      </c>
      <c r="H192" s="2">
        <f t="shared" si="22"/>
        <v>0.44534144226044725</v>
      </c>
      <c r="I192" s="2">
        <f t="shared" si="23"/>
        <v>30.812196290722412</v>
      </c>
    </row>
    <row r="193" spans="1:9" ht="13.5" x14ac:dyDescent="0.25">
      <c r="A193" s="3">
        <f>TITRES_STAT!B196</f>
        <v>42586</v>
      </c>
      <c r="B193" s="5">
        <f>TITRES_STAT!D196</f>
        <v>74.095399999999998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8.5448932296797148E-2</v>
      </c>
      <c r="G193" s="2">
        <f t="shared" si="26"/>
        <v>0.19187285122866332</v>
      </c>
      <c r="H193" s="2">
        <f t="shared" si="22"/>
        <v>0.44534144226044725</v>
      </c>
      <c r="I193" s="2">
        <f t="shared" si="23"/>
        <v>30.812196290722412</v>
      </c>
    </row>
    <row r="194" spans="1:9" ht="13.5" x14ac:dyDescent="0.25">
      <c r="A194" s="3">
        <f>TITRES_STAT!B197</f>
        <v>42587</v>
      </c>
      <c r="B194" s="5">
        <f>TITRES_STAT!D197</f>
        <v>74.095399999999998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7.9345437132740212E-2</v>
      </c>
      <c r="G194" s="2">
        <f t="shared" si="26"/>
        <v>0.17816764756947309</v>
      </c>
      <c r="H194" s="2">
        <f t="shared" si="22"/>
        <v>0.44534144226044725</v>
      </c>
      <c r="I194" s="2">
        <f t="shared" si="23"/>
        <v>30.812196290722412</v>
      </c>
    </row>
    <row r="195" spans="1:9" ht="13.5" x14ac:dyDescent="0.25">
      <c r="A195" s="3">
        <f>TITRES_STAT!B198</f>
        <v>42590</v>
      </c>
      <c r="B195" s="5">
        <f>TITRES_STAT!D198</f>
        <v>74.095399999999998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7.3677905908973051E-2</v>
      </c>
      <c r="G195" s="2">
        <f t="shared" si="26"/>
        <v>0.16544138702879646</v>
      </c>
      <c r="H195" s="2">
        <f t="shared" si="22"/>
        <v>0.44534144226044714</v>
      </c>
      <c r="I195" s="2">
        <f t="shared" si="23"/>
        <v>30.812196290722397</v>
      </c>
    </row>
    <row r="196" spans="1:9" ht="13.5" x14ac:dyDescent="0.25">
      <c r="A196" s="3">
        <f>TITRES_STAT!B199</f>
        <v>42591</v>
      </c>
      <c r="B196" s="5">
        <f>TITRES_STAT!D199</f>
        <v>74.095399999999998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6.8415198344046399E-2</v>
      </c>
      <c r="G196" s="2">
        <f t="shared" si="26"/>
        <v>0.15362414509816813</v>
      </c>
      <c r="H196" s="2">
        <f t="shared" si="22"/>
        <v>0.44534144226044714</v>
      </c>
      <c r="I196" s="2">
        <f t="shared" si="23"/>
        <v>30.812196290722397</v>
      </c>
    </row>
    <row r="197" spans="1:9" ht="13.5" x14ac:dyDescent="0.25">
      <c r="A197" s="3">
        <f>TITRES_STAT!B200</f>
        <v>42592</v>
      </c>
      <c r="B197" s="5">
        <f>TITRES_STAT!D200</f>
        <v>74.095399999999998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6.35283984623288E-2</v>
      </c>
      <c r="G197" s="2">
        <f t="shared" si="26"/>
        <v>0.14265099187687041</v>
      </c>
      <c r="H197" s="2">
        <f t="shared" si="22"/>
        <v>0.44534144226044714</v>
      </c>
      <c r="I197" s="2">
        <f t="shared" si="23"/>
        <v>30.812196290722397</v>
      </c>
    </row>
    <row r="198" spans="1:9" ht="13.5" x14ac:dyDescent="0.25">
      <c r="A198" s="3">
        <f>TITRES_STAT!B201</f>
        <v>42593</v>
      </c>
      <c r="B198" s="5">
        <f>TITRES_STAT!D201</f>
        <v>74.095399999999998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5.8990655715019602E-2</v>
      </c>
      <c r="G198" s="2">
        <f t="shared" si="26"/>
        <v>0.1324616353142368</v>
      </c>
      <c r="H198" s="2">
        <f t="shared" si="22"/>
        <v>0.4453414422604472</v>
      </c>
      <c r="I198" s="2">
        <f t="shared" si="23"/>
        <v>30.812196290722397</v>
      </c>
    </row>
    <row r="199" spans="1:9" ht="13.5" x14ac:dyDescent="0.25">
      <c r="A199" s="3">
        <f>TITRES_STAT!B202</f>
        <v>42594</v>
      </c>
      <c r="B199" s="5">
        <f>TITRES_STAT!D202</f>
        <v>74.095399999999998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5.4777037449661059E-2</v>
      </c>
      <c r="G199" s="2">
        <f t="shared" si="26"/>
        <v>0.12300008993464846</v>
      </c>
      <c r="H199" s="2">
        <f t="shared" si="22"/>
        <v>0.4453414422604472</v>
      </c>
      <c r="I199" s="2">
        <f t="shared" si="23"/>
        <v>30.812196290722397</v>
      </c>
    </row>
    <row r="200" spans="1:9" ht="13.5" x14ac:dyDescent="0.25">
      <c r="A200" s="3">
        <f>TITRES_STAT!B203</f>
        <v>42597</v>
      </c>
      <c r="B200" s="5">
        <f>TITRES_STAT!D203</f>
        <v>74.095399999999998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5.0864391917542405E-2</v>
      </c>
      <c r="G200" s="2">
        <f t="shared" si="26"/>
        <v>0.11421436922503071</v>
      </c>
      <c r="H200" s="2">
        <f t="shared" si="22"/>
        <v>0.44534144226044714</v>
      </c>
      <c r="I200" s="2">
        <f t="shared" si="23"/>
        <v>30.812196290722397</v>
      </c>
    </row>
    <row r="201" spans="1:9" ht="13.5" x14ac:dyDescent="0.25">
      <c r="A201" s="3">
        <f>TITRES_STAT!B204</f>
        <v>42598</v>
      </c>
      <c r="B201" s="5">
        <f>TITRES_STAT!D204</f>
        <v>74.576800000000006</v>
      </c>
      <c r="C201" s="2">
        <f t="shared" si="27"/>
        <v>0.48140000000000782</v>
      </c>
      <c r="D201" s="2">
        <f t="shared" si="28"/>
        <v>0.48140000000000782</v>
      </c>
      <c r="E201" s="2">
        <f t="shared" si="29"/>
        <v>0</v>
      </c>
      <c r="F201" s="2">
        <f t="shared" si="26"/>
        <v>8.1616935352004219E-2</v>
      </c>
      <c r="G201" s="2">
        <f t="shared" si="26"/>
        <v>0.10605619999467138</v>
      </c>
      <c r="H201" s="2">
        <f t="shared" si="22"/>
        <v>0.76956307463500417</v>
      </c>
      <c r="I201" s="2">
        <f t="shared" si="23"/>
        <v>43.488875059948725</v>
      </c>
    </row>
    <row r="202" spans="1:9" ht="13.5" x14ac:dyDescent="0.25">
      <c r="A202" s="3">
        <f>TITRES_STAT!B205</f>
        <v>42599</v>
      </c>
      <c r="B202" s="5">
        <f>TITRES_STAT!D205</f>
        <v>74.576800000000006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7.578715425543249E-2</v>
      </c>
      <c r="G202" s="2">
        <f t="shared" si="26"/>
        <v>9.8480757137909145E-2</v>
      </c>
      <c r="H202" s="2">
        <f t="shared" si="22"/>
        <v>0.76956307463500417</v>
      </c>
      <c r="I202" s="2">
        <f t="shared" si="23"/>
        <v>43.488875059948725</v>
      </c>
    </row>
    <row r="203" spans="1:9" ht="13.5" x14ac:dyDescent="0.25">
      <c r="A203" s="3">
        <f>TITRES_STAT!B206</f>
        <v>42600</v>
      </c>
      <c r="B203" s="5">
        <f>TITRES_STAT!D206</f>
        <v>74.571399999999997</v>
      </c>
      <c r="C203" s="2">
        <f t="shared" si="27"/>
        <v>-5.4000000000087311E-3</v>
      </c>
      <c r="D203" s="2">
        <f t="shared" si="28"/>
        <v>0</v>
      </c>
      <c r="E203" s="2">
        <f t="shared" si="29"/>
        <v>5.4000000000087311E-3</v>
      </c>
      <c r="F203" s="2">
        <f t="shared" si="26"/>
        <v>7.0373786094330176E-2</v>
      </c>
      <c r="G203" s="2">
        <f t="shared" si="26"/>
        <v>9.1832131628059116E-2</v>
      </c>
      <c r="H203" s="2">
        <f t="shared" si="22"/>
        <v>0.76633074770996179</v>
      </c>
      <c r="I203" s="2">
        <f t="shared" si="23"/>
        <v>43.385461567914476</v>
      </c>
    </row>
    <row r="204" spans="1:9" ht="13.5" x14ac:dyDescent="0.25">
      <c r="A204" s="3">
        <f>TITRES_STAT!B207</f>
        <v>42601</v>
      </c>
      <c r="B204" s="5">
        <f>TITRES_STAT!D207</f>
        <v>74.571399999999997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6.5347087087592307E-2</v>
      </c>
      <c r="G204" s="2">
        <f t="shared" si="26"/>
        <v>8.5272693654626322E-2</v>
      </c>
      <c r="H204" s="2">
        <f t="shared" si="22"/>
        <v>0.76633074770996179</v>
      </c>
      <c r="I204" s="2">
        <f t="shared" si="23"/>
        <v>43.385461567914476</v>
      </c>
    </row>
    <row r="205" spans="1:9" ht="13.5" x14ac:dyDescent="0.25">
      <c r="A205" s="3">
        <f>TITRES_STAT!B208</f>
        <v>42604</v>
      </c>
      <c r="B205" s="5">
        <f>TITRES_STAT!D208</f>
        <v>74.571399999999997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6.0679438009907147E-2</v>
      </c>
      <c r="G205" s="2">
        <f t="shared" si="30"/>
        <v>7.9181786965010145E-2</v>
      </c>
      <c r="H205" s="2">
        <f t="shared" si="22"/>
        <v>0.76633074770996201</v>
      </c>
      <c r="I205" s="2">
        <f t="shared" si="23"/>
        <v>43.385461567914476</v>
      </c>
    </row>
    <row r="206" spans="1:9" ht="13.5" x14ac:dyDescent="0.25">
      <c r="A206" s="3">
        <f>TITRES_STAT!B209</f>
        <v>42605</v>
      </c>
      <c r="B206" s="5">
        <f>TITRES_STAT!D209</f>
        <v>74.571399999999997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5.6345192437770919E-2</v>
      </c>
      <c r="G206" s="2">
        <f t="shared" si="30"/>
        <v>7.3525945038937987E-2</v>
      </c>
      <c r="H206" s="2">
        <f t="shared" si="22"/>
        <v>0.76633074770996201</v>
      </c>
      <c r="I206" s="2">
        <f t="shared" si="23"/>
        <v>43.385461567914476</v>
      </c>
    </row>
    <row r="207" spans="1:9" ht="13.5" x14ac:dyDescent="0.25">
      <c r="A207" s="3">
        <f>TITRES_STAT!B210</f>
        <v>42606</v>
      </c>
      <c r="B207" s="5">
        <f>TITRES_STAT!D210</f>
        <v>74.571399999999997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5.2320535835072998E-2</v>
      </c>
      <c r="G207" s="2">
        <f t="shared" si="30"/>
        <v>6.8274091821870983E-2</v>
      </c>
      <c r="H207" s="2">
        <f t="shared" si="22"/>
        <v>0.76633074770996212</v>
      </c>
      <c r="I207" s="2">
        <f t="shared" si="23"/>
        <v>43.385461567914483</v>
      </c>
    </row>
    <row r="208" spans="1:9" ht="13.5" x14ac:dyDescent="0.25">
      <c r="A208" s="3">
        <f>TITRES_STAT!B211</f>
        <v>42607</v>
      </c>
      <c r="B208" s="5">
        <f>TITRES_STAT!D211</f>
        <v>73.554599999999994</v>
      </c>
      <c r="C208" s="2">
        <f t="shared" si="27"/>
        <v>-1.0168000000000035</v>
      </c>
      <c r="D208" s="2">
        <f t="shared" si="28"/>
        <v>0</v>
      </c>
      <c r="E208" s="2">
        <f t="shared" si="29"/>
        <v>1.0168000000000035</v>
      </c>
      <c r="F208" s="2">
        <f t="shared" si="30"/>
        <v>4.858335470399635E-2</v>
      </c>
      <c r="G208" s="2">
        <f t="shared" si="30"/>
        <v>0.13602594240602331</v>
      </c>
      <c r="H208" s="2">
        <f t="shared" si="22"/>
        <v>0.35716241949627581</v>
      </c>
      <c r="I208" s="2">
        <f t="shared" si="23"/>
        <v>26.316851569529902</v>
      </c>
    </row>
    <row r="209" spans="1:9" ht="13.5" x14ac:dyDescent="0.25">
      <c r="A209" s="3">
        <f>TITRES_STAT!B212</f>
        <v>42608</v>
      </c>
      <c r="B209" s="5">
        <f>TITRES_STAT!D212</f>
        <v>73.554599999999994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4.5113115082282322E-2</v>
      </c>
      <c r="G209" s="2">
        <f t="shared" si="30"/>
        <v>0.12630980366273595</v>
      </c>
      <c r="H209" s="2">
        <f t="shared" ref="H209:H272" si="31">F209/G209</f>
        <v>0.35716241949627575</v>
      </c>
      <c r="I209" s="2">
        <f t="shared" ref="I209:I272" si="32">IF(G209=0,100,100-(100/(1+H209)))</f>
        <v>26.316851569529902</v>
      </c>
    </row>
    <row r="210" spans="1:9" ht="13.5" x14ac:dyDescent="0.25">
      <c r="A210" s="3">
        <f>TITRES_STAT!B213</f>
        <v>42611</v>
      </c>
      <c r="B210" s="5">
        <f>TITRES_STAT!D213</f>
        <v>73.554599999999994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4.1890749719262155E-2</v>
      </c>
      <c r="G210" s="2">
        <f t="shared" si="30"/>
        <v>0.11728767482968339</v>
      </c>
      <c r="H210" s="2">
        <f t="shared" si="31"/>
        <v>0.3571624194962757</v>
      </c>
      <c r="I210" s="2">
        <f t="shared" si="32"/>
        <v>26.316851569529902</v>
      </c>
    </row>
    <row r="211" spans="1:9" ht="13.5" x14ac:dyDescent="0.25">
      <c r="A211" s="3">
        <f>TITRES_STAT!B214</f>
        <v>42612</v>
      </c>
      <c r="B211" s="5">
        <f>TITRES_STAT!D214</f>
        <v>73.554599999999994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3.8898553310743433E-2</v>
      </c>
      <c r="G211" s="2">
        <f t="shared" si="30"/>
        <v>0.10890998377042028</v>
      </c>
      <c r="H211" s="2">
        <f t="shared" si="31"/>
        <v>0.35716241949627575</v>
      </c>
      <c r="I211" s="2">
        <f t="shared" si="32"/>
        <v>26.316851569529902</v>
      </c>
    </row>
    <row r="212" spans="1:9" ht="13.5" x14ac:dyDescent="0.25">
      <c r="A212" s="3">
        <f>TITRES_STAT!B215</f>
        <v>42613</v>
      </c>
      <c r="B212" s="5">
        <f>TITRES_STAT!D215</f>
        <v>73.554599999999994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3.6120085217118902E-2</v>
      </c>
      <c r="G212" s="2">
        <f t="shared" si="30"/>
        <v>0.10113069921539027</v>
      </c>
      <c r="H212" s="2">
        <f t="shared" si="31"/>
        <v>0.35716241949627575</v>
      </c>
      <c r="I212" s="2">
        <f t="shared" si="32"/>
        <v>26.316851569529902</v>
      </c>
    </row>
    <row r="213" spans="1:9" ht="13.5" x14ac:dyDescent="0.25">
      <c r="A213" s="3">
        <f>TITRES_STAT!B216</f>
        <v>42614</v>
      </c>
      <c r="B213" s="5">
        <f>TITRES_STAT!D216</f>
        <v>72.532399999999996</v>
      </c>
      <c r="C213" s="2">
        <f t="shared" si="27"/>
        <v>-1.022199999999998</v>
      </c>
      <c r="D213" s="2">
        <f t="shared" si="28"/>
        <v>0</v>
      </c>
      <c r="E213" s="2">
        <f t="shared" si="29"/>
        <v>1.022199999999998</v>
      </c>
      <c r="F213" s="2">
        <f t="shared" si="30"/>
        <v>3.3540079130181838E-2</v>
      </c>
      <c r="G213" s="2">
        <f t="shared" si="30"/>
        <v>0.16692136355714796</v>
      </c>
      <c r="H213" s="2">
        <f t="shared" si="31"/>
        <v>0.20093341208957297</v>
      </c>
      <c r="I213" s="2">
        <f t="shared" si="32"/>
        <v>16.731436569822577</v>
      </c>
    </row>
    <row r="214" spans="1:9" ht="13.5" x14ac:dyDescent="0.25">
      <c r="A214" s="3">
        <f>TITRES_STAT!B217</f>
        <v>42615</v>
      </c>
      <c r="B214" s="5">
        <f>TITRES_STAT!D217</f>
        <v>72.532399999999996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3.1144359192311708E-2</v>
      </c>
      <c r="G214" s="2">
        <f t="shared" si="30"/>
        <v>0.15499840901735168</v>
      </c>
      <c r="H214" s="2">
        <f t="shared" si="31"/>
        <v>0.20093341208957297</v>
      </c>
      <c r="I214" s="2">
        <f t="shared" si="32"/>
        <v>16.731436569822577</v>
      </c>
    </row>
    <row r="215" spans="1:9" ht="13.5" x14ac:dyDescent="0.25">
      <c r="A215" s="3">
        <f>TITRES_STAT!B218</f>
        <v>42618</v>
      </c>
      <c r="B215" s="5">
        <f>TITRES_STAT!D218</f>
        <v>70.028300000000002</v>
      </c>
      <c r="C215" s="2">
        <f t="shared" si="27"/>
        <v>-2.504099999999994</v>
      </c>
      <c r="D215" s="2">
        <f t="shared" si="28"/>
        <v>0</v>
      </c>
      <c r="E215" s="2">
        <f t="shared" si="29"/>
        <v>2.504099999999994</v>
      </c>
      <c r="F215" s="2">
        <f t="shared" si="30"/>
        <v>2.8919762107146585E-2</v>
      </c>
      <c r="G215" s="2">
        <f t="shared" si="30"/>
        <v>0.32279137980182615</v>
      </c>
      <c r="H215" s="2">
        <f t="shared" si="31"/>
        <v>8.9592733625357412E-2</v>
      </c>
      <c r="I215" s="2">
        <f t="shared" si="32"/>
        <v>8.2225891253201695</v>
      </c>
    </row>
    <row r="216" spans="1:9" ht="13.5" x14ac:dyDescent="0.25">
      <c r="A216" s="3">
        <f>TITRES_STAT!B219</f>
        <v>42619</v>
      </c>
      <c r="B216" s="5">
        <f>TITRES_STAT!D219</f>
        <v>72.5381</v>
      </c>
      <c r="C216" s="2">
        <f t="shared" si="27"/>
        <v>2.5097999999999985</v>
      </c>
      <c r="D216" s="2">
        <f t="shared" si="28"/>
        <v>2.5097999999999985</v>
      </c>
      <c r="E216" s="2">
        <f t="shared" si="29"/>
        <v>0</v>
      </c>
      <c r="F216" s="2">
        <f t="shared" si="30"/>
        <v>0.20612549338520744</v>
      </c>
      <c r="G216" s="2">
        <f t="shared" si="30"/>
        <v>0.29973485267312433</v>
      </c>
      <c r="H216" s="2">
        <f t="shared" si="31"/>
        <v>0.68769277762301961</v>
      </c>
      <c r="I216" s="2">
        <f t="shared" si="32"/>
        <v>40.747509661775048</v>
      </c>
    </row>
    <row r="217" spans="1:9" ht="13.5" x14ac:dyDescent="0.25">
      <c r="A217" s="3">
        <f>TITRES_STAT!B220</f>
        <v>42620</v>
      </c>
      <c r="B217" s="5">
        <f>TITRES_STAT!D220</f>
        <v>72.5381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0.19140224385769261</v>
      </c>
      <c r="G217" s="2">
        <f t="shared" si="30"/>
        <v>0.27832522033932972</v>
      </c>
      <c r="H217" s="2">
        <f t="shared" si="31"/>
        <v>0.68769277762301961</v>
      </c>
      <c r="I217" s="2">
        <f t="shared" si="32"/>
        <v>40.747509661775048</v>
      </c>
    </row>
    <row r="218" spans="1:9" ht="13.5" x14ac:dyDescent="0.25">
      <c r="A218" s="3">
        <f>TITRES_STAT!B221</f>
        <v>42621</v>
      </c>
      <c r="B218" s="5">
        <f>TITRES_STAT!D221</f>
        <v>72.5381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0.17773065501071456</v>
      </c>
      <c r="G218" s="2">
        <f t="shared" si="30"/>
        <v>0.25844484745794899</v>
      </c>
      <c r="H218" s="2">
        <f t="shared" si="31"/>
        <v>0.68769277762301972</v>
      </c>
      <c r="I218" s="2">
        <f t="shared" si="32"/>
        <v>40.747509661775055</v>
      </c>
    </row>
    <row r="219" spans="1:9" ht="13.5" x14ac:dyDescent="0.25">
      <c r="A219" s="3">
        <f>TITRES_STAT!B222</f>
        <v>42622</v>
      </c>
      <c r="B219" s="5">
        <f>TITRES_STAT!D222</f>
        <v>72.5381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0.16503560822423496</v>
      </c>
      <c r="G219" s="2">
        <f t="shared" si="30"/>
        <v>0.23998450121095263</v>
      </c>
      <c r="H219" s="2">
        <f t="shared" si="31"/>
        <v>0.68769277762301972</v>
      </c>
      <c r="I219" s="2">
        <f t="shared" si="32"/>
        <v>40.747509661775055</v>
      </c>
    </row>
    <row r="220" spans="1:9" ht="13.5" x14ac:dyDescent="0.25">
      <c r="A220" s="3">
        <f>TITRES_STAT!B223</f>
        <v>42627</v>
      </c>
      <c r="B220" s="5">
        <f>TITRES_STAT!D223</f>
        <v>72.5381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0.15324735049393245</v>
      </c>
      <c r="G220" s="2">
        <f t="shared" si="30"/>
        <v>0.22284275112445601</v>
      </c>
      <c r="H220" s="2">
        <f t="shared" si="31"/>
        <v>0.68769277762301972</v>
      </c>
      <c r="I220" s="2">
        <f t="shared" si="32"/>
        <v>40.747509661775055</v>
      </c>
    </row>
    <row r="221" spans="1:9" ht="13.5" x14ac:dyDescent="0.25">
      <c r="A221" s="3">
        <f>TITRES_STAT!B224</f>
        <v>42628</v>
      </c>
      <c r="B221" s="5">
        <f>TITRES_STAT!D224</f>
        <v>72.5381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0.14230111117293728</v>
      </c>
      <c r="G221" s="2">
        <f t="shared" si="33"/>
        <v>0.20692541175842344</v>
      </c>
      <c r="H221" s="2">
        <f t="shared" si="31"/>
        <v>0.68769277762301972</v>
      </c>
      <c r="I221" s="2">
        <f t="shared" si="32"/>
        <v>40.747509661775055</v>
      </c>
    </row>
    <row r="222" spans="1:9" ht="13.5" x14ac:dyDescent="0.25">
      <c r="A222" s="3">
        <f>TITRES_STAT!B225</f>
        <v>42629</v>
      </c>
      <c r="B222" s="5">
        <f>TITRES_STAT!D225</f>
        <v>72.5381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0.13213674608915604</v>
      </c>
      <c r="G222" s="2">
        <f t="shared" si="33"/>
        <v>0.19214502520425034</v>
      </c>
      <c r="H222" s="2">
        <f t="shared" si="31"/>
        <v>0.68769277762301972</v>
      </c>
      <c r="I222" s="2">
        <f t="shared" si="32"/>
        <v>40.747509661775055</v>
      </c>
    </row>
    <row r="223" spans="1:9" ht="13.5" x14ac:dyDescent="0.25">
      <c r="A223" s="3">
        <f>TITRES_STAT!B226</f>
        <v>42632</v>
      </c>
      <c r="B223" s="5">
        <f>TITRES_STAT!D226</f>
        <v>72.5381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0.12269840708278776</v>
      </c>
      <c r="G223" s="2">
        <f t="shared" si="33"/>
        <v>0.17842038054680387</v>
      </c>
      <c r="H223" s="2">
        <f t="shared" si="31"/>
        <v>0.68769277762301984</v>
      </c>
      <c r="I223" s="2">
        <f t="shared" si="32"/>
        <v>40.747509661775062</v>
      </c>
    </row>
    <row r="224" spans="1:9" ht="13.5" x14ac:dyDescent="0.25">
      <c r="A224" s="3">
        <f>TITRES_STAT!B227</f>
        <v>42633</v>
      </c>
      <c r="B224" s="5">
        <f>TITRES_STAT!D227</f>
        <v>72.5381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0.11393423514830292</v>
      </c>
      <c r="G224" s="2">
        <f t="shared" si="33"/>
        <v>0.16567606765060358</v>
      </c>
      <c r="H224" s="2">
        <f t="shared" si="31"/>
        <v>0.68769277762301984</v>
      </c>
      <c r="I224" s="2">
        <f t="shared" si="32"/>
        <v>40.747509661775062</v>
      </c>
    </row>
    <row r="225" spans="1:9" ht="13.5" x14ac:dyDescent="0.25">
      <c r="A225" s="3">
        <f>TITRES_STAT!B228</f>
        <v>42634</v>
      </c>
      <c r="B225" s="5">
        <f>TITRES_STAT!D228</f>
        <v>70.874200000000002</v>
      </c>
      <c r="C225" s="2">
        <f t="shared" si="27"/>
        <v>-1.6638999999999982</v>
      </c>
      <c r="D225" s="2">
        <f t="shared" si="28"/>
        <v>0</v>
      </c>
      <c r="E225" s="2">
        <f t="shared" si="29"/>
        <v>1.6638999999999982</v>
      </c>
      <c r="F225" s="2">
        <f t="shared" si="33"/>
        <v>0.10579607549485272</v>
      </c>
      <c r="G225" s="2">
        <f t="shared" si="33"/>
        <v>0.27269206281841746</v>
      </c>
      <c r="H225" s="2">
        <f t="shared" si="31"/>
        <v>0.38796903144665829</v>
      </c>
      <c r="I225" s="2">
        <f t="shared" si="32"/>
        <v>27.952282987343324</v>
      </c>
    </row>
    <row r="226" spans="1:9" ht="13.5" x14ac:dyDescent="0.25">
      <c r="A226" s="3">
        <f>TITRES_STAT!B229</f>
        <v>42635</v>
      </c>
      <c r="B226" s="5">
        <f>TITRES_STAT!D229</f>
        <v>70.874200000000002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9.8239212959506092E-2</v>
      </c>
      <c r="G226" s="2">
        <f t="shared" si="33"/>
        <v>0.25321405833138766</v>
      </c>
      <c r="H226" s="2">
        <f t="shared" si="31"/>
        <v>0.38796903144665823</v>
      </c>
      <c r="I226" s="2">
        <f t="shared" si="32"/>
        <v>27.952282987343324</v>
      </c>
    </row>
    <row r="227" spans="1:9" ht="13.5" x14ac:dyDescent="0.25">
      <c r="A227" s="3">
        <f>TITRES_STAT!B230</f>
        <v>42636</v>
      </c>
      <c r="B227" s="5">
        <f>TITRES_STAT!D230</f>
        <v>70.874200000000002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9.122212631954138E-2</v>
      </c>
      <c r="G227" s="2">
        <f t="shared" si="33"/>
        <v>0.23512733987914566</v>
      </c>
      <c r="H227" s="2">
        <f t="shared" si="31"/>
        <v>0.38796903144665829</v>
      </c>
      <c r="I227" s="2">
        <f t="shared" si="32"/>
        <v>27.952282987343324</v>
      </c>
    </row>
    <row r="228" spans="1:9" ht="13.5" x14ac:dyDescent="0.25">
      <c r="A228" s="3">
        <f>TITRES_STAT!B231</f>
        <v>42639</v>
      </c>
      <c r="B228" s="5">
        <f>TITRES_STAT!D231</f>
        <v>70.874200000000002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8.4706260153859847E-2</v>
      </c>
      <c r="G228" s="2">
        <f t="shared" si="33"/>
        <v>0.2183325298877781</v>
      </c>
      <c r="H228" s="2">
        <f t="shared" si="31"/>
        <v>0.38796903144665829</v>
      </c>
      <c r="I228" s="2">
        <f t="shared" si="32"/>
        <v>27.952282987343324</v>
      </c>
    </row>
    <row r="229" spans="1:9" ht="13.5" x14ac:dyDescent="0.25">
      <c r="A229" s="3">
        <f>TITRES_STAT!B232</f>
        <v>42640</v>
      </c>
      <c r="B229" s="5">
        <f>TITRES_STAT!D232</f>
        <v>70.874200000000002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7.8655813000012717E-2</v>
      </c>
      <c r="G229" s="2">
        <f t="shared" si="33"/>
        <v>0.20273734918150824</v>
      </c>
      <c r="H229" s="2">
        <f t="shared" si="31"/>
        <v>0.38796903144665834</v>
      </c>
      <c r="I229" s="2">
        <f t="shared" si="32"/>
        <v>27.952282987343338</v>
      </c>
    </row>
    <row r="230" spans="1:9" ht="13.5" x14ac:dyDescent="0.25">
      <c r="A230" s="3">
        <f>TITRES_STAT!B233</f>
        <v>42641</v>
      </c>
      <c r="B230" s="5">
        <f>TITRES_STAT!D233</f>
        <v>70.874200000000002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7.3037540642868951E-2</v>
      </c>
      <c r="G230" s="2">
        <f t="shared" si="33"/>
        <v>0.18825610995425765</v>
      </c>
      <c r="H230" s="2">
        <f t="shared" si="31"/>
        <v>0.38796903144665829</v>
      </c>
      <c r="I230" s="2">
        <f t="shared" si="32"/>
        <v>27.952282987343324</v>
      </c>
    </row>
    <row r="231" spans="1:9" ht="13.5" x14ac:dyDescent="0.25">
      <c r="A231" s="3">
        <f>TITRES_STAT!B234</f>
        <v>42642</v>
      </c>
      <c r="B231" s="5">
        <f>TITRES_STAT!D234</f>
        <v>70.874200000000002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6.7820573454092606E-2</v>
      </c>
      <c r="G231" s="2">
        <f t="shared" si="33"/>
        <v>0.17480924495752495</v>
      </c>
      <c r="H231" s="2">
        <f t="shared" si="31"/>
        <v>0.3879690314466584</v>
      </c>
      <c r="I231" s="2">
        <f t="shared" si="32"/>
        <v>27.952282987343338</v>
      </c>
    </row>
    <row r="232" spans="1:9" ht="13.5" x14ac:dyDescent="0.25">
      <c r="A232" s="3">
        <f>TITRES_STAT!B235</f>
        <v>42643</v>
      </c>
      <c r="B232" s="5">
        <f>TITRES_STAT!D235</f>
        <v>70.874200000000002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6.2976246778800274E-2</v>
      </c>
      <c r="G232" s="2">
        <f t="shared" si="33"/>
        <v>0.16232287031770173</v>
      </c>
      <c r="H232" s="2">
        <f t="shared" si="31"/>
        <v>0.3879690314466584</v>
      </c>
      <c r="I232" s="2">
        <f t="shared" si="32"/>
        <v>27.952282987343338</v>
      </c>
    </row>
    <row r="233" spans="1:9" ht="13.5" x14ac:dyDescent="0.25">
      <c r="A233" s="3">
        <f>TITRES_STAT!B236</f>
        <v>42647</v>
      </c>
      <c r="B233" s="5">
        <f>TITRES_STAT!D236</f>
        <v>70.874200000000002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5.8477943437457394E-2</v>
      </c>
      <c r="G233" s="2">
        <f t="shared" si="33"/>
        <v>0.15072837958072305</v>
      </c>
      <c r="H233" s="2">
        <f t="shared" si="31"/>
        <v>0.38796903144665834</v>
      </c>
      <c r="I233" s="2">
        <f t="shared" si="32"/>
        <v>27.952282987343338</v>
      </c>
    </row>
    <row r="234" spans="1:9" ht="13.5" x14ac:dyDescent="0.25">
      <c r="A234" s="3">
        <f>TITRES_STAT!B237</f>
        <v>42648</v>
      </c>
      <c r="B234" s="5">
        <f>TITRES_STAT!D237</f>
        <v>70.874200000000002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5.4300947477639014E-2</v>
      </c>
      <c r="G234" s="2">
        <f t="shared" si="33"/>
        <v>0.13996206675352854</v>
      </c>
      <c r="H234" s="2">
        <f t="shared" si="31"/>
        <v>0.3879690314466584</v>
      </c>
      <c r="I234" s="2">
        <f t="shared" si="32"/>
        <v>27.952282987343338</v>
      </c>
    </row>
    <row r="235" spans="1:9" ht="13.5" x14ac:dyDescent="0.25">
      <c r="A235" s="3">
        <f>TITRES_STAT!B238</f>
        <v>42649</v>
      </c>
      <c r="B235" s="5">
        <f>TITRES_STAT!D238</f>
        <v>70.874200000000002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5.0422308372093369E-2</v>
      </c>
      <c r="G235" s="2">
        <f t="shared" si="33"/>
        <v>0.12996477627113365</v>
      </c>
      <c r="H235" s="2">
        <f t="shared" si="31"/>
        <v>0.38796903144665834</v>
      </c>
      <c r="I235" s="2">
        <f t="shared" si="32"/>
        <v>27.952282987343338</v>
      </c>
    </row>
    <row r="236" spans="1:9" ht="13.5" x14ac:dyDescent="0.25">
      <c r="A236" s="3">
        <f>TITRES_STAT!B239</f>
        <v>42650</v>
      </c>
      <c r="B236" s="5">
        <f>TITRES_STAT!D239</f>
        <v>70.868600000000001</v>
      </c>
      <c r="C236" s="2">
        <f t="shared" si="27"/>
        <v>-5.6000000000011596E-3</v>
      </c>
      <c r="D236" s="2">
        <f t="shared" si="28"/>
        <v>0</v>
      </c>
      <c r="E236" s="2">
        <f t="shared" si="29"/>
        <v>5.6000000000011596E-3</v>
      </c>
      <c r="F236" s="2">
        <f t="shared" si="33"/>
        <v>4.682071491694384E-2</v>
      </c>
      <c r="G236" s="2">
        <f t="shared" si="33"/>
        <v>0.12108157796605276</v>
      </c>
      <c r="H236" s="2">
        <f t="shared" si="31"/>
        <v>0.38668735329887099</v>
      </c>
      <c r="I236" s="2">
        <f t="shared" si="32"/>
        <v>27.885691203497174</v>
      </c>
    </row>
    <row r="237" spans="1:9" ht="13.5" x14ac:dyDescent="0.25">
      <c r="A237" s="3">
        <f>TITRES_STAT!B240</f>
        <v>42653</v>
      </c>
      <c r="B237" s="5">
        <f>TITRES_STAT!D240</f>
        <v>70.868600000000001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4.3476378137162139E-2</v>
      </c>
      <c r="G237" s="2">
        <f t="shared" si="34"/>
        <v>0.11243289382562041</v>
      </c>
      <c r="H237" s="2">
        <f t="shared" si="31"/>
        <v>0.38668735329887105</v>
      </c>
      <c r="I237" s="2">
        <f t="shared" si="32"/>
        <v>27.885691203497174</v>
      </c>
    </row>
    <row r="238" spans="1:9" ht="13.5" x14ac:dyDescent="0.25">
      <c r="A238" s="3">
        <f>TITRES_STAT!B241</f>
        <v>42654</v>
      </c>
      <c r="B238" s="5">
        <f>TITRES_STAT!D241</f>
        <v>69.804199999999994</v>
      </c>
      <c r="C238" s="2">
        <f t="shared" si="27"/>
        <v>-1.0644000000000062</v>
      </c>
      <c r="D238" s="2">
        <f t="shared" si="28"/>
        <v>0</v>
      </c>
      <c r="E238" s="2">
        <f t="shared" si="29"/>
        <v>1.0644000000000062</v>
      </c>
      <c r="F238" s="2">
        <f t="shared" si="34"/>
        <v>4.0370922555936273E-2</v>
      </c>
      <c r="G238" s="2">
        <f t="shared" si="34"/>
        <v>0.18043054426664798</v>
      </c>
      <c r="H238" s="2">
        <f t="shared" si="31"/>
        <v>0.22374771810406111</v>
      </c>
      <c r="I238" s="2">
        <f t="shared" si="32"/>
        <v>18.283810853654614</v>
      </c>
    </row>
    <row r="239" spans="1:9" ht="13.5" x14ac:dyDescent="0.25">
      <c r="A239" s="3">
        <f>TITRES_STAT!B242</f>
        <v>42655</v>
      </c>
      <c r="B239" s="5">
        <f>TITRES_STAT!D242</f>
        <v>69.804199999999994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3.7487285230512257E-2</v>
      </c>
      <c r="G239" s="2">
        <f t="shared" si="34"/>
        <v>0.16754264824760171</v>
      </c>
      <c r="H239" s="2">
        <f t="shared" si="31"/>
        <v>0.22374771810406113</v>
      </c>
      <c r="I239" s="2">
        <f t="shared" si="32"/>
        <v>18.283810853654614</v>
      </c>
    </row>
    <row r="240" spans="1:9" ht="13.5" x14ac:dyDescent="0.25">
      <c r="A240" s="3">
        <f>TITRES_STAT!B243</f>
        <v>42656</v>
      </c>
      <c r="B240" s="5">
        <f>TITRES_STAT!D243</f>
        <v>69.804199999999994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3.4809621999761384E-2</v>
      </c>
      <c r="G240" s="2">
        <f t="shared" si="34"/>
        <v>0.15557531622991586</v>
      </c>
      <c r="H240" s="2">
        <f t="shared" si="31"/>
        <v>0.22374771810406116</v>
      </c>
      <c r="I240" s="2">
        <f t="shared" si="32"/>
        <v>18.283810853654629</v>
      </c>
    </row>
    <row r="241" spans="1:9" ht="13.5" x14ac:dyDescent="0.25">
      <c r="A241" s="3">
        <f>TITRES_STAT!B244</f>
        <v>42657</v>
      </c>
      <c r="B241" s="5">
        <f>TITRES_STAT!D244</f>
        <v>69.804199999999994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3.2323220428349855E-2</v>
      </c>
      <c r="G241" s="2">
        <f t="shared" si="34"/>
        <v>0.14446279364206474</v>
      </c>
      <c r="H241" s="2">
        <f t="shared" si="31"/>
        <v>0.22374771810406113</v>
      </c>
      <c r="I241" s="2">
        <f t="shared" si="32"/>
        <v>18.283810853654614</v>
      </c>
    </row>
    <row r="242" spans="1:9" ht="13.5" x14ac:dyDescent="0.25">
      <c r="A242" s="3">
        <f>TITRES_STAT!B245</f>
        <v>42660</v>
      </c>
      <c r="B242" s="5">
        <f>TITRES_STAT!D245</f>
        <v>68.739800000000002</v>
      </c>
      <c r="C242" s="2">
        <f t="shared" si="27"/>
        <v>-1.064399999999992</v>
      </c>
      <c r="D242" s="2">
        <f t="shared" si="28"/>
        <v>0</v>
      </c>
      <c r="E242" s="2">
        <f t="shared" si="29"/>
        <v>1.064399999999992</v>
      </c>
      <c r="F242" s="2">
        <f t="shared" si="34"/>
        <v>3.0014418969182007E-2</v>
      </c>
      <c r="G242" s="2">
        <f t="shared" si="34"/>
        <v>0.21017259409620243</v>
      </c>
      <c r="H242" s="2">
        <f t="shared" si="31"/>
        <v>0.14280843369827509</v>
      </c>
      <c r="I242" s="2">
        <f t="shared" si="32"/>
        <v>12.49627054607295</v>
      </c>
    </row>
    <row r="243" spans="1:9" ht="13.5" x14ac:dyDescent="0.25">
      <c r="A243" s="3">
        <f>TITRES_STAT!B246</f>
        <v>42661</v>
      </c>
      <c r="B243" s="5">
        <f>TITRES_STAT!D246</f>
        <v>68.739800000000002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2.7870531899954722E-2</v>
      </c>
      <c r="G243" s="2">
        <f t="shared" si="34"/>
        <v>0.19516026594647368</v>
      </c>
      <c r="H243" s="2">
        <f t="shared" si="31"/>
        <v>0.14280843369827509</v>
      </c>
      <c r="I243" s="2">
        <f t="shared" si="32"/>
        <v>12.49627054607295</v>
      </c>
    </row>
    <row r="244" spans="1:9" ht="13.5" x14ac:dyDescent="0.25">
      <c r="A244" s="3">
        <f>TITRES_STAT!B247</f>
        <v>42662</v>
      </c>
      <c r="B244" s="5">
        <f>TITRES_STAT!D247</f>
        <v>68.739800000000002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2.5879779621386528E-2</v>
      </c>
      <c r="G244" s="2">
        <f t="shared" si="34"/>
        <v>0.18122024695029698</v>
      </c>
      <c r="H244" s="2">
        <f t="shared" si="31"/>
        <v>0.14280843369827512</v>
      </c>
      <c r="I244" s="2">
        <f t="shared" si="32"/>
        <v>12.49627054607295</v>
      </c>
    </row>
    <row r="245" spans="1:9" ht="13.5" x14ac:dyDescent="0.25">
      <c r="A245" s="3">
        <f>TITRES_STAT!B248</f>
        <v>42663</v>
      </c>
      <c r="B245" s="5">
        <f>TITRES_STAT!D248</f>
        <v>68.739800000000002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2.4031223934144634E-2</v>
      </c>
      <c r="G245" s="2">
        <f t="shared" si="34"/>
        <v>0.16827594359670434</v>
      </c>
      <c r="H245" s="2">
        <f t="shared" si="31"/>
        <v>0.14280843369827512</v>
      </c>
      <c r="I245" s="2">
        <f t="shared" si="32"/>
        <v>12.49627054607295</v>
      </c>
    </row>
    <row r="246" spans="1:9" ht="13.5" x14ac:dyDescent="0.25">
      <c r="A246" s="3">
        <f>TITRES_STAT!B249</f>
        <v>42664</v>
      </c>
      <c r="B246" s="5">
        <f>TITRES_STAT!D249</f>
        <v>67.171099999999996</v>
      </c>
      <c r="C246" s="2">
        <f t="shared" si="27"/>
        <v>-1.5687000000000069</v>
      </c>
      <c r="D246" s="2">
        <f t="shared" si="28"/>
        <v>0</v>
      </c>
      <c r="E246" s="2">
        <f t="shared" si="29"/>
        <v>1.5687000000000069</v>
      </c>
      <c r="F246" s="2">
        <f t="shared" si="34"/>
        <v>2.2314707938848589E-2</v>
      </c>
      <c r="G246" s="2">
        <f t="shared" si="34"/>
        <v>0.26830623333979736</v>
      </c>
      <c r="H246" s="2">
        <f t="shared" si="31"/>
        <v>8.3168801786979163E-2</v>
      </c>
      <c r="I246" s="2">
        <f t="shared" si="32"/>
        <v>7.6782863067852247</v>
      </c>
    </row>
    <row r="247" spans="1:9" ht="13.5" x14ac:dyDescent="0.25">
      <c r="A247" s="3">
        <f>TITRES_STAT!B250</f>
        <v>42667</v>
      </c>
      <c r="B247" s="5">
        <f>TITRES_STAT!D250</f>
        <v>68.739800000000002</v>
      </c>
      <c r="C247" s="2">
        <f t="shared" si="27"/>
        <v>1.5687000000000069</v>
      </c>
      <c r="D247" s="2">
        <f t="shared" si="28"/>
        <v>1.5687000000000069</v>
      </c>
      <c r="E247" s="2">
        <f t="shared" si="29"/>
        <v>0</v>
      </c>
      <c r="F247" s="2">
        <f t="shared" si="34"/>
        <v>0.13277080022893134</v>
      </c>
      <c r="G247" s="2">
        <f t="shared" si="34"/>
        <v>0.24914150238695471</v>
      </c>
      <c r="H247" s="2">
        <f t="shared" si="31"/>
        <v>0.53291321982444362</v>
      </c>
      <c r="I247" s="2">
        <f t="shared" si="32"/>
        <v>34.76473507648889</v>
      </c>
    </row>
    <row r="248" spans="1:9" ht="13.5" x14ac:dyDescent="0.25">
      <c r="A248" s="3">
        <f>TITRES_STAT!B251</f>
        <v>42668</v>
      </c>
      <c r="B248" s="5">
        <f>TITRES_STAT!D251</f>
        <v>67.227199999999996</v>
      </c>
      <c r="C248" s="2">
        <f t="shared" si="27"/>
        <v>-1.5126000000000062</v>
      </c>
      <c r="D248" s="2">
        <f t="shared" si="28"/>
        <v>0</v>
      </c>
      <c r="E248" s="2">
        <f t="shared" si="29"/>
        <v>1.5126000000000062</v>
      </c>
      <c r="F248" s="2">
        <f t="shared" si="34"/>
        <v>0.12328717164115054</v>
      </c>
      <c r="G248" s="2">
        <f t="shared" si="34"/>
        <v>0.33938853793074408</v>
      </c>
      <c r="H248" s="2">
        <f t="shared" si="31"/>
        <v>0.36326262634806078</v>
      </c>
      <c r="I248" s="2">
        <f t="shared" si="32"/>
        <v>26.646562395770871</v>
      </c>
    </row>
    <row r="249" spans="1:9" ht="13.5" x14ac:dyDescent="0.25">
      <c r="A249" s="3">
        <f>TITRES_STAT!B252</f>
        <v>42669</v>
      </c>
      <c r="B249" s="5">
        <f>TITRES_STAT!D252</f>
        <v>67.227199999999996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0.11448094509535407</v>
      </c>
      <c r="G249" s="2">
        <f t="shared" si="34"/>
        <v>0.31514649950711954</v>
      </c>
      <c r="H249" s="2">
        <f t="shared" si="31"/>
        <v>0.36326262634806072</v>
      </c>
      <c r="I249" s="2">
        <f t="shared" si="32"/>
        <v>26.646562395770871</v>
      </c>
    </row>
    <row r="250" spans="1:9" ht="13.5" x14ac:dyDescent="0.25">
      <c r="A250" s="3">
        <f>TITRES_STAT!B253</f>
        <v>42670</v>
      </c>
      <c r="B250" s="5">
        <f>TITRES_STAT!D253</f>
        <v>69.244</v>
      </c>
      <c r="C250" s="2">
        <f t="shared" si="27"/>
        <v>2.0168000000000035</v>
      </c>
      <c r="D250" s="2">
        <f t="shared" si="28"/>
        <v>2.0168000000000035</v>
      </c>
      <c r="E250" s="2">
        <f t="shared" si="29"/>
        <v>0</v>
      </c>
      <c r="F250" s="2">
        <f t="shared" si="34"/>
        <v>0.25036087758854331</v>
      </c>
      <c r="G250" s="2">
        <f t="shared" si="34"/>
        <v>0.29263603525661097</v>
      </c>
      <c r="H250" s="2">
        <f t="shared" si="31"/>
        <v>0.85553673309236578</v>
      </c>
      <c r="I250" s="2">
        <f t="shared" si="32"/>
        <v>46.107237751448949</v>
      </c>
    </row>
    <row r="251" spans="1:9" ht="13.5" x14ac:dyDescent="0.25">
      <c r="A251" s="3">
        <f>TITRES_STAT!B254</f>
        <v>42671</v>
      </c>
      <c r="B251" s="5">
        <f>TITRES_STAT!D254</f>
        <v>70.868600000000001</v>
      </c>
      <c r="C251" s="2">
        <f t="shared" si="27"/>
        <v>1.6246000000000009</v>
      </c>
      <c r="D251" s="2">
        <f t="shared" si="28"/>
        <v>1.6246000000000009</v>
      </c>
      <c r="E251" s="2">
        <f t="shared" si="29"/>
        <v>0</v>
      </c>
      <c r="F251" s="2">
        <f t="shared" si="34"/>
        <v>0.34852081490364739</v>
      </c>
      <c r="G251" s="2">
        <f t="shared" si="34"/>
        <v>0.27173346130971016</v>
      </c>
      <c r="H251" s="2">
        <f t="shared" si="31"/>
        <v>1.2825833565871312</v>
      </c>
      <c r="I251" s="2">
        <f t="shared" si="32"/>
        <v>56.189989858894869</v>
      </c>
    </row>
    <row r="252" spans="1:9" ht="13.5" x14ac:dyDescent="0.25">
      <c r="A252" s="3">
        <f>TITRES_STAT!B255</f>
        <v>42674</v>
      </c>
      <c r="B252" s="5">
        <f>TITRES_STAT!D255</f>
        <v>70.868600000000001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0.32362647098195829</v>
      </c>
      <c r="G252" s="2">
        <f t="shared" si="34"/>
        <v>0.25232392835901657</v>
      </c>
      <c r="H252" s="2">
        <f t="shared" si="31"/>
        <v>1.2825833565871312</v>
      </c>
      <c r="I252" s="2">
        <f t="shared" si="32"/>
        <v>56.189989858894869</v>
      </c>
    </row>
    <row r="253" spans="1:9" ht="13.5" x14ac:dyDescent="0.25">
      <c r="A253" s="3">
        <f>TITRES_STAT!B256</f>
        <v>42675</v>
      </c>
      <c r="B253" s="5">
        <f>TITRES_STAT!D256</f>
        <v>70.868600000000001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0.30051029448324701</v>
      </c>
      <c r="G253" s="2">
        <f t="shared" si="35"/>
        <v>0.23430079061908682</v>
      </c>
      <c r="H253" s="2">
        <f t="shared" si="31"/>
        <v>1.2825833565871312</v>
      </c>
      <c r="I253" s="2">
        <f t="shared" si="32"/>
        <v>56.189989858894869</v>
      </c>
    </row>
    <row r="254" spans="1:9" ht="13.5" x14ac:dyDescent="0.25">
      <c r="A254" s="3">
        <f>TITRES_STAT!B257</f>
        <v>42676</v>
      </c>
      <c r="B254" s="5">
        <f>TITRES_STAT!D257</f>
        <v>72.829400000000007</v>
      </c>
      <c r="C254" s="2">
        <f t="shared" si="27"/>
        <v>1.9608000000000061</v>
      </c>
      <c r="D254" s="2">
        <f t="shared" si="28"/>
        <v>1.9608000000000061</v>
      </c>
      <c r="E254" s="2">
        <f t="shared" si="29"/>
        <v>0</v>
      </c>
      <c r="F254" s="2">
        <f t="shared" si="35"/>
        <v>0.41910241630587264</v>
      </c>
      <c r="G254" s="2">
        <f t="shared" si="35"/>
        <v>0.21756501986058061</v>
      </c>
      <c r="H254" s="2">
        <f t="shared" si="31"/>
        <v>1.9263317999117719</v>
      </c>
      <c r="I254" s="2">
        <f t="shared" si="32"/>
        <v>65.827525093697517</v>
      </c>
    </row>
    <row r="255" spans="1:9" ht="13.5" x14ac:dyDescent="0.25">
      <c r="A255" s="3">
        <f>TITRES_STAT!B258</f>
        <v>42677</v>
      </c>
      <c r="B255" s="5">
        <f>TITRES_STAT!D258</f>
        <v>75.019900000000007</v>
      </c>
      <c r="C255" s="2">
        <f t="shared" si="27"/>
        <v>2.1905000000000001</v>
      </c>
      <c r="D255" s="2">
        <f t="shared" si="28"/>
        <v>2.1905000000000001</v>
      </c>
      <c r="E255" s="2">
        <f t="shared" si="29"/>
        <v>0</v>
      </c>
      <c r="F255" s="2">
        <f t="shared" si="35"/>
        <v>0.5456308151411674</v>
      </c>
      <c r="G255" s="2">
        <f t="shared" si="35"/>
        <v>0.20202466129911056</v>
      </c>
      <c r="H255" s="2">
        <f t="shared" si="31"/>
        <v>2.7008129187422605</v>
      </c>
      <c r="I255" s="2">
        <f t="shared" si="32"/>
        <v>72.978909716412929</v>
      </c>
    </row>
    <row r="256" spans="1:9" ht="13.5" x14ac:dyDescent="0.25">
      <c r="A256" s="3">
        <f>TITRES_STAT!B259</f>
        <v>42678</v>
      </c>
      <c r="B256" s="5">
        <f>TITRES_STAT!D259</f>
        <v>79.031099999999995</v>
      </c>
      <c r="C256" s="2">
        <f t="shared" si="27"/>
        <v>4.0111999999999881</v>
      </c>
      <c r="D256" s="2">
        <f t="shared" si="28"/>
        <v>4.0111999999999881</v>
      </c>
      <c r="E256" s="2">
        <f t="shared" si="29"/>
        <v>0</v>
      </c>
      <c r="F256" s="2">
        <f t="shared" si="35"/>
        <v>0.79317147120251175</v>
      </c>
      <c r="G256" s="2">
        <f t="shared" si="35"/>
        <v>0.18759432834917408</v>
      </c>
      <c r="H256" s="2">
        <f t="shared" si="31"/>
        <v>4.2281207442805071</v>
      </c>
      <c r="I256" s="2">
        <f t="shared" si="32"/>
        <v>80.872668231811858</v>
      </c>
    </row>
    <row r="257" spans="1:9" ht="13.5" x14ac:dyDescent="0.25">
      <c r="A257" s="3">
        <f>TITRES_STAT!B260</f>
        <v>42681</v>
      </c>
      <c r="B257" s="5">
        <f>TITRES_STAT!D260</f>
        <v>82.582999999999998</v>
      </c>
      <c r="C257" s="2">
        <f t="shared" si="27"/>
        <v>3.5519000000000034</v>
      </c>
      <c r="D257" s="2">
        <f t="shared" si="28"/>
        <v>3.5519000000000034</v>
      </c>
      <c r="E257" s="2">
        <f t="shared" si="29"/>
        <v>0</v>
      </c>
      <c r="F257" s="2">
        <f t="shared" si="35"/>
        <v>0.99022350897376121</v>
      </c>
      <c r="G257" s="2">
        <f t="shared" si="35"/>
        <v>0.17419473346709022</v>
      </c>
      <c r="H257" s="2">
        <f t="shared" si="31"/>
        <v>5.6845777668751358</v>
      </c>
      <c r="I257" s="2">
        <f t="shared" si="32"/>
        <v>85.040191993046804</v>
      </c>
    </row>
    <row r="258" spans="1:9" ht="13.5" x14ac:dyDescent="0.25">
      <c r="A258" s="3">
        <f>TITRES_STAT!B261</f>
        <v>42682</v>
      </c>
      <c r="B258" s="5">
        <f>TITRES_STAT!D261</f>
        <v>83.473699999999994</v>
      </c>
      <c r="C258" s="2">
        <f t="shared" si="27"/>
        <v>0.89069999999999538</v>
      </c>
      <c r="D258" s="2">
        <f t="shared" si="28"/>
        <v>0.89069999999999538</v>
      </c>
      <c r="E258" s="2">
        <f t="shared" si="29"/>
        <v>0</v>
      </c>
      <c r="F258" s="2">
        <f t="shared" si="35"/>
        <v>0.98311468690420656</v>
      </c>
      <c r="G258" s="2">
        <f t="shared" si="35"/>
        <v>0.16175225250515518</v>
      </c>
      <c r="H258" s="2">
        <f t="shared" si="31"/>
        <v>6.0779041508115865</v>
      </c>
      <c r="I258" s="2">
        <f t="shared" si="32"/>
        <v>85.871523848124795</v>
      </c>
    </row>
    <row r="259" spans="1:9" ht="13.5" x14ac:dyDescent="0.25">
      <c r="A259" s="3">
        <f>TITRES_STAT!B262</f>
        <v>42683</v>
      </c>
      <c r="B259" s="5">
        <f>TITRES_STAT!D262</f>
        <v>83.479299999999995</v>
      </c>
      <c r="C259" s="2">
        <f t="shared" ref="C259:C322" si="36">B259-B258</f>
        <v>5.6000000000011596E-3</v>
      </c>
      <c r="D259" s="2">
        <f t="shared" ref="D259:D322" si="37">IF(C259&gt;0,C259,0)</f>
        <v>5.6000000000011596E-3</v>
      </c>
      <c r="E259" s="2">
        <f t="shared" ref="E259:E322" si="38">IF(C259&lt;0,-C259,0)</f>
        <v>0</v>
      </c>
      <c r="F259" s="2">
        <f t="shared" si="35"/>
        <v>0.91329220926819199</v>
      </c>
      <c r="G259" s="2">
        <f t="shared" si="35"/>
        <v>0.15019852018335839</v>
      </c>
      <c r="H259" s="2">
        <f t="shared" si="31"/>
        <v>6.080567292895223</v>
      </c>
      <c r="I259" s="2">
        <f t="shared" si="32"/>
        <v>85.876837848805991</v>
      </c>
    </row>
    <row r="260" spans="1:9" ht="13.5" x14ac:dyDescent="0.25">
      <c r="A260" s="3">
        <f>TITRES_STAT!B263</f>
        <v>42684</v>
      </c>
      <c r="B260" s="5">
        <f>TITRES_STAT!D263</f>
        <v>85.961100000000002</v>
      </c>
      <c r="C260" s="2">
        <f t="shared" si="36"/>
        <v>2.4818000000000069</v>
      </c>
      <c r="D260" s="2">
        <f t="shared" si="37"/>
        <v>2.4818000000000069</v>
      </c>
      <c r="E260" s="2">
        <f t="shared" si="38"/>
        <v>0</v>
      </c>
      <c r="F260" s="2">
        <f t="shared" si="35"/>
        <v>1.0253284800347502</v>
      </c>
      <c r="G260" s="2">
        <f t="shared" si="35"/>
        <v>0.13947005445597566</v>
      </c>
      <c r="H260" s="2">
        <f t="shared" si="31"/>
        <v>7.3516030665808598</v>
      </c>
      <c r="I260" s="2">
        <f t="shared" si="32"/>
        <v>88.026250864321796</v>
      </c>
    </row>
    <row r="261" spans="1:9" ht="13.5" x14ac:dyDescent="0.25">
      <c r="A261" s="3">
        <f>TITRES_STAT!B264</f>
        <v>42685</v>
      </c>
      <c r="B261" s="5">
        <f>TITRES_STAT!D264</f>
        <v>85.955500000000001</v>
      </c>
      <c r="C261" s="2">
        <f t="shared" si="36"/>
        <v>-5.6000000000011596E-3</v>
      </c>
      <c r="D261" s="2">
        <f t="shared" si="37"/>
        <v>0</v>
      </c>
      <c r="E261" s="2">
        <f t="shared" si="38"/>
        <v>5.6000000000011596E-3</v>
      </c>
      <c r="F261" s="2">
        <f t="shared" si="35"/>
        <v>0.95209073146083945</v>
      </c>
      <c r="G261" s="2">
        <f t="shared" si="35"/>
        <v>0.12990790770912033</v>
      </c>
      <c r="H261" s="2">
        <f t="shared" si="31"/>
        <v>7.3289667138099617</v>
      </c>
      <c r="I261" s="2">
        <f t="shared" si="32"/>
        <v>87.993708771318111</v>
      </c>
    </row>
    <row r="262" spans="1:9" ht="13.5" x14ac:dyDescent="0.25">
      <c r="A262" s="3">
        <f>TITRES_STAT!B265</f>
        <v>42688</v>
      </c>
      <c r="B262" s="5">
        <f>TITRES_STAT!D265</f>
        <v>85.955500000000001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0.88408425064220808</v>
      </c>
      <c r="G262" s="2">
        <f t="shared" si="35"/>
        <v>0.12062877144418317</v>
      </c>
      <c r="H262" s="2">
        <f t="shared" si="31"/>
        <v>7.3289667138099617</v>
      </c>
      <c r="I262" s="2">
        <f t="shared" si="32"/>
        <v>87.993708771318111</v>
      </c>
    </row>
    <row r="263" spans="1:9" ht="13.5" x14ac:dyDescent="0.25">
      <c r="A263" s="3">
        <f>TITRES_STAT!B266</f>
        <v>42689</v>
      </c>
      <c r="B263" s="5">
        <f>TITRES_STAT!D266</f>
        <v>85.955500000000001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0.820935375596336</v>
      </c>
      <c r="G263" s="2">
        <f t="shared" si="35"/>
        <v>0.11201243062674152</v>
      </c>
      <c r="H263" s="2">
        <f t="shared" si="31"/>
        <v>7.3289667138099608</v>
      </c>
      <c r="I263" s="2">
        <f t="shared" si="32"/>
        <v>87.993708771318111</v>
      </c>
    </row>
    <row r="264" spans="1:9" ht="13.5" x14ac:dyDescent="0.25">
      <c r="A264" s="3">
        <f>TITRES_STAT!B267</f>
        <v>42690</v>
      </c>
      <c r="B264" s="5">
        <f>TITRES_STAT!D267</f>
        <v>85.955500000000001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0.76229713448231196</v>
      </c>
      <c r="G264" s="2">
        <f t="shared" si="35"/>
        <v>0.1040115427248314</v>
      </c>
      <c r="H264" s="2">
        <f t="shared" si="31"/>
        <v>7.3289667138099608</v>
      </c>
      <c r="I264" s="2">
        <f t="shared" si="32"/>
        <v>87.993708771318111</v>
      </c>
    </row>
    <row r="265" spans="1:9" ht="13.5" x14ac:dyDescent="0.25">
      <c r="A265" s="3">
        <f>TITRES_STAT!B268</f>
        <v>42691</v>
      </c>
      <c r="B265" s="5">
        <f>TITRES_STAT!D268</f>
        <v>83.529700000000005</v>
      </c>
      <c r="C265" s="2">
        <f t="shared" si="36"/>
        <v>-2.4257999999999953</v>
      </c>
      <c r="D265" s="2">
        <f t="shared" si="37"/>
        <v>0</v>
      </c>
      <c r="E265" s="2">
        <f t="shared" si="38"/>
        <v>2.4257999999999953</v>
      </c>
      <c r="F265" s="2">
        <f t="shared" si="35"/>
        <v>0.70784733916214682</v>
      </c>
      <c r="G265" s="2">
        <f t="shared" si="35"/>
        <v>0.26985357538734311</v>
      </c>
      <c r="H265" s="2">
        <f t="shared" si="31"/>
        <v>2.6230793427365753</v>
      </c>
      <c r="I265" s="2">
        <f t="shared" si="32"/>
        <v>72.399169176221164</v>
      </c>
    </row>
    <row r="266" spans="1:9" ht="13.5" x14ac:dyDescent="0.25">
      <c r="A266" s="3">
        <f>TITRES_STAT!B269</f>
        <v>42692</v>
      </c>
      <c r="B266" s="5">
        <f>TITRES_STAT!D269</f>
        <v>83.473699999999994</v>
      </c>
      <c r="C266" s="2">
        <f t="shared" si="36"/>
        <v>-5.6000000000011596E-2</v>
      </c>
      <c r="D266" s="2">
        <f t="shared" si="37"/>
        <v>0</v>
      </c>
      <c r="E266" s="2">
        <f t="shared" si="38"/>
        <v>5.6000000000011596E-2</v>
      </c>
      <c r="F266" s="2">
        <f t="shared" si="35"/>
        <v>0.65728681493627916</v>
      </c>
      <c r="G266" s="2">
        <f t="shared" si="35"/>
        <v>0.25457832000253372</v>
      </c>
      <c r="H266" s="2">
        <f t="shared" si="31"/>
        <v>2.5818648458742968</v>
      </c>
      <c r="I266" s="2">
        <f t="shared" si="32"/>
        <v>72.081581996265683</v>
      </c>
    </row>
    <row r="267" spans="1:9" ht="13.5" x14ac:dyDescent="0.25">
      <c r="A267" s="3">
        <f>TITRES_STAT!B270</f>
        <v>42695</v>
      </c>
      <c r="B267" s="5">
        <f>TITRES_STAT!D270</f>
        <v>83.473699999999994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0.61033775672654489</v>
      </c>
      <c r="G267" s="2">
        <f t="shared" si="35"/>
        <v>0.23639415428806701</v>
      </c>
      <c r="H267" s="2">
        <f t="shared" si="31"/>
        <v>2.5818648458742968</v>
      </c>
      <c r="I267" s="2">
        <f t="shared" si="32"/>
        <v>72.081581996265683</v>
      </c>
    </row>
    <row r="268" spans="1:9" ht="13.5" x14ac:dyDescent="0.25">
      <c r="A268" s="3">
        <f>TITRES_STAT!B271</f>
        <v>42696</v>
      </c>
      <c r="B268" s="5">
        <f>TITRES_STAT!D271</f>
        <v>83.479299999999995</v>
      </c>
      <c r="C268" s="2">
        <f t="shared" si="36"/>
        <v>5.6000000000011596E-3</v>
      </c>
      <c r="D268" s="2">
        <f t="shared" si="37"/>
        <v>5.6000000000011596E-3</v>
      </c>
      <c r="E268" s="2">
        <f t="shared" si="38"/>
        <v>0</v>
      </c>
      <c r="F268" s="2">
        <f t="shared" si="35"/>
        <v>0.56714220267464888</v>
      </c>
      <c r="G268" s="2">
        <f t="shared" si="35"/>
        <v>0.21950885755320509</v>
      </c>
      <c r="H268" s="2">
        <f t="shared" si="31"/>
        <v>2.5836870958028815</v>
      </c>
      <c r="I268" s="2">
        <f t="shared" si="32"/>
        <v>72.095778083662125</v>
      </c>
    </row>
    <row r="269" spans="1:9" ht="13.5" x14ac:dyDescent="0.25">
      <c r="A269" s="3">
        <f>TITRES_STAT!B272</f>
        <v>42697</v>
      </c>
      <c r="B269" s="5">
        <f>TITRES_STAT!D272</f>
        <v>83.479299999999995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0.52663204534074537</v>
      </c>
      <c r="G269" s="2">
        <f t="shared" si="39"/>
        <v>0.20382965344226187</v>
      </c>
      <c r="H269" s="2">
        <f t="shared" si="31"/>
        <v>2.5836870958028815</v>
      </c>
      <c r="I269" s="2">
        <f t="shared" si="32"/>
        <v>72.095778083662125</v>
      </c>
    </row>
    <row r="270" spans="1:9" ht="13.5" x14ac:dyDescent="0.25">
      <c r="A270" s="3">
        <f>TITRES_STAT!B273</f>
        <v>42698</v>
      </c>
      <c r="B270" s="5">
        <f>TITRES_STAT!D273</f>
        <v>83.479299999999995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0.48901547067354928</v>
      </c>
      <c r="G270" s="2">
        <f t="shared" si="39"/>
        <v>0.18927039248210029</v>
      </c>
      <c r="H270" s="2">
        <f t="shared" si="31"/>
        <v>2.5836870958028819</v>
      </c>
      <c r="I270" s="2">
        <f t="shared" si="32"/>
        <v>72.095778083662125</v>
      </c>
    </row>
    <row r="271" spans="1:9" ht="13.5" x14ac:dyDescent="0.25">
      <c r="A271" s="3">
        <f>TITRES_STAT!B274</f>
        <v>42699</v>
      </c>
      <c r="B271" s="5">
        <f>TITRES_STAT!D274</f>
        <v>83.479299999999995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0.45408579419686718</v>
      </c>
      <c r="G271" s="2">
        <f t="shared" si="39"/>
        <v>0.17575107873337883</v>
      </c>
      <c r="H271" s="2">
        <f t="shared" si="31"/>
        <v>2.5836870958028819</v>
      </c>
      <c r="I271" s="2">
        <f t="shared" si="32"/>
        <v>72.095778083662125</v>
      </c>
    </row>
    <row r="272" spans="1:9" ht="13.5" x14ac:dyDescent="0.25">
      <c r="A272" s="3">
        <f>TITRES_STAT!B275</f>
        <v>42702</v>
      </c>
      <c r="B272" s="5">
        <f>TITRES_STAT!D275</f>
        <v>83.479299999999995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0.42165109461137668</v>
      </c>
      <c r="G272" s="2">
        <f t="shared" si="39"/>
        <v>0.16319743025242323</v>
      </c>
      <c r="H272" s="2">
        <f t="shared" si="31"/>
        <v>2.5836870958028815</v>
      </c>
      <c r="I272" s="2">
        <f t="shared" si="32"/>
        <v>72.095778083662125</v>
      </c>
    </row>
    <row r="273" spans="1:9" ht="13.5" x14ac:dyDescent="0.25">
      <c r="A273" s="3">
        <f>TITRES_STAT!B276</f>
        <v>42703</v>
      </c>
      <c r="B273" s="5">
        <f>TITRES_STAT!D276</f>
        <v>83.479299999999995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0.39153315928199267</v>
      </c>
      <c r="G273" s="2">
        <f t="shared" si="39"/>
        <v>0.1515404709486787</v>
      </c>
      <c r="H273" s="2">
        <f t="shared" ref="H273:H336" si="40">F273/G273</f>
        <v>2.5836870958028819</v>
      </c>
      <c r="I273" s="2">
        <f t="shared" ref="I273:I336" si="41">IF(G273=0,100,100-(100/(1+H273)))</f>
        <v>72.095778083662125</v>
      </c>
    </row>
    <row r="274" spans="1:9" ht="13.5" x14ac:dyDescent="0.25">
      <c r="A274" s="3">
        <f>TITRES_STAT!B277</f>
        <v>42704</v>
      </c>
      <c r="B274" s="5">
        <f>TITRES_STAT!D277</f>
        <v>83.468100000000007</v>
      </c>
      <c r="C274" s="2">
        <f t="shared" si="36"/>
        <v>-1.1199999999988108E-2</v>
      </c>
      <c r="D274" s="2">
        <f t="shared" si="37"/>
        <v>0</v>
      </c>
      <c r="E274" s="2">
        <f t="shared" si="38"/>
        <v>1.1199999999988108E-2</v>
      </c>
      <c r="F274" s="2">
        <f t="shared" si="39"/>
        <v>0.36356650504756466</v>
      </c>
      <c r="G274" s="2">
        <f t="shared" si="39"/>
        <v>0.14151615159520078</v>
      </c>
      <c r="H274" s="2">
        <f t="shared" si="40"/>
        <v>2.569081344774883</v>
      </c>
      <c r="I274" s="2">
        <f t="shared" si="41"/>
        <v>71.981585640686092</v>
      </c>
    </row>
    <row r="275" spans="1:9" ht="13.5" x14ac:dyDescent="0.25">
      <c r="A275" s="3">
        <f>TITRES_STAT!B278</f>
        <v>42705</v>
      </c>
      <c r="B275" s="5">
        <f>TITRES_STAT!D278</f>
        <v>80.969499999999996</v>
      </c>
      <c r="C275" s="2">
        <f t="shared" si="36"/>
        <v>-2.4986000000000104</v>
      </c>
      <c r="D275" s="2">
        <f t="shared" si="37"/>
        <v>0</v>
      </c>
      <c r="E275" s="2">
        <f t="shared" si="38"/>
        <v>2.4986000000000104</v>
      </c>
      <c r="F275" s="2">
        <f t="shared" si="39"/>
        <v>0.33759746897273862</v>
      </c>
      <c r="G275" s="2">
        <f t="shared" si="39"/>
        <v>0.30987928362411576</v>
      </c>
      <c r="H275" s="2">
        <f t="shared" si="40"/>
        <v>1.0894483329910014</v>
      </c>
      <c r="I275" s="2">
        <f t="shared" si="41"/>
        <v>52.140477263272601</v>
      </c>
    </row>
    <row r="276" spans="1:9" ht="13.5" x14ac:dyDescent="0.25">
      <c r="A276" s="3">
        <f>TITRES_STAT!B279</f>
        <v>42706</v>
      </c>
      <c r="B276" s="5">
        <f>TITRES_STAT!D279</f>
        <v>80.969499999999996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0.31348336404611443</v>
      </c>
      <c r="G276" s="2">
        <f t="shared" si="39"/>
        <v>0.28774504907953607</v>
      </c>
      <c r="H276" s="2">
        <f t="shared" si="40"/>
        <v>1.0894483329910014</v>
      </c>
      <c r="I276" s="2">
        <f t="shared" si="41"/>
        <v>52.140477263272601</v>
      </c>
    </row>
    <row r="277" spans="1:9" ht="13.5" x14ac:dyDescent="0.25">
      <c r="A277" s="3">
        <f>TITRES_STAT!B280</f>
        <v>42709</v>
      </c>
      <c r="B277" s="5">
        <f>TITRES_STAT!D280</f>
        <v>80.969499999999996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0.29109169518567768</v>
      </c>
      <c r="G277" s="2">
        <f t="shared" si="39"/>
        <v>0.26719183128814061</v>
      </c>
      <c r="H277" s="2">
        <f t="shared" si="40"/>
        <v>1.0894483329910014</v>
      </c>
      <c r="I277" s="2">
        <f t="shared" si="41"/>
        <v>52.140477263272601</v>
      </c>
    </row>
    <row r="278" spans="1:9" ht="13.5" x14ac:dyDescent="0.25">
      <c r="A278" s="3">
        <f>TITRES_STAT!B281</f>
        <v>42710</v>
      </c>
      <c r="B278" s="5">
        <f>TITRES_STAT!D281</f>
        <v>80.969499999999996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0.27029943124384354</v>
      </c>
      <c r="G278" s="2">
        <f t="shared" si="39"/>
        <v>0.24810670048184486</v>
      </c>
      <c r="H278" s="2">
        <f t="shared" si="40"/>
        <v>1.0894483329910012</v>
      </c>
      <c r="I278" s="2">
        <f t="shared" si="41"/>
        <v>52.140477263272587</v>
      </c>
    </row>
    <row r="279" spans="1:9" ht="13.5" x14ac:dyDescent="0.25">
      <c r="A279" s="3">
        <f>TITRES_STAT!B282</f>
        <v>42711</v>
      </c>
      <c r="B279" s="5">
        <f>TITRES_STAT!D282</f>
        <v>80.969499999999996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0.25099232901214041</v>
      </c>
      <c r="G279" s="2">
        <f t="shared" si="39"/>
        <v>0.23038479330457021</v>
      </c>
      <c r="H279" s="2">
        <f t="shared" si="40"/>
        <v>1.0894483329910014</v>
      </c>
      <c r="I279" s="2">
        <f t="shared" si="41"/>
        <v>52.140477263272601</v>
      </c>
    </row>
    <row r="280" spans="1:9" ht="13.5" x14ac:dyDescent="0.25">
      <c r="A280" s="3">
        <f>TITRES_STAT!B283</f>
        <v>42712</v>
      </c>
      <c r="B280" s="5">
        <f>TITRES_STAT!D283</f>
        <v>80.969499999999996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0.23306430551127325</v>
      </c>
      <c r="G280" s="2">
        <f t="shared" si="39"/>
        <v>0.21392873663995804</v>
      </c>
      <c r="H280" s="2">
        <f t="shared" si="40"/>
        <v>1.0894483329910014</v>
      </c>
      <c r="I280" s="2">
        <f t="shared" si="41"/>
        <v>52.140477263272601</v>
      </c>
    </row>
    <row r="281" spans="1:9" ht="13.5" x14ac:dyDescent="0.25">
      <c r="A281" s="3">
        <f>TITRES_STAT!B284</f>
        <v>42713</v>
      </c>
      <c r="B281" s="5">
        <f>TITRES_STAT!D284</f>
        <v>80.969499999999996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0.21641685511761088</v>
      </c>
      <c r="G281" s="2">
        <f t="shared" si="39"/>
        <v>0.19864811259424675</v>
      </c>
      <c r="H281" s="2">
        <f t="shared" si="40"/>
        <v>1.0894483329910014</v>
      </c>
      <c r="I281" s="2">
        <f t="shared" si="41"/>
        <v>52.140477263272601</v>
      </c>
    </row>
    <row r="282" spans="1:9" ht="13.5" x14ac:dyDescent="0.25">
      <c r="A282" s="3">
        <f>TITRES_STAT!B285</f>
        <v>42717</v>
      </c>
      <c r="B282" s="5">
        <f>TITRES_STAT!D285</f>
        <v>80.969499999999996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0.20095850832349585</v>
      </c>
      <c r="G282" s="2">
        <f t="shared" si="39"/>
        <v>0.1844589616946577</v>
      </c>
      <c r="H282" s="2">
        <f t="shared" si="40"/>
        <v>1.0894483329910016</v>
      </c>
      <c r="I282" s="2">
        <f t="shared" si="41"/>
        <v>52.140477263272608</v>
      </c>
    </row>
    <row r="283" spans="1:9" ht="13.5" x14ac:dyDescent="0.25">
      <c r="A283" s="3">
        <f>TITRES_STAT!B286</f>
        <v>42718</v>
      </c>
      <c r="B283" s="5">
        <f>TITRES_STAT!D286</f>
        <v>80.969499999999996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0.18660432915753186</v>
      </c>
      <c r="G283" s="2">
        <f t="shared" si="39"/>
        <v>0.1712833215736107</v>
      </c>
      <c r="H283" s="2">
        <f t="shared" si="40"/>
        <v>1.0894483329910016</v>
      </c>
      <c r="I283" s="2">
        <f t="shared" si="41"/>
        <v>52.140477263272608</v>
      </c>
    </row>
    <row r="284" spans="1:9" ht="13.5" x14ac:dyDescent="0.25">
      <c r="A284" s="3">
        <f>TITRES_STAT!B287</f>
        <v>42719</v>
      </c>
      <c r="B284" s="5">
        <f>TITRES_STAT!D287</f>
        <v>80.969499999999996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0.17327544850342244</v>
      </c>
      <c r="G284" s="2">
        <f t="shared" si="39"/>
        <v>0.15904879860406709</v>
      </c>
      <c r="H284" s="2">
        <f t="shared" si="40"/>
        <v>1.0894483329910016</v>
      </c>
      <c r="I284" s="2">
        <f t="shared" si="41"/>
        <v>52.140477263272608</v>
      </c>
    </row>
    <row r="285" spans="1:9" ht="13.5" x14ac:dyDescent="0.25">
      <c r="A285" s="3">
        <f>TITRES_STAT!B288</f>
        <v>42720</v>
      </c>
      <c r="B285" s="5">
        <f>TITRES_STAT!D288</f>
        <v>77.165599999999998</v>
      </c>
      <c r="C285" s="2">
        <f t="shared" si="36"/>
        <v>-3.8038999999999987</v>
      </c>
      <c r="D285" s="2">
        <f t="shared" si="37"/>
        <v>0</v>
      </c>
      <c r="E285" s="2">
        <f t="shared" si="38"/>
        <v>3.8038999999999987</v>
      </c>
      <c r="F285" s="2">
        <f t="shared" ref="F285:G300" si="42">((F284*13)+D285)/14</f>
        <v>0.16089863075317798</v>
      </c>
      <c r="G285" s="2">
        <f t="shared" si="42"/>
        <v>0.41939531298949084</v>
      </c>
      <c r="H285" s="2">
        <f t="shared" si="40"/>
        <v>0.38364432259930803</v>
      </c>
      <c r="I285" s="2">
        <f t="shared" si="41"/>
        <v>27.727091155810584</v>
      </c>
    </row>
    <row r="286" spans="1:9" ht="13.5" x14ac:dyDescent="0.25">
      <c r="A286" s="3">
        <f>TITRES_STAT!B289</f>
        <v>42723</v>
      </c>
      <c r="B286" s="5">
        <f>TITRES_STAT!D289</f>
        <v>78.431700000000006</v>
      </c>
      <c r="C286" s="2">
        <f t="shared" si="36"/>
        <v>1.2661000000000087</v>
      </c>
      <c r="D286" s="2">
        <f t="shared" si="37"/>
        <v>1.2661000000000087</v>
      </c>
      <c r="E286" s="2">
        <f t="shared" si="38"/>
        <v>0</v>
      </c>
      <c r="F286" s="2">
        <f t="shared" si="42"/>
        <v>0.23984158569938016</v>
      </c>
      <c r="G286" s="2">
        <f t="shared" si="42"/>
        <v>0.38943850491881288</v>
      </c>
      <c r="H286" s="2">
        <f t="shared" si="40"/>
        <v>0.61586510493968871</v>
      </c>
      <c r="I286" s="2">
        <f t="shared" si="41"/>
        <v>38.113645938450759</v>
      </c>
    </row>
    <row r="287" spans="1:9" ht="13.5" x14ac:dyDescent="0.25">
      <c r="A287" s="3">
        <f>TITRES_STAT!B290</f>
        <v>42724</v>
      </c>
      <c r="B287" s="5">
        <f>TITRES_STAT!D290</f>
        <v>78.431700000000006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0.22271004386371016</v>
      </c>
      <c r="G287" s="2">
        <f t="shared" si="42"/>
        <v>0.36162146885318336</v>
      </c>
      <c r="H287" s="2">
        <f t="shared" si="40"/>
        <v>0.61586510493968871</v>
      </c>
      <c r="I287" s="2">
        <f t="shared" si="41"/>
        <v>38.113645938450759</v>
      </c>
    </row>
    <row r="288" spans="1:9" ht="13.5" x14ac:dyDescent="0.25">
      <c r="A288" s="3">
        <f>TITRES_STAT!B291</f>
        <v>42725</v>
      </c>
      <c r="B288" s="5">
        <f>TITRES_STAT!D291</f>
        <v>78.431700000000006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0.20680218358773086</v>
      </c>
      <c r="G288" s="2">
        <f t="shared" si="42"/>
        <v>0.33579136393509884</v>
      </c>
      <c r="H288" s="2">
        <f t="shared" si="40"/>
        <v>0.61586510493968871</v>
      </c>
      <c r="I288" s="2">
        <f t="shared" si="41"/>
        <v>38.113645938450759</v>
      </c>
    </row>
    <row r="289" spans="1:9" ht="13.5" x14ac:dyDescent="0.25">
      <c r="A289" s="3">
        <f>TITRES_STAT!B292</f>
        <v>42726</v>
      </c>
      <c r="B289" s="5">
        <f>TITRES_STAT!D292</f>
        <v>76.751000000000005</v>
      </c>
      <c r="C289" s="2">
        <f t="shared" si="36"/>
        <v>-1.6807000000000016</v>
      </c>
      <c r="D289" s="2">
        <f t="shared" si="37"/>
        <v>0</v>
      </c>
      <c r="E289" s="2">
        <f t="shared" si="38"/>
        <v>1.6807000000000016</v>
      </c>
      <c r="F289" s="2">
        <f t="shared" si="42"/>
        <v>0.19203059904575009</v>
      </c>
      <c r="G289" s="2">
        <f t="shared" si="42"/>
        <v>0.43185626651116332</v>
      </c>
      <c r="H289" s="2">
        <f t="shared" si="40"/>
        <v>0.44466322231956351</v>
      </c>
      <c r="I289" s="2">
        <f t="shared" si="41"/>
        <v>30.77971498475668</v>
      </c>
    </row>
    <row r="290" spans="1:9" ht="13.5" x14ac:dyDescent="0.25">
      <c r="A290" s="3">
        <f>TITRES_STAT!B293</f>
        <v>42727</v>
      </c>
      <c r="B290" s="5">
        <f>TITRES_STAT!D293</f>
        <v>77.860299999999995</v>
      </c>
      <c r="C290" s="2">
        <f t="shared" si="36"/>
        <v>1.1092999999999904</v>
      </c>
      <c r="D290" s="2">
        <f t="shared" si="37"/>
        <v>1.1092999999999904</v>
      </c>
      <c r="E290" s="2">
        <f t="shared" si="38"/>
        <v>0</v>
      </c>
      <c r="F290" s="2">
        <f t="shared" si="42"/>
        <v>0.25754984197105296</v>
      </c>
      <c r="G290" s="2">
        <f t="shared" si="42"/>
        <v>0.4010093903317945</v>
      </c>
      <c r="H290" s="2">
        <f t="shared" si="40"/>
        <v>0.64225389275287703</v>
      </c>
      <c r="I290" s="2">
        <f t="shared" si="41"/>
        <v>39.108075528825808</v>
      </c>
    </row>
    <row r="291" spans="1:9" ht="13.5" x14ac:dyDescent="0.25">
      <c r="A291" s="3">
        <f>TITRES_STAT!B294</f>
        <v>42730</v>
      </c>
      <c r="B291" s="5">
        <f>TITRES_STAT!D294</f>
        <v>77.860299999999995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0.23915342468740633</v>
      </c>
      <c r="G291" s="2">
        <f t="shared" si="42"/>
        <v>0.37236586245095199</v>
      </c>
      <c r="H291" s="2">
        <f t="shared" si="40"/>
        <v>0.64225389275287714</v>
      </c>
      <c r="I291" s="2">
        <f t="shared" si="41"/>
        <v>39.108075528825808</v>
      </c>
    </row>
    <row r="292" spans="1:9" ht="13.5" x14ac:dyDescent="0.25">
      <c r="A292" s="3">
        <f>TITRES_STAT!B295</f>
        <v>42731</v>
      </c>
      <c r="B292" s="5">
        <f>TITRES_STAT!D295</f>
        <v>77.854699999999994</v>
      </c>
      <c r="C292" s="2">
        <f t="shared" si="36"/>
        <v>-5.6000000000011596E-3</v>
      </c>
      <c r="D292" s="2">
        <f t="shared" si="37"/>
        <v>0</v>
      </c>
      <c r="E292" s="2">
        <f t="shared" si="38"/>
        <v>5.6000000000011596E-3</v>
      </c>
      <c r="F292" s="2">
        <f t="shared" si="42"/>
        <v>0.22207103720973445</v>
      </c>
      <c r="G292" s="2">
        <f t="shared" si="42"/>
        <v>0.34616830084731259</v>
      </c>
      <c r="H292" s="2">
        <f t="shared" si="40"/>
        <v>0.64151176368885732</v>
      </c>
      <c r="I292" s="2">
        <f t="shared" si="41"/>
        <v>39.080546230581483</v>
      </c>
    </row>
    <row r="293" spans="1:9" ht="13.5" x14ac:dyDescent="0.25">
      <c r="A293" s="3">
        <f>TITRES_STAT!B296</f>
        <v>42732</v>
      </c>
      <c r="B293" s="5">
        <f>TITRES_STAT!D296</f>
        <v>77.854699999999994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0.20620882026618201</v>
      </c>
      <c r="G293" s="2">
        <f t="shared" si="42"/>
        <v>0.32144199364393311</v>
      </c>
      <c r="H293" s="2">
        <f t="shared" si="40"/>
        <v>0.64151176368885732</v>
      </c>
      <c r="I293" s="2">
        <f t="shared" si="41"/>
        <v>39.080546230581483</v>
      </c>
    </row>
    <row r="294" spans="1:9" ht="13.5" x14ac:dyDescent="0.25">
      <c r="A294" s="3">
        <f>TITRES_STAT!B297</f>
        <v>42733</v>
      </c>
      <c r="B294" s="5">
        <f>TITRES_STAT!D297</f>
        <v>76.694999999999993</v>
      </c>
      <c r="C294" s="2">
        <f t="shared" si="36"/>
        <v>-1.1597000000000008</v>
      </c>
      <c r="D294" s="2">
        <f t="shared" si="37"/>
        <v>0</v>
      </c>
      <c r="E294" s="2">
        <f t="shared" si="38"/>
        <v>1.1597000000000008</v>
      </c>
      <c r="F294" s="2">
        <f t="shared" si="42"/>
        <v>0.1914796188185976</v>
      </c>
      <c r="G294" s="2">
        <f t="shared" si="42"/>
        <v>0.38131756552650936</v>
      </c>
      <c r="H294" s="2">
        <f t="shared" si="40"/>
        <v>0.50215263111262531</v>
      </c>
      <c r="I294" s="2">
        <f t="shared" si="41"/>
        <v>33.428868725589311</v>
      </c>
    </row>
    <row r="295" spans="1:9" ht="13.5" x14ac:dyDescent="0.25">
      <c r="A295" s="3">
        <f>TITRES_STAT!B298</f>
        <v>42734</v>
      </c>
      <c r="B295" s="5">
        <f>TITRES_STAT!D298</f>
        <v>76.694999999999993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0.17780250318869778</v>
      </c>
      <c r="G295" s="2">
        <f t="shared" si="42"/>
        <v>0.35408059656033014</v>
      </c>
      <c r="H295" s="2">
        <f t="shared" si="40"/>
        <v>0.50215263111262531</v>
      </c>
      <c r="I295" s="2">
        <f t="shared" si="41"/>
        <v>33.428868725589311</v>
      </c>
    </row>
    <row r="296" spans="1:9" ht="13.5" x14ac:dyDescent="0.25">
      <c r="A296" s="3">
        <f>TITRES_STAT!B299</f>
        <v>42737</v>
      </c>
      <c r="B296" s="5">
        <f>TITRES_STAT!D299</f>
        <v>76.694999999999993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0.16510232438950509</v>
      </c>
      <c r="G296" s="2">
        <f t="shared" si="42"/>
        <v>0.32878912537744942</v>
      </c>
      <c r="H296" s="2">
        <f t="shared" si="40"/>
        <v>0.50215263111262531</v>
      </c>
      <c r="I296" s="2">
        <f t="shared" si="41"/>
        <v>33.428868725589311</v>
      </c>
    </row>
    <row r="297" spans="1:9" ht="13.5" x14ac:dyDescent="0.25">
      <c r="A297" s="3">
        <f>TITRES_STAT!B300</f>
        <v>42738</v>
      </c>
      <c r="B297" s="5">
        <f>TITRES_STAT!D300</f>
        <v>76.694999999999993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0.15330930121882616</v>
      </c>
      <c r="G297" s="2">
        <f t="shared" si="42"/>
        <v>0.3053041878504888</v>
      </c>
      <c r="H297" s="2">
        <f t="shared" si="40"/>
        <v>0.50215263111262531</v>
      </c>
      <c r="I297" s="2">
        <f t="shared" si="41"/>
        <v>33.428868725589311</v>
      </c>
    </row>
    <row r="298" spans="1:9" ht="13.5" x14ac:dyDescent="0.25">
      <c r="A298" s="3">
        <f>TITRES_STAT!B301</f>
        <v>42739</v>
      </c>
      <c r="B298" s="5">
        <f>TITRES_STAT!D301</f>
        <v>77.647400000000005</v>
      </c>
      <c r="C298" s="2">
        <f t="shared" si="36"/>
        <v>0.95240000000001146</v>
      </c>
      <c r="D298" s="2">
        <f t="shared" si="37"/>
        <v>0.95240000000001146</v>
      </c>
      <c r="E298" s="2">
        <f t="shared" si="38"/>
        <v>0</v>
      </c>
      <c r="F298" s="2">
        <f t="shared" si="42"/>
        <v>0.21038720827462512</v>
      </c>
      <c r="G298" s="2">
        <f t="shared" si="42"/>
        <v>0.28349674586116819</v>
      </c>
      <c r="H298" s="2">
        <f t="shared" si="40"/>
        <v>0.74211507308677993</v>
      </c>
      <c r="I298" s="2">
        <f t="shared" si="41"/>
        <v>42.598510543385494</v>
      </c>
    </row>
    <row r="299" spans="1:9" ht="13.5" x14ac:dyDescent="0.25">
      <c r="A299" s="3">
        <f>TITRES_STAT!B302</f>
        <v>42740</v>
      </c>
      <c r="B299" s="5">
        <f>TITRES_STAT!D302</f>
        <v>77.647400000000005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0.19535955054072332</v>
      </c>
      <c r="G299" s="2">
        <f t="shared" si="42"/>
        <v>0.26324697829965615</v>
      </c>
      <c r="H299" s="2">
        <f t="shared" si="40"/>
        <v>0.74211507308678004</v>
      </c>
      <c r="I299" s="2">
        <f t="shared" si="41"/>
        <v>42.598510543385501</v>
      </c>
    </row>
    <row r="300" spans="1:9" ht="13.5" x14ac:dyDescent="0.25">
      <c r="A300" s="3">
        <f>TITRES_STAT!B303</f>
        <v>42741</v>
      </c>
      <c r="B300" s="5">
        <f>TITRES_STAT!D303</f>
        <v>77.647400000000005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0.18140529693067164</v>
      </c>
      <c r="G300" s="2">
        <f t="shared" si="42"/>
        <v>0.24444362270682357</v>
      </c>
      <c r="H300" s="2">
        <f t="shared" si="40"/>
        <v>0.74211507308677993</v>
      </c>
      <c r="I300" s="2">
        <f t="shared" si="41"/>
        <v>42.598510543385494</v>
      </c>
    </row>
    <row r="301" spans="1:9" ht="13.5" x14ac:dyDescent="0.25">
      <c r="A301" s="3">
        <f>TITRES_STAT!B304</f>
        <v>42744</v>
      </c>
      <c r="B301" s="5">
        <f>TITRES_STAT!D304</f>
        <v>77.647400000000005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0.16844777572133798</v>
      </c>
      <c r="G301" s="2">
        <f t="shared" si="43"/>
        <v>0.22698336394205046</v>
      </c>
      <c r="H301" s="2">
        <f t="shared" si="40"/>
        <v>0.74211507308678015</v>
      </c>
      <c r="I301" s="2">
        <f t="shared" si="41"/>
        <v>42.598510543385508</v>
      </c>
    </row>
    <row r="302" spans="1:9" ht="13.5" x14ac:dyDescent="0.25">
      <c r="A302" s="3">
        <f>TITRES_STAT!B305</f>
        <v>42745</v>
      </c>
      <c r="B302" s="5">
        <f>TITRES_STAT!D305</f>
        <v>77.647400000000005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0.1564157917412424</v>
      </c>
      <c r="G302" s="2">
        <f t="shared" si="43"/>
        <v>0.21077026651761829</v>
      </c>
      <c r="H302" s="2">
        <f t="shared" si="40"/>
        <v>0.74211507308678004</v>
      </c>
      <c r="I302" s="2">
        <f t="shared" si="41"/>
        <v>42.598510543385501</v>
      </c>
    </row>
    <row r="303" spans="1:9" ht="13.5" x14ac:dyDescent="0.25">
      <c r="A303" s="3">
        <f>TITRES_STAT!B306</f>
        <v>42746</v>
      </c>
      <c r="B303" s="5">
        <f>TITRES_STAT!D306</f>
        <v>77.647400000000005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0.14524323518829649</v>
      </c>
      <c r="G303" s="2">
        <f t="shared" si="43"/>
        <v>0.19571524748064556</v>
      </c>
      <c r="H303" s="2">
        <f t="shared" si="40"/>
        <v>0.74211507308677982</v>
      </c>
      <c r="I303" s="2">
        <f t="shared" si="41"/>
        <v>42.598510543385494</v>
      </c>
    </row>
    <row r="304" spans="1:9" ht="13.5" x14ac:dyDescent="0.25">
      <c r="A304" s="3">
        <f>TITRES_STAT!B307</f>
        <v>42747</v>
      </c>
      <c r="B304" s="5">
        <f>TITRES_STAT!D307</f>
        <v>77.647400000000005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0.13486871838913245</v>
      </c>
      <c r="G304" s="2">
        <f t="shared" si="43"/>
        <v>0.18173558694631373</v>
      </c>
      <c r="H304" s="2">
        <f t="shared" si="40"/>
        <v>0.74211507308677982</v>
      </c>
      <c r="I304" s="2">
        <f t="shared" si="41"/>
        <v>42.598510543385494</v>
      </c>
    </row>
    <row r="305" spans="1:9" ht="13.5" x14ac:dyDescent="0.25">
      <c r="A305" s="3">
        <f>TITRES_STAT!B308</f>
        <v>42748</v>
      </c>
      <c r="B305" s="5">
        <f>TITRES_STAT!D308</f>
        <v>77.647400000000005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0.12523523850419441</v>
      </c>
      <c r="G305" s="2">
        <f t="shared" si="43"/>
        <v>0.16875447359300561</v>
      </c>
      <c r="H305" s="2">
        <f t="shared" si="40"/>
        <v>0.74211507308677982</v>
      </c>
      <c r="I305" s="2">
        <f t="shared" si="41"/>
        <v>42.598510543385494</v>
      </c>
    </row>
    <row r="306" spans="1:9" ht="13.5" x14ac:dyDescent="0.25">
      <c r="A306" s="3">
        <f>TITRES_STAT!B309</f>
        <v>42751</v>
      </c>
      <c r="B306" s="5">
        <f>TITRES_STAT!D309</f>
        <v>77.647400000000005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0.11628986432532339</v>
      </c>
      <c r="G306" s="2">
        <f t="shared" si="43"/>
        <v>0.15670058262207665</v>
      </c>
      <c r="H306" s="2">
        <f t="shared" si="40"/>
        <v>0.74211507308677982</v>
      </c>
      <c r="I306" s="2">
        <f t="shared" si="41"/>
        <v>42.598510543385494</v>
      </c>
    </row>
    <row r="307" spans="1:9" ht="13.5" x14ac:dyDescent="0.25">
      <c r="A307" s="3">
        <f>TITRES_STAT!B310</f>
        <v>42752</v>
      </c>
      <c r="B307" s="5">
        <f>TITRES_STAT!D310</f>
        <v>75.322400000000002</v>
      </c>
      <c r="C307" s="2">
        <f t="shared" si="36"/>
        <v>-2.3250000000000028</v>
      </c>
      <c r="D307" s="2">
        <f t="shared" si="37"/>
        <v>0</v>
      </c>
      <c r="E307" s="2">
        <f t="shared" si="38"/>
        <v>2.3250000000000028</v>
      </c>
      <c r="F307" s="2">
        <f t="shared" si="43"/>
        <v>0.10798344544494314</v>
      </c>
      <c r="G307" s="2">
        <f t="shared" si="43"/>
        <v>0.31157911243478564</v>
      </c>
      <c r="H307" s="2">
        <f t="shared" si="40"/>
        <v>0.34656830684548651</v>
      </c>
      <c r="I307" s="2">
        <f t="shared" si="41"/>
        <v>25.737150138144003</v>
      </c>
    </row>
    <row r="308" spans="1:9" ht="13.5" x14ac:dyDescent="0.25">
      <c r="A308" s="3">
        <f>TITRES_STAT!B311</f>
        <v>42753</v>
      </c>
      <c r="B308" s="5">
        <f>TITRES_STAT!D311</f>
        <v>73.059100000000001</v>
      </c>
      <c r="C308" s="2">
        <f t="shared" si="36"/>
        <v>-2.263300000000001</v>
      </c>
      <c r="D308" s="2">
        <f t="shared" si="37"/>
        <v>0</v>
      </c>
      <c r="E308" s="2">
        <f t="shared" si="38"/>
        <v>2.263300000000001</v>
      </c>
      <c r="F308" s="2">
        <f t="shared" si="43"/>
        <v>0.10027034219887576</v>
      </c>
      <c r="G308" s="2">
        <f t="shared" si="43"/>
        <v>0.45098774726087243</v>
      </c>
      <c r="H308" s="2">
        <f t="shared" si="40"/>
        <v>0.22233495878298154</v>
      </c>
      <c r="I308" s="2">
        <f t="shared" si="41"/>
        <v>18.189364313391593</v>
      </c>
    </row>
    <row r="309" spans="1:9" ht="13.5" x14ac:dyDescent="0.25">
      <c r="A309" s="3">
        <f>TITRES_STAT!B312</f>
        <v>42754</v>
      </c>
      <c r="B309" s="5">
        <f>TITRES_STAT!D312</f>
        <v>73.059100000000001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9.3108174898956064E-2</v>
      </c>
      <c r="G309" s="2">
        <f t="shared" si="43"/>
        <v>0.41877433674223868</v>
      </c>
      <c r="H309" s="2">
        <f t="shared" si="40"/>
        <v>0.22233495878298154</v>
      </c>
      <c r="I309" s="2">
        <f t="shared" si="41"/>
        <v>18.189364313391593</v>
      </c>
    </row>
    <row r="310" spans="1:9" ht="13.5" x14ac:dyDescent="0.25">
      <c r="A310" s="3">
        <f>TITRES_STAT!B313</f>
        <v>42755</v>
      </c>
      <c r="B310" s="5">
        <f>TITRES_STAT!D313</f>
        <v>73.059100000000001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8.645759097760207E-2</v>
      </c>
      <c r="G310" s="2">
        <f t="shared" si="43"/>
        <v>0.38886188411779304</v>
      </c>
      <c r="H310" s="2">
        <f t="shared" si="40"/>
        <v>0.22233495878298157</v>
      </c>
      <c r="I310" s="2">
        <f t="shared" si="41"/>
        <v>18.189364313391593</v>
      </c>
    </row>
    <row r="311" spans="1:9" ht="13.5" x14ac:dyDescent="0.25">
      <c r="A311" s="3">
        <f>TITRES_STAT!B314</f>
        <v>42758</v>
      </c>
      <c r="B311" s="5">
        <f>TITRES_STAT!D314</f>
        <v>73.059100000000001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8.0282048764916208E-2</v>
      </c>
      <c r="G311" s="2">
        <f t="shared" si="43"/>
        <v>0.36108603525223643</v>
      </c>
      <c r="H311" s="2">
        <f t="shared" si="40"/>
        <v>0.22233495878298154</v>
      </c>
      <c r="I311" s="2">
        <f t="shared" si="41"/>
        <v>18.189364313391593</v>
      </c>
    </row>
    <row r="312" spans="1:9" ht="13.5" x14ac:dyDescent="0.25">
      <c r="A312" s="3">
        <f>TITRES_STAT!B315</f>
        <v>42759</v>
      </c>
      <c r="B312" s="5">
        <f>TITRES_STAT!D315</f>
        <v>73.059100000000001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7.4547616710279332E-2</v>
      </c>
      <c r="G312" s="2">
        <f t="shared" si="43"/>
        <v>0.33529417559136243</v>
      </c>
      <c r="H312" s="2">
        <f t="shared" si="40"/>
        <v>0.22233495878298151</v>
      </c>
      <c r="I312" s="2">
        <f t="shared" si="41"/>
        <v>18.189364313391593</v>
      </c>
    </row>
    <row r="313" spans="1:9" ht="13.5" x14ac:dyDescent="0.25">
      <c r="A313" s="3">
        <f>TITRES_STAT!B316</f>
        <v>42760</v>
      </c>
      <c r="B313" s="5">
        <f>TITRES_STAT!D316</f>
        <v>72.829400000000007</v>
      </c>
      <c r="C313" s="2">
        <f t="shared" si="36"/>
        <v>-0.22969999999999402</v>
      </c>
      <c r="D313" s="2">
        <f t="shared" si="37"/>
        <v>0</v>
      </c>
      <c r="E313" s="2">
        <f t="shared" si="38"/>
        <v>0.22969999999999402</v>
      </c>
      <c r="F313" s="2">
        <f t="shared" si="43"/>
        <v>6.9222786945259379E-2</v>
      </c>
      <c r="G313" s="2">
        <f t="shared" si="43"/>
        <v>0.32775173447769329</v>
      </c>
      <c r="H313" s="2">
        <f t="shared" si="40"/>
        <v>0.21120494466817433</v>
      </c>
      <c r="I313" s="2">
        <f t="shared" si="41"/>
        <v>17.437589368992931</v>
      </c>
    </row>
    <row r="314" spans="1:9" ht="13.5" x14ac:dyDescent="0.25">
      <c r="A314" s="3">
        <f>TITRES_STAT!B317</f>
        <v>42761</v>
      </c>
      <c r="B314" s="5">
        <f>TITRES_STAT!D317</f>
        <v>72.829400000000007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6.4278302163455134E-2</v>
      </c>
      <c r="G314" s="2">
        <f t="shared" si="43"/>
        <v>0.3043408963007152</v>
      </c>
      <c r="H314" s="2">
        <f t="shared" si="40"/>
        <v>0.21120494466817433</v>
      </c>
      <c r="I314" s="2">
        <f t="shared" si="41"/>
        <v>17.437589368992931</v>
      </c>
    </row>
    <row r="315" spans="1:9" ht="13.5" x14ac:dyDescent="0.25">
      <c r="A315" s="3">
        <f>TITRES_STAT!B318</f>
        <v>42762</v>
      </c>
      <c r="B315" s="5">
        <f>TITRES_STAT!D318</f>
        <v>71.372799999999998</v>
      </c>
      <c r="C315" s="2">
        <f t="shared" si="36"/>
        <v>-1.4566000000000088</v>
      </c>
      <c r="D315" s="2">
        <f t="shared" si="37"/>
        <v>0</v>
      </c>
      <c r="E315" s="2">
        <f t="shared" si="38"/>
        <v>1.4566000000000088</v>
      </c>
      <c r="F315" s="2">
        <f t="shared" si="43"/>
        <v>5.9686994866065483E-2</v>
      </c>
      <c r="G315" s="2">
        <f t="shared" si="43"/>
        <v>0.38664511799352186</v>
      </c>
      <c r="H315" s="2">
        <f t="shared" si="40"/>
        <v>0.15437152077804206</v>
      </c>
      <c r="I315" s="2">
        <f t="shared" si="41"/>
        <v>13.37277626824995</v>
      </c>
    </row>
    <row r="316" spans="1:9" ht="13.5" x14ac:dyDescent="0.25">
      <c r="A316" s="3">
        <f>TITRES_STAT!B319</f>
        <v>42765</v>
      </c>
      <c r="B316" s="5">
        <f>TITRES_STAT!D319</f>
        <v>71.372799999999998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5.5423638089917952E-2</v>
      </c>
      <c r="G316" s="2">
        <f t="shared" si="43"/>
        <v>0.35902760956541313</v>
      </c>
      <c r="H316" s="2">
        <f t="shared" si="40"/>
        <v>0.15437152077804209</v>
      </c>
      <c r="I316" s="2">
        <f t="shared" si="41"/>
        <v>13.37277626824995</v>
      </c>
    </row>
    <row r="317" spans="1:9" ht="13.5" x14ac:dyDescent="0.25">
      <c r="A317" s="3">
        <f>TITRES_STAT!B320</f>
        <v>42766</v>
      </c>
      <c r="B317" s="5">
        <f>TITRES_STAT!D320</f>
        <v>71.372799999999998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5.1464806797780961E-2</v>
      </c>
      <c r="G317" s="2">
        <f t="shared" si="44"/>
        <v>0.33338278031074076</v>
      </c>
      <c r="H317" s="2">
        <f t="shared" si="40"/>
        <v>0.15437152077804209</v>
      </c>
      <c r="I317" s="2">
        <f t="shared" si="41"/>
        <v>13.37277626824995</v>
      </c>
    </row>
    <row r="318" spans="1:9" ht="13.5" x14ac:dyDescent="0.25">
      <c r="A318" s="3">
        <f>TITRES_STAT!B321</f>
        <v>42767</v>
      </c>
      <c r="B318" s="5">
        <f>TITRES_STAT!D321</f>
        <v>71.709000000000003</v>
      </c>
      <c r="C318" s="2">
        <f t="shared" si="36"/>
        <v>0.33620000000000516</v>
      </c>
      <c r="D318" s="2">
        <f t="shared" si="37"/>
        <v>0.33620000000000516</v>
      </c>
      <c r="E318" s="2">
        <f t="shared" si="38"/>
        <v>0</v>
      </c>
      <c r="F318" s="2">
        <f t="shared" si="44"/>
        <v>7.1803034883654124E-2</v>
      </c>
      <c r="G318" s="2">
        <f t="shared" si="44"/>
        <v>0.3095697245742593</v>
      </c>
      <c r="H318" s="2">
        <f t="shared" si="40"/>
        <v>0.23194462889548514</v>
      </c>
      <c r="I318" s="2">
        <f t="shared" si="41"/>
        <v>18.827520608896023</v>
      </c>
    </row>
    <row r="319" spans="1:9" ht="13.5" x14ac:dyDescent="0.25">
      <c r="A319" s="3">
        <f>TITRES_STAT!B322</f>
        <v>42768</v>
      </c>
      <c r="B319" s="5">
        <f>TITRES_STAT!D322</f>
        <v>71.709000000000003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6.6674246677678822E-2</v>
      </c>
      <c r="G319" s="2">
        <f t="shared" si="44"/>
        <v>0.28745760139038362</v>
      </c>
      <c r="H319" s="2">
        <f t="shared" si="40"/>
        <v>0.23194462889548514</v>
      </c>
      <c r="I319" s="2">
        <f t="shared" si="41"/>
        <v>18.827520608896023</v>
      </c>
    </row>
    <row r="320" spans="1:9" ht="13.5" x14ac:dyDescent="0.25">
      <c r="A320" s="3">
        <f>TITRES_STAT!B323</f>
        <v>42769</v>
      </c>
      <c r="B320" s="5">
        <f>TITRES_STAT!D323</f>
        <v>71.709000000000003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6.1911800486416049E-2</v>
      </c>
      <c r="G320" s="2">
        <f t="shared" si="44"/>
        <v>0.26692491557678483</v>
      </c>
      <c r="H320" s="2">
        <f t="shared" si="40"/>
        <v>0.23194462889548512</v>
      </c>
      <c r="I320" s="2">
        <f t="shared" si="41"/>
        <v>18.827520608896023</v>
      </c>
    </row>
    <row r="321" spans="1:9" ht="13.5" x14ac:dyDescent="0.25">
      <c r="A321" s="3">
        <f>TITRES_STAT!B324</f>
        <v>42772</v>
      </c>
      <c r="B321" s="5">
        <f>TITRES_STAT!D324</f>
        <v>71.709000000000003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5.7489529023100616E-2</v>
      </c>
      <c r="G321" s="2">
        <f t="shared" si="44"/>
        <v>0.24785885017844306</v>
      </c>
      <c r="H321" s="2">
        <f t="shared" si="40"/>
        <v>0.23194462889548509</v>
      </c>
      <c r="I321" s="2">
        <f t="shared" si="41"/>
        <v>18.827520608896023</v>
      </c>
    </row>
    <row r="322" spans="1:9" ht="13.5" x14ac:dyDescent="0.25">
      <c r="A322" s="3">
        <f>TITRES_STAT!B325</f>
        <v>42773</v>
      </c>
      <c r="B322" s="5">
        <f>TITRES_STAT!D325</f>
        <v>71.204800000000006</v>
      </c>
      <c r="C322" s="2">
        <f t="shared" si="36"/>
        <v>-0.50419999999999732</v>
      </c>
      <c r="D322" s="2">
        <f t="shared" si="37"/>
        <v>0</v>
      </c>
      <c r="E322" s="2">
        <f t="shared" si="38"/>
        <v>0.50419999999999732</v>
      </c>
      <c r="F322" s="2">
        <f t="shared" si="44"/>
        <v>5.3383134092879141E-2</v>
      </c>
      <c r="G322" s="2">
        <f t="shared" si="44"/>
        <v>0.26616893230855404</v>
      </c>
      <c r="H322" s="2">
        <f t="shared" si="40"/>
        <v>0.20056110091389329</v>
      </c>
      <c r="I322" s="2">
        <f t="shared" si="41"/>
        <v>16.705613796850642</v>
      </c>
    </row>
    <row r="323" spans="1:9" ht="13.5" x14ac:dyDescent="0.25">
      <c r="A323" s="3">
        <f>TITRES_STAT!B326</f>
        <v>42774</v>
      </c>
      <c r="B323" s="5">
        <f>TITRES_STAT!D326</f>
        <v>71.148700000000005</v>
      </c>
      <c r="C323" s="2">
        <f t="shared" ref="C323:C386" si="45">B323-B322</f>
        <v>-5.6100000000000705E-2</v>
      </c>
      <c r="D323" s="2">
        <f t="shared" ref="D323:D386" si="46">IF(C323&gt;0,C323,0)</f>
        <v>0</v>
      </c>
      <c r="E323" s="2">
        <f t="shared" ref="E323:E386" si="47">IF(C323&lt;0,-C323,0)</f>
        <v>5.6100000000000705E-2</v>
      </c>
      <c r="F323" s="2">
        <f t="shared" si="44"/>
        <v>4.9570053086244917E-2</v>
      </c>
      <c r="G323" s="2">
        <f t="shared" si="44"/>
        <v>0.25116400857222881</v>
      </c>
      <c r="H323" s="2">
        <f t="shared" si="40"/>
        <v>0.19736129140489389</v>
      </c>
      <c r="I323" s="2">
        <f t="shared" si="41"/>
        <v>16.48301918741042</v>
      </c>
    </row>
    <row r="324" spans="1:9" ht="13.5" x14ac:dyDescent="0.25">
      <c r="A324" s="3">
        <f>TITRES_STAT!B327</f>
        <v>42775</v>
      </c>
      <c r="B324" s="5">
        <f>TITRES_STAT!D327</f>
        <v>71.143100000000004</v>
      </c>
      <c r="C324" s="2">
        <f t="shared" si="45"/>
        <v>-5.6000000000011596E-3</v>
      </c>
      <c r="D324" s="2">
        <f t="shared" si="46"/>
        <v>0</v>
      </c>
      <c r="E324" s="2">
        <f t="shared" si="47"/>
        <v>5.6000000000011596E-3</v>
      </c>
      <c r="F324" s="2">
        <f t="shared" si="44"/>
        <v>4.602933500865599E-2</v>
      </c>
      <c r="G324" s="2">
        <f t="shared" si="44"/>
        <v>0.23362372224564112</v>
      </c>
      <c r="H324" s="2">
        <f t="shared" si="40"/>
        <v>0.19702337830341965</v>
      </c>
      <c r="I324" s="2">
        <f t="shared" si="41"/>
        <v>16.459442804088525</v>
      </c>
    </row>
    <row r="325" spans="1:9" ht="13.5" x14ac:dyDescent="0.25">
      <c r="A325" s="3">
        <f>TITRES_STAT!B328</f>
        <v>42776</v>
      </c>
      <c r="B325" s="5">
        <f>TITRES_STAT!D328</f>
        <v>71.143100000000004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4.2741525365180562E-2</v>
      </c>
      <c r="G325" s="2">
        <f t="shared" si="44"/>
        <v>0.21693631351380963</v>
      </c>
      <c r="H325" s="2">
        <f t="shared" si="40"/>
        <v>0.19702337830341965</v>
      </c>
      <c r="I325" s="2">
        <f t="shared" si="41"/>
        <v>16.459442804088525</v>
      </c>
    </row>
    <row r="326" spans="1:9" ht="13.5" x14ac:dyDescent="0.25">
      <c r="A326" s="3">
        <f>TITRES_STAT!B329</f>
        <v>42779</v>
      </c>
      <c r="B326" s="5">
        <f>TITRES_STAT!D329</f>
        <v>69.188000000000002</v>
      </c>
      <c r="C326" s="2">
        <f t="shared" si="45"/>
        <v>-1.9551000000000016</v>
      </c>
      <c r="D326" s="2">
        <f t="shared" si="46"/>
        <v>0</v>
      </c>
      <c r="E326" s="2">
        <f t="shared" si="47"/>
        <v>1.9551000000000016</v>
      </c>
      <c r="F326" s="2">
        <f t="shared" si="44"/>
        <v>3.9688559267667664E-2</v>
      </c>
      <c r="G326" s="2">
        <f t="shared" si="44"/>
        <v>0.34109086254853765</v>
      </c>
      <c r="H326" s="2">
        <f t="shared" si="40"/>
        <v>0.11635773228026573</v>
      </c>
      <c r="I326" s="2">
        <f t="shared" si="41"/>
        <v>10.422979025065217</v>
      </c>
    </row>
    <row r="327" spans="1:9" ht="13.5" x14ac:dyDescent="0.25">
      <c r="A327" s="3">
        <f>TITRES_STAT!B330</f>
        <v>42780</v>
      </c>
      <c r="B327" s="5">
        <f>TITRES_STAT!D330</f>
        <v>69.188000000000002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3.6853662177119974E-2</v>
      </c>
      <c r="G327" s="2">
        <f t="shared" si="44"/>
        <v>0.31672722950935644</v>
      </c>
      <c r="H327" s="2">
        <f t="shared" si="40"/>
        <v>0.11635773228026572</v>
      </c>
      <c r="I327" s="2">
        <f t="shared" si="41"/>
        <v>10.422979025065217</v>
      </c>
    </row>
    <row r="328" spans="1:9" ht="13.5" x14ac:dyDescent="0.25">
      <c r="A328" s="3">
        <f>TITRES_STAT!B331</f>
        <v>42781</v>
      </c>
      <c r="B328" s="5">
        <f>TITRES_STAT!D331</f>
        <v>69.188000000000002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3.4221257735897119E-2</v>
      </c>
      <c r="G328" s="2">
        <f t="shared" si="44"/>
        <v>0.29410385597297389</v>
      </c>
      <c r="H328" s="2">
        <f t="shared" si="40"/>
        <v>0.1163577322802657</v>
      </c>
      <c r="I328" s="2">
        <f t="shared" si="41"/>
        <v>10.422979025065217</v>
      </c>
    </row>
    <row r="329" spans="1:9" ht="13.5" x14ac:dyDescent="0.25">
      <c r="A329" s="3">
        <f>TITRES_STAT!B332</f>
        <v>42782</v>
      </c>
      <c r="B329" s="5">
        <f>TITRES_STAT!D332</f>
        <v>69.188000000000002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3.1776882183333036E-2</v>
      </c>
      <c r="G329" s="2">
        <f t="shared" si="44"/>
        <v>0.27309643768919006</v>
      </c>
      <c r="H329" s="2">
        <f t="shared" si="40"/>
        <v>0.11635773228026568</v>
      </c>
      <c r="I329" s="2">
        <f t="shared" si="41"/>
        <v>10.422979025065203</v>
      </c>
    </row>
    <row r="330" spans="1:9" ht="13.5" x14ac:dyDescent="0.25">
      <c r="A330" s="3">
        <f>TITRES_STAT!B333</f>
        <v>42783</v>
      </c>
      <c r="B330" s="5">
        <f>TITRES_STAT!D333</f>
        <v>68.907799999999995</v>
      </c>
      <c r="C330" s="2">
        <f t="shared" si="45"/>
        <v>-0.28020000000000778</v>
      </c>
      <c r="D330" s="2">
        <f t="shared" si="46"/>
        <v>0</v>
      </c>
      <c r="E330" s="2">
        <f t="shared" si="47"/>
        <v>0.28020000000000778</v>
      </c>
      <c r="F330" s="2">
        <f t="shared" si="44"/>
        <v>2.9507104884523534E-2</v>
      </c>
      <c r="G330" s="2">
        <f t="shared" si="44"/>
        <v>0.27360383499710561</v>
      </c>
      <c r="H330" s="2">
        <f t="shared" si="40"/>
        <v>0.10784609391471316</v>
      </c>
      <c r="I330" s="2">
        <f t="shared" si="41"/>
        <v>9.7347541781390845</v>
      </c>
    </row>
    <row r="331" spans="1:9" ht="13.5" x14ac:dyDescent="0.25">
      <c r="A331" s="3">
        <f>TITRES_STAT!B334</f>
        <v>42786</v>
      </c>
      <c r="B331" s="5">
        <f>TITRES_STAT!D334</f>
        <v>68.907799999999995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2.7399454535628996E-2</v>
      </c>
      <c r="G331" s="2">
        <f t="shared" si="44"/>
        <v>0.25406070392588381</v>
      </c>
      <c r="H331" s="2">
        <f t="shared" si="40"/>
        <v>0.10784609391471314</v>
      </c>
      <c r="I331" s="2">
        <f t="shared" si="41"/>
        <v>9.7347541781390845</v>
      </c>
    </row>
    <row r="332" spans="1:9" ht="13.5" x14ac:dyDescent="0.25">
      <c r="A332" s="3">
        <f>TITRES_STAT!B335</f>
        <v>42787</v>
      </c>
      <c r="B332" s="5">
        <f>TITRES_STAT!D335</f>
        <v>67.787400000000005</v>
      </c>
      <c r="C332" s="2">
        <f t="shared" si="45"/>
        <v>-1.1203999999999894</v>
      </c>
      <c r="D332" s="2">
        <f t="shared" si="46"/>
        <v>0</v>
      </c>
      <c r="E332" s="2">
        <f t="shared" si="47"/>
        <v>1.1203999999999894</v>
      </c>
      <c r="F332" s="2">
        <f t="shared" si="44"/>
        <v>2.5442350640226926E-2</v>
      </c>
      <c r="G332" s="2">
        <f t="shared" si="44"/>
        <v>0.31594208221689135</v>
      </c>
      <c r="H332" s="2">
        <f t="shared" si="40"/>
        <v>8.0528527449410761E-2</v>
      </c>
      <c r="I332" s="2">
        <f t="shared" si="41"/>
        <v>7.4526979532413122</v>
      </c>
    </row>
    <row r="333" spans="1:9" ht="13.5" x14ac:dyDescent="0.25">
      <c r="A333" s="3">
        <f>TITRES_STAT!B336</f>
        <v>42788</v>
      </c>
      <c r="B333" s="5">
        <f>TITRES_STAT!D336</f>
        <v>67.787400000000005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2.3625039880210717E-2</v>
      </c>
      <c r="G333" s="2">
        <f t="shared" si="48"/>
        <v>0.29337479062997052</v>
      </c>
      <c r="H333" s="2">
        <f t="shared" si="40"/>
        <v>8.0528527449410761E-2</v>
      </c>
      <c r="I333" s="2">
        <f t="shared" si="41"/>
        <v>7.4526979532413122</v>
      </c>
    </row>
    <row r="334" spans="1:9" ht="13.5" x14ac:dyDescent="0.25">
      <c r="A334" s="3">
        <f>TITRES_STAT!B337</f>
        <v>42789</v>
      </c>
      <c r="B334" s="5">
        <f>TITRES_STAT!D337</f>
        <v>67.787400000000005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2.1937537031624238E-2</v>
      </c>
      <c r="G334" s="2">
        <f t="shared" si="48"/>
        <v>0.27241944844211546</v>
      </c>
      <c r="H334" s="2">
        <f t="shared" si="40"/>
        <v>8.0528527449410775E-2</v>
      </c>
      <c r="I334" s="2">
        <f t="shared" si="41"/>
        <v>7.4526979532413122</v>
      </c>
    </row>
    <row r="335" spans="1:9" ht="13.5" x14ac:dyDescent="0.25">
      <c r="A335" s="3">
        <f>TITRES_STAT!B338</f>
        <v>42790</v>
      </c>
      <c r="B335" s="5">
        <f>TITRES_STAT!D338</f>
        <v>67.227199999999996</v>
      </c>
      <c r="C335" s="2">
        <f t="shared" si="45"/>
        <v>-0.56020000000000891</v>
      </c>
      <c r="D335" s="2">
        <f t="shared" si="46"/>
        <v>0</v>
      </c>
      <c r="E335" s="2">
        <f t="shared" si="47"/>
        <v>0.56020000000000891</v>
      </c>
      <c r="F335" s="2">
        <f t="shared" si="48"/>
        <v>2.0370570100793937E-2</v>
      </c>
      <c r="G335" s="2">
        <f t="shared" si="48"/>
        <v>0.29297520212482209</v>
      </c>
      <c r="H335" s="2">
        <f t="shared" si="40"/>
        <v>6.9530014666958254E-2</v>
      </c>
      <c r="I335" s="2">
        <f t="shared" si="41"/>
        <v>6.5009876967883997</v>
      </c>
    </row>
    <row r="336" spans="1:9" ht="13.5" x14ac:dyDescent="0.25">
      <c r="A336" s="3">
        <f>TITRES_STAT!B339</f>
        <v>42793</v>
      </c>
      <c r="B336" s="5">
        <f>TITRES_STAT!D339</f>
        <v>67.171099999999996</v>
      </c>
      <c r="C336" s="2">
        <f t="shared" si="45"/>
        <v>-5.6100000000000705E-2</v>
      </c>
      <c r="D336" s="2">
        <f t="shared" si="46"/>
        <v>0</v>
      </c>
      <c r="E336" s="2">
        <f t="shared" si="47"/>
        <v>5.6100000000000705E-2</v>
      </c>
      <c r="F336" s="2">
        <f t="shared" si="48"/>
        <v>1.8915529379308654E-2</v>
      </c>
      <c r="G336" s="2">
        <f t="shared" si="48"/>
        <v>0.27605554483019196</v>
      </c>
      <c r="H336" s="2">
        <f t="shared" si="40"/>
        <v>6.8520736980465388E-2</v>
      </c>
      <c r="I336" s="2">
        <f t="shared" si="41"/>
        <v>6.4126726425636207</v>
      </c>
    </row>
    <row r="337" spans="1:9" ht="13.5" x14ac:dyDescent="0.25">
      <c r="A337" s="3">
        <f>TITRES_STAT!B340</f>
        <v>42794</v>
      </c>
      <c r="B337" s="5">
        <f>TITRES_STAT!D340</f>
        <v>67.227199999999996</v>
      </c>
      <c r="C337" s="2">
        <f t="shared" si="45"/>
        <v>5.6100000000000705E-2</v>
      </c>
      <c r="D337" s="2">
        <f t="shared" si="46"/>
        <v>5.6100000000000705E-2</v>
      </c>
      <c r="E337" s="2">
        <f t="shared" si="47"/>
        <v>0</v>
      </c>
      <c r="F337" s="2">
        <f t="shared" si="48"/>
        <v>2.1571562995072371E-2</v>
      </c>
      <c r="G337" s="2">
        <f t="shared" si="48"/>
        <v>0.25633729162803537</v>
      </c>
      <c r="H337" s="2">
        <f t="shared" ref="H337:H400" si="49">F337/G337</f>
        <v>8.4153042493615507E-2</v>
      </c>
      <c r="I337" s="2">
        <f t="shared" ref="I337:I400" si="50">IF(G337=0,100,100-(100/(1+H337)))</f>
        <v>7.7620999245695543</v>
      </c>
    </row>
    <row r="338" spans="1:9" ht="13.5" x14ac:dyDescent="0.25">
      <c r="A338" s="3">
        <f>TITRES_STAT!B341</f>
        <v>42795</v>
      </c>
      <c r="B338" s="5">
        <f>TITRES_STAT!D341</f>
        <v>67.227199999999996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2.0030737066852915E-2</v>
      </c>
      <c r="G338" s="2">
        <f t="shared" si="48"/>
        <v>0.2380274850831757</v>
      </c>
      <c r="H338" s="2">
        <f t="shared" si="49"/>
        <v>8.4153042493615507E-2</v>
      </c>
      <c r="I338" s="2">
        <f t="shared" si="50"/>
        <v>7.7620999245695543</v>
      </c>
    </row>
    <row r="339" spans="1:9" ht="13.5" x14ac:dyDescent="0.25">
      <c r="A339" s="3">
        <f>TITRES_STAT!B342</f>
        <v>42796</v>
      </c>
      <c r="B339" s="5">
        <f>TITRES_STAT!D342</f>
        <v>67.227199999999996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1.8599970133506279E-2</v>
      </c>
      <c r="G339" s="2">
        <f t="shared" si="48"/>
        <v>0.22102552186294885</v>
      </c>
      <c r="H339" s="2">
        <f t="shared" si="49"/>
        <v>8.4153042493615507E-2</v>
      </c>
      <c r="I339" s="2">
        <f t="shared" si="50"/>
        <v>7.7620999245695543</v>
      </c>
    </row>
    <row r="340" spans="1:9" ht="13.5" x14ac:dyDescent="0.25">
      <c r="A340" s="3">
        <f>TITRES_STAT!B343</f>
        <v>42797</v>
      </c>
      <c r="B340" s="5">
        <f>TITRES_STAT!D343</f>
        <v>67.227199999999996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1.7271400838255829E-2</v>
      </c>
      <c r="G340" s="2">
        <f t="shared" si="48"/>
        <v>0.20523798458702394</v>
      </c>
      <c r="H340" s="2">
        <f t="shared" si="49"/>
        <v>8.4153042493615493E-2</v>
      </c>
      <c r="I340" s="2">
        <f t="shared" si="50"/>
        <v>7.7620999245695543</v>
      </c>
    </row>
    <row r="341" spans="1:9" ht="13.5" x14ac:dyDescent="0.25">
      <c r="A341" s="3">
        <f>TITRES_STAT!B344</f>
        <v>42800</v>
      </c>
      <c r="B341" s="5">
        <f>TITRES_STAT!D344</f>
        <v>67.227199999999996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1.6037729349808984E-2</v>
      </c>
      <c r="G341" s="2">
        <f t="shared" si="48"/>
        <v>0.19057812854509365</v>
      </c>
      <c r="H341" s="2">
        <f t="shared" si="49"/>
        <v>8.4153042493615507E-2</v>
      </c>
      <c r="I341" s="2">
        <f t="shared" si="50"/>
        <v>7.7620999245695543</v>
      </c>
    </row>
    <row r="342" spans="1:9" ht="13.5" x14ac:dyDescent="0.25">
      <c r="A342" s="3">
        <f>TITRES_STAT!B345</f>
        <v>42801</v>
      </c>
      <c r="B342" s="5">
        <f>TITRES_STAT!D345</f>
        <v>67.227199999999996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1.4892177253394057E-2</v>
      </c>
      <c r="G342" s="2">
        <f t="shared" si="48"/>
        <v>0.17696540507758698</v>
      </c>
      <c r="H342" s="2">
        <f t="shared" si="49"/>
        <v>8.4153042493615493E-2</v>
      </c>
      <c r="I342" s="2">
        <f t="shared" si="50"/>
        <v>7.7620999245695543</v>
      </c>
    </row>
    <row r="343" spans="1:9" ht="13.5" x14ac:dyDescent="0.25">
      <c r="A343" s="3">
        <f>TITRES_STAT!B346</f>
        <v>42802</v>
      </c>
      <c r="B343" s="5">
        <f>TITRES_STAT!D346</f>
        <v>67.227199999999996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1.3828450306723054E-2</v>
      </c>
      <c r="G343" s="2">
        <f t="shared" si="48"/>
        <v>0.1643250190006165</v>
      </c>
      <c r="H343" s="2">
        <f t="shared" si="49"/>
        <v>8.4153042493615493E-2</v>
      </c>
      <c r="I343" s="2">
        <f t="shared" si="50"/>
        <v>7.7620999245695543</v>
      </c>
    </row>
    <row r="344" spans="1:9" ht="13.5" x14ac:dyDescent="0.25">
      <c r="A344" s="3">
        <f>TITRES_STAT!B347</f>
        <v>42803</v>
      </c>
      <c r="B344" s="5">
        <f>TITRES_STAT!D347</f>
        <v>67.227199999999996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1.2840703856242836E-2</v>
      </c>
      <c r="G344" s="2">
        <f t="shared" si="48"/>
        <v>0.15258751764342962</v>
      </c>
      <c r="H344" s="2">
        <f t="shared" si="49"/>
        <v>8.4153042493615479E-2</v>
      </c>
      <c r="I344" s="2">
        <f t="shared" si="50"/>
        <v>7.7620999245695543</v>
      </c>
    </row>
    <row r="345" spans="1:9" ht="13.5" x14ac:dyDescent="0.25">
      <c r="A345" s="3">
        <f>TITRES_STAT!B348</f>
        <v>42804</v>
      </c>
      <c r="B345" s="5">
        <f>TITRES_STAT!D348</f>
        <v>67.227199999999996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1.1923510723654062E-2</v>
      </c>
      <c r="G345" s="2">
        <f t="shared" si="48"/>
        <v>0.1416884092403275</v>
      </c>
      <c r="H345" s="2">
        <f t="shared" si="49"/>
        <v>8.4153042493615493E-2</v>
      </c>
      <c r="I345" s="2">
        <f t="shared" si="50"/>
        <v>7.7620999245695543</v>
      </c>
    </row>
    <row r="346" spans="1:9" ht="13.5" x14ac:dyDescent="0.25">
      <c r="A346" s="3">
        <f>TITRES_STAT!B349</f>
        <v>42807</v>
      </c>
      <c r="B346" s="5">
        <f>TITRES_STAT!D349</f>
        <v>67.003100000000003</v>
      </c>
      <c r="C346" s="2">
        <f t="shared" si="45"/>
        <v>-0.22409999999999286</v>
      </c>
      <c r="D346" s="2">
        <f t="shared" si="46"/>
        <v>0</v>
      </c>
      <c r="E346" s="2">
        <f t="shared" si="47"/>
        <v>0.22409999999999286</v>
      </c>
      <c r="F346" s="2">
        <f t="shared" si="48"/>
        <v>1.1071831386250201E-2</v>
      </c>
      <c r="G346" s="2">
        <f t="shared" si="48"/>
        <v>0.14757495143744645</v>
      </c>
      <c r="H346" s="2">
        <f t="shared" si="49"/>
        <v>7.5025139960444368E-2</v>
      </c>
      <c r="I346" s="2">
        <f t="shared" si="50"/>
        <v>6.9789195779370345</v>
      </c>
    </row>
    <row r="347" spans="1:9" ht="13.5" x14ac:dyDescent="0.25">
      <c r="A347" s="3">
        <f>TITRES_STAT!B350</f>
        <v>42808</v>
      </c>
      <c r="B347" s="5">
        <f>TITRES_STAT!D350</f>
        <v>63.988999999999997</v>
      </c>
      <c r="C347" s="2">
        <f t="shared" si="45"/>
        <v>-3.0141000000000062</v>
      </c>
      <c r="D347" s="2">
        <f t="shared" si="46"/>
        <v>0</v>
      </c>
      <c r="E347" s="2">
        <f t="shared" si="47"/>
        <v>3.0141000000000062</v>
      </c>
      <c r="F347" s="2">
        <f t="shared" si="48"/>
        <v>1.0280986287232329E-2</v>
      </c>
      <c r="G347" s="2">
        <f t="shared" si="48"/>
        <v>0.35232674062048641</v>
      </c>
      <c r="H347" s="2">
        <f t="shared" si="49"/>
        <v>2.9180261109691456E-2</v>
      </c>
      <c r="I347" s="2">
        <f t="shared" si="50"/>
        <v>2.8352915628432669</v>
      </c>
    </row>
    <row r="348" spans="1:9" ht="13.5" x14ac:dyDescent="0.25">
      <c r="A348" s="3">
        <f>TITRES_STAT!B351</f>
        <v>42809</v>
      </c>
      <c r="B348" s="5">
        <f>TITRES_STAT!D351</f>
        <v>60.319600000000001</v>
      </c>
      <c r="C348" s="2">
        <f t="shared" si="45"/>
        <v>-3.669399999999996</v>
      </c>
      <c r="D348" s="2">
        <f t="shared" si="46"/>
        <v>0</v>
      </c>
      <c r="E348" s="2">
        <f t="shared" si="47"/>
        <v>3.669399999999996</v>
      </c>
      <c r="F348" s="2">
        <f t="shared" si="48"/>
        <v>9.5466301238585904E-3</v>
      </c>
      <c r="G348" s="2">
        <f t="shared" si="48"/>
        <v>0.58926054486188006</v>
      </c>
      <c r="H348" s="2">
        <f t="shared" si="49"/>
        <v>1.620103400287266E-2</v>
      </c>
      <c r="I348" s="2">
        <f t="shared" si="50"/>
        <v>1.594274504824682</v>
      </c>
    </row>
    <row r="349" spans="1:9" ht="13.5" x14ac:dyDescent="0.25">
      <c r="A349" s="3">
        <f>TITRES_STAT!B352</f>
        <v>42810</v>
      </c>
      <c r="B349" s="5">
        <f>TITRES_STAT!D352</f>
        <v>60.504399999999997</v>
      </c>
      <c r="C349" s="2">
        <f t="shared" si="45"/>
        <v>0.18479999999999563</v>
      </c>
      <c r="D349" s="2">
        <f t="shared" si="46"/>
        <v>0.18479999999999563</v>
      </c>
      <c r="E349" s="2">
        <f t="shared" si="47"/>
        <v>0</v>
      </c>
      <c r="F349" s="2">
        <f t="shared" ref="F349:G364" si="51">((F348*13)+D349)/14</f>
        <v>2.2064727972154093E-2</v>
      </c>
      <c r="G349" s="2">
        <f t="shared" si="51"/>
        <v>0.54717050594317429</v>
      </c>
      <c r="H349" s="2">
        <f t="shared" si="49"/>
        <v>4.0325141308778067E-2</v>
      </c>
      <c r="I349" s="2">
        <f t="shared" si="50"/>
        <v>3.8762055926137862</v>
      </c>
    </row>
    <row r="350" spans="1:9" ht="13.5" x14ac:dyDescent="0.25">
      <c r="A350" s="3">
        <f>TITRES_STAT!B353</f>
        <v>42811</v>
      </c>
      <c r="B350" s="5">
        <f>TITRES_STAT!D353</f>
        <v>57.781700000000001</v>
      </c>
      <c r="C350" s="2">
        <f t="shared" si="45"/>
        <v>-2.7226999999999961</v>
      </c>
      <c r="D350" s="2">
        <f t="shared" si="46"/>
        <v>0</v>
      </c>
      <c r="E350" s="2">
        <f t="shared" si="47"/>
        <v>2.7226999999999961</v>
      </c>
      <c r="F350" s="2">
        <f t="shared" si="51"/>
        <v>2.0488675974143087E-2</v>
      </c>
      <c r="G350" s="2">
        <f t="shared" si="51"/>
        <v>0.70256546980437584</v>
      </c>
      <c r="H350" s="2">
        <f t="shared" si="49"/>
        <v>2.9162657225166512E-2</v>
      </c>
      <c r="I350" s="2">
        <f t="shared" si="50"/>
        <v>2.8336295550982129</v>
      </c>
    </row>
    <row r="351" spans="1:9" ht="13.5" x14ac:dyDescent="0.25">
      <c r="A351" s="3">
        <f>TITRES_STAT!B354</f>
        <v>42815</v>
      </c>
      <c r="B351" s="5">
        <f>TITRES_STAT!D354</f>
        <v>57.787300000000002</v>
      </c>
      <c r="C351" s="2">
        <f t="shared" si="45"/>
        <v>5.6000000000011596E-3</v>
      </c>
      <c r="D351" s="2">
        <f t="shared" si="46"/>
        <v>5.6000000000011596E-3</v>
      </c>
      <c r="E351" s="2">
        <f t="shared" si="47"/>
        <v>0</v>
      </c>
      <c r="F351" s="2">
        <f t="shared" si="51"/>
        <v>1.9425199118847235E-2</v>
      </c>
      <c r="G351" s="2">
        <f t="shared" si="51"/>
        <v>0.6523822219612061</v>
      </c>
      <c r="H351" s="2">
        <f t="shared" si="49"/>
        <v>2.9775794718088368E-2</v>
      </c>
      <c r="I351" s="2">
        <f t="shared" si="50"/>
        <v>2.8914832598332509</v>
      </c>
    </row>
    <row r="352" spans="1:9" ht="13.5" x14ac:dyDescent="0.25">
      <c r="A352" s="3">
        <f>TITRES_STAT!B355</f>
        <v>42816</v>
      </c>
      <c r="B352" s="5">
        <f>TITRES_STAT!D355</f>
        <v>57.703299999999999</v>
      </c>
      <c r="C352" s="2">
        <f t="shared" si="45"/>
        <v>-8.4000000000003183E-2</v>
      </c>
      <c r="D352" s="2">
        <f t="shared" si="46"/>
        <v>0</v>
      </c>
      <c r="E352" s="2">
        <f t="shared" si="47"/>
        <v>8.4000000000003183E-2</v>
      </c>
      <c r="F352" s="2">
        <f t="shared" si="51"/>
        <v>1.8037684896072433E-2</v>
      </c>
      <c r="G352" s="2">
        <f t="shared" si="51"/>
        <v>0.61178349182112013</v>
      </c>
      <c r="H352" s="2">
        <f t="shared" si="49"/>
        <v>2.948377185265157E-2</v>
      </c>
      <c r="I352" s="2">
        <f t="shared" si="50"/>
        <v>2.8639375052598126</v>
      </c>
    </row>
    <row r="353" spans="1:9" ht="13.5" x14ac:dyDescent="0.25">
      <c r="A353" s="3">
        <f>TITRES_STAT!B356</f>
        <v>42817</v>
      </c>
      <c r="B353" s="5">
        <f>TITRES_STAT!D356</f>
        <v>59.44</v>
      </c>
      <c r="C353" s="2">
        <f t="shared" si="45"/>
        <v>1.736699999999999</v>
      </c>
      <c r="D353" s="2">
        <f t="shared" si="46"/>
        <v>1.736699999999999</v>
      </c>
      <c r="E353" s="2">
        <f t="shared" si="47"/>
        <v>0</v>
      </c>
      <c r="F353" s="2">
        <f t="shared" si="51"/>
        <v>0.14079927883206719</v>
      </c>
      <c r="G353" s="2">
        <f t="shared" si="51"/>
        <v>0.56808467097675441</v>
      </c>
      <c r="H353" s="2">
        <f t="shared" si="49"/>
        <v>0.24784910775708749</v>
      </c>
      <c r="I353" s="2">
        <f t="shared" si="50"/>
        <v>19.862105619691235</v>
      </c>
    </row>
    <row r="354" spans="1:9" ht="13.5" x14ac:dyDescent="0.25">
      <c r="A354" s="3">
        <f>TITRES_STAT!B357</f>
        <v>42818</v>
      </c>
      <c r="B354" s="5">
        <f>TITRES_STAT!D357</f>
        <v>61.064700000000002</v>
      </c>
      <c r="C354" s="2">
        <f t="shared" si="45"/>
        <v>1.6247000000000043</v>
      </c>
      <c r="D354" s="2">
        <f t="shared" si="46"/>
        <v>1.6247000000000043</v>
      </c>
      <c r="E354" s="2">
        <f t="shared" si="47"/>
        <v>0</v>
      </c>
      <c r="F354" s="2">
        <f t="shared" si="51"/>
        <v>0.24679218748691983</v>
      </c>
      <c r="G354" s="2">
        <f t="shared" si="51"/>
        <v>0.52750719447841476</v>
      </c>
      <c r="H354" s="2">
        <f t="shared" si="49"/>
        <v>0.46784610725725068</v>
      </c>
      <c r="I354" s="2">
        <f t="shared" si="50"/>
        <v>31.872967128103525</v>
      </c>
    </row>
    <row r="355" spans="1:9" ht="13.5" x14ac:dyDescent="0.25">
      <c r="A355" s="3">
        <f>TITRES_STAT!B358</f>
        <v>42821</v>
      </c>
      <c r="B355" s="5">
        <f>TITRES_STAT!D358</f>
        <v>59.921799999999998</v>
      </c>
      <c r="C355" s="2">
        <f t="shared" si="45"/>
        <v>-1.1429000000000045</v>
      </c>
      <c r="D355" s="2">
        <f t="shared" si="46"/>
        <v>0</v>
      </c>
      <c r="E355" s="2">
        <f t="shared" si="47"/>
        <v>1.1429000000000045</v>
      </c>
      <c r="F355" s="2">
        <f t="shared" si="51"/>
        <v>0.22916417409499698</v>
      </c>
      <c r="G355" s="2">
        <f t="shared" si="51"/>
        <v>0.57146382344424274</v>
      </c>
      <c r="H355" s="2">
        <f t="shared" si="49"/>
        <v>0.40101256578905092</v>
      </c>
      <c r="I355" s="2">
        <f t="shared" si="50"/>
        <v>28.623052753506201</v>
      </c>
    </row>
    <row r="356" spans="1:9" ht="13.5" x14ac:dyDescent="0.25">
      <c r="A356" s="3">
        <f>TITRES_STAT!B359</f>
        <v>42822</v>
      </c>
      <c r="B356" s="5">
        <f>TITRES_STAT!D359</f>
        <v>62.616500000000002</v>
      </c>
      <c r="C356" s="2">
        <f t="shared" si="45"/>
        <v>2.6947000000000045</v>
      </c>
      <c r="D356" s="2">
        <f t="shared" si="46"/>
        <v>2.6947000000000045</v>
      </c>
      <c r="E356" s="2">
        <f t="shared" si="47"/>
        <v>0</v>
      </c>
      <c r="F356" s="2">
        <f t="shared" si="51"/>
        <v>0.40527387594535469</v>
      </c>
      <c r="G356" s="2">
        <f t="shared" si="51"/>
        <v>0.53064497891251106</v>
      </c>
      <c r="H356" s="2">
        <f t="shared" si="49"/>
        <v>0.76373826579102211</v>
      </c>
      <c r="I356" s="2">
        <f t="shared" si="50"/>
        <v>43.302245044192638</v>
      </c>
    </row>
    <row r="357" spans="1:9" ht="13.5" x14ac:dyDescent="0.25">
      <c r="A357" s="3">
        <f>TITRES_STAT!B360</f>
        <v>42823</v>
      </c>
      <c r="B357" s="5">
        <f>TITRES_STAT!D360</f>
        <v>62.616500000000002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0.37632574194925794</v>
      </c>
      <c r="G357" s="2">
        <f t="shared" si="51"/>
        <v>0.49274176613304599</v>
      </c>
      <c r="H357" s="2">
        <f t="shared" si="49"/>
        <v>0.76373826579102211</v>
      </c>
      <c r="I357" s="2">
        <f t="shared" si="50"/>
        <v>43.302245044192638</v>
      </c>
    </row>
    <row r="358" spans="1:9" ht="13.5" x14ac:dyDescent="0.25">
      <c r="A358" s="3">
        <f>TITRES_STAT!B361</f>
        <v>42824</v>
      </c>
      <c r="B358" s="5">
        <f>TITRES_STAT!D361</f>
        <v>62.616500000000002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0.34944533181002518</v>
      </c>
      <c r="G358" s="2">
        <f t="shared" si="51"/>
        <v>0.45754592569497127</v>
      </c>
      <c r="H358" s="2">
        <f t="shared" si="49"/>
        <v>0.763738265791022</v>
      </c>
      <c r="I358" s="2">
        <f t="shared" si="50"/>
        <v>43.302245044192638</v>
      </c>
    </row>
    <row r="359" spans="1:9" ht="13.5" x14ac:dyDescent="0.25">
      <c r="A359" s="3">
        <f>TITRES_STAT!B362</f>
        <v>42825</v>
      </c>
      <c r="B359" s="5">
        <f>TITRES_STAT!D362</f>
        <v>61.624899999999997</v>
      </c>
      <c r="C359" s="2">
        <f t="shared" si="45"/>
        <v>-0.99160000000000537</v>
      </c>
      <c r="D359" s="2">
        <f t="shared" si="46"/>
        <v>0</v>
      </c>
      <c r="E359" s="2">
        <f t="shared" si="47"/>
        <v>0.99160000000000537</v>
      </c>
      <c r="F359" s="2">
        <f t="shared" si="51"/>
        <v>0.32448495096645191</v>
      </c>
      <c r="G359" s="2">
        <f t="shared" si="51"/>
        <v>0.49569264528818796</v>
      </c>
      <c r="H359" s="2">
        <f t="shared" si="49"/>
        <v>0.65460916971604743</v>
      </c>
      <c r="I359" s="2">
        <f t="shared" si="50"/>
        <v>39.562766948063448</v>
      </c>
    </row>
    <row r="360" spans="1:9" ht="13.5" x14ac:dyDescent="0.25">
      <c r="A360" s="3">
        <f>TITRES_STAT!B363</f>
        <v>42828</v>
      </c>
      <c r="B360" s="5">
        <f>TITRES_STAT!D363</f>
        <v>61.624899999999997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0.30130745446884821</v>
      </c>
      <c r="G360" s="2">
        <f t="shared" si="51"/>
        <v>0.46028602776760313</v>
      </c>
      <c r="H360" s="2">
        <f t="shared" si="49"/>
        <v>0.65460916971604732</v>
      </c>
      <c r="I360" s="2">
        <f t="shared" si="50"/>
        <v>39.562766948063441</v>
      </c>
    </row>
    <row r="361" spans="1:9" ht="13.5" x14ac:dyDescent="0.25">
      <c r="A361" s="3">
        <f>TITRES_STAT!B364</f>
        <v>42829</v>
      </c>
      <c r="B361" s="5">
        <f>TITRES_STAT!D364</f>
        <v>61.624899999999997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0.27978549343535908</v>
      </c>
      <c r="G361" s="2">
        <f t="shared" si="51"/>
        <v>0.42740845435563152</v>
      </c>
      <c r="H361" s="2">
        <f t="shared" si="49"/>
        <v>0.65460916971604732</v>
      </c>
      <c r="I361" s="2">
        <f t="shared" si="50"/>
        <v>39.562766948063441</v>
      </c>
    </row>
    <row r="362" spans="1:9" ht="13.5" x14ac:dyDescent="0.25">
      <c r="A362" s="3">
        <f>TITRES_STAT!B365</f>
        <v>42830</v>
      </c>
      <c r="B362" s="5">
        <f>TITRES_STAT!D365</f>
        <v>61.624899999999997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0.25980081533283345</v>
      </c>
      <c r="G362" s="2">
        <f t="shared" si="51"/>
        <v>0.39687927904451498</v>
      </c>
      <c r="H362" s="2">
        <f t="shared" si="49"/>
        <v>0.65460916971604743</v>
      </c>
      <c r="I362" s="2">
        <f t="shared" si="50"/>
        <v>39.562766948063448</v>
      </c>
    </row>
    <row r="363" spans="1:9" ht="13.5" x14ac:dyDescent="0.25">
      <c r="A363" s="3">
        <f>TITRES_STAT!B366</f>
        <v>42831</v>
      </c>
      <c r="B363" s="5">
        <f>TITRES_STAT!D366</f>
        <v>61.624899999999997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0.24124361423763105</v>
      </c>
      <c r="G363" s="2">
        <f t="shared" si="51"/>
        <v>0.36853075911276389</v>
      </c>
      <c r="H363" s="2">
        <f t="shared" si="49"/>
        <v>0.65460916971604743</v>
      </c>
      <c r="I363" s="2">
        <f t="shared" si="50"/>
        <v>39.562766948063448</v>
      </c>
    </row>
    <row r="364" spans="1:9" ht="13.5" x14ac:dyDescent="0.25">
      <c r="A364" s="3">
        <f>TITRES_STAT!B367</f>
        <v>42832</v>
      </c>
      <c r="B364" s="5">
        <f>TITRES_STAT!D367</f>
        <v>61.624899999999997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0.22401192750637169</v>
      </c>
      <c r="G364" s="2">
        <f t="shared" si="51"/>
        <v>0.34220713346185222</v>
      </c>
      <c r="H364" s="2">
        <f t="shared" si="49"/>
        <v>0.65460916971604732</v>
      </c>
      <c r="I364" s="2">
        <f t="shared" si="50"/>
        <v>39.562766948063441</v>
      </c>
    </row>
    <row r="365" spans="1:9" ht="13.5" x14ac:dyDescent="0.25">
      <c r="A365" s="3">
        <f>TITRES_STAT!B368</f>
        <v>42835</v>
      </c>
      <c r="B365" s="5">
        <f>TITRES_STAT!D368</f>
        <v>58.851799999999997</v>
      </c>
      <c r="C365" s="2">
        <f t="shared" si="45"/>
        <v>-2.7730999999999995</v>
      </c>
      <c r="D365" s="2">
        <f t="shared" si="46"/>
        <v>0</v>
      </c>
      <c r="E365" s="2">
        <f t="shared" si="47"/>
        <v>2.7730999999999995</v>
      </c>
      <c r="F365" s="2">
        <f t="shared" ref="F365:G380" si="52">((F364*13)+D365)/14</f>
        <v>0.20801107554163087</v>
      </c>
      <c r="G365" s="2">
        <f t="shared" si="52"/>
        <v>0.51584233821457703</v>
      </c>
      <c r="H365" s="2">
        <f t="shared" si="49"/>
        <v>0.40324544949449975</v>
      </c>
      <c r="I365" s="2">
        <f t="shared" si="50"/>
        <v>28.736629763507409</v>
      </c>
    </row>
    <row r="366" spans="1:9" ht="13.5" x14ac:dyDescent="0.25">
      <c r="A366" s="3">
        <f>TITRES_STAT!B369</f>
        <v>42836</v>
      </c>
      <c r="B366" s="5">
        <f>TITRES_STAT!D369</f>
        <v>58.851799999999997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0.19315314157437152</v>
      </c>
      <c r="G366" s="2">
        <f t="shared" si="52"/>
        <v>0.47899645691353582</v>
      </c>
      <c r="H366" s="2">
        <f t="shared" si="49"/>
        <v>0.40324544949449975</v>
      </c>
      <c r="I366" s="2">
        <f t="shared" si="50"/>
        <v>28.736629763507409</v>
      </c>
    </row>
    <row r="367" spans="1:9" ht="13.5" x14ac:dyDescent="0.25">
      <c r="A367" s="3">
        <f>TITRES_STAT!B370</f>
        <v>42837</v>
      </c>
      <c r="B367" s="5">
        <f>TITRES_STAT!D370</f>
        <v>58.851799999999997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0.17935648860477357</v>
      </c>
      <c r="G367" s="2">
        <f t="shared" si="52"/>
        <v>0.44478242427685466</v>
      </c>
      <c r="H367" s="2">
        <f t="shared" si="49"/>
        <v>0.40324544949449981</v>
      </c>
      <c r="I367" s="2">
        <f t="shared" si="50"/>
        <v>28.736629763507423</v>
      </c>
    </row>
    <row r="368" spans="1:9" ht="13.5" x14ac:dyDescent="0.25">
      <c r="A368" s="3">
        <f>TITRES_STAT!B371</f>
        <v>42838</v>
      </c>
      <c r="B368" s="5">
        <f>TITRES_STAT!D371</f>
        <v>58.851799999999997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0.16654531084728977</v>
      </c>
      <c r="G368" s="2">
        <f t="shared" si="52"/>
        <v>0.41301225111422218</v>
      </c>
      <c r="H368" s="2">
        <f t="shared" si="49"/>
        <v>0.40324544949449986</v>
      </c>
      <c r="I368" s="2">
        <f t="shared" si="50"/>
        <v>28.736629763507423</v>
      </c>
    </row>
    <row r="369" spans="1:9" ht="13.5" x14ac:dyDescent="0.25">
      <c r="A369" s="3">
        <f>TITRES_STAT!B372</f>
        <v>42839</v>
      </c>
      <c r="B369" s="5">
        <f>TITRES_STAT!D372</f>
        <v>60.560499999999998</v>
      </c>
      <c r="C369" s="2">
        <f t="shared" si="45"/>
        <v>1.7087000000000003</v>
      </c>
      <c r="D369" s="2">
        <f t="shared" si="46"/>
        <v>1.7087000000000003</v>
      </c>
      <c r="E369" s="2">
        <f t="shared" si="47"/>
        <v>0</v>
      </c>
      <c r="F369" s="2">
        <f t="shared" si="52"/>
        <v>0.27669921721534052</v>
      </c>
      <c r="G369" s="2">
        <f t="shared" si="52"/>
        <v>0.38351137603463487</v>
      </c>
      <c r="H369" s="2">
        <f t="shared" si="49"/>
        <v>0.72148894271744324</v>
      </c>
      <c r="I369" s="2">
        <f t="shared" si="50"/>
        <v>41.91075090953197</v>
      </c>
    </row>
    <row r="370" spans="1:9" ht="13.5" x14ac:dyDescent="0.25">
      <c r="A370" s="3">
        <f>TITRES_STAT!B373</f>
        <v>42842</v>
      </c>
      <c r="B370" s="5">
        <f>TITRES_STAT!D373</f>
        <v>60.560499999999998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0.25693498741424475</v>
      </c>
      <c r="G370" s="2">
        <f t="shared" si="52"/>
        <v>0.3561177063178752</v>
      </c>
      <c r="H370" s="2">
        <f t="shared" si="49"/>
        <v>0.72148894271744324</v>
      </c>
      <c r="I370" s="2">
        <f t="shared" si="50"/>
        <v>41.91075090953197</v>
      </c>
    </row>
    <row r="371" spans="1:9" ht="13.5" x14ac:dyDescent="0.25">
      <c r="A371" s="3">
        <f>TITRES_STAT!B374</f>
        <v>42843</v>
      </c>
      <c r="B371" s="5">
        <f>TITRES_STAT!D374</f>
        <v>60.504399999999997</v>
      </c>
      <c r="C371" s="2">
        <f t="shared" si="45"/>
        <v>-5.6100000000000705E-2</v>
      </c>
      <c r="D371" s="2">
        <f t="shared" si="46"/>
        <v>0</v>
      </c>
      <c r="E371" s="2">
        <f t="shared" si="47"/>
        <v>5.6100000000000705E-2</v>
      </c>
      <c r="F371" s="2">
        <f t="shared" si="52"/>
        <v>0.23858248831322726</v>
      </c>
      <c r="G371" s="2">
        <f t="shared" si="52"/>
        <v>0.33468787015231272</v>
      </c>
      <c r="H371" s="2">
        <f t="shared" si="49"/>
        <v>0.71285071731058258</v>
      </c>
      <c r="I371" s="2">
        <f t="shared" si="50"/>
        <v>41.61779599975057</v>
      </c>
    </row>
    <row r="372" spans="1:9" ht="13.5" x14ac:dyDescent="0.25">
      <c r="A372" s="3">
        <f>TITRES_STAT!B375</f>
        <v>42844</v>
      </c>
      <c r="B372" s="5">
        <f>TITRES_STAT!D375</f>
        <v>60.504399999999997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0.22154088200513961</v>
      </c>
      <c r="G372" s="2">
        <f t="shared" si="52"/>
        <v>0.31078159371286185</v>
      </c>
      <c r="H372" s="2">
        <f t="shared" si="49"/>
        <v>0.71285071731058258</v>
      </c>
      <c r="I372" s="2">
        <f t="shared" si="50"/>
        <v>41.61779599975057</v>
      </c>
    </row>
    <row r="373" spans="1:9" ht="13.5" x14ac:dyDescent="0.25">
      <c r="A373" s="3">
        <f>TITRES_STAT!B376</f>
        <v>42845</v>
      </c>
      <c r="B373" s="5">
        <f>TITRES_STAT!D376</f>
        <v>60.504399999999997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0.20571653329048675</v>
      </c>
      <c r="G373" s="2">
        <f t="shared" si="52"/>
        <v>0.28858290844765744</v>
      </c>
      <c r="H373" s="2">
        <f t="shared" si="49"/>
        <v>0.71285071731058247</v>
      </c>
      <c r="I373" s="2">
        <f t="shared" si="50"/>
        <v>41.61779599975057</v>
      </c>
    </row>
    <row r="374" spans="1:9" ht="13.5" x14ac:dyDescent="0.25">
      <c r="A374" s="3">
        <f>TITRES_STAT!B377</f>
        <v>42846</v>
      </c>
      <c r="B374" s="5">
        <f>TITRES_STAT!D377</f>
        <v>60.504399999999997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0.19102249519830911</v>
      </c>
      <c r="G374" s="2">
        <f t="shared" si="52"/>
        <v>0.26796984355853903</v>
      </c>
      <c r="H374" s="2">
        <f t="shared" si="49"/>
        <v>0.71285071731058247</v>
      </c>
      <c r="I374" s="2">
        <f t="shared" si="50"/>
        <v>41.61779599975057</v>
      </c>
    </row>
    <row r="375" spans="1:9" ht="13.5" x14ac:dyDescent="0.25">
      <c r="A375" s="3">
        <f>TITRES_STAT!B378</f>
        <v>42849</v>
      </c>
      <c r="B375" s="5">
        <f>TITRES_STAT!D378</f>
        <v>63.473599999999998</v>
      </c>
      <c r="C375" s="2">
        <f t="shared" si="45"/>
        <v>2.9692000000000007</v>
      </c>
      <c r="D375" s="2">
        <f t="shared" si="46"/>
        <v>2.9692000000000007</v>
      </c>
      <c r="E375" s="2">
        <f t="shared" si="47"/>
        <v>0</v>
      </c>
      <c r="F375" s="2">
        <f t="shared" si="52"/>
        <v>0.3894637455412871</v>
      </c>
      <c r="G375" s="2">
        <f t="shared" si="52"/>
        <v>0.2488291404472148</v>
      </c>
      <c r="H375" s="2">
        <f t="shared" si="49"/>
        <v>1.565185431422192</v>
      </c>
      <c r="I375" s="2">
        <f t="shared" si="50"/>
        <v>61.016463459112217</v>
      </c>
    </row>
    <row r="376" spans="1:9" ht="13.5" x14ac:dyDescent="0.25">
      <c r="A376" s="3">
        <f>TITRES_STAT!B379</f>
        <v>42850</v>
      </c>
      <c r="B376" s="5">
        <f>TITRES_STAT!D379</f>
        <v>63.305599999999998</v>
      </c>
      <c r="C376" s="2">
        <f t="shared" si="45"/>
        <v>-0.16799999999999926</v>
      </c>
      <c r="D376" s="2">
        <f t="shared" si="46"/>
        <v>0</v>
      </c>
      <c r="E376" s="2">
        <f t="shared" si="47"/>
        <v>0.16799999999999926</v>
      </c>
      <c r="F376" s="2">
        <f t="shared" si="52"/>
        <v>0.36164490657405229</v>
      </c>
      <c r="G376" s="2">
        <f t="shared" si="52"/>
        <v>0.24305563041527084</v>
      </c>
      <c r="H376" s="2">
        <f t="shared" si="49"/>
        <v>1.4879100144940756</v>
      </c>
      <c r="I376" s="2">
        <f t="shared" si="50"/>
        <v>59.805620212379218</v>
      </c>
    </row>
    <row r="377" spans="1:9" ht="13.5" x14ac:dyDescent="0.25">
      <c r="A377" s="3">
        <f>TITRES_STAT!B380</f>
        <v>42851</v>
      </c>
      <c r="B377" s="5">
        <f>TITRES_STAT!D380</f>
        <v>63.305599999999998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0.33581312753304854</v>
      </c>
      <c r="G377" s="2">
        <f t="shared" si="52"/>
        <v>0.22569451395703721</v>
      </c>
      <c r="H377" s="2">
        <f t="shared" si="49"/>
        <v>1.4879100144940753</v>
      </c>
      <c r="I377" s="2">
        <f t="shared" si="50"/>
        <v>59.805620212379218</v>
      </c>
    </row>
    <row r="378" spans="1:9" ht="13.5" x14ac:dyDescent="0.25">
      <c r="A378" s="3">
        <f>TITRES_STAT!B381</f>
        <v>42852</v>
      </c>
      <c r="B378" s="5">
        <f>TITRES_STAT!D381</f>
        <v>63.2776</v>
      </c>
      <c r="C378" s="2">
        <f t="shared" si="45"/>
        <v>-2.7999999999998693E-2</v>
      </c>
      <c r="D378" s="2">
        <f t="shared" si="46"/>
        <v>0</v>
      </c>
      <c r="E378" s="2">
        <f t="shared" si="47"/>
        <v>2.7999999999998693E-2</v>
      </c>
      <c r="F378" s="2">
        <f t="shared" si="52"/>
        <v>0.31182647556640219</v>
      </c>
      <c r="G378" s="2">
        <f t="shared" si="52"/>
        <v>0.21157347724582018</v>
      </c>
      <c r="H378" s="2">
        <f t="shared" si="49"/>
        <v>1.4738448298228866</v>
      </c>
      <c r="I378" s="2">
        <f t="shared" si="50"/>
        <v>59.577092793180789</v>
      </c>
    </row>
    <row r="379" spans="1:9" ht="13.5" x14ac:dyDescent="0.25">
      <c r="A379" s="3">
        <f>TITRES_STAT!B382</f>
        <v>42853</v>
      </c>
      <c r="B379" s="5">
        <f>TITRES_STAT!D382</f>
        <v>63.271999999999998</v>
      </c>
      <c r="C379" s="2">
        <f t="shared" si="45"/>
        <v>-5.6000000000011596E-3</v>
      </c>
      <c r="D379" s="2">
        <f t="shared" si="46"/>
        <v>0</v>
      </c>
      <c r="E379" s="2">
        <f t="shared" si="47"/>
        <v>5.6000000000011596E-3</v>
      </c>
      <c r="F379" s="2">
        <f t="shared" si="52"/>
        <v>0.28955315588308778</v>
      </c>
      <c r="G379" s="2">
        <f t="shared" si="52"/>
        <v>0.19686108601397595</v>
      </c>
      <c r="H379" s="2">
        <f t="shared" si="49"/>
        <v>1.4708501397911178</v>
      </c>
      <c r="I379" s="2">
        <f t="shared" si="50"/>
        <v>59.528099907971814</v>
      </c>
    </row>
    <row r="380" spans="1:9" ht="13.5" x14ac:dyDescent="0.25">
      <c r="A380" s="3">
        <f>TITRES_STAT!B383</f>
        <v>42857</v>
      </c>
      <c r="B380" s="5">
        <f>TITRES_STAT!D383</f>
        <v>63.271999999999998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0.26887078760572436</v>
      </c>
      <c r="G380" s="2">
        <f t="shared" si="52"/>
        <v>0.18279957987012052</v>
      </c>
      <c r="H380" s="2">
        <f t="shared" si="49"/>
        <v>1.4708501397911178</v>
      </c>
      <c r="I380" s="2">
        <f t="shared" si="50"/>
        <v>59.528099907971814</v>
      </c>
    </row>
    <row r="381" spans="1:9" ht="13.5" x14ac:dyDescent="0.25">
      <c r="A381" s="3">
        <f>TITRES_STAT!B384</f>
        <v>42858</v>
      </c>
      <c r="B381" s="5">
        <f>TITRES_STAT!D384</f>
        <v>60.504399999999997</v>
      </c>
      <c r="C381" s="2">
        <f t="shared" si="45"/>
        <v>-2.7676000000000016</v>
      </c>
      <c r="D381" s="2">
        <f t="shared" si="46"/>
        <v>0</v>
      </c>
      <c r="E381" s="2">
        <f t="shared" si="47"/>
        <v>2.7676000000000016</v>
      </c>
      <c r="F381" s="2">
        <f t="shared" ref="F381:G396" si="53">((F380*13)+D381)/14</f>
        <v>0.24966573134817263</v>
      </c>
      <c r="G381" s="2">
        <f t="shared" si="53"/>
        <v>0.36742818130796923</v>
      </c>
      <c r="H381" s="2">
        <f t="shared" si="49"/>
        <v>0.67949532466294138</v>
      </c>
      <c r="I381" s="2">
        <f t="shared" si="50"/>
        <v>40.458304032451508</v>
      </c>
    </row>
    <row r="382" spans="1:9" ht="13.5" x14ac:dyDescent="0.25">
      <c r="A382" s="3">
        <f>TITRES_STAT!B385</f>
        <v>42859</v>
      </c>
      <c r="B382" s="5">
        <f>TITRES_STAT!D385</f>
        <v>60.504399999999997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0.23183246482330316</v>
      </c>
      <c r="G382" s="2">
        <f t="shared" si="53"/>
        <v>0.34118331121454287</v>
      </c>
      <c r="H382" s="2">
        <f t="shared" si="49"/>
        <v>0.67949532466294138</v>
      </c>
      <c r="I382" s="2">
        <f t="shared" si="50"/>
        <v>40.458304032451508</v>
      </c>
    </row>
    <row r="383" spans="1:9" ht="13.5" x14ac:dyDescent="0.25">
      <c r="A383" s="3">
        <f>TITRES_STAT!B386</f>
        <v>42860</v>
      </c>
      <c r="B383" s="5">
        <f>TITRES_STAT!D386</f>
        <v>62.179499999999997</v>
      </c>
      <c r="C383" s="2">
        <f t="shared" si="45"/>
        <v>1.6751000000000005</v>
      </c>
      <c r="D383" s="2">
        <f t="shared" si="46"/>
        <v>1.6751000000000005</v>
      </c>
      <c r="E383" s="2">
        <f t="shared" si="47"/>
        <v>0</v>
      </c>
      <c r="F383" s="2">
        <f t="shared" si="53"/>
        <v>0.33492300305021011</v>
      </c>
      <c r="G383" s="2">
        <f t="shared" si="53"/>
        <v>0.31681307469921843</v>
      </c>
      <c r="H383" s="2">
        <f t="shared" si="49"/>
        <v>1.0571628187005389</v>
      </c>
      <c r="I383" s="2">
        <f t="shared" si="50"/>
        <v>51.389360583929069</v>
      </c>
    </row>
    <row r="384" spans="1:9" ht="13.5" x14ac:dyDescent="0.25">
      <c r="A384" s="3">
        <f>TITRES_STAT!B387</f>
        <v>42863</v>
      </c>
      <c r="B384" s="5">
        <f>TITRES_STAT!D387</f>
        <v>60.319600000000001</v>
      </c>
      <c r="C384" s="2">
        <f t="shared" si="45"/>
        <v>-1.8598999999999961</v>
      </c>
      <c r="D384" s="2">
        <f t="shared" si="46"/>
        <v>0</v>
      </c>
      <c r="E384" s="2">
        <f t="shared" si="47"/>
        <v>1.8598999999999961</v>
      </c>
      <c r="F384" s="2">
        <f t="shared" si="53"/>
        <v>0.31099993140376653</v>
      </c>
      <c r="G384" s="2">
        <f t="shared" si="53"/>
        <v>0.42703356936355968</v>
      </c>
      <c r="H384" s="2">
        <f t="shared" si="49"/>
        <v>0.72827982087514376</v>
      </c>
      <c r="I384" s="2">
        <f t="shared" si="50"/>
        <v>42.138999256866107</v>
      </c>
    </row>
    <row r="385" spans="1:9" ht="13.5" x14ac:dyDescent="0.25">
      <c r="A385" s="3">
        <f>TITRES_STAT!B388</f>
        <v>42864</v>
      </c>
      <c r="B385" s="5">
        <f>TITRES_STAT!D388</f>
        <v>60.504399999999997</v>
      </c>
      <c r="C385" s="2">
        <f t="shared" si="45"/>
        <v>0.18479999999999563</v>
      </c>
      <c r="D385" s="2">
        <f t="shared" si="46"/>
        <v>0.18479999999999563</v>
      </c>
      <c r="E385" s="2">
        <f t="shared" si="47"/>
        <v>0</v>
      </c>
      <c r="F385" s="2">
        <f t="shared" si="53"/>
        <v>0.30198565058921145</v>
      </c>
      <c r="G385" s="2">
        <f t="shared" si="53"/>
        <v>0.39653117155187684</v>
      </c>
      <c r="H385" s="2">
        <f t="shared" si="49"/>
        <v>0.76156850269135445</v>
      </c>
      <c r="I385" s="2">
        <f t="shared" si="50"/>
        <v>43.232409158532128</v>
      </c>
    </row>
    <row r="386" spans="1:9" ht="13.5" x14ac:dyDescent="0.25">
      <c r="A386" s="3">
        <f>TITRES_STAT!B389</f>
        <v>42865</v>
      </c>
      <c r="B386" s="5">
        <f>TITRES_STAT!D389</f>
        <v>60.504399999999997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0.28041524697569636</v>
      </c>
      <c r="G386" s="2">
        <f t="shared" si="53"/>
        <v>0.3682075164410285</v>
      </c>
      <c r="H386" s="2">
        <f t="shared" si="49"/>
        <v>0.76156850269135445</v>
      </c>
      <c r="I386" s="2">
        <f t="shared" si="50"/>
        <v>43.232409158532128</v>
      </c>
    </row>
    <row r="387" spans="1:9" ht="13.5" x14ac:dyDescent="0.25">
      <c r="A387" s="3">
        <f>TITRES_STAT!B390</f>
        <v>42866</v>
      </c>
      <c r="B387" s="5">
        <f>TITRES_STAT!D390</f>
        <v>60.504399999999997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0.26038558647743232</v>
      </c>
      <c r="G387" s="2">
        <f t="shared" si="53"/>
        <v>0.34190697955238358</v>
      </c>
      <c r="H387" s="2">
        <f t="shared" si="49"/>
        <v>0.76156850269135445</v>
      </c>
      <c r="I387" s="2">
        <f t="shared" si="50"/>
        <v>43.232409158532128</v>
      </c>
    </row>
    <row r="388" spans="1:9" ht="13.5" x14ac:dyDescent="0.25">
      <c r="A388" s="3">
        <f>TITRES_STAT!B391</f>
        <v>42867</v>
      </c>
      <c r="B388" s="5">
        <f>TITRES_STAT!D391</f>
        <v>60.504399999999997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0.24178661601475859</v>
      </c>
      <c r="G388" s="2">
        <f t="shared" si="53"/>
        <v>0.31748505244149905</v>
      </c>
      <c r="H388" s="2">
        <f t="shared" si="49"/>
        <v>0.76156850269135445</v>
      </c>
      <c r="I388" s="2">
        <f t="shared" si="50"/>
        <v>43.232409158532128</v>
      </c>
    </row>
    <row r="389" spans="1:9" ht="13.5" x14ac:dyDescent="0.25">
      <c r="A389" s="3">
        <f>TITRES_STAT!B392</f>
        <v>42870</v>
      </c>
      <c r="B389" s="5">
        <f>TITRES_STAT!D392</f>
        <v>60.504399999999997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0.22451614344227583</v>
      </c>
      <c r="G389" s="2">
        <f t="shared" si="53"/>
        <v>0.29480754869567771</v>
      </c>
      <c r="H389" s="2">
        <f t="shared" si="49"/>
        <v>0.76156850269135445</v>
      </c>
      <c r="I389" s="2">
        <f t="shared" si="50"/>
        <v>43.232409158532128</v>
      </c>
    </row>
    <row r="390" spans="1:9" ht="13.5" x14ac:dyDescent="0.25">
      <c r="A390" s="3">
        <f>TITRES_STAT!B393</f>
        <v>42871</v>
      </c>
      <c r="B390" s="5">
        <f>TITRES_STAT!D393</f>
        <v>60.504399999999997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0.20847927605354186</v>
      </c>
      <c r="G390" s="2">
        <f t="shared" si="53"/>
        <v>0.27374986664598644</v>
      </c>
      <c r="H390" s="2">
        <f t="shared" si="49"/>
        <v>0.76156850269135445</v>
      </c>
      <c r="I390" s="2">
        <f t="shared" si="50"/>
        <v>43.232409158532128</v>
      </c>
    </row>
    <row r="391" spans="1:9" ht="13.5" x14ac:dyDescent="0.25">
      <c r="A391" s="3">
        <f>TITRES_STAT!B394</f>
        <v>42872</v>
      </c>
      <c r="B391" s="5">
        <f>TITRES_STAT!D394</f>
        <v>60.504399999999997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0.19358789919257458</v>
      </c>
      <c r="G391" s="2">
        <f t="shared" si="53"/>
        <v>0.25419630474270172</v>
      </c>
      <c r="H391" s="2">
        <f t="shared" si="49"/>
        <v>0.76156850269135434</v>
      </c>
      <c r="I391" s="2">
        <f t="shared" si="50"/>
        <v>43.232409158532128</v>
      </c>
    </row>
    <row r="392" spans="1:9" ht="13.5" x14ac:dyDescent="0.25">
      <c r="A392" s="3">
        <f>TITRES_STAT!B395</f>
        <v>42873</v>
      </c>
      <c r="B392" s="5">
        <f>TITRES_STAT!D395</f>
        <v>60.504399999999997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0.17976019210739067</v>
      </c>
      <c r="G392" s="2">
        <f t="shared" si="53"/>
        <v>0.23603942583250873</v>
      </c>
      <c r="H392" s="2">
        <f t="shared" si="49"/>
        <v>0.76156850269135434</v>
      </c>
      <c r="I392" s="2">
        <f t="shared" si="50"/>
        <v>43.232409158532128</v>
      </c>
    </row>
    <row r="393" spans="1:9" ht="13.5" x14ac:dyDescent="0.25">
      <c r="A393" s="3">
        <f>TITRES_STAT!B396</f>
        <v>42874</v>
      </c>
      <c r="B393" s="5">
        <f>TITRES_STAT!D396</f>
        <v>60.504399999999997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0.16692017838543419</v>
      </c>
      <c r="G393" s="2">
        <f t="shared" si="53"/>
        <v>0.2191794668444724</v>
      </c>
      <c r="H393" s="2">
        <f t="shared" si="49"/>
        <v>0.76156850269135434</v>
      </c>
      <c r="I393" s="2">
        <f t="shared" si="50"/>
        <v>43.232409158532128</v>
      </c>
    </row>
    <row r="394" spans="1:9" ht="13.5" x14ac:dyDescent="0.25">
      <c r="A394" s="3">
        <f>TITRES_STAT!B397</f>
        <v>42877</v>
      </c>
      <c r="B394" s="5">
        <f>TITRES_STAT!D397</f>
        <v>61.064700000000002</v>
      </c>
      <c r="C394" s="2">
        <f t="shared" si="54"/>
        <v>0.56030000000000513</v>
      </c>
      <c r="D394" s="2">
        <f t="shared" si="55"/>
        <v>0.56030000000000513</v>
      </c>
      <c r="E394" s="2">
        <f t="shared" si="56"/>
        <v>0</v>
      </c>
      <c r="F394" s="2">
        <f t="shared" si="53"/>
        <v>0.19501873707218925</v>
      </c>
      <c r="G394" s="2">
        <f t="shared" si="53"/>
        <v>0.2035237906412958</v>
      </c>
      <c r="H394" s="2">
        <f t="shared" si="49"/>
        <v>0.95821101040665835</v>
      </c>
      <c r="I394" s="2">
        <f t="shared" si="50"/>
        <v>48.932980425213131</v>
      </c>
    </row>
    <row r="395" spans="1:9" ht="13.5" x14ac:dyDescent="0.25">
      <c r="A395" s="3">
        <f>TITRES_STAT!B398</f>
        <v>42878</v>
      </c>
      <c r="B395" s="5">
        <f>TITRES_STAT!D398</f>
        <v>60.504399999999997</v>
      </c>
      <c r="C395" s="2">
        <f t="shared" si="54"/>
        <v>-0.56030000000000513</v>
      </c>
      <c r="D395" s="2">
        <f t="shared" si="55"/>
        <v>0</v>
      </c>
      <c r="E395" s="2">
        <f t="shared" si="56"/>
        <v>0.56030000000000513</v>
      </c>
      <c r="F395" s="2">
        <f t="shared" si="53"/>
        <v>0.18108882728131862</v>
      </c>
      <c r="G395" s="2">
        <f t="shared" si="53"/>
        <v>0.22900780559548933</v>
      </c>
      <c r="H395" s="2">
        <f t="shared" si="49"/>
        <v>0.7907539518595581</v>
      </c>
      <c r="I395" s="2">
        <f t="shared" si="50"/>
        <v>44.157599151933852</v>
      </c>
    </row>
    <row r="396" spans="1:9" ht="13.5" x14ac:dyDescent="0.25">
      <c r="A396" s="3">
        <f>TITRES_STAT!B399</f>
        <v>42879</v>
      </c>
      <c r="B396" s="5">
        <f>TITRES_STAT!D399</f>
        <v>60.784599999999998</v>
      </c>
      <c r="C396" s="2">
        <f t="shared" si="54"/>
        <v>0.28020000000000067</v>
      </c>
      <c r="D396" s="2">
        <f t="shared" si="55"/>
        <v>0.28020000000000067</v>
      </c>
      <c r="E396" s="2">
        <f t="shared" si="56"/>
        <v>0</v>
      </c>
      <c r="F396" s="2">
        <f t="shared" si="53"/>
        <v>0.18816819676122448</v>
      </c>
      <c r="G396" s="2">
        <f t="shared" si="53"/>
        <v>0.21265010519581154</v>
      </c>
      <c r="H396" s="2">
        <f t="shared" si="49"/>
        <v>0.88487234270566795</v>
      </c>
      <c r="I396" s="2">
        <f t="shared" si="50"/>
        <v>46.946009162374615</v>
      </c>
    </row>
    <row r="397" spans="1:9" ht="13.5" x14ac:dyDescent="0.25">
      <c r="A397" s="3">
        <f>TITRES_STAT!B400</f>
        <v>42880</v>
      </c>
      <c r="B397" s="5">
        <f>TITRES_STAT!D400</f>
        <v>60.784599999999998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0.17472761127827988</v>
      </c>
      <c r="G397" s="2">
        <f t="shared" si="57"/>
        <v>0.19746081196753931</v>
      </c>
      <c r="H397" s="2">
        <f t="shared" si="49"/>
        <v>0.88487234270566784</v>
      </c>
      <c r="I397" s="2">
        <f t="shared" si="50"/>
        <v>46.946009162374615</v>
      </c>
    </row>
    <row r="398" spans="1:9" ht="13.5" x14ac:dyDescent="0.25">
      <c r="A398" s="3">
        <f>TITRES_STAT!B401</f>
        <v>42881</v>
      </c>
      <c r="B398" s="5">
        <f>TITRES_STAT!D401</f>
        <v>60.784599999999998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0.16224706761554561</v>
      </c>
      <c r="G398" s="2">
        <f t="shared" si="57"/>
        <v>0.18335646825557222</v>
      </c>
      <c r="H398" s="2">
        <f t="shared" si="49"/>
        <v>0.88487234270566784</v>
      </c>
      <c r="I398" s="2">
        <f t="shared" si="50"/>
        <v>46.946009162374615</v>
      </c>
    </row>
    <row r="399" spans="1:9" ht="13.5" x14ac:dyDescent="0.25">
      <c r="A399" s="3">
        <f>TITRES_STAT!B402</f>
        <v>42884</v>
      </c>
      <c r="B399" s="5">
        <f>TITRES_STAT!D402</f>
        <v>60.784599999999998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0.15065799135729235</v>
      </c>
      <c r="G399" s="2">
        <f t="shared" si="57"/>
        <v>0.17025957766588848</v>
      </c>
      <c r="H399" s="2">
        <f t="shared" si="49"/>
        <v>0.88487234270566795</v>
      </c>
      <c r="I399" s="2">
        <f t="shared" si="50"/>
        <v>46.946009162374615</v>
      </c>
    </row>
    <row r="400" spans="1:9" ht="13.5" x14ac:dyDescent="0.25">
      <c r="A400" s="3">
        <f>TITRES_STAT!B403</f>
        <v>42885</v>
      </c>
      <c r="B400" s="5">
        <f>TITRES_STAT!D403</f>
        <v>58.963799999999999</v>
      </c>
      <c r="C400" s="2">
        <f t="shared" si="54"/>
        <v>-1.8207999999999984</v>
      </c>
      <c r="D400" s="2">
        <f t="shared" si="55"/>
        <v>0</v>
      </c>
      <c r="E400" s="2">
        <f t="shared" si="56"/>
        <v>1.8207999999999984</v>
      </c>
      <c r="F400" s="2">
        <f t="shared" si="57"/>
        <v>0.1398967062603429</v>
      </c>
      <c r="G400" s="2">
        <f t="shared" si="57"/>
        <v>0.2881553221183249</v>
      </c>
      <c r="H400" s="2">
        <f t="shared" si="49"/>
        <v>0.48549062093289141</v>
      </c>
      <c r="I400" s="2">
        <f t="shared" si="50"/>
        <v>32.682173424158151</v>
      </c>
    </row>
    <row r="401" spans="1:9" ht="13.5" x14ac:dyDescent="0.25">
      <c r="A401" s="3">
        <f>TITRES_STAT!B404</f>
        <v>42886</v>
      </c>
      <c r="B401" s="5">
        <f>TITRES_STAT!D404</f>
        <v>58.963799999999999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0.12990408438460413</v>
      </c>
      <c r="G401" s="2">
        <f t="shared" si="57"/>
        <v>0.26757279910987314</v>
      </c>
      <c r="H401" s="2">
        <f t="shared" ref="H401:H464" si="58">F401/G401</f>
        <v>0.48549062093289141</v>
      </c>
      <c r="I401" s="2">
        <f t="shared" ref="I401:I464" si="59">IF(G401=0,100,100-(100/(1+H401)))</f>
        <v>32.682173424158151</v>
      </c>
    </row>
    <row r="402" spans="1:9" ht="13.5" x14ac:dyDescent="0.25">
      <c r="A402" s="3">
        <f>TITRES_STAT!B405</f>
        <v>42887</v>
      </c>
      <c r="B402" s="5">
        <f>TITRES_STAT!D405</f>
        <v>58.963799999999999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0.12062522121427526</v>
      </c>
      <c r="G402" s="2">
        <f t="shared" si="57"/>
        <v>0.24846045631631078</v>
      </c>
      <c r="H402" s="2">
        <f t="shared" si="58"/>
        <v>0.48549062093289136</v>
      </c>
      <c r="I402" s="2">
        <f t="shared" si="59"/>
        <v>32.682173424158151</v>
      </c>
    </row>
    <row r="403" spans="1:9" ht="13.5" x14ac:dyDescent="0.25">
      <c r="A403" s="3">
        <f>TITRES_STAT!B406</f>
        <v>42888</v>
      </c>
      <c r="B403" s="5">
        <f>TITRES_STAT!D406</f>
        <v>60.728499999999997</v>
      </c>
      <c r="C403" s="2">
        <f t="shared" si="54"/>
        <v>1.7646999999999977</v>
      </c>
      <c r="D403" s="2">
        <f t="shared" si="55"/>
        <v>1.7646999999999977</v>
      </c>
      <c r="E403" s="2">
        <f t="shared" si="56"/>
        <v>0</v>
      </c>
      <c r="F403" s="2">
        <f t="shared" si="57"/>
        <v>0.23805913398468401</v>
      </c>
      <c r="G403" s="2">
        <f t="shared" si="57"/>
        <v>0.23071328086514573</v>
      </c>
      <c r="H403" s="2">
        <f t="shared" si="58"/>
        <v>1.0318397497187517</v>
      </c>
      <c r="I403" s="2">
        <f t="shared" si="59"/>
        <v>50.783520199443856</v>
      </c>
    </row>
    <row r="404" spans="1:9" ht="13.5" x14ac:dyDescent="0.25">
      <c r="A404" s="3">
        <f>TITRES_STAT!B407</f>
        <v>42891</v>
      </c>
      <c r="B404" s="5">
        <f>TITRES_STAT!D407</f>
        <v>60.784599999999998</v>
      </c>
      <c r="C404" s="2">
        <f t="shared" si="54"/>
        <v>5.6100000000000705E-2</v>
      </c>
      <c r="D404" s="2">
        <f t="shared" si="55"/>
        <v>5.6100000000000705E-2</v>
      </c>
      <c r="E404" s="2">
        <f t="shared" si="56"/>
        <v>0</v>
      </c>
      <c r="F404" s="2">
        <f t="shared" si="57"/>
        <v>0.22506205298577805</v>
      </c>
      <c r="G404" s="2">
        <f t="shared" si="57"/>
        <v>0.2142337608033496</v>
      </c>
      <c r="H404" s="2">
        <f t="shared" si="58"/>
        <v>1.0505442846254658</v>
      </c>
      <c r="I404" s="2">
        <f t="shared" si="59"/>
        <v>51.23246020591791</v>
      </c>
    </row>
    <row r="405" spans="1:9" ht="13.5" x14ac:dyDescent="0.25">
      <c r="A405" s="3">
        <f>TITRES_STAT!B408</f>
        <v>42892</v>
      </c>
      <c r="B405" s="5">
        <f>TITRES_STAT!D408</f>
        <v>60.784599999999998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0.2089861920582225</v>
      </c>
      <c r="G405" s="2">
        <f t="shared" si="57"/>
        <v>0.19893134931739606</v>
      </c>
      <c r="H405" s="2">
        <f t="shared" si="58"/>
        <v>1.0505442846254658</v>
      </c>
      <c r="I405" s="2">
        <f t="shared" si="59"/>
        <v>51.23246020591791</v>
      </c>
    </row>
    <row r="406" spans="1:9" ht="13.5" x14ac:dyDescent="0.25">
      <c r="A406" s="3">
        <f>TITRES_STAT!B409</f>
        <v>42893</v>
      </c>
      <c r="B406" s="5">
        <f>TITRES_STAT!D409</f>
        <v>60.784599999999998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0.1940586069112066</v>
      </c>
      <c r="G406" s="2">
        <f t="shared" si="57"/>
        <v>0.18472196722329634</v>
      </c>
      <c r="H406" s="2">
        <f t="shared" si="58"/>
        <v>1.0505442846254658</v>
      </c>
      <c r="I406" s="2">
        <f t="shared" si="59"/>
        <v>51.23246020591791</v>
      </c>
    </row>
    <row r="407" spans="1:9" ht="13.5" x14ac:dyDescent="0.25">
      <c r="A407" s="3">
        <f>TITRES_STAT!B410</f>
        <v>42894</v>
      </c>
      <c r="B407" s="5">
        <f>TITRES_STAT!D410</f>
        <v>59.384</v>
      </c>
      <c r="C407" s="2">
        <f t="shared" si="54"/>
        <v>-1.4005999999999972</v>
      </c>
      <c r="D407" s="2">
        <f t="shared" si="55"/>
        <v>0</v>
      </c>
      <c r="E407" s="2">
        <f t="shared" si="56"/>
        <v>1.4005999999999972</v>
      </c>
      <c r="F407" s="2">
        <f t="shared" si="57"/>
        <v>0.18019727784612044</v>
      </c>
      <c r="G407" s="2">
        <f t="shared" si="57"/>
        <v>0.27157039813591782</v>
      </c>
      <c r="H407" s="2">
        <f t="shared" si="58"/>
        <v>0.66353799634647148</v>
      </c>
      <c r="I407" s="2">
        <f t="shared" si="59"/>
        <v>39.88715603753927</v>
      </c>
    </row>
    <row r="408" spans="1:9" ht="13.5" x14ac:dyDescent="0.25">
      <c r="A408" s="3">
        <f>TITRES_STAT!B411</f>
        <v>42895</v>
      </c>
      <c r="B408" s="5">
        <f>TITRES_STAT!D411</f>
        <v>59.384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0.16732604371425469</v>
      </c>
      <c r="G408" s="2">
        <f t="shared" si="57"/>
        <v>0.25217251255478085</v>
      </c>
      <c r="H408" s="2">
        <f t="shared" si="58"/>
        <v>0.66353799634647137</v>
      </c>
      <c r="I408" s="2">
        <f t="shared" si="59"/>
        <v>39.88715603753927</v>
      </c>
    </row>
    <row r="409" spans="1:9" ht="13.5" x14ac:dyDescent="0.25">
      <c r="A409" s="3">
        <f>TITRES_STAT!B412</f>
        <v>42898</v>
      </c>
      <c r="B409" s="5">
        <f>TITRES_STAT!D412</f>
        <v>59.384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0.15537418344895079</v>
      </c>
      <c r="G409" s="2">
        <f t="shared" si="57"/>
        <v>0.23416019022943937</v>
      </c>
      <c r="H409" s="2">
        <f t="shared" si="58"/>
        <v>0.66353799634647137</v>
      </c>
      <c r="I409" s="2">
        <f t="shared" si="59"/>
        <v>39.88715603753927</v>
      </c>
    </row>
    <row r="410" spans="1:9" ht="13.5" x14ac:dyDescent="0.25">
      <c r="A410" s="3">
        <f>TITRES_STAT!B413</f>
        <v>42899</v>
      </c>
      <c r="B410" s="5">
        <f>TITRES_STAT!D413</f>
        <v>58.823799999999999</v>
      </c>
      <c r="C410" s="2">
        <f t="shared" si="54"/>
        <v>-0.56020000000000181</v>
      </c>
      <c r="D410" s="2">
        <f t="shared" si="55"/>
        <v>0</v>
      </c>
      <c r="E410" s="2">
        <f t="shared" si="56"/>
        <v>0.56020000000000181</v>
      </c>
      <c r="F410" s="2">
        <f t="shared" si="57"/>
        <v>0.14427602748831145</v>
      </c>
      <c r="G410" s="2">
        <f t="shared" si="57"/>
        <v>0.25744874807019386</v>
      </c>
      <c r="H410" s="2">
        <f t="shared" si="58"/>
        <v>0.56040679385620606</v>
      </c>
      <c r="I410" s="2">
        <f t="shared" si="59"/>
        <v>35.914147263565965</v>
      </c>
    </row>
    <row r="411" spans="1:9" ht="13.5" x14ac:dyDescent="0.25">
      <c r="A411" s="3">
        <f>TITRES_STAT!B414</f>
        <v>42900</v>
      </c>
      <c r="B411" s="5">
        <f>TITRES_STAT!D414</f>
        <v>58.263500000000001</v>
      </c>
      <c r="C411" s="2">
        <f t="shared" si="54"/>
        <v>-0.56029999999999802</v>
      </c>
      <c r="D411" s="2">
        <f t="shared" si="55"/>
        <v>0</v>
      </c>
      <c r="E411" s="2">
        <f t="shared" si="56"/>
        <v>0.56029999999999802</v>
      </c>
      <c r="F411" s="2">
        <f t="shared" si="57"/>
        <v>0.13397059695343205</v>
      </c>
      <c r="G411" s="2">
        <f t="shared" si="57"/>
        <v>0.27908098035089413</v>
      </c>
      <c r="H411" s="2">
        <f t="shared" si="58"/>
        <v>0.48004201785799994</v>
      </c>
      <c r="I411" s="2">
        <f t="shared" si="59"/>
        <v>32.434350651256764</v>
      </c>
    </row>
    <row r="412" spans="1:9" ht="13.5" x14ac:dyDescent="0.25">
      <c r="A412" s="3">
        <f>TITRES_STAT!B415</f>
        <v>42901</v>
      </c>
      <c r="B412" s="5">
        <f>TITRES_STAT!D415</f>
        <v>58.263500000000001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0.12440126859961549</v>
      </c>
      <c r="G412" s="2">
        <f t="shared" si="57"/>
        <v>0.25914662461154453</v>
      </c>
      <c r="H412" s="2">
        <f t="shared" si="58"/>
        <v>0.48004201785800005</v>
      </c>
      <c r="I412" s="2">
        <f t="shared" si="59"/>
        <v>32.434350651256764</v>
      </c>
    </row>
    <row r="413" spans="1:9" ht="13.5" x14ac:dyDescent="0.25">
      <c r="A413" s="3">
        <f>TITRES_STAT!B416</f>
        <v>42902</v>
      </c>
      <c r="B413" s="5">
        <f>TITRES_STAT!D416</f>
        <v>58.263500000000001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0.11551546369964295</v>
      </c>
      <c r="G413" s="2">
        <f t="shared" si="60"/>
        <v>0.24063615142500563</v>
      </c>
      <c r="H413" s="2">
        <f t="shared" si="58"/>
        <v>0.48004201785800005</v>
      </c>
      <c r="I413" s="2">
        <f t="shared" si="59"/>
        <v>32.434350651256764</v>
      </c>
    </row>
    <row r="414" spans="1:9" ht="13.5" x14ac:dyDescent="0.25">
      <c r="A414" s="3">
        <f>TITRES_STAT!B417</f>
        <v>42905</v>
      </c>
      <c r="B414" s="5">
        <f>TITRES_STAT!D417</f>
        <v>58.263500000000001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0.10726435914966846</v>
      </c>
      <c r="G414" s="2">
        <f t="shared" si="60"/>
        <v>0.22344785489464811</v>
      </c>
      <c r="H414" s="2">
        <f t="shared" si="58"/>
        <v>0.48004201785799999</v>
      </c>
      <c r="I414" s="2">
        <f t="shared" si="59"/>
        <v>32.434350651256764</v>
      </c>
    </row>
    <row r="415" spans="1:9" ht="13.5" x14ac:dyDescent="0.25">
      <c r="A415" s="3">
        <f>TITRES_STAT!B418</f>
        <v>42906</v>
      </c>
      <c r="B415" s="5">
        <f>TITRES_STAT!D418</f>
        <v>58.263500000000001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9.9602619210406432E-2</v>
      </c>
      <c r="G415" s="2">
        <f t="shared" si="60"/>
        <v>0.20748729383074466</v>
      </c>
      <c r="H415" s="2">
        <f t="shared" si="58"/>
        <v>0.48004201785800005</v>
      </c>
      <c r="I415" s="2">
        <f t="shared" si="59"/>
        <v>32.434350651256764</v>
      </c>
    </row>
    <row r="416" spans="1:9" ht="13.5" x14ac:dyDescent="0.25">
      <c r="A416" s="3">
        <f>TITRES_STAT!B419</f>
        <v>42907</v>
      </c>
      <c r="B416" s="5">
        <f>TITRES_STAT!D419</f>
        <v>58.263500000000001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9.2488146409663116E-2</v>
      </c>
      <c r="G416" s="2">
        <f t="shared" si="60"/>
        <v>0.19266677284283434</v>
      </c>
      <c r="H416" s="2">
        <f t="shared" si="58"/>
        <v>0.48004201785799999</v>
      </c>
      <c r="I416" s="2">
        <f t="shared" si="59"/>
        <v>32.434350651256764</v>
      </c>
    </row>
    <row r="417" spans="1:9" ht="13.5" x14ac:dyDescent="0.25">
      <c r="A417" s="3">
        <f>TITRES_STAT!B420</f>
        <v>42908</v>
      </c>
      <c r="B417" s="5">
        <f>TITRES_STAT!D420</f>
        <v>58.263500000000001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8.5881850237544327E-2</v>
      </c>
      <c r="G417" s="2">
        <f t="shared" si="60"/>
        <v>0.17890486049691762</v>
      </c>
      <c r="H417" s="2">
        <f t="shared" si="58"/>
        <v>0.48004201785799999</v>
      </c>
      <c r="I417" s="2">
        <f t="shared" si="59"/>
        <v>32.434350651256764</v>
      </c>
    </row>
    <row r="418" spans="1:9" ht="13.5" x14ac:dyDescent="0.25">
      <c r="A418" s="3">
        <f>TITRES_STAT!B421</f>
        <v>42909</v>
      </c>
      <c r="B418" s="5">
        <f>TITRES_STAT!D421</f>
        <v>58.263500000000001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7.9747432363434026E-2</v>
      </c>
      <c r="G418" s="2">
        <f t="shared" si="60"/>
        <v>0.16612594188999494</v>
      </c>
      <c r="H418" s="2">
        <f t="shared" si="58"/>
        <v>0.48004201785800005</v>
      </c>
      <c r="I418" s="2">
        <f t="shared" si="59"/>
        <v>32.434350651256764</v>
      </c>
    </row>
    <row r="419" spans="1:9" ht="13.5" x14ac:dyDescent="0.25">
      <c r="A419" s="3">
        <f>TITRES_STAT!B422</f>
        <v>42914</v>
      </c>
      <c r="B419" s="5">
        <f>TITRES_STAT!D422</f>
        <v>58.263500000000001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7.4051187194617313E-2</v>
      </c>
      <c r="G419" s="2">
        <f t="shared" si="60"/>
        <v>0.15425980318356672</v>
      </c>
      <c r="H419" s="2">
        <f t="shared" si="58"/>
        <v>0.4800420178580001</v>
      </c>
      <c r="I419" s="2">
        <f t="shared" si="59"/>
        <v>32.434350651256764</v>
      </c>
    </row>
    <row r="420" spans="1:9" ht="13.5" x14ac:dyDescent="0.25">
      <c r="A420" s="3">
        <f>TITRES_STAT!B423</f>
        <v>42915</v>
      </c>
      <c r="B420" s="5">
        <f>TITRES_STAT!D423</f>
        <v>58.263500000000001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6.8761816680716084E-2</v>
      </c>
      <c r="G420" s="2">
        <f t="shared" si="60"/>
        <v>0.14324124581331193</v>
      </c>
      <c r="H420" s="2">
        <f t="shared" si="58"/>
        <v>0.48004201785800021</v>
      </c>
      <c r="I420" s="2">
        <f t="shared" si="59"/>
        <v>32.434350651256779</v>
      </c>
    </row>
    <row r="421" spans="1:9" ht="13.5" x14ac:dyDescent="0.25">
      <c r="A421" s="3">
        <f>TITRES_STAT!B424</f>
        <v>42916</v>
      </c>
      <c r="B421" s="5">
        <f>TITRES_STAT!D424</f>
        <v>58.263500000000001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6.3850258346379224E-2</v>
      </c>
      <c r="G421" s="2">
        <f t="shared" si="60"/>
        <v>0.13300972825521823</v>
      </c>
      <c r="H421" s="2">
        <f t="shared" si="58"/>
        <v>0.48004201785800021</v>
      </c>
      <c r="I421" s="2">
        <f t="shared" si="59"/>
        <v>32.434350651256779</v>
      </c>
    </row>
    <row r="422" spans="1:9" ht="13.5" x14ac:dyDescent="0.25">
      <c r="A422" s="3">
        <f>TITRES_STAT!B425</f>
        <v>42919</v>
      </c>
      <c r="B422" s="5">
        <f>TITRES_STAT!D425</f>
        <v>58.264899999999997</v>
      </c>
      <c r="C422" s="2">
        <f t="shared" si="54"/>
        <v>1.3999999999967372E-3</v>
      </c>
      <c r="D422" s="2">
        <f t="shared" si="55"/>
        <v>1.3999999999967372E-3</v>
      </c>
      <c r="E422" s="2">
        <f t="shared" si="56"/>
        <v>0</v>
      </c>
      <c r="F422" s="2">
        <f t="shared" si="60"/>
        <v>5.9389525607351903E-2</v>
      </c>
      <c r="G422" s="2">
        <f t="shared" si="60"/>
        <v>0.12350903337984551</v>
      </c>
      <c r="H422" s="2">
        <f t="shared" si="58"/>
        <v>0.48085167523498101</v>
      </c>
      <c r="I422" s="2">
        <f t="shared" si="59"/>
        <v>32.471292248677074</v>
      </c>
    </row>
    <row r="423" spans="1:9" ht="13.5" x14ac:dyDescent="0.25">
      <c r="A423" s="3">
        <f>TITRES_STAT!B426</f>
        <v>42920</v>
      </c>
      <c r="B423" s="5">
        <f>TITRES_STAT!D426</f>
        <v>58.264899999999997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5.5147416635398197E-2</v>
      </c>
      <c r="G423" s="2">
        <f t="shared" si="60"/>
        <v>0.1146869595669994</v>
      </c>
      <c r="H423" s="2">
        <f t="shared" si="58"/>
        <v>0.48085167523498107</v>
      </c>
      <c r="I423" s="2">
        <f t="shared" si="59"/>
        <v>32.471292248677088</v>
      </c>
    </row>
    <row r="424" spans="1:9" ht="13.5" x14ac:dyDescent="0.25">
      <c r="A424" s="3">
        <f>TITRES_STAT!B427</f>
        <v>42921</v>
      </c>
      <c r="B424" s="5">
        <f>TITRES_STAT!D427</f>
        <v>58.264899999999997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5.120831544715547E-2</v>
      </c>
      <c r="G424" s="2">
        <f t="shared" si="60"/>
        <v>0.1064950338836423</v>
      </c>
      <c r="H424" s="2">
        <f t="shared" si="58"/>
        <v>0.48085167523498107</v>
      </c>
      <c r="I424" s="2">
        <f t="shared" si="59"/>
        <v>32.471292248677088</v>
      </c>
    </row>
    <row r="425" spans="1:9" ht="13.5" x14ac:dyDescent="0.25">
      <c r="A425" s="3">
        <f>TITRES_STAT!B428</f>
        <v>42922</v>
      </c>
      <c r="B425" s="5">
        <f>TITRES_STAT!D428</f>
        <v>58.264899999999997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4.755057862950151E-2</v>
      </c>
      <c r="G425" s="2">
        <f t="shared" si="60"/>
        <v>9.8888245749096423E-2</v>
      </c>
      <c r="H425" s="2">
        <f t="shared" si="58"/>
        <v>0.48085167523498107</v>
      </c>
      <c r="I425" s="2">
        <f t="shared" si="59"/>
        <v>32.471292248677088</v>
      </c>
    </row>
    <row r="426" spans="1:9" ht="13.5" x14ac:dyDescent="0.25">
      <c r="A426" s="3">
        <f>TITRES_STAT!B429</f>
        <v>42923</v>
      </c>
      <c r="B426" s="5">
        <f>TITRES_STAT!D429</f>
        <v>58.264899999999997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4.415410872739426E-2</v>
      </c>
      <c r="G426" s="2">
        <f t="shared" si="60"/>
        <v>9.1824799624160972E-2</v>
      </c>
      <c r="H426" s="2">
        <f t="shared" si="58"/>
        <v>0.48085167523498101</v>
      </c>
      <c r="I426" s="2">
        <f t="shared" si="59"/>
        <v>32.471292248677074</v>
      </c>
    </row>
    <row r="427" spans="1:9" ht="13.5" x14ac:dyDescent="0.25">
      <c r="A427" s="3">
        <f>TITRES_STAT!B430</f>
        <v>42926</v>
      </c>
      <c r="B427" s="5">
        <f>TITRES_STAT!D430</f>
        <v>58.096499999999999</v>
      </c>
      <c r="C427" s="2">
        <f t="shared" si="54"/>
        <v>-0.16839999999999833</v>
      </c>
      <c r="D427" s="2">
        <f t="shared" si="55"/>
        <v>0</v>
      </c>
      <c r="E427" s="2">
        <f t="shared" si="56"/>
        <v>0.16839999999999833</v>
      </c>
      <c r="F427" s="2">
        <f t="shared" si="60"/>
        <v>4.1000243818294667E-2</v>
      </c>
      <c r="G427" s="2">
        <f t="shared" si="60"/>
        <v>9.7294456793863643E-2</v>
      </c>
      <c r="H427" s="2">
        <f t="shared" si="58"/>
        <v>0.42140369728525534</v>
      </c>
      <c r="I427" s="2">
        <f t="shared" si="59"/>
        <v>29.647010071107587</v>
      </c>
    </row>
    <row r="428" spans="1:9" ht="13.5" x14ac:dyDescent="0.25">
      <c r="A428" s="3">
        <f>TITRES_STAT!B431</f>
        <v>42927</v>
      </c>
      <c r="B428" s="5">
        <f>TITRES_STAT!D431</f>
        <v>58.096499999999999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3.8071654974130766E-2</v>
      </c>
      <c r="G428" s="2">
        <f t="shared" si="60"/>
        <v>9.0344852737159101E-2</v>
      </c>
      <c r="H428" s="2">
        <f t="shared" si="58"/>
        <v>0.42140369728525534</v>
      </c>
      <c r="I428" s="2">
        <f t="shared" si="59"/>
        <v>29.647010071107587</v>
      </c>
    </row>
    <row r="429" spans="1:9" ht="13.5" x14ac:dyDescent="0.25">
      <c r="A429" s="3">
        <f>TITRES_STAT!B432</f>
        <v>42928</v>
      </c>
      <c r="B429" s="5">
        <f>TITRES_STAT!D432</f>
        <v>58.096499999999999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3.5352251047407142E-2</v>
      </c>
      <c r="G429" s="2">
        <f t="shared" si="61"/>
        <v>8.3891648970219168E-2</v>
      </c>
      <c r="H429" s="2">
        <f t="shared" si="58"/>
        <v>0.42140369728525534</v>
      </c>
      <c r="I429" s="2">
        <f t="shared" si="59"/>
        <v>29.647010071107587</v>
      </c>
    </row>
    <row r="430" spans="1:9" ht="13.5" x14ac:dyDescent="0.25">
      <c r="A430" s="3">
        <f>TITRES_STAT!B433</f>
        <v>42929</v>
      </c>
      <c r="B430" s="5">
        <f>TITRES_STAT!D433</f>
        <v>58.096499999999999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3.2827090258306636E-2</v>
      </c>
      <c r="G430" s="2">
        <f t="shared" si="61"/>
        <v>7.7899388329489241E-2</v>
      </c>
      <c r="H430" s="2">
        <f t="shared" si="58"/>
        <v>0.42140369728525534</v>
      </c>
      <c r="I430" s="2">
        <f t="shared" si="59"/>
        <v>29.647010071107587</v>
      </c>
    </row>
    <row r="431" spans="1:9" ht="13.5" x14ac:dyDescent="0.25">
      <c r="A431" s="3">
        <f>TITRES_STAT!B434</f>
        <v>42930</v>
      </c>
      <c r="B431" s="5">
        <f>TITRES_STAT!D434</f>
        <v>58.090699999999998</v>
      </c>
      <c r="C431" s="2">
        <f t="shared" si="54"/>
        <v>-5.8000000000006935E-3</v>
      </c>
      <c r="D431" s="2">
        <f t="shared" si="55"/>
        <v>0</v>
      </c>
      <c r="E431" s="2">
        <f t="shared" si="56"/>
        <v>5.8000000000006935E-3</v>
      </c>
      <c r="F431" s="2">
        <f t="shared" si="61"/>
        <v>3.0482298096999018E-2</v>
      </c>
      <c r="G431" s="2">
        <f t="shared" si="61"/>
        <v>7.2749432020240062E-2</v>
      </c>
      <c r="H431" s="2">
        <f t="shared" si="58"/>
        <v>0.41900393240896167</v>
      </c>
      <c r="I431" s="2">
        <f t="shared" si="59"/>
        <v>29.528031800281383</v>
      </c>
    </row>
    <row r="432" spans="1:9" ht="13.5" x14ac:dyDescent="0.25">
      <c r="A432" s="3">
        <f>TITRES_STAT!B435</f>
        <v>42933</v>
      </c>
      <c r="B432" s="5">
        <f>TITRES_STAT!D435</f>
        <v>58.090699999999998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2.8304991090070515E-2</v>
      </c>
      <c r="G432" s="2">
        <f t="shared" si="61"/>
        <v>6.7553044018794348E-2</v>
      </c>
      <c r="H432" s="2">
        <f t="shared" si="58"/>
        <v>0.41900393240896161</v>
      </c>
      <c r="I432" s="2">
        <f t="shared" si="59"/>
        <v>29.528031800281383</v>
      </c>
    </row>
    <row r="433" spans="1:9" ht="13.5" x14ac:dyDescent="0.25">
      <c r="A433" s="3">
        <f>TITRES_STAT!B436</f>
        <v>42934</v>
      </c>
      <c r="B433" s="5">
        <f>TITRES_STAT!D436</f>
        <v>58.090699999999998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2.6283206012208338E-2</v>
      </c>
      <c r="G433" s="2">
        <f t="shared" si="61"/>
        <v>6.2727826588880459E-2</v>
      </c>
      <c r="H433" s="2">
        <f t="shared" si="58"/>
        <v>0.41900393240896172</v>
      </c>
      <c r="I433" s="2">
        <f t="shared" si="59"/>
        <v>29.528031800281383</v>
      </c>
    </row>
    <row r="434" spans="1:9" ht="13.5" x14ac:dyDescent="0.25">
      <c r="A434" s="3">
        <f>TITRES_STAT!B437</f>
        <v>42935</v>
      </c>
      <c r="B434" s="5">
        <f>TITRES_STAT!D437</f>
        <v>58.090699999999998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2.4405834154193458E-2</v>
      </c>
      <c r="G434" s="2">
        <f t="shared" si="61"/>
        <v>5.8247267546817569E-2</v>
      </c>
      <c r="H434" s="2">
        <f t="shared" si="58"/>
        <v>0.41900393240896172</v>
      </c>
      <c r="I434" s="2">
        <f t="shared" si="59"/>
        <v>29.528031800281383</v>
      </c>
    </row>
    <row r="435" spans="1:9" ht="13.5" x14ac:dyDescent="0.25">
      <c r="A435" s="3">
        <f>TITRES_STAT!B438</f>
        <v>42936</v>
      </c>
      <c r="B435" s="5">
        <f>TITRES_STAT!D438</f>
        <v>58.090699999999998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2.2662560286036783E-2</v>
      </c>
      <c r="G435" s="2">
        <f t="shared" si="61"/>
        <v>5.4086748436330601E-2</v>
      </c>
      <c r="H435" s="2">
        <f t="shared" si="58"/>
        <v>0.41900393240896172</v>
      </c>
      <c r="I435" s="2">
        <f t="shared" si="59"/>
        <v>29.528031800281383</v>
      </c>
    </row>
    <row r="436" spans="1:9" ht="13.5" x14ac:dyDescent="0.25">
      <c r="A436" s="3">
        <f>TITRES_STAT!B439</f>
        <v>42937</v>
      </c>
      <c r="B436" s="5">
        <f>TITRES_STAT!D439</f>
        <v>58.090699999999998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2.1043805979891299E-2</v>
      </c>
      <c r="G436" s="2">
        <f t="shared" si="61"/>
        <v>5.0223409262306985E-2</v>
      </c>
      <c r="H436" s="2">
        <f t="shared" si="58"/>
        <v>0.41900393240896172</v>
      </c>
      <c r="I436" s="2">
        <f t="shared" si="59"/>
        <v>29.528031800281383</v>
      </c>
    </row>
    <row r="437" spans="1:9" ht="13.5" x14ac:dyDescent="0.25">
      <c r="A437" s="3">
        <f>TITRES_STAT!B440</f>
        <v>42940</v>
      </c>
      <c r="B437" s="5">
        <f>TITRES_STAT!D440</f>
        <v>58.090699999999998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1.9540676981327634E-2</v>
      </c>
      <c r="G437" s="2">
        <f t="shared" si="61"/>
        <v>4.6636022886427916E-2</v>
      </c>
      <c r="H437" s="2">
        <f t="shared" si="58"/>
        <v>0.41900393240896172</v>
      </c>
      <c r="I437" s="2">
        <f t="shared" si="59"/>
        <v>29.528031800281383</v>
      </c>
    </row>
    <row r="438" spans="1:9" ht="13.5" x14ac:dyDescent="0.25">
      <c r="A438" s="3">
        <f>TITRES_STAT!B441</f>
        <v>42942</v>
      </c>
      <c r="B438" s="5">
        <f>TITRES_STAT!D441</f>
        <v>58.090699999999998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1.8144914339804231E-2</v>
      </c>
      <c r="G438" s="2">
        <f t="shared" si="61"/>
        <v>4.3304878394540211E-2</v>
      </c>
      <c r="H438" s="2">
        <f t="shared" si="58"/>
        <v>0.41900393240896167</v>
      </c>
      <c r="I438" s="2">
        <f t="shared" si="59"/>
        <v>29.528031800281383</v>
      </c>
    </row>
    <row r="439" spans="1:9" ht="13.5" x14ac:dyDescent="0.25">
      <c r="A439" s="3">
        <f>TITRES_STAT!B442</f>
        <v>42943</v>
      </c>
      <c r="B439" s="5">
        <f>TITRES_STAT!D442</f>
        <v>58.090699999999998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1.6848849029818213E-2</v>
      </c>
      <c r="G439" s="2">
        <f t="shared" si="61"/>
        <v>4.0211672794930195E-2</v>
      </c>
      <c r="H439" s="2">
        <f t="shared" si="58"/>
        <v>0.41900393240896167</v>
      </c>
      <c r="I439" s="2">
        <f t="shared" si="59"/>
        <v>29.528031800281383</v>
      </c>
    </row>
    <row r="440" spans="1:9" ht="13.5" x14ac:dyDescent="0.25">
      <c r="A440" s="3">
        <f>TITRES_STAT!B443</f>
        <v>42944</v>
      </c>
      <c r="B440" s="5">
        <f>TITRES_STAT!D443</f>
        <v>58.090699999999998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1.5645359813402628E-2</v>
      </c>
      <c r="G440" s="2">
        <f t="shared" si="61"/>
        <v>3.7339410452435176E-2</v>
      </c>
      <c r="H440" s="2">
        <f t="shared" si="58"/>
        <v>0.41900393240896172</v>
      </c>
      <c r="I440" s="2">
        <f t="shared" si="59"/>
        <v>29.528031800281383</v>
      </c>
    </row>
    <row r="441" spans="1:9" ht="13.5" x14ac:dyDescent="0.25">
      <c r="A441" s="3">
        <f>TITRES_STAT!B444</f>
        <v>42947</v>
      </c>
      <c r="B441" s="5">
        <f>TITRES_STAT!D444</f>
        <v>58.090699999999998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1.4527834112445296E-2</v>
      </c>
      <c r="G441" s="2">
        <f t="shared" si="61"/>
        <v>3.4672309705832662E-2</v>
      </c>
      <c r="H441" s="2">
        <f t="shared" si="58"/>
        <v>0.41900393240896172</v>
      </c>
      <c r="I441" s="2">
        <f t="shared" si="59"/>
        <v>29.528031800281383</v>
      </c>
    </row>
    <row r="442" spans="1:9" ht="13.5" x14ac:dyDescent="0.25">
      <c r="A442" s="3">
        <f>TITRES_STAT!B445</f>
        <v>42948</v>
      </c>
      <c r="B442" s="5">
        <f>TITRES_STAT!D445</f>
        <v>59.827599999999997</v>
      </c>
      <c r="C442" s="2">
        <f t="shared" si="54"/>
        <v>1.7368999999999986</v>
      </c>
      <c r="D442" s="2">
        <f t="shared" si="55"/>
        <v>1.7368999999999986</v>
      </c>
      <c r="E442" s="2">
        <f t="shared" si="56"/>
        <v>0</v>
      </c>
      <c r="F442" s="2">
        <f t="shared" si="61"/>
        <v>0.13755441739012766</v>
      </c>
      <c r="G442" s="2">
        <f t="shared" si="61"/>
        <v>3.219571615541604E-2</v>
      </c>
      <c r="H442" s="2">
        <f t="shared" si="58"/>
        <v>4.2724447167480673</v>
      </c>
      <c r="I442" s="2">
        <f t="shared" si="59"/>
        <v>81.033466376167553</v>
      </c>
    </row>
    <row r="443" spans="1:9" ht="13.5" x14ac:dyDescent="0.25">
      <c r="A443" s="3">
        <f>TITRES_STAT!B446</f>
        <v>42949</v>
      </c>
      <c r="B443" s="5">
        <f>TITRES_STAT!D446</f>
        <v>57.219299999999997</v>
      </c>
      <c r="C443" s="2">
        <f t="shared" si="54"/>
        <v>-2.6082999999999998</v>
      </c>
      <c r="D443" s="2">
        <f t="shared" si="55"/>
        <v>0</v>
      </c>
      <c r="E443" s="2">
        <f t="shared" si="56"/>
        <v>2.6082999999999998</v>
      </c>
      <c r="F443" s="2">
        <f t="shared" si="61"/>
        <v>0.12772910186226141</v>
      </c>
      <c r="G443" s="2">
        <f t="shared" si="61"/>
        <v>0.21620316500145775</v>
      </c>
      <c r="H443" s="2">
        <f t="shared" si="58"/>
        <v>0.59078275686389792</v>
      </c>
      <c r="I443" s="2">
        <f t="shared" si="59"/>
        <v>37.13786526254404</v>
      </c>
    </row>
    <row r="444" spans="1:9" ht="13.5" x14ac:dyDescent="0.25">
      <c r="A444" s="3">
        <f>TITRES_STAT!B447</f>
        <v>42950</v>
      </c>
      <c r="B444" s="5">
        <f>TITRES_STAT!D447</f>
        <v>57.219299999999997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0.1186055945863856</v>
      </c>
      <c r="G444" s="2">
        <f t="shared" si="61"/>
        <v>0.20076008178706792</v>
      </c>
      <c r="H444" s="2">
        <f t="shared" si="58"/>
        <v>0.59078275686389792</v>
      </c>
      <c r="I444" s="2">
        <f t="shared" si="59"/>
        <v>37.13786526254404</v>
      </c>
    </row>
    <row r="445" spans="1:9" ht="13.5" x14ac:dyDescent="0.25">
      <c r="A445" s="3">
        <f>TITRES_STAT!B448</f>
        <v>42951</v>
      </c>
      <c r="B445" s="5">
        <f>TITRES_STAT!D448</f>
        <v>57.509799999999998</v>
      </c>
      <c r="C445" s="2">
        <f t="shared" si="54"/>
        <v>0.29050000000000153</v>
      </c>
      <c r="D445" s="2">
        <f t="shared" si="55"/>
        <v>0.29050000000000153</v>
      </c>
      <c r="E445" s="2">
        <f t="shared" si="56"/>
        <v>0</v>
      </c>
      <c r="F445" s="2">
        <f t="shared" ref="F445:G460" si="62">((F444*13)+D445)/14</f>
        <v>0.13088376640164387</v>
      </c>
      <c r="G445" s="2">
        <f t="shared" si="62"/>
        <v>0.18642007594513449</v>
      </c>
      <c r="H445" s="2">
        <f t="shared" si="58"/>
        <v>0.70209051111085496</v>
      </c>
      <c r="I445" s="2">
        <f t="shared" si="59"/>
        <v>41.248717769576281</v>
      </c>
    </row>
    <row r="446" spans="1:9" ht="13.5" x14ac:dyDescent="0.25">
      <c r="A446" s="3">
        <f>TITRES_STAT!B449</f>
        <v>42954</v>
      </c>
      <c r="B446" s="5">
        <f>TITRES_STAT!D449</f>
        <v>57.509799999999998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0.1215349259443836</v>
      </c>
      <c r="G446" s="2">
        <f t="shared" si="62"/>
        <v>0.17310435623476775</v>
      </c>
      <c r="H446" s="2">
        <f t="shared" si="58"/>
        <v>0.70209051111085496</v>
      </c>
      <c r="I446" s="2">
        <f t="shared" si="59"/>
        <v>41.248717769576281</v>
      </c>
    </row>
    <row r="447" spans="1:9" ht="13.5" x14ac:dyDescent="0.25">
      <c r="A447" s="3">
        <f>TITRES_STAT!B450</f>
        <v>42955</v>
      </c>
      <c r="B447" s="5">
        <f>TITRES_STAT!D450</f>
        <v>58.090699999999998</v>
      </c>
      <c r="C447" s="2">
        <f t="shared" si="54"/>
        <v>0.58089999999999975</v>
      </c>
      <c r="D447" s="2">
        <f t="shared" si="55"/>
        <v>0.58089999999999975</v>
      </c>
      <c r="E447" s="2">
        <f t="shared" si="56"/>
        <v>0</v>
      </c>
      <c r="F447" s="2">
        <f t="shared" si="62"/>
        <v>0.15434671694835617</v>
      </c>
      <c r="G447" s="2">
        <f t="shared" si="62"/>
        <v>0.16073975936085577</v>
      </c>
      <c r="H447" s="2">
        <f t="shared" si="58"/>
        <v>0.96022737350161502</v>
      </c>
      <c r="I447" s="2">
        <f t="shared" si="59"/>
        <v>48.985509869007245</v>
      </c>
    </row>
    <row r="448" spans="1:9" ht="13.5" x14ac:dyDescent="0.25">
      <c r="A448" s="3">
        <f>TITRES_STAT!B451</f>
        <v>42956</v>
      </c>
      <c r="B448" s="5">
        <f>TITRES_STAT!D451</f>
        <v>58.090699999999998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0.14332195145204502</v>
      </c>
      <c r="G448" s="2">
        <f t="shared" si="62"/>
        <v>0.14925834797793749</v>
      </c>
      <c r="H448" s="2">
        <f t="shared" si="58"/>
        <v>0.96022737350161502</v>
      </c>
      <c r="I448" s="2">
        <f t="shared" si="59"/>
        <v>48.985509869007245</v>
      </c>
    </row>
    <row r="449" spans="1:9" ht="13.5" x14ac:dyDescent="0.25">
      <c r="A449" s="3">
        <f>TITRES_STAT!B452</f>
        <v>42957</v>
      </c>
      <c r="B449" s="5">
        <f>TITRES_STAT!D452</f>
        <v>58.090699999999998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0.13308466920547038</v>
      </c>
      <c r="G449" s="2">
        <f t="shared" si="62"/>
        <v>0.13859703740808482</v>
      </c>
      <c r="H449" s="2">
        <f t="shared" si="58"/>
        <v>0.96022737350161502</v>
      </c>
      <c r="I449" s="2">
        <f t="shared" si="59"/>
        <v>48.985509869007245</v>
      </c>
    </row>
    <row r="450" spans="1:9" ht="13.5" x14ac:dyDescent="0.25">
      <c r="A450" s="3">
        <f>TITRES_STAT!B453</f>
        <v>42958</v>
      </c>
      <c r="B450" s="5">
        <f>TITRES_STAT!D453</f>
        <v>59.833399999999997</v>
      </c>
      <c r="C450" s="2">
        <f t="shared" si="54"/>
        <v>1.7426999999999992</v>
      </c>
      <c r="D450" s="2">
        <f t="shared" si="55"/>
        <v>1.7426999999999992</v>
      </c>
      <c r="E450" s="2">
        <f t="shared" si="56"/>
        <v>0</v>
      </c>
      <c r="F450" s="2">
        <f t="shared" si="62"/>
        <v>0.24805719283365102</v>
      </c>
      <c r="G450" s="2">
        <f t="shared" si="62"/>
        <v>0.12869724902179305</v>
      </c>
      <c r="H450" s="2">
        <f t="shared" si="58"/>
        <v>1.9274475151496522</v>
      </c>
      <c r="I450" s="2">
        <f t="shared" si="59"/>
        <v>65.840548982519351</v>
      </c>
    </row>
    <row r="451" spans="1:9" ht="13.5" x14ac:dyDescent="0.25">
      <c r="A451" s="3">
        <f>TITRES_STAT!B454</f>
        <v>42961</v>
      </c>
      <c r="B451" s="5">
        <f>TITRES_STAT!D454</f>
        <v>59.833399999999997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0.23033882191696167</v>
      </c>
      <c r="G451" s="2">
        <f t="shared" si="62"/>
        <v>0.11950458837737928</v>
      </c>
      <c r="H451" s="2">
        <f t="shared" si="58"/>
        <v>1.927447515149652</v>
      </c>
      <c r="I451" s="2">
        <f t="shared" si="59"/>
        <v>65.840548982519337</v>
      </c>
    </row>
    <row r="452" spans="1:9" ht="13.5" x14ac:dyDescent="0.25">
      <c r="A452" s="3">
        <f>TITRES_STAT!B455</f>
        <v>42962</v>
      </c>
      <c r="B452" s="5">
        <f>TITRES_STAT!D455</f>
        <v>59.833399999999997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0.21388604892289301</v>
      </c>
      <c r="G452" s="2">
        <f t="shared" si="62"/>
        <v>0.11096854635042362</v>
      </c>
      <c r="H452" s="2">
        <f t="shared" si="58"/>
        <v>1.9274475151496522</v>
      </c>
      <c r="I452" s="2">
        <f t="shared" si="59"/>
        <v>65.840548982519351</v>
      </c>
    </row>
    <row r="453" spans="1:9" ht="13.5" x14ac:dyDescent="0.25">
      <c r="A453" s="3">
        <f>TITRES_STAT!B456</f>
        <v>42963</v>
      </c>
      <c r="B453" s="5">
        <f>TITRES_STAT!D456</f>
        <v>59.833399999999997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0.19860847399982923</v>
      </c>
      <c r="G453" s="2">
        <f t="shared" si="62"/>
        <v>0.10304222161110765</v>
      </c>
      <c r="H453" s="2">
        <f t="shared" si="58"/>
        <v>1.9274475151496522</v>
      </c>
      <c r="I453" s="2">
        <f t="shared" si="59"/>
        <v>65.840548982519351</v>
      </c>
    </row>
    <row r="454" spans="1:9" ht="13.5" x14ac:dyDescent="0.25">
      <c r="A454" s="3">
        <f>TITRES_STAT!B457</f>
        <v>42964</v>
      </c>
      <c r="B454" s="5">
        <f>TITRES_STAT!D457</f>
        <v>59.833399999999997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0.18442215442841284</v>
      </c>
      <c r="G454" s="2">
        <f t="shared" si="62"/>
        <v>9.568206292459995E-2</v>
      </c>
      <c r="H454" s="2">
        <f t="shared" si="58"/>
        <v>1.9274475151496522</v>
      </c>
      <c r="I454" s="2">
        <f t="shared" si="59"/>
        <v>65.840548982519351</v>
      </c>
    </row>
    <row r="455" spans="1:9" ht="13.5" x14ac:dyDescent="0.25">
      <c r="A455" s="3">
        <f>TITRES_STAT!B458</f>
        <v>42965</v>
      </c>
      <c r="B455" s="5">
        <f>TITRES_STAT!D458</f>
        <v>59.833399999999997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0.17124914339781191</v>
      </c>
      <c r="G455" s="2">
        <f t="shared" si="62"/>
        <v>8.8847629858557098E-2</v>
      </c>
      <c r="H455" s="2">
        <f t="shared" si="58"/>
        <v>1.9274475151496522</v>
      </c>
      <c r="I455" s="2">
        <f t="shared" si="59"/>
        <v>65.840548982519351</v>
      </c>
    </row>
    <row r="456" spans="1:9" ht="13.5" x14ac:dyDescent="0.25">
      <c r="A456" s="3">
        <f>TITRES_STAT!B459</f>
        <v>42968</v>
      </c>
      <c r="B456" s="5">
        <f>TITRES_STAT!D459</f>
        <v>59.833399999999997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0.15901706172653962</v>
      </c>
      <c r="G456" s="2">
        <f t="shared" si="62"/>
        <v>8.250137058294589E-2</v>
      </c>
      <c r="H456" s="2">
        <f t="shared" si="58"/>
        <v>1.9274475151496515</v>
      </c>
      <c r="I456" s="2">
        <f t="shared" si="59"/>
        <v>65.840548982519337</v>
      </c>
    </row>
    <row r="457" spans="1:9" ht="13.5" x14ac:dyDescent="0.25">
      <c r="A457" s="3">
        <f>TITRES_STAT!B460</f>
        <v>42969</v>
      </c>
      <c r="B457" s="5">
        <f>TITRES_STAT!D460</f>
        <v>59.833399999999997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0.14765870017464394</v>
      </c>
      <c r="G457" s="2">
        <f t="shared" si="62"/>
        <v>7.6608415541306901E-2</v>
      </c>
      <c r="H457" s="2">
        <f t="shared" si="58"/>
        <v>1.9274475151496517</v>
      </c>
      <c r="I457" s="2">
        <f t="shared" si="59"/>
        <v>65.840548982519337</v>
      </c>
    </row>
    <row r="458" spans="1:9" ht="13.5" x14ac:dyDescent="0.25">
      <c r="A458" s="3">
        <f>TITRES_STAT!B461</f>
        <v>42970</v>
      </c>
      <c r="B458" s="5">
        <f>TITRES_STAT!D461</f>
        <v>59.252499999999998</v>
      </c>
      <c r="C458" s="2">
        <f t="shared" si="63"/>
        <v>-0.58089999999999975</v>
      </c>
      <c r="D458" s="2">
        <f t="shared" si="64"/>
        <v>0</v>
      </c>
      <c r="E458" s="2">
        <f t="shared" si="65"/>
        <v>0.58089999999999975</v>
      </c>
      <c r="F458" s="2">
        <f t="shared" si="62"/>
        <v>0.13711165016216936</v>
      </c>
      <c r="G458" s="2">
        <f t="shared" si="62"/>
        <v>0.1126292430026421</v>
      </c>
      <c r="H458" s="2">
        <f t="shared" si="58"/>
        <v>1.2173716745921213</v>
      </c>
      <c r="I458" s="2">
        <f t="shared" si="59"/>
        <v>54.901561544302361</v>
      </c>
    </row>
    <row r="459" spans="1:9" ht="13.5" x14ac:dyDescent="0.25">
      <c r="A459" s="3">
        <f>TITRES_STAT!B462</f>
        <v>42971</v>
      </c>
      <c r="B459" s="5">
        <f>TITRES_STAT!D462</f>
        <v>59.252499999999998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0.12731796086487154</v>
      </c>
      <c r="G459" s="2">
        <f t="shared" si="62"/>
        <v>0.10458429707388195</v>
      </c>
      <c r="H459" s="2">
        <f t="shared" si="58"/>
        <v>1.217371674592121</v>
      </c>
      <c r="I459" s="2">
        <f t="shared" si="59"/>
        <v>54.901561544302346</v>
      </c>
    </row>
    <row r="460" spans="1:9" ht="13.5" x14ac:dyDescent="0.25">
      <c r="A460" s="3">
        <f>TITRES_STAT!B463</f>
        <v>42972</v>
      </c>
      <c r="B460" s="5">
        <f>TITRES_STAT!D463</f>
        <v>58.090699999999998</v>
      </c>
      <c r="C460" s="2">
        <f t="shared" si="63"/>
        <v>-1.1617999999999995</v>
      </c>
      <c r="D460" s="2">
        <f t="shared" si="64"/>
        <v>0</v>
      </c>
      <c r="E460" s="2">
        <f t="shared" si="65"/>
        <v>1.1617999999999995</v>
      </c>
      <c r="F460" s="2">
        <f t="shared" si="62"/>
        <v>0.118223820803095</v>
      </c>
      <c r="G460" s="2">
        <f t="shared" si="62"/>
        <v>0.18009970442574749</v>
      </c>
      <c r="H460" s="2">
        <f t="shared" si="58"/>
        <v>0.6564353960493976</v>
      </c>
      <c r="I460" s="2">
        <f t="shared" si="59"/>
        <v>39.629399227702912</v>
      </c>
    </row>
    <row r="461" spans="1:9" ht="13.5" x14ac:dyDescent="0.25">
      <c r="A461" s="3">
        <f>TITRES_STAT!B464</f>
        <v>42975</v>
      </c>
      <c r="B461" s="5">
        <f>TITRES_STAT!D464</f>
        <v>58.090699999999998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0.10977926217430249</v>
      </c>
      <c r="G461" s="2">
        <f t="shared" si="66"/>
        <v>0.1672354398239084</v>
      </c>
      <c r="H461" s="2">
        <f t="shared" si="58"/>
        <v>0.65643539604939749</v>
      </c>
      <c r="I461" s="2">
        <f t="shared" si="59"/>
        <v>39.629399227702905</v>
      </c>
    </row>
    <row r="462" spans="1:9" ht="13.5" x14ac:dyDescent="0.25">
      <c r="A462" s="3">
        <f>TITRES_STAT!B465</f>
        <v>42976</v>
      </c>
      <c r="B462" s="5">
        <f>TITRES_STAT!D465</f>
        <v>58.090699999999998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0.10193788630470946</v>
      </c>
      <c r="G462" s="2">
        <f t="shared" si="66"/>
        <v>0.15529005126505782</v>
      </c>
      <c r="H462" s="2">
        <f t="shared" si="58"/>
        <v>0.65643539604939738</v>
      </c>
      <c r="I462" s="2">
        <f t="shared" si="59"/>
        <v>39.629399227702905</v>
      </c>
    </row>
    <row r="463" spans="1:9" ht="13.5" x14ac:dyDescent="0.25">
      <c r="A463" s="3">
        <f>TITRES_STAT!B466</f>
        <v>42977</v>
      </c>
      <c r="B463" s="5">
        <f>TITRES_STAT!D466</f>
        <v>58.090699999999998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9.4656608711515933E-2</v>
      </c>
      <c r="G463" s="2">
        <f t="shared" si="66"/>
        <v>0.14419790474612512</v>
      </c>
      <c r="H463" s="2">
        <f t="shared" si="58"/>
        <v>0.65643539604939749</v>
      </c>
      <c r="I463" s="2">
        <f t="shared" si="59"/>
        <v>39.629399227702905</v>
      </c>
    </row>
    <row r="464" spans="1:9" ht="13.5" x14ac:dyDescent="0.25">
      <c r="A464" s="3">
        <f>TITRES_STAT!B467</f>
        <v>42978</v>
      </c>
      <c r="B464" s="5">
        <f>TITRES_STAT!D467</f>
        <v>59.252499999999998</v>
      </c>
      <c r="C464" s="2">
        <f t="shared" si="63"/>
        <v>1.1617999999999995</v>
      </c>
      <c r="D464" s="2">
        <f t="shared" si="64"/>
        <v>1.1617999999999995</v>
      </c>
      <c r="E464" s="2">
        <f t="shared" si="65"/>
        <v>0</v>
      </c>
      <c r="F464" s="2">
        <f t="shared" si="66"/>
        <v>0.17088113666069332</v>
      </c>
      <c r="G464" s="2">
        <f t="shared" si="66"/>
        <v>0.13389805440711619</v>
      </c>
      <c r="H464" s="2">
        <f t="shared" si="58"/>
        <v>1.2762032832914085</v>
      </c>
      <c r="I464" s="2">
        <f t="shared" si="59"/>
        <v>56.067192796858123</v>
      </c>
    </row>
    <row r="465" spans="1:9" ht="13.5" x14ac:dyDescent="0.25">
      <c r="A465" s="3">
        <f>TITRES_STAT!B468</f>
        <v>42982</v>
      </c>
      <c r="B465" s="5">
        <f>TITRES_STAT!D468</f>
        <v>59.252499999999998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0.15867534118492951</v>
      </c>
      <c r="G465" s="2">
        <f t="shared" si="66"/>
        <v>0.12433390766375074</v>
      </c>
      <c r="H465" s="2">
        <f t="shared" ref="H465:H528" si="67">F465/G465</f>
        <v>1.2762032832914085</v>
      </c>
      <c r="I465" s="2">
        <f t="shared" ref="I465:I528" si="68">IF(G465=0,100,100-(100/(1+H465)))</f>
        <v>56.067192796858123</v>
      </c>
    </row>
    <row r="466" spans="1:9" ht="13.5" x14ac:dyDescent="0.25">
      <c r="A466" s="3">
        <f>TITRES_STAT!B469</f>
        <v>42983</v>
      </c>
      <c r="B466" s="5">
        <f>TITRES_STAT!D469</f>
        <v>59.252499999999998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0.14734138824314885</v>
      </c>
      <c r="G466" s="2">
        <f t="shared" si="66"/>
        <v>0.11545291425919713</v>
      </c>
      <c r="H466" s="2">
        <f t="shared" si="67"/>
        <v>1.2762032832914085</v>
      </c>
      <c r="I466" s="2">
        <f t="shared" si="68"/>
        <v>56.067192796858123</v>
      </c>
    </row>
    <row r="467" spans="1:9" ht="13.5" x14ac:dyDescent="0.25">
      <c r="A467" s="3">
        <f>TITRES_STAT!B470</f>
        <v>42984</v>
      </c>
      <c r="B467" s="5">
        <f>TITRES_STAT!D470</f>
        <v>59.252499999999998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0.13681700336863822</v>
      </c>
      <c r="G467" s="2">
        <f t="shared" si="66"/>
        <v>0.10720627752639733</v>
      </c>
      <c r="H467" s="2">
        <f t="shared" si="67"/>
        <v>1.2762032832914085</v>
      </c>
      <c r="I467" s="2">
        <f t="shared" si="68"/>
        <v>56.067192796858123</v>
      </c>
    </row>
    <row r="468" spans="1:9" ht="13.5" x14ac:dyDescent="0.25">
      <c r="A468" s="3">
        <f>TITRES_STAT!B471</f>
        <v>42985</v>
      </c>
      <c r="B468" s="5">
        <f>TITRES_STAT!D471</f>
        <v>59.252499999999998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0.12704436027087834</v>
      </c>
      <c r="G468" s="2">
        <f t="shared" si="66"/>
        <v>9.9548686274511813E-2</v>
      </c>
      <c r="H468" s="2">
        <f t="shared" si="67"/>
        <v>1.2762032832914085</v>
      </c>
      <c r="I468" s="2">
        <f t="shared" si="68"/>
        <v>56.067192796858123</v>
      </c>
    </row>
    <row r="469" spans="1:9" ht="13.5" x14ac:dyDescent="0.25">
      <c r="A469" s="3">
        <f>TITRES_STAT!B472</f>
        <v>42986</v>
      </c>
      <c r="B469" s="5">
        <f>TITRES_STAT!D472</f>
        <v>59.252499999999998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0.11796976310867276</v>
      </c>
      <c r="G469" s="2">
        <f t="shared" si="66"/>
        <v>9.2438065826332405E-2</v>
      </c>
      <c r="H469" s="2">
        <f t="shared" si="67"/>
        <v>1.2762032832914085</v>
      </c>
      <c r="I469" s="2">
        <f t="shared" si="68"/>
        <v>56.067192796858123</v>
      </c>
    </row>
    <row r="470" spans="1:9" ht="13.5" x14ac:dyDescent="0.25">
      <c r="A470" s="3">
        <f>TITRES_STAT!B473</f>
        <v>42989</v>
      </c>
      <c r="B470" s="5">
        <f>TITRES_STAT!D473</f>
        <v>59.252499999999998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0.10954335145805327</v>
      </c>
      <c r="G470" s="2">
        <f t="shared" si="66"/>
        <v>8.5835346838737239E-2</v>
      </c>
      <c r="H470" s="2">
        <f t="shared" si="67"/>
        <v>1.2762032832914083</v>
      </c>
      <c r="I470" s="2">
        <f t="shared" si="68"/>
        <v>56.067192796858109</v>
      </c>
    </row>
    <row r="471" spans="1:9" ht="13.5" x14ac:dyDescent="0.25">
      <c r="A471" s="3">
        <f>TITRES_STAT!B474</f>
        <v>42990</v>
      </c>
      <c r="B471" s="5">
        <f>TITRES_STAT!D474</f>
        <v>59.252499999999998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0.10171882635390661</v>
      </c>
      <c r="G471" s="2">
        <f t="shared" si="66"/>
        <v>7.9704250635970295E-2</v>
      </c>
      <c r="H471" s="2">
        <f t="shared" si="67"/>
        <v>1.2762032832914083</v>
      </c>
      <c r="I471" s="2">
        <f t="shared" si="68"/>
        <v>56.067192796858109</v>
      </c>
    </row>
    <row r="472" spans="1:9" ht="13.5" x14ac:dyDescent="0.25">
      <c r="A472" s="3">
        <f>TITRES_STAT!B475</f>
        <v>42991</v>
      </c>
      <c r="B472" s="5">
        <f>TITRES_STAT!D475</f>
        <v>57.474899999999998</v>
      </c>
      <c r="C472" s="2">
        <f t="shared" si="63"/>
        <v>-1.7775999999999996</v>
      </c>
      <c r="D472" s="2">
        <f t="shared" si="64"/>
        <v>0</v>
      </c>
      <c r="E472" s="2">
        <f t="shared" si="65"/>
        <v>1.7775999999999996</v>
      </c>
      <c r="F472" s="2">
        <f t="shared" si="66"/>
        <v>9.4453195900056144E-2</v>
      </c>
      <c r="G472" s="2">
        <f t="shared" si="66"/>
        <v>0.20098251844768669</v>
      </c>
      <c r="H472" s="2">
        <f t="shared" si="67"/>
        <v>0.46995727105808538</v>
      </c>
      <c r="I472" s="2">
        <f t="shared" si="68"/>
        <v>31.970811690315784</v>
      </c>
    </row>
    <row r="473" spans="1:9" ht="13.5" x14ac:dyDescent="0.25">
      <c r="A473" s="3">
        <f>TITRES_STAT!B476</f>
        <v>42992</v>
      </c>
      <c r="B473" s="5">
        <f>TITRES_STAT!D476</f>
        <v>59.246699999999997</v>
      </c>
      <c r="C473" s="2">
        <f t="shared" si="63"/>
        <v>1.7717999999999989</v>
      </c>
      <c r="D473" s="2">
        <f t="shared" si="64"/>
        <v>1.7717999999999989</v>
      </c>
      <c r="E473" s="2">
        <f t="shared" si="65"/>
        <v>0</v>
      </c>
      <c r="F473" s="2">
        <f t="shared" si="66"/>
        <v>0.21426368190719489</v>
      </c>
      <c r="G473" s="2">
        <f t="shared" si="66"/>
        <v>0.18662662427285195</v>
      </c>
      <c r="H473" s="2">
        <f t="shared" si="67"/>
        <v>1.1480874325516224</v>
      </c>
      <c r="I473" s="2">
        <f t="shared" si="68"/>
        <v>53.446960079639673</v>
      </c>
    </row>
    <row r="474" spans="1:9" ht="13.5" x14ac:dyDescent="0.25">
      <c r="A474" s="3">
        <f>TITRES_STAT!B477</f>
        <v>42993</v>
      </c>
      <c r="B474" s="5">
        <f>TITRES_STAT!D477</f>
        <v>59.246699999999997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0.19895913319953812</v>
      </c>
      <c r="G474" s="2">
        <f t="shared" si="66"/>
        <v>0.17329615111050539</v>
      </c>
      <c r="H474" s="2">
        <f t="shared" si="67"/>
        <v>1.1480874325516224</v>
      </c>
      <c r="I474" s="2">
        <f t="shared" si="68"/>
        <v>53.446960079639673</v>
      </c>
    </row>
    <row r="475" spans="1:9" ht="13.5" x14ac:dyDescent="0.25">
      <c r="A475" s="3">
        <f>TITRES_STAT!B478</f>
        <v>42996</v>
      </c>
      <c r="B475" s="5">
        <f>TITRES_STAT!D478</f>
        <v>59.246699999999997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0.18474776654242825</v>
      </c>
      <c r="G475" s="2">
        <f t="shared" si="66"/>
        <v>0.16091785460261215</v>
      </c>
      <c r="H475" s="2">
        <f t="shared" si="67"/>
        <v>1.1480874325516224</v>
      </c>
      <c r="I475" s="2">
        <f t="shared" si="68"/>
        <v>53.446960079639673</v>
      </c>
    </row>
    <row r="476" spans="1:9" ht="13.5" x14ac:dyDescent="0.25">
      <c r="A476" s="3">
        <f>TITRES_STAT!B479</f>
        <v>42997</v>
      </c>
      <c r="B476" s="5">
        <f>TITRES_STAT!D479</f>
        <v>59.252499999999998</v>
      </c>
      <c r="C476" s="2">
        <f t="shared" si="63"/>
        <v>5.8000000000006935E-3</v>
      </c>
      <c r="D476" s="2">
        <f t="shared" si="64"/>
        <v>5.8000000000006935E-3</v>
      </c>
      <c r="E476" s="2">
        <f t="shared" si="65"/>
        <v>0</v>
      </c>
      <c r="F476" s="2">
        <f t="shared" si="66"/>
        <v>0.17196578321796913</v>
      </c>
      <c r="G476" s="2">
        <f t="shared" si="66"/>
        <v>0.149423722130997</v>
      </c>
      <c r="H476" s="2">
        <f t="shared" si="67"/>
        <v>1.1508599890665949</v>
      </c>
      <c r="I476" s="2">
        <f t="shared" si="68"/>
        <v>53.506969068964445</v>
      </c>
    </row>
    <row r="477" spans="1:9" ht="13.5" x14ac:dyDescent="0.25">
      <c r="A477" s="3">
        <f>TITRES_STAT!B480</f>
        <v>42998</v>
      </c>
      <c r="B477" s="5">
        <f>TITRES_STAT!D480</f>
        <v>59.252499999999998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0.15968251298811417</v>
      </c>
      <c r="G477" s="2">
        <f t="shared" si="69"/>
        <v>0.13875059912164006</v>
      </c>
      <c r="H477" s="2">
        <f t="shared" si="67"/>
        <v>1.1508599890665949</v>
      </c>
      <c r="I477" s="2">
        <f t="shared" si="68"/>
        <v>53.506969068964445</v>
      </c>
    </row>
    <row r="478" spans="1:9" ht="13.5" x14ac:dyDescent="0.25">
      <c r="A478" s="3">
        <f>TITRES_STAT!B481</f>
        <v>43000</v>
      </c>
      <c r="B478" s="5">
        <f>TITRES_STAT!D481</f>
        <v>59.252499999999998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0.14827661920324889</v>
      </c>
      <c r="G478" s="2">
        <f t="shared" si="69"/>
        <v>0.12883984204152291</v>
      </c>
      <c r="H478" s="2">
        <f t="shared" si="67"/>
        <v>1.1508599890665951</v>
      </c>
      <c r="I478" s="2">
        <f t="shared" si="68"/>
        <v>53.506969068964452</v>
      </c>
    </row>
    <row r="479" spans="1:9" ht="13.5" x14ac:dyDescent="0.25">
      <c r="A479" s="3">
        <f>TITRES_STAT!B482</f>
        <v>43003</v>
      </c>
      <c r="B479" s="5">
        <f>TITRES_STAT!D482</f>
        <v>57.3994</v>
      </c>
      <c r="C479" s="2">
        <f t="shared" si="63"/>
        <v>-1.8530999999999977</v>
      </c>
      <c r="D479" s="2">
        <f t="shared" si="64"/>
        <v>0</v>
      </c>
      <c r="E479" s="2">
        <f t="shared" si="65"/>
        <v>1.8530999999999977</v>
      </c>
      <c r="F479" s="2">
        <f t="shared" si="69"/>
        <v>0.13768543211730253</v>
      </c>
      <c r="G479" s="2">
        <f t="shared" si="69"/>
        <v>0.2520012818956997</v>
      </c>
      <c r="H479" s="2">
        <f t="shared" si="67"/>
        <v>0.54636798305767698</v>
      </c>
      <c r="I479" s="2">
        <f t="shared" si="68"/>
        <v>35.332339329564249</v>
      </c>
    </row>
    <row r="480" spans="1:9" ht="13.5" x14ac:dyDescent="0.25">
      <c r="A480" s="3">
        <f>TITRES_STAT!B483</f>
        <v>43004</v>
      </c>
      <c r="B480" s="5">
        <f>TITRES_STAT!D483</f>
        <v>59.253999999999998</v>
      </c>
      <c r="C480" s="2">
        <f t="shared" si="63"/>
        <v>1.8545999999999978</v>
      </c>
      <c r="D480" s="2">
        <f t="shared" si="64"/>
        <v>1.8545999999999978</v>
      </c>
      <c r="E480" s="2">
        <f t="shared" si="65"/>
        <v>0</v>
      </c>
      <c r="F480" s="2">
        <f t="shared" si="69"/>
        <v>0.26032218696606646</v>
      </c>
      <c r="G480" s="2">
        <f t="shared" si="69"/>
        <v>0.23400119033172115</v>
      </c>
      <c r="H480" s="2">
        <f t="shared" si="67"/>
        <v>1.1124823194148394</v>
      </c>
      <c r="I480" s="2">
        <f t="shared" si="68"/>
        <v>52.662325700458339</v>
      </c>
    </row>
    <row r="481" spans="1:9" ht="13.5" x14ac:dyDescent="0.25">
      <c r="A481" s="3">
        <f>TITRES_STAT!B484</f>
        <v>43005</v>
      </c>
      <c r="B481" s="5">
        <f>TITRES_STAT!D484</f>
        <v>59.253999999999998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0.24172774503991887</v>
      </c>
      <c r="G481" s="2">
        <f t="shared" si="69"/>
        <v>0.21728681959374105</v>
      </c>
      <c r="H481" s="2">
        <f t="shared" si="67"/>
        <v>1.1124823194148397</v>
      </c>
      <c r="I481" s="2">
        <f t="shared" si="68"/>
        <v>52.662325700458339</v>
      </c>
    </row>
    <row r="482" spans="1:9" ht="13.5" x14ac:dyDescent="0.25">
      <c r="A482" s="3">
        <f>TITRES_STAT!B485</f>
        <v>43006</v>
      </c>
      <c r="B482" s="5">
        <f>TITRES_STAT!D485</f>
        <v>59.253999999999998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0.22446147753706752</v>
      </c>
      <c r="G482" s="2">
        <f t="shared" si="69"/>
        <v>0.20176633247990239</v>
      </c>
      <c r="H482" s="2">
        <f t="shared" si="67"/>
        <v>1.1124823194148397</v>
      </c>
      <c r="I482" s="2">
        <f t="shared" si="68"/>
        <v>52.662325700458339</v>
      </c>
    </row>
    <row r="483" spans="1:9" ht="13.5" x14ac:dyDescent="0.25">
      <c r="A483" s="3">
        <f>TITRES_STAT!B486</f>
        <v>43007</v>
      </c>
      <c r="B483" s="5">
        <f>TITRES_STAT!D486</f>
        <v>59.253999999999998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0.20842851485584843</v>
      </c>
      <c r="G483" s="2">
        <f t="shared" si="69"/>
        <v>0.1873544515884808</v>
      </c>
      <c r="H483" s="2">
        <f t="shared" si="67"/>
        <v>1.1124823194148399</v>
      </c>
      <c r="I483" s="2">
        <f t="shared" si="68"/>
        <v>52.662325700458354</v>
      </c>
    </row>
    <row r="484" spans="1:9" ht="13.5" x14ac:dyDescent="0.25">
      <c r="A484" s="3">
        <f>TITRES_STAT!B487</f>
        <v>43010</v>
      </c>
      <c r="B484" s="5">
        <f>TITRES_STAT!D487</f>
        <v>59.727800000000002</v>
      </c>
      <c r="C484" s="2">
        <f t="shared" si="63"/>
        <v>0.47380000000000422</v>
      </c>
      <c r="D484" s="2">
        <f t="shared" si="64"/>
        <v>0.47380000000000422</v>
      </c>
      <c r="E484" s="2">
        <f t="shared" si="65"/>
        <v>0</v>
      </c>
      <c r="F484" s="2">
        <f t="shared" si="69"/>
        <v>0.22738362093757386</v>
      </c>
      <c r="G484" s="2">
        <f t="shared" si="69"/>
        <v>0.17397199076073216</v>
      </c>
      <c r="H484" s="2">
        <f t="shared" si="67"/>
        <v>1.3070128124837059</v>
      </c>
      <c r="I484" s="2">
        <f t="shared" si="68"/>
        <v>56.653903498550129</v>
      </c>
    </row>
    <row r="485" spans="1:9" ht="13.5" x14ac:dyDescent="0.25">
      <c r="A485" s="3">
        <f>TITRES_STAT!B488</f>
        <v>43011</v>
      </c>
      <c r="B485" s="5">
        <f>TITRES_STAT!D488</f>
        <v>59.727800000000002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0.21114193372774714</v>
      </c>
      <c r="G485" s="2">
        <f t="shared" si="69"/>
        <v>0.16154541999210845</v>
      </c>
      <c r="H485" s="2">
        <f t="shared" si="67"/>
        <v>1.3070128124837059</v>
      </c>
      <c r="I485" s="2">
        <f t="shared" si="68"/>
        <v>56.653903498550129</v>
      </c>
    </row>
    <row r="486" spans="1:9" ht="13.5" x14ac:dyDescent="0.25">
      <c r="A486" s="3">
        <f>TITRES_STAT!B489</f>
        <v>43012</v>
      </c>
      <c r="B486" s="5">
        <f>TITRES_STAT!D489</f>
        <v>59.727800000000002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0.19606036703290805</v>
      </c>
      <c r="G486" s="2">
        <f t="shared" si="69"/>
        <v>0.15000646142124355</v>
      </c>
      <c r="H486" s="2">
        <f t="shared" si="67"/>
        <v>1.3070128124837059</v>
      </c>
      <c r="I486" s="2">
        <f t="shared" si="68"/>
        <v>56.653903498550129</v>
      </c>
    </row>
    <row r="487" spans="1:9" ht="13.5" x14ac:dyDescent="0.25">
      <c r="A487" s="3">
        <f>TITRES_STAT!B490</f>
        <v>43013</v>
      </c>
      <c r="B487" s="5">
        <f>TITRES_STAT!D490</f>
        <v>57.041200000000003</v>
      </c>
      <c r="C487" s="2">
        <f t="shared" si="63"/>
        <v>-2.6865999999999985</v>
      </c>
      <c r="D487" s="2">
        <f t="shared" si="64"/>
        <v>0</v>
      </c>
      <c r="E487" s="2">
        <f t="shared" si="65"/>
        <v>2.6865999999999985</v>
      </c>
      <c r="F487" s="2">
        <f t="shared" si="69"/>
        <v>0.18205605510198605</v>
      </c>
      <c r="G487" s="2">
        <f t="shared" si="69"/>
        <v>0.33119171417686888</v>
      </c>
      <c r="H487" s="2">
        <f t="shared" si="67"/>
        <v>0.54969990887139542</v>
      </c>
      <c r="I487" s="2">
        <f t="shared" si="68"/>
        <v>35.471377763177841</v>
      </c>
    </row>
    <row r="488" spans="1:9" ht="13.5" x14ac:dyDescent="0.25">
      <c r="A488" s="3">
        <f>TITRES_STAT!B491</f>
        <v>43014</v>
      </c>
      <c r="B488" s="5">
        <f>TITRES_STAT!D491</f>
        <v>54.474600000000002</v>
      </c>
      <c r="C488" s="2">
        <f t="shared" si="63"/>
        <v>-2.5666000000000011</v>
      </c>
      <c r="D488" s="2">
        <f t="shared" si="64"/>
        <v>0</v>
      </c>
      <c r="E488" s="2">
        <f t="shared" si="65"/>
        <v>2.5666000000000011</v>
      </c>
      <c r="F488" s="2">
        <f t="shared" si="69"/>
        <v>0.16905205116612992</v>
      </c>
      <c r="G488" s="2">
        <f t="shared" si="69"/>
        <v>0.49086373459280691</v>
      </c>
      <c r="H488" s="2">
        <f t="shared" si="67"/>
        <v>0.34439710912105992</v>
      </c>
      <c r="I488" s="2">
        <f t="shared" si="68"/>
        <v>25.617215834852544</v>
      </c>
    </row>
    <row r="489" spans="1:9" ht="13.5" x14ac:dyDescent="0.25">
      <c r="A489" s="3">
        <f>TITRES_STAT!B492</f>
        <v>43017</v>
      </c>
      <c r="B489" s="5">
        <f>TITRES_STAT!D492</f>
        <v>54.474600000000002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0.1569769046542635</v>
      </c>
      <c r="G489" s="2">
        <f t="shared" si="69"/>
        <v>0.45580203926474933</v>
      </c>
      <c r="H489" s="2">
        <f t="shared" si="67"/>
        <v>0.34439710912105992</v>
      </c>
      <c r="I489" s="2">
        <f t="shared" si="68"/>
        <v>25.617215834852544</v>
      </c>
    </row>
    <row r="490" spans="1:9" ht="13.5" x14ac:dyDescent="0.25">
      <c r="A490" s="3">
        <f>TITRES_STAT!B493</f>
        <v>43018</v>
      </c>
      <c r="B490" s="5">
        <f>TITRES_STAT!D493</f>
        <v>54.570599999999999</v>
      </c>
      <c r="C490" s="2">
        <f t="shared" si="63"/>
        <v>9.5999999999996533E-2</v>
      </c>
      <c r="D490" s="2">
        <f t="shared" si="64"/>
        <v>9.5999999999996533E-2</v>
      </c>
      <c r="E490" s="2">
        <f t="shared" si="65"/>
        <v>0</v>
      </c>
      <c r="F490" s="2">
        <f t="shared" si="69"/>
        <v>0.15262141146467303</v>
      </c>
      <c r="G490" s="2">
        <f t="shared" si="69"/>
        <v>0.42324475074583867</v>
      </c>
      <c r="H490" s="2">
        <f t="shared" si="67"/>
        <v>0.36059847451320953</v>
      </c>
      <c r="I490" s="2">
        <f t="shared" si="68"/>
        <v>26.502930972506292</v>
      </c>
    </row>
    <row r="491" spans="1:9" ht="13.5" x14ac:dyDescent="0.25">
      <c r="A491" s="3">
        <f>TITRES_STAT!B494</f>
        <v>43019</v>
      </c>
      <c r="B491" s="5">
        <f>TITRES_STAT!D494</f>
        <v>54.570599999999999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0.14171988207433925</v>
      </c>
      <c r="G491" s="2">
        <f t="shared" si="69"/>
        <v>0.39301298283542163</v>
      </c>
      <c r="H491" s="2">
        <f t="shared" si="67"/>
        <v>0.36059847451320953</v>
      </c>
      <c r="I491" s="2">
        <f t="shared" si="68"/>
        <v>26.502930972506292</v>
      </c>
    </row>
    <row r="492" spans="1:9" ht="13.5" x14ac:dyDescent="0.25">
      <c r="A492" s="3">
        <f>TITRES_STAT!B495</f>
        <v>43020</v>
      </c>
      <c r="B492" s="5">
        <f>TITRES_STAT!D495</f>
        <v>54.570599999999999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0.13159703335474357</v>
      </c>
      <c r="G492" s="2">
        <f t="shared" si="69"/>
        <v>0.36494062691860579</v>
      </c>
      <c r="H492" s="2">
        <f t="shared" si="67"/>
        <v>0.36059847451320953</v>
      </c>
      <c r="I492" s="2">
        <f t="shared" si="68"/>
        <v>26.502930972506292</v>
      </c>
    </row>
    <row r="493" spans="1:9" ht="13.5" x14ac:dyDescent="0.25">
      <c r="A493" s="3">
        <f>TITRES_STAT!B496</f>
        <v>43021</v>
      </c>
      <c r="B493" s="5">
        <f>TITRES_STAT!D496</f>
        <v>54.570599999999999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0.12219724525797616</v>
      </c>
      <c r="G493" s="2">
        <f t="shared" si="70"/>
        <v>0.33887343928156255</v>
      </c>
      <c r="H493" s="2">
        <f t="shared" si="67"/>
        <v>0.36059847451320948</v>
      </c>
      <c r="I493" s="2">
        <f t="shared" si="68"/>
        <v>26.502930972506292</v>
      </c>
    </row>
    <row r="494" spans="1:9" ht="13.5" x14ac:dyDescent="0.25">
      <c r="A494" s="3">
        <f>TITRES_STAT!B497</f>
        <v>43024</v>
      </c>
      <c r="B494" s="5">
        <f>TITRES_STAT!D497</f>
        <v>54.570599999999999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0.11346887059669215</v>
      </c>
      <c r="G494" s="2">
        <f t="shared" si="70"/>
        <v>0.31466819361859377</v>
      </c>
      <c r="H494" s="2">
        <f t="shared" si="67"/>
        <v>0.36059847451320948</v>
      </c>
      <c r="I494" s="2">
        <f t="shared" si="68"/>
        <v>26.502930972506292</v>
      </c>
    </row>
    <row r="495" spans="1:9" ht="13.5" x14ac:dyDescent="0.25">
      <c r="A495" s="3">
        <f>TITRES_STAT!B498</f>
        <v>43025</v>
      </c>
      <c r="B495" s="5">
        <f>TITRES_STAT!D498</f>
        <v>56.207700000000003</v>
      </c>
      <c r="C495" s="2">
        <f t="shared" si="63"/>
        <v>1.6371000000000038</v>
      </c>
      <c r="D495" s="2">
        <f t="shared" si="64"/>
        <v>1.6371000000000038</v>
      </c>
      <c r="E495" s="2">
        <f t="shared" si="65"/>
        <v>0</v>
      </c>
      <c r="F495" s="2">
        <f t="shared" si="70"/>
        <v>0.22229966555407157</v>
      </c>
      <c r="G495" s="2">
        <f t="shared" si="70"/>
        <v>0.29219189407440854</v>
      </c>
      <c r="H495" s="2">
        <f t="shared" si="67"/>
        <v>0.76080024826924708</v>
      </c>
      <c r="I495" s="2">
        <f t="shared" si="68"/>
        <v>43.207640901747062</v>
      </c>
    </row>
    <row r="496" spans="1:9" ht="13.5" x14ac:dyDescent="0.25">
      <c r="A496" s="3">
        <f>TITRES_STAT!B499</f>
        <v>43026</v>
      </c>
      <c r="B496" s="5">
        <f>TITRES_STAT!D499</f>
        <v>56.207700000000003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0.20642111801449503</v>
      </c>
      <c r="G496" s="2">
        <f t="shared" si="70"/>
        <v>0.27132104449766509</v>
      </c>
      <c r="H496" s="2">
        <f t="shared" si="67"/>
        <v>0.76080024826924708</v>
      </c>
      <c r="I496" s="2">
        <f t="shared" si="68"/>
        <v>43.207640901747062</v>
      </c>
    </row>
    <row r="497" spans="1:9" ht="13.5" x14ac:dyDescent="0.25">
      <c r="A497" s="3">
        <f>TITRES_STAT!B500</f>
        <v>43027</v>
      </c>
      <c r="B497" s="5">
        <f>TITRES_STAT!D500</f>
        <v>56.207700000000003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0.19167675244203108</v>
      </c>
      <c r="G497" s="2">
        <f t="shared" si="70"/>
        <v>0.25194096989068904</v>
      </c>
      <c r="H497" s="2">
        <f t="shared" si="67"/>
        <v>0.76080024826924697</v>
      </c>
      <c r="I497" s="2">
        <f t="shared" si="68"/>
        <v>43.207640901747062</v>
      </c>
    </row>
    <row r="498" spans="1:9" ht="13.5" x14ac:dyDescent="0.25">
      <c r="A498" s="3">
        <f>TITRES_STAT!B501</f>
        <v>43028</v>
      </c>
      <c r="B498" s="5">
        <f>TITRES_STAT!D501</f>
        <v>54.570599999999999</v>
      </c>
      <c r="C498" s="2">
        <f t="shared" si="63"/>
        <v>-1.6371000000000038</v>
      </c>
      <c r="D498" s="2">
        <f t="shared" si="64"/>
        <v>0</v>
      </c>
      <c r="E498" s="2">
        <f t="shared" si="65"/>
        <v>1.6371000000000038</v>
      </c>
      <c r="F498" s="2">
        <f t="shared" si="70"/>
        <v>0.17798555583902886</v>
      </c>
      <c r="G498" s="2">
        <f t="shared" si="70"/>
        <v>0.35088090061278293</v>
      </c>
      <c r="H498" s="2">
        <f t="shared" si="67"/>
        <v>0.50725347412239474</v>
      </c>
      <c r="I498" s="2">
        <f t="shared" si="68"/>
        <v>33.654158562662815</v>
      </c>
    </row>
    <row r="499" spans="1:9" ht="13.5" x14ac:dyDescent="0.25">
      <c r="A499" s="3">
        <f>TITRES_STAT!B502</f>
        <v>43031</v>
      </c>
      <c r="B499" s="5">
        <f>TITRES_STAT!D502</f>
        <v>54.570599999999999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0.1652723018505268</v>
      </c>
      <c r="G499" s="2">
        <f t="shared" si="70"/>
        <v>0.32581797914044131</v>
      </c>
      <c r="H499" s="2">
        <f t="shared" si="67"/>
        <v>0.50725347412239474</v>
      </c>
      <c r="I499" s="2">
        <f t="shared" si="68"/>
        <v>33.654158562662815</v>
      </c>
    </row>
    <row r="500" spans="1:9" ht="13.5" x14ac:dyDescent="0.25">
      <c r="A500" s="3">
        <f>TITRES_STAT!B503</f>
        <v>43032</v>
      </c>
      <c r="B500" s="5">
        <f>TITRES_STAT!D503</f>
        <v>56.189700000000002</v>
      </c>
      <c r="C500" s="2">
        <f t="shared" si="63"/>
        <v>1.6191000000000031</v>
      </c>
      <c r="D500" s="2">
        <f t="shared" si="64"/>
        <v>1.6191000000000031</v>
      </c>
      <c r="E500" s="2">
        <f t="shared" si="65"/>
        <v>0</v>
      </c>
      <c r="F500" s="2">
        <f t="shared" si="70"/>
        <v>0.26911713743263227</v>
      </c>
      <c r="G500" s="2">
        <f t="shared" si="70"/>
        <v>0.30254526634469547</v>
      </c>
      <c r="H500" s="2">
        <f t="shared" si="67"/>
        <v>0.88951032248517181</v>
      </c>
      <c r="I500" s="2">
        <f t="shared" si="68"/>
        <v>47.076235144100536</v>
      </c>
    </row>
    <row r="501" spans="1:9" ht="13.5" x14ac:dyDescent="0.25">
      <c r="A501" s="3">
        <f>TITRES_STAT!B504</f>
        <v>43033</v>
      </c>
      <c r="B501" s="5">
        <f>TITRES_STAT!D504</f>
        <v>56.189700000000002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0.24989448475887283</v>
      </c>
      <c r="G501" s="2">
        <f t="shared" si="70"/>
        <v>0.28093489017721723</v>
      </c>
      <c r="H501" s="2">
        <f t="shared" si="67"/>
        <v>0.88951032248517181</v>
      </c>
      <c r="I501" s="2">
        <f t="shared" si="68"/>
        <v>47.076235144100536</v>
      </c>
    </row>
    <row r="502" spans="1:9" ht="13.5" x14ac:dyDescent="0.25">
      <c r="A502" s="3">
        <f>TITRES_STAT!B505</f>
        <v>43034</v>
      </c>
      <c r="B502" s="5">
        <f>TITRES_STAT!D505</f>
        <v>56.189700000000002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0.23204487870466761</v>
      </c>
      <c r="G502" s="2">
        <f t="shared" si="70"/>
        <v>0.26086811230741602</v>
      </c>
      <c r="H502" s="2">
        <f t="shared" si="67"/>
        <v>0.8895103224851717</v>
      </c>
      <c r="I502" s="2">
        <f t="shared" si="68"/>
        <v>47.076235144100529</v>
      </c>
    </row>
    <row r="503" spans="1:9" ht="13.5" x14ac:dyDescent="0.25">
      <c r="A503" s="3">
        <f>TITRES_STAT!B506</f>
        <v>43035</v>
      </c>
      <c r="B503" s="5">
        <f>TITRES_STAT!D506</f>
        <v>56.189700000000002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0.21547024451147706</v>
      </c>
      <c r="G503" s="2">
        <f t="shared" si="70"/>
        <v>0.24223467571402918</v>
      </c>
      <c r="H503" s="2">
        <f t="shared" si="67"/>
        <v>0.88951032248517159</v>
      </c>
      <c r="I503" s="2">
        <f t="shared" si="68"/>
        <v>47.076235144100529</v>
      </c>
    </row>
    <row r="504" spans="1:9" ht="13.5" x14ac:dyDescent="0.25">
      <c r="A504" s="3">
        <f>TITRES_STAT!B507</f>
        <v>43038</v>
      </c>
      <c r="B504" s="5">
        <f>TITRES_STAT!D507</f>
        <v>56.189700000000002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0.20007951276065725</v>
      </c>
      <c r="G504" s="2">
        <f t="shared" si="70"/>
        <v>0.22493219887731281</v>
      </c>
      <c r="H504" s="2">
        <f t="shared" si="67"/>
        <v>0.88951032248517148</v>
      </c>
      <c r="I504" s="2">
        <f t="shared" si="68"/>
        <v>47.076235144100529</v>
      </c>
    </row>
    <row r="505" spans="1:9" ht="13.5" x14ac:dyDescent="0.25">
      <c r="A505" s="3">
        <f>TITRES_STAT!B508</f>
        <v>43039</v>
      </c>
      <c r="B505" s="5">
        <f>TITRES_STAT!D508</f>
        <v>56.189700000000002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0.18578811899203887</v>
      </c>
      <c r="G505" s="2">
        <f t="shared" si="70"/>
        <v>0.20886561324321903</v>
      </c>
      <c r="H505" s="2">
        <f t="shared" si="67"/>
        <v>0.88951032248517148</v>
      </c>
      <c r="I505" s="2">
        <f t="shared" si="68"/>
        <v>47.076235144100529</v>
      </c>
    </row>
    <row r="506" spans="1:9" ht="13.5" x14ac:dyDescent="0.25">
      <c r="A506" s="3">
        <f>TITRES_STAT!B509</f>
        <v>43040</v>
      </c>
      <c r="B506" s="5">
        <f>TITRES_STAT!D509</f>
        <v>56.189700000000002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0.17251753906403611</v>
      </c>
      <c r="G506" s="2">
        <f t="shared" si="70"/>
        <v>0.19394664086870339</v>
      </c>
      <c r="H506" s="2">
        <f t="shared" si="67"/>
        <v>0.88951032248517159</v>
      </c>
      <c r="I506" s="2">
        <f t="shared" si="68"/>
        <v>47.076235144100529</v>
      </c>
    </row>
    <row r="507" spans="1:9" ht="13.5" x14ac:dyDescent="0.25">
      <c r="A507" s="3">
        <f>TITRES_STAT!B510</f>
        <v>43041</v>
      </c>
      <c r="B507" s="5">
        <f>TITRES_STAT!D510</f>
        <v>56.189700000000002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0.16019485770231925</v>
      </c>
      <c r="G507" s="2">
        <f t="shared" si="70"/>
        <v>0.18009330937808171</v>
      </c>
      <c r="H507" s="2">
        <f t="shared" si="67"/>
        <v>0.8895103224851717</v>
      </c>
      <c r="I507" s="2">
        <f t="shared" si="68"/>
        <v>47.076235144100529</v>
      </c>
    </row>
    <row r="508" spans="1:9" ht="13.5" x14ac:dyDescent="0.25">
      <c r="A508" s="3">
        <f>TITRES_STAT!B511</f>
        <v>43042</v>
      </c>
      <c r="B508" s="5">
        <f>TITRES_STAT!D511</f>
        <v>56.189700000000002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0.14875236786643931</v>
      </c>
      <c r="G508" s="2">
        <f t="shared" si="70"/>
        <v>0.16722950156536159</v>
      </c>
      <c r="H508" s="2">
        <f t="shared" si="67"/>
        <v>0.88951032248517159</v>
      </c>
      <c r="I508" s="2">
        <f t="shared" si="68"/>
        <v>47.076235144100529</v>
      </c>
    </row>
    <row r="509" spans="1:9" ht="13.5" x14ac:dyDescent="0.25">
      <c r="A509" s="3">
        <f>TITRES_STAT!B512</f>
        <v>43045</v>
      </c>
      <c r="B509" s="5">
        <f>TITRES_STAT!D512</f>
        <v>56.189700000000002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0.13812719873312221</v>
      </c>
      <c r="G509" s="2">
        <f t="shared" si="71"/>
        <v>0.15528453716783577</v>
      </c>
      <c r="H509" s="2">
        <f t="shared" si="67"/>
        <v>0.88951032248517159</v>
      </c>
      <c r="I509" s="2">
        <f t="shared" si="68"/>
        <v>47.076235144100529</v>
      </c>
    </row>
    <row r="510" spans="1:9" ht="13.5" x14ac:dyDescent="0.25">
      <c r="A510" s="3">
        <f>TITRES_STAT!B513</f>
        <v>43046</v>
      </c>
      <c r="B510" s="5">
        <f>TITRES_STAT!D513</f>
        <v>56.189700000000002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0.12826097025218491</v>
      </c>
      <c r="G510" s="2">
        <f t="shared" si="71"/>
        <v>0.14419278451299036</v>
      </c>
      <c r="H510" s="2">
        <f t="shared" si="67"/>
        <v>0.88951032248517159</v>
      </c>
      <c r="I510" s="2">
        <f t="shared" si="68"/>
        <v>47.076235144100529</v>
      </c>
    </row>
    <row r="511" spans="1:9" ht="13.5" x14ac:dyDescent="0.25">
      <c r="A511" s="3">
        <f>TITRES_STAT!B514</f>
        <v>43047</v>
      </c>
      <c r="B511" s="5">
        <f>TITRES_STAT!D514</f>
        <v>56.189700000000002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0.11909947237702885</v>
      </c>
      <c r="G511" s="2">
        <f t="shared" si="71"/>
        <v>0.13389329990491963</v>
      </c>
      <c r="H511" s="2">
        <f t="shared" si="67"/>
        <v>0.88951032248517159</v>
      </c>
      <c r="I511" s="2">
        <f t="shared" si="68"/>
        <v>47.076235144100529</v>
      </c>
    </row>
    <row r="512" spans="1:9" ht="13.5" x14ac:dyDescent="0.25">
      <c r="A512" s="3">
        <f>TITRES_STAT!B515</f>
        <v>43048</v>
      </c>
      <c r="B512" s="5">
        <f>TITRES_STAT!D515</f>
        <v>56.189700000000002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0.11059236720724108</v>
      </c>
      <c r="G512" s="2">
        <f t="shared" si="71"/>
        <v>0.12432949276885395</v>
      </c>
      <c r="H512" s="2">
        <f t="shared" si="67"/>
        <v>0.88951032248517159</v>
      </c>
      <c r="I512" s="2">
        <f t="shared" si="68"/>
        <v>47.076235144100529</v>
      </c>
    </row>
    <row r="513" spans="1:9" ht="13.5" x14ac:dyDescent="0.25">
      <c r="A513" s="3">
        <f>TITRES_STAT!B516</f>
        <v>43049</v>
      </c>
      <c r="B513" s="5">
        <f>TITRES_STAT!D516</f>
        <v>56.189700000000002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0.10269291240672386</v>
      </c>
      <c r="G513" s="2">
        <f t="shared" si="71"/>
        <v>0.11544881471393582</v>
      </c>
      <c r="H513" s="2">
        <f t="shared" si="67"/>
        <v>0.88951032248517148</v>
      </c>
      <c r="I513" s="2">
        <f t="shared" si="68"/>
        <v>47.076235144100529</v>
      </c>
    </row>
    <row r="514" spans="1:9" ht="13.5" x14ac:dyDescent="0.25">
      <c r="A514" s="3">
        <f>TITRES_STAT!B517</f>
        <v>43052</v>
      </c>
      <c r="B514" s="5">
        <f>TITRES_STAT!D517</f>
        <v>56.189700000000002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9.5357704377672145E-2</v>
      </c>
      <c r="G514" s="2">
        <f t="shared" si="71"/>
        <v>0.10720247080579756</v>
      </c>
      <c r="H514" s="2">
        <f t="shared" si="67"/>
        <v>0.88951032248517126</v>
      </c>
      <c r="I514" s="2">
        <f t="shared" si="68"/>
        <v>47.076235144100522</v>
      </c>
    </row>
    <row r="515" spans="1:9" ht="13.5" x14ac:dyDescent="0.25">
      <c r="A515" s="3">
        <f>TITRES_STAT!B518</f>
        <v>43053</v>
      </c>
      <c r="B515" s="5">
        <f>TITRES_STAT!D518</f>
        <v>56.189700000000002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8.8546439779266989E-2</v>
      </c>
      <c r="G515" s="2">
        <f t="shared" si="71"/>
        <v>9.9545151462526307E-2</v>
      </c>
      <c r="H515" s="2">
        <f t="shared" si="67"/>
        <v>0.88951032248517126</v>
      </c>
      <c r="I515" s="2">
        <f t="shared" si="68"/>
        <v>47.076235144100522</v>
      </c>
    </row>
    <row r="516" spans="1:9" ht="13.5" x14ac:dyDescent="0.25">
      <c r="A516" s="3">
        <f>TITRES_STAT!B519</f>
        <v>43054</v>
      </c>
      <c r="B516" s="5">
        <f>TITRES_STAT!D519</f>
        <v>56.183700000000002</v>
      </c>
      <c r="C516" s="2">
        <f t="shared" si="72"/>
        <v>-6.0000000000002274E-3</v>
      </c>
      <c r="D516" s="2">
        <f t="shared" si="73"/>
        <v>0</v>
      </c>
      <c r="E516" s="2">
        <f t="shared" si="74"/>
        <v>6.0000000000002274E-3</v>
      </c>
      <c r="F516" s="2">
        <f t="shared" si="71"/>
        <v>8.2221694080747906E-2</v>
      </c>
      <c r="G516" s="2">
        <f t="shared" si="71"/>
        <v>9.2863354929488731E-2</v>
      </c>
      <c r="H516" s="2">
        <f t="shared" si="67"/>
        <v>0.88540516485947496</v>
      </c>
      <c r="I516" s="2">
        <f t="shared" si="68"/>
        <v>46.961002407430392</v>
      </c>
    </row>
    <row r="517" spans="1:9" ht="13.5" x14ac:dyDescent="0.25">
      <c r="A517" s="3">
        <f>TITRES_STAT!B520</f>
        <v>43055</v>
      </c>
      <c r="B517" s="5">
        <f>TITRES_STAT!D520</f>
        <v>56.183700000000002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7.6348715932123043E-2</v>
      </c>
      <c r="G517" s="2">
        <f t="shared" si="71"/>
        <v>8.6230258148810954E-2</v>
      </c>
      <c r="H517" s="2">
        <f t="shared" si="67"/>
        <v>0.88540516485947496</v>
      </c>
      <c r="I517" s="2">
        <f t="shared" si="68"/>
        <v>46.961002407430392</v>
      </c>
    </row>
    <row r="518" spans="1:9" ht="13.5" x14ac:dyDescent="0.25">
      <c r="A518" s="3">
        <f>TITRES_STAT!B521</f>
        <v>43056</v>
      </c>
      <c r="B518" s="5">
        <f>TITRES_STAT!D521</f>
        <v>56.183700000000002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7.089523622268569E-2</v>
      </c>
      <c r="G518" s="2">
        <f t="shared" si="71"/>
        <v>8.0070953995324462E-2</v>
      </c>
      <c r="H518" s="2">
        <f t="shared" si="67"/>
        <v>0.88540516485947496</v>
      </c>
      <c r="I518" s="2">
        <f t="shared" si="68"/>
        <v>46.961002407430392</v>
      </c>
    </row>
    <row r="519" spans="1:9" ht="13.5" x14ac:dyDescent="0.25">
      <c r="A519" s="3">
        <f>TITRES_STAT!B522</f>
        <v>43059</v>
      </c>
      <c r="B519" s="5">
        <f>TITRES_STAT!D522</f>
        <v>56.1297</v>
      </c>
      <c r="C519" s="2">
        <f t="shared" si="72"/>
        <v>-5.4000000000002046E-2</v>
      </c>
      <c r="D519" s="2">
        <f t="shared" si="73"/>
        <v>0</v>
      </c>
      <c r="E519" s="2">
        <f t="shared" si="74"/>
        <v>5.4000000000002046E-2</v>
      </c>
      <c r="F519" s="2">
        <f t="shared" si="71"/>
        <v>6.5831290778208137E-2</v>
      </c>
      <c r="G519" s="2">
        <f t="shared" si="71"/>
        <v>7.8208742995658581E-2</v>
      </c>
      <c r="H519" s="2">
        <f t="shared" si="67"/>
        <v>0.8417382540192786</v>
      </c>
      <c r="I519" s="2">
        <f t="shared" si="68"/>
        <v>45.703468024423607</v>
      </c>
    </row>
    <row r="520" spans="1:9" ht="13.5" x14ac:dyDescent="0.25">
      <c r="A520" s="3">
        <f>TITRES_STAT!B523</f>
        <v>43060</v>
      </c>
      <c r="B520" s="5">
        <f>TITRES_STAT!D523</f>
        <v>56.1297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6.1129055722621839E-2</v>
      </c>
      <c r="G520" s="2">
        <f t="shared" si="71"/>
        <v>7.2622404210254385E-2</v>
      </c>
      <c r="H520" s="2">
        <f t="shared" si="67"/>
        <v>0.84173825401927871</v>
      </c>
      <c r="I520" s="2">
        <f t="shared" si="68"/>
        <v>45.703468024423614</v>
      </c>
    </row>
    <row r="521" spans="1:9" ht="13.5" x14ac:dyDescent="0.25">
      <c r="A521" s="3">
        <f>TITRES_STAT!B524</f>
        <v>43061</v>
      </c>
      <c r="B521" s="5">
        <f>TITRES_STAT!D524</f>
        <v>56.1297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5.6762694599577425E-2</v>
      </c>
      <c r="G521" s="2">
        <f t="shared" si="71"/>
        <v>6.7435089623807648E-2</v>
      </c>
      <c r="H521" s="2">
        <f t="shared" si="67"/>
        <v>0.84173825401927871</v>
      </c>
      <c r="I521" s="2">
        <f t="shared" si="68"/>
        <v>45.703468024423614</v>
      </c>
    </row>
    <row r="522" spans="1:9" ht="13.5" x14ac:dyDescent="0.25">
      <c r="A522" s="3">
        <f>TITRES_STAT!B525</f>
        <v>43062</v>
      </c>
      <c r="B522" s="5">
        <f>TITRES_STAT!D525</f>
        <v>56.1297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5.2708216413893325E-2</v>
      </c>
      <c r="G522" s="2">
        <f t="shared" si="71"/>
        <v>6.2618297507821385E-2</v>
      </c>
      <c r="H522" s="2">
        <f t="shared" si="67"/>
        <v>0.84173825401927871</v>
      </c>
      <c r="I522" s="2">
        <f t="shared" si="68"/>
        <v>45.703468024423614</v>
      </c>
    </row>
    <row r="523" spans="1:9" ht="13.5" x14ac:dyDescent="0.25">
      <c r="A523" s="3">
        <f>TITRES_STAT!B526</f>
        <v>43063</v>
      </c>
      <c r="B523" s="5">
        <f>TITRES_STAT!D526</f>
        <v>56.1297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4.8943343812900941E-2</v>
      </c>
      <c r="G523" s="2">
        <f t="shared" si="71"/>
        <v>5.8145561971548423E-2</v>
      </c>
      <c r="H523" s="2">
        <f t="shared" si="67"/>
        <v>0.84173825401927871</v>
      </c>
      <c r="I523" s="2">
        <f t="shared" si="68"/>
        <v>45.703468024423614</v>
      </c>
    </row>
    <row r="524" spans="1:9" ht="13.5" x14ac:dyDescent="0.25">
      <c r="A524" s="3">
        <f>TITRES_STAT!B527</f>
        <v>43066</v>
      </c>
      <c r="B524" s="5">
        <f>TITRES_STAT!D527</f>
        <v>56.069699999999997</v>
      </c>
      <c r="C524" s="2">
        <f t="shared" si="72"/>
        <v>-6.0000000000002274E-2</v>
      </c>
      <c r="D524" s="2">
        <f t="shared" si="73"/>
        <v>0</v>
      </c>
      <c r="E524" s="2">
        <f t="shared" si="74"/>
        <v>6.0000000000002274E-2</v>
      </c>
      <c r="F524" s="2">
        <f t="shared" si="71"/>
        <v>4.5447390683408022E-2</v>
      </c>
      <c r="G524" s="2">
        <f t="shared" si="71"/>
        <v>5.8278021830723704E-2</v>
      </c>
      <c r="H524" s="2">
        <f t="shared" si="67"/>
        <v>0.77983756578794039</v>
      </c>
      <c r="I524" s="2">
        <f t="shared" si="68"/>
        <v>43.815097555978575</v>
      </c>
    </row>
    <row r="525" spans="1:9" ht="13.5" x14ac:dyDescent="0.25">
      <c r="A525" s="3">
        <f>TITRES_STAT!B528</f>
        <v>43067</v>
      </c>
      <c r="B525" s="5">
        <f>TITRES_STAT!D528</f>
        <v>56.069699999999997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4.2201148491736021E-2</v>
      </c>
      <c r="G525" s="2">
        <f t="shared" si="75"/>
        <v>5.4115305985672012E-2</v>
      </c>
      <c r="H525" s="2">
        <f t="shared" si="67"/>
        <v>0.77983756578794039</v>
      </c>
      <c r="I525" s="2">
        <f t="shared" si="68"/>
        <v>43.815097555978575</v>
      </c>
    </row>
    <row r="526" spans="1:9" ht="13.5" x14ac:dyDescent="0.25">
      <c r="A526" s="3">
        <f>TITRES_STAT!B529</f>
        <v>43068</v>
      </c>
      <c r="B526" s="5">
        <f>TITRES_STAT!D529</f>
        <v>55.7699</v>
      </c>
      <c r="C526" s="2">
        <f t="shared" si="72"/>
        <v>-0.29979999999999762</v>
      </c>
      <c r="D526" s="2">
        <f t="shared" si="73"/>
        <v>0</v>
      </c>
      <c r="E526" s="2">
        <f t="shared" si="74"/>
        <v>0.29979999999999762</v>
      </c>
      <c r="F526" s="2">
        <f t="shared" si="75"/>
        <v>3.9186780742326302E-2</v>
      </c>
      <c r="G526" s="2">
        <f t="shared" si="75"/>
        <v>7.1664212700980987E-2</v>
      </c>
      <c r="H526" s="2">
        <f t="shared" si="67"/>
        <v>0.54681101299240098</v>
      </c>
      <c r="I526" s="2">
        <f t="shared" si="68"/>
        <v>35.350861120038275</v>
      </c>
    </row>
    <row r="527" spans="1:9" ht="13.5" x14ac:dyDescent="0.25">
      <c r="A527" s="3">
        <f>TITRES_STAT!B530</f>
        <v>43069</v>
      </c>
      <c r="B527" s="5">
        <f>TITRES_STAT!D530</f>
        <v>55.7699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3.6387724975017285E-2</v>
      </c>
      <c r="G527" s="2">
        <f t="shared" si="75"/>
        <v>6.6545340365196631E-2</v>
      </c>
      <c r="H527" s="2">
        <f t="shared" si="67"/>
        <v>0.54681101299240109</v>
      </c>
      <c r="I527" s="2">
        <f t="shared" si="68"/>
        <v>35.350861120038289</v>
      </c>
    </row>
    <row r="528" spans="1:9" ht="13.5" x14ac:dyDescent="0.25">
      <c r="A528" s="3">
        <f>TITRES_STAT!B531</f>
        <v>43073</v>
      </c>
      <c r="B528" s="5">
        <f>TITRES_STAT!D531</f>
        <v>56.063800000000001</v>
      </c>
      <c r="C528" s="2">
        <f t="shared" si="72"/>
        <v>0.29390000000000072</v>
      </c>
      <c r="D528" s="2">
        <f t="shared" si="73"/>
        <v>0.29390000000000072</v>
      </c>
      <c r="E528" s="2">
        <f t="shared" si="74"/>
        <v>0</v>
      </c>
      <c r="F528" s="2">
        <f t="shared" si="75"/>
        <v>5.478145890537324E-2</v>
      </c>
      <c r="G528" s="2">
        <f t="shared" si="75"/>
        <v>6.1792101767682586E-2</v>
      </c>
      <c r="H528" s="2">
        <f t="shared" si="67"/>
        <v>0.88654467704194628</v>
      </c>
      <c r="I528" s="2">
        <f t="shared" si="68"/>
        <v>46.993039063990025</v>
      </c>
    </row>
    <row r="529" spans="1:9" ht="13.5" x14ac:dyDescent="0.25">
      <c r="A529" s="3">
        <f>TITRES_STAT!B532</f>
        <v>43074</v>
      </c>
      <c r="B529" s="5">
        <f>TITRES_STAT!D532</f>
        <v>54.564599999999999</v>
      </c>
      <c r="C529" s="2">
        <f t="shared" si="72"/>
        <v>-1.4992000000000019</v>
      </c>
      <c r="D529" s="2">
        <f t="shared" si="73"/>
        <v>0</v>
      </c>
      <c r="E529" s="2">
        <f t="shared" si="74"/>
        <v>1.4992000000000019</v>
      </c>
      <c r="F529" s="2">
        <f t="shared" si="75"/>
        <v>5.0868497554989442E-2</v>
      </c>
      <c r="G529" s="2">
        <f t="shared" si="75"/>
        <v>0.16446409449856253</v>
      </c>
      <c r="H529" s="2">
        <f t="shared" ref="H529:H592" si="76">F529/G529</f>
        <v>0.30929849892211003</v>
      </c>
      <c r="I529" s="2">
        <f t="shared" ref="I529:I592" si="77">IF(G529=0,100,100-(100/(1+H529)))</f>
        <v>23.623222601778153</v>
      </c>
    </row>
    <row r="530" spans="1:9" ht="13.5" x14ac:dyDescent="0.25">
      <c r="A530" s="3">
        <f>TITRES_STAT!B533</f>
        <v>43075</v>
      </c>
      <c r="B530" s="5">
        <f>TITRES_STAT!D533</f>
        <v>54.570599999999999</v>
      </c>
      <c r="C530" s="2">
        <f t="shared" si="72"/>
        <v>6.0000000000002274E-3</v>
      </c>
      <c r="D530" s="2">
        <f t="shared" si="73"/>
        <v>6.0000000000002274E-3</v>
      </c>
      <c r="E530" s="2">
        <f t="shared" si="74"/>
        <v>0</v>
      </c>
      <c r="F530" s="2">
        <f t="shared" si="75"/>
        <v>4.766360487249021E-2</v>
      </c>
      <c r="G530" s="2">
        <f t="shared" si="75"/>
        <v>0.15271665917723665</v>
      </c>
      <c r="H530" s="2">
        <f t="shared" si="76"/>
        <v>0.31210481639186333</v>
      </c>
      <c r="I530" s="2">
        <f t="shared" si="77"/>
        <v>23.786576536630321</v>
      </c>
    </row>
    <row r="531" spans="1:9" ht="13.5" x14ac:dyDescent="0.25">
      <c r="A531" s="3">
        <f>TITRES_STAT!B534</f>
        <v>43076</v>
      </c>
      <c r="B531" s="5">
        <f>TITRES_STAT!D534</f>
        <v>54.570599999999999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4.425906166731234E-2</v>
      </c>
      <c r="G531" s="2">
        <f t="shared" si="75"/>
        <v>0.14180832637886259</v>
      </c>
      <c r="H531" s="2">
        <f t="shared" si="76"/>
        <v>0.31210481639186333</v>
      </c>
      <c r="I531" s="2">
        <f t="shared" si="77"/>
        <v>23.786576536630321</v>
      </c>
    </row>
    <row r="532" spans="1:9" ht="13.5" x14ac:dyDescent="0.25">
      <c r="A532" s="3">
        <f>TITRES_STAT!B535</f>
        <v>43077</v>
      </c>
      <c r="B532" s="5">
        <f>TITRES_STAT!D535</f>
        <v>54.570599999999999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4.1097700119647175E-2</v>
      </c>
      <c r="G532" s="2">
        <f t="shared" si="75"/>
        <v>0.13167916020894382</v>
      </c>
      <c r="H532" s="2">
        <f t="shared" si="76"/>
        <v>0.31210481639186338</v>
      </c>
      <c r="I532" s="2">
        <f t="shared" si="77"/>
        <v>23.786576536630321</v>
      </c>
    </row>
    <row r="533" spans="1:9" ht="13.5" x14ac:dyDescent="0.25">
      <c r="A533" s="3">
        <f>TITRES_STAT!B536</f>
        <v>43080</v>
      </c>
      <c r="B533" s="5">
        <f>TITRES_STAT!D536</f>
        <v>54.558599999999998</v>
      </c>
      <c r="C533" s="2">
        <f t="shared" si="72"/>
        <v>-1.2000000000000455E-2</v>
      </c>
      <c r="D533" s="2">
        <f t="shared" si="73"/>
        <v>0</v>
      </c>
      <c r="E533" s="2">
        <f t="shared" si="74"/>
        <v>1.2000000000000455E-2</v>
      </c>
      <c r="F533" s="2">
        <f t="shared" si="75"/>
        <v>3.8162150111100954E-2</v>
      </c>
      <c r="G533" s="2">
        <f t="shared" si="75"/>
        <v>0.12313064876544787</v>
      </c>
      <c r="H533" s="2">
        <f t="shared" si="76"/>
        <v>0.30993217768060499</v>
      </c>
      <c r="I533" s="2">
        <f t="shared" si="77"/>
        <v>23.660169813476742</v>
      </c>
    </row>
    <row r="534" spans="1:9" ht="13.5" x14ac:dyDescent="0.25">
      <c r="A534" s="3">
        <f>TITRES_STAT!B537</f>
        <v>43081</v>
      </c>
      <c r="B534" s="5">
        <f>TITRES_STAT!D537</f>
        <v>54.558599999999998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3.5436282246022313E-2</v>
      </c>
      <c r="G534" s="2">
        <f t="shared" si="75"/>
        <v>0.11433560242505873</v>
      </c>
      <c r="H534" s="2">
        <f t="shared" si="76"/>
        <v>0.30993217768060499</v>
      </c>
      <c r="I534" s="2">
        <f t="shared" si="77"/>
        <v>23.660169813476742</v>
      </c>
    </row>
    <row r="535" spans="1:9" ht="13.5" x14ac:dyDescent="0.25">
      <c r="A535" s="3">
        <f>TITRES_STAT!B538</f>
        <v>43082</v>
      </c>
      <c r="B535" s="5">
        <f>TITRES_STAT!D538</f>
        <v>54.552599999999998</v>
      </c>
      <c r="C535" s="2">
        <f t="shared" si="72"/>
        <v>-6.0000000000002274E-3</v>
      </c>
      <c r="D535" s="2">
        <f t="shared" si="73"/>
        <v>0</v>
      </c>
      <c r="E535" s="2">
        <f t="shared" si="74"/>
        <v>6.0000000000002274E-3</v>
      </c>
      <c r="F535" s="2">
        <f t="shared" si="75"/>
        <v>3.2905119228449291E-2</v>
      </c>
      <c r="G535" s="2">
        <f t="shared" si="75"/>
        <v>0.10659734510898312</v>
      </c>
      <c r="H535" s="2">
        <f t="shared" si="76"/>
        <v>0.30868610465680657</v>
      </c>
      <c r="I535" s="2">
        <f t="shared" si="77"/>
        <v>23.587482403792862</v>
      </c>
    </row>
    <row r="536" spans="1:9" ht="13.5" x14ac:dyDescent="0.25">
      <c r="A536" s="3">
        <f>TITRES_STAT!B539</f>
        <v>43083</v>
      </c>
      <c r="B536" s="5">
        <f>TITRES_STAT!D539</f>
        <v>54.552599999999998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3.055475356927434E-2</v>
      </c>
      <c r="G536" s="2">
        <f t="shared" si="75"/>
        <v>9.8983249029770043E-2</v>
      </c>
      <c r="H536" s="2">
        <f t="shared" si="76"/>
        <v>0.30868610465680651</v>
      </c>
      <c r="I536" s="2">
        <f t="shared" si="77"/>
        <v>23.587482403792862</v>
      </c>
    </row>
    <row r="537" spans="1:9" ht="13.5" x14ac:dyDescent="0.25">
      <c r="A537" s="3">
        <f>TITRES_STAT!B540</f>
        <v>43084</v>
      </c>
      <c r="B537" s="5">
        <f>TITRES_STAT!D540</f>
        <v>54.558599999999998</v>
      </c>
      <c r="C537" s="2">
        <f t="shared" si="72"/>
        <v>6.0000000000002274E-3</v>
      </c>
      <c r="D537" s="2">
        <f t="shared" si="73"/>
        <v>6.0000000000002274E-3</v>
      </c>
      <c r="E537" s="2">
        <f t="shared" si="74"/>
        <v>0</v>
      </c>
      <c r="F537" s="2">
        <f t="shared" si="75"/>
        <v>2.8800842600040476E-2</v>
      </c>
      <c r="G537" s="2">
        <f t="shared" si="75"/>
        <v>9.1913016956215038E-2</v>
      </c>
      <c r="H537" s="2">
        <f t="shared" si="76"/>
        <v>0.31334889827150864</v>
      </c>
      <c r="I537" s="2">
        <f t="shared" si="77"/>
        <v>23.858770406242044</v>
      </c>
    </row>
    <row r="538" spans="1:9" ht="13.5" x14ac:dyDescent="0.25">
      <c r="A538" s="3">
        <f>TITRES_STAT!B541</f>
        <v>43087</v>
      </c>
      <c r="B538" s="5">
        <f>TITRES_STAT!D541</f>
        <v>54.546599999999998</v>
      </c>
      <c r="C538" s="2">
        <f t="shared" si="72"/>
        <v>-1.2000000000000455E-2</v>
      </c>
      <c r="D538" s="2">
        <f t="shared" si="73"/>
        <v>0</v>
      </c>
      <c r="E538" s="2">
        <f t="shared" si="74"/>
        <v>1.2000000000000455E-2</v>
      </c>
      <c r="F538" s="2">
        <f t="shared" si="75"/>
        <v>2.6743639557180444E-2</v>
      </c>
      <c r="G538" s="2">
        <f t="shared" si="75"/>
        <v>8.6204944316485427E-2</v>
      </c>
      <c r="H538" s="2">
        <f t="shared" si="76"/>
        <v>0.31023324438324723</v>
      </c>
      <c r="I538" s="2">
        <f t="shared" si="77"/>
        <v>23.677711255852017</v>
      </c>
    </row>
    <row r="539" spans="1:9" ht="13.5" x14ac:dyDescent="0.25">
      <c r="A539" s="3">
        <f>TITRES_STAT!B542</f>
        <v>43088</v>
      </c>
      <c r="B539" s="5">
        <f>TITRES_STAT!D542</f>
        <v>54.546599999999998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2.4833379588810413E-2</v>
      </c>
      <c r="G539" s="2">
        <f t="shared" si="75"/>
        <v>8.0047448293879331E-2</v>
      </c>
      <c r="H539" s="2">
        <f t="shared" si="76"/>
        <v>0.31023324438324723</v>
      </c>
      <c r="I539" s="2">
        <f t="shared" si="77"/>
        <v>23.677711255852017</v>
      </c>
    </row>
    <row r="540" spans="1:9" ht="13.5" x14ac:dyDescent="0.25">
      <c r="A540" s="3">
        <f>TITRES_STAT!B543</f>
        <v>43089</v>
      </c>
      <c r="B540" s="5">
        <f>TITRES_STAT!D543</f>
        <v>54.546599999999998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2.3059566761038239E-2</v>
      </c>
      <c r="G540" s="2">
        <f t="shared" si="75"/>
        <v>7.4329773415745093E-2</v>
      </c>
      <c r="H540" s="2">
        <f t="shared" si="76"/>
        <v>0.31023324438324723</v>
      </c>
      <c r="I540" s="2">
        <f t="shared" si="77"/>
        <v>23.677711255852017</v>
      </c>
    </row>
    <row r="541" spans="1:9" ht="13.5" x14ac:dyDescent="0.25">
      <c r="A541" s="3">
        <f>TITRES_STAT!B544</f>
        <v>43090</v>
      </c>
      <c r="B541" s="5">
        <f>TITRES_STAT!D544</f>
        <v>53.9709</v>
      </c>
      <c r="C541" s="2">
        <f t="shared" si="72"/>
        <v>-0.57569999999999766</v>
      </c>
      <c r="D541" s="2">
        <f t="shared" si="73"/>
        <v>0</v>
      </c>
      <c r="E541" s="2">
        <f t="shared" si="74"/>
        <v>0.57569999999999766</v>
      </c>
      <c r="F541" s="2">
        <f t="shared" ref="F541:G556" si="78">((F540*13)+D541)/14</f>
        <v>2.1412454849535505E-2</v>
      </c>
      <c r="G541" s="2">
        <f t="shared" si="78"/>
        <v>0.11014193245747742</v>
      </c>
      <c r="H541" s="2">
        <f t="shared" si="76"/>
        <v>0.19440783697709524</v>
      </c>
      <c r="I541" s="2">
        <f t="shared" si="77"/>
        <v>16.276503800336613</v>
      </c>
    </row>
    <row r="542" spans="1:9" ht="13.5" x14ac:dyDescent="0.25">
      <c r="A542" s="3">
        <f>TITRES_STAT!B545</f>
        <v>43091</v>
      </c>
      <c r="B542" s="5">
        <f>TITRES_STAT!D545</f>
        <v>53.9649</v>
      </c>
      <c r="C542" s="2">
        <f t="shared" si="72"/>
        <v>-6.0000000000002274E-3</v>
      </c>
      <c r="D542" s="2">
        <f t="shared" si="73"/>
        <v>0</v>
      </c>
      <c r="E542" s="2">
        <f t="shared" si="74"/>
        <v>6.0000000000002274E-3</v>
      </c>
      <c r="F542" s="2">
        <f t="shared" si="78"/>
        <v>1.9882993788854397E-2</v>
      </c>
      <c r="G542" s="2">
        <f t="shared" si="78"/>
        <v>0.10270322299622904</v>
      </c>
      <c r="H542" s="2">
        <f t="shared" si="76"/>
        <v>0.19359659033859572</v>
      </c>
      <c r="I542" s="2">
        <f t="shared" si="77"/>
        <v>16.219599813340352</v>
      </c>
    </row>
    <row r="543" spans="1:9" ht="13.5" x14ac:dyDescent="0.25">
      <c r="A543" s="3">
        <f>TITRES_STAT!B546</f>
        <v>43094</v>
      </c>
      <c r="B543" s="5">
        <f>TITRES_STAT!D546</f>
        <v>53.371200000000002</v>
      </c>
      <c r="C543" s="2">
        <f t="shared" si="72"/>
        <v>-0.59369999999999834</v>
      </c>
      <c r="D543" s="2">
        <f t="shared" si="73"/>
        <v>0</v>
      </c>
      <c r="E543" s="2">
        <f t="shared" si="74"/>
        <v>0.59369999999999834</v>
      </c>
      <c r="F543" s="2">
        <f t="shared" si="78"/>
        <v>1.8462779946793368E-2</v>
      </c>
      <c r="G543" s="2">
        <f t="shared" si="78"/>
        <v>0.13777442135364112</v>
      </c>
      <c r="H543" s="2">
        <f t="shared" si="76"/>
        <v>0.13400731257221449</v>
      </c>
      <c r="I543" s="2">
        <f t="shared" si="77"/>
        <v>11.81714712828898</v>
      </c>
    </row>
    <row r="544" spans="1:9" ht="13.5" x14ac:dyDescent="0.25">
      <c r="A544" s="3">
        <f>TITRES_STAT!B547</f>
        <v>43095</v>
      </c>
      <c r="B544" s="5">
        <f>TITRES_STAT!D547</f>
        <v>53.371200000000002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1.7144009950593841E-2</v>
      </c>
      <c r="G544" s="2">
        <f t="shared" si="78"/>
        <v>0.12793339125695247</v>
      </c>
      <c r="H544" s="2">
        <f t="shared" si="76"/>
        <v>0.13400731257221449</v>
      </c>
      <c r="I544" s="2">
        <f t="shared" si="77"/>
        <v>11.81714712828898</v>
      </c>
    </row>
    <row r="545" spans="1:9" ht="13.5" x14ac:dyDescent="0.25">
      <c r="A545" s="3">
        <f>TITRES_STAT!B548</f>
        <v>43096</v>
      </c>
      <c r="B545" s="5">
        <f>TITRES_STAT!D548</f>
        <v>53.371200000000002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1.5919437811265709E-2</v>
      </c>
      <c r="G545" s="2">
        <f t="shared" si="78"/>
        <v>0.11879529188145586</v>
      </c>
      <c r="H545" s="2">
        <f t="shared" si="76"/>
        <v>0.13400731257221449</v>
      </c>
      <c r="I545" s="2">
        <f t="shared" si="77"/>
        <v>11.81714712828898</v>
      </c>
    </row>
    <row r="546" spans="1:9" ht="13.5" x14ac:dyDescent="0.25">
      <c r="A546" s="3">
        <f>TITRES_STAT!B549</f>
        <v>43097</v>
      </c>
      <c r="B546" s="5">
        <f>TITRES_STAT!D549</f>
        <v>53.371200000000002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1.4782335110461014E-2</v>
      </c>
      <c r="G546" s="2">
        <f t="shared" si="78"/>
        <v>0.1103099138899233</v>
      </c>
      <c r="H546" s="2">
        <f t="shared" si="76"/>
        <v>0.13400731257221446</v>
      </c>
      <c r="I546" s="2">
        <f t="shared" si="77"/>
        <v>11.81714712828898</v>
      </c>
    </row>
    <row r="547" spans="1:9" ht="13.5" x14ac:dyDescent="0.25">
      <c r="A547" s="3">
        <f>TITRES_STAT!B550</f>
        <v>43098</v>
      </c>
      <c r="B547" s="5">
        <f>TITRES_STAT!D550</f>
        <v>53.371200000000002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1.3726454031142369E-2</v>
      </c>
      <c r="G547" s="2">
        <f t="shared" si="78"/>
        <v>0.10243063432635735</v>
      </c>
      <c r="H547" s="2">
        <f t="shared" si="76"/>
        <v>0.13400731257221446</v>
      </c>
      <c r="I547" s="2">
        <f t="shared" si="77"/>
        <v>11.81714712828898</v>
      </c>
    </row>
    <row r="548" spans="1:9" ht="13.5" x14ac:dyDescent="0.25">
      <c r="A548" s="3">
        <f>TITRES_STAT!B551</f>
        <v>43102</v>
      </c>
      <c r="B548" s="5">
        <f>TITRES_STAT!D551</f>
        <v>53.371200000000002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1.2745993028917916E-2</v>
      </c>
      <c r="G548" s="2">
        <f t="shared" si="78"/>
        <v>9.5114160445903248E-2</v>
      </c>
      <c r="H548" s="2">
        <f t="shared" si="76"/>
        <v>0.13400731257221449</v>
      </c>
      <c r="I548" s="2">
        <f t="shared" si="77"/>
        <v>11.81714712828898</v>
      </c>
    </row>
    <row r="549" spans="1:9" ht="13.5" x14ac:dyDescent="0.25">
      <c r="A549" s="3">
        <f>TITRES_STAT!B552</f>
        <v>43103</v>
      </c>
      <c r="B549" s="5">
        <f>TITRES_STAT!D552</f>
        <v>53.371200000000002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1.1835564955423778E-2</v>
      </c>
      <c r="G549" s="2">
        <f t="shared" si="78"/>
        <v>8.8320291842624452E-2</v>
      </c>
      <c r="H549" s="2">
        <f t="shared" si="76"/>
        <v>0.13400731257221446</v>
      </c>
      <c r="I549" s="2">
        <f t="shared" si="77"/>
        <v>11.81714712828898</v>
      </c>
    </row>
    <row r="550" spans="1:9" ht="13.5" x14ac:dyDescent="0.25">
      <c r="A550" s="3">
        <f>TITRES_STAT!B553</f>
        <v>43104</v>
      </c>
      <c r="B550" s="5">
        <f>TITRES_STAT!D553</f>
        <v>52.771500000000003</v>
      </c>
      <c r="C550" s="2">
        <f t="shared" si="72"/>
        <v>-0.59969999999999857</v>
      </c>
      <c r="D550" s="2">
        <f t="shared" si="73"/>
        <v>0</v>
      </c>
      <c r="E550" s="2">
        <f t="shared" si="74"/>
        <v>0.59969999999999857</v>
      </c>
      <c r="F550" s="2">
        <f t="shared" si="78"/>
        <v>1.0990167458607794E-2</v>
      </c>
      <c r="G550" s="2">
        <f t="shared" si="78"/>
        <v>0.12484741385386545</v>
      </c>
      <c r="H550" s="2">
        <f t="shared" si="76"/>
        <v>8.8028795466054605E-2</v>
      </c>
      <c r="I550" s="2">
        <f t="shared" si="77"/>
        <v>8.0906678051978957</v>
      </c>
    </row>
    <row r="551" spans="1:9" ht="13.5" x14ac:dyDescent="0.25">
      <c r="A551" s="3">
        <f>TITRES_STAT!B554</f>
        <v>43105</v>
      </c>
      <c r="B551" s="5">
        <f>TITRES_STAT!D554</f>
        <v>52.891500000000001</v>
      </c>
      <c r="C551" s="2">
        <f t="shared" si="72"/>
        <v>0.11999999999999744</v>
      </c>
      <c r="D551" s="2">
        <f t="shared" si="73"/>
        <v>0.11999999999999744</v>
      </c>
      <c r="E551" s="2">
        <f t="shared" si="74"/>
        <v>0</v>
      </c>
      <c r="F551" s="2">
        <f t="shared" si="78"/>
        <v>1.8776584068707056E-2</v>
      </c>
      <c r="G551" s="2">
        <f t="shared" si="78"/>
        <v>0.1159297414357322</v>
      </c>
      <c r="H551" s="2">
        <f t="shared" si="76"/>
        <v>0.16196520268369791</v>
      </c>
      <c r="I551" s="2">
        <f t="shared" si="77"/>
        <v>13.938903016167771</v>
      </c>
    </row>
    <row r="552" spans="1:9" ht="13.5" x14ac:dyDescent="0.25">
      <c r="A552" s="3">
        <f>TITRES_STAT!B555</f>
        <v>43108</v>
      </c>
      <c r="B552" s="5">
        <f>TITRES_STAT!D555</f>
        <v>52.891500000000001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1.7435399492370839E-2</v>
      </c>
      <c r="G552" s="2">
        <f t="shared" si="78"/>
        <v>0.1076490456188942</v>
      </c>
      <c r="H552" s="2">
        <f t="shared" si="76"/>
        <v>0.16196520268369788</v>
      </c>
      <c r="I552" s="2">
        <f t="shared" si="77"/>
        <v>13.938903016167771</v>
      </c>
    </row>
    <row r="553" spans="1:9" ht="13.5" x14ac:dyDescent="0.25">
      <c r="A553" s="3">
        <f>TITRES_STAT!B556</f>
        <v>43109</v>
      </c>
      <c r="B553" s="5">
        <f>TITRES_STAT!D556</f>
        <v>52.891500000000001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1.6190013814344352E-2</v>
      </c>
      <c r="G553" s="2">
        <f t="shared" si="78"/>
        <v>9.9959828074687479E-2</v>
      </c>
      <c r="H553" s="2">
        <f t="shared" si="76"/>
        <v>0.16196520268369788</v>
      </c>
      <c r="I553" s="2">
        <f t="shared" si="77"/>
        <v>13.938903016167771</v>
      </c>
    </row>
    <row r="554" spans="1:9" ht="13.5" x14ac:dyDescent="0.25">
      <c r="A554" s="3">
        <f>TITRES_STAT!B557</f>
        <v>43110</v>
      </c>
      <c r="B554" s="5">
        <f>TITRES_STAT!D557</f>
        <v>51.308300000000003</v>
      </c>
      <c r="C554" s="2">
        <f t="shared" si="72"/>
        <v>-1.5831999999999979</v>
      </c>
      <c r="D554" s="2">
        <f t="shared" si="73"/>
        <v>0</v>
      </c>
      <c r="E554" s="2">
        <f t="shared" si="74"/>
        <v>1.5831999999999979</v>
      </c>
      <c r="F554" s="2">
        <f t="shared" si="78"/>
        <v>1.5033584256176898E-2</v>
      </c>
      <c r="G554" s="2">
        <f t="shared" si="78"/>
        <v>0.20590555464078109</v>
      </c>
      <c r="H554" s="2">
        <f t="shared" si="76"/>
        <v>7.3012038370719054E-2</v>
      </c>
      <c r="I554" s="2">
        <f t="shared" si="77"/>
        <v>6.8044006739739729</v>
      </c>
    </row>
    <row r="555" spans="1:9" ht="13.5" x14ac:dyDescent="0.25">
      <c r="A555" s="3">
        <f>TITRES_STAT!B558</f>
        <v>43111</v>
      </c>
      <c r="B555" s="5">
        <f>TITRES_STAT!D558</f>
        <v>51.308300000000003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1.395975680930712E-2</v>
      </c>
      <c r="G555" s="2">
        <f t="shared" si="78"/>
        <v>0.19119801502358241</v>
      </c>
      <c r="H555" s="2">
        <f t="shared" si="76"/>
        <v>7.3012038370719068E-2</v>
      </c>
      <c r="I555" s="2">
        <f t="shared" si="77"/>
        <v>6.8044006739739729</v>
      </c>
    </row>
    <row r="556" spans="1:9" ht="13.5" x14ac:dyDescent="0.25">
      <c r="A556" s="3">
        <f>TITRES_STAT!B559</f>
        <v>43112</v>
      </c>
      <c r="B556" s="5">
        <f>TITRES_STAT!D559</f>
        <v>51.308300000000003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1.2962631322928039E-2</v>
      </c>
      <c r="G556" s="2">
        <f t="shared" si="78"/>
        <v>0.1775410139504694</v>
      </c>
      <c r="H556" s="2">
        <f t="shared" si="76"/>
        <v>7.3012038370719054E-2</v>
      </c>
      <c r="I556" s="2">
        <f t="shared" si="77"/>
        <v>6.8044006739739729</v>
      </c>
    </row>
    <row r="557" spans="1:9" ht="13.5" x14ac:dyDescent="0.25">
      <c r="A557" s="3">
        <f>TITRES_STAT!B560</f>
        <v>43115</v>
      </c>
      <c r="B557" s="5">
        <f>TITRES_STAT!D560</f>
        <v>52.177799999999998</v>
      </c>
      <c r="C557" s="2">
        <f t="shared" si="72"/>
        <v>0.86949999999999505</v>
      </c>
      <c r="D557" s="2">
        <f t="shared" si="73"/>
        <v>0.86949999999999505</v>
      </c>
      <c r="E557" s="2">
        <f t="shared" si="74"/>
        <v>0</v>
      </c>
      <c r="F557" s="2">
        <f t="shared" ref="F557:G572" si="79">((F556*13)+D557)/14</f>
        <v>7.4143871942718542E-2</v>
      </c>
      <c r="G557" s="2">
        <f t="shared" si="79"/>
        <v>0.1648595129540073</v>
      </c>
      <c r="H557" s="2">
        <f t="shared" si="76"/>
        <v>0.44973972453384164</v>
      </c>
      <c r="I557" s="2">
        <f t="shared" si="77"/>
        <v>31.022101203611143</v>
      </c>
    </row>
    <row r="558" spans="1:9" ht="13.5" x14ac:dyDescent="0.25">
      <c r="A558" s="3">
        <f>TITRES_STAT!B561</f>
        <v>43116</v>
      </c>
      <c r="B558" s="5">
        <f>TITRES_STAT!D561</f>
        <v>52.771500000000003</v>
      </c>
      <c r="C558" s="2">
        <f t="shared" si="72"/>
        <v>0.59370000000000545</v>
      </c>
      <c r="D558" s="2">
        <f t="shared" si="73"/>
        <v>0.59370000000000545</v>
      </c>
      <c r="E558" s="2">
        <f t="shared" si="74"/>
        <v>0</v>
      </c>
      <c r="F558" s="2">
        <f t="shared" si="79"/>
        <v>0.11125502394681046</v>
      </c>
      <c r="G558" s="2">
        <f t="shared" si="79"/>
        <v>0.15308383345729251</v>
      </c>
      <c r="H558" s="2">
        <f t="shared" si="76"/>
        <v>0.72675880551324512</v>
      </c>
      <c r="I558" s="2">
        <f t="shared" si="77"/>
        <v>42.088032398782552</v>
      </c>
    </row>
    <row r="559" spans="1:9" ht="13.5" x14ac:dyDescent="0.25">
      <c r="A559" s="3">
        <f>TITRES_STAT!B562</f>
        <v>43117</v>
      </c>
      <c r="B559" s="5">
        <f>TITRES_STAT!D562</f>
        <v>52.771500000000003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0.10330823652203827</v>
      </c>
      <c r="G559" s="2">
        <f t="shared" si="79"/>
        <v>0.14214927392462876</v>
      </c>
      <c r="H559" s="2">
        <f t="shared" si="76"/>
        <v>0.72675880551324512</v>
      </c>
      <c r="I559" s="2">
        <f t="shared" si="77"/>
        <v>42.088032398782552</v>
      </c>
    </row>
    <row r="560" spans="1:9" ht="13.5" x14ac:dyDescent="0.25">
      <c r="A560" s="3">
        <f>TITRES_STAT!B563</f>
        <v>43118</v>
      </c>
      <c r="B560" s="5">
        <f>TITRES_STAT!D563</f>
        <v>52.171900000000001</v>
      </c>
      <c r="C560" s="2">
        <f t="shared" si="72"/>
        <v>-0.59960000000000235</v>
      </c>
      <c r="D560" s="2">
        <f t="shared" si="73"/>
        <v>0</v>
      </c>
      <c r="E560" s="2">
        <f t="shared" si="74"/>
        <v>0.59960000000000235</v>
      </c>
      <c r="F560" s="2">
        <f t="shared" si="79"/>
        <v>9.5929076770464111E-2</v>
      </c>
      <c r="G560" s="2">
        <f t="shared" si="79"/>
        <v>0.17482432578715543</v>
      </c>
      <c r="H560" s="2">
        <f t="shared" si="76"/>
        <v>0.54871698396969959</v>
      </c>
      <c r="I560" s="2">
        <f t="shared" si="77"/>
        <v>35.430423353608376</v>
      </c>
    </row>
    <row r="561" spans="1:9" ht="13.5" x14ac:dyDescent="0.25">
      <c r="A561" s="3">
        <f>TITRES_STAT!B564</f>
        <v>43119</v>
      </c>
      <c r="B561" s="5">
        <f>TITRES_STAT!D564</f>
        <v>51.5122</v>
      </c>
      <c r="C561" s="2">
        <f t="shared" si="72"/>
        <v>-0.65970000000000084</v>
      </c>
      <c r="D561" s="2">
        <f t="shared" si="73"/>
        <v>0</v>
      </c>
      <c r="E561" s="2">
        <f t="shared" si="74"/>
        <v>0.65970000000000084</v>
      </c>
      <c r="F561" s="2">
        <f t="shared" si="79"/>
        <v>8.9076999858288097E-2</v>
      </c>
      <c r="G561" s="2">
        <f t="shared" si="79"/>
        <v>0.20945830251664438</v>
      </c>
      <c r="H561" s="2">
        <f t="shared" si="76"/>
        <v>0.42527318701634992</v>
      </c>
      <c r="I561" s="2">
        <f t="shared" si="77"/>
        <v>29.838012171309543</v>
      </c>
    </row>
    <row r="562" spans="1:9" ht="13.5" x14ac:dyDescent="0.25">
      <c r="A562" s="3">
        <f>TITRES_STAT!B565</f>
        <v>43122</v>
      </c>
      <c r="B562" s="5">
        <f>TITRES_STAT!D565</f>
        <v>52.771500000000003</v>
      </c>
      <c r="C562" s="2">
        <f t="shared" si="72"/>
        <v>1.2593000000000032</v>
      </c>
      <c r="D562" s="2">
        <f t="shared" si="73"/>
        <v>1.2593000000000032</v>
      </c>
      <c r="E562" s="2">
        <f t="shared" si="74"/>
        <v>0</v>
      </c>
      <c r="F562" s="2">
        <f t="shared" si="79"/>
        <v>0.17266435701126776</v>
      </c>
      <c r="G562" s="2">
        <f t="shared" si="79"/>
        <v>0.19449699519402694</v>
      </c>
      <c r="H562" s="2">
        <f t="shared" si="76"/>
        <v>0.8877481980583849</v>
      </c>
      <c r="I562" s="2">
        <f t="shared" si="77"/>
        <v>47.02683329119133</v>
      </c>
    </row>
    <row r="563" spans="1:9" ht="13.5" x14ac:dyDescent="0.25">
      <c r="A563" s="3">
        <f>TITRES_STAT!B566</f>
        <v>43123</v>
      </c>
      <c r="B563" s="5">
        <f>TITRES_STAT!D566</f>
        <v>52.771500000000003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0.16033118865332005</v>
      </c>
      <c r="G563" s="2">
        <f t="shared" si="79"/>
        <v>0.18060435268016789</v>
      </c>
      <c r="H563" s="2">
        <f t="shared" si="76"/>
        <v>0.88774819805838467</v>
      </c>
      <c r="I563" s="2">
        <f t="shared" si="77"/>
        <v>47.026833291191316</v>
      </c>
    </row>
    <row r="564" spans="1:9" ht="13.5" x14ac:dyDescent="0.25">
      <c r="A564" s="3">
        <f>TITRES_STAT!B567</f>
        <v>43124</v>
      </c>
      <c r="B564" s="5">
        <f>TITRES_STAT!D567</f>
        <v>52.171900000000001</v>
      </c>
      <c r="C564" s="2">
        <f t="shared" si="72"/>
        <v>-0.59960000000000235</v>
      </c>
      <c r="D564" s="2">
        <f t="shared" si="73"/>
        <v>0</v>
      </c>
      <c r="E564" s="2">
        <f t="shared" si="74"/>
        <v>0.59960000000000235</v>
      </c>
      <c r="F564" s="2">
        <f t="shared" si="79"/>
        <v>0.14887896089236863</v>
      </c>
      <c r="G564" s="2">
        <f t="shared" si="79"/>
        <v>0.2105326132030132</v>
      </c>
      <c r="H564" s="2">
        <f t="shared" si="76"/>
        <v>0.70715391134582584</v>
      </c>
      <c r="I564" s="2">
        <f t="shared" si="77"/>
        <v>41.422973444049035</v>
      </c>
    </row>
    <row r="565" spans="1:9" ht="13.5" x14ac:dyDescent="0.25">
      <c r="A565" s="3">
        <f>TITRES_STAT!B568</f>
        <v>43125</v>
      </c>
      <c r="B565" s="5">
        <f>TITRES_STAT!D568</f>
        <v>50.372799999999998</v>
      </c>
      <c r="C565" s="2">
        <f t="shared" si="72"/>
        <v>-1.7991000000000028</v>
      </c>
      <c r="D565" s="2">
        <f t="shared" si="73"/>
        <v>0</v>
      </c>
      <c r="E565" s="2">
        <f t="shared" si="74"/>
        <v>1.7991000000000028</v>
      </c>
      <c r="F565" s="2">
        <f t="shared" si="79"/>
        <v>0.13824474940005657</v>
      </c>
      <c r="G565" s="2">
        <f t="shared" si="79"/>
        <v>0.32400171225994107</v>
      </c>
      <c r="H565" s="2">
        <f t="shared" si="76"/>
        <v>0.42667907041535991</v>
      </c>
      <c r="I565" s="2">
        <f t="shared" si="77"/>
        <v>29.907151458466231</v>
      </c>
    </row>
    <row r="566" spans="1:9" ht="13.5" x14ac:dyDescent="0.25">
      <c r="A566" s="3">
        <f>TITRES_STAT!B569</f>
        <v>43126</v>
      </c>
      <c r="B566" s="5">
        <f>TITRES_STAT!D569</f>
        <v>50.372799999999998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0.12837012444290968</v>
      </c>
      <c r="G566" s="2">
        <f t="shared" si="79"/>
        <v>0.3008587328128024</v>
      </c>
      <c r="H566" s="2">
        <f t="shared" si="76"/>
        <v>0.42667907041535996</v>
      </c>
      <c r="I566" s="2">
        <f t="shared" si="77"/>
        <v>29.907151458466245</v>
      </c>
    </row>
    <row r="567" spans="1:9" ht="13.5" x14ac:dyDescent="0.25">
      <c r="A567" s="3">
        <f>TITRES_STAT!B570</f>
        <v>43129</v>
      </c>
      <c r="B567" s="5">
        <f>TITRES_STAT!D570</f>
        <v>50.372799999999998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0.1192008298398447</v>
      </c>
      <c r="G567" s="2">
        <f t="shared" si="79"/>
        <v>0.27936882332617363</v>
      </c>
      <c r="H567" s="2">
        <f t="shared" si="76"/>
        <v>0.42667907041535996</v>
      </c>
      <c r="I567" s="2">
        <f t="shared" si="77"/>
        <v>29.907151458466245</v>
      </c>
    </row>
    <row r="568" spans="1:9" ht="13.5" x14ac:dyDescent="0.25">
      <c r="A568" s="3">
        <f>TITRES_STAT!B571</f>
        <v>43130</v>
      </c>
      <c r="B568" s="5">
        <f>TITRES_STAT!D571</f>
        <v>50.372799999999998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0.11068648485128436</v>
      </c>
      <c r="G568" s="2">
        <f t="shared" si="79"/>
        <v>0.25941390737430409</v>
      </c>
      <c r="H568" s="2">
        <f t="shared" si="76"/>
        <v>0.42667907041535996</v>
      </c>
      <c r="I568" s="2">
        <f t="shared" si="77"/>
        <v>29.907151458466245</v>
      </c>
    </row>
    <row r="569" spans="1:9" ht="13.5" x14ac:dyDescent="0.25">
      <c r="A569" s="3">
        <f>TITRES_STAT!B572</f>
        <v>43131</v>
      </c>
      <c r="B569" s="5">
        <f>TITRES_STAT!D572</f>
        <v>50.354799999999997</v>
      </c>
      <c r="C569" s="2">
        <f t="shared" si="72"/>
        <v>-1.8000000000000682E-2</v>
      </c>
      <c r="D569" s="2">
        <f t="shared" si="73"/>
        <v>0</v>
      </c>
      <c r="E569" s="2">
        <f t="shared" si="74"/>
        <v>1.8000000000000682E-2</v>
      </c>
      <c r="F569" s="2">
        <f t="shared" si="79"/>
        <v>0.10278030736190691</v>
      </c>
      <c r="G569" s="2">
        <f t="shared" si="79"/>
        <v>0.24217005684756815</v>
      </c>
      <c r="H569" s="2">
        <f t="shared" si="76"/>
        <v>0.42441377228812843</v>
      </c>
      <c r="I569" s="2">
        <f t="shared" si="77"/>
        <v>29.79568019806247</v>
      </c>
    </row>
    <row r="570" spans="1:9" ht="13.5" x14ac:dyDescent="0.25">
      <c r="A570" s="3">
        <f>TITRES_STAT!B573</f>
        <v>43132</v>
      </c>
      <c r="B570" s="5">
        <f>TITRES_STAT!D573</f>
        <v>50.354799999999997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9.5438856836056421E-2</v>
      </c>
      <c r="G570" s="2">
        <f t="shared" si="79"/>
        <v>0.22487219564417041</v>
      </c>
      <c r="H570" s="2">
        <f t="shared" si="76"/>
        <v>0.42441377228812849</v>
      </c>
      <c r="I570" s="2">
        <f t="shared" si="77"/>
        <v>29.79568019806247</v>
      </c>
    </row>
    <row r="571" spans="1:9" ht="13.5" x14ac:dyDescent="0.25">
      <c r="A571" s="3">
        <f>TITRES_STAT!B574</f>
        <v>43133</v>
      </c>
      <c r="B571" s="5">
        <f>TITRES_STAT!D574</f>
        <v>49.773099999999999</v>
      </c>
      <c r="C571" s="2">
        <f t="shared" si="72"/>
        <v>-0.58169999999999789</v>
      </c>
      <c r="D571" s="2">
        <f t="shared" si="73"/>
        <v>0</v>
      </c>
      <c r="E571" s="2">
        <f t="shared" si="74"/>
        <v>0.58169999999999789</v>
      </c>
      <c r="F571" s="2">
        <f t="shared" si="79"/>
        <v>8.8621795633480965E-2</v>
      </c>
      <c r="G571" s="2">
        <f t="shared" si="79"/>
        <v>0.25035989595530095</v>
      </c>
      <c r="H571" s="2">
        <f t="shared" si="76"/>
        <v>0.35397760210486517</v>
      </c>
      <c r="I571" s="2">
        <f t="shared" si="77"/>
        <v>26.143534542563998</v>
      </c>
    </row>
    <row r="572" spans="1:9" ht="13.5" x14ac:dyDescent="0.25">
      <c r="A572" s="3">
        <f>TITRES_STAT!B575</f>
        <v>43136</v>
      </c>
      <c r="B572" s="5">
        <f>TITRES_STAT!D575</f>
        <v>48.849600000000002</v>
      </c>
      <c r="C572" s="2">
        <f t="shared" si="72"/>
        <v>-0.9234999999999971</v>
      </c>
      <c r="D572" s="2">
        <f t="shared" si="73"/>
        <v>0</v>
      </c>
      <c r="E572" s="2">
        <f t="shared" si="74"/>
        <v>0.9234999999999971</v>
      </c>
      <c r="F572" s="2">
        <f t="shared" si="79"/>
        <v>8.2291667373946623E-2</v>
      </c>
      <c r="G572" s="2">
        <f t="shared" si="79"/>
        <v>0.29844133195849354</v>
      </c>
      <c r="H572" s="2">
        <f t="shared" si="76"/>
        <v>0.27573817216910002</v>
      </c>
      <c r="I572" s="2">
        <f t="shared" si="77"/>
        <v>21.614009691367187</v>
      </c>
    </row>
    <row r="573" spans="1:9" ht="13.5" x14ac:dyDescent="0.25">
      <c r="A573" s="3">
        <f>TITRES_STAT!B576</f>
        <v>43137</v>
      </c>
      <c r="B573" s="5">
        <f>TITRES_STAT!D576</f>
        <v>48.573799999999999</v>
      </c>
      <c r="C573" s="2">
        <f t="shared" si="72"/>
        <v>-0.27580000000000382</v>
      </c>
      <c r="D573" s="2">
        <f t="shared" si="73"/>
        <v>0</v>
      </c>
      <c r="E573" s="2">
        <f t="shared" si="74"/>
        <v>0.27580000000000382</v>
      </c>
      <c r="F573" s="2">
        <f t="shared" ref="F573:G588" si="80">((F572*13)+D573)/14</f>
        <v>7.6413691132950448E-2</v>
      </c>
      <c r="G573" s="2">
        <f t="shared" si="80"/>
        <v>0.29682409396145853</v>
      </c>
      <c r="H573" s="2">
        <f t="shared" si="76"/>
        <v>0.25743762951693694</v>
      </c>
      <c r="I573" s="2">
        <f t="shared" si="77"/>
        <v>20.473192743232545</v>
      </c>
    </row>
    <row r="574" spans="1:9" ht="13.5" x14ac:dyDescent="0.25">
      <c r="A574" s="3">
        <f>TITRES_STAT!B577</f>
        <v>43138</v>
      </c>
      <c r="B574" s="5">
        <f>TITRES_STAT!D577</f>
        <v>47.902200000000001</v>
      </c>
      <c r="C574" s="2">
        <f t="shared" si="72"/>
        <v>-0.67159999999999798</v>
      </c>
      <c r="D574" s="2">
        <f t="shared" si="73"/>
        <v>0</v>
      </c>
      <c r="E574" s="2">
        <f t="shared" si="74"/>
        <v>0.67159999999999798</v>
      </c>
      <c r="F574" s="2">
        <f t="shared" si="80"/>
        <v>7.0955570337739707E-2</v>
      </c>
      <c r="G574" s="2">
        <f t="shared" si="80"/>
        <v>0.32359380153563994</v>
      </c>
      <c r="H574" s="2">
        <f t="shared" si="76"/>
        <v>0.21927357693816893</v>
      </c>
      <c r="I574" s="2">
        <f t="shared" si="77"/>
        <v>17.983952173293801</v>
      </c>
    </row>
    <row r="575" spans="1:9" ht="13.5" x14ac:dyDescent="0.25">
      <c r="A575" s="3">
        <f>TITRES_STAT!B578</f>
        <v>43139</v>
      </c>
      <c r="B575" s="5">
        <f>TITRES_STAT!D578</f>
        <v>49.233400000000003</v>
      </c>
      <c r="C575" s="2">
        <f t="shared" si="72"/>
        <v>1.3312000000000026</v>
      </c>
      <c r="D575" s="2">
        <f t="shared" si="73"/>
        <v>1.3312000000000026</v>
      </c>
      <c r="E575" s="2">
        <f t="shared" si="74"/>
        <v>0</v>
      </c>
      <c r="F575" s="2">
        <f t="shared" si="80"/>
        <v>0.16097302959932991</v>
      </c>
      <c r="G575" s="2">
        <f t="shared" si="80"/>
        <v>0.30047995856880849</v>
      </c>
      <c r="H575" s="2">
        <f t="shared" si="76"/>
        <v>0.5357196878156113</v>
      </c>
      <c r="I575" s="2">
        <f t="shared" si="77"/>
        <v>34.883949985534954</v>
      </c>
    </row>
    <row r="576" spans="1:9" ht="13.5" x14ac:dyDescent="0.25">
      <c r="A576" s="3">
        <f>TITRES_STAT!B579</f>
        <v>43140</v>
      </c>
      <c r="B576" s="5">
        <f>TITRES_STAT!D579</f>
        <v>49.245399999999997</v>
      </c>
      <c r="C576" s="2">
        <f t="shared" si="72"/>
        <v>1.1999999999993349E-2</v>
      </c>
      <c r="D576" s="2">
        <f t="shared" si="73"/>
        <v>1.1999999999993349E-2</v>
      </c>
      <c r="E576" s="2">
        <f t="shared" si="74"/>
        <v>0</v>
      </c>
      <c r="F576" s="2">
        <f t="shared" si="80"/>
        <v>0.150332098913663</v>
      </c>
      <c r="G576" s="2">
        <f t="shared" si="80"/>
        <v>0.27901710438532218</v>
      </c>
      <c r="H576" s="2">
        <f t="shared" si="76"/>
        <v>0.53879169610352851</v>
      </c>
      <c r="I576" s="2">
        <f t="shared" si="77"/>
        <v>35.013946167492122</v>
      </c>
    </row>
    <row r="577" spans="1:9" ht="13.5" x14ac:dyDescent="0.25">
      <c r="A577" s="3">
        <f>TITRES_STAT!B580</f>
        <v>43143</v>
      </c>
      <c r="B577" s="5">
        <f>TITRES_STAT!D580</f>
        <v>50.672699999999999</v>
      </c>
      <c r="C577" s="2">
        <f t="shared" si="72"/>
        <v>1.4273000000000025</v>
      </c>
      <c r="D577" s="2">
        <f t="shared" si="73"/>
        <v>1.4273000000000025</v>
      </c>
      <c r="E577" s="2">
        <f t="shared" si="74"/>
        <v>0</v>
      </c>
      <c r="F577" s="2">
        <f t="shared" si="80"/>
        <v>0.24154409184840153</v>
      </c>
      <c r="G577" s="2">
        <f t="shared" si="80"/>
        <v>0.259087311214942</v>
      </c>
      <c r="H577" s="2">
        <f t="shared" si="76"/>
        <v>0.93228838848079909</v>
      </c>
      <c r="I577" s="2">
        <f t="shared" si="77"/>
        <v>48.247890637783186</v>
      </c>
    </row>
    <row r="578" spans="1:9" ht="13.5" x14ac:dyDescent="0.25">
      <c r="A578" s="3">
        <f>TITRES_STAT!B581</f>
        <v>43144</v>
      </c>
      <c r="B578" s="5">
        <f>TITRES_STAT!D581</f>
        <v>50.672699999999999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0.22429094243065856</v>
      </c>
      <c r="G578" s="2">
        <f t="shared" si="80"/>
        <v>0.24058107469958898</v>
      </c>
      <c r="H578" s="2">
        <f t="shared" si="76"/>
        <v>0.93228838848079909</v>
      </c>
      <c r="I578" s="2">
        <f t="shared" si="77"/>
        <v>48.247890637783186</v>
      </c>
    </row>
    <row r="579" spans="1:9" ht="13.5" x14ac:dyDescent="0.25">
      <c r="A579" s="3">
        <f>TITRES_STAT!B582</f>
        <v>43145</v>
      </c>
      <c r="B579" s="5">
        <f>TITRES_STAT!D582</f>
        <v>49.155500000000004</v>
      </c>
      <c r="C579" s="2">
        <f t="shared" ref="C579:C642" si="81">B579-B578</f>
        <v>-1.5171999999999954</v>
      </c>
      <c r="D579" s="2">
        <f t="shared" ref="D579:D642" si="82">IF(C579&gt;0,C579,0)</f>
        <v>0</v>
      </c>
      <c r="E579" s="2">
        <f t="shared" ref="E579:E642" si="83">IF(C579&lt;0,-C579,0)</f>
        <v>1.5171999999999954</v>
      </c>
      <c r="F579" s="2">
        <f t="shared" si="80"/>
        <v>0.20827016082846866</v>
      </c>
      <c r="G579" s="2">
        <f t="shared" si="80"/>
        <v>0.33176814079247513</v>
      </c>
      <c r="H579" s="2">
        <f t="shared" si="76"/>
        <v>0.6277581696994351</v>
      </c>
      <c r="I579" s="2">
        <f t="shared" si="77"/>
        <v>38.565812869816547</v>
      </c>
    </row>
    <row r="580" spans="1:9" ht="13.5" x14ac:dyDescent="0.25">
      <c r="A580" s="3">
        <f>TITRES_STAT!B583</f>
        <v>43146</v>
      </c>
      <c r="B580" s="5">
        <f>TITRES_STAT!D583</f>
        <v>49.173499999999997</v>
      </c>
      <c r="C580" s="2">
        <f t="shared" si="81"/>
        <v>1.7999999999993577E-2</v>
      </c>
      <c r="D580" s="2">
        <f t="shared" si="82"/>
        <v>1.7999999999993577E-2</v>
      </c>
      <c r="E580" s="2">
        <f t="shared" si="83"/>
        <v>0</v>
      </c>
      <c r="F580" s="2">
        <f t="shared" si="80"/>
        <v>0.19467943505500615</v>
      </c>
      <c r="G580" s="2">
        <f t="shared" si="80"/>
        <v>0.30807041645015548</v>
      </c>
      <c r="H580" s="2">
        <f t="shared" si="76"/>
        <v>0.63193161257827068</v>
      </c>
      <c r="I580" s="2">
        <f t="shared" si="77"/>
        <v>38.722922437900991</v>
      </c>
    </row>
    <row r="581" spans="1:9" ht="13.5" x14ac:dyDescent="0.25">
      <c r="A581" s="3">
        <f>TITRES_STAT!B584</f>
        <v>43147</v>
      </c>
      <c r="B581" s="5">
        <f>TITRES_STAT!D584</f>
        <v>49.173499999999997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0.18077376112250571</v>
      </c>
      <c r="G581" s="2">
        <f t="shared" si="80"/>
        <v>0.28606538670371584</v>
      </c>
      <c r="H581" s="2">
        <f t="shared" si="76"/>
        <v>0.63193161257827057</v>
      </c>
      <c r="I581" s="2">
        <f t="shared" si="77"/>
        <v>38.722922437900991</v>
      </c>
    </row>
    <row r="582" spans="1:9" ht="13.5" x14ac:dyDescent="0.25">
      <c r="A582" s="3">
        <f>TITRES_STAT!B585</f>
        <v>43150</v>
      </c>
      <c r="B582" s="5">
        <f>TITRES_STAT!D585</f>
        <v>49.173499999999997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0.16786134961375529</v>
      </c>
      <c r="G582" s="2">
        <f t="shared" si="80"/>
        <v>0.26563214479630759</v>
      </c>
      <c r="H582" s="2">
        <f t="shared" si="76"/>
        <v>0.63193161257827046</v>
      </c>
      <c r="I582" s="2">
        <f t="shared" si="77"/>
        <v>38.722922437900991</v>
      </c>
    </row>
    <row r="583" spans="1:9" ht="13.5" x14ac:dyDescent="0.25">
      <c r="A583" s="3">
        <f>TITRES_STAT!B586</f>
        <v>43151</v>
      </c>
      <c r="B583" s="5">
        <f>TITRES_STAT!D586</f>
        <v>49.173499999999997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0.15587125321277279</v>
      </c>
      <c r="G583" s="2">
        <f t="shared" si="80"/>
        <v>0.24665842016799991</v>
      </c>
      <c r="H583" s="2">
        <f t="shared" si="76"/>
        <v>0.63193161257827057</v>
      </c>
      <c r="I583" s="2">
        <f t="shared" si="77"/>
        <v>38.722922437900991</v>
      </c>
    </row>
    <row r="584" spans="1:9" ht="13.5" x14ac:dyDescent="0.25">
      <c r="A584" s="3">
        <f>TITRES_STAT!B587</f>
        <v>43152</v>
      </c>
      <c r="B584" s="5">
        <f>TITRES_STAT!D587</f>
        <v>49.173499999999997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0.14473759226900329</v>
      </c>
      <c r="G584" s="2">
        <f t="shared" si="80"/>
        <v>0.22903996158457135</v>
      </c>
      <c r="H584" s="2">
        <f t="shared" si="76"/>
        <v>0.63193161257827046</v>
      </c>
      <c r="I584" s="2">
        <f t="shared" si="77"/>
        <v>38.722922437900991</v>
      </c>
    </row>
    <row r="585" spans="1:9" ht="13.5" x14ac:dyDescent="0.25">
      <c r="A585" s="3">
        <f>TITRES_STAT!B588</f>
        <v>43153</v>
      </c>
      <c r="B585" s="5">
        <f>TITRES_STAT!D588</f>
        <v>49.173499999999997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0.13439919282121734</v>
      </c>
      <c r="G585" s="2">
        <f t="shared" si="80"/>
        <v>0.21267996432853056</v>
      </c>
      <c r="H585" s="2">
        <f t="shared" si="76"/>
        <v>0.63193161257827035</v>
      </c>
      <c r="I585" s="2">
        <f t="shared" si="77"/>
        <v>38.722922437900984</v>
      </c>
    </row>
    <row r="586" spans="1:9" ht="13.5" x14ac:dyDescent="0.25">
      <c r="A586" s="3">
        <f>TITRES_STAT!B589</f>
        <v>43154</v>
      </c>
      <c r="B586" s="5">
        <f>TITRES_STAT!D589</f>
        <v>49.173499999999997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0.12479925047684468</v>
      </c>
      <c r="G586" s="2">
        <f t="shared" si="80"/>
        <v>0.1974885383050641</v>
      </c>
      <c r="H586" s="2">
        <f t="shared" si="76"/>
        <v>0.63193161257827035</v>
      </c>
      <c r="I586" s="2">
        <f t="shared" si="77"/>
        <v>38.722922437900984</v>
      </c>
    </row>
    <row r="587" spans="1:9" ht="13.5" x14ac:dyDescent="0.25">
      <c r="A587" s="3">
        <f>TITRES_STAT!B590</f>
        <v>43157</v>
      </c>
      <c r="B587" s="5">
        <f>TITRES_STAT!D590</f>
        <v>49.173499999999997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0.11588501829992719</v>
      </c>
      <c r="G587" s="2">
        <f t="shared" si="80"/>
        <v>0.18338221414041667</v>
      </c>
      <c r="H587" s="2">
        <f t="shared" si="76"/>
        <v>0.63193161257827035</v>
      </c>
      <c r="I587" s="2">
        <f t="shared" si="77"/>
        <v>38.722922437900984</v>
      </c>
    </row>
    <row r="588" spans="1:9" ht="13.5" x14ac:dyDescent="0.25">
      <c r="A588" s="3">
        <f>TITRES_STAT!B591</f>
        <v>43158</v>
      </c>
      <c r="B588" s="5">
        <f>TITRES_STAT!D591</f>
        <v>49.173499999999997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0.10760751699278952</v>
      </c>
      <c r="G588" s="2">
        <f t="shared" si="80"/>
        <v>0.17028348455895831</v>
      </c>
      <c r="H588" s="2">
        <f t="shared" si="76"/>
        <v>0.63193161257827035</v>
      </c>
      <c r="I588" s="2">
        <f t="shared" si="77"/>
        <v>38.722922437900984</v>
      </c>
    </row>
    <row r="589" spans="1:9" ht="13.5" x14ac:dyDescent="0.25">
      <c r="A589" s="3">
        <f>TITRES_STAT!B592</f>
        <v>43159</v>
      </c>
      <c r="B589" s="5">
        <f>TITRES_STAT!D592</f>
        <v>48.573799999999999</v>
      </c>
      <c r="C589" s="2">
        <f t="shared" si="81"/>
        <v>-0.59969999999999857</v>
      </c>
      <c r="D589" s="2">
        <f t="shared" si="82"/>
        <v>0</v>
      </c>
      <c r="E589" s="2">
        <f t="shared" si="83"/>
        <v>0.59969999999999857</v>
      </c>
      <c r="F589" s="2">
        <f t="shared" ref="F589:G604" si="84">((F588*13)+D589)/14</f>
        <v>9.9921265779018831E-2</v>
      </c>
      <c r="G589" s="2">
        <f t="shared" si="84"/>
        <v>0.20095609280474691</v>
      </c>
      <c r="H589" s="2">
        <f t="shared" si="76"/>
        <v>0.49722934191452656</v>
      </c>
      <c r="I589" s="2">
        <f t="shared" si="77"/>
        <v>33.209965099849896</v>
      </c>
    </row>
    <row r="590" spans="1:9" ht="13.5" x14ac:dyDescent="0.25">
      <c r="A590" s="3">
        <f>TITRES_STAT!B593</f>
        <v>43160</v>
      </c>
      <c r="B590" s="5">
        <f>TITRES_STAT!D593</f>
        <v>48.573799999999999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9.2784032509088926E-2</v>
      </c>
      <c r="G590" s="2">
        <f t="shared" si="84"/>
        <v>0.1866020861758364</v>
      </c>
      <c r="H590" s="2">
        <f t="shared" si="76"/>
        <v>0.49722934191452667</v>
      </c>
      <c r="I590" s="2">
        <f t="shared" si="77"/>
        <v>33.209965099849896</v>
      </c>
    </row>
    <row r="591" spans="1:9" ht="13.5" x14ac:dyDescent="0.25">
      <c r="A591" s="3">
        <f>TITRES_STAT!B594</f>
        <v>43161</v>
      </c>
      <c r="B591" s="5">
        <f>TITRES_STAT!D594</f>
        <v>48.573799999999999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8.615660161558257E-2</v>
      </c>
      <c r="G591" s="2">
        <f t="shared" si="84"/>
        <v>0.17327336573470523</v>
      </c>
      <c r="H591" s="2">
        <f t="shared" si="76"/>
        <v>0.49722934191452667</v>
      </c>
      <c r="I591" s="2">
        <f t="shared" si="77"/>
        <v>33.209965099849896</v>
      </c>
    </row>
    <row r="592" spans="1:9" ht="13.5" x14ac:dyDescent="0.25">
      <c r="A592" s="3">
        <f>TITRES_STAT!B595</f>
        <v>43164</v>
      </c>
      <c r="B592" s="5">
        <f>TITRES_STAT!D595</f>
        <v>47.9741</v>
      </c>
      <c r="C592" s="2">
        <f t="shared" si="81"/>
        <v>-0.59969999999999857</v>
      </c>
      <c r="D592" s="2">
        <f t="shared" si="82"/>
        <v>0</v>
      </c>
      <c r="E592" s="2">
        <f t="shared" si="83"/>
        <v>0.59969999999999857</v>
      </c>
      <c r="F592" s="2">
        <f t="shared" si="84"/>
        <v>8.0002558643040955E-2</v>
      </c>
      <c r="G592" s="2">
        <f t="shared" si="84"/>
        <v>0.20373241103936904</v>
      </c>
      <c r="H592" s="2">
        <f t="shared" si="76"/>
        <v>0.39268449352214924</v>
      </c>
      <c r="I592" s="2">
        <f t="shared" si="77"/>
        <v>28.196227885688302</v>
      </c>
    </row>
    <row r="593" spans="1:9" ht="13.5" x14ac:dyDescent="0.25">
      <c r="A593" s="3">
        <f>TITRES_STAT!B596</f>
        <v>43165</v>
      </c>
      <c r="B593" s="5">
        <f>TITRES_STAT!D596</f>
        <v>47.9741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7.4288090168538032E-2</v>
      </c>
      <c r="G593" s="2">
        <f t="shared" si="84"/>
        <v>0.18918009596512839</v>
      </c>
      <c r="H593" s="2">
        <f t="shared" ref="H593:H656" si="85">F593/G593</f>
        <v>0.39268449352214924</v>
      </c>
      <c r="I593" s="2">
        <f t="shared" ref="I593:I656" si="86">IF(G593=0,100,100-(100/(1+H593)))</f>
        <v>28.196227885688302</v>
      </c>
    </row>
    <row r="594" spans="1:9" ht="13.5" x14ac:dyDescent="0.25">
      <c r="A594" s="3">
        <f>TITRES_STAT!B597</f>
        <v>43166</v>
      </c>
      <c r="B594" s="5">
        <f>TITRES_STAT!D597</f>
        <v>48.873600000000003</v>
      </c>
      <c r="C594" s="2">
        <f t="shared" si="81"/>
        <v>0.8995000000000033</v>
      </c>
      <c r="D594" s="2">
        <f t="shared" si="82"/>
        <v>0.8995000000000033</v>
      </c>
      <c r="E594" s="2">
        <f t="shared" si="83"/>
        <v>0</v>
      </c>
      <c r="F594" s="2">
        <f t="shared" si="84"/>
        <v>0.13323179801364268</v>
      </c>
      <c r="G594" s="2">
        <f t="shared" si="84"/>
        <v>0.17566723196761921</v>
      </c>
      <c r="H594" s="2">
        <f t="shared" si="85"/>
        <v>0.75843284214896345</v>
      </c>
      <c r="I594" s="2">
        <f t="shared" si="86"/>
        <v>43.131180444860789</v>
      </c>
    </row>
    <row r="595" spans="1:9" ht="13.5" x14ac:dyDescent="0.25">
      <c r="A595" s="3">
        <f>TITRES_STAT!B598</f>
        <v>43167</v>
      </c>
      <c r="B595" s="5">
        <f>TITRES_STAT!D598</f>
        <v>48.873600000000003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0.1237152410126682</v>
      </c>
      <c r="G595" s="2">
        <f t="shared" si="84"/>
        <v>0.1631195725413607</v>
      </c>
      <c r="H595" s="2">
        <f t="shared" si="85"/>
        <v>0.75843284214896345</v>
      </c>
      <c r="I595" s="2">
        <f t="shared" si="86"/>
        <v>43.131180444860789</v>
      </c>
    </row>
    <row r="596" spans="1:9" ht="13.5" x14ac:dyDescent="0.25">
      <c r="A596" s="3">
        <f>TITRES_STAT!B599</f>
        <v>43168</v>
      </c>
      <c r="B596" s="5">
        <f>TITRES_STAT!D599</f>
        <v>47.9801</v>
      </c>
      <c r="C596" s="2">
        <f t="shared" si="81"/>
        <v>-0.89350000000000307</v>
      </c>
      <c r="D596" s="2">
        <f t="shared" si="82"/>
        <v>0</v>
      </c>
      <c r="E596" s="2">
        <f t="shared" si="83"/>
        <v>0.89350000000000307</v>
      </c>
      <c r="F596" s="2">
        <f t="shared" si="84"/>
        <v>0.1148784380831919</v>
      </c>
      <c r="G596" s="2">
        <f t="shared" si="84"/>
        <v>0.21528960307412087</v>
      </c>
      <c r="H596" s="2">
        <f t="shared" si="85"/>
        <v>0.53359956283462995</v>
      </c>
      <c r="I596" s="2">
        <f t="shared" si="86"/>
        <v>34.793930290926184</v>
      </c>
    </row>
    <row r="597" spans="1:9" ht="13.5" x14ac:dyDescent="0.25">
      <c r="A597" s="3">
        <f>TITRES_STAT!B600</f>
        <v>43171</v>
      </c>
      <c r="B597" s="5">
        <f>TITRES_STAT!D600</f>
        <v>47.9741</v>
      </c>
      <c r="C597" s="2">
        <f t="shared" si="81"/>
        <v>-6.0000000000002274E-3</v>
      </c>
      <c r="D597" s="2">
        <f t="shared" si="82"/>
        <v>0</v>
      </c>
      <c r="E597" s="2">
        <f t="shared" si="83"/>
        <v>6.0000000000002274E-3</v>
      </c>
      <c r="F597" s="2">
        <f t="shared" si="84"/>
        <v>0.1066728353629639</v>
      </c>
      <c r="G597" s="2">
        <f t="shared" si="84"/>
        <v>0.20034034571168369</v>
      </c>
      <c r="H597" s="2">
        <f t="shared" si="85"/>
        <v>0.53245807769784048</v>
      </c>
      <c r="I597" s="2">
        <f t="shared" si="86"/>
        <v>34.745360114368296</v>
      </c>
    </row>
    <row r="598" spans="1:9" ht="13.5" x14ac:dyDescent="0.25">
      <c r="A598" s="3">
        <f>TITRES_STAT!B601</f>
        <v>43172</v>
      </c>
      <c r="B598" s="5">
        <f>TITRES_STAT!D601</f>
        <v>47.9741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9.9053347122752183E-2</v>
      </c>
      <c r="G598" s="2">
        <f t="shared" si="84"/>
        <v>0.18603032101799202</v>
      </c>
      <c r="H598" s="2">
        <f t="shared" si="85"/>
        <v>0.53245807769784037</v>
      </c>
      <c r="I598" s="2">
        <f t="shared" si="86"/>
        <v>34.745360114368282</v>
      </c>
    </row>
    <row r="599" spans="1:9" ht="13.5" x14ac:dyDescent="0.25">
      <c r="A599" s="3">
        <f>TITRES_STAT!B602</f>
        <v>43173</v>
      </c>
      <c r="B599" s="5">
        <f>TITRES_STAT!D602</f>
        <v>49.167499999999997</v>
      </c>
      <c r="C599" s="2">
        <f t="shared" si="81"/>
        <v>1.1933999999999969</v>
      </c>
      <c r="D599" s="2">
        <f t="shared" si="82"/>
        <v>1.1933999999999969</v>
      </c>
      <c r="E599" s="2">
        <f t="shared" si="83"/>
        <v>0</v>
      </c>
      <c r="F599" s="2">
        <f t="shared" si="84"/>
        <v>0.1772209651854125</v>
      </c>
      <c r="G599" s="2">
        <f t="shared" si="84"/>
        <v>0.1727424409452783</v>
      </c>
      <c r="H599" s="2">
        <f t="shared" si="85"/>
        <v>1.0259260215128772</v>
      </c>
      <c r="I599" s="2">
        <f t="shared" si="86"/>
        <v>50.639856076618152</v>
      </c>
    </row>
    <row r="600" spans="1:9" ht="13.5" x14ac:dyDescent="0.25">
      <c r="A600" s="3">
        <f>TITRES_STAT!B603</f>
        <v>43174</v>
      </c>
      <c r="B600" s="5">
        <f>TITRES_STAT!D603</f>
        <v>49.167499999999997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0.16456232481502589</v>
      </c>
      <c r="G600" s="2">
        <f t="shared" si="84"/>
        <v>0.16040369516347269</v>
      </c>
      <c r="H600" s="2">
        <f t="shared" si="85"/>
        <v>1.0259260215128772</v>
      </c>
      <c r="I600" s="2">
        <f t="shared" si="86"/>
        <v>50.639856076618152</v>
      </c>
    </row>
    <row r="601" spans="1:9" ht="13.5" x14ac:dyDescent="0.25">
      <c r="A601" s="3">
        <f>TITRES_STAT!B604</f>
        <v>43175</v>
      </c>
      <c r="B601" s="5">
        <f>TITRES_STAT!D604</f>
        <v>47.9741</v>
      </c>
      <c r="C601" s="2">
        <f t="shared" si="81"/>
        <v>-1.1933999999999969</v>
      </c>
      <c r="D601" s="2">
        <f t="shared" si="82"/>
        <v>0</v>
      </c>
      <c r="E601" s="2">
        <f t="shared" si="83"/>
        <v>1.1933999999999969</v>
      </c>
      <c r="F601" s="2">
        <f t="shared" si="84"/>
        <v>0.15280787304252402</v>
      </c>
      <c r="G601" s="2">
        <f t="shared" si="84"/>
        <v>0.23418914550893871</v>
      </c>
      <c r="H601" s="2">
        <f t="shared" si="85"/>
        <v>0.6524976753745042</v>
      </c>
      <c r="I601" s="2">
        <f t="shared" si="86"/>
        <v>39.485542708955954</v>
      </c>
    </row>
    <row r="602" spans="1:9" ht="13.5" x14ac:dyDescent="0.25">
      <c r="A602" s="3">
        <f>TITRES_STAT!B605</f>
        <v>43178</v>
      </c>
      <c r="B602" s="5">
        <f>TITRES_STAT!D605</f>
        <v>47.9741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0.14189302496805803</v>
      </c>
      <c r="G602" s="2">
        <f t="shared" si="84"/>
        <v>0.21746134940115738</v>
      </c>
      <c r="H602" s="2">
        <f t="shared" si="85"/>
        <v>0.6524976753745042</v>
      </c>
      <c r="I602" s="2">
        <f t="shared" si="86"/>
        <v>39.485542708955954</v>
      </c>
    </row>
    <row r="603" spans="1:9" ht="13.5" x14ac:dyDescent="0.25">
      <c r="A603" s="3">
        <f>TITRES_STAT!B606</f>
        <v>43180</v>
      </c>
      <c r="B603" s="5">
        <f>TITRES_STAT!D606</f>
        <v>47.9741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0.13175780889891103</v>
      </c>
      <c r="G603" s="2">
        <f t="shared" si="84"/>
        <v>0.2019283958725033</v>
      </c>
      <c r="H603" s="2">
        <f t="shared" si="85"/>
        <v>0.6524976753745042</v>
      </c>
      <c r="I603" s="2">
        <f t="shared" si="86"/>
        <v>39.485542708955954</v>
      </c>
    </row>
    <row r="604" spans="1:9" ht="13.5" x14ac:dyDescent="0.25">
      <c r="A604" s="3">
        <f>TITRES_STAT!B607</f>
        <v>43181</v>
      </c>
      <c r="B604" s="5">
        <f>TITRES_STAT!D607</f>
        <v>47.434399999999997</v>
      </c>
      <c r="C604" s="2">
        <f t="shared" si="81"/>
        <v>-0.5397000000000034</v>
      </c>
      <c r="D604" s="2">
        <f t="shared" si="82"/>
        <v>0</v>
      </c>
      <c r="E604" s="2">
        <f t="shared" si="83"/>
        <v>0.5397000000000034</v>
      </c>
      <c r="F604" s="2">
        <f t="shared" si="84"/>
        <v>0.1223465368347031</v>
      </c>
      <c r="G604" s="2">
        <f t="shared" si="84"/>
        <v>0.22605493902446758</v>
      </c>
      <c r="H604" s="2">
        <f t="shared" si="85"/>
        <v>0.54122478970238574</v>
      </c>
      <c r="I604" s="2">
        <f t="shared" si="86"/>
        <v>35.116538049384587</v>
      </c>
    </row>
    <row r="605" spans="1:9" ht="13.5" x14ac:dyDescent="0.25">
      <c r="A605" s="3">
        <f>TITRES_STAT!B608</f>
        <v>43182</v>
      </c>
      <c r="B605" s="5">
        <f>TITRES_STAT!D608</f>
        <v>47.434399999999997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0.11360749848936716</v>
      </c>
      <c r="G605" s="2">
        <f t="shared" si="87"/>
        <v>0.20990815766557702</v>
      </c>
      <c r="H605" s="2">
        <f t="shared" si="85"/>
        <v>0.54122478970238574</v>
      </c>
      <c r="I605" s="2">
        <f t="shared" si="86"/>
        <v>35.116538049384587</v>
      </c>
    </row>
    <row r="606" spans="1:9" ht="13.5" x14ac:dyDescent="0.25">
      <c r="A606" s="3">
        <f>TITRES_STAT!B609</f>
        <v>43185</v>
      </c>
      <c r="B606" s="5">
        <f>TITRES_STAT!D609</f>
        <v>47.9741</v>
      </c>
      <c r="C606" s="2">
        <f t="shared" si="81"/>
        <v>0.5397000000000034</v>
      </c>
      <c r="D606" s="2">
        <f t="shared" si="82"/>
        <v>0.5397000000000034</v>
      </c>
      <c r="E606" s="2">
        <f t="shared" si="83"/>
        <v>0</v>
      </c>
      <c r="F606" s="2">
        <f t="shared" si="87"/>
        <v>0.14404267716869831</v>
      </c>
      <c r="G606" s="2">
        <f t="shared" si="87"/>
        <v>0.19491471783232153</v>
      </c>
      <c r="H606" s="2">
        <f t="shared" si="85"/>
        <v>0.73900359485738432</v>
      </c>
      <c r="I606" s="2">
        <f t="shared" si="86"/>
        <v>42.49580604909503</v>
      </c>
    </row>
    <row r="607" spans="1:9" ht="13.5" x14ac:dyDescent="0.25">
      <c r="A607" s="3">
        <f>TITRES_STAT!B610</f>
        <v>43186</v>
      </c>
      <c r="B607" s="5">
        <f>TITRES_STAT!D610</f>
        <v>47.9741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0.13375391451379129</v>
      </c>
      <c r="G607" s="2">
        <f t="shared" si="87"/>
        <v>0.18099223798715572</v>
      </c>
      <c r="H607" s="2">
        <f t="shared" si="85"/>
        <v>0.73900359485738421</v>
      </c>
      <c r="I607" s="2">
        <f t="shared" si="86"/>
        <v>42.495806049095023</v>
      </c>
    </row>
    <row r="608" spans="1:9" ht="13.5" x14ac:dyDescent="0.25">
      <c r="A608" s="3">
        <f>TITRES_STAT!B611</f>
        <v>43187</v>
      </c>
      <c r="B608" s="5">
        <f>TITRES_STAT!D611</f>
        <v>47.9741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0.12420006347709191</v>
      </c>
      <c r="G608" s="2">
        <f t="shared" si="87"/>
        <v>0.16806422098807317</v>
      </c>
      <c r="H608" s="2">
        <f t="shared" si="85"/>
        <v>0.73900359485738421</v>
      </c>
      <c r="I608" s="2">
        <f t="shared" si="86"/>
        <v>42.495806049095023</v>
      </c>
    </row>
    <row r="609" spans="1:9" ht="13.5" x14ac:dyDescent="0.25">
      <c r="A609" s="3">
        <f>TITRES_STAT!B612</f>
        <v>43188</v>
      </c>
      <c r="B609" s="5">
        <f>TITRES_STAT!D612</f>
        <v>47.9741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0.11532863037158535</v>
      </c>
      <c r="G609" s="2">
        <f t="shared" si="87"/>
        <v>0.15605963377463938</v>
      </c>
      <c r="H609" s="2">
        <f t="shared" si="85"/>
        <v>0.73900359485738421</v>
      </c>
      <c r="I609" s="2">
        <f t="shared" si="86"/>
        <v>42.495806049095023</v>
      </c>
    </row>
    <row r="610" spans="1:9" ht="13.5" x14ac:dyDescent="0.25">
      <c r="A610" s="3">
        <f>TITRES_STAT!B613</f>
        <v>43189</v>
      </c>
      <c r="B610" s="5">
        <f>TITRES_STAT!D613</f>
        <v>47.9741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0.10709087105932925</v>
      </c>
      <c r="G610" s="2">
        <f t="shared" si="87"/>
        <v>0.14491251707645086</v>
      </c>
      <c r="H610" s="2">
        <f t="shared" si="85"/>
        <v>0.73900359485738409</v>
      </c>
      <c r="I610" s="2">
        <f t="shared" si="86"/>
        <v>42.495806049095023</v>
      </c>
    </row>
    <row r="611" spans="1:9" ht="13.5" x14ac:dyDescent="0.25">
      <c r="A611" s="3">
        <f>TITRES_STAT!B614</f>
        <v>43192</v>
      </c>
      <c r="B611" s="5">
        <f>TITRES_STAT!D614</f>
        <v>47.9741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9.9441523126520021E-2</v>
      </c>
      <c r="G611" s="2">
        <f t="shared" si="87"/>
        <v>0.13456162299956151</v>
      </c>
      <c r="H611" s="2">
        <f t="shared" si="85"/>
        <v>0.73900359485738421</v>
      </c>
      <c r="I611" s="2">
        <f t="shared" si="86"/>
        <v>42.495806049095023</v>
      </c>
    </row>
    <row r="612" spans="1:9" ht="13.5" x14ac:dyDescent="0.25">
      <c r="A612" s="3">
        <f>TITRES_STAT!B615</f>
        <v>43193</v>
      </c>
      <c r="B612" s="5">
        <f>TITRES_STAT!D615</f>
        <v>49.173499999999997</v>
      </c>
      <c r="C612" s="2">
        <f t="shared" si="81"/>
        <v>1.1993999999999971</v>
      </c>
      <c r="D612" s="2">
        <f t="shared" si="82"/>
        <v>1.1993999999999971</v>
      </c>
      <c r="E612" s="2">
        <f t="shared" si="83"/>
        <v>0</v>
      </c>
      <c r="F612" s="2">
        <f t="shared" si="87"/>
        <v>0.17800998576033983</v>
      </c>
      <c r="G612" s="2">
        <f t="shared" si="87"/>
        <v>0.12495007849959283</v>
      </c>
      <c r="H612" s="2">
        <f t="shared" si="85"/>
        <v>1.4246488509482602</v>
      </c>
      <c r="I612" s="2">
        <f t="shared" si="86"/>
        <v>58.756914445202725</v>
      </c>
    </row>
    <row r="613" spans="1:9" ht="13.5" x14ac:dyDescent="0.25">
      <c r="A613" s="3">
        <f>TITRES_STAT!B616</f>
        <v>43194</v>
      </c>
      <c r="B613" s="5">
        <f>TITRES_STAT!D616</f>
        <v>47.9741</v>
      </c>
      <c r="C613" s="2">
        <f t="shared" si="81"/>
        <v>-1.1993999999999971</v>
      </c>
      <c r="D613" s="2">
        <f t="shared" si="82"/>
        <v>0</v>
      </c>
      <c r="E613" s="2">
        <f t="shared" si="83"/>
        <v>1.1993999999999971</v>
      </c>
      <c r="F613" s="2">
        <f t="shared" si="87"/>
        <v>0.16529498677745841</v>
      </c>
      <c r="G613" s="2">
        <f t="shared" si="87"/>
        <v>0.20169650146390741</v>
      </c>
      <c r="H613" s="2">
        <f t="shared" si="85"/>
        <v>0.81952332131570027</v>
      </c>
      <c r="I613" s="2">
        <f t="shared" si="86"/>
        <v>45.040550550520102</v>
      </c>
    </row>
    <row r="614" spans="1:9" ht="13.5" x14ac:dyDescent="0.25">
      <c r="A614" s="3">
        <f>TITRES_STAT!B617</f>
        <v>43195</v>
      </c>
      <c r="B614" s="5">
        <f>TITRES_STAT!D617</f>
        <v>48.034100000000002</v>
      </c>
      <c r="C614" s="2">
        <f t="shared" si="81"/>
        <v>6.0000000000002274E-2</v>
      </c>
      <c r="D614" s="2">
        <f t="shared" si="82"/>
        <v>6.0000000000002274E-2</v>
      </c>
      <c r="E614" s="2">
        <f t="shared" si="83"/>
        <v>0</v>
      </c>
      <c r="F614" s="2">
        <f t="shared" si="87"/>
        <v>0.15777391629335441</v>
      </c>
      <c r="G614" s="2">
        <f t="shared" si="87"/>
        <v>0.18728960850219975</v>
      </c>
      <c r="H614" s="2">
        <f t="shared" si="85"/>
        <v>0.84240614070962361</v>
      </c>
      <c r="I614" s="2">
        <f t="shared" si="86"/>
        <v>45.723150943535245</v>
      </c>
    </row>
    <row r="615" spans="1:9" ht="13.5" x14ac:dyDescent="0.25">
      <c r="A615" s="3">
        <f>TITRES_STAT!B618</f>
        <v>43196</v>
      </c>
      <c r="B615" s="5">
        <f>TITRES_STAT!D618</f>
        <v>48.034100000000002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0.1465043508438291</v>
      </c>
      <c r="G615" s="2">
        <f t="shared" si="87"/>
        <v>0.17391177932347121</v>
      </c>
      <c r="H615" s="2">
        <f t="shared" si="85"/>
        <v>0.84240614070962361</v>
      </c>
      <c r="I615" s="2">
        <f t="shared" si="86"/>
        <v>45.723150943535245</v>
      </c>
    </row>
    <row r="616" spans="1:9" ht="13.5" x14ac:dyDescent="0.25">
      <c r="A616" s="3">
        <f>TITRES_STAT!B619</f>
        <v>43200</v>
      </c>
      <c r="B616" s="5">
        <f>TITRES_STAT!D619</f>
        <v>48.034100000000002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0.13603975435498417</v>
      </c>
      <c r="G616" s="2">
        <f t="shared" si="87"/>
        <v>0.16148950937179471</v>
      </c>
      <c r="H616" s="2">
        <f t="shared" si="85"/>
        <v>0.84240614070962361</v>
      </c>
      <c r="I616" s="2">
        <f t="shared" si="86"/>
        <v>45.723150943535245</v>
      </c>
    </row>
    <row r="617" spans="1:9" ht="13.5" x14ac:dyDescent="0.25">
      <c r="A617" s="3">
        <f>TITRES_STAT!B620</f>
        <v>43201</v>
      </c>
      <c r="B617" s="5">
        <f>TITRES_STAT!D620</f>
        <v>48.034100000000002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0.12632262904391386</v>
      </c>
      <c r="G617" s="2">
        <f t="shared" si="87"/>
        <v>0.14995454441666653</v>
      </c>
      <c r="H617" s="2">
        <f t="shared" si="85"/>
        <v>0.8424061407096235</v>
      </c>
      <c r="I617" s="2">
        <f t="shared" si="86"/>
        <v>45.723150943535245</v>
      </c>
    </row>
    <row r="618" spans="1:9" ht="13.5" x14ac:dyDescent="0.25">
      <c r="A618" s="3">
        <f>TITRES_STAT!B621</f>
        <v>43202</v>
      </c>
      <c r="B618" s="5">
        <f>TITRES_STAT!D621</f>
        <v>48.034100000000002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0.11729958411220573</v>
      </c>
      <c r="G618" s="2">
        <f t="shared" si="87"/>
        <v>0.13924350552976178</v>
      </c>
      <c r="H618" s="2">
        <f t="shared" si="85"/>
        <v>0.84240614070962339</v>
      </c>
      <c r="I618" s="2">
        <f t="shared" si="86"/>
        <v>45.723150943535245</v>
      </c>
    </row>
    <row r="619" spans="1:9" ht="13.5" x14ac:dyDescent="0.25">
      <c r="A619" s="3">
        <f>TITRES_STAT!B622</f>
        <v>43203</v>
      </c>
      <c r="B619" s="5">
        <f>TITRES_STAT!D622</f>
        <v>48.034100000000002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0.10892104238990531</v>
      </c>
      <c r="G619" s="2">
        <f t="shared" si="87"/>
        <v>0.1292975408490645</v>
      </c>
      <c r="H619" s="2">
        <f t="shared" si="85"/>
        <v>0.84240614070962339</v>
      </c>
      <c r="I619" s="2">
        <f t="shared" si="86"/>
        <v>45.723150943535245</v>
      </c>
    </row>
    <row r="620" spans="1:9" ht="13.5" x14ac:dyDescent="0.25">
      <c r="A620" s="3">
        <f>TITRES_STAT!B623</f>
        <v>43206</v>
      </c>
      <c r="B620" s="5">
        <f>TITRES_STAT!D623</f>
        <v>48.034100000000002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0.1011409679334835</v>
      </c>
      <c r="G620" s="2">
        <f t="shared" si="87"/>
        <v>0.12006200221698847</v>
      </c>
      <c r="H620" s="2">
        <f t="shared" si="85"/>
        <v>0.84240614070962327</v>
      </c>
      <c r="I620" s="2">
        <f t="shared" si="86"/>
        <v>45.723150943535238</v>
      </c>
    </row>
    <row r="621" spans="1:9" ht="13.5" x14ac:dyDescent="0.25">
      <c r="A621" s="3">
        <f>TITRES_STAT!B624</f>
        <v>43207</v>
      </c>
      <c r="B621" s="5">
        <f>TITRES_STAT!D624</f>
        <v>48.034100000000002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9.391661308109181E-2</v>
      </c>
      <c r="G621" s="2">
        <f t="shared" si="88"/>
        <v>0.11148614491577501</v>
      </c>
      <c r="H621" s="2">
        <f t="shared" si="85"/>
        <v>0.84240614070962327</v>
      </c>
      <c r="I621" s="2">
        <f t="shared" si="86"/>
        <v>45.723150943535238</v>
      </c>
    </row>
    <row r="622" spans="1:9" ht="13.5" x14ac:dyDescent="0.25">
      <c r="A622" s="3">
        <f>TITRES_STAT!B625</f>
        <v>43208</v>
      </c>
      <c r="B622" s="5">
        <f>TITRES_STAT!D625</f>
        <v>48.034100000000002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8.7208283575299542E-2</v>
      </c>
      <c r="G622" s="2">
        <f t="shared" si="88"/>
        <v>0.10352284885036252</v>
      </c>
      <c r="H622" s="2">
        <f t="shared" si="85"/>
        <v>0.84240614070962316</v>
      </c>
      <c r="I622" s="2">
        <f t="shared" si="86"/>
        <v>45.723150943535231</v>
      </c>
    </row>
    <row r="623" spans="1:9" ht="13.5" x14ac:dyDescent="0.25">
      <c r="A623" s="3">
        <f>TITRES_STAT!B626</f>
        <v>43209</v>
      </c>
      <c r="B623" s="5">
        <f>TITRES_STAT!D626</f>
        <v>50.654699999999998</v>
      </c>
      <c r="C623" s="2">
        <f t="shared" si="81"/>
        <v>2.620599999999996</v>
      </c>
      <c r="D623" s="2">
        <f t="shared" si="82"/>
        <v>2.620599999999996</v>
      </c>
      <c r="E623" s="2">
        <f t="shared" si="83"/>
        <v>0</v>
      </c>
      <c r="F623" s="2">
        <f t="shared" si="88"/>
        <v>0.26816483474849212</v>
      </c>
      <c r="G623" s="2">
        <f t="shared" si="88"/>
        <v>9.6128359646765207E-2</v>
      </c>
      <c r="H623" s="2">
        <f t="shared" si="85"/>
        <v>2.7896537060852267</v>
      </c>
      <c r="I623" s="2">
        <f t="shared" si="86"/>
        <v>73.612364676111369</v>
      </c>
    </row>
    <row r="624" spans="1:9" ht="13.5" x14ac:dyDescent="0.25">
      <c r="A624" s="3">
        <f>TITRES_STAT!B627</f>
        <v>43210</v>
      </c>
      <c r="B624" s="5">
        <f>TITRES_STAT!D627</f>
        <v>52.021900000000002</v>
      </c>
      <c r="C624" s="2">
        <f t="shared" si="81"/>
        <v>1.367200000000004</v>
      </c>
      <c r="D624" s="2">
        <f t="shared" si="82"/>
        <v>1.367200000000004</v>
      </c>
      <c r="E624" s="2">
        <f t="shared" si="83"/>
        <v>0</v>
      </c>
      <c r="F624" s="2">
        <f t="shared" si="88"/>
        <v>0.34666734655217152</v>
      </c>
      <c r="G624" s="2">
        <f t="shared" si="88"/>
        <v>8.9262048243424846E-2</v>
      </c>
      <c r="H624" s="2">
        <f t="shared" si="85"/>
        <v>3.8837036946181378</v>
      </c>
      <c r="I624" s="2">
        <f t="shared" si="86"/>
        <v>79.523737259039606</v>
      </c>
    </row>
    <row r="625" spans="1:9" ht="13.5" x14ac:dyDescent="0.25">
      <c r="A625" s="3">
        <f>TITRES_STAT!B628</f>
        <v>43213</v>
      </c>
      <c r="B625" s="5">
        <f>TITRES_STAT!D628</f>
        <v>53.371200000000002</v>
      </c>
      <c r="C625" s="2">
        <f t="shared" si="81"/>
        <v>1.3492999999999995</v>
      </c>
      <c r="D625" s="2">
        <f t="shared" si="82"/>
        <v>1.3492999999999995</v>
      </c>
      <c r="E625" s="2">
        <f t="shared" si="83"/>
        <v>0</v>
      </c>
      <c r="F625" s="2">
        <f t="shared" si="88"/>
        <v>0.41828396465558776</v>
      </c>
      <c r="G625" s="2">
        <f t="shared" si="88"/>
        <v>8.2886187654608784E-2</v>
      </c>
      <c r="H625" s="2">
        <f t="shared" si="85"/>
        <v>5.0464857474034108</v>
      </c>
      <c r="I625" s="2">
        <f t="shared" si="86"/>
        <v>83.461467672698348</v>
      </c>
    </row>
    <row r="626" spans="1:9" ht="13.5" x14ac:dyDescent="0.25">
      <c r="A626" s="3">
        <f>TITRES_STAT!B629</f>
        <v>43214</v>
      </c>
      <c r="B626" s="5">
        <f>TITRES_STAT!D629</f>
        <v>55.7699</v>
      </c>
      <c r="C626" s="2">
        <f t="shared" si="81"/>
        <v>2.3986999999999981</v>
      </c>
      <c r="D626" s="2">
        <f t="shared" si="82"/>
        <v>2.3986999999999981</v>
      </c>
      <c r="E626" s="2">
        <f t="shared" si="83"/>
        <v>0</v>
      </c>
      <c r="F626" s="2">
        <f t="shared" si="88"/>
        <v>0.55974225289447421</v>
      </c>
      <c r="G626" s="2">
        <f t="shared" si="88"/>
        <v>7.6965745679279593E-2</v>
      </c>
      <c r="H626" s="2">
        <f t="shared" si="85"/>
        <v>7.2726152128370236</v>
      </c>
      <c r="I626" s="2">
        <f t="shared" si="86"/>
        <v>87.911924170626833</v>
      </c>
    </row>
    <row r="627" spans="1:9" ht="13.5" x14ac:dyDescent="0.25">
      <c r="A627" s="3">
        <f>TITRES_STAT!B630</f>
        <v>43215</v>
      </c>
      <c r="B627" s="5">
        <f>TITRES_STAT!D630</f>
        <v>56.381599999999999</v>
      </c>
      <c r="C627" s="2">
        <f t="shared" si="81"/>
        <v>0.61169999999999902</v>
      </c>
      <c r="D627" s="2">
        <f t="shared" si="82"/>
        <v>0.61169999999999902</v>
      </c>
      <c r="E627" s="2">
        <f t="shared" si="83"/>
        <v>0</v>
      </c>
      <c r="F627" s="2">
        <f t="shared" si="88"/>
        <v>0.56345352054486886</v>
      </c>
      <c r="G627" s="2">
        <f t="shared" si="88"/>
        <v>7.1468192416473911E-2</v>
      </c>
      <c r="H627" s="2">
        <f t="shared" si="85"/>
        <v>7.8839760947275463</v>
      </c>
      <c r="I627" s="2">
        <f t="shared" si="86"/>
        <v>88.743778806502206</v>
      </c>
    </row>
    <row r="628" spans="1:9" ht="13.5" x14ac:dyDescent="0.25">
      <c r="A628" s="3">
        <f>TITRES_STAT!B631</f>
        <v>43216</v>
      </c>
      <c r="B628" s="5">
        <f>TITRES_STAT!D631</f>
        <v>56.381599999999999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0.52320684050594968</v>
      </c>
      <c r="G628" s="2">
        <f t="shared" si="88"/>
        <v>6.6363321529582922E-2</v>
      </c>
      <c r="H628" s="2">
        <f t="shared" si="85"/>
        <v>7.8839760947275463</v>
      </c>
      <c r="I628" s="2">
        <f t="shared" si="86"/>
        <v>88.743778806502206</v>
      </c>
    </row>
    <row r="629" spans="1:9" ht="13.5" x14ac:dyDescent="0.25">
      <c r="A629" s="3">
        <f>TITRES_STAT!B632</f>
        <v>43217</v>
      </c>
      <c r="B629" s="5">
        <f>TITRES_STAT!D632</f>
        <v>56.387599999999999</v>
      </c>
      <c r="C629" s="2">
        <f t="shared" si="81"/>
        <v>6.0000000000002274E-3</v>
      </c>
      <c r="D629" s="2">
        <f t="shared" si="82"/>
        <v>6.0000000000002274E-3</v>
      </c>
      <c r="E629" s="2">
        <f t="shared" si="83"/>
        <v>0</v>
      </c>
      <c r="F629" s="2">
        <f t="shared" si="88"/>
        <v>0.48626349475552472</v>
      </c>
      <c r="G629" s="2">
        <f t="shared" si="88"/>
        <v>6.1623084277469861E-2</v>
      </c>
      <c r="H629" s="2">
        <f t="shared" si="85"/>
        <v>7.8909308168677379</v>
      </c>
      <c r="I629" s="2">
        <f t="shared" si="86"/>
        <v>88.752583721573728</v>
      </c>
    </row>
    <row r="630" spans="1:9" ht="13.5" x14ac:dyDescent="0.25">
      <c r="A630" s="3">
        <f>TITRES_STAT!B633</f>
        <v>43220</v>
      </c>
      <c r="B630" s="5">
        <f>TITRES_STAT!D633</f>
        <v>56.387599999999999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0.45153038798727296</v>
      </c>
      <c r="G630" s="2">
        <f t="shared" si="88"/>
        <v>5.7221435400507725E-2</v>
      </c>
      <c r="H630" s="2">
        <f t="shared" si="85"/>
        <v>7.8909308168677388</v>
      </c>
      <c r="I630" s="2">
        <f t="shared" si="86"/>
        <v>88.752583721573728</v>
      </c>
    </row>
    <row r="631" spans="1:9" ht="13.5" x14ac:dyDescent="0.25">
      <c r="A631" s="3">
        <f>TITRES_STAT!B634</f>
        <v>43222</v>
      </c>
      <c r="B631" s="5">
        <f>TITRES_STAT!D634</f>
        <v>56.387599999999999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0.41927821741675342</v>
      </c>
      <c r="G631" s="2">
        <f t="shared" si="88"/>
        <v>5.3134190014757172E-2</v>
      </c>
      <c r="H631" s="2">
        <f t="shared" si="85"/>
        <v>7.8909308168677379</v>
      </c>
      <c r="I631" s="2">
        <f t="shared" si="86"/>
        <v>88.752583721573728</v>
      </c>
    </row>
    <row r="632" spans="1:9" ht="13.5" x14ac:dyDescent="0.25">
      <c r="A632" s="3">
        <f>TITRES_STAT!B635</f>
        <v>43223</v>
      </c>
      <c r="B632" s="5">
        <f>TITRES_STAT!D635</f>
        <v>56.387599999999999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0.38932977331555679</v>
      </c>
      <c r="G632" s="2">
        <f t="shared" si="88"/>
        <v>4.9338890727988804E-2</v>
      </c>
      <c r="H632" s="2">
        <f t="shared" si="85"/>
        <v>7.8909308168677388</v>
      </c>
      <c r="I632" s="2">
        <f t="shared" si="86"/>
        <v>88.752583721573728</v>
      </c>
    </row>
    <row r="633" spans="1:9" ht="13.5" x14ac:dyDescent="0.25">
      <c r="A633" s="3">
        <f>TITRES_STAT!B636</f>
        <v>43224</v>
      </c>
      <c r="B633" s="5">
        <f>TITRES_STAT!D636</f>
        <v>56.369599999999998</v>
      </c>
      <c r="C633" s="2">
        <f t="shared" si="81"/>
        <v>-1.8000000000000682E-2</v>
      </c>
      <c r="D633" s="2">
        <f t="shared" si="82"/>
        <v>0</v>
      </c>
      <c r="E633" s="2">
        <f t="shared" si="83"/>
        <v>1.8000000000000682E-2</v>
      </c>
      <c r="F633" s="2">
        <f t="shared" si="88"/>
        <v>0.36152050379301703</v>
      </c>
      <c r="G633" s="2">
        <f t="shared" si="88"/>
        <v>4.7100398533132512E-2</v>
      </c>
      <c r="H633" s="2">
        <f t="shared" si="85"/>
        <v>7.6755296144406815</v>
      </c>
      <c r="I633" s="2">
        <f t="shared" si="86"/>
        <v>88.473326189383641</v>
      </c>
    </row>
    <row r="634" spans="1:9" ht="13.5" x14ac:dyDescent="0.25">
      <c r="A634" s="3">
        <f>TITRES_STAT!B637</f>
        <v>43227</v>
      </c>
      <c r="B634" s="5">
        <f>TITRES_STAT!D637</f>
        <v>56.369599999999998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0.33569761066494441</v>
      </c>
      <c r="G634" s="2">
        <f t="shared" si="88"/>
        <v>4.3736084352194469E-2</v>
      </c>
      <c r="H634" s="2">
        <f t="shared" si="85"/>
        <v>7.6755296144406833</v>
      </c>
      <c r="I634" s="2">
        <f t="shared" si="86"/>
        <v>88.473326189383656</v>
      </c>
    </row>
    <row r="635" spans="1:9" ht="13.5" x14ac:dyDescent="0.25">
      <c r="A635" s="3">
        <f>TITRES_STAT!B638</f>
        <v>43228</v>
      </c>
      <c r="B635" s="5">
        <f>TITRES_STAT!D638</f>
        <v>56.369599999999998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0.31171920990316265</v>
      </c>
      <c r="G635" s="2">
        <f t="shared" si="88"/>
        <v>4.0612078327037719E-2</v>
      </c>
      <c r="H635" s="2">
        <f t="shared" si="85"/>
        <v>7.6755296144406833</v>
      </c>
      <c r="I635" s="2">
        <f t="shared" si="86"/>
        <v>88.473326189383656</v>
      </c>
    </row>
    <row r="636" spans="1:9" ht="13.5" x14ac:dyDescent="0.25">
      <c r="A636" s="3">
        <f>TITRES_STAT!B639</f>
        <v>43229</v>
      </c>
      <c r="B636" s="5">
        <f>TITRES_STAT!D639</f>
        <v>56.369599999999998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0.28945355205293671</v>
      </c>
      <c r="G636" s="2">
        <f t="shared" si="88"/>
        <v>3.7711215589392166E-2</v>
      </c>
      <c r="H636" s="2">
        <f t="shared" si="85"/>
        <v>7.6755296144406824</v>
      </c>
      <c r="I636" s="2">
        <f t="shared" si="86"/>
        <v>88.473326189383641</v>
      </c>
    </row>
    <row r="637" spans="1:9" ht="13.5" x14ac:dyDescent="0.25">
      <c r="A637" s="3">
        <f>TITRES_STAT!B640</f>
        <v>43230</v>
      </c>
      <c r="B637" s="5">
        <f>TITRES_STAT!D640</f>
        <v>57.8688</v>
      </c>
      <c r="C637" s="2">
        <f t="shared" si="81"/>
        <v>1.4992000000000019</v>
      </c>
      <c r="D637" s="2">
        <f t="shared" si="82"/>
        <v>1.4992000000000019</v>
      </c>
      <c r="E637" s="2">
        <f t="shared" si="83"/>
        <v>0</v>
      </c>
      <c r="F637" s="2">
        <f t="shared" ref="F637:G652" si="89">((F636*13)+D637)/14</f>
        <v>0.37586401262058422</v>
      </c>
      <c r="G637" s="2">
        <f t="shared" si="89"/>
        <v>3.5017557333007009E-2</v>
      </c>
      <c r="H637" s="2">
        <f t="shared" si="85"/>
        <v>10.733587412914739</v>
      </c>
      <c r="I637" s="2">
        <f t="shared" si="86"/>
        <v>91.477457278757427</v>
      </c>
    </row>
    <row r="638" spans="1:9" ht="13.5" x14ac:dyDescent="0.25">
      <c r="A638" s="3">
        <f>TITRES_STAT!B641</f>
        <v>43231</v>
      </c>
      <c r="B638" s="5">
        <f>TITRES_STAT!D641</f>
        <v>57.8688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0.34901658314768536</v>
      </c>
      <c r="G638" s="2">
        <f t="shared" si="89"/>
        <v>3.251630323779222E-2</v>
      </c>
      <c r="H638" s="2">
        <f t="shared" si="85"/>
        <v>10.733587412914739</v>
      </c>
      <c r="I638" s="2">
        <f t="shared" si="86"/>
        <v>91.477457278757427</v>
      </c>
    </row>
    <row r="639" spans="1:9" ht="13.5" x14ac:dyDescent="0.25">
      <c r="A639" s="3">
        <f>TITRES_STAT!B642</f>
        <v>43234</v>
      </c>
      <c r="B639" s="5">
        <f>TITRES_STAT!D642</f>
        <v>57.8688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0.32408682720856496</v>
      </c>
      <c r="G639" s="2">
        <f t="shared" si="89"/>
        <v>3.0193710149378491E-2</v>
      </c>
      <c r="H639" s="2">
        <f t="shared" si="85"/>
        <v>10.733587412914739</v>
      </c>
      <c r="I639" s="2">
        <f t="shared" si="86"/>
        <v>91.477457278757427</v>
      </c>
    </row>
    <row r="640" spans="1:9" ht="13.5" x14ac:dyDescent="0.25">
      <c r="A640" s="3">
        <f>TITRES_STAT!B643</f>
        <v>43235</v>
      </c>
      <c r="B640" s="5">
        <f>TITRES_STAT!D643</f>
        <v>57.8688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0.30093776812223888</v>
      </c>
      <c r="G640" s="2">
        <f t="shared" si="89"/>
        <v>2.8037016567280026E-2</v>
      </c>
      <c r="H640" s="2">
        <f t="shared" si="85"/>
        <v>10.733587412914739</v>
      </c>
      <c r="I640" s="2">
        <f t="shared" si="86"/>
        <v>91.477457278757427</v>
      </c>
    </row>
    <row r="641" spans="1:9" ht="13.5" x14ac:dyDescent="0.25">
      <c r="A641" s="3">
        <f>TITRES_STAT!B644</f>
        <v>43236</v>
      </c>
      <c r="B641" s="5">
        <f>TITRES_STAT!D644</f>
        <v>57.8688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0.27944221325636465</v>
      </c>
      <c r="G641" s="2">
        <f t="shared" si="89"/>
        <v>2.6034372526760025E-2</v>
      </c>
      <c r="H641" s="2">
        <f t="shared" si="85"/>
        <v>10.733587412914737</v>
      </c>
      <c r="I641" s="2">
        <f t="shared" si="86"/>
        <v>91.477457278757427</v>
      </c>
    </row>
    <row r="642" spans="1:9" ht="13.5" x14ac:dyDescent="0.25">
      <c r="A642" s="3">
        <f>TITRES_STAT!B645</f>
        <v>43237</v>
      </c>
      <c r="B642" s="5">
        <f>TITRES_STAT!D645</f>
        <v>57.8688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0.25948205516662431</v>
      </c>
      <c r="G642" s="2">
        <f t="shared" si="89"/>
        <v>2.4174774489134306E-2</v>
      </c>
      <c r="H642" s="2">
        <f t="shared" si="85"/>
        <v>10.733587412914739</v>
      </c>
      <c r="I642" s="2">
        <f t="shared" si="86"/>
        <v>91.477457278757427</v>
      </c>
    </row>
    <row r="643" spans="1:9" ht="13.5" x14ac:dyDescent="0.25">
      <c r="A643" s="3">
        <f>TITRES_STAT!B646</f>
        <v>43238</v>
      </c>
      <c r="B643" s="5">
        <f>TITRES_STAT!D646</f>
        <v>56.969299999999997</v>
      </c>
      <c r="C643" s="2">
        <f t="shared" ref="C643:C706" si="90">B643-B642</f>
        <v>-0.8995000000000033</v>
      </c>
      <c r="D643" s="2">
        <f t="shared" ref="D643:D706" si="91">IF(C643&gt;0,C643,0)</f>
        <v>0</v>
      </c>
      <c r="E643" s="2">
        <f t="shared" ref="E643:E706" si="92">IF(C643&lt;0,-C643,0)</f>
        <v>0.8995000000000033</v>
      </c>
      <c r="F643" s="2">
        <f t="shared" si="89"/>
        <v>0.24094762265472255</v>
      </c>
      <c r="G643" s="2">
        <f t="shared" si="89"/>
        <v>8.6698004882767812E-2</v>
      </c>
      <c r="H643" s="2">
        <f t="shared" si="85"/>
        <v>2.7791599469968142</v>
      </c>
      <c r="I643" s="2">
        <f t="shared" si="86"/>
        <v>73.539092972376835</v>
      </c>
    </row>
    <row r="644" spans="1:9" ht="13.5" x14ac:dyDescent="0.25">
      <c r="A644" s="3">
        <f>TITRES_STAT!B647</f>
        <v>43241</v>
      </c>
      <c r="B644" s="5">
        <f>TITRES_STAT!D647</f>
        <v>56.969299999999997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0.22373707817938523</v>
      </c>
      <c r="G644" s="2">
        <f t="shared" si="89"/>
        <v>8.0505290248284386E-2</v>
      </c>
      <c r="H644" s="2">
        <f t="shared" si="85"/>
        <v>2.7791599469968151</v>
      </c>
      <c r="I644" s="2">
        <f t="shared" si="86"/>
        <v>73.539092972376835</v>
      </c>
    </row>
    <row r="645" spans="1:9" ht="13.5" x14ac:dyDescent="0.25">
      <c r="A645" s="3">
        <f>TITRES_STAT!B648</f>
        <v>43242</v>
      </c>
      <c r="B645" s="5">
        <f>TITRES_STAT!D648</f>
        <v>56.969299999999997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0.20775585830942916</v>
      </c>
      <c r="G645" s="2">
        <f t="shared" si="89"/>
        <v>7.4754912373406923E-2</v>
      </c>
      <c r="H645" s="2">
        <f t="shared" si="85"/>
        <v>2.7791599469968156</v>
      </c>
      <c r="I645" s="2">
        <f t="shared" si="86"/>
        <v>73.539092972376835</v>
      </c>
    </row>
    <row r="646" spans="1:9" ht="13.5" x14ac:dyDescent="0.25">
      <c r="A646" s="3">
        <f>TITRES_STAT!B649</f>
        <v>43243</v>
      </c>
      <c r="B646" s="5">
        <f>TITRES_STAT!D649</f>
        <v>56.969299999999997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0.19291615414446994</v>
      </c>
      <c r="G646" s="2">
        <f t="shared" si="89"/>
        <v>6.9415275775306429E-2</v>
      </c>
      <c r="H646" s="2">
        <f t="shared" si="85"/>
        <v>2.7791599469968156</v>
      </c>
      <c r="I646" s="2">
        <f t="shared" si="86"/>
        <v>73.539092972376835</v>
      </c>
    </row>
    <row r="647" spans="1:9" ht="13.5" x14ac:dyDescent="0.25">
      <c r="A647" s="3">
        <f>TITRES_STAT!B650</f>
        <v>43244</v>
      </c>
      <c r="B647" s="5">
        <f>TITRES_STAT!D650</f>
        <v>55.296199999999999</v>
      </c>
      <c r="C647" s="2">
        <f t="shared" si="90"/>
        <v>-1.673099999999998</v>
      </c>
      <c r="D647" s="2">
        <f t="shared" si="91"/>
        <v>0</v>
      </c>
      <c r="E647" s="2">
        <f t="shared" si="92"/>
        <v>1.673099999999998</v>
      </c>
      <c r="F647" s="2">
        <f t="shared" si="89"/>
        <v>0.17913642884843636</v>
      </c>
      <c r="G647" s="2">
        <f t="shared" si="89"/>
        <v>0.18396418464849867</v>
      </c>
      <c r="H647" s="2">
        <f t="shared" si="85"/>
        <v>0.9737570885915281</v>
      </c>
      <c r="I647" s="2">
        <f t="shared" si="86"/>
        <v>49.335204125164182</v>
      </c>
    </row>
    <row r="648" spans="1:9" ht="13.5" x14ac:dyDescent="0.25">
      <c r="A648" s="3">
        <f>TITRES_STAT!B651</f>
        <v>43245</v>
      </c>
      <c r="B648" s="5">
        <f>TITRES_STAT!D651</f>
        <v>55.296199999999999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0.16634096964497663</v>
      </c>
      <c r="G648" s="2">
        <f t="shared" si="89"/>
        <v>0.17082388574503446</v>
      </c>
      <c r="H648" s="2">
        <f t="shared" si="85"/>
        <v>0.97375708859152832</v>
      </c>
      <c r="I648" s="2">
        <f t="shared" si="86"/>
        <v>49.335204125164189</v>
      </c>
    </row>
    <row r="649" spans="1:9" ht="13.5" x14ac:dyDescent="0.25">
      <c r="A649" s="3">
        <f>TITRES_STAT!B652</f>
        <v>43248</v>
      </c>
      <c r="B649" s="5">
        <f>TITRES_STAT!D652</f>
        <v>56.945300000000003</v>
      </c>
      <c r="C649" s="2">
        <f t="shared" si="90"/>
        <v>1.6491000000000042</v>
      </c>
      <c r="D649" s="2">
        <f t="shared" si="91"/>
        <v>1.6491000000000042</v>
      </c>
      <c r="E649" s="2">
        <f t="shared" si="92"/>
        <v>0</v>
      </c>
      <c r="F649" s="2">
        <f t="shared" si="89"/>
        <v>0.27225232895605</v>
      </c>
      <c r="G649" s="2">
        <f t="shared" si="89"/>
        <v>0.15862217962038913</v>
      </c>
      <c r="H649" s="2">
        <f t="shared" si="85"/>
        <v>1.7163572560129856</v>
      </c>
      <c r="I649" s="2">
        <f t="shared" si="86"/>
        <v>63.185991173054319</v>
      </c>
    </row>
    <row r="650" spans="1:9" ht="13.5" x14ac:dyDescent="0.25">
      <c r="A650" s="3">
        <f>TITRES_STAT!B653</f>
        <v>43249</v>
      </c>
      <c r="B650" s="5">
        <f>TITRES_STAT!D653</f>
        <v>56.945300000000003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0.25280573403061785</v>
      </c>
      <c r="G650" s="2">
        <f t="shared" si="89"/>
        <v>0.14729202393321847</v>
      </c>
      <c r="H650" s="2">
        <f t="shared" si="85"/>
        <v>1.7163572560129856</v>
      </c>
      <c r="I650" s="2">
        <f t="shared" si="86"/>
        <v>63.185991173054319</v>
      </c>
    </row>
    <row r="651" spans="1:9" ht="13.5" x14ac:dyDescent="0.25">
      <c r="A651" s="3">
        <f>TITRES_STAT!B654</f>
        <v>43250</v>
      </c>
      <c r="B651" s="5">
        <f>TITRES_STAT!D654</f>
        <v>58.168599999999998</v>
      </c>
      <c r="C651" s="2">
        <f t="shared" si="90"/>
        <v>1.2232999999999947</v>
      </c>
      <c r="D651" s="2">
        <f t="shared" si="91"/>
        <v>1.2232999999999947</v>
      </c>
      <c r="E651" s="2">
        <f t="shared" si="92"/>
        <v>0</v>
      </c>
      <c r="F651" s="2">
        <f t="shared" si="89"/>
        <v>0.32212675302843052</v>
      </c>
      <c r="G651" s="2">
        <f t="shared" si="89"/>
        <v>0.13677116508084572</v>
      </c>
      <c r="H651" s="2">
        <f t="shared" si="85"/>
        <v>2.3552241646696563</v>
      </c>
      <c r="I651" s="2">
        <f t="shared" si="86"/>
        <v>70.195732060768094</v>
      </c>
    </row>
    <row r="652" spans="1:9" ht="13.5" x14ac:dyDescent="0.25">
      <c r="A652" s="3">
        <f>TITRES_STAT!B655</f>
        <v>43251</v>
      </c>
      <c r="B652" s="5">
        <f>TITRES_STAT!D655</f>
        <v>58.240600000000001</v>
      </c>
      <c r="C652" s="2">
        <f t="shared" si="90"/>
        <v>7.2000000000002728E-2</v>
      </c>
      <c r="D652" s="2">
        <f t="shared" si="91"/>
        <v>7.2000000000002728E-2</v>
      </c>
      <c r="E652" s="2">
        <f t="shared" si="92"/>
        <v>0</v>
      </c>
      <c r="F652" s="2">
        <f t="shared" si="89"/>
        <v>0.30426055638354282</v>
      </c>
      <c r="G652" s="2">
        <f t="shared" si="89"/>
        <v>0.12700179614649959</v>
      </c>
      <c r="H652" s="2">
        <f t="shared" si="85"/>
        <v>2.3957185300952046</v>
      </c>
      <c r="I652" s="2">
        <f t="shared" si="86"/>
        <v>70.55115165944089</v>
      </c>
    </row>
    <row r="653" spans="1:9" ht="13.5" x14ac:dyDescent="0.25">
      <c r="A653" s="3">
        <f>TITRES_STAT!B656</f>
        <v>43252</v>
      </c>
      <c r="B653" s="5">
        <f>TITRES_STAT!D656</f>
        <v>58.288600000000002</v>
      </c>
      <c r="C653" s="2">
        <f t="shared" si="90"/>
        <v>4.8000000000001819E-2</v>
      </c>
      <c r="D653" s="2">
        <f t="shared" si="91"/>
        <v>4.8000000000001819E-2</v>
      </c>
      <c r="E653" s="2">
        <f t="shared" si="92"/>
        <v>0</v>
      </c>
      <c r="F653" s="2">
        <f t="shared" ref="F653:G668" si="93">((F652*13)+D653)/14</f>
        <v>0.28595623092757566</v>
      </c>
      <c r="G653" s="2">
        <f t="shared" si="93"/>
        <v>0.11793023927889247</v>
      </c>
      <c r="H653" s="2">
        <f t="shared" si="85"/>
        <v>2.4247914078366244</v>
      </c>
      <c r="I653" s="2">
        <f t="shared" si="86"/>
        <v>70.801141415159037</v>
      </c>
    </row>
    <row r="654" spans="1:9" ht="13.5" x14ac:dyDescent="0.25">
      <c r="A654" s="3">
        <f>TITRES_STAT!B657</f>
        <v>43255</v>
      </c>
      <c r="B654" s="5">
        <f>TITRES_STAT!D657</f>
        <v>58.288600000000002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0.26553078586132023</v>
      </c>
      <c r="G654" s="2">
        <f t="shared" si="93"/>
        <v>0.10950665075897158</v>
      </c>
      <c r="H654" s="2">
        <f t="shared" si="85"/>
        <v>2.4247914078366244</v>
      </c>
      <c r="I654" s="2">
        <f t="shared" si="86"/>
        <v>70.801141415159037</v>
      </c>
    </row>
    <row r="655" spans="1:9" ht="13.5" x14ac:dyDescent="0.25">
      <c r="A655" s="3">
        <f>TITRES_STAT!B658</f>
        <v>43256</v>
      </c>
      <c r="B655" s="5">
        <f>TITRES_STAT!D658</f>
        <v>58.288600000000002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0.24656430115694022</v>
      </c>
      <c r="G655" s="2">
        <f t="shared" si="93"/>
        <v>0.10168474713333076</v>
      </c>
      <c r="H655" s="2">
        <f t="shared" si="85"/>
        <v>2.4247914078366244</v>
      </c>
      <c r="I655" s="2">
        <f t="shared" si="86"/>
        <v>70.801141415159037</v>
      </c>
    </row>
    <row r="656" spans="1:9" ht="13.5" x14ac:dyDescent="0.25">
      <c r="A656" s="3">
        <f>TITRES_STAT!B659</f>
        <v>43257</v>
      </c>
      <c r="B656" s="5">
        <f>TITRES_STAT!D659</f>
        <v>58.288600000000002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0.22895256536001593</v>
      </c>
      <c r="G656" s="2">
        <f t="shared" si="93"/>
        <v>9.4421550909521423E-2</v>
      </c>
      <c r="H656" s="2">
        <f t="shared" si="85"/>
        <v>2.4247914078366239</v>
      </c>
      <c r="I656" s="2">
        <f t="shared" si="86"/>
        <v>70.801141415159037</v>
      </c>
    </row>
    <row r="657" spans="1:9" ht="13.5" x14ac:dyDescent="0.25">
      <c r="A657" s="3">
        <f>TITRES_STAT!B660</f>
        <v>43258</v>
      </c>
      <c r="B657" s="5">
        <f>TITRES_STAT!D660</f>
        <v>58.288600000000002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0.21259881069144337</v>
      </c>
      <c r="G657" s="2">
        <f t="shared" si="93"/>
        <v>8.7677154415984185E-2</v>
      </c>
      <c r="H657" s="2">
        <f t="shared" ref="H657:H720" si="94">F657/G657</f>
        <v>2.4247914078366239</v>
      </c>
      <c r="I657" s="2">
        <f t="shared" ref="I657:I720" si="95">IF(G657=0,100,100-(100/(1+H657)))</f>
        <v>70.801141415159037</v>
      </c>
    </row>
    <row r="658" spans="1:9" ht="13.5" x14ac:dyDescent="0.25">
      <c r="A658" s="3">
        <f>TITRES_STAT!B661</f>
        <v>43259</v>
      </c>
      <c r="B658" s="5">
        <f>TITRES_STAT!D661</f>
        <v>58.288600000000002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0.19741318135634028</v>
      </c>
      <c r="G658" s="2">
        <f t="shared" si="93"/>
        <v>8.1414500529128173E-2</v>
      </c>
      <c r="H658" s="2">
        <f t="shared" si="94"/>
        <v>2.4247914078366239</v>
      </c>
      <c r="I658" s="2">
        <f t="shared" si="95"/>
        <v>70.801141415159037</v>
      </c>
    </row>
    <row r="659" spans="1:9" ht="13.5" x14ac:dyDescent="0.25">
      <c r="A659" s="3">
        <f>TITRES_STAT!B662</f>
        <v>43262</v>
      </c>
      <c r="B659" s="5">
        <f>TITRES_STAT!D662</f>
        <v>58.288600000000002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0.18331223983088743</v>
      </c>
      <c r="G659" s="2">
        <f t="shared" si="93"/>
        <v>7.5599179062761881E-2</v>
      </c>
      <c r="H659" s="2">
        <f t="shared" si="94"/>
        <v>2.4247914078366244</v>
      </c>
      <c r="I659" s="2">
        <f t="shared" si="95"/>
        <v>70.801141415159037</v>
      </c>
    </row>
    <row r="660" spans="1:9" ht="13.5" x14ac:dyDescent="0.25">
      <c r="A660" s="3">
        <f>TITRES_STAT!B663</f>
        <v>43263</v>
      </c>
      <c r="B660" s="5">
        <f>TITRES_STAT!D663</f>
        <v>58.288600000000002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0.17021850841439548</v>
      </c>
      <c r="G660" s="2">
        <f t="shared" si="93"/>
        <v>7.0199237701136036E-2</v>
      </c>
      <c r="H660" s="2">
        <f t="shared" si="94"/>
        <v>2.4247914078366244</v>
      </c>
      <c r="I660" s="2">
        <f t="shared" si="95"/>
        <v>70.801141415159037</v>
      </c>
    </row>
    <row r="661" spans="1:9" ht="13.5" x14ac:dyDescent="0.25">
      <c r="A661" s="3">
        <f>TITRES_STAT!B664</f>
        <v>43264</v>
      </c>
      <c r="B661" s="5">
        <f>TITRES_STAT!D664</f>
        <v>56.669400000000003</v>
      </c>
      <c r="C661" s="2">
        <f t="shared" si="90"/>
        <v>-1.6191999999999993</v>
      </c>
      <c r="D661" s="2">
        <f t="shared" si="91"/>
        <v>0</v>
      </c>
      <c r="E661" s="2">
        <f t="shared" si="92"/>
        <v>1.6191999999999993</v>
      </c>
      <c r="F661" s="2">
        <f t="shared" si="93"/>
        <v>0.15806004352765293</v>
      </c>
      <c r="G661" s="2">
        <f t="shared" si="93"/>
        <v>0.18084214929391199</v>
      </c>
      <c r="H661" s="2">
        <f t="shared" si="94"/>
        <v>0.87402214663334565</v>
      </c>
      <c r="I661" s="2">
        <f t="shared" si="95"/>
        <v>46.638837657469203</v>
      </c>
    </row>
    <row r="662" spans="1:9" ht="13.5" x14ac:dyDescent="0.25">
      <c r="A662" s="3">
        <f>TITRES_STAT!B665</f>
        <v>43265</v>
      </c>
      <c r="B662" s="5">
        <f>TITRES_STAT!D665</f>
        <v>54.972299999999997</v>
      </c>
      <c r="C662" s="2">
        <f t="shared" si="90"/>
        <v>-1.697100000000006</v>
      </c>
      <c r="D662" s="2">
        <f t="shared" si="91"/>
        <v>0</v>
      </c>
      <c r="E662" s="2">
        <f t="shared" si="92"/>
        <v>1.697100000000006</v>
      </c>
      <c r="F662" s="2">
        <f t="shared" si="93"/>
        <v>0.14677004041853486</v>
      </c>
      <c r="G662" s="2">
        <f t="shared" si="93"/>
        <v>0.28914628148720439</v>
      </c>
      <c r="H662" s="2">
        <f t="shared" si="94"/>
        <v>0.50759788320165511</v>
      </c>
      <c r="I662" s="2">
        <f t="shared" si="95"/>
        <v>33.669315197211588</v>
      </c>
    </row>
    <row r="663" spans="1:9" ht="13.5" x14ac:dyDescent="0.25">
      <c r="A663" s="3">
        <f>TITRES_STAT!B666</f>
        <v>43269</v>
      </c>
      <c r="B663" s="5">
        <f>TITRES_STAT!D666</f>
        <v>53.253700000000002</v>
      </c>
      <c r="C663" s="2">
        <f t="shared" si="90"/>
        <v>-1.718599999999995</v>
      </c>
      <c r="D663" s="2">
        <f t="shared" si="91"/>
        <v>0</v>
      </c>
      <c r="E663" s="2">
        <f t="shared" si="92"/>
        <v>1.718599999999995</v>
      </c>
      <c r="F663" s="2">
        <f t="shared" si="93"/>
        <v>0.13628646610292522</v>
      </c>
      <c r="G663" s="2">
        <f t="shared" si="93"/>
        <v>0.39125011852383235</v>
      </c>
      <c r="H663" s="2">
        <f t="shared" si="94"/>
        <v>0.34833591007493475</v>
      </c>
      <c r="I663" s="2">
        <f t="shared" si="95"/>
        <v>25.834505146093434</v>
      </c>
    </row>
    <row r="664" spans="1:9" ht="13.5" x14ac:dyDescent="0.25">
      <c r="A664" s="3">
        <f>TITRES_STAT!B667</f>
        <v>43270</v>
      </c>
      <c r="B664" s="5">
        <f>TITRES_STAT!D667</f>
        <v>53.247500000000002</v>
      </c>
      <c r="C664" s="2">
        <f t="shared" si="90"/>
        <v>-6.1999999999997613E-3</v>
      </c>
      <c r="D664" s="2">
        <f t="shared" si="91"/>
        <v>0</v>
      </c>
      <c r="E664" s="2">
        <f t="shared" si="92"/>
        <v>6.1999999999997613E-3</v>
      </c>
      <c r="F664" s="2">
        <f t="shared" si="93"/>
        <v>0.12655171852414485</v>
      </c>
      <c r="G664" s="2">
        <f t="shared" si="93"/>
        <v>0.36374653862927292</v>
      </c>
      <c r="H664" s="2">
        <f t="shared" si="94"/>
        <v>0.34791181519152592</v>
      </c>
      <c r="I664" s="2">
        <f t="shared" si="95"/>
        <v>25.811170380021551</v>
      </c>
    </row>
    <row r="665" spans="1:9" ht="13.5" x14ac:dyDescent="0.25">
      <c r="A665" s="3">
        <f>TITRES_STAT!B668</f>
        <v>43271</v>
      </c>
      <c r="B665" s="5">
        <f>TITRES_STAT!D668</f>
        <v>53.253700000000002</v>
      </c>
      <c r="C665" s="2">
        <f t="shared" si="90"/>
        <v>6.1999999999997613E-3</v>
      </c>
      <c r="D665" s="2">
        <f t="shared" si="91"/>
        <v>6.1999999999997613E-3</v>
      </c>
      <c r="E665" s="2">
        <f t="shared" si="92"/>
        <v>0</v>
      </c>
      <c r="F665" s="2">
        <f t="shared" si="93"/>
        <v>0.11795516720099163</v>
      </c>
      <c r="G665" s="2">
        <f t="shared" si="93"/>
        <v>0.33776464301289627</v>
      </c>
      <c r="H665" s="2">
        <f t="shared" si="94"/>
        <v>0.34922295640188705</v>
      </c>
      <c r="I665" s="2">
        <f t="shared" si="95"/>
        <v>25.883265233879229</v>
      </c>
    </row>
    <row r="666" spans="1:9" ht="13.5" x14ac:dyDescent="0.25">
      <c r="A666" s="3">
        <f>TITRES_STAT!B669</f>
        <v>43272</v>
      </c>
      <c r="B666" s="5">
        <f>TITRES_STAT!D669</f>
        <v>53.253700000000002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0.10952979811520651</v>
      </c>
      <c r="G666" s="2">
        <f t="shared" si="93"/>
        <v>0.31363859708340369</v>
      </c>
      <c r="H666" s="2">
        <f t="shared" si="94"/>
        <v>0.34922295640188705</v>
      </c>
      <c r="I666" s="2">
        <f t="shared" si="95"/>
        <v>25.883265233879229</v>
      </c>
    </row>
    <row r="667" spans="1:9" ht="13.5" x14ac:dyDescent="0.25">
      <c r="A667" s="3">
        <f>TITRES_STAT!B670</f>
        <v>43273</v>
      </c>
      <c r="B667" s="5">
        <f>TITRES_STAT!D670</f>
        <v>53.253700000000002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0.10170624110697747</v>
      </c>
      <c r="G667" s="2">
        <f t="shared" si="93"/>
        <v>0.29123584014887488</v>
      </c>
      <c r="H667" s="2">
        <f t="shared" si="94"/>
        <v>0.34922295640188705</v>
      </c>
      <c r="I667" s="2">
        <f t="shared" si="95"/>
        <v>25.883265233879229</v>
      </c>
    </row>
    <row r="668" spans="1:9" ht="13.5" x14ac:dyDescent="0.25">
      <c r="A668" s="3">
        <f>TITRES_STAT!B671</f>
        <v>43276</v>
      </c>
      <c r="B668" s="5">
        <f>TITRES_STAT!D671</f>
        <v>53.253700000000002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9.4441509599336212E-2</v>
      </c>
      <c r="G668" s="2">
        <f t="shared" si="93"/>
        <v>0.27043328013824097</v>
      </c>
      <c r="H668" s="2">
        <f t="shared" si="94"/>
        <v>0.349222956401887</v>
      </c>
      <c r="I668" s="2">
        <f t="shared" si="95"/>
        <v>25.883265233879214</v>
      </c>
    </row>
    <row r="669" spans="1:9" ht="13.5" x14ac:dyDescent="0.25">
      <c r="A669" s="3">
        <f>TITRES_STAT!B672</f>
        <v>43277</v>
      </c>
      <c r="B669" s="5">
        <f>TITRES_STAT!D672</f>
        <v>53.2851</v>
      </c>
      <c r="C669" s="2">
        <f t="shared" si="90"/>
        <v>3.1399999999997874E-2</v>
      </c>
      <c r="D669" s="2">
        <f t="shared" si="91"/>
        <v>3.1399999999997874E-2</v>
      </c>
      <c r="E669" s="2">
        <f t="shared" si="92"/>
        <v>0</v>
      </c>
      <c r="F669" s="2">
        <f t="shared" ref="F669:G684" si="96">((F668*13)+D669)/14</f>
        <v>8.9938544627954906E-2</v>
      </c>
      <c r="G669" s="2">
        <f t="shared" si="96"/>
        <v>0.25111661727122375</v>
      </c>
      <c r="H669" s="2">
        <f t="shared" si="94"/>
        <v>0.35815449254325887</v>
      </c>
      <c r="I669" s="2">
        <f t="shared" si="95"/>
        <v>26.370673918884179</v>
      </c>
    </row>
    <row r="670" spans="1:9" ht="13.5" x14ac:dyDescent="0.25">
      <c r="A670" s="3">
        <f>TITRES_STAT!B673</f>
        <v>43278</v>
      </c>
      <c r="B670" s="5">
        <f>TITRES_STAT!D673</f>
        <v>54.845999999999997</v>
      </c>
      <c r="C670" s="2">
        <f t="shared" si="90"/>
        <v>1.5608999999999966</v>
      </c>
      <c r="D670" s="2">
        <f t="shared" si="91"/>
        <v>1.5608999999999966</v>
      </c>
      <c r="E670" s="2">
        <f t="shared" si="92"/>
        <v>0</v>
      </c>
      <c r="F670" s="2">
        <f t="shared" si="96"/>
        <v>0.19500722001167217</v>
      </c>
      <c r="G670" s="2">
        <f t="shared" si="96"/>
        <v>0.2331797160375649</v>
      </c>
      <c r="H670" s="2">
        <f t="shared" si="94"/>
        <v>0.8362958121977333</v>
      </c>
      <c r="I670" s="2">
        <f t="shared" si="95"/>
        <v>45.542543126362069</v>
      </c>
    </row>
    <row r="671" spans="1:9" ht="13.5" x14ac:dyDescent="0.25">
      <c r="A671" s="3">
        <f>TITRES_STAT!B674</f>
        <v>43279</v>
      </c>
      <c r="B671" s="5">
        <f>TITRES_STAT!D674</f>
        <v>54.845999999999997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0.1810781328679813</v>
      </c>
      <c r="G671" s="2">
        <f t="shared" si="96"/>
        <v>0.21652402203488169</v>
      </c>
      <c r="H671" s="2">
        <f t="shared" si="94"/>
        <v>0.83629581219773341</v>
      </c>
      <c r="I671" s="2">
        <f t="shared" si="95"/>
        <v>45.542543126362069</v>
      </c>
    </row>
    <row r="672" spans="1:9" ht="13.5" x14ac:dyDescent="0.25">
      <c r="A672" s="3">
        <f>TITRES_STAT!B675</f>
        <v>43280</v>
      </c>
      <c r="B672" s="5">
        <f>TITRES_STAT!D675</f>
        <v>54.845999999999997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0.16814398052026833</v>
      </c>
      <c r="G672" s="2">
        <f t="shared" si="96"/>
        <v>0.20105802046096158</v>
      </c>
      <c r="H672" s="2">
        <f t="shared" si="94"/>
        <v>0.83629581219773319</v>
      </c>
      <c r="I672" s="2">
        <f t="shared" si="95"/>
        <v>45.542543126362069</v>
      </c>
    </row>
    <row r="673" spans="1:9" ht="13.5" x14ac:dyDescent="0.25">
      <c r="A673" s="3">
        <f>TITRES_STAT!B676</f>
        <v>43283</v>
      </c>
      <c r="B673" s="5">
        <f>TITRES_STAT!D676</f>
        <v>54.845999999999997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0.15613369619739201</v>
      </c>
      <c r="G673" s="2">
        <f t="shared" si="96"/>
        <v>0.18669673328517861</v>
      </c>
      <c r="H673" s="2">
        <f t="shared" si="94"/>
        <v>0.83629581219773319</v>
      </c>
      <c r="I673" s="2">
        <f t="shared" si="95"/>
        <v>45.542543126362069</v>
      </c>
    </row>
    <row r="674" spans="1:9" ht="13.5" x14ac:dyDescent="0.25">
      <c r="A674" s="3">
        <f>TITRES_STAT!B677</f>
        <v>43284</v>
      </c>
      <c r="B674" s="5">
        <f>TITRES_STAT!D677</f>
        <v>54.845999999999997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0.14498128932614973</v>
      </c>
      <c r="G674" s="2">
        <f t="shared" si="96"/>
        <v>0.17336125233623728</v>
      </c>
      <c r="H674" s="2">
        <f t="shared" si="94"/>
        <v>0.83629581219773319</v>
      </c>
      <c r="I674" s="2">
        <f t="shared" si="95"/>
        <v>45.542543126362069</v>
      </c>
    </row>
    <row r="675" spans="1:9" ht="13.5" x14ac:dyDescent="0.25">
      <c r="A675" s="3">
        <f>TITRES_STAT!B678</f>
        <v>43285</v>
      </c>
      <c r="B675" s="5">
        <f>TITRES_STAT!D678</f>
        <v>54.845999999999997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0.13462548294571047</v>
      </c>
      <c r="G675" s="2">
        <f t="shared" si="96"/>
        <v>0.16097830574079178</v>
      </c>
      <c r="H675" s="2">
        <f t="shared" si="94"/>
        <v>0.83629581219773319</v>
      </c>
      <c r="I675" s="2">
        <f t="shared" si="95"/>
        <v>45.542543126362069</v>
      </c>
    </row>
    <row r="676" spans="1:9" ht="13.5" x14ac:dyDescent="0.25">
      <c r="A676" s="3">
        <f>TITRES_STAT!B679</f>
        <v>43286</v>
      </c>
      <c r="B676" s="5">
        <f>TITRES_STAT!D679</f>
        <v>54.845999999999997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0.12500937702101686</v>
      </c>
      <c r="G676" s="2">
        <f t="shared" si="96"/>
        <v>0.14947985533073524</v>
      </c>
      <c r="H676" s="2">
        <f t="shared" si="94"/>
        <v>0.83629581219773308</v>
      </c>
      <c r="I676" s="2">
        <f t="shared" si="95"/>
        <v>45.542543126362062</v>
      </c>
    </row>
    <row r="677" spans="1:9" ht="13.5" x14ac:dyDescent="0.25">
      <c r="A677" s="3">
        <f>TITRES_STAT!B680</f>
        <v>43287</v>
      </c>
      <c r="B677" s="5">
        <f>TITRES_STAT!D680</f>
        <v>54.845999999999997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0.11608013580522994</v>
      </c>
      <c r="G677" s="2">
        <f t="shared" si="96"/>
        <v>0.13880272280711128</v>
      </c>
      <c r="H677" s="2">
        <f t="shared" si="94"/>
        <v>0.83629581219773308</v>
      </c>
      <c r="I677" s="2">
        <f t="shared" si="95"/>
        <v>45.542543126362062</v>
      </c>
    </row>
    <row r="678" spans="1:9" ht="13.5" x14ac:dyDescent="0.25">
      <c r="A678" s="3">
        <f>TITRES_STAT!B681</f>
        <v>43290</v>
      </c>
      <c r="B678" s="5">
        <f>TITRES_STAT!D681</f>
        <v>54.845999999999997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0.1077886975334278</v>
      </c>
      <c r="G678" s="2">
        <f t="shared" si="96"/>
        <v>0.12888824260660334</v>
      </c>
      <c r="H678" s="2">
        <f t="shared" si="94"/>
        <v>0.83629581219773308</v>
      </c>
      <c r="I678" s="2">
        <f t="shared" si="95"/>
        <v>45.542543126362062</v>
      </c>
    </row>
    <row r="679" spans="1:9" ht="13.5" x14ac:dyDescent="0.25">
      <c r="A679" s="3">
        <f>TITRES_STAT!B682</f>
        <v>43291</v>
      </c>
      <c r="B679" s="5">
        <f>TITRES_STAT!D682</f>
        <v>54.845999999999997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0.10008950485246867</v>
      </c>
      <c r="G679" s="2">
        <f t="shared" si="96"/>
        <v>0.11968193956327453</v>
      </c>
      <c r="H679" s="2">
        <f t="shared" si="94"/>
        <v>0.83629581219773308</v>
      </c>
      <c r="I679" s="2">
        <f t="shared" si="95"/>
        <v>45.542543126362062</v>
      </c>
    </row>
    <row r="680" spans="1:9" ht="13.5" x14ac:dyDescent="0.25">
      <c r="A680" s="3">
        <f>TITRES_STAT!B683</f>
        <v>43292</v>
      </c>
      <c r="B680" s="5">
        <f>TITRES_STAT!D683</f>
        <v>54.845999999999997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9.2940254505863767E-2</v>
      </c>
      <c r="G680" s="2">
        <f t="shared" si="96"/>
        <v>0.11113322959446921</v>
      </c>
      <c r="H680" s="2">
        <f t="shared" si="94"/>
        <v>0.83629581219773297</v>
      </c>
      <c r="I680" s="2">
        <f t="shared" si="95"/>
        <v>45.542543126362055</v>
      </c>
    </row>
    <row r="681" spans="1:9" ht="13.5" x14ac:dyDescent="0.25">
      <c r="A681" s="3">
        <f>TITRES_STAT!B684</f>
        <v>43293</v>
      </c>
      <c r="B681" s="5">
        <f>TITRES_STAT!D684</f>
        <v>54.538800000000002</v>
      </c>
      <c r="C681" s="2">
        <f t="shared" si="90"/>
        <v>-0.30719999999999459</v>
      </c>
      <c r="D681" s="2">
        <f t="shared" si="91"/>
        <v>0</v>
      </c>
      <c r="E681" s="2">
        <f t="shared" si="92"/>
        <v>0.30719999999999459</v>
      </c>
      <c r="F681" s="2">
        <f t="shared" si="96"/>
        <v>8.6301664898302072E-2</v>
      </c>
      <c r="G681" s="2">
        <f t="shared" si="96"/>
        <v>0.12513799890914959</v>
      </c>
      <c r="H681" s="2">
        <f t="shared" si="94"/>
        <v>0.68965194945267771</v>
      </c>
      <c r="I681" s="2">
        <f t="shared" si="95"/>
        <v>40.816213639505698</v>
      </c>
    </row>
    <row r="682" spans="1:9" ht="13.5" x14ac:dyDescent="0.25">
      <c r="A682" s="3">
        <f>TITRES_STAT!B685</f>
        <v>43294</v>
      </c>
      <c r="B682" s="5">
        <f>TITRES_STAT!D685</f>
        <v>53.911999999999999</v>
      </c>
      <c r="C682" s="2">
        <f t="shared" si="90"/>
        <v>-0.62680000000000291</v>
      </c>
      <c r="D682" s="2">
        <f t="shared" si="91"/>
        <v>0</v>
      </c>
      <c r="E682" s="2">
        <f t="shared" si="92"/>
        <v>0.62680000000000291</v>
      </c>
      <c r="F682" s="2">
        <f t="shared" si="96"/>
        <v>8.0137260262709065E-2</v>
      </c>
      <c r="G682" s="2">
        <f t="shared" si="96"/>
        <v>0.16097099898706771</v>
      </c>
      <c r="H682" s="2">
        <f t="shared" si="94"/>
        <v>0.49783663372274428</v>
      </c>
      <c r="I682" s="2">
        <f t="shared" si="95"/>
        <v>33.237044849504983</v>
      </c>
    </row>
    <row r="683" spans="1:9" ht="13.5" x14ac:dyDescent="0.25">
      <c r="A683" s="3">
        <f>TITRES_STAT!B686</f>
        <v>43297</v>
      </c>
      <c r="B683" s="5">
        <f>TITRES_STAT!D686</f>
        <v>53.911999999999999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7.4413170243944129E-2</v>
      </c>
      <c r="G683" s="2">
        <f t="shared" si="96"/>
        <v>0.14947307048799144</v>
      </c>
      <c r="H683" s="2">
        <f t="shared" si="94"/>
        <v>0.49783663372274428</v>
      </c>
      <c r="I683" s="2">
        <f t="shared" si="95"/>
        <v>33.237044849504983</v>
      </c>
    </row>
    <row r="684" spans="1:9" ht="13.5" x14ac:dyDescent="0.25">
      <c r="A684" s="3">
        <f>TITRES_STAT!B687</f>
        <v>43298</v>
      </c>
      <c r="B684" s="5">
        <f>TITRES_STAT!D687</f>
        <v>53.911999999999999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6.9097943797948119E-2</v>
      </c>
      <c r="G684" s="2">
        <f t="shared" si="96"/>
        <v>0.13879642259599206</v>
      </c>
      <c r="H684" s="2">
        <f t="shared" si="94"/>
        <v>0.49783663372274423</v>
      </c>
      <c r="I684" s="2">
        <f t="shared" si="95"/>
        <v>33.237044849504983</v>
      </c>
    </row>
    <row r="685" spans="1:9" ht="13.5" x14ac:dyDescent="0.25">
      <c r="A685" s="3">
        <f>TITRES_STAT!B688</f>
        <v>43299</v>
      </c>
      <c r="B685" s="5">
        <f>TITRES_STAT!D688</f>
        <v>53.911999999999999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6.4162376383808964E-2</v>
      </c>
      <c r="G685" s="2">
        <f t="shared" si="97"/>
        <v>0.12888239241056407</v>
      </c>
      <c r="H685" s="2">
        <f t="shared" si="94"/>
        <v>0.49783663372274417</v>
      </c>
      <c r="I685" s="2">
        <f t="shared" si="95"/>
        <v>33.237044849504983</v>
      </c>
    </row>
    <row r="686" spans="1:9" ht="13.5" x14ac:dyDescent="0.25">
      <c r="A686" s="3">
        <f>TITRES_STAT!B689</f>
        <v>43300</v>
      </c>
      <c r="B686" s="5">
        <f>TITRES_STAT!D689</f>
        <v>54.538800000000002</v>
      </c>
      <c r="C686" s="2">
        <f t="shared" si="90"/>
        <v>0.62680000000000291</v>
      </c>
      <c r="D686" s="2">
        <f t="shared" si="91"/>
        <v>0.62680000000000291</v>
      </c>
      <c r="E686" s="2">
        <f t="shared" si="92"/>
        <v>0</v>
      </c>
      <c r="F686" s="2">
        <f t="shared" si="97"/>
        <v>0.10435077807067995</v>
      </c>
      <c r="G686" s="2">
        <f t="shared" si="97"/>
        <v>0.11967650723838093</v>
      </c>
      <c r="H686" s="2">
        <f t="shared" si="94"/>
        <v>0.87194037057603957</v>
      </c>
      <c r="I686" s="2">
        <f t="shared" si="95"/>
        <v>46.57949496050044</v>
      </c>
    </row>
    <row r="687" spans="1:9" ht="13.5" x14ac:dyDescent="0.25">
      <c r="A687" s="3">
        <f>TITRES_STAT!B690</f>
        <v>43301</v>
      </c>
      <c r="B687" s="5">
        <f>TITRES_STAT!D690</f>
        <v>53.974600000000002</v>
      </c>
      <c r="C687" s="2">
        <f t="shared" si="90"/>
        <v>-0.56419999999999959</v>
      </c>
      <c r="D687" s="2">
        <f t="shared" si="91"/>
        <v>0</v>
      </c>
      <c r="E687" s="2">
        <f t="shared" si="92"/>
        <v>0.56419999999999959</v>
      </c>
      <c r="F687" s="2">
        <f t="shared" si="97"/>
        <v>9.6897151065631376E-2</v>
      </c>
      <c r="G687" s="2">
        <f t="shared" si="97"/>
        <v>0.15142818529278226</v>
      </c>
      <c r="H687" s="2">
        <f t="shared" si="94"/>
        <v>0.6398884783455826</v>
      </c>
      <c r="I687" s="2">
        <f t="shared" si="95"/>
        <v>39.020243558948614</v>
      </c>
    </row>
    <row r="688" spans="1:9" ht="13.5" x14ac:dyDescent="0.25">
      <c r="A688" s="3">
        <f>TITRES_STAT!B691</f>
        <v>43304</v>
      </c>
      <c r="B688" s="5">
        <f>TITRES_STAT!D691</f>
        <v>53.974600000000002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8.9975925989514857E-2</v>
      </c>
      <c r="G688" s="2">
        <f t="shared" si="97"/>
        <v>0.14061188634329783</v>
      </c>
      <c r="H688" s="2">
        <f t="shared" si="94"/>
        <v>0.6398884783455826</v>
      </c>
      <c r="I688" s="2">
        <f t="shared" si="95"/>
        <v>39.020243558948614</v>
      </c>
    </row>
    <row r="689" spans="1:9" ht="13.5" x14ac:dyDescent="0.25">
      <c r="A689" s="3">
        <f>TITRES_STAT!B692</f>
        <v>43305</v>
      </c>
      <c r="B689" s="5">
        <f>TITRES_STAT!D692</f>
        <v>54.538800000000002</v>
      </c>
      <c r="C689" s="2">
        <f t="shared" si="90"/>
        <v>0.56419999999999959</v>
      </c>
      <c r="D689" s="2">
        <f t="shared" si="91"/>
        <v>0.56419999999999959</v>
      </c>
      <c r="E689" s="2">
        <f t="shared" si="92"/>
        <v>0</v>
      </c>
      <c r="F689" s="2">
        <f t="shared" si="97"/>
        <v>0.12384907413312092</v>
      </c>
      <c r="G689" s="2">
        <f t="shared" si="97"/>
        <v>0.1305681801759194</v>
      </c>
      <c r="H689" s="2">
        <f t="shared" si="94"/>
        <v>0.9485394830980598</v>
      </c>
      <c r="I689" s="2">
        <f t="shared" si="95"/>
        <v>48.679510542426343</v>
      </c>
    </row>
    <row r="690" spans="1:9" ht="13.5" x14ac:dyDescent="0.25">
      <c r="A690" s="3">
        <f>TITRES_STAT!B693</f>
        <v>43307</v>
      </c>
      <c r="B690" s="5">
        <f>TITRES_STAT!D693</f>
        <v>54.538800000000002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0.11500271169504085</v>
      </c>
      <c r="G690" s="2">
        <f t="shared" si="97"/>
        <v>0.12124188159192516</v>
      </c>
      <c r="H690" s="2">
        <f t="shared" si="94"/>
        <v>0.94853948309805969</v>
      </c>
      <c r="I690" s="2">
        <f t="shared" si="95"/>
        <v>48.679510542426335</v>
      </c>
    </row>
    <row r="691" spans="1:9" ht="13.5" x14ac:dyDescent="0.25">
      <c r="A691" s="3">
        <f>TITRES_STAT!B694</f>
        <v>43308</v>
      </c>
      <c r="B691" s="5">
        <f>TITRES_STAT!D694</f>
        <v>54.538800000000002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0.10678823228825221</v>
      </c>
      <c r="G691" s="2">
        <f t="shared" si="97"/>
        <v>0.11258174719250193</v>
      </c>
      <c r="H691" s="2">
        <f t="shared" si="94"/>
        <v>0.94853948309805969</v>
      </c>
      <c r="I691" s="2">
        <f t="shared" si="95"/>
        <v>48.679510542426335</v>
      </c>
    </row>
    <row r="692" spans="1:9" ht="13.5" x14ac:dyDescent="0.25">
      <c r="A692" s="3">
        <f>TITRES_STAT!B695</f>
        <v>43311</v>
      </c>
      <c r="B692" s="5">
        <f>TITRES_STAT!D695</f>
        <v>54.538800000000002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9.9160501410519908E-2</v>
      </c>
      <c r="G692" s="2">
        <f t="shared" si="97"/>
        <v>0.10454019382160894</v>
      </c>
      <c r="H692" s="2">
        <f t="shared" si="94"/>
        <v>0.94853948309805958</v>
      </c>
      <c r="I692" s="2">
        <f t="shared" si="95"/>
        <v>48.679510542426335</v>
      </c>
    </row>
    <row r="693" spans="1:9" ht="13.5" x14ac:dyDescent="0.25">
      <c r="A693" s="3">
        <f>TITRES_STAT!B696</f>
        <v>43312</v>
      </c>
      <c r="B693" s="5">
        <f>TITRES_STAT!D696</f>
        <v>54.538800000000002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9.2077608452625623E-2</v>
      </c>
      <c r="G693" s="2">
        <f t="shared" si="97"/>
        <v>9.7073037120065445E-2</v>
      </c>
      <c r="H693" s="2">
        <f t="shared" si="94"/>
        <v>0.94853948309805958</v>
      </c>
      <c r="I693" s="2">
        <f t="shared" si="95"/>
        <v>48.679510542426335</v>
      </c>
    </row>
    <row r="694" spans="1:9" ht="13.5" x14ac:dyDescent="0.25">
      <c r="A694" s="3">
        <f>TITRES_STAT!B697</f>
        <v>43313</v>
      </c>
      <c r="B694" s="5">
        <f>TITRES_STAT!D697</f>
        <v>54.538800000000002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8.550063642029522E-2</v>
      </c>
      <c r="G694" s="2">
        <f t="shared" si="97"/>
        <v>9.0139248754346493E-2</v>
      </c>
      <c r="H694" s="2">
        <f t="shared" si="94"/>
        <v>0.94853948309805947</v>
      </c>
      <c r="I694" s="2">
        <f t="shared" si="95"/>
        <v>48.679510542426335</v>
      </c>
    </row>
    <row r="695" spans="1:9" ht="13.5" x14ac:dyDescent="0.25">
      <c r="A695" s="3">
        <f>TITRES_STAT!B698</f>
        <v>43314</v>
      </c>
      <c r="B695" s="5">
        <f>TITRES_STAT!D698</f>
        <v>54.538800000000002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7.9393448104559852E-2</v>
      </c>
      <c r="G695" s="2">
        <f t="shared" si="97"/>
        <v>8.370073098617889E-2</v>
      </c>
      <c r="H695" s="2">
        <f t="shared" si="94"/>
        <v>0.94853948309805947</v>
      </c>
      <c r="I695" s="2">
        <f t="shared" si="95"/>
        <v>48.679510542426335</v>
      </c>
    </row>
    <row r="696" spans="1:9" ht="13.5" x14ac:dyDescent="0.25">
      <c r="A696" s="3">
        <f>TITRES_STAT!B699</f>
        <v>43315</v>
      </c>
      <c r="B696" s="5">
        <f>TITRES_STAT!D699</f>
        <v>54.538800000000002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7.3722487525662711E-2</v>
      </c>
      <c r="G696" s="2">
        <f t="shared" si="97"/>
        <v>7.7722107344308969E-2</v>
      </c>
      <c r="H696" s="2">
        <f t="shared" si="94"/>
        <v>0.94853948309805936</v>
      </c>
      <c r="I696" s="2">
        <f t="shared" si="95"/>
        <v>48.679510542426328</v>
      </c>
    </row>
    <row r="697" spans="1:9" ht="13.5" x14ac:dyDescent="0.25">
      <c r="A697" s="3">
        <f>TITRES_STAT!B700</f>
        <v>43318</v>
      </c>
      <c r="B697" s="5">
        <f>TITRES_STAT!D700</f>
        <v>53.2851</v>
      </c>
      <c r="C697" s="2">
        <f t="shared" si="90"/>
        <v>-1.253700000000002</v>
      </c>
      <c r="D697" s="2">
        <f t="shared" si="91"/>
        <v>0</v>
      </c>
      <c r="E697" s="2">
        <f t="shared" si="92"/>
        <v>1.253700000000002</v>
      </c>
      <c r="F697" s="2">
        <f t="shared" si="97"/>
        <v>6.8456595559543948E-2</v>
      </c>
      <c r="G697" s="2">
        <f t="shared" si="97"/>
        <v>0.16172052824828703</v>
      </c>
      <c r="H697" s="2">
        <f t="shared" si="94"/>
        <v>0.42330183002150223</v>
      </c>
      <c r="I697" s="2">
        <f t="shared" si="95"/>
        <v>29.740833679326272</v>
      </c>
    </row>
    <row r="698" spans="1:9" ht="13.5" x14ac:dyDescent="0.25">
      <c r="A698" s="3">
        <f>TITRES_STAT!B701</f>
        <v>43319</v>
      </c>
      <c r="B698" s="5">
        <f>TITRES_STAT!D701</f>
        <v>53.2851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6.3566838733862235E-2</v>
      </c>
      <c r="G698" s="2">
        <f t="shared" si="97"/>
        <v>0.15016906194483795</v>
      </c>
      <c r="H698" s="2">
        <f t="shared" si="94"/>
        <v>0.42330183002150223</v>
      </c>
      <c r="I698" s="2">
        <f t="shared" si="95"/>
        <v>29.740833679326272</v>
      </c>
    </row>
    <row r="699" spans="1:9" ht="13.5" x14ac:dyDescent="0.25">
      <c r="A699" s="3">
        <f>TITRES_STAT!B702</f>
        <v>43320</v>
      </c>
      <c r="B699" s="5">
        <f>TITRES_STAT!D702</f>
        <v>53.2851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5.9026350252872076E-2</v>
      </c>
      <c r="G699" s="2">
        <f t="shared" si="97"/>
        <v>0.13944270037734954</v>
      </c>
      <c r="H699" s="2">
        <f t="shared" si="94"/>
        <v>0.42330183002150218</v>
      </c>
      <c r="I699" s="2">
        <f t="shared" si="95"/>
        <v>29.740833679326272</v>
      </c>
    </row>
    <row r="700" spans="1:9" ht="13.5" x14ac:dyDescent="0.25">
      <c r="A700" s="3">
        <f>TITRES_STAT!B703</f>
        <v>43321</v>
      </c>
      <c r="B700" s="5">
        <f>TITRES_STAT!D703</f>
        <v>53.2851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5.4810182377666931E-2</v>
      </c>
      <c r="G700" s="2">
        <f t="shared" si="97"/>
        <v>0.12948250749325316</v>
      </c>
      <c r="H700" s="2">
        <f t="shared" si="94"/>
        <v>0.42330183002150218</v>
      </c>
      <c r="I700" s="2">
        <f t="shared" si="95"/>
        <v>29.740833679326272</v>
      </c>
    </row>
    <row r="701" spans="1:9" ht="13.5" x14ac:dyDescent="0.25">
      <c r="A701" s="3">
        <f>TITRES_STAT!B704</f>
        <v>43322</v>
      </c>
      <c r="B701" s="5">
        <f>TITRES_STAT!D704</f>
        <v>53.2851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5.0895169350690724E-2</v>
      </c>
      <c r="G701" s="2">
        <f t="shared" si="98"/>
        <v>0.12023375695802078</v>
      </c>
      <c r="H701" s="2">
        <f t="shared" si="94"/>
        <v>0.42330183002150223</v>
      </c>
      <c r="I701" s="2">
        <f t="shared" si="95"/>
        <v>29.740833679326272</v>
      </c>
    </row>
    <row r="702" spans="1:9" ht="13.5" x14ac:dyDescent="0.25">
      <c r="A702" s="3">
        <f>TITRES_STAT!B705</f>
        <v>43326</v>
      </c>
      <c r="B702" s="5">
        <f>TITRES_STAT!D705</f>
        <v>53.2851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4.7259800111355672E-2</v>
      </c>
      <c r="G702" s="2">
        <f t="shared" si="98"/>
        <v>0.11164563146101929</v>
      </c>
      <c r="H702" s="2">
        <f t="shared" si="94"/>
        <v>0.42330183002150229</v>
      </c>
      <c r="I702" s="2">
        <f t="shared" si="95"/>
        <v>29.740833679326286</v>
      </c>
    </row>
    <row r="703" spans="1:9" ht="13.5" x14ac:dyDescent="0.25">
      <c r="A703" s="3">
        <f>TITRES_STAT!B706</f>
        <v>43327</v>
      </c>
      <c r="B703" s="5">
        <f>TITRES_STAT!D706</f>
        <v>53.2851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4.3884100103401699E-2</v>
      </c>
      <c r="G703" s="2">
        <f t="shared" si="98"/>
        <v>0.1036709434995179</v>
      </c>
      <c r="H703" s="2">
        <f t="shared" si="94"/>
        <v>0.42330183002150235</v>
      </c>
      <c r="I703" s="2">
        <f t="shared" si="95"/>
        <v>29.740833679326286</v>
      </c>
    </row>
    <row r="704" spans="1:9" ht="13.5" x14ac:dyDescent="0.25">
      <c r="A704" s="3">
        <f>TITRES_STAT!B707</f>
        <v>43328</v>
      </c>
      <c r="B704" s="5">
        <f>TITRES_STAT!D707</f>
        <v>53.2851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4.0749521524587287E-2</v>
      </c>
      <c r="G704" s="2">
        <f t="shared" si="98"/>
        <v>9.6265876106695195E-2</v>
      </c>
      <c r="H704" s="2">
        <f t="shared" si="94"/>
        <v>0.42330183002150229</v>
      </c>
      <c r="I704" s="2">
        <f t="shared" si="95"/>
        <v>29.740833679326286</v>
      </c>
    </row>
    <row r="705" spans="1:9" ht="13.5" x14ac:dyDescent="0.25">
      <c r="A705" s="3">
        <f>TITRES_STAT!B708</f>
        <v>43329</v>
      </c>
      <c r="B705" s="5">
        <f>TITRES_STAT!D708</f>
        <v>53.2851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3.7838841415688197E-2</v>
      </c>
      <c r="G705" s="2">
        <f t="shared" si="98"/>
        <v>8.9389742099074118E-2</v>
      </c>
      <c r="H705" s="2">
        <f t="shared" si="94"/>
        <v>0.42330183002150223</v>
      </c>
      <c r="I705" s="2">
        <f t="shared" si="95"/>
        <v>29.740833679326272</v>
      </c>
    </row>
    <row r="706" spans="1:9" ht="13.5" x14ac:dyDescent="0.25">
      <c r="A706" s="3">
        <f>TITRES_STAT!B709</f>
        <v>43332</v>
      </c>
      <c r="B706" s="5">
        <f>TITRES_STAT!D709</f>
        <v>52.658200000000001</v>
      </c>
      <c r="C706" s="2">
        <f t="shared" si="90"/>
        <v>-0.62689999999999912</v>
      </c>
      <c r="D706" s="2">
        <f t="shared" si="91"/>
        <v>0</v>
      </c>
      <c r="E706" s="2">
        <f t="shared" si="92"/>
        <v>0.62689999999999912</v>
      </c>
      <c r="F706" s="2">
        <f t="shared" si="98"/>
        <v>3.5136067028853323E-2</v>
      </c>
      <c r="G706" s="2">
        <f t="shared" si="98"/>
        <v>0.12778333194914018</v>
      </c>
      <c r="H706" s="2">
        <f t="shared" si="94"/>
        <v>0.27496596381473321</v>
      </c>
      <c r="I706" s="2">
        <f t="shared" si="95"/>
        <v>21.56653366588921</v>
      </c>
    </row>
    <row r="707" spans="1:9" ht="13.5" x14ac:dyDescent="0.25">
      <c r="A707" s="3">
        <f>TITRES_STAT!B710</f>
        <v>43335</v>
      </c>
      <c r="B707" s="5">
        <f>TITRES_STAT!D710</f>
        <v>52.658200000000001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3.2626347955363802E-2</v>
      </c>
      <c r="G707" s="2">
        <f t="shared" si="98"/>
        <v>0.11865595109563018</v>
      </c>
      <c r="H707" s="2">
        <f t="shared" si="94"/>
        <v>0.27496596381473321</v>
      </c>
      <c r="I707" s="2">
        <f t="shared" si="95"/>
        <v>21.56653366588921</v>
      </c>
    </row>
    <row r="708" spans="1:9" ht="13.5" x14ac:dyDescent="0.25">
      <c r="A708" s="3">
        <f>TITRES_STAT!B711</f>
        <v>43336</v>
      </c>
      <c r="B708" s="5">
        <f>TITRES_STAT!D711</f>
        <v>52.658200000000001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3.0295894529980671E-2</v>
      </c>
      <c r="G708" s="2">
        <f t="shared" si="98"/>
        <v>0.11018052601737087</v>
      </c>
      <c r="H708" s="2">
        <f t="shared" si="94"/>
        <v>0.27496596381473321</v>
      </c>
      <c r="I708" s="2">
        <f t="shared" si="95"/>
        <v>21.56653366588921</v>
      </c>
    </row>
    <row r="709" spans="1:9" ht="13.5" x14ac:dyDescent="0.25">
      <c r="A709" s="3">
        <f>TITRES_STAT!B712</f>
        <v>43339</v>
      </c>
      <c r="B709" s="5">
        <f>TITRES_STAT!D712</f>
        <v>52.658200000000001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2.8131902063553479E-2</v>
      </c>
      <c r="G709" s="2">
        <f t="shared" si="98"/>
        <v>0.10231048844470152</v>
      </c>
      <c r="H709" s="2">
        <f t="shared" si="94"/>
        <v>0.27496596381473321</v>
      </c>
      <c r="I709" s="2">
        <f t="shared" si="95"/>
        <v>21.56653366588921</v>
      </c>
    </row>
    <row r="710" spans="1:9" ht="13.5" x14ac:dyDescent="0.25">
      <c r="A710" s="3">
        <f>TITRES_STAT!B713</f>
        <v>43340</v>
      </c>
      <c r="B710" s="5">
        <f>TITRES_STAT!D713</f>
        <v>52.658200000000001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2.6122480487585371E-2</v>
      </c>
      <c r="G710" s="2">
        <f t="shared" si="98"/>
        <v>9.500259641293711E-2</v>
      </c>
      <c r="H710" s="2">
        <f t="shared" si="94"/>
        <v>0.27496596381473326</v>
      </c>
      <c r="I710" s="2">
        <f t="shared" si="95"/>
        <v>21.56653366588921</v>
      </c>
    </row>
    <row r="711" spans="1:9" ht="13.5" x14ac:dyDescent="0.25">
      <c r="A711" s="3">
        <f>TITRES_STAT!B714</f>
        <v>43341</v>
      </c>
      <c r="B711" s="5">
        <f>TITRES_STAT!D714</f>
        <v>53.2851</v>
      </c>
      <c r="C711" s="2">
        <f t="shared" si="99"/>
        <v>0.62689999999999912</v>
      </c>
      <c r="D711" s="2">
        <f t="shared" si="100"/>
        <v>0.62689999999999912</v>
      </c>
      <c r="E711" s="2">
        <f t="shared" si="101"/>
        <v>0</v>
      </c>
      <c r="F711" s="2">
        <f t="shared" si="98"/>
        <v>6.9035160452757788E-2</v>
      </c>
      <c r="G711" s="2">
        <f t="shared" si="98"/>
        <v>8.8216696669155881E-2</v>
      </c>
      <c r="H711" s="2">
        <f t="shared" si="94"/>
        <v>0.78256342687217473</v>
      </c>
      <c r="I711" s="2">
        <f t="shared" si="95"/>
        <v>43.901014408520751</v>
      </c>
    </row>
    <row r="712" spans="1:9" ht="13.5" x14ac:dyDescent="0.25">
      <c r="A712" s="3">
        <f>TITRES_STAT!B715</f>
        <v>43342</v>
      </c>
      <c r="B712" s="5">
        <f>TITRES_STAT!D715</f>
        <v>53.2851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6.4104077563275089E-2</v>
      </c>
      <c r="G712" s="2">
        <f t="shared" si="98"/>
        <v>8.1915504049930449E-2</v>
      </c>
      <c r="H712" s="2">
        <f t="shared" si="94"/>
        <v>0.78256342687217484</v>
      </c>
      <c r="I712" s="2">
        <f t="shared" si="95"/>
        <v>43.901014408520759</v>
      </c>
    </row>
    <row r="713" spans="1:9" ht="13.5" x14ac:dyDescent="0.25">
      <c r="A713" s="3">
        <f>TITRES_STAT!B716</f>
        <v>43343</v>
      </c>
      <c r="B713" s="5">
        <f>TITRES_STAT!D716</f>
        <v>53.911999999999999</v>
      </c>
      <c r="C713" s="2">
        <f t="shared" si="99"/>
        <v>0.62689999999999912</v>
      </c>
      <c r="D713" s="2">
        <f t="shared" si="100"/>
        <v>0.62689999999999912</v>
      </c>
      <c r="E713" s="2">
        <f t="shared" si="101"/>
        <v>0</v>
      </c>
      <c r="F713" s="2">
        <f t="shared" si="98"/>
        <v>0.10430378630875538</v>
      </c>
      <c r="G713" s="2">
        <f t="shared" si="98"/>
        <v>7.606439661779256E-2</v>
      </c>
      <c r="H713" s="2">
        <f t="shared" si="94"/>
        <v>1.3712563426074325</v>
      </c>
      <c r="I713" s="2">
        <f t="shared" si="95"/>
        <v>57.828262510817346</v>
      </c>
    </row>
    <row r="714" spans="1:9" ht="13.5" x14ac:dyDescent="0.25">
      <c r="A714" s="3">
        <f>TITRES_STAT!B717</f>
        <v>43346</v>
      </c>
      <c r="B714" s="5">
        <f>TITRES_STAT!D717</f>
        <v>55.165700000000001</v>
      </c>
      <c r="C714" s="2">
        <f t="shared" si="99"/>
        <v>1.253700000000002</v>
      </c>
      <c r="D714" s="2">
        <f t="shared" si="100"/>
        <v>1.253700000000002</v>
      </c>
      <c r="E714" s="2">
        <f t="shared" si="101"/>
        <v>0</v>
      </c>
      <c r="F714" s="2">
        <f t="shared" si="98"/>
        <v>0.18640351585813011</v>
      </c>
      <c r="G714" s="2">
        <f t="shared" si="98"/>
        <v>7.0631225430807382E-2</v>
      </c>
      <c r="H714" s="2">
        <f t="shared" si="94"/>
        <v>2.6391091860743234</v>
      </c>
      <c r="I714" s="2">
        <f t="shared" si="95"/>
        <v>72.520747554740268</v>
      </c>
    </row>
    <row r="715" spans="1:9" ht="13.5" x14ac:dyDescent="0.25">
      <c r="A715" s="3">
        <f>TITRES_STAT!B718</f>
        <v>43347</v>
      </c>
      <c r="B715" s="5">
        <f>TITRES_STAT!D718</f>
        <v>55.165700000000001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0.1730889790111208</v>
      </c>
      <c r="G715" s="2">
        <f t="shared" si="98"/>
        <v>6.5586137900035424E-2</v>
      </c>
      <c r="H715" s="2">
        <f t="shared" si="94"/>
        <v>2.639109186074323</v>
      </c>
      <c r="I715" s="2">
        <f t="shared" si="95"/>
        <v>72.520747554740268</v>
      </c>
    </row>
    <row r="716" spans="1:9" ht="13.5" x14ac:dyDescent="0.25">
      <c r="A716" s="3">
        <f>TITRES_STAT!B719</f>
        <v>43348</v>
      </c>
      <c r="B716" s="5">
        <f>TITRES_STAT!D719</f>
        <v>55.165700000000001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0.16072548051032645</v>
      </c>
      <c r="G716" s="2">
        <f t="shared" si="98"/>
        <v>6.090141376431861E-2</v>
      </c>
      <c r="H716" s="2">
        <f t="shared" si="94"/>
        <v>2.639109186074323</v>
      </c>
      <c r="I716" s="2">
        <f t="shared" si="95"/>
        <v>72.520747554740268</v>
      </c>
    </row>
    <row r="717" spans="1:9" ht="13.5" x14ac:dyDescent="0.25">
      <c r="A717" s="3">
        <f>TITRES_STAT!B720</f>
        <v>43349</v>
      </c>
      <c r="B717" s="5">
        <f>TITRES_STAT!D720</f>
        <v>55.165700000000001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0.14924508904530315</v>
      </c>
      <c r="G717" s="2">
        <f t="shared" si="102"/>
        <v>5.6551312781152996E-2</v>
      </c>
      <c r="H717" s="2">
        <f t="shared" si="94"/>
        <v>2.639109186074323</v>
      </c>
      <c r="I717" s="2">
        <f t="shared" si="95"/>
        <v>72.520747554740268</v>
      </c>
    </row>
    <row r="718" spans="1:9" ht="13.5" x14ac:dyDescent="0.25">
      <c r="A718" s="3">
        <f>TITRES_STAT!B721</f>
        <v>43350</v>
      </c>
      <c r="B718" s="5">
        <f>TITRES_STAT!D721</f>
        <v>55.165700000000001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0.13858472554206722</v>
      </c>
      <c r="G718" s="2">
        <f t="shared" si="102"/>
        <v>5.2511933296784927E-2</v>
      </c>
      <c r="H718" s="2">
        <f t="shared" si="94"/>
        <v>2.639109186074323</v>
      </c>
      <c r="I718" s="2">
        <f t="shared" si="95"/>
        <v>72.520747554740268</v>
      </c>
    </row>
    <row r="719" spans="1:9" ht="13.5" x14ac:dyDescent="0.25">
      <c r="A719" s="3">
        <f>TITRES_STAT!B722</f>
        <v>43353</v>
      </c>
      <c r="B719" s="5">
        <f>TITRES_STAT!D722</f>
        <v>55.165700000000001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0.12868581657477671</v>
      </c>
      <c r="G719" s="2">
        <f t="shared" si="102"/>
        <v>4.8761080918443146E-2</v>
      </c>
      <c r="H719" s="2">
        <f t="shared" si="94"/>
        <v>2.6391091860743234</v>
      </c>
      <c r="I719" s="2">
        <f t="shared" si="95"/>
        <v>72.520747554740268</v>
      </c>
    </row>
    <row r="720" spans="1:9" ht="13.5" x14ac:dyDescent="0.25">
      <c r="A720" s="3">
        <f>TITRES_STAT!B723</f>
        <v>43355</v>
      </c>
      <c r="B720" s="5">
        <f>TITRES_STAT!D723</f>
        <v>55.165700000000001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0.11949397253372122</v>
      </c>
      <c r="G720" s="2">
        <f t="shared" si="102"/>
        <v>4.5278146567125775E-2</v>
      </c>
      <c r="H720" s="2">
        <f t="shared" si="94"/>
        <v>2.6391091860743234</v>
      </c>
      <c r="I720" s="2">
        <f t="shared" si="95"/>
        <v>72.520747554740268</v>
      </c>
    </row>
    <row r="721" spans="1:9" ht="13.5" x14ac:dyDescent="0.25">
      <c r="A721" s="3">
        <f>TITRES_STAT!B724</f>
        <v>43356</v>
      </c>
      <c r="B721" s="5">
        <f>TITRES_STAT!D724</f>
        <v>55.165700000000001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0.11095868878131256</v>
      </c>
      <c r="G721" s="2">
        <f t="shared" si="102"/>
        <v>4.2043993240902508E-2</v>
      </c>
      <c r="H721" s="2">
        <f t="shared" ref="H721:H784" si="103">F721/G721</f>
        <v>2.639109186074323</v>
      </c>
      <c r="I721" s="2">
        <f t="shared" ref="I721:I784" si="104">IF(G721=0,100,100-(100/(1+H721)))</f>
        <v>72.520747554740268</v>
      </c>
    </row>
    <row r="722" spans="1:9" ht="13.5" x14ac:dyDescent="0.25">
      <c r="A722" s="3">
        <f>TITRES_STAT!B725</f>
        <v>43357</v>
      </c>
      <c r="B722" s="5">
        <f>TITRES_STAT!D725</f>
        <v>55.165700000000001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0.10303306815407595</v>
      </c>
      <c r="G722" s="2">
        <f t="shared" si="102"/>
        <v>3.9040850866552332E-2</v>
      </c>
      <c r="H722" s="2">
        <f t="shared" si="103"/>
        <v>2.639109186074323</v>
      </c>
      <c r="I722" s="2">
        <f t="shared" si="104"/>
        <v>72.520747554740268</v>
      </c>
    </row>
    <row r="723" spans="1:9" ht="13.5" x14ac:dyDescent="0.25">
      <c r="A723" s="3">
        <f>TITRES_STAT!B726</f>
        <v>43360</v>
      </c>
      <c r="B723" s="5">
        <f>TITRES_STAT!D726</f>
        <v>53.911999999999999</v>
      </c>
      <c r="C723" s="2">
        <f t="shared" si="99"/>
        <v>-1.253700000000002</v>
      </c>
      <c r="D723" s="2">
        <f t="shared" si="100"/>
        <v>0</v>
      </c>
      <c r="E723" s="2">
        <f t="shared" si="101"/>
        <v>1.253700000000002</v>
      </c>
      <c r="F723" s="2">
        <f t="shared" si="102"/>
        <v>9.5673563285927674E-2</v>
      </c>
      <c r="G723" s="2">
        <f t="shared" si="102"/>
        <v>0.12580221866179872</v>
      </c>
      <c r="H723" s="2">
        <f t="shared" si="103"/>
        <v>0.76050775815911775</v>
      </c>
      <c r="I723" s="2">
        <f t="shared" si="104"/>
        <v>43.198205440136533</v>
      </c>
    </row>
    <row r="724" spans="1:9" ht="13.5" x14ac:dyDescent="0.25">
      <c r="A724" s="3">
        <f>TITRES_STAT!B727</f>
        <v>43361</v>
      </c>
      <c r="B724" s="5">
        <f>TITRES_STAT!D727</f>
        <v>53.911999999999999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8.8839737336932845E-2</v>
      </c>
      <c r="G724" s="2">
        <f t="shared" si="102"/>
        <v>0.11681634590024167</v>
      </c>
      <c r="H724" s="2">
        <f t="shared" si="103"/>
        <v>0.76050775815911775</v>
      </c>
      <c r="I724" s="2">
        <f t="shared" si="104"/>
        <v>43.198205440136533</v>
      </c>
    </row>
    <row r="725" spans="1:9" ht="13.5" x14ac:dyDescent="0.25">
      <c r="A725" s="3">
        <f>TITRES_STAT!B728</f>
        <v>43362</v>
      </c>
      <c r="B725" s="5">
        <f>TITRES_STAT!D728</f>
        <v>53.911999999999999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8.2494041812866223E-2</v>
      </c>
      <c r="G725" s="2">
        <f t="shared" si="102"/>
        <v>0.10847232119308156</v>
      </c>
      <c r="H725" s="2">
        <f t="shared" si="103"/>
        <v>0.76050775815911786</v>
      </c>
      <c r="I725" s="2">
        <f t="shared" si="104"/>
        <v>43.198205440136533</v>
      </c>
    </row>
    <row r="726" spans="1:9" ht="13.5" x14ac:dyDescent="0.25">
      <c r="A726" s="3">
        <f>TITRES_STAT!B729</f>
        <v>43363</v>
      </c>
      <c r="B726" s="5">
        <f>TITRES_STAT!D729</f>
        <v>53.817900000000002</v>
      </c>
      <c r="C726" s="2">
        <f t="shared" si="99"/>
        <v>-9.4099999999997408E-2</v>
      </c>
      <c r="D726" s="2">
        <f t="shared" si="100"/>
        <v>0</v>
      </c>
      <c r="E726" s="2">
        <f t="shared" si="101"/>
        <v>9.4099999999997408E-2</v>
      </c>
      <c r="F726" s="2">
        <f t="shared" si="102"/>
        <v>7.6601610254804359E-2</v>
      </c>
      <c r="G726" s="2">
        <f t="shared" si="102"/>
        <v>0.10744572682214697</v>
      </c>
      <c r="H726" s="2">
        <f t="shared" si="103"/>
        <v>0.71293305485849301</v>
      </c>
      <c r="I726" s="2">
        <f t="shared" si="104"/>
        <v>41.620602325138094</v>
      </c>
    </row>
    <row r="727" spans="1:9" ht="13.5" x14ac:dyDescent="0.25">
      <c r="A727" s="3">
        <f>TITRES_STAT!B730</f>
        <v>43364</v>
      </c>
      <c r="B727" s="5">
        <f>TITRES_STAT!D730</f>
        <v>53.817900000000002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7.1130066665175476E-2</v>
      </c>
      <c r="G727" s="2">
        <f t="shared" si="102"/>
        <v>9.9771032049136468E-2</v>
      </c>
      <c r="H727" s="2">
        <f t="shared" si="103"/>
        <v>0.71293305485849301</v>
      </c>
      <c r="I727" s="2">
        <f t="shared" si="104"/>
        <v>41.620602325138094</v>
      </c>
    </row>
    <row r="728" spans="1:9" ht="13.5" x14ac:dyDescent="0.25">
      <c r="A728" s="3">
        <f>TITRES_STAT!B731</f>
        <v>43367</v>
      </c>
      <c r="B728" s="5">
        <f>TITRES_STAT!D731</f>
        <v>53.817900000000002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6.6049347617662943E-2</v>
      </c>
      <c r="G728" s="2">
        <f t="shared" si="102"/>
        <v>9.2644529759912442E-2</v>
      </c>
      <c r="H728" s="2">
        <f t="shared" si="103"/>
        <v>0.71293305485849301</v>
      </c>
      <c r="I728" s="2">
        <f t="shared" si="104"/>
        <v>41.620602325138094</v>
      </c>
    </row>
    <row r="729" spans="1:9" ht="13.5" x14ac:dyDescent="0.25">
      <c r="A729" s="3">
        <f>TITRES_STAT!B732</f>
        <v>43368</v>
      </c>
      <c r="B729" s="5">
        <f>TITRES_STAT!D732</f>
        <v>53.805399999999999</v>
      </c>
      <c r="C729" s="2">
        <f t="shared" si="99"/>
        <v>-1.2500000000002842E-2</v>
      </c>
      <c r="D729" s="2">
        <f t="shared" si="100"/>
        <v>0</v>
      </c>
      <c r="E729" s="2">
        <f t="shared" si="101"/>
        <v>1.2500000000002842E-2</v>
      </c>
      <c r="F729" s="2">
        <f t="shared" si="102"/>
        <v>6.1331537073544162E-2</v>
      </c>
      <c r="G729" s="2">
        <f t="shared" si="102"/>
        <v>8.691992049134746E-2</v>
      </c>
      <c r="H729" s="2">
        <f t="shared" si="103"/>
        <v>0.70560967758420212</v>
      </c>
      <c r="I729" s="2">
        <f t="shared" si="104"/>
        <v>41.36993867105727</v>
      </c>
    </row>
    <row r="730" spans="1:9" ht="13.5" x14ac:dyDescent="0.25">
      <c r="A730" s="3">
        <f>TITRES_STAT!B733</f>
        <v>43369</v>
      </c>
      <c r="B730" s="5">
        <f>TITRES_STAT!D733</f>
        <v>55.165700000000001</v>
      </c>
      <c r="C730" s="2">
        <f t="shared" si="99"/>
        <v>1.3603000000000023</v>
      </c>
      <c r="D730" s="2">
        <f t="shared" si="100"/>
        <v>1.3603000000000023</v>
      </c>
      <c r="E730" s="2">
        <f t="shared" si="101"/>
        <v>0</v>
      </c>
      <c r="F730" s="2">
        <f t="shared" si="102"/>
        <v>0.15411499871114831</v>
      </c>
      <c r="G730" s="2">
        <f t="shared" si="102"/>
        <v>8.0711354741965488E-2</v>
      </c>
      <c r="H730" s="2">
        <f t="shared" si="103"/>
        <v>1.9094587026057803</v>
      </c>
      <c r="I730" s="2">
        <f t="shared" si="104"/>
        <v>65.629345448197085</v>
      </c>
    </row>
    <row r="731" spans="1:9" ht="13.5" x14ac:dyDescent="0.25">
      <c r="A731" s="3">
        <f>TITRES_STAT!B734</f>
        <v>43370</v>
      </c>
      <c r="B731" s="5">
        <f>TITRES_STAT!D734</f>
        <v>55.165700000000001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0.14310678451749487</v>
      </c>
      <c r="G731" s="2">
        <f t="shared" si="102"/>
        <v>7.494625797468224E-2</v>
      </c>
      <c r="H731" s="2">
        <f t="shared" si="103"/>
        <v>1.9094587026057803</v>
      </c>
      <c r="I731" s="2">
        <f t="shared" si="104"/>
        <v>65.629345448197085</v>
      </c>
    </row>
    <row r="732" spans="1:9" ht="13.5" x14ac:dyDescent="0.25">
      <c r="A732" s="3">
        <f>TITRES_STAT!B735</f>
        <v>43371</v>
      </c>
      <c r="B732" s="5">
        <f>TITRES_STAT!D735</f>
        <v>54.538800000000002</v>
      </c>
      <c r="C732" s="2">
        <f t="shared" si="99"/>
        <v>-0.62689999999999912</v>
      </c>
      <c r="D732" s="2">
        <f t="shared" si="100"/>
        <v>0</v>
      </c>
      <c r="E732" s="2">
        <f t="shared" si="101"/>
        <v>0.62689999999999912</v>
      </c>
      <c r="F732" s="2">
        <f t="shared" si="102"/>
        <v>0.13288487133767382</v>
      </c>
      <c r="G732" s="2">
        <f t="shared" si="102"/>
        <v>0.11437152526220487</v>
      </c>
      <c r="H732" s="2">
        <f t="shared" si="103"/>
        <v>1.1618702385320627</v>
      </c>
      <c r="I732" s="2">
        <f t="shared" si="104"/>
        <v>53.743754727896501</v>
      </c>
    </row>
    <row r="733" spans="1:9" ht="13.5" x14ac:dyDescent="0.25">
      <c r="A733" s="3">
        <f>TITRES_STAT!B736</f>
        <v>43374</v>
      </c>
      <c r="B733" s="5">
        <f>TITRES_STAT!D736</f>
        <v>53.911999999999999</v>
      </c>
      <c r="C733" s="2">
        <f t="shared" si="99"/>
        <v>-0.62680000000000291</v>
      </c>
      <c r="D733" s="2">
        <f t="shared" si="100"/>
        <v>0</v>
      </c>
      <c r="E733" s="2">
        <f t="shared" si="101"/>
        <v>0.62680000000000291</v>
      </c>
      <c r="F733" s="2">
        <f t="shared" ref="F733:G748" si="105">((F732*13)+D733)/14</f>
        <v>0.12339309481355427</v>
      </c>
      <c r="G733" s="2">
        <f t="shared" si="105"/>
        <v>0.15097355917204761</v>
      </c>
      <c r="H733" s="2">
        <f t="shared" si="103"/>
        <v>0.81731592929419528</v>
      </c>
      <c r="I733" s="2">
        <f t="shared" si="104"/>
        <v>44.973794381014557</v>
      </c>
    </row>
    <row r="734" spans="1:9" ht="13.5" x14ac:dyDescent="0.25">
      <c r="A734" s="3">
        <f>TITRES_STAT!B737</f>
        <v>43375</v>
      </c>
      <c r="B734" s="5">
        <f>TITRES_STAT!D737</f>
        <v>53.7866</v>
      </c>
      <c r="C734" s="2">
        <f t="shared" si="99"/>
        <v>-0.12539999999999907</v>
      </c>
      <c r="D734" s="2">
        <f t="shared" si="100"/>
        <v>0</v>
      </c>
      <c r="E734" s="2">
        <f t="shared" si="101"/>
        <v>0.12539999999999907</v>
      </c>
      <c r="F734" s="2">
        <f t="shared" si="105"/>
        <v>0.11457930232687183</v>
      </c>
      <c r="G734" s="2">
        <f t="shared" si="105"/>
        <v>0.14914687637404414</v>
      </c>
      <c r="H734" s="2">
        <f t="shared" si="103"/>
        <v>0.76823132413125039</v>
      </c>
      <c r="I734" s="2">
        <f t="shared" si="104"/>
        <v>43.446313479866106</v>
      </c>
    </row>
    <row r="735" spans="1:9" ht="13.5" x14ac:dyDescent="0.25">
      <c r="A735" s="3">
        <f>TITRES_STAT!B738</f>
        <v>43376</v>
      </c>
      <c r="B735" s="5">
        <f>TITRES_STAT!D738</f>
        <v>54.8523</v>
      </c>
      <c r="C735" s="2">
        <f t="shared" si="99"/>
        <v>1.0656999999999996</v>
      </c>
      <c r="D735" s="2">
        <f t="shared" si="100"/>
        <v>1.0656999999999996</v>
      </c>
      <c r="E735" s="2">
        <f t="shared" si="101"/>
        <v>0</v>
      </c>
      <c r="F735" s="2">
        <f t="shared" si="105"/>
        <v>0.18251649501780953</v>
      </c>
      <c r="G735" s="2">
        <f t="shared" si="105"/>
        <v>0.13849352806161241</v>
      </c>
      <c r="H735" s="2">
        <f t="shared" si="103"/>
        <v>1.3178702107770146</v>
      </c>
      <c r="I735" s="2">
        <f t="shared" si="104"/>
        <v>56.856945856999815</v>
      </c>
    </row>
    <row r="736" spans="1:9" ht="13.5" x14ac:dyDescent="0.25">
      <c r="A736" s="3">
        <f>TITRES_STAT!B739</f>
        <v>43377</v>
      </c>
      <c r="B736" s="5">
        <f>TITRES_STAT!D739</f>
        <v>54.8523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0.16947960251653743</v>
      </c>
      <c r="G736" s="2">
        <f t="shared" si="105"/>
        <v>0.12860113320006866</v>
      </c>
      <c r="H736" s="2">
        <f t="shared" si="103"/>
        <v>1.3178702107770146</v>
      </c>
      <c r="I736" s="2">
        <f t="shared" si="104"/>
        <v>56.856945856999815</v>
      </c>
    </row>
    <row r="737" spans="1:9" ht="13.5" x14ac:dyDescent="0.25">
      <c r="A737" s="3">
        <f>TITRES_STAT!B740</f>
        <v>43378</v>
      </c>
      <c r="B737" s="5">
        <f>TITRES_STAT!D740</f>
        <v>54.8523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0.15737391662249903</v>
      </c>
      <c r="G737" s="2">
        <f t="shared" si="105"/>
        <v>0.11941533797149233</v>
      </c>
      <c r="H737" s="2">
        <f t="shared" si="103"/>
        <v>1.3178702107770146</v>
      </c>
      <c r="I737" s="2">
        <f t="shared" si="104"/>
        <v>56.856945856999815</v>
      </c>
    </row>
    <row r="738" spans="1:9" ht="13.5" x14ac:dyDescent="0.25">
      <c r="A738" s="3">
        <f>TITRES_STAT!B741</f>
        <v>43381</v>
      </c>
      <c r="B738" s="5">
        <f>TITRES_STAT!D741</f>
        <v>54.8523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0.14613292257803481</v>
      </c>
      <c r="G738" s="2">
        <f t="shared" si="105"/>
        <v>0.1108856709735286</v>
      </c>
      <c r="H738" s="2">
        <f t="shared" si="103"/>
        <v>1.3178702107770146</v>
      </c>
      <c r="I738" s="2">
        <f t="shared" si="104"/>
        <v>56.856945856999815</v>
      </c>
    </row>
    <row r="739" spans="1:9" ht="13.5" x14ac:dyDescent="0.25">
      <c r="A739" s="3">
        <f>TITRES_STAT!B742</f>
        <v>43382</v>
      </c>
      <c r="B739" s="5">
        <f>TITRES_STAT!D742</f>
        <v>53.911999999999999</v>
      </c>
      <c r="C739" s="2">
        <f t="shared" si="99"/>
        <v>-0.94030000000000058</v>
      </c>
      <c r="D739" s="2">
        <f t="shared" si="100"/>
        <v>0</v>
      </c>
      <c r="E739" s="2">
        <f t="shared" si="101"/>
        <v>0.94030000000000058</v>
      </c>
      <c r="F739" s="2">
        <f t="shared" si="105"/>
        <v>0.13569485667960376</v>
      </c>
      <c r="G739" s="2">
        <f t="shared" si="105"/>
        <v>0.17012955161827659</v>
      </c>
      <c r="H739" s="2">
        <f t="shared" si="103"/>
        <v>0.79759721570339115</v>
      </c>
      <c r="I739" s="2">
        <f t="shared" si="104"/>
        <v>44.370185308241886</v>
      </c>
    </row>
    <row r="740" spans="1:9" ht="13.5" x14ac:dyDescent="0.25">
      <c r="A740" s="3">
        <f>TITRES_STAT!B743</f>
        <v>43383</v>
      </c>
      <c r="B740" s="5">
        <f>TITRES_STAT!D743</f>
        <v>53.911999999999999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0.12600236691677494</v>
      </c>
      <c r="G740" s="2">
        <f t="shared" si="105"/>
        <v>0.15797744078839968</v>
      </c>
      <c r="H740" s="2">
        <f t="shared" si="103"/>
        <v>0.79759721570339126</v>
      </c>
      <c r="I740" s="2">
        <f t="shared" si="104"/>
        <v>44.370185308241886</v>
      </c>
    </row>
    <row r="741" spans="1:9" ht="13.5" x14ac:dyDescent="0.25">
      <c r="A741" s="3">
        <f>TITRES_STAT!B744</f>
        <v>43384</v>
      </c>
      <c r="B741" s="5">
        <f>TITRES_STAT!D744</f>
        <v>53.911999999999999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0.11700219785129103</v>
      </c>
      <c r="G741" s="2">
        <f t="shared" si="105"/>
        <v>0.14669333787494257</v>
      </c>
      <c r="H741" s="2">
        <f t="shared" si="103"/>
        <v>0.79759721570339126</v>
      </c>
      <c r="I741" s="2">
        <f t="shared" si="104"/>
        <v>44.370185308241886</v>
      </c>
    </row>
    <row r="742" spans="1:9" ht="13.5" x14ac:dyDescent="0.25">
      <c r="A742" s="3">
        <f>TITRES_STAT!B745</f>
        <v>43385</v>
      </c>
      <c r="B742" s="5">
        <f>TITRES_STAT!D745</f>
        <v>53.911999999999999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0.10864489800477024</v>
      </c>
      <c r="G742" s="2">
        <f t="shared" si="105"/>
        <v>0.13621524231244667</v>
      </c>
      <c r="H742" s="2">
        <f t="shared" si="103"/>
        <v>0.79759721570339137</v>
      </c>
      <c r="I742" s="2">
        <f t="shared" si="104"/>
        <v>44.370185308241886</v>
      </c>
    </row>
    <row r="743" spans="1:9" ht="13.5" x14ac:dyDescent="0.25">
      <c r="A743" s="3">
        <f>TITRES_STAT!B746</f>
        <v>43389</v>
      </c>
      <c r="B743" s="5">
        <f>TITRES_STAT!D746</f>
        <v>52.169199999999996</v>
      </c>
      <c r="C743" s="2">
        <f t="shared" si="99"/>
        <v>-1.7428000000000026</v>
      </c>
      <c r="D743" s="2">
        <f t="shared" si="100"/>
        <v>0</v>
      </c>
      <c r="E743" s="2">
        <f t="shared" si="101"/>
        <v>1.7428000000000026</v>
      </c>
      <c r="F743" s="2">
        <f t="shared" si="105"/>
        <v>0.10088454814728666</v>
      </c>
      <c r="G743" s="2">
        <f t="shared" si="105"/>
        <v>0.25097129643298638</v>
      </c>
      <c r="H743" s="2">
        <f t="shared" si="103"/>
        <v>0.4019764394619707</v>
      </c>
      <c r="I743" s="2">
        <f t="shared" si="104"/>
        <v>28.672125161834757</v>
      </c>
    </row>
    <row r="744" spans="1:9" ht="13.5" x14ac:dyDescent="0.25">
      <c r="A744" s="3">
        <f>TITRES_STAT!B747</f>
        <v>43390</v>
      </c>
      <c r="B744" s="5">
        <f>TITRES_STAT!D747</f>
        <v>55.069299999999998</v>
      </c>
      <c r="C744" s="2">
        <f t="shared" si="99"/>
        <v>2.9001000000000019</v>
      </c>
      <c r="D744" s="2">
        <f t="shared" si="100"/>
        <v>2.9001000000000019</v>
      </c>
      <c r="E744" s="2">
        <f t="shared" si="101"/>
        <v>0</v>
      </c>
      <c r="F744" s="2">
        <f t="shared" si="105"/>
        <v>0.30082850899390923</v>
      </c>
      <c r="G744" s="2">
        <f t="shared" si="105"/>
        <v>0.23304477525920161</v>
      </c>
      <c r="H744" s="2">
        <f t="shared" si="103"/>
        <v>1.2908614177653881</v>
      </c>
      <c r="I744" s="2">
        <f t="shared" si="104"/>
        <v>56.348297970138844</v>
      </c>
    </row>
    <row r="745" spans="1:9" ht="13.5" x14ac:dyDescent="0.25">
      <c r="A745" s="3">
        <f>TITRES_STAT!B748</f>
        <v>43391</v>
      </c>
      <c r="B745" s="5">
        <f>TITRES_STAT!D748</f>
        <v>56.727899999999998</v>
      </c>
      <c r="C745" s="2">
        <f t="shared" si="99"/>
        <v>1.6585999999999999</v>
      </c>
      <c r="D745" s="2">
        <f t="shared" si="100"/>
        <v>1.6585999999999999</v>
      </c>
      <c r="E745" s="2">
        <f t="shared" si="101"/>
        <v>0</v>
      </c>
      <c r="F745" s="2">
        <f t="shared" si="105"/>
        <v>0.3978121869229157</v>
      </c>
      <c r="G745" s="2">
        <f t="shared" si="105"/>
        <v>0.21639871988354437</v>
      </c>
      <c r="H745" s="2">
        <f t="shared" si="103"/>
        <v>1.8383296682022867</v>
      </c>
      <c r="I745" s="2">
        <f t="shared" si="104"/>
        <v>64.768010876151322</v>
      </c>
    </row>
    <row r="746" spans="1:9" ht="13.5" x14ac:dyDescent="0.25">
      <c r="A746" s="3">
        <f>TITRES_STAT!B749</f>
        <v>43392</v>
      </c>
      <c r="B746" s="5">
        <f>TITRES_STAT!D749</f>
        <v>56.727899999999998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0.36939703071413599</v>
      </c>
      <c r="G746" s="2">
        <f t="shared" si="105"/>
        <v>0.2009416684632912</v>
      </c>
      <c r="H746" s="2">
        <f t="shared" si="103"/>
        <v>1.8383296682022865</v>
      </c>
      <c r="I746" s="2">
        <f t="shared" si="104"/>
        <v>64.768010876151322</v>
      </c>
    </row>
    <row r="747" spans="1:9" ht="13.5" x14ac:dyDescent="0.25">
      <c r="A747" s="3">
        <f>TITRES_STAT!B750</f>
        <v>43395</v>
      </c>
      <c r="B747" s="5">
        <f>TITRES_STAT!D750</f>
        <v>58.243899999999996</v>
      </c>
      <c r="C747" s="2">
        <f t="shared" si="99"/>
        <v>1.5159999999999982</v>
      </c>
      <c r="D747" s="2">
        <f t="shared" si="100"/>
        <v>1.5159999999999982</v>
      </c>
      <c r="E747" s="2">
        <f t="shared" si="101"/>
        <v>0</v>
      </c>
      <c r="F747" s="2">
        <f t="shared" si="105"/>
        <v>0.45129724280598327</v>
      </c>
      <c r="G747" s="2">
        <f t="shared" si="105"/>
        <v>0.18658869214448467</v>
      </c>
      <c r="H747" s="2">
        <f t="shared" si="103"/>
        <v>2.4186741308874278</v>
      </c>
      <c r="I747" s="2">
        <f t="shared" si="104"/>
        <v>70.74889381924163</v>
      </c>
    </row>
    <row r="748" spans="1:9" ht="13.5" x14ac:dyDescent="0.25">
      <c r="A748" s="3">
        <f>TITRES_STAT!B751</f>
        <v>43396</v>
      </c>
      <c r="B748" s="5">
        <f>TITRES_STAT!D751</f>
        <v>58.243899999999996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0.41906172546269876</v>
      </c>
      <c r="G748" s="2">
        <f t="shared" si="105"/>
        <v>0.17326092841987864</v>
      </c>
      <c r="H748" s="2">
        <f t="shared" si="103"/>
        <v>2.4186741308874273</v>
      </c>
      <c r="I748" s="2">
        <f t="shared" si="104"/>
        <v>70.74889381924163</v>
      </c>
    </row>
    <row r="749" spans="1:9" ht="13.5" x14ac:dyDescent="0.25">
      <c r="A749" s="3">
        <f>TITRES_STAT!B752</f>
        <v>43397</v>
      </c>
      <c r="B749" s="5">
        <f>TITRES_STAT!D752</f>
        <v>58.243899999999996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0.389128745072506</v>
      </c>
      <c r="G749" s="2">
        <f t="shared" si="106"/>
        <v>0.16088514781845875</v>
      </c>
      <c r="H749" s="2">
        <f t="shared" si="103"/>
        <v>2.4186741308874273</v>
      </c>
      <c r="I749" s="2">
        <f t="shared" si="104"/>
        <v>70.74889381924163</v>
      </c>
    </row>
    <row r="750" spans="1:9" ht="13.5" x14ac:dyDescent="0.25">
      <c r="A750" s="3">
        <f>TITRES_STAT!B753</f>
        <v>43398</v>
      </c>
      <c r="B750" s="5">
        <f>TITRES_STAT!D753</f>
        <v>58.243899999999996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0.36133383471018415</v>
      </c>
      <c r="G750" s="2">
        <f t="shared" si="106"/>
        <v>0.14939335154571171</v>
      </c>
      <c r="H750" s="2">
        <f t="shared" si="103"/>
        <v>2.4186741308874273</v>
      </c>
      <c r="I750" s="2">
        <f t="shared" si="104"/>
        <v>70.74889381924163</v>
      </c>
    </row>
    <row r="751" spans="1:9" ht="13.5" x14ac:dyDescent="0.25">
      <c r="A751" s="3">
        <f>TITRES_STAT!B754</f>
        <v>43399</v>
      </c>
      <c r="B751" s="5">
        <f>TITRES_STAT!D754</f>
        <v>57.978299999999997</v>
      </c>
      <c r="C751" s="2">
        <f t="shared" si="99"/>
        <v>-0.26559999999999917</v>
      </c>
      <c r="D751" s="2">
        <f t="shared" si="100"/>
        <v>0</v>
      </c>
      <c r="E751" s="2">
        <f t="shared" si="101"/>
        <v>0.26559999999999917</v>
      </c>
      <c r="F751" s="2">
        <f t="shared" si="106"/>
        <v>0.33552427508802818</v>
      </c>
      <c r="G751" s="2">
        <f t="shared" si="106"/>
        <v>0.15769382643530366</v>
      </c>
      <c r="H751" s="2">
        <f t="shared" si="103"/>
        <v>2.1276944232543067</v>
      </c>
      <c r="I751" s="2">
        <f t="shared" si="104"/>
        <v>68.027567125322975</v>
      </c>
    </row>
    <row r="752" spans="1:9" ht="13.5" x14ac:dyDescent="0.25">
      <c r="A752" s="3">
        <f>TITRES_STAT!B755</f>
        <v>43402</v>
      </c>
      <c r="B752" s="5">
        <f>TITRES_STAT!D755</f>
        <v>56.241999999999997</v>
      </c>
      <c r="C752" s="2">
        <f t="shared" si="99"/>
        <v>-1.7363</v>
      </c>
      <c r="D752" s="2">
        <f t="shared" si="100"/>
        <v>0</v>
      </c>
      <c r="E752" s="2">
        <f t="shared" si="101"/>
        <v>1.7363</v>
      </c>
      <c r="F752" s="2">
        <f t="shared" si="106"/>
        <v>0.31155825543888327</v>
      </c>
      <c r="G752" s="2">
        <f t="shared" si="106"/>
        <v>0.27045141026135339</v>
      </c>
      <c r="H752" s="2">
        <f t="shared" si="103"/>
        <v>1.1519934584101665</v>
      </c>
      <c r="I752" s="2">
        <f t="shared" si="104"/>
        <v>53.531457259225483</v>
      </c>
    </row>
    <row r="753" spans="1:9" ht="13.5" x14ac:dyDescent="0.25">
      <c r="A753" s="3">
        <f>TITRES_STAT!B756</f>
        <v>43403</v>
      </c>
      <c r="B753" s="5">
        <f>TITRES_STAT!D756</f>
        <v>56.241999999999997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0.28930409433610593</v>
      </c>
      <c r="G753" s="2">
        <f t="shared" si="106"/>
        <v>0.25113345238554247</v>
      </c>
      <c r="H753" s="2">
        <f t="shared" si="103"/>
        <v>1.1519934584101665</v>
      </c>
      <c r="I753" s="2">
        <f t="shared" si="104"/>
        <v>53.531457259225483</v>
      </c>
    </row>
    <row r="754" spans="1:9" ht="13.5" x14ac:dyDescent="0.25">
      <c r="A754" s="3">
        <f>TITRES_STAT!B757</f>
        <v>43404</v>
      </c>
      <c r="B754" s="5">
        <f>TITRES_STAT!D757</f>
        <v>56.112400000000001</v>
      </c>
      <c r="C754" s="2">
        <f t="shared" si="99"/>
        <v>-0.12959999999999638</v>
      </c>
      <c r="D754" s="2">
        <f t="shared" si="100"/>
        <v>0</v>
      </c>
      <c r="E754" s="2">
        <f t="shared" si="101"/>
        <v>0.12959999999999638</v>
      </c>
      <c r="F754" s="2">
        <f t="shared" si="106"/>
        <v>0.26863951616924125</v>
      </c>
      <c r="G754" s="2">
        <f t="shared" si="106"/>
        <v>0.2424524915008606</v>
      </c>
      <c r="H754" s="2">
        <f t="shared" si="103"/>
        <v>1.1080088907574197</v>
      </c>
      <c r="I754" s="2">
        <f t="shared" si="104"/>
        <v>52.561869905553657</v>
      </c>
    </row>
    <row r="755" spans="1:9" ht="13.5" x14ac:dyDescent="0.25">
      <c r="A755" s="3">
        <f>TITRES_STAT!B758</f>
        <v>43405</v>
      </c>
      <c r="B755" s="5">
        <f>TITRES_STAT!D758</f>
        <v>55.781999999999996</v>
      </c>
      <c r="C755" s="2">
        <f t="shared" si="99"/>
        <v>-0.33040000000000447</v>
      </c>
      <c r="D755" s="2">
        <f t="shared" si="100"/>
        <v>0</v>
      </c>
      <c r="E755" s="2">
        <f t="shared" si="101"/>
        <v>0.33040000000000447</v>
      </c>
      <c r="F755" s="2">
        <f t="shared" si="106"/>
        <v>0.24945097930000973</v>
      </c>
      <c r="G755" s="2">
        <f t="shared" si="106"/>
        <v>0.2487344563936566</v>
      </c>
      <c r="H755" s="2">
        <f t="shared" si="103"/>
        <v>1.0028806741001701</v>
      </c>
      <c r="I755" s="2">
        <f t="shared" si="104"/>
        <v>50.071913273152539</v>
      </c>
    </row>
    <row r="756" spans="1:9" ht="13.5" x14ac:dyDescent="0.25">
      <c r="A756" s="3">
        <f>TITRES_STAT!B759</f>
        <v>43406</v>
      </c>
      <c r="B756" s="5">
        <f>TITRES_STAT!D759</f>
        <v>54.110500000000002</v>
      </c>
      <c r="C756" s="2">
        <f t="shared" si="99"/>
        <v>-1.6714999999999947</v>
      </c>
      <c r="D756" s="2">
        <f t="shared" si="100"/>
        <v>0</v>
      </c>
      <c r="E756" s="2">
        <f t="shared" si="101"/>
        <v>1.6714999999999947</v>
      </c>
      <c r="F756" s="2">
        <f t="shared" si="106"/>
        <v>0.23163305220715188</v>
      </c>
      <c r="G756" s="2">
        <f t="shared" si="106"/>
        <v>0.3503605666512522</v>
      </c>
      <c r="H756" s="2">
        <f t="shared" si="103"/>
        <v>0.66112763322967993</v>
      </c>
      <c r="I756" s="2">
        <f t="shared" si="104"/>
        <v>39.799929879215213</v>
      </c>
    </row>
    <row r="757" spans="1:9" ht="13.5" x14ac:dyDescent="0.25">
      <c r="A757" s="3">
        <f>TITRES_STAT!B760</f>
        <v>43409</v>
      </c>
      <c r="B757" s="5">
        <f>TITRES_STAT!D760</f>
        <v>52.4908</v>
      </c>
      <c r="C757" s="2">
        <f t="shared" si="99"/>
        <v>-1.6197000000000017</v>
      </c>
      <c r="D757" s="2">
        <f t="shared" si="100"/>
        <v>0</v>
      </c>
      <c r="E757" s="2">
        <f t="shared" si="101"/>
        <v>1.6197000000000017</v>
      </c>
      <c r="F757" s="2">
        <f t="shared" si="106"/>
        <v>0.2150878341923553</v>
      </c>
      <c r="G757" s="2">
        <f t="shared" si="106"/>
        <v>0.44102766903330576</v>
      </c>
      <c r="H757" s="2">
        <f t="shared" si="103"/>
        <v>0.4876969163041609</v>
      </c>
      <c r="I757" s="2">
        <f t="shared" si="104"/>
        <v>32.7820076091662</v>
      </c>
    </row>
    <row r="758" spans="1:9" ht="13.5" x14ac:dyDescent="0.25">
      <c r="A758" s="3">
        <f>TITRES_STAT!B761</f>
        <v>43410</v>
      </c>
      <c r="B758" s="5">
        <f>TITRES_STAT!D761</f>
        <v>52.4908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0.19972441746432992</v>
      </c>
      <c r="G758" s="2">
        <f t="shared" si="106"/>
        <v>0.40952569267378391</v>
      </c>
      <c r="H758" s="2">
        <f t="shared" si="103"/>
        <v>0.4876969163041609</v>
      </c>
      <c r="I758" s="2">
        <f t="shared" si="104"/>
        <v>32.7820076091662</v>
      </c>
    </row>
    <row r="759" spans="1:9" ht="13.5" x14ac:dyDescent="0.25">
      <c r="A759" s="3">
        <f>TITRES_STAT!B762</f>
        <v>43411</v>
      </c>
      <c r="B759" s="5">
        <f>TITRES_STAT!D762</f>
        <v>52.4908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0.18545838764544922</v>
      </c>
      <c r="G759" s="2">
        <f t="shared" si="106"/>
        <v>0.38027385748279935</v>
      </c>
      <c r="H759" s="2">
        <f t="shared" si="103"/>
        <v>0.48769691630416095</v>
      </c>
      <c r="I759" s="2">
        <f t="shared" si="104"/>
        <v>32.7820076091662</v>
      </c>
    </row>
    <row r="760" spans="1:9" ht="13.5" x14ac:dyDescent="0.25">
      <c r="A760" s="3">
        <f>TITRES_STAT!B763</f>
        <v>43412</v>
      </c>
      <c r="B760" s="5">
        <f>TITRES_STAT!D763</f>
        <v>52.4908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0.17221135995648856</v>
      </c>
      <c r="G760" s="2">
        <f t="shared" si="106"/>
        <v>0.35311143909117082</v>
      </c>
      <c r="H760" s="2">
        <f t="shared" si="103"/>
        <v>0.48769691630416095</v>
      </c>
      <c r="I760" s="2">
        <f t="shared" si="104"/>
        <v>32.7820076091662</v>
      </c>
    </row>
    <row r="761" spans="1:9" ht="13.5" x14ac:dyDescent="0.25">
      <c r="A761" s="3">
        <f>TITRES_STAT!B764</f>
        <v>43413</v>
      </c>
      <c r="B761" s="5">
        <f>TITRES_STAT!D764</f>
        <v>52.4908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0.1599105485310251</v>
      </c>
      <c r="G761" s="2">
        <f t="shared" si="106"/>
        <v>0.32788919344180151</v>
      </c>
      <c r="H761" s="2">
        <f t="shared" si="103"/>
        <v>0.4876969163041609</v>
      </c>
      <c r="I761" s="2">
        <f t="shared" si="104"/>
        <v>32.7820076091662</v>
      </c>
    </row>
    <row r="762" spans="1:9" ht="13.5" x14ac:dyDescent="0.25">
      <c r="A762" s="3">
        <f>TITRES_STAT!B765</f>
        <v>43416</v>
      </c>
      <c r="B762" s="5">
        <f>TITRES_STAT!D765</f>
        <v>52.4908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0.14848836649309474</v>
      </c>
      <c r="G762" s="2">
        <f t="shared" si="106"/>
        <v>0.30446853676738711</v>
      </c>
      <c r="H762" s="2">
        <f t="shared" si="103"/>
        <v>0.48769691630416095</v>
      </c>
      <c r="I762" s="2">
        <f t="shared" si="104"/>
        <v>32.7820076091662</v>
      </c>
    </row>
    <row r="763" spans="1:9" ht="13.5" x14ac:dyDescent="0.25">
      <c r="A763" s="3">
        <f>TITRES_STAT!B766</f>
        <v>43417</v>
      </c>
      <c r="B763" s="5">
        <f>TITRES_STAT!D766</f>
        <v>52.4908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0.13788205460073083</v>
      </c>
      <c r="G763" s="2">
        <f t="shared" si="106"/>
        <v>0.28272078414114515</v>
      </c>
      <c r="H763" s="2">
        <f t="shared" si="103"/>
        <v>0.48769691630416095</v>
      </c>
      <c r="I763" s="2">
        <f t="shared" si="104"/>
        <v>32.7820076091662</v>
      </c>
    </row>
    <row r="764" spans="1:9" ht="13.5" x14ac:dyDescent="0.25">
      <c r="A764" s="3">
        <f>TITRES_STAT!B767</f>
        <v>43418</v>
      </c>
      <c r="B764" s="5">
        <f>TITRES_STAT!D767</f>
        <v>52.477800000000002</v>
      </c>
      <c r="C764" s="2">
        <f t="shared" si="99"/>
        <v>-1.2999999999998124E-2</v>
      </c>
      <c r="D764" s="2">
        <f t="shared" si="100"/>
        <v>0</v>
      </c>
      <c r="E764" s="2">
        <f t="shared" si="101"/>
        <v>1.2999999999998124E-2</v>
      </c>
      <c r="F764" s="2">
        <f t="shared" si="106"/>
        <v>0.12803333641496434</v>
      </c>
      <c r="G764" s="2">
        <f t="shared" si="106"/>
        <v>0.26345501384534892</v>
      </c>
      <c r="H764" s="2">
        <f t="shared" si="103"/>
        <v>0.48597798366487477</v>
      </c>
      <c r="I764" s="2">
        <f t="shared" si="104"/>
        <v>32.704251947683971</v>
      </c>
    </row>
    <row r="765" spans="1:9" ht="13.5" x14ac:dyDescent="0.25">
      <c r="A765" s="3">
        <f>TITRES_STAT!B768</f>
        <v>43419</v>
      </c>
      <c r="B765" s="5">
        <f>TITRES_STAT!D768</f>
        <v>52.147399999999998</v>
      </c>
      <c r="C765" s="2">
        <f t="shared" si="99"/>
        <v>-0.33040000000000447</v>
      </c>
      <c r="D765" s="2">
        <f t="shared" si="100"/>
        <v>0</v>
      </c>
      <c r="E765" s="2">
        <f t="shared" si="101"/>
        <v>0.33040000000000447</v>
      </c>
      <c r="F765" s="2">
        <f t="shared" ref="F765:G780" si="107">((F764*13)+D765)/14</f>
        <v>0.11888809809960975</v>
      </c>
      <c r="G765" s="2">
        <f t="shared" si="107"/>
        <v>0.26823679857068145</v>
      </c>
      <c r="H765" s="2">
        <f t="shared" si="103"/>
        <v>0.44322068684503135</v>
      </c>
      <c r="I765" s="2">
        <f t="shared" si="104"/>
        <v>30.710527564148123</v>
      </c>
    </row>
    <row r="766" spans="1:9" ht="13.5" x14ac:dyDescent="0.25">
      <c r="A766" s="3">
        <f>TITRES_STAT!B769</f>
        <v>43420</v>
      </c>
      <c r="B766" s="5">
        <f>TITRES_STAT!D769</f>
        <v>52.147399999999998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0.11039609109249478</v>
      </c>
      <c r="G766" s="2">
        <f t="shared" si="107"/>
        <v>0.24907702724420419</v>
      </c>
      <c r="H766" s="2">
        <f t="shared" si="103"/>
        <v>0.44322068684503141</v>
      </c>
      <c r="I766" s="2">
        <f t="shared" si="104"/>
        <v>30.710527564148137</v>
      </c>
    </row>
    <row r="767" spans="1:9" ht="13.5" x14ac:dyDescent="0.25">
      <c r="A767" s="3">
        <f>TITRES_STAT!B770</f>
        <v>43423</v>
      </c>
      <c r="B767" s="5">
        <f>TITRES_STAT!D770</f>
        <v>52.147399999999998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0.10251065601445944</v>
      </c>
      <c r="G767" s="2">
        <f t="shared" si="107"/>
        <v>0.23128581101247533</v>
      </c>
      <c r="H767" s="2">
        <f t="shared" si="103"/>
        <v>0.44322068684503135</v>
      </c>
      <c r="I767" s="2">
        <f t="shared" si="104"/>
        <v>30.710527564148123</v>
      </c>
    </row>
    <row r="768" spans="1:9" ht="13.5" x14ac:dyDescent="0.25">
      <c r="A768" s="3">
        <f>TITRES_STAT!B771</f>
        <v>43425</v>
      </c>
      <c r="B768" s="5">
        <f>TITRES_STAT!D771</f>
        <v>52.147399999999998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9.5188466299140906E-2</v>
      </c>
      <c r="G768" s="2">
        <f t="shared" si="107"/>
        <v>0.21476539594015567</v>
      </c>
      <c r="H768" s="2">
        <f t="shared" si="103"/>
        <v>0.44322068684503135</v>
      </c>
      <c r="I768" s="2">
        <f t="shared" si="104"/>
        <v>30.710527564148123</v>
      </c>
    </row>
    <row r="769" spans="1:9" ht="13.5" x14ac:dyDescent="0.25">
      <c r="A769" s="3">
        <f>TITRES_STAT!B772</f>
        <v>43426</v>
      </c>
      <c r="B769" s="5">
        <f>TITRES_STAT!D772</f>
        <v>51.829900000000002</v>
      </c>
      <c r="C769" s="2">
        <f t="shared" si="99"/>
        <v>-0.31749999999999545</v>
      </c>
      <c r="D769" s="2">
        <f t="shared" si="100"/>
        <v>0</v>
      </c>
      <c r="E769" s="2">
        <f t="shared" si="101"/>
        <v>0.31749999999999545</v>
      </c>
      <c r="F769" s="2">
        <f t="shared" si="107"/>
        <v>8.8389290134916559E-2</v>
      </c>
      <c r="G769" s="2">
        <f t="shared" si="107"/>
        <v>0.22210358194442995</v>
      </c>
      <c r="H769" s="2">
        <f t="shared" si="103"/>
        <v>0.39796427126975131</v>
      </c>
      <c r="I769" s="2">
        <f t="shared" si="104"/>
        <v>28.467413613388416</v>
      </c>
    </row>
    <row r="770" spans="1:9" ht="13.5" x14ac:dyDescent="0.25">
      <c r="A770" s="3">
        <f>TITRES_STAT!B773</f>
        <v>43427</v>
      </c>
      <c r="B770" s="5">
        <f>TITRES_STAT!D773</f>
        <v>51.506</v>
      </c>
      <c r="C770" s="2">
        <f t="shared" si="99"/>
        <v>-0.32390000000000185</v>
      </c>
      <c r="D770" s="2">
        <f t="shared" si="100"/>
        <v>0</v>
      </c>
      <c r="E770" s="2">
        <f t="shared" si="101"/>
        <v>0.32390000000000185</v>
      </c>
      <c r="F770" s="2">
        <f t="shared" si="107"/>
        <v>8.207576941099394E-2</v>
      </c>
      <c r="G770" s="2">
        <f t="shared" si="107"/>
        <v>0.22937475466268506</v>
      </c>
      <c r="H770" s="2">
        <f t="shared" si="103"/>
        <v>0.35782390059312885</v>
      </c>
      <c r="I770" s="2">
        <f t="shared" si="104"/>
        <v>26.352747247770722</v>
      </c>
    </row>
    <row r="771" spans="1:9" ht="13.5" x14ac:dyDescent="0.25">
      <c r="A771" s="3">
        <f>TITRES_STAT!B774</f>
        <v>43430</v>
      </c>
      <c r="B771" s="5">
        <f>TITRES_STAT!D774</f>
        <v>51.318100000000001</v>
      </c>
      <c r="C771" s="2">
        <f t="shared" ref="C771:C834" si="108">B771-B770</f>
        <v>-0.18789999999999907</v>
      </c>
      <c r="D771" s="2">
        <f t="shared" ref="D771:D834" si="109">IF(C771&gt;0,C771,0)</f>
        <v>0</v>
      </c>
      <c r="E771" s="2">
        <f t="shared" ref="E771:E834" si="110">IF(C771&lt;0,-C771,0)</f>
        <v>0.18789999999999907</v>
      </c>
      <c r="F771" s="2">
        <f t="shared" si="107"/>
        <v>7.6213214453065808E-2</v>
      </c>
      <c r="G771" s="2">
        <f t="shared" si="107"/>
        <v>0.22641227218677892</v>
      </c>
      <c r="H771" s="2">
        <f t="shared" si="103"/>
        <v>0.33661255954444763</v>
      </c>
      <c r="I771" s="2">
        <f t="shared" si="104"/>
        <v>25.18400393148886</v>
      </c>
    </row>
    <row r="772" spans="1:9" ht="13.5" x14ac:dyDescent="0.25">
      <c r="A772" s="3">
        <f>TITRES_STAT!B775</f>
        <v>43431</v>
      </c>
      <c r="B772" s="5">
        <f>TITRES_STAT!D775</f>
        <v>51.499499999999998</v>
      </c>
      <c r="C772" s="2">
        <f t="shared" si="108"/>
        <v>0.18139999999999645</v>
      </c>
      <c r="D772" s="2">
        <f t="shared" si="109"/>
        <v>0.18139999999999645</v>
      </c>
      <c r="E772" s="2">
        <f t="shared" si="110"/>
        <v>0</v>
      </c>
      <c r="F772" s="2">
        <f t="shared" si="107"/>
        <v>8.3726556277846573E-2</v>
      </c>
      <c r="G772" s="2">
        <f t="shared" si="107"/>
        <v>0.21023996703058043</v>
      </c>
      <c r="H772" s="2">
        <f t="shared" si="103"/>
        <v>0.39824281491476898</v>
      </c>
      <c r="I772" s="2">
        <f t="shared" si="104"/>
        <v>28.481663604260618</v>
      </c>
    </row>
    <row r="773" spans="1:9" ht="13.5" x14ac:dyDescent="0.25">
      <c r="A773" s="3">
        <f>TITRES_STAT!B776</f>
        <v>43432</v>
      </c>
      <c r="B773" s="5">
        <f>TITRES_STAT!D776</f>
        <v>51.473599999999998</v>
      </c>
      <c r="C773" s="2">
        <f t="shared" si="108"/>
        <v>-2.5900000000000034E-2</v>
      </c>
      <c r="D773" s="2">
        <f t="shared" si="109"/>
        <v>0</v>
      </c>
      <c r="E773" s="2">
        <f t="shared" si="110"/>
        <v>2.5900000000000034E-2</v>
      </c>
      <c r="F773" s="2">
        <f t="shared" si="107"/>
        <v>7.7746087972286104E-2</v>
      </c>
      <c r="G773" s="2">
        <f t="shared" si="107"/>
        <v>0.19707282652839611</v>
      </c>
      <c r="H773" s="2">
        <f t="shared" si="103"/>
        <v>0.39450435324772548</v>
      </c>
      <c r="I773" s="2">
        <f t="shared" si="104"/>
        <v>28.289933432545126</v>
      </c>
    </row>
    <row r="774" spans="1:9" ht="13.5" x14ac:dyDescent="0.25">
      <c r="A774" s="3">
        <f>TITRES_STAT!B777</f>
        <v>43433</v>
      </c>
      <c r="B774" s="5">
        <f>TITRES_STAT!D777</f>
        <v>51.311599999999999</v>
      </c>
      <c r="C774" s="2">
        <f t="shared" si="108"/>
        <v>-0.16199999999999903</v>
      </c>
      <c r="D774" s="2">
        <f t="shared" si="109"/>
        <v>0</v>
      </c>
      <c r="E774" s="2">
        <f t="shared" si="110"/>
        <v>0.16199999999999903</v>
      </c>
      <c r="F774" s="2">
        <f t="shared" si="107"/>
        <v>7.2192795974265672E-2</v>
      </c>
      <c r="G774" s="2">
        <f t="shared" si="107"/>
        <v>0.1945676246335106</v>
      </c>
      <c r="H774" s="2">
        <f t="shared" si="103"/>
        <v>0.37104218191617799</v>
      </c>
      <c r="I774" s="2">
        <f t="shared" si="104"/>
        <v>27.06278383044399</v>
      </c>
    </row>
    <row r="775" spans="1:9" ht="13.5" x14ac:dyDescent="0.25">
      <c r="A775" s="3">
        <f>TITRES_STAT!B778</f>
        <v>43434</v>
      </c>
      <c r="B775" s="5">
        <f>TITRES_STAT!D778</f>
        <v>51.506</v>
      </c>
      <c r="C775" s="2">
        <f t="shared" si="108"/>
        <v>0.19440000000000168</v>
      </c>
      <c r="D775" s="2">
        <f t="shared" si="109"/>
        <v>0.19440000000000168</v>
      </c>
      <c r="E775" s="2">
        <f t="shared" si="110"/>
        <v>0</v>
      </c>
      <c r="F775" s="2">
        <f t="shared" si="107"/>
        <v>8.0921881976103949E-2</v>
      </c>
      <c r="G775" s="2">
        <f t="shared" si="107"/>
        <v>0.18066993715968843</v>
      </c>
      <c r="H775" s="2">
        <f t="shared" si="103"/>
        <v>0.44789898778001824</v>
      </c>
      <c r="I775" s="2">
        <f t="shared" si="104"/>
        <v>30.934408516077241</v>
      </c>
    </row>
    <row r="776" spans="1:9" ht="13.5" x14ac:dyDescent="0.25">
      <c r="A776" s="3">
        <f>TITRES_STAT!B779</f>
        <v>43437</v>
      </c>
      <c r="B776" s="5">
        <f>TITRES_STAT!D779</f>
        <v>53.047899999999998</v>
      </c>
      <c r="C776" s="2">
        <f t="shared" si="108"/>
        <v>1.5418999999999983</v>
      </c>
      <c r="D776" s="2">
        <f t="shared" si="109"/>
        <v>1.5418999999999983</v>
      </c>
      <c r="E776" s="2">
        <f t="shared" si="110"/>
        <v>0</v>
      </c>
      <c r="F776" s="2">
        <f t="shared" si="107"/>
        <v>0.18527746183495353</v>
      </c>
      <c r="G776" s="2">
        <f t="shared" si="107"/>
        <v>0.1677649416482821</v>
      </c>
      <c r="H776" s="2">
        <f t="shared" si="103"/>
        <v>1.104387245717799</v>
      </c>
      <c r="I776" s="2">
        <f t="shared" si="104"/>
        <v>52.480229005621844</v>
      </c>
    </row>
    <row r="777" spans="1:9" ht="13.5" x14ac:dyDescent="0.25">
      <c r="A777" s="3">
        <f>TITRES_STAT!B780</f>
        <v>43438</v>
      </c>
      <c r="B777" s="5">
        <f>TITRES_STAT!D780</f>
        <v>54.479799999999997</v>
      </c>
      <c r="C777" s="2">
        <f t="shared" si="108"/>
        <v>1.4318999999999988</v>
      </c>
      <c r="D777" s="2">
        <f t="shared" si="109"/>
        <v>1.4318999999999988</v>
      </c>
      <c r="E777" s="2">
        <f t="shared" si="110"/>
        <v>0</v>
      </c>
      <c r="F777" s="2">
        <f t="shared" si="107"/>
        <v>0.2743219288467425</v>
      </c>
      <c r="G777" s="2">
        <f t="shared" si="107"/>
        <v>0.15578173153054767</v>
      </c>
      <c r="H777" s="2">
        <f t="shared" si="103"/>
        <v>1.7609377309620542</v>
      </c>
      <c r="I777" s="2">
        <f t="shared" si="104"/>
        <v>63.780421818801834</v>
      </c>
    </row>
    <row r="778" spans="1:9" ht="13.5" x14ac:dyDescent="0.25">
      <c r="A778" s="3">
        <f>TITRES_STAT!B781</f>
        <v>43439</v>
      </c>
      <c r="B778" s="5">
        <f>TITRES_STAT!D781</f>
        <v>52.847099999999998</v>
      </c>
      <c r="C778" s="2">
        <f t="shared" si="108"/>
        <v>-1.6326999999999998</v>
      </c>
      <c r="D778" s="2">
        <f t="shared" si="109"/>
        <v>0</v>
      </c>
      <c r="E778" s="2">
        <f t="shared" si="110"/>
        <v>1.6326999999999998</v>
      </c>
      <c r="F778" s="2">
        <f t="shared" si="107"/>
        <v>0.25472750535768945</v>
      </c>
      <c r="G778" s="2">
        <f t="shared" si="107"/>
        <v>0.26127589356407993</v>
      </c>
      <c r="H778" s="2">
        <f t="shared" si="103"/>
        <v>0.97493688331876494</v>
      </c>
      <c r="I778" s="2">
        <f t="shared" si="104"/>
        <v>49.365470438753512</v>
      </c>
    </row>
    <row r="779" spans="1:9" ht="13.5" x14ac:dyDescent="0.25">
      <c r="A779" s="3">
        <f>TITRES_STAT!B782</f>
        <v>43440</v>
      </c>
      <c r="B779" s="5">
        <f>TITRES_STAT!D782</f>
        <v>51.829900000000002</v>
      </c>
      <c r="C779" s="2">
        <f t="shared" si="108"/>
        <v>-1.0171999999999954</v>
      </c>
      <c r="D779" s="2">
        <f t="shared" si="109"/>
        <v>0</v>
      </c>
      <c r="E779" s="2">
        <f t="shared" si="110"/>
        <v>1.0171999999999954</v>
      </c>
      <c r="F779" s="2">
        <f t="shared" si="107"/>
        <v>0.23653268354642593</v>
      </c>
      <c r="G779" s="2">
        <f t="shared" si="107"/>
        <v>0.31527047259521673</v>
      </c>
      <c r="H779" s="2">
        <f t="shared" si="103"/>
        <v>0.75025320829875453</v>
      </c>
      <c r="I779" s="2">
        <f t="shared" si="104"/>
        <v>42.865409687093241</v>
      </c>
    </row>
    <row r="780" spans="1:9" ht="13.5" x14ac:dyDescent="0.25">
      <c r="A780" s="3">
        <f>TITRES_STAT!B783</f>
        <v>43441</v>
      </c>
      <c r="B780" s="5">
        <f>TITRES_STAT!D783</f>
        <v>51.829900000000002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0.21963749186453835</v>
      </c>
      <c r="G780" s="2">
        <f t="shared" si="107"/>
        <v>0.2927511531241298</v>
      </c>
      <c r="H780" s="2">
        <f t="shared" si="103"/>
        <v>0.75025320829875453</v>
      </c>
      <c r="I780" s="2">
        <f t="shared" si="104"/>
        <v>42.865409687093241</v>
      </c>
    </row>
    <row r="781" spans="1:9" ht="13.5" x14ac:dyDescent="0.25">
      <c r="A781" s="3">
        <f>TITRES_STAT!B784</f>
        <v>43444</v>
      </c>
      <c r="B781" s="5">
        <f>TITRES_STAT!D784</f>
        <v>53.112699999999997</v>
      </c>
      <c r="C781" s="2">
        <f t="shared" si="108"/>
        <v>1.2827999999999946</v>
      </c>
      <c r="D781" s="2">
        <f t="shared" si="109"/>
        <v>1.2827999999999946</v>
      </c>
      <c r="E781" s="2">
        <f t="shared" si="110"/>
        <v>0</v>
      </c>
      <c r="F781" s="2">
        <f t="shared" ref="F781:G796" si="111">((F780*13)+D781)/14</f>
        <v>0.29557767101707094</v>
      </c>
      <c r="G781" s="2">
        <f t="shared" si="111"/>
        <v>0.27184035647240623</v>
      </c>
      <c r="H781" s="2">
        <f t="shared" si="103"/>
        <v>1.0873207894982813</v>
      </c>
      <c r="I781" s="2">
        <f t="shared" si="104"/>
        <v>52.091695486807993</v>
      </c>
    </row>
    <row r="782" spans="1:9" ht="13.5" x14ac:dyDescent="0.25">
      <c r="A782" s="3">
        <f>TITRES_STAT!B785</f>
        <v>43445</v>
      </c>
      <c r="B782" s="5">
        <f>TITRES_STAT!D785</f>
        <v>54.551000000000002</v>
      </c>
      <c r="C782" s="2">
        <f t="shared" si="108"/>
        <v>1.4383000000000052</v>
      </c>
      <c r="D782" s="2">
        <f t="shared" si="109"/>
        <v>1.4383000000000052</v>
      </c>
      <c r="E782" s="2">
        <f t="shared" si="110"/>
        <v>0</v>
      </c>
      <c r="F782" s="2">
        <f t="shared" si="111"/>
        <v>0.37720069451585198</v>
      </c>
      <c r="G782" s="2">
        <f t="shared" si="111"/>
        <v>0.25242318815294867</v>
      </c>
      <c r="H782" s="2">
        <f t="shared" si="103"/>
        <v>1.4943187164219554</v>
      </c>
      <c r="I782" s="2">
        <f t="shared" si="104"/>
        <v>59.90889241955103</v>
      </c>
    </row>
    <row r="783" spans="1:9" ht="13.5" x14ac:dyDescent="0.25">
      <c r="A783" s="3">
        <f>TITRES_STAT!B786</f>
        <v>43446</v>
      </c>
      <c r="B783" s="5">
        <f>TITRES_STAT!D786</f>
        <v>54.738900000000001</v>
      </c>
      <c r="C783" s="2">
        <f t="shared" si="108"/>
        <v>0.18789999999999907</v>
      </c>
      <c r="D783" s="2">
        <f t="shared" si="109"/>
        <v>0.18789999999999907</v>
      </c>
      <c r="E783" s="2">
        <f t="shared" si="110"/>
        <v>0</v>
      </c>
      <c r="F783" s="2">
        <f t="shared" si="111"/>
        <v>0.36367921633614825</v>
      </c>
      <c r="G783" s="2">
        <f t="shared" si="111"/>
        <v>0.23439296042773808</v>
      </c>
      <c r="H783" s="2">
        <f t="shared" si="103"/>
        <v>1.5515790903979316</v>
      </c>
      <c r="I783" s="2">
        <f t="shared" si="104"/>
        <v>60.808583054972246</v>
      </c>
    </row>
    <row r="784" spans="1:9" ht="13.5" x14ac:dyDescent="0.25">
      <c r="A784" s="3">
        <f>TITRES_STAT!B787</f>
        <v>43447</v>
      </c>
      <c r="B784" s="5">
        <f>TITRES_STAT!D787</f>
        <v>56.993499999999997</v>
      </c>
      <c r="C784" s="2">
        <f t="shared" si="108"/>
        <v>2.2545999999999964</v>
      </c>
      <c r="D784" s="2">
        <f t="shared" si="109"/>
        <v>2.2545999999999964</v>
      </c>
      <c r="E784" s="2">
        <f t="shared" si="110"/>
        <v>0</v>
      </c>
      <c r="F784" s="2">
        <f t="shared" si="111"/>
        <v>0.49874498659785171</v>
      </c>
      <c r="G784" s="2">
        <f t="shared" si="111"/>
        <v>0.21765060611147108</v>
      </c>
      <c r="H784" s="2">
        <f t="shared" si="103"/>
        <v>2.2914936719377499</v>
      </c>
      <c r="I784" s="2">
        <f t="shared" si="104"/>
        <v>69.618656462089277</v>
      </c>
    </row>
    <row r="785" spans="1:9" ht="13.5" x14ac:dyDescent="0.25">
      <c r="A785" s="3">
        <f>TITRES_STAT!B788</f>
        <v>43448</v>
      </c>
      <c r="B785" s="5">
        <f>TITRES_STAT!D788</f>
        <v>58.224499999999999</v>
      </c>
      <c r="C785" s="2">
        <f t="shared" si="108"/>
        <v>1.2310000000000016</v>
      </c>
      <c r="D785" s="2">
        <f t="shared" si="109"/>
        <v>1.2310000000000016</v>
      </c>
      <c r="E785" s="2">
        <f t="shared" si="110"/>
        <v>0</v>
      </c>
      <c r="F785" s="2">
        <f t="shared" si="111"/>
        <v>0.55104891612657669</v>
      </c>
      <c r="G785" s="2">
        <f t="shared" si="111"/>
        <v>0.202104134246366</v>
      </c>
      <c r="H785" s="2">
        <f t="shared" ref="H785:H848" si="112">F785/G785</f>
        <v>2.7265593461578832</v>
      </c>
      <c r="I785" s="2">
        <f t="shared" ref="I785:I848" si="113">IF(G785=0,100,100-(100/(1+H785)))</f>
        <v>73.165595738304575</v>
      </c>
    </row>
    <row r="786" spans="1:9" ht="13.5" x14ac:dyDescent="0.25">
      <c r="A786" s="3">
        <f>TITRES_STAT!B789</f>
        <v>43451</v>
      </c>
      <c r="B786" s="5">
        <f>TITRES_STAT!D789</f>
        <v>57.660800000000002</v>
      </c>
      <c r="C786" s="2">
        <f t="shared" si="108"/>
        <v>-0.5636999999999972</v>
      </c>
      <c r="D786" s="2">
        <f t="shared" si="109"/>
        <v>0</v>
      </c>
      <c r="E786" s="2">
        <f t="shared" si="110"/>
        <v>0.5636999999999972</v>
      </c>
      <c r="F786" s="2">
        <f t="shared" si="111"/>
        <v>0.51168827926039262</v>
      </c>
      <c r="G786" s="2">
        <f t="shared" si="111"/>
        <v>0.22793241037162537</v>
      </c>
      <c r="H786" s="2">
        <f t="shared" si="112"/>
        <v>2.2449123335559267</v>
      </c>
      <c r="I786" s="2">
        <f t="shared" si="113"/>
        <v>69.182526453521987</v>
      </c>
    </row>
    <row r="787" spans="1:9" ht="13.5" x14ac:dyDescent="0.25">
      <c r="A787" s="3">
        <f>TITRES_STAT!B790</f>
        <v>43452</v>
      </c>
      <c r="B787" s="5">
        <f>TITRES_STAT!D790</f>
        <v>57.012900000000002</v>
      </c>
      <c r="C787" s="2">
        <f t="shared" si="108"/>
        <v>-0.64789999999999992</v>
      </c>
      <c r="D787" s="2">
        <f t="shared" si="109"/>
        <v>0</v>
      </c>
      <c r="E787" s="2">
        <f t="shared" si="110"/>
        <v>0.64789999999999992</v>
      </c>
      <c r="F787" s="2">
        <f t="shared" si="111"/>
        <v>0.47513911645607887</v>
      </c>
      <c r="G787" s="2">
        <f t="shared" si="111"/>
        <v>0.25793009534508071</v>
      </c>
      <c r="H787" s="2">
        <f t="shared" si="112"/>
        <v>1.8421236026001446</v>
      </c>
      <c r="I787" s="2">
        <f t="shared" si="113"/>
        <v>64.815041855141686</v>
      </c>
    </row>
    <row r="788" spans="1:9" ht="13.5" x14ac:dyDescent="0.25">
      <c r="A788" s="3">
        <f>TITRES_STAT!B791</f>
        <v>43453</v>
      </c>
      <c r="B788" s="5">
        <f>TITRES_STAT!D791</f>
        <v>58.308700000000002</v>
      </c>
      <c r="C788" s="2">
        <f t="shared" si="108"/>
        <v>1.2957999999999998</v>
      </c>
      <c r="D788" s="2">
        <f t="shared" si="109"/>
        <v>1.2957999999999998</v>
      </c>
      <c r="E788" s="2">
        <f t="shared" si="110"/>
        <v>0</v>
      </c>
      <c r="F788" s="2">
        <f t="shared" si="111"/>
        <v>0.53375775099493039</v>
      </c>
      <c r="G788" s="2">
        <f t="shared" si="111"/>
        <v>0.23950651710614637</v>
      </c>
      <c r="H788" s="2">
        <f t="shared" si="112"/>
        <v>2.2285729734793622</v>
      </c>
      <c r="I788" s="2">
        <f t="shared" si="113"/>
        <v>69.02656349370595</v>
      </c>
    </row>
    <row r="789" spans="1:9" ht="13.5" x14ac:dyDescent="0.25">
      <c r="A789" s="3">
        <f>TITRES_STAT!B792</f>
        <v>43454</v>
      </c>
      <c r="B789" s="5">
        <f>TITRES_STAT!D792</f>
        <v>58.308700000000002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0.49563219735243536</v>
      </c>
      <c r="G789" s="2">
        <f t="shared" si="111"/>
        <v>0.22239890874142162</v>
      </c>
      <c r="H789" s="2">
        <f t="shared" si="112"/>
        <v>2.2285729734793622</v>
      </c>
      <c r="I789" s="2">
        <f t="shared" si="113"/>
        <v>69.02656349370595</v>
      </c>
    </row>
    <row r="790" spans="1:9" ht="13.5" x14ac:dyDescent="0.25">
      <c r="A790" s="3">
        <f>TITRES_STAT!B793</f>
        <v>43455</v>
      </c>
      <c r="B790" s="5">
        <f>TITRES_STAT!D793</f>
        <v>58.308700000000002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0.46022989754154714</v>
      </c>
      <c r="G790" s="2">
        <f t="shared" si="111"/>
        <v>0.20651327240274867</v>
      </c>
      <c r="H790" s="2">
        <f t="shared" si="112"/>
        <v>2.2285729734793622</v>
      </c>
      <c r="I790" s="2">
        <f t="shared" si="113"/>
        <v>69.02656349370595</v>
      </c>
    </row>
    <row r="791" spans="1:9" ht="13.5" x14ac:dyDescent="0.25">
      <c r="A791" s="3">
        <f>TITRES_STAT!B794</f>
        <v>43458</v>
      </c>
      <c r="B791" s="5">
        <f>TITRES_STAT!D794</f>
        <v>58.308700000000002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0.42735633343143664</v>
      </c>
      <c r="G791" s="2">
        <f t="shared" si="111"/>
        <v>0.19176232437398091</v>
      </c>
      <c r="H791" s="2">
        <f t="shared" si="112"/>
        <v>2.2285729734793622</v>
      </c>
      <c r="I791" s="2">
        <f t="shared" si="113"/>
        <v>69.02656349370595</v>
      </c>
    </row>
    <row r="792" spans="1:9" ht="13.5" x14ac:dyDescent="0.25">
      <c r="A792" s="3">
        <f>TITRES_STAT!B795</f>
        <v>43459</v>
      </c>
      <c r="B792" s="5">
        <f>TITRES_STAT!D795</f>
        <v>56.423400000000001</v>
      </c>
      <c r="C792" s="2">
        <f t="shared" si="108"/>
        <v>-1.8853000000000009</v>
      </c>
      <c r="D792" s="2">
        <f t="shared" si="109"/>
        <v>0</v>
      </c>
      <c r="E792" s="2">
        <f t="shared" si="110"/>
        <v>1.8853000000000009</v>
      </c>
      <c r="F792" s="2">
        <f t="shared" si="111"/>
        <v>0.39683088104347686</v>
      </c>
      <c r="G792" s="2">
        <f t="shared" si="111"/>
        <v>0.31272930120441089</v>
      </c>
      <c r="H792" s="2">
        <f t="shared" si="112"/>
        <v>1.2689277260402734</v>
      </c>
      <c r="I792" s="2">
        <f t="shared" si="113"/>
        <v>55.926317593853142</v>
      </c>
    </row>
    <row r="793" spans="1:9" ht="13.5" x14ac:dyDescent="0.25">
      <c r="A793" s="3">
        <f>TITRES_STAT!B796</f>
        <v>43460</v>
      </c>
      <c r="B793" s="5">
        <f>TITRES_STAT!D796</f>
        <v>56.423400000000001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0.36848581811179992</v>
      </c>
      <c r="G793" s="2">
        <f t="shared" si="111"/>
        <v>0.29039149397552444</v>
      </c>
      <c r="H793" s="2">
        <f t="shared" si="112"/>
        <v>1.2689277260402732</v>
      </c>
      <c r="I793" s="2">
        <f t="shared" si="113"/>
        <v>55.926317593853128</v>
      </c>
    </row>
    <row r="794" spans="1:9" ht="13.5" x14ac:dyDescent="0.25">
      <c r="A794" s="3">
        <f>TITRES_STAT!B797</f>
        <v>43461</v>
      </c>
      <c r="B794" s="5">
        <f>TITRES_STAT!D797</f>
        <v>54.479799999999997</v>
      </c>
      <c r="C794" s="2">
        <f t="shared" si="108"/>
        <v>-1.9436000000000035</v>
      </c>
      <c r="D794" s="2">
        <f t="shared" si="109"/>
        <v>0</v>
      </c>
      <c r="E794" s="2">
        <f t="shared" si="110"/>
        <v>1.9436000000000035</v>
      </c>
      <c r="F794" s="2">
        <f t="shared" si="111"/>
        <v>0.34216540253238564</v>
      </c>
      <c r="G794" s="2">
        <f t="shared" si="111"/>
        <v>0.40847781583441584</v>
      </c>
      <c r="H794" s="2">
        <f t="shared" si="112"/>
        <v>0.83765969477052049</v>
      </c>
      <c r="I794" s="2">
        <f t="shared" si="113"/>
        <v>45.582960607683354</v>
      </c>
    </row>
    <row r="795" spans="1:9" ht="13.5" x14ac:dyDescent="0.25">
      <c r="A795" s="3">
        <f>TITRES_STAT!B798</f>
        <v>43462</v>
      </c>
      <c r="B795" s="5">
        <f>TITRES_STAT!D798</f>
        <v>54.479799999999997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0.31772501663721525</v>
      </c>
      <c r="G795" s="2">
        <f t="shared" si="111"/>
        <v>0.37930082898910039</v>
      </c>
      <c r="H795" s="2">
        <f t="shared" si="112"/>
        <v>0.8376596947705206</v>
      </c>
      <c r="I795" s="2">
        <f t="shared" si="113"/>
        <v>45.582960607683354</v>
      </c>
    </row>
    <row r="796" spans="1:9" ht="13.5" x14ac:dyDescent="0.25">
      <c r="A796" s="3">
        <f>TITRES_STAT!B799</f>
        <v>43465</v>
      </c>
      <c r="B796" s="5">
        <f>TITRES_STAT!D799</f>
        <v>55.062800000000003</v>
      </c>
      <c r="C796" s="2">
        <f t="shared" si="108"/>
        <v>0.58300000000000551</v>
      </c>
      <c r="D796" s="2">
        <f t="shared" si="109"/>
        <v>0.58300000000000551</v>
      </c>
      <c r="E796" s="2">
        <f t="shared" si="110"/>
        <v>0</v>
      </c>
      <c r="F796" s="2">
        <f t="shared" si="111"/>
        <v>0.33667322973455743</v>
      </c>
      <c r="G796" s="2">
        <f t="shared" si="111"/>
        <v>0.35220791263273604</v>
      </c>
      <c r="H796" s="2">
        <f t="shared" si="112"/>
        <v>0.95589343015590522</v>
      </c>
      <c r="I796" s="2">
        <f t="shared" si="113"/>
        <v>48.872470013855022</v>
      </c>
    </row>
    <row r="797" spans="1:9" ht="13.5" x14ac:dyDescent="0.25">
      <c r="A797" s="3">
        <f>TITRES_STAT!B800</f>
        <v>43467</v>
      </c>
      <c r="B797" s="5">
        <f>TITRES_STAT!D800</f>
        <v>56.701999999999998</v>
      </c>
      <c r="C797" s="2">
        <f t="shared" si="108"/>
        <v>1.6391999999999953</v>
      </c>
      <c r="D797" s="2">
        <f t="shared" si="109"/>
        <v>1.6391999999999953</v>
      </c>
      <c r="E797" s="2">
        <f t="shared" si="110"/>
        <v>0</v>
      </c>
      <c r="F797" s="2">
        <f t="shared" ref="F797:G812" si="114">((F796*13)+D797)/14</f>
        <v>0.42971085618208871</v>
      </c>
      <c r="G797" s="2">
        <f t="shared" si="114"/>
        <v>0.32705020458754058</v>
      </c>
      <c r="H797" s="2">
        <f t="shared" si="112"/>
        <v>1.3138987536302527</v>
      </c>
      <c r="I797" s="2">
        <f t="shared" si="113"/>
        <v>56.782897331566041</v>
      </c>
    </row>
    <row r="798" spans="1:9" ht="13.5" x14ac:dyDescent="0.25">
      <c r="A798" s="3">
        <f>TITRES_STAT!B801</f>
        <v>43468</v>
      </c>
      <c r="B798" s="5">
        <f>TITRES_STAT!D801</f>
        <v>56.701999999999998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0.39901722359765379</v>
      </c>
      <c r="G798" s="2">
        <f t="shared" si="114"/>
        <v>0.30368947568843058</v>
      </c>
      <c r="H798" s="2">
        <f t="shared" si="112"/>
        <v>1.3138987536302524</v>
      </c>
      <c r="I798" s="2">
        <f t="shared" si="113"/>
        <v>56.782897331566041</v>
      </c>
    </row>
    <row r="799" spans="1:9" ht="13.5" x14ac:dyDescent="0.25">
      <c r="A799" s="3">
        <f>TITRES_STAT!B802</f>
        <v>43469</v>
      </c>
      <c r="B799" s="5">
        <f>TITRES_STAT!D802</f>
        <v>54.155799999999999</v>
      </c>
      <c r="C799" s="2">
        <f t="shared" si="108"/>
        <v>-2.5461999999999989</v>
      </c>
      <c r="D799" s="2">
        <f t="shared" si="109"/>
        <v>0</v>
      </c>
      <c r="E799" s="2">
        <f t="shared" si="110"/>
        <v>2.5461999999999989</v>
      </c>
      <c r="F799" s="2">
        <f t="shared" si="114"/>
        <v>0.37051599334067847</v>
      </c>
      <c r="G799" s="2">
        <f t="shared" si="114"/>
        <v>0.4638687988535426</v>
      </c>
      <c r="H799" s="2">
        <f t="shared" si="112"/>
        <v>0.79875170362053516</v>
      </c>
      <c r="I799" s="2">
        <f t="shared" si="113"/>
        <v>44.405890041010345</v>
      </c>
    </row>
    <row r="800" spans="1:9" ht="13.5" x14ac:dyDescent="0.25">
      <c r="A800" s="3">
        <f>TITRES_STAT!B803</f>
        <v>43472</v>
      </c>
      <c r="B800" s="5">
        <f>TITRES_STAT!D803</f>
        <v>52.5685</v>
      </c>
      <c r="C800" s="2">
        <f t="shared" si="108"/>
        <v>-1.587299999999999</v>
      </c>
      <c r="D800" s="2">
        <f t="shared" si="109"/>
        <v>0</v>
      </c>
      <c r="E800" s="2">
        <f t="shared" si="110"/>
        <v>1.587299999999999</v>
      </c>
      <c r="F800" s="2">
        <f t="shared" si="114"/>
        <v>0.34405056524491567</v>
      </c>
      <c r="G800" s="2">
        <f t="shared" si="114"/>
        <v>0.5441138846497181</v>
      </c>
      <c r="H800" s="2">
        <f t="shared" si="112"/>
        <v>0.63231351919351153</v>
      </c>
      <c r="I800" s="2">
        <f t="shared" si="113"/>
        <v>38.737259218800268</v>
      </c>
    </row>
    <row r="801" spans="1:9" ht="13.5" x14ac:dyDescent="0.25">
      <c r="A801" s="3">
        <f>TITRES_STAT!B804</f>
        <v>43473</v>
      </c>
      <c r="B801" s="5">
        <f>TITRES_STAT!D804</f>
        <v>53.773600000000002</v>
      </c>
      <c r="C801" s="2">
        <f t="shared" si="108"/>
        <v>1.2051000000000016</v>
      </c>
      <c r="D801" s="2">
        <f t="shared" si="109"/>
        <v>1.2051000000000016</v>
      </c>
      <c r="E801" s="2">
        <f t="shared" si="110"/>
        <v>0</v>
      </c>
      <c r="F801" s="2">
        <f t="shared" si="114"/>
        <v>0.40555409629885036</v>
      </c>
      <c r="G801" s="2">
        <f t="shared" si="114"/>
        <v>0.50524860717473818</v>
      </c>
      <c r="H801" s="2">
        <f t="shared" si="112"/>
        <v>0.80268226480947258</v>
      </c>
      <c r="I801" s="2">
        <f t="shared" si="113"/>
        <v>44.527107215663925</v>
      </c>
    </row>
    <row r="802" spans="1:9" ht="13.5" x14ac:dyDescent="0.25">
      <c r="A802" s="3">
        <f>TITRES_STAT!B805</f>
        <v>43474</v>
      </c>
      <c r="B802" s="5">
        <f>TITRES_STAT!D805</f>
        <v>56.0411</v>
      </c>
      <c r="C802" s="2">
        <f t="shared" si="108"/>
        <v>2.2674999999999983</v>
      </c>
      <c r="D802" s="2">
        <f t="shared" si="109"/>
        <v>2.2674999999999983</v>
      </c>
      <c r="E802" s="2">
        <f t="shared" si="110"/>
        <v>0</v>
      </c>
      <c r="F802" s="2">
        <f t="shared" si="114"/>
        <v>0.53855023227750376</v>
      </c>
      <c r="G802" s="2">
        <f t="shared" si="114"/>
        <v>0.46915942094797114</v>
      </c>
      <c r="H802" s="2">
        <f t="shared" si="112"/>
        <v>1.1479045463678921</v>
      </c>
      <c r="I802" s="2">
        <f t="shared" si="113"/>
        <v>53.442996259261115</v>
      </c>
    </row>
    <row r="803" spans="1:9" ht="13.5" x14ac:dyDescent="0.25">
      <c r="A803" s="3">
        <f>TITRES_STAT!B806</f>
        <v>43475</v>
      </c>
      <c r="B803" s="5">
        <f>TITRES_STAT!D806</f>
        <v>55.9116</v>
      </c>
      <c r="C803" s="2">
        <f t="shared" si="108"/>
        <v>-0.12950000000000017</v>
      </c>
      <c r="D803" s="2">
        <f t="shared" si="109"/>
        <v>0</v>
      </c>
      <c r="E803" s="2">
        <f t="shared" si="110"/>
        <v>0.12950000000000017</v>
      </c>
      <c r="F803" s="2">
        <f t="shared" si="114"/>
        <v>0.50008235854339633</v>
      </c>
      <c r="G803" s="2">
        <f t="shared" si="114"/>
        <v>0.44489803373740183</v>
      </c>
      <c r="H803" s="2">
        <f t="shared" si="112"/>
        <v>1.124038140475502</v>
      </c>
      <c r="I803" s="2">
        <f t="shared" si="113"/>
        <v>52.919866129327929</v>
      </c>
    </row>
    <row r="804" spans="1:9" ht="13.5" x14ac:dyDescent="0.25">
      <c r="A804" s="3">
        <f>TITRES_STAT!B807</f>
        <v>43476</v>
      </c>
      <c r="B804" s="5">
        <f>TITRES_STAT!D807</f>
        <v>55.9116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0.46436219007601087</v>
      </c>
      <c r="G804" s="2">
        <f t="shared" si="114"/>
        <v>0.41311960275615883</v>
      </c>
      <c r="H804" s="2">
        <f t="shared" si="112"/>
        <v>1.124038140475502</v>
      </c>
      <c r="I804" s="2">
        <f t="shared" si="113"/>
        <v>52.919866129327929</v>
      </c>
    </row>
    <row r="805" spans="1:9" ht="13.5" x14ac:dyDescent="0.25">
      <c r="A805" s="3">
        <f>TITRES_STAT!B808</f>
        <v>43480</v>
      </c>
      <c r="B805" s="5">
        <f>TITRES_STAT!D808</f>
        <v>53.404299999999999</v>
      </c>
      <c r="C805" s="2">
        <f t="shared" si="108"/>
        <v>-2.5073000000000008</v>
      </c>
      <c r="D805" s="2">
        <f t="shared" si="109"/>
        <v>0</v>
      </c>
      <c r="E805" s="2">
        <f t="shared" si="110"/>
        <v>2.5073000000000008</v>
      </c>
      <c r="F805" s="2">
        <f t="shared" si="114"/>
        <v>0.43119346221343868</v>
      </c>
      <c r="G805" s="2">
        <f t="shared" si="114"/>
        <v>0.56270391684500465</v>
      </c>
      <c r="H805" s="2">
        <f t="shared" si="112"/>
        <v>0.7662883610817478</v>
      </c>
      <c r="I805" s="2">
        <f t="shared" si="113"/>
        <v>43.38410295657733</v>
      </c>
    </row>
    <row r="806" spans="1:9" ht="13.5" x14ac:dyDescent="0.25">
      <c r="A806" s="3">
        <f>TITRES_STAT!B809</f>
        <v>43481</v>
      </c>
      <c r="B806" s="5">
        <f>TITRES_STAT!D809</f>
        <v>55.0045</v>
      </c>
      <c r="C806" s="2">
        <f t="shared" si="108"/>
        <v>1.600200000000001</v>
      </c>
      <c r="D806" s="2">
        <f t="shared" si="109"/>
        <v>1.600200000000001</v>
      </c>
      <c r="E806" s="2">
        <f t="shared" si="110"/>
        <v>0</v>
      </c>
      <c r="F806" s="2">
        <f t="shared" si="114"/>
        <v>0.51469392919819312</v>
      </c>
      <c r="G806" s="2">
        <f t="shared" si="114"/>
        <v>0.52251077992750428</v>
      </c>
      <c r="H806" s="2">
        <f t="shared" si="112"/>
        <v>0.98503982878516749</v>
      </c>
      <c r="I806" s="2">
        <f t="shared" si="113"/>
        <v>49.623177051717192</v>
      </c>
    </row>
    <row r="807" spans="1:9" ht="13.5" x14ac:dyDescent="0.25">
      <c r="A807" s="3">
        <f>TITRES_STAT!B810</f>
        <v>43482</v>
      </c>
      <c r="B807" s="5">
        <f>TITRES_STAT!D810</f>
        <v>52.529699999999998</v>
      </c>
      <c r="C807" s="2">
        <f t="shared" si="108"/>
        <v>-2.4748000000000019</v>
      </c>
      <c r="D807" s="2">
        <f t="shared" si="109"/>
        <v>0</v>
      </c>
      <c r="E807" s="2">
        <f t="shared" si="110"/>
        <v>2.4748000000000019</v>
      </c>
      <c r="F807" s="2">
        <f t="shared" si="114"/>
        <v>0.47793007711260793</v>
      </c>
      <c r="G807" s="2">
        <f t="shared" si="114"/>
        <v>0.66196000993268267</v>
      </c>
      <c r="H807" s="2">
        <f t="shared" si="112"/>
        <v>0.72199237105155423</v>
      </c>
      <c r="I807" s="2">
        <f t="shared" si="113"/>
        <v>41.927733431865398</v>
      </c>
    </row>
    <row r="808" spans="1:9" ht="13.5" x14ac:dyDescent="0.25">
      <c r="A808" s="3">
        <f>TITRES_STAT!B811</f>
        <v>43483</v>
      </c>
      <c r="B808" s="5">
        <f>TITRES_STAT!D811</f>
        <v>51.966000000000001</v>
      </c>
      <c r="C808" s="2">
        <f t="shared" si="108"/>
        <v>-0.5636999999999972</v>
      </c>
      <c r="D808" s="2">
        <f t="shared" si="109"/>
        <v>0</v>
      </c>
      <c r="E808" s="2">
        <f t="shared" si="110"/>
        <v>0.5636999999999972</v>
      </c>
      <c r="F808" s="2">
        <f t="shared" si="114"/>
        <v>0.44379221446170736</v>
      </c>
      <c r="G808" s="2">
        <f t="shared" si="114"/>
        <v>0.65494143779463365</v>
      </c>
      <c r="H808" s="2">
        <f t="shared" si="112"/>
        <v>0.67760594894724746</v>
      </c>
      <c r="I808" s="2">
        <f t="shared" si="113"/>
        <v>40.391246190588873</v>
      </c>
    </row>
    <row r="809" spans="1:9" ht="13.5" x14ac:dyDescent="0.25">
      <c r="A809" s="3">
        <f>TITRES_STAT!B812</f>
        <v>43486</v>
      </c>
      <c r="B809" s="5">
        <f>TITRES_STAT!D812</f>
        <v>53.119199999999999</v>
      </c>
      <c r="C809" s="2">
        <f t="shared" si="108"/>
        <v>1.1531999999999982</v>
      </c>
      <c r="D809" s="2">
        <f t="shared" si="109"/>
        <v>1.1531999999999982</v>
      </c>
      <c r="E809" s="2">
        <f t="shared" si="110"/>
        <v>0</v>
      </c>
      <c r="F809" s="2">
        <f t="shared" si="114"/>
        <v>0.49446419914301387</v>
      </c>
      <c r="G809" s="2">
        <f t="shared" si="114"/>
        <v>0.60815990652358842</v>
      </c>
      <c r="H809" s="2">
        <f t="shared" si="112"/>
        <v>0.8130496499999631</v>
      </c>
      <c r="I809" s="2">
        <f t="shared" si="113"/>
        <v>44.844312454431659</v>
      </c>
    </row>
    <row r="810" spans="1:9" ht="13.5" x14ac:dyDescent="0.25">
      <c r="A810" s="3">
        <f>TITRES_STAT!B813</f>
        <v>43487</v>
      </c>
      <c r="B810" s="5">
        <f>TITRES_STAT!D813</f>
        <v>52.4908</v>
      </c>
      <c r="C810" s="2">
        <f t="shared" si="108"/>
        <v>-0.62839999999999918</v>
      </c>
      <c r="D810" s="2">
        <f t="shared" si="109"/>
        <v>0</v>
      </c>
      <c r="E810" s="2">
        <f t="shared" si="110"/>
        <v>0.62839999999999918</v>
      </c>
      <c r="F810" s="2">
        <f t="shared" si="114"/>
        <v>0.45914532777565575</v>
      </c>
      <c r="G810" s="2">
        <f t="shared" si="114"/>
        <v>0.60960562748618918</v>
      </c>
      <c r="H810" s="2">
        <f t="shared" si="112"/>
        <v>0.75318420151240784</v>
      </c>
      <c r="I810" s="2">
        <f t="shared" si="113"/>
        <v>42.960927942578046</v>
      </c>
    </row>
    <row r="811" spans="1:9" ht="13.5" x14ac:dyDescent="0.25">
      <c r="A811" s="3">
        <f>TITRES_STAT!B814</f>
        <v>43488</v>
      </c>
      <c r="B811" s="5">
        <f>TITRES_STAT!D814</f>
        <v>53.125700000000002</v>
      </c>
      <c r="C811" s="2">
        <f t="shared" si="108"/>
        <v>0.6349000000000018</v>
      </c>
      <c r="D811" s="2">
        <f t="shared" si="109"/>
        <v>0.6349000000000018</v>
      </c>
      <c r="E811" s="2">
        <f t="shared" si="110"/>
        <v>0</v>
      </c>
      <c r="F811" s="2">
        <f t="shared" si="114"/>
        <v>0.47169923293453758</v>
      </c>
      <c r="G811" s="2">
        <f t="shared" si="114"/>
        <v>0.56606236838003288</v>
      </c>
      <c r="H811" s="2">
        <f t="shared" si="112"/>
        <v>0.83329904845018166</v>
      </c>
      <c r="I811" s="2">
        <f t="shared" si="113"/>
        <v>45.453525389359072</v>
      </c>
    </row>
    <row r="812" spans="1:9" ht="13.5" x14ac:dyDescent="0.25">
      <c r="A812" s="3">
        <f>TITRES_STAT!B815</f>
        <v>43489</v>
      </c>
      <c r="B812" s="5">
        <f>TITRES_STAT!D815</f>
        <v>55.516399999999997</v>
      </c>
      <c r="C812" s="2">
        <f t="shared" si="108"/>
        <v>2.3906999999999954</v>
      </c>
      <c r="D812" s="2">
        <f t="shared" si="109"/>
        <v>2.3906999999999954</v>
      </c>
      <c r="E812" s="2">
        <f t="shared" si="110"/>
        <v>0</v>
      </c>
      <c r="F812" s="2">
        <f t="shared" si="114"/>
        <v>0.60877071629635604</v>
      </c>
      <c r="G812" s="2">
        <f t="shared" si="114"/>
        <v>0.52562934206717338</v>
      </c>
      <c r="H812" s="2">
        <f t="shared" si="112"/>
        <v>1.158174910674141</v>
      </c>
      <c r="I812" s="2">
        <f t="shared" si="113"/>
        <v>53.664552624808636</v>
      </c>
    </row>
    <row r="813" spans="1:9" ht="13.5" x14ac:dyDescent="0.25">
      <c r="A813" s="3">
        <f>TITRES_STAT!B816</f>
        <v>43490</v>
      </c>
      <c r="B813" s="5">
        <f>TITRES_STAT!D816</f>
        <v>57.012900000000002</v>
      </c>
      <c r="C813" s="2">
        <f t="shared" si="108"/>
        <v>1.4965000000000046</v>
      </c>
      <c r="D813" s="2">
        <f t="shared" si="109"/>
        <v>1.4965000000000046</v>
      </c>
      <c r="E813" s="2">
        <f t="shared" si="110"/>
        <v>0</v>
      </c>
      <c r="F813" s="2">
        <f t="shared" ref="F813:G828" si="115">((F812*13)+D813)/14</f>
        <v>0.67217995084661664</v>
      </c>
      <c r="G813" s="2">
        <f t="shared" si="115"/>
        <v>0.48808438906237528</v>
      </c>
      <c r="H813" s="2">
        <f t="shared" si="112"/>
        <v>1.3771797785581597</v>
      </c>
      <c r="I813" s="2">
        <f t="shared" si="113"/>
        <v>57.933345680462836</v>
      </c>
    </row>
    <row r="814" spans="1:9" ht="13.5" x14ac:dyDescent="0.25">
      <c r="A814" s="3">
        <f>TITRES_STAT!B817</f>
        <v>43493</v>
      </c>
      <c r="B814" s="5">
        <f>TITRES_STAT!D817</f>
        <v>57.012900000000002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0.62416709721471542</v>
      </c>
      <c r="G814" s="2">
        <f t="shared" si="115"/>
        <v>0.45322121841506274</v>
      </c>
      <c r="H814" s="2">
        <f t="shared" si="112"/>
        <v>1.3771797785581597</v>
      </c>
      <c r="I814" s="2">
        <f t="shared" si="113"/>
        <v>57.933345680462836</v>
      </c>
    </row>
    <row r="815" spans="1:9" ht="13.5" x14ac:dyDescent="0.25">
      <c r="A815" s="3">
        <f>TITRES_STAT!B818</f>
        <v>43494</v>
      </c>
      <c r="B815" s="5">
        <f>TITRES_STAT!D818</f>
        <v>55.302599999999998</v>
      </c>
      <c r="C815" s="2">
        <f t="shared" si="108"/>
        <v>-1.7103000000000037</v>
      </c>
      <c r="D815" s="2">
        <f t="shared" si="109"/>
        <v>0</v>
      </c>
      <c r="E815" s="2">
        <f t="shared" si="110"/>
        <v>1.7103000000000037</v>
      </c>
      <c r="F815" s="2">
        <f t="shared" si="115"/>
        <v>0.57958373312794997</v>
      </c>
      <c r="G815" s="2">
        <f t="shared" si="115"/>
        <v>0.54301255995684428</v>
      </c>
      <c r="H815" s="2">
        <f t="shared" si="112"/>
        <v>1.0673486690142346</v>
      </c>
      <c r="I815" s="2">
        <f t="shared" si="113"/>
        <v>51.62886575505302</v>
      </c>
    </row>
    <row r="816" spans="1:9" ht="13.5" x14ac:dyDescent="0.25">
      <c r="A816" s="3">
        <f>TITRES_STAT!B819</f>
        <v>43495</v>
      </c>
      <c r="B816" s="5">
        <f>TITRES_STAT!D819</f>
        <v>54.421399999999998</v>
      </c>
      <c r="C816" s="2">
        <f t="shared" si="108"/>
        <v>-0.88119999999999976</v>
      </c>
      <c r="D816" s="2">
        <f t="shared" si="109"/>
        <v>0</v>
      </c>
      <c r="E816" s="2">
        <f t="shared" si="110"/>
        <v>0.88119999999999976</v>
      </c>
      <c r="F816" s="2">
        <f t="shared" si="115"/>
        <v>0.53818489504738209</v>
      </c>
      <c r="G816" s="2">
        <f t="shared" si="115"/>
        <v>0.56716880567421257</v>
      </c>
      <c r="H816" s="2">
        <f t="shared" si="112"/>
        <v>0.94889720602250627</v>
      </c>
      <c r="I816" s="2">
        <f t="shared" si="113"/>
        <v>48.688930493112331</v>
      </c>
    </row>
    <row r="817" spans="1:9" ht="13.5" x14ac:dyDescent="0.25">
      <c r="A817" s="3">
        <f>TITRES_STAT!B820</f>
        <v>43496</v>
      </c>
      <c r="B817" s="5">
        <f>TITRES_STAT!D820</f>
        <v>54.551000000000002</v>
      </c>
      <c r="C817" s="2">
        <f t="shared" si="108"/>
        <v>0.12960000000000349</v>
      </c>
      <c r="D817" s="2">
        <f t="shared" si="109"/>
        <v>0.12960000000000349</v>
      </c>
      <c r="E817" s="2">
        <f t="shared" si="110"/>
        <v>0</v>
      </c>
      <c r="F817" s="2">
        <f t="shared" si="115"/>
        <v>0.50900025968685503</v>
      </c>
      <c r="G817" s="2">
        <f t="shared" si="115"/>
        <v>0.52665674812605456</v>
      </c>
      <c r="H817" s="2">
        <f t="shared" si="112"/>
        <v>0.96647439057407947</v>
      </c>
      <c r="I817" s="2">
        <f t="shared" si="113"/>
        <v>49.147570657756361</v>
      </c>
    </row>
    <row r="818" spans="1:9" ht="13.5" x14ac:dyDescent="0.25">
      <c r="A818" s="3">
        <f>TITRES_STAT!B821</f>
        <v>43497</v>
      </c>
      <c r="B818" s="5">
        <f>TITRES_STAT!D821</f>
        <v>55.717199999999998</v>
      </c>
      <c r="C818" s="2">
        <f t="shared" si="108"/>
        <v>1.1661999999999964</v>
      </c>
      <c r="D818" s="2">
        <f t="shared" si="109"/>
        <v>1.1661999999999964</v>
      </c>
      <c r="E818" s="2">
        <f t="shared" si="110"/>
        <v>0</v>
      </c>
      <c r="F818" s="2">
        <f t="shared" si="115"/>
        <v>0.55594309828065092</v>
      </c>
      <c r="G818" s="2">
        <f t="shared" si="115"/>
        <v>0.48903840897419354</v>
      </c>
      <c r="H818" s="2">
        <f t="shared" si="112"/>
        <v>1.1368086597672289</v>
      </c>
      <c r="I818" s="2">
        <f t="shared" si="113"/>
        <v>53.201237956938357</v>
      </c>
    </row>
    <row r="819" spans="1:9" ht="13.5" x14ac:dyDescent="0.25">
      <c r="A819" s="3">
        <f>TITRES_STAT!B822</f>
        <v>43500</v>
      </c>
      <c r="B819" s="5">
        <f>TITRES_STAT!D822</f>
        <v>57.0777</v>
      </c>
      <c r="C819" s="2">
        <f t="shared" si="108"/>
        <v>1.3605000000000018</v>
      </c>
      <c r="D819" s="2">
        <f t="shared" si="109"/>
        <v>1.3605000000000018</v>
      </c>
      <c r="E819" s="2">
        <f t="shared" si="110"/>
        <v>0</v>
      </c>
      <c r="F819" s="2">
        <f t="shared" si="115"/>
        <v>0.61341144840346173</v>
      </c>
      <c r="G819" s="2">
        <f t="shared" si="115"/>
        <v>0.45410709404746541</v>
      </c>
      <c r="H819" s="2">
        <f t="shared" si="112"/>
        <v>1.3508078962962535</v>
      </c>
      <c r="I819" s="2">
        <f t="shared" si="113"/>
        <v>57.461432660000817</v>
      </c>
    </row>
    <row r="820" spans="1:9" ht="13.5" x14ac:dyDescent="0.25">
      <c r="A820" s="3">
        <f>TITRES_STAT!B823</f>
        <v>43501</v>
      </c>
      <c r="B820" s="5">
        <f>TITRES_STAT!D823</f>
        <v>57.0777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0.56959634494607159</v>
      </c>
      <c r="G820" s="2">
        <f t="shared" si="115"/>
        <v>0.42167087304407502</v>
      </c>
      <c r="H820" s="2">
        <f t="shared" si="112"/>
        <v>1.3508078962962535</v>
      </c>
      <c r="I820" s="2">
        <f t="shared" si="113"/>
        <v>57.461432660000817</v>
      </c>
    </row>
    <row r="821" spans="1:9" ht="13.5" x14ac:dyDescent="0.25">
      <c r="A821" s="3">
        <f>TITRES_STAT!B824</f>
        <v>43502</v>
      </c>
      <c r="B821" s="5">
        <f>TITRES_STAT!D824</f>
        <v>57.0777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0.52891089173563788</v>
      </c>
      <c r="G821" s="2">
        <f t="shared" si="115"/>
        <v>0.39155152496949824</v>
      </c>
      <c r="H821" s="2">
        <f t="shared" si="112"/>
        <v>1.3508078962962535</v>
      </c>
      <c r="I821" s="2">
        <f t="shared" si="113"/>
        <v>57.461432660000817</v>
      </c>
    </row>
    <row r="822" spans="1:9" ht="13.5" x14ac:dyDescent="0.25">
      <c r="A822" s="3">
        <f>TITRES_STAT!B825</f>
        <v>43503</v>
      </c>
      <c r="B822" s="5">
        <f>TITRES_STAT!D825</f>
        <v>57.0777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0.49113154232594941</v>
      </c>
      <c r="G822" s="2">
        <f t="shared" si="115"/>
        <v>0.3635835589002484</v>
      </c>
      <c r="H822" s="2">
        <f t="shared" si="112"/>
        <v>1.3508078962962531</v>
      </c>
      <c r="I822" s="2">
        <f t="shared" si="113"/>
        <v>57.461432660000803</v>
      </c>
    </row>
    <row r="823" spans="1:9" ht="13.5" x14ac:dyDescent="0.25">
      <c r="A823" s="3">
        <f>TITRES_STAT!B826</f>
        <v>43504</v>
      </c>
      <c r="B823" s="5">
        <f>TITRES_STAT!D826</f>
        <v>60.252299999999998</v>
      </c>
      <c r="C823" s="2">
        <f t="shared" si="108"/>
        <v>3.1745999999999981</v>
      </c>
      <c r="D823" s="2">
        <f t="shared" si="109"/>
        <v>3.1745999999999981</v>
      </c>
      <c r="E823" s="2">
        <f t="shared" si="110"/>
        <v>0</v>
      </c>
      <c r="F823" s="2">
        <f t="shared" si="115"/>
        <v>0.68280786073123856</v>
      </c>
      <c r="G823" s="2">
        <f t="shared" si="115"/>
        <v>0.33761330469308781</v>
      </c>
      <c r="H823" s="2">
        <f t="shared" si="112"/>
        <v>2.0224554282656451</v>
      </c>
      <c r="I823" s="2">
        <f t="shared" si="113"/>
        <v>66.914317721673626</v>
      </c>
    </row>
    <row r="824" spans="1:9" ht="13.5" x14ac:dyDescent="0.25">
      <c r="A824" s="3">
        <f>TITRES_STAT!B827</f>
        <v>43507</v>
      </c>
      <c r="B824" s="5">
        <f>TITRES_STAT!D827</f>
        <v>60.245800000000003</v>
      </c>
      <c r="C824" s="2">
        <f t="shared" si="108"/>
        <v>-6.4999999999955094E-3</v>
      </c>
      <c r="D824" s="2">
        <f t="shared" si="109"/>
        <v>0</v>
      </c>
      <c r="E824" s="2">
        <f t="shared" si="110"/>
        <v>6.4999999999955094E-3</v>
      </c>
      <c r="F824" s="2">
        <f t="shared" si="115"/>
        <v>0.63403587067900724</v>
      </c>
      <c r="G824" s="2">
        <f t="shared" si="115"/>
        <v>0.31396235435786696</v>
      </c>
      <c r="H824" s="2">
        <f t="shared" si="112"/>
        <v>2.0194646328722188</v>
      </c>
      <c r="I824" s="2">
        <f t="shared" si="113"/>
        <v>66.881546181623406</v>
      </c>
    </row>
    <row r="825" spans="1:9" ht="13.5" x14ac:dyDescent="0.25">
      <c r="A825" s="3">
        <f>TITRES_STAT!B828</f>
        <v>43508</v>
      </c>
      <c r="B825" s="5">
        <f>TITRES_STAT!D828</f>
        <v>57.537700000000001</v>
      </c>
      <c r="C825" s="2">
        <f t="shared" si="108"/>
        <v>-2.7081000000000017</v>
      </c>
      <c r="D825" s="2">
        <f t="shared" si="109"/>
        <v>0</v>
      </c>
      <c r="E825" s="2">
        <f t="shared" si="110"/>
        <v>2.7081000000000017</v>
      </c>
      <c r="F825" s="2">
        <f t="shared" si="115"/>
        <v>0.58874759420193534</v>
      </c>
      <c r="G825" s="2">
        <f t="shared" si="115"/>
        <v>0.48497218618944798</v>
      </c>
      <c r="H825" s="2">
        <f t="shared" si="112"/>
        <v>1.2139821848916277</v>
      </c>
      <c r="I825" s="2">
        <f t="shared" si="113"/>
        <v>54.832518218797276</v>
      </c>
    </row>
    <row r="826" spans="1:9" ht="13.5" x14ac:dyDescent="0.25">
      <c r="A826" s="3">
        <f>TITRES_STAT!B829</f>
        <v>43509</v>
      </c>
      <c r="B826" s="5">
        <f>TITRES_STAT!D829</f>
        <v>54.9527</v>
      </c>
      <c r="C826" s="2">
        <f t="shared" si="108"/>
        <v>-2.5850000000000009</v>
      </c>
      <c r="D826" s="2">
        <f t="shared" si="109"/>
        <v>0</v>
      </c>
      <c r="E826" s="2">
        <f t="shared" si="110"/>
        <v>2.5850000000000009</v>
      </c>
      <c r="F826" s="2">
        <f t="shared" si="115"/>
        <v>0.54669419461608282</v>
      </c>
      <c r="G826" s="2">
        <f t="shared" si="115"/>
        <v>0.63497417289020164</v>
      </c>
      <c r="H826" s="2">
        <f t="shared" si="112"/>
        <v>0.8609707574840465</v>
      </c>
      <c r="I826" s="2">
        <f t="shared" si="113"/>
        <v>46.264604321243738</v>
      </c>
    </row>
    <row r="827" spans="1:9" ht="13.5" x14ac:dyDescent="0.25">
      <c r="A827" s="3">
        <f>TITRES_STAT!B830</f>
        <v>43510</v>
      </c>
      <c r="B827" s="5">
        <f>TITRES_STAT!D830</f>
        <v>54.499200000000002</v>
      </c>
      <c r="C827" s="2">
        <f t="shared" si="108"/>
        <v>-0.45349999999999824</v>
      </c>
      <c r="D827" s="2">
        <f t="shared" si="109"/>
        <v>0</v>
      </c>
      <c r="E827" s="2">
        <f t="shared" si="110"/>
        <v>0.45349999999999824</v>
      </c>
      <c r="F827" s="2">
        <f t="shared" si="115"/>
        <v>0.50764460928636257</v>
      </c>
      <c r="G827" s="2">
        <f t="shared" si="115"/>
        <v>0.6220117319694729</v>
      </c>
      <c r="H827" s="2">
        <f t="shared" si="112"/>
        <v>0.8161334958731562</v>
      </c>
      <c r="I827" s="2">
        <f t="shared" si="113"/>
        <v>44.937968366734928</v>
      </c>
    </row>
    <row r="828" spans="1:9" ht="13.5" x14ac:dyDescent="0.25">
      <c r="A828" s="3">
        <f>TITRES_STAT!B831</f>
        <v>43511</v>
      </c>
      <c r="B828" s="5">
        <f>TITRES_STAT!D831</f>
        <v>54.421399999999998</v>
      </c>
      <c r="C828" s="2">
        <f t="shared" si="108"/>
        <v>-7.7800000000003422E-2</v>
      </c>
      <c r="D828" s="2">
        <f t="shared" si="109"/>
        <v>0</v>
      </c>
      <c r="E828" s="2">
        <f t="shared" si="110"/>
        <v>7.7800000000003422E-2</v>
      </c>
      <c r="F828" s="2">
        <f t="shared" si="115"/>
        <v>0.47138428005162236</v>
      </c>
      <c r="G828" s="2">
        <f t="shared" si="115"/>
        <v>0.5831394654002251</v>
      </c>
      <c r="H828" s="2">
        <f t="shared" si="112"/>
        <v>0.80835599032574135</v>
      </c>
      <c r="I828" s="2">
        <f t="shared" si="113"/>
        <v>44.701153680483628</v>
      </c>
    </row>
    <row r="829" spans="1:9" ht="13.5" x14ac:dyDescent="0.25">
      <c r="A829" s="3">
        <f>TITRES_STAT!B832</f>
        <v>43514</v>
      </c>
      <c r="B829" s="5">
        <f>TITRES_STAT!D832</f>
        <v>54.421399999999998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0.43771397433364934</v>
      </c>
      <c r="G829" s="2">
        <f t="shared" si="116"/>
        <v>0.54148664644306621</v>
      </c>
      <c r="H829" s="2">
        <f t="shared" si="112"/>
        <v>0.80835599032574135</v>
      </c>
      <c r="I829" s="2">
        <f t="shared" si="113"/>
        <v>44.701153680483628</v>
      </c>
    </row>
    <row r="830" spans="1:9" ht="13.5" x14ac:dyDescent="0.25">
      <c r="A830" s="3">
        <f>TITRES_STAT!B833</f>
        <v>43515</v>
      </c>
      <c r="B830" s="5">
        <f>TITRES_STAT!D833</f>
        <v>53.125700000000002</v>
      </c>
      <c r="C830" s="2">
        <f t="shared" si="108"/>
        <v>-1.2956999999999965</v>
      </c>
      <c r="D830" s="2">
        <f t="shared" si="109"/>
        <v>0</v>
      </c>
      <c r="E830" s="2">
        <f t="shared" si="110"/>
        <v>1.2956999999999965</v>
      </c>
      <c r="F830" s="2">
        <f t="shared" si="116"/>
        <v>0.40644869045267434</v>
      </c>
      <c r="G830" s="2">
        <f t="shared" si="116"/>
        <v>0.59535902883998992</v>
      </c>
      <c r="H830" s="2">
        <f t="shared" si="112"/>
        <v>0.6826950978548314</v>
      </c>
      <c r="I830" s="2">
        <f t="shared" si="113"/>
        <v>40.571527112972461</v>
      </c>
    </row>
    <row r="831" spans="1:9" ht="13.5" x14ac:dyDescent="0.25">
      <c r="A831" s="3">
        <f>TITRES_STAT!B834</f>
        <v>43516</v>
      </c>
      <c r="B831" s="5">
        <f>TITRES_STAT!D834</f>
        <v>54.421399999999998</v>
      </c>
      <c r="C831" s="2">
        <f t="shared" si="108"/>
        <v>1.2956999999999965</v>
      </c>
      <c r="D831" s="2">
        <f t="shared" si="109"/>
        <v>1.2956999999999965</v>
      </c>
      <c r="E831" s="2">
        <f t="shared" si="110"/>
        <v>0</v>
      </c>
      <c r="F831" s="2">
        <f t="shared" si="116"/>
        <v>0.46996664113462588</v>
      </c>
      <c r="G831" s="2">
        <f t="shared" si="116"/>
        <v>0.55283338392284775</v>
      </c>
      <c r="H831" s="2">
        <f t="shared" si="112"/>
        <v>0.85010539305675037</v>
      </c>
      <c r="I831" s="2">
        <f t="shared" si="113"/>
        <v>45.949025187813945</v>
      </c>
    </row>
    <row r="832" spans="1:9" ht="13.5" x14ac:dyDescent="0.25">
      <c r="A832" s="3">
        <f>TITRES_STAT!B835</f>
        <v>43517</v>
      </c>
      <c r="B832" s="5">
        <f>TITRES_STAT!D835</f>
        <v>54.421399999999998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0.43639759533929545</v>
      </c>
      <c r="G832" s="2">
        <f t="shared" si="116"/>
        <v>0.5133452850712158</v>
      </c>
      <c r="H832" s="2">
        <f t="shared" si="112"/>
        <v>0.85010539305675037</v>
      </c>
      <c r="I832" s="2">
        <f t="shared" si="113"/>
        <v>45.949025187813945</v>
      </c>
    </row>
    <row r="833" spans="1:9" ht="13.5" x14ac:dyDescent="0.25">
      <c r="A833" s="3">
        <f>TITRES_STAT!B836</f>
        <v>43518</v>
      </c>
      <c r="B833" s="5">
        <f>TITRES_STAT!D836</f>
        <v>56.054099999999998</v>
      </c>
      <c r="C833" s="2">
        <f t="shared" si="108"/>
        <v>1.6326999999999998</v>
      </c>
      <c r="D833" s="2">
        <f t="shared" si="109"/>
        <v>1.6326999999999998</v>
      </c>
      <c r="E833" s="2">
        <f t="shared" si="110"/>
        <v>0</v>
      </c>
      <c r="F833" s="2">
        <f t="shared" si="116"/>
        <v>0.5218477671007743</v>
      </c>
      <c r="G833" s="2">
        <f t="shared" si="116"/>
        <v>0.4766777647089861</v>
      </c>
      <c r="H833" s="2">
        <f t="shared" si="112"/>
        <v>1.0947600365193553</v>
      </c>
      <c r="I833" s="2">
        <f t="shared" si="113"/>
        <v>52.261835123530624</v>
      </c>
    </row>
    <row r="834" spans="1:9" ht="13.5" x14ac:dyDescent="0.25">
      <c r="A834" s="3">
        <f>TITRES_STAT!B837</f>
        <v>43521</v>
      </c>
      <c r="B834" s="5">
        <f>TITRES_STAT!D837</f>
        <v>56.054099999999998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0.48457292659357615</v>
      </c>
      <c r="G834" s="2">
        <f t="shared" si="116"/>
        <v>0.44262935294405853</v>
      </c>
      <c r="H834" s="2">
        <f t="shared" si="112"/>
        <v>1.0947600365193553</v>
      </c>
      <c r="I834" s="2">
        <f t="shared" si="113"/>
        <v>52.261835123530624</v>
      </c>
    </row>
    <row r="835" spans="1:9" ht="13.5" x14ac:dyDescent="0.25">
      <c r="A835" s="3">
        <f>TITRES_STAT!B838</f>
        <v>43522</v>
      </c>
      <c r="B835" s="5">
        <f>TITRES_STAT!D838</f>
        <v>56.054099999999998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0.449960574694035</v>
      </c>
      <c r="G835" s="2">
        <f t="shared" si="116"/>
        <v>0.41101297059091152</v>
      </c>
      <c r="H835" s="2">
        <f t="shared" si="112"/>
        <v>1.0947600365193553</v>
      </c>
      <c r="I835" s="2">
        <f t="shared" si="113"/>
        <v>52.261835123530624</v>
      </c>
    </row>
    <row r="836" spans="1:9" ht="13.5" x14ac:dyDescent="0.25">
      <c r="A836" s="3">
        <f>TITRES_STAT!B839</f>
        <v>43523</v>
      </c>
      <c r="B836" s="5">
        <f>TITRES_STAT!D839</f>
        <v>58.574300000000001</v>
      </c>
      <c r="C836" s="2">
        <f t="shared" si="117"/>
        <v>2.5202000000000027</v>
      </c>
      <c r="D836" s="2">
        <f t="shared" si="118"/>
        <v>2.5202000000000027</v>
      </c>
      <c r="E836" s="2">
        <f t="shared" si="119"/>
        <v>0</v>
      </c>
      <c r="F836" s="2">
        <f t="shared" si="116"/>
        <v>0.59783481935874694</v>
      </c>
      <c r="G836" s="2">
        <f t="shared" si="116"/>
        <v>0.38165490126298929</v>
      </c>
      <c r="H836" s="2">
        <f t="shared" si="112"/>
        <v>1.5664277266723563</v>
      </c>
      <c r="I836" s="2">
        <f t="shared" si="113"/>
        <v>61.035333681630483</v>
      </c>
    </row>
    <row r="837" spans="1:9" ht="13.5" x14ac:dyDescent="0.25">
      <c r="A837" s="3">
        <f>TITRES_STAT!B840</f>
        <v>43524</v>
      </c>
      <c r="B837" s="5">
        <f>TITRES_STAT!D840</f>
        <v>55.943899999999999</v>
      </c>
      <c r="C837" s="2">
        <f t="shared" si="117"/>
        <v>-2.6304000000000016</v>
      </c>
      <c r="D837" s="2">
        <f t="shared" si="118"/>
        <v>0</v>
      </c>
      <c r="E837" s="2">
        <f t="shared" si="119"/>
        <v>2.6304000000000016</v>
      </c>
      <c r="F837" s="2">
        <f t="shared" si="116"/>
        <v>0.55513233226169356</v>
      </c>
      <c r="G837" s="2">
        <f t="shared" si="116"/>
        <v>0.54227955117277582</v>
      </c>
      <c r="H837" s="2">
        <f t="shared" si="112"/>
        <v>1.0237013936098482</v>
      </c>
      <c r="I837" s="2">
        <f t="shared" si="113"/>
        <v>50.585595129911191</v>
      </c>
    </row>
    <row r="838" spans="1:9" ht="13.5" x14ac:dyDescent="0.25">
      <c r="A838" s="3">
        <f>TITRES_STAT!B841</f>
        <v>43525</v>
      </c>
      <c r="B838" s="5">
        <f>TITRES_STAT!D841</f>
        <v>55.943899999999999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0.51548002281442973</v>
      </c>
      <c r="G838" s="2">
        <f t="shared" si="116"/>
        <v>0.50354529751757748</v>
      </c>
      <c r="H838" s="2">
        <f t="shared" si="112"/>
        <v>1.0237013936098482</v>
      </c>
      <c r="I838" s="2">
        <f t="shared" si="113"/>
        <v>50.585595129911191</v>
      </c>
    </row>
    <row r="839" spans="1:9" ht="13.5" x14ac:dyDescent="0.25">
      <c r="A839" s="3">
        <f>TITRES_STAT!B842</f>
        <v>43528</v>
      </c>
      <c r="B839" s="5">
        <f>TITRES_STAT!D842</f>
        <v>55.943899999999999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0.47866002118482764</v>
      </c>
      <c r="G839" s="2">
        <f t="shared" si="116"/>
        <v>0.46757777626632191</v>
      </c>
      <c r="H839" s="2">
        <f t="shared" si="112"/>
        <v>1.0237013936098485</v>
      </c>
      <c r="I839" s="2">
        <f t="shared" si="113"/>
        <v>50.585595129911198</v>
      </c>
    </row>
    <row r="840" spans="1:9" ht="13.5" x14ac:dyDescent="0.25">
      <c r="A840" s="3">
        <f>TITRES_STAT!B843</f>
        <v>43529</v>
      </c>
      <c r="B840" s="5">
        <f>TITRES_STAT!D843</f>
        <v>55.9116</v>
      </c>
      <c r="C840" s="2">
        <f t="shared" si="117"/>
        <v>-3.2299999999999329E-2</v>
      </c>
      <c r="D840" s="2">
        <f t="shared" si="118"/>
        <v>0</v>
      </c>
      <c r="E840" s="2">
        <f t="shared" si="119"/>
        <v>3.2299999999999329E-2</v>
      </c>
      <c r="F840" s="2">
        <f t="shared" si="116"/>
        <v>0.44447001967162564</v>
      </c>
      <c r="G840" s="2">
        <f t="shared" si="116"/>
        <v>0.43648650653301319</v>
      </c>
      <c r="H840" s="2">
        <f t="shared" si="112"/>
        <v>1.0182904007778499</v>
      </c>
      <c r="I840" s="2">
        <f t="shared" si="113"/>
        <v>50.453116181169982</v>
      </c>
    </row>
    <row r="841" spans="1:9" ht="13.5" x14ac:dyDescent="0.25">
      <c r="A841" s="3">
        <f>TITRES_STAT!B844</f>
        <v>43530</v>
      </c>
      <c r="B841" s="5">
        <f>TITRES_STAT!D844</f>
        <v>55.9116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0.41272216112365234</v>
      </c>
      <c r="G841" s="2">
        <f t="shared" si="116"/>
        <v>0.40530889892351224</v>
      </c>
      <c r="H841" s="2">
        <f t="shared" si="112"/>
        <v>1.0182904007778499</v>
      </c>
      <c r="I841" s="2">
        <f t="shared" si="113"/>
        <v>50.453116181169982</v>
      </c>
    </row>
    <row r="842" spans="1:9" ht="13.5" x14ac:dyDescent="0.25">
      <c r="A842" s="3">
        <f>TITRES_STAT!B845</f>
        <v>43531</v>
      </c>
      <c r="B842" s="5">
        <f>TITRES_STAT!D845</f>
        <v>55.9116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0.38324200675767717</v>
      </c>
      <c r="G842" s="2">
        <f t="shared" si="116"/>
        <v>0.37635826328611849</v>
      </c>
      <c r="H842" s="2">
        <f t="shared" si="112"/>
        <v>1.0182904007778499</v>
      </c>
      <c r="I842" s="2">
        <f t="shared" si="113"/>
        <v>50.453116181169982</v>
      </c>
    </row>
    <row r="843" spans="1:9" ht="13.5" x14ac:dyDescent="0.25">
      <c r="A843" s="3">
        <f>TITRES_STAT!B846</f>
        <v>43532</v>
      </c>
      <c r="B843" s="5">
        <f>TITRES_STAT!D846</f>
        <v>54.434399999999997</v>
      </c>
      <c r="C843" s="2">
        <f t="shared" si="117"/>
        <v>-1.4772000000000034</v>
      </c>
      <c r="D843" s="2">
        <f t="shared" si="118"/>
        <v>0</v>
      </c>
      <c r="E843" s="2">
        <f t="shared" si="119"/>
        <v>1.4772000000000034</v>
      </c>
      <c r="F843" s="2">
        <f t="shared" si="116"/>
        <v>0.35586757770355737</v>
      </c>
      <c r="G843" s="2">
        <f t="shared" si="116"/>
        <v>0.45498981590853882</v>
      </c>
      <c r="H843" s="2">
        <f t="shared" si="112"/>
        <v>0.78214405083539973</v>
      </c>
      <c r="I843" s="2">
        <f t="shared" si="113"/>
        <v>43.887813135462366</v>
      </c>
    </row>
    <row r="844" spans="1:9" ht="13.5" x14ac:dyDescent="0.25">
      <c r="A844" s="3">
        <f>TITRES_STAT!B847</f>
        <v>43535</v>
      </c>
      <c r="B844" s="5">
        <f>TITRES_STAT!D847</f>
        <v>54.421399999999998</v>
      </c>
      <c r="C844" s="2">
        <f t="shared" si="117"/>
        <v>-1.2999999999998124E-2</v>
      </c>
      <c r="D844" s="2">
        <f t="shared" si="118"/>
        <v>0</v>
      </c>
      <c r="E844" s="2">
        <f t="shared" si="119"/>
        <v>1.2999999999998124E-2</v>
      </c>
      <c r="F844" s="2">
        <f t="shared" si="116"/>
        <v>0.33044846501044617</v>
      </c>
      <c r="G844" s="2">
        <f t="shared" si="116"/>
        <v>0.42341911477221444</v>
      </c>
      <c r="H844" s="2">
        <f t="shared" si="112"/>
        <v>0.78042878434578133</v>
      </c>
      <c r="I844" s="2">
        <f t="shared" si="113"/>
        <v>43.83375461055298</v>
      </c>
    </row>
    <row r="845" spans="1:9" ht="13.5" x14ac:dyDescent="0.25">
      <c r="A845" s="3">
        <f>TITRES_STAT!B848</f>
        <v>43536</v>
      </c>
      <c r="B845" s="5">
        <f>TITRES_STAT!D848</f>
        <v>54.421399999999998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0.30684500322398572</v>
      </c>
      <c r="G845" s="2">
        <f t="shared" si="120"/>
        <v>0.39317489228848485</v>
      </c>
      <c r="H845" s="2">
        <f t="shared" si="112"/>
        <v>0.78042878434578133</v>
      </c>
      <c r="I845" s="2">
        <f t="shared" si="113"/>
        <v>43.83375461055298</v>
      </c>
    </row>
    <row r="846" spans="1:9" ht="13.5" x14ac:dyDescent="0.25">
      <c r="A846" s="3">
        <f>TITRES_STAT!B849</f>
        <v>43537</v>
      </c>
      <c r="B846" s="5">
        <f>TITRES_STAT!D849</f>
        <v>53.514400000000002</v>
      </c>
      <c r="C846" s="2">
        <f t="shared" si="117"/>
        <v>-0.90699999999999648</v>
      </c>
      <c r="D846" s="2">
        <f t="shared" si="118"/>
        <v>0</v>
      </c>
      <c r="E846" s="2">
        <f t="shared" si="119"/>
        <v>0.90699999999999648</v>
      </c>
      <c r="F846" s="2">
        <f t="shared" si="120"/>
        <v>0.28492750299370101</v>
      </c>
      <c r="G846" s="2">
        <f t="shared" si="120"/>
        <v>0.42987668569644999</v>
      </c>
      <c r="H846" s="2">
        <f t="shared" si="112"/>
        <v>0.66281217957211491</v>
      </c>
      <c r="I846" s="2">
        <f t="shared" si="113"/>
        <v>39.860916807974895</v>
      </c>
    </row>
    <row r="847" spans="1:9" ht="13.5" x14ac:dyDescent="0.25">
      <c r="A847" s="3">
        <f>TITRES_STAT!B850</f>
        <v>43538</v>
      </c>
      <c r="B847" s="5">
        <f>TITRES_STAT!D850</f>
        <v>53.514400000000002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0.26457553849415094</v>
      </c>
      <c r="G847" s="2">
        <f t="shared" si="120"/>
        <v>0.39917120814670354</v>
      </c>
      <c r="H847" s="2">
        <f t="shared" si="112"/>
        <v>0.66281217957211491</v>
      </c>
      <c r="I847" s="2">
        <f t="shared" si="113"/>
        <v>39.860916807974895</v>
      </c>
    </row>
    <row r="848" spans="1:9" ht="13.5" x14ac:dyDescent="0.25">
      <c r="A848" s="3">
        <f>TITRES_STAT!B851</f>
        <v>43539</v>
      </c>
      <c r="B848" s="5">
        <f>TITRES_STAT!D851</f>
        <v>54.421399999999998</v>
      </c>
      <c r="C848" s="2">
        <f t="shared" si="117"/>
        <v>0.90699999999999648</v>
      </c>
      <c r="D848" s="2">
        <f t="shared" si="118"/>
        <v>0.90699999999999648</v>
      </c>
      <c r="E848" s="2">
        <f t="shared" si="119"/>
        <v>0</v>
      </c>
      <c r="F848" s="2">
        <f t="shared" si="120"/>
        <v>0.31046300003028277</v>
      </c>
      <c r="G848" s="2">
        <f t="shared" si="120"/>
        <v>0.37065897899336753</v>
      </c>
      <c r="H848" s="2">
        <f t="shared" si="112"/>
        <v>0.83759740792853721</v>
      </c>
      <c r="I848" s="2">
        <f t="shared" si="113"/>
        <v>45.58111609836962</v>
      </c>
    </row>
    <row r="849" spans="1:9" ht="13.5" x14ac:dyDescent="0.25">
      <c r="A849" s="3">
        <f>TITRES_STAT!B852</f>
        <v>43542</v>
      </c>
      <c r="B849" s="5">
        <f>TITRES_STAT!D852</f>
        <v>54.356699999999996</v>
      </c>
      <c r="C849" s="2">
        <f t="shared" si="117"/>
        <v>-6.4700000000001978E-2</v>
      </c>
      <c r="D849" s="2">
        <f t="shared" si="118"/>
        <v>0</v>
      </c>
      <c r="E849" s="2">
        <f t="shared" si="119"/>
        <v>6.4700000000001978E-2</v>
      </c>
      <c r="F849" s="2">
        <f t="shared" si="120"/>
        <v>0.28828707145669114</v>
      </c>
      <c r="G849" s="2">
        <f t="shared" si="120"/>
        <v>0.34880476620812711</v>
      </c>
      <c r="H849" s="2">
        <f t="shared" ref="H849:H912" si="121">F849/G849</f>
        <v>0.82649980558085068</v>
      </c>
      <c r="I849" s="2">
        <f t="shared" ref="I849:I912" si="122">IF(G849=0,100,100-(100/(1+H849)))</f>
        <v>45.250473230574087</v>
      </c>
    </row>
    <row r="850" spans="1:9" ht="13.5" x14ac:dyDescent="0.25">
      <c r="A850" s="3">
        <f>TITRES_STAT!B853</f>
        <v>43543</v>
      </c>
      <c r="B850" s="5">
        <f>TITRES_STAT!D853</f>
        <v>54.356699999999996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0.26769513778121318</v>
      </c>
      <c r="G850" s="2">
        <f t="shared" si="120"/>
        <v>0.32389014005040373</v>
      </c>
      <c r="H850" s="2">
        <f t="shared" si="121"/>
        <v>0.82649980558085068</v>
      </c>
      <c r="I850" s="2">
        <f t="shared" si="122"/>
        <v>45.250473230574087</v>
      </c>
    </row>
    <row r="851" spans="1:9" ht="13.5" x14ac:dyDescent="0.25">
      <c r="A851" s="3">
        <f>TITRES_STAT!B854</f>
        <v>43545</v>
      </c>
      <c r="B851" s="5">
        <f>TITRES_STAT!D854</f>
        <v>54.356699999999996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0.24857405651112652</v>
      </c>
      <c r="G851" s="2">
        <f t="shared" si="120"/>
        <v>0.30075513004680349</v>
      </c>
      <c r="H851" s="2">
        <f t="shared" si="121"/>
        <v>0.82649980558085057</v>
      </c>
      <c r="I851" s="2">
        <f t="shared" si="122"/>
        <v>45.250473230574087</v>
      </c>
    </row>
    <row r="852" spans="1:9" ht="13.5" x14ac:dyDescent="0.25">
      <c r="A852" s="3">
        <f>TITRES_STAT!B855</f>
        <v>43546</v>
      </c>
      <c r="B852" s="5">
        <f>TITRES_STAT!D855</f>
        <v>54.356699999999996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0.23081876676033178</v>
      </c>
      <c r="G852" s="2">
        <f t="shared" si="120"/>
        <v>0.27927262075774612</v>
      </c>
      <c r="H852" s="2">
        <f t="shared" si="121"/>
        <v>0.82649980558085057</v>
      </c>
      <c r="I852" s="2">
        <f t="shared" si="122"/>
        <v>45.250473230574087</v>
      </c>
    </row>
    <row r="853" spans="1:9" ht="13.5" x14ac:dyDescent="0.25">
      <c r="A853" s="3">
        <f>TITRES_STAT!B856</f>
        <v>43549</v>
      </c>
      <c r="B853" s="5">
        <f>TITRES_STAT!D856</f>
        <v>54.421399999999998</v>
      </c>
      <c r="C853" s="2">
        <f t="shared" si="117"/>
        <v>6.4700000000001978E-2</v>
      </c>
      <c r="D853" s="2">
        <f t="shared" si="118"/>
        <v>6.4700000000001978E-2</v>
      </c>
      <c r="E853" s="2">
        <f t="shared" si="119"/>
        <v>0</v>
      </c>
      <c r="F853" s="2">
        <f t="shared" si="120"/>
        <v>0.21895314056316537</v>
      </c>
      <c r="G853" s="2">
        <f t="shared" si="120"/>
        <v>0.25932457641790713</v>
      </c>
      <c r="H853" s="2">
        <f t="shared" si="121"/>
        <v>0.84432082599960623</v>
      </c>
      <c r="I853" s="2">
        <f t="shared" si="122"/>
        <v>45.779498561048428</v>
      </c>
    </row>
    <row r="854" spans="1:9" ht="13.5" x14ac:dyDescent="0.25">
      <c r="A854" s="3">
        <f>TITRES_STAT!B857</f>
        <v>43550</v>
      </c>
      <c r="B854" s="5">
        <f>TITRES_STAT!D857</f>
        <v>54.414999999999999</v>
      </c>
      <c r="C854" s="2">
        <f t="shared" si="117"/>
        <v>-6.3999999999992951E-3</v>
      </c>
      <c r="D854" s="2">
        <f t="shared" si="118"/>
        <v>0</v>
      </c>
      <c r="E854" s="2">
        <f t="shared" si="119"/>
        <v>6.3999999999992951E-3</v>
      </c>
      <c r="F854" s="2">
        <f t="shared" si="120"/>
        <v>0.20331363052293927</v>
      </c>
      <c r="G854" s="2">
        <f t="shared" si="120"/>
        <v>0.24125853524519944</v>
      </c>
      <c r="H854" s="2">
        <f t="shared" si="121"/>
        <v>0.84272098525469596</v>
      </c>
      <c r="I854" s="2">
        <f t="shared" si="122"/>
        <v>45.732424604597277</v>
      </c>
    </row>
    <row r="855" spans="1:9" ht="13.5" x14ac:dyDescent="0.25">
      <c r="A855" s="3">
        <f>TITRES_STAT!B858</f>
        <v>43551</v>
      </c>
      <c r="B855" s="5">
        <f>TITRES_STAT!D858</f>
        <v>54.421399999999998</v>
      </c>
      <c r="C855" s="2">
        <f t="shared" si="117"/>
        <v>6.3999999999992951E-3</v>
      </c>
      <c r="D855" s="2">
        <f t="shared" si="118"/>
        <v>6.3999999999992951E-3</v>
      </c>
      <c r="E855" s="2">
        <f t="shared" si="119"/>
        <v>0</v>
      </c>
      <c r="F855" s="2">
        <f t="shared" si="120"/>
        <v>0.18924837119987212</v>
      </c>
      <c r="G855" s="2">
        <f t="shared" si="120"/>
        <v>0.2240257827276852</v>
      </c>
      <c r="H855" s="2">
        <f t="shared" si="121"/>
        <v>0.84476156670731595</v>
      </c>
      <c r="I855" s="2">
        <f t="shared" si="122"/>
        <v>45.792452637395122</v>
      </c>
    </row>
    <row r="856" spans="1:9" ht="13.5" x14ac:dyDescent="0.25">
      <c r="A856" s="3">
        <f>TITRES_STAT!B859</f>
        <v>43552</v>
      </c>
      <c r="B856" s="5">
        <f>TITRES_STAT!D859</f>
        <v>54.427900000000001</v>
      </c>
      <c r="C856" s="2">
        <f t="shared" si="117"/>
        <v>6.5000000000026148E-3</v>
      </c>
      <c r="D856" s="2">
        <f t="shared" si="118"/>
        <v>6.5000000000026148E-3</v>
      </c>
      <c r="E856" s="2">
        <f t="shared" si="119"/>
        <v>0</v>
      </c>
      <c r="F856" s="2">
        <f t="shared" si="120"/>
        <v>0.17619491611416715</v>
      </c>
      <c r="G856" s="2">
        <f t="shared" si="120"/>
        <v>0.2080239411042791</v>
      </c>
      <c r="H856" s="2">
        <f t="shared" si="121"/>
        <v>0.84699345267112036</v>
      </c>
      <c r="I856" s="2">
        <f t="shared" si="122"/>
        <v>45.857956423516242</v>
      </c>
    </row>
    <row r="857" spans="1:9" ht="13.5" x14ac:dyDescent="0.25">
      <c r="A857" s="3">
        <f>TITRES_STAT!B860</f>
        <v>43553</v>
      </c>
      <c r="B857" s="5">
        <f>TITRES_STAT!D860</f>
        <v>54.427900000000001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0.16360956496315524</v>
      </c>
      <c r="G857" s="2">
        <f t="shared" si="120"/>
        <v>0.19316508816825917</v>
      </c>
      <c r="H857" s="2">
        <f t="shared" si="121"/>
        <v>0.84699345267112047</v>
      </c>
      <c r="I857" s="2">
        <f t="shared" si="122"/>
        <v>45.857956423516242</v>
      </c>
    </row>
    <row r="858" spans="1:9" ht="13.5" x14ac:dyDescent="0.25">
      <c r="A858" s="3">
        <f>TITRES_STAT!B861</f>
        <v>43556</v>
      </c>
      <c r="B858" s="5">
        <f>TITRES_STAT!D861</f>
        <v>52.8018</v>
      </c>
      <c r="C858" s="2">
        <f t="shared" si="117"/>
        <v>-1.626100000000001</v>
      </c>
      <c r="D858" s="2">
        <f t="shared" si="118"/>
        <v>0</v>
      </c>
      <c r="E858" s="2">
        <f t="shared" si="119"/>
        <v>1.626100000000001</v>
      </c>
      <c r="F858" s="2">
        <f t="shared" si="120"/>
        <v>0.15192316746578702</v>
      </c>
      <c r="G858" s="2">
        <f t="shared" si="120"/>
        <v>0.2955175818705264</v>
      </c>
      <c r="H858" s="2">
        <f t="shared" si="121"/>
        <v>0.51409180632896601</v>
      </c>
      <c r="I858" s="2">
        <f t="shared" si="122"/>
        <v>33.95380677578737</v>
      </c>
    </row>
    <row r="859" spans="1:9" ht="13.5" x14ac:dyDescent="0.25">
      <c r="A859" s="3">
        <f>TITRES_STAT!B862</f>
        <v>43557</v>
      </c>
      <c r="B859" s="5">
        <f>TITRES_STAT!D862</f>
        <v>54.382599999999996</v>
      </c>
      <c r="C859" s="2">
        <f t="shared" si="117"/>
        <v>1.5807999999999964</v>
      </c>
      <c r="D859" s="2">
        <f t="shared" si="118"/>
        <v>1.5807999999999964</v>
      </c>
      <c r="E859" s="2">
        <f t="shared" si="119"/>
        <v>0</v>
      </c>
      <c r="F859" s="2">
        <f t="shared" si="120"/>
        <v>0.2539857983610877</v>
      </c>
      <c r="G859" s="2">
        <f t="shared" si="120"/>
        <v>0.27440918316548879</v>
      </c>
      <c r="H859" s="2">
        <f t="shared" si="121"/>
        <v>0.92557324587754664</v>
      </c>
      <c r="I859" s="2">
        <f t="shared" si="122"/>
        <v>48.067413060453731</v>
      </c>
    </row>
    <row r="860" spans="1:9" ht="13.5" x14ac:dyDescent="0.25">
      <c r="A860" s="3">
        <f>TITRES_STAT!B863</f>
        <v>43558</v>
      </c>
      <c r="B860" s="5">
        <f>TITRES_STAT!D863</f>
        <v>54.382599999999996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0.23584395562100999</v>
      </c>
      <c r="G860" s="2">
        <f t="shared" si="120"/>
        <v>0.25480852722509673</v>
      </c>
      <c r="H860" s="2">
        <f t="shared" si="121"/>
        <v>0.92557324587754664</v>
      </c>
      <c r="I860" s="2">
        <f t="shared" si="122"/>
        <v>48.067413060453731</v>
      </c>
    </row>
    <row r="861" spans="1:9" ht="13.5" x14ac:dyDescent="0.25">
      <c r="A861" s="3">
        <f>TITRES_STAT!B864</f>
        <v>43559</v>
      </c>
      <c r="B861" s="5">
        <f>TITRES_STAT!D864</f>
        <v>54.382599999999996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0.21899795879093784</v>
      </c>
      <c r="G861" s="2">
        <f t="shared" si="123"/>
        <v>0.2366079181375898</v>
      </c>
      <c r="H861" s="2">
        <f t="shared" si="121"/>
        <v>0.92557324587754664</v>
      </c>
      <c r="I861" s="2">
        <f t="shared" si="122"/>
        <v>48.067413060453731</v>
      </c>
    </row>
    <row r="862" spans="1:9" ht="13.5" x14ac:dyDescent="0.25">
      <c r="A862" s="3">
        <f>TITRES_STAT!B865</f>
        <v>43560</v>
      </c>
      <c r="B862" s="5">
        <f>TITRES_STAT!D865</f>
        <v>56.008699999999997</v>
      </c>
      <c r="C862" s="2">
        <f t="shared" si="117"/>
        <v>1.626100000000001</v>
      </c>
      <c r="D862" s="2">
        <f t="shared" si="118"/>
        <v>1.626100000000001</v>
      </c>
      <c r="E862" s="2">
        <f t="shared" si="119"/>
        <v>0</v>
      </c>
      <c r="F862" s="2">
        <f t="shared" si="123"/>
        <v>0.31950524744872805</v>
      </c>
      <c r="G862" s="2">
        <f t="shared" si="123"/>
        <v>0.21970735255633339</v>
      </c>
      <c r="H862" s="2">
        <f t="shared" si="121"/>
        <v>1.4542310201785635</v>
      </c>
      <c r="I862" s="2">
        <f t="shared" si="122"/>
        <v>59.254039583965387</v>
      </c>
    </row>
    <row r="863" spans="1:9" ht="13.5" x14ac:dyDescent="0.25">
      <c r="A863" s="3">
        <f>TITRES_STAT!B866</f>
        <v>43563</v>
      </c>
      <c r="B863" s="5">
        <f>TITRES_STAT!D866</f>
        <v>57.660800000000002</v>
      </c>
      <c r="C863" s="2">
        <f t="shared" si="117"/>
        <v>1.6521000000000043</v>
      </c>
      <c r="D863" s="2">
        <f t="shared" si="118"/>
        <v>1.6521000000000043</v>
      </c>
      <c r="E863" s="2">
        <f t="shared" si="119"/>
        <v>0</v>
      </c>
      <c r="F863" s="2">
        <f t="shared" si="123"/>
        <v>0.41469058691667637</v>
      </c>
      <c r="G863" s="2">
        <f t="shared" si="123"/>
        <v>0.204013970230881</v>
      </c>
      <c r="H863" s="2">
        <f t="shared" si="121"/>
        <v>2.0326577951861546</v>
      </c>
      <c r="I863" s="2">
        <f t="shared" si="122"/>
        <v>67.025623478279158</v>
      </c>
    </row>
    <row r="864" spans="1:9" ht="13.5" x14ac:dyDescent="0.25">
      <c r="A864" s="3">
        <f>TITRES_STAT!B867</f>
        <v>43565</v>
      </c>
      <c r="B864" s="5">
        <f>TITRES_STAT!D867</f>
        <v>57.660800000000002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0.38506983070834233</v>
      </c>
      <c r="G864" s="2">
        <f t="shared" si="123"/>
        <v>0.18944154378581807</v>
      </c>
      <c r="H864" s="2">
        <f t="shared" si="121"/>
        <v>2.0326577951861546</v>
      </c>
      <c r="I864" s="2">
        <f t="shared" si="122"/>
        <v>67.025623478279158</v>
      </c>
    </row>
    <row r="865" spans="1:9" ht="13.5" x14ac:dyDescent="0.25">
      <c r="A865" s="3">
        <f>TITRES_STAT!B868</f>
        <v>43566</v>
      </c>
      <c r="B865" s="5">
        <f>TITRES_STAT!D868</f>
        <v>58.302199999999999</v>
      </c>
      <c r="C865" s="2">
        <f t="shared" si="117"/>
        <v>0.64139999999999731</v>
      </c>
      <c r="D865" s="2">
        <f t="shared" si="118"/>
        <v>0.64139999999999731</v>
      </c>
      <c r="E865" s="2">
        <f t="shared" si="119"/>
        <v>0</v>
      </c>
      <c r="F865" s="2">
        <f t="shared" si="123"/>
        <v>0.40337912851488911</v>
      </c>
      <c r="G865" s="2">
        <f t="shared" si="123"/>
        <v>0.17591000494397391</v>
      </c>
      <c r="H865" s="2">
        <f t="shared" si="121"/>
        <v>2.2930994097997015</v>
      </c>
      <c r="I865" s="2">
        <f t="shared" si="122"/>
        <v>69.633470613605809</v>
      </c>
    </row>
    <row r="866" spans="1:9" ht="13.5" x14ac:dyDescent="0.25">
      <c r="A866" s="3">
        <f>TITRES_STAT!B869</f>
        <v>43567</v>
      </c>
      <c r="B866" s="5">
        <f>TITRES_STAT!D869</f>
        <v>58.302199999999999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0.37456633362096842</v>
      </c>
      <c r="G866" s="2">
        <f t="shared" si="123"/>
        <v>0.16334500459083293</v>
      </c>
      <c r="H866" s="2">
        <f t="shared" si="121"/>
        <v>2.2930994097997011</v>
      </c>
      <c r="I866" s="2">
        <f t="shared" si="122"/>
        <v>69.633470613605809</v>
      </c>
    </row>
    <row r="867" spans="1:9" ht="13.5" x14ac:dyDescent="0.25">
      <c r="A867" s="3">
        <f>TITRES_STAT!B870</f>
        <v>43570</v>
      </c>
      <c r="B867" s="5">
        <f>TITRES_STAT!D870</f>
        <v>58.950099999999999</v>
      </c>
      <c r="C867" s="2">
        <f t="shared" si="117"/>
        <v>0.64789999999999992</v>
      </c>
      <c r="D867" s="2">
        <f t="shared" si="118"/>
        <v>0.64789999999999992</v>
      </c>
      <c r="E867" s="2">
        <f t="shared" si="119"/>
        <v>0</v>
      </c>
      <c r="F867" s="2">
        <f t="shared" si="123"/>
        <v>0.39409016693375637</v>
      </c>
      <c r="G867" s="2">
        <f t="shared" si="123"/>
        <v>0.15167750426291629</v>
      </c>
      <c r="H867" s="2">
        <f t="shared" si="121"/>
        <v>2.5982110455261997</v>
      </c>
      <c r="I867" s="2">
        <f t="shared" si="122"/>
        <v>72.208411698270453</v>
      </c>
    </row>
    <row r="868" spans="1:9" ht="13.5" x14ac:dyDescent="0.25">
      <c r="A868" s="3">
        <f>TITRES_STAT!B871</f>
        <v>43571</v>
      </c>
      <c r="B868" s="5">
        <f>TITRES_STAT!D871</f>
        <v>57.207299999999996</v>
      </c>
      <c r="C868" s="2">
        <f t="shared" si="117"/>
        <v>-1.7428000000000026</v>
      </c>
      <c r="D868" s="2">
        <f t="shared" si="118"/>
        <v>0</v>
      </c>
      <c r="E868" s="2">
        <f t="shared" si="119"/>
        <v>1.7428000000000026</v>
      </c>
      <c r="F868" s="2">
        <f t="shared" si="123"/>
        <v>0.36594086929563091</v>
      </c>
      <c r="G868" s="2">
        <f t="shared" si="123"/>
        <v>0.2653291111012796</v>
      </c>
      <c r="H868" s="2">
        <f t="shared" si="121"/>
        <v>1.3791960775685352</v>
      </c>
      <c r="I868" s="2">
        <f t="shared" si="122"/>
        <v>57.968995938242756</v>
      </c>
    </row>
    <row r="869" spans="1:9" ht="13.5" x14ac:dyDescent="0.25">
      <c r="A869" s="3">
        <f>TITRES_STAT!B872</f>
        <v>43572</v>
      </c>
      <c r="B869" s="5">
        <f>TITRES_STAT!D872</f>
        <v>55.496899999999997</v>
      </c>
      <c r="C869" s="2">
        <f t="shared" si="117"/>
        <v>-1.7103999999999999</v>
      </c>
      <c r="D869" s="2">
        <f t="shared" si="118"/>
        <v>0</v>
      </c>
      <c r="E869" s="2">
        <f t="shared" si="119"/>
        <v>1.7103999999999999</v>
      </c>
      <c r="F869" s="2">
        <f t="shared" si="123"/>
        <v>0.33980223577451441</v>
      </c>
      <c r="G869" s="2">
        <f t="shared" si="123"/>
        <v>0.36854846030833105</v>
      </c>
      <c r="H869" s="2">
        <f t="shared" si="121"/>
        <v>0.92200150691236837</v>
      </c>
      <c r="I869" s="2">
        <f t="shared" si="122"/>
        <v>47.970904476216212</v>
      </c>
    </row>
    <row r="870" spans="1:9" ht="13.5" x14ac:dyDescent="0.25">
      <c r="A870" s="3">
        <f>TITRES_STAT!B873</f>
        <v>43573</v>
      </c>
      <c r="B870" s="5">
        <f>TITRES_STAT!D873</f>
        <v>58.302199999999999</v>
      </c>
      <c r="C870" s="2">
        <f t="shared" si="117"/>
        <v>2.8053000000000026</v>
      </c>
      <c r="D870" s="2">
        <f t="shared" si="118"/>
        <v>2.8053000000000026</v>
      </c>
      <c r="E870" s="2">
        <f t="shared" si="119"/>
        <v>0</v>
      </c>
      <c r="F870" s="2">
        <f t="shared" si="123"/>
        <v>0.51590921893347785</v>
      </c>
      <c r="G870" s="2">
        <f t="shared" si="123"/>
        <v>0.3422235702863074</v>
      </c>
      <c r="H870" s="2">
        <f t="shared" si="121"/>
        <v>1.5075210000931947</v>
      </c>
      <c r="I870" s="2">
        <f t="shared" si="122"/>
        <v>60.119975068490589</v>
      </c>
    </row>
    <row r="871" spans="1:9" ht="13.5" x14ac:dyDescent="0.25">
      <c r="A871" s="3">
        <f>TITRES_STAT!B874</f>
        <v>43574</v>
      </c>
      <c r="B871" s="5">
        <f>TITRES_STAT!D874</f>
        <v>58.302199999999999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0.47905856043822942</v>
      </c>
      <c r="G871" s="2">
        <f t="shared" si="123"/>
        <v>0.31777902955157117</v>
      </c>
      <c r="H871" s="2">
        <f t="shared" si="121"/>
        <v>1.5075210000931947</v>
      </c>
      <c r="I871" s="2">
        <f t="shared" si="122"/>
        <v>60.119975068490589</v>
      </c>
    </row>
    <row r="872" spans="1:9" ht="13.5" x14ac:dyDescent="0.25">
      <c r="A872" s="3">
        <f>TITRES_STAT!B875</f>
        <v>43577</v>
      </c>
      <c r="B872" s="5">
        <f>TITRES_STAT!D875</f>
        <v>57.084200000000003</v>
      </c>
      <c r="C872" s="2">
        <f t="shared" si="117"/>
        <v>-1.2179999999999964</v>
      </c>
      <c r="D872" s="2">
        <f t="shared" si="118"/>
        <v>0</v>
      </c>
      <c r="E872" s="2">
        <f t="shared" si="119"/>
        <v>1.2179999999999964</v>
      </c>
      <c r="F872" s="2">
        <f t="shared" si="123"/>
        <v>0.44484009183549877</v>
      </c>
      <c r="G872" s="2">
        <f t="shared" si="123"/>
        <v>0.38208052744074444</v>
      </c>
      <c r="H872" s="2">
        <f t="shared" si="121"/>
        <v>1.1642574271322621</v>
      </c>
      <c r="I872" s="2">
        <f t="shared" si="122"/>
        <v>53.794775636970101</v>
      </c>
    </row>
    <row r="873" spans="1:9" ht="13.5" x14ac:dyDescent="0.25">
      <c r="A873" s="3">
        <f>TITRES_STAT!B876</f>
        <v>43578</v>
      </c>
      <c r="B873" s="5">
        <f>TITRES_STAT!D876</f>
        <v>58.438299999999998</v>
      </c>
      <c r="C873" s="2">
        <f t="shared" si="117"/>
        <v>1.3540999999999954</v>
      </c>
      <c r="D873" s="2">
        <f t="shared" si="118"/>
        <v>1.3540999999999954</v>
      </c>
      <c r="E873" s="2">
        <f t="shared" si="119"/>
        <v>0</v>
      </c>
      <c r="F873" s="2">
        <f t="shared" si="123"/>
        <v>0.50978722813296284</v>
      </c>
      <c r="G873" s="2">
        <f t="shared" si="123"/>
        <v>0.354789061194977</v>
      </c>
      <c r="H873" s="2">
        <f t="shared" si="121"/>
        <v>1.4368741426692562</v>
      </c>
      <c r="I873" s="2">
        <f t="shared" si="122"/>
        <v>58.963822444082432</v>
      </c>
    </row>
    <row r="874" spans="1:9" ht="13.5" x14ac:dyDescent="0.25">
      <c r="A874" s="3">
        <f>TITRES_STAT!B877</f>
        <v>43579</v>
      </c>
      <c r="B874" s="5">
        <f>TITRES_STAT!D877</f>
        <v>59.921900000000001</v>
      </c>
      <c r="C874" s="2">
        <f t="shared" si="117"/>
        <v>1.4836000000000027</v>
      </c>
      <c r="D874" s="2">
        <f t="shared" si="118"/>
        <v>1.4836000000000027</v>
      </c>
      <c r="E874" s="2">
        <f t="shared" si="119"/>
        <v>0</v>
      </c>
      <c r="F874" s="2">
        <f t="shared" si="123"/>
        <v>0.57934528326632295</v>
      </c>
      <c r="G874" s="2">
        <f t="shared" si="123"/>
        <v>0.32944698539533579</v>
      </c>
      <c r="H874" s="2">
        <f t="shared" si="121"/>
        <v>1.7585387298994697</v>
      </c>
      <c r="I874" s="2">
        <f t="shared" si="122"/>
        <v>63.748922965586083</v>
      </c>
    </row>
    <row r="875" spans="1:9" ht="13.5" x14ac:dyDescent="0.25">
      <c r="A875" s="3">
        <f>TITRES_STAT!B878</f>
        <v>43580</v>
      </c>
      <c r="B875" s="5">
        <f>TITRES_STAT!D878</f>
        <v>59.921900000000001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0.5379634773187284</v>
      </c>
      <c r="G875" s="2">
        <f t="shared" si="123"/>
        <v>0.3059150578670975</v>
      </c>
      <c r="H875" s="2">
        <f t="shared" si="121"/>
        <v>1.7585387298994697</v>
      </c>
      <c r="I875" s="2">
        <f t="shared" si="122"/>
        <v>63.748922965586083</v>
      </c>
    </row>
    <row r="876" spans="1:9" ht="13.5" x14ac:dyDescent="0.25">
      <c r="A876" s="3">
        <f>TITRES_STAT!B879</f>
        <v>43581</v>
      </c>
      <c r="B876" s="5">
        <f>TITRES_STAT!D879</f>
        <v>59.921900000000001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0.49953751465310497</v>
      </c>
      <c r="G876" s="2">
        <f t="shared" si="123"/>
        <v>0.28406398230516194</v>
      </c>
      <c r="H876" s="2">
        <f t="shared" si="121"/>
        <v>1.7585387298994699</v>
      </c>
      <c r="I876" s="2">
        <f t="shared" si="122"/>
        <v>63.74892296558609</v>
      </c>
    </row>
    <row r="877" spans="1:9" ht="13.5" x14ac:dyDescent="0.25">
      <c r="A877" s="3">
        <f>TITRES_STAT!B880</f>
        <v>43584</v>
      </c>
      <c r="B877" s="5">
        <f>TITRES_STAT!D880</f>
        <v>59.857100000000003</v>
      </c>
      <c r="C877" s="2">
        <f t="shared" si="117"/>
        <v>-6.4799999999998192E-2</v>
      </c>
      <c r="D877" s="2">
        <f t="shared" si="118"/>
        <v>0</v>
      </c>
      <c r="E877" s="2">
        <f t="shared" si="119"/>
        <v>6.4799999999998192E-2</v>
      </c>
      <c r="F877" s="2">
        <f t="shared" ref="F877:G892" si="124">((F876*13)+D877)/14</f>
        <v>0.46385626360645466</v>
      </c>
      <c r="G877" s="2">
        <f t="shared" si="124"/>
        <v>0.26840226928336453</v>
      </c>
      <c r="H877" s="2">
        <f t="shared" si="121"/>
        <v>1.7282128979198028</v>
      </c>
      <c r="I877" s="2">
        <f t="shared" si="122"/>
        <v>63.345969049465452</v>
      </c>
    </row>
    <row r="878" spans="1:9" ht="13.5" x14ac:dyDescent="0.25">
      <c r="A878" s="3">
        <f>TITRES_STAT!B881</f>
        <v>43585</v>
      </c>
      <c r="B878" s="5">
        <f>TITRES_STAT!D881</f>
        <v>59.831200000000003</v>
      </c>
      <c r="C878" s="2">
        <f t="shared" si="117"/>
        <v>-2.5900000000000034E-2</v>
      </c>
      <c r="D878" s="2">
        <f t="shared" si="118"/>
        <v>0</v>
      </c>
      <c r="E878" s="2">
        <f t="shared" si="119"/>
        <v>2.5900000000000034E-2</v>
      </c>
      <c r="F878" s="2">
        <f t="shared" si="124"/>
        <v>0.43072367334885076</v>
      </c>
      <c r="G878" s="2">
        <f t="shared" si="124"/>
        <v>0.25108067862026706</v>
      </c>
      <c r="H878" s="2">
        <f t="shared" si="121"/>
        <v>1.7154791667592817</v>
      </c>
      <c r="I878" s="2">
        <f t="shared" si="122"/>
        <v>63.174086833690417</v>
      </c>
    </row>
    <row r="879" spans="1:9" ht="13.5" x14ac:dyDescent="0.25">
      <c r="A879" s="3">
        <f>TITRES_STAT!B882</f>
        <v>43587</v>
      </c>
      <c r="B879" s="5">
        <f>TITRES_STAT!D882</f>
        <v>59.831200000000003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0.39995769668107567</v>
      </c>
      <c r="G879" s="2">
        <f t="shared" si="124"/>
        <v>0.23314634443310514</v>
      </c>
      <c r="H879" s="2">
        <f t="shared" si="121"/>
        <v>1.7154791667592815</v>
      </c>
      <c r="I879" s="2">
        <f t="shared" si="122"/>
        <v>63.174086833690417</v>
      </c>
    </row>
    <row r="880" spans="1:9" ht="13.5" x14ac:dyDescent="0.25">
      <c r="A880" s="3">
        <f>TITRES_STAT!B883</f>
        <v>43588</v>
      </c>
      <c r="B880" s="5">
        <f>TITRES_STAT!D883</f>
        <v>58.308700000000002</v>
      </c>
      <c r="C880" s="2">
        <f t="shared" si="117"/>
        <v>-1.5225000000000009</v>
      </c>
      <c r="D880" s="2">
        <f t="shared" si="118"/>
        <v>0</v>
      </c>
      <c r="E880" s="2">
        <f t="shared" si="119"/>
        <v>1.5225000000000009</v>
      </c>
      <c r="F880" s="2">
        <f t="shared" si="124"/>
        <v>0.37138928977528451</v>
      </c>
      <c r="G880" s="2">
        <f t="shared" si="124"/>
        <v>0.32524303411645483</v>
      </c>
      <c r="H880" s="2">
        <f t="shared" si="121"/>
        <v>1.1418823796924327</v>
      </c>
      <c r="I880" s="2">
        <f t="shared" si="122"/>
        <v>53.312095496878001</v>
      </c>
    </row>
    <row r="881" spans="1:9" ht="13.5" x14ac:dyDescent="0.25">
      <c r="A881" s="3">
        <f>TITRES_STAT!B884</f>
        <v>43591</v>
      </c>
      <c r="B881" s="5">
        <f>TITRES_STAT!D884</f>
        <v>56.559399999999997</v>
      </c>
      <c r="C881" s="2">
        <f t="shared" si="117"/>
        <v>-1.7493000000000052</v>
      </c>
      <c r="D881" s="2">
        <f t="shared" si="118"/>
        <v>0</v>
      </c>
      <c r="E881" s="2">
        <f t="shared" si="119"/>
        <v>1.7493000000000052</v>
      </c>
      <c r="F881" s="2">
        <f t="shared" si="124"/>
        <v>0.34486148336276423</v>
      </c>
      <c r="G881" s="2">
        <f t="shared" si="124"/>
        <v>0.42696138882242268</v>
      </c>
      <c r="H881" s="2">
        <f t="shared" si="121"/>
        <v>0.80771117105906598</v>
      </c>
      <c r="I881" s="2">
        <f t="shared" si="122"/>
        <v>44.681428316109816</v>
      </c>
    </row>
    <row r="882" spans="1:9" ht="13.5" x14ac:dyDescent="0.25">
      <c r="A882" s="3">
        <f>TITRES_STAT!B885</f>
        <v>43592</v>
      </c>
      <c r="B882" s="5">
        <f>TITRES_STAT!D885</f>
        <v>56.559399999999997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0.32022852026542392</v>
      </c>
      <c r="G882" s="2">
        <f t="shared" si="124"/>
        <v>0.39646414676367819</v>
      </c>
      <c r="H882" s="2">
        <f t="shared" si="121"/>
        <v>0.80771117105906598</v>
      </c>
      <c r="I882" s="2">
        <f t="shared" si="122"/>
        <v>44.681428316109816</v>
      </c>
    </row>
    <row r="883" spans="1:9" ht="13.5" x14ac:dyDescent="0.25">
      <c r="A883" s="3">
        <f>TITRES_STAT!B886</f>
        <v>43593</v>
      </c>
      <c r="B883" s="5">
        <f>TITRES_STAT!D886</f>
        <v>56.559399999999997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0.29735505453217936</v>
      </c>
      <c r="G883" s="2">
        <f t="shared" si="124"/>
        <v>0.36814527913770118</v>
      </c>
      <c r="H883" s="2">
        <f t="shared" si="121"/>
        <v>0.80771117105906598</v>
      </c>
      <c r="I883" s="2">
        <f t="shared" si="122"/>
        <v>44.681428316109816</v>
      </c>
    </row>
    <row r="884" spans="1:9" ht="13.5" x14ac:dyDescent="0.25">
      <c r="A884" s="3">
        <f>TITRES_STAT!B887</f>
        <v>43594</v>
      </c>
      <c r="B884" s="5">
        <f>TITRES_STAT!D887</f>
        <v>56.559399999999997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0.27611540777988081</v>
      </c>
      <c r="G884" s="2">
        <f t="shared" si="124"/>
        <v>0.34184918777072248</v>
      </c>
      <c r="H884" s="2">
        <f t="shared" si="121"/>
        <v>0.80771117105906598</v>
      </c>
      <c r="I884" s="2">
        <f t="shared" si="122"/>
        <v>44.681428316109816</v>
      </c>
    </row>
    <row r="885" spans="1:9" ht="13.5" x14ac:dyDescent="0.25">
      <c r="A885" s="3">
        <f>TITRES_STAT!B888</f>
        <v>43595</v>
      </c>
      <c r="B885" s="5">
        <f>TITRES_STAT!D888</f>
        <v>56.559399999999997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0.25639287865274646</v>
      </c>
      <c r="G885" s="2">
        <f t="shared" si="124"/>
        <v>0.31743138864424231</v>
      </c>
      <c r="H885" s="2">
        <f t="shared" si="121"/>
        <v>0.80771117105906598</v>
      </c>
      <c r="I885" s="2">
        <f t="shared" si="122"/>
        <v>44.681428316109816</v>
      </c>
    </row>
    <row r="886" spans="1:9" ht="13.5" x14ac:dyDescent="0.25">
      <c r="A886" s="3">
        <f>TITRES_STAT!B889</f>
        <v>43598</v>
      </c>
      <c r="B886" s="5">
        <f>TITRES_STAT!D889</f>
        <v>56.559399999999997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0.2380791016061217</v>
      </c>
      <c r="G886" s="2">
        <f t="shared" si="124"/>
        <v>0.2947577180267964</v>
      </c>
      <c r="H886" s="2">
        <f t="shared" si="121"/>
        <v>0.80771117105906598</v>
      </c>
      <c r="I886" s="2">
        <f t="shared" si="122"/>
        <v>44.681428316109816</v>
      </c>
    </row>
    <row r="887" spans="1:9" ht="13.5" x14ac:dyDescent="0.25">
      <c r="A887" s="3">
        <f>TITRES_STAT!B890</f>
        <v>43599</v>
      </c>
      <c r="B887" s="5">
        <f>TITRES_STAT!D890</f>
        <v>56.559399999999997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0.22107345149139873</v>
      </c>
      <c r="G887" s="2">
        <f t="shared" si="124"/>
        <v>0.27370359531059668</v>
      </c>
      <c r="H887" s="2">
        <f t="shared" si="121"/>
        <v>0.80771117105906598</v>
      </c>
      <c r="I887" s="2">
        <f t="shared" si="122"/>
        <v>44.681428316109816</v>
      </c>
    </row>
    <row r="888" spans="1:9" ht="13.5" x14ac:dyDescent="0.25">
      <c r="A888" s="3">
        <f>TITRES_STAT!B891</f>
        <v>43600</v>
      </c>
      <c r="B888" s="5">
        <f>TITRES_STAT!D891</f>
        <v>56.365099999999998</v>
      </c>
      <c r="C888" s="2">
        <f t="shared" si="117"/>
        <v>-0.19429999999999836</v>
      </c>
      <c r="D888" s="2">
        <f t="shared" si="118"/>
        <v>0</v>
      </c>
      <c r="E888" s="2">
        <f t="shared" si="119"/>
        <v>0.19429999999999836</v>
      </c>
      <c r="F888" s="2">
        <f t="shared" si="124"/>
        <v>0.20528249067058454</v>
      </c>
      <c r="G888" s="2">
        <f t="shared" si="124"/>
        <v>0.26803190993126824</v>
      </c>
      <c r="H888" s="2">
        <f t="shared" si="121"/>
        <v>0.76588825085500223</v>
      </c>
      <c r="I888" s="2">
        <f t="shared" si="122"/>
        <v>43.37127507837355</v>
      </c>
    </row>
    <row r="889" spans="1:9" ht="13.5" x14ac:dyDescent="0.25">
      <c r="A889" s="3">
        <f>TITRES_STAT!B892</f>
        <v>43601</v>
      </c>
      <c r="B889" s="5">
        <f>TITRES_STAT!D892</f>
        <v>56.365099999999998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0.19061945562268565</v>
      </c>
      <c r="G889" s="2">
        <f t="shared" si="124"/>
        <v>0.24888677350760621</v>
      </c>
      <c r="H889" s="2">
        <f t="shared" si="121"/>
        <v>0.76588825085500234</v>
      </c>
      <c r="I889" s="2">
        <f t="shared" si="122"/>
        <v>43.371275078373557</v>
      </c>
    </row>
    <row r="890" spans="1:9" ht="13.5" x14ac:dyDescent="0.25">
      <c r="A890" s="3">
        <f>TITRES_STAT!B893</f>
        <v>43602</v>
      </c>
      <c r="B890" s="5">
        <f>TITRES_STAT!D893</f>
        <v>56.365099999999998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0.17700378022106525</v>
      </c>
      <c r="G890" s="2">
        <f t="shared" si="124"/>
        <v>0.23110914682849146</v>
      </c>
      <c r="H890" s="2">
        <f t="shared" si="121"/>
        <v>0.76588825085500245</v>
      </c>
      <c r="I890" s="2">
        <f t="shared" si="122"/>
        <v>43.371275078373557</v>
      </c>
    </row>
    <row r="891" spans="1:9" ht="13.5" x14ac:dyDescent="0.25">
      <c r="A891" s="3">
        <f>TITRES_STAT!B894</f>
        <v>43605</v>
      </c>
      <c r="B891" s="5">
        <f>TITRES_STAT!D894</f>
        <v>56.365099999999998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0.16436065306241773</v>
      </c>
      <c r="G891" s="2">
        <f t="shared" si="124"/>
        <v>0.21460135062645636</v>
      </c>
      <c r="H891" s="2">
        <f t="shared" si="121"/>
        <v>0.76588825085500245</v>
      </c>
      <c r="I891" s="2">
        <f t="shared" si="122"/>
        <v>43.371275078373557</v>
      </c>
    </row>
    <row r="892" spans="1:9" ht="13.5" x14ac:dyDescent="0.25">
      <c r="A892" s="3">
        <f>TITRES_STAT!B895</f>
        <v>43606</v>
      </c>
      <c r="B892" s="5">
        <f>TITRES_STAT!D895</f>
        <v>56.559399999999997</v>
      </c>
      <c r="C892" s="2">
        <f t="shared" si="117"/>
        <v>0.19429999999999836</v>
      </c>
      <c r="D892" s="2">
        <f t="shared" si="118"/>
        <v>0.19429999999999836</v>
      </c>
      <c r="E892" s="2">
        <f t="shared" si="119"/>
        <v>0</v>
      </c>
      <c r="F892" s="2">
        <f t="shared" si="124"/>
        <v>0.16649917784367349</v>
      </c>
      <c r="G892" s="2">
        <f t="shared" si="124"/>
        <v>0.19927268272456661</v>
      </c>
      <c r="H892" s="2">
        <f t="shared" si="121"/>
        <v>0.83553438217022225</v>
      </c>
      <c r="I892" s="2">
        <f t="shared" si="122"/>
        <v>45.519952678976139</v>
      </c>
    </row>
    <row r="893" spans="1:9" ht="13.5" x14ac:dyDescent="0.25">
      <c r="A893" s="3">
        <f>TITRES_STAT!B896</f>
        <v>43607</v>
      </c>
      <c r="B893" s="5">
        <f>TITRES_STAT!D896</f>
        <v>56.559399999999997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0.15460637942626823</v>
      </c>
      <c r="G893" s="2">
        <f t="shared" si="125"/>
        <v>0.18503891967281186</v>
      </c>
      <c r="H893" s="2">
        <f t="shared" si="121"/>
        <v>0.83553438217022225</v>
      </c>
      <c r="I893" s="2">
        <f t="shared" si="122"/>
        <v>45.519952678976139</v>
      </c>
    </row>
    <row r="894" spans="1:9" ht="13.5" x14ac:dyDescent="0.25">
      <c r="A894" s="3">
        <f>TITRES_STAT!B897</f>
        <v>43608</v>
      </c>
      <c r="B894" s="5">
        <f>TITRES_STAT!D897</f>
        <v>55.069299999999998</v>
      </c>
      <c r="C894" s="2">
        <f t="shared" si="117"/>
        <v>-1.4900999999999982</v>
      </c>
      <c r="D894" s="2">
        <f t="shared" si="118"/>
        <v>0</v>
      </c>
      <c r="E894" s="2">
        <f t="shared" si="119"/>
        <v>1.4900999999999982</v>
      </c>
      <c r="F894" s="2">
        <f t="shared" si="125"/>
        <v>0.1435630666101062</v>
      </c>
      <c r="G894" s="2">
        <f t="shared" si="125"/>
        <v>0.27825756826761089</v>
      </c>
      <c r="H894" s="2">
        <f t="shared" si="121"/>
        <v>0.51593589171323506</v>
      </c>
      <c r="I894" s="2">
        <f t="shared" si="122"/>
        <v>34.034149764087317</v>
      </c>
    </row>
    <row r="895" spans="1:9" ht="13.5" x14ac:dyDescent="0.25">
      <c r="A895" s="3">
        <f>TITRES_STAT!B898</f>
        <v>43609</v>
      </c>
      <c r="B895" s="5">
        <f>TITRES_STAT!D898</f>
        <v>56.552900000000001</v>
      </c>
      <c r="C895" s="2">
        <f t="shared" si="117"/>
        <v>1.4836000000000027</v>
      </c>
      <c r="D895" s="2">
        <f t="shared" si="118"/>
        <v>1.4836000000000027</v>
      </c>
      <c r="E895" s="2">
        <f t="shared" si="119"/>
        <v>0</v>
      </c>
      <c r="F895" s="2">
        <f t="shared" si="125"/>
        <v>0.23927999042367024</v>
      </c>
      <c r="G895" s="2">
        <f t="shared" si="125"/>
        <v>0.25838202767706725</v>
      </c>
      <c r="H895" s="2">
        <f t="shared" si="121"/>
        <v>0.92607056525900766</v>
      </c>
      <c r="I895" s="2">
        <f t="shared" si="122"/>
        <v>48.080822269067525</v>
      </c>
    </row>
    <row r="896" spans="1:9" ht="13.5" x14ac:dyDescent="0.25">
      <c r="A896" s="3">
        <f>TITRES_STAT!B899</f>
        <v>43612</v>
      </c>
      <c r="B896" s="5">
        <f>TITRES_STAT!D899</f>
        <v>56.552900000000001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0.22218856253626521</v>
      </c>
      <c r="G896" s="2">
        <f t="shared" si="125"/>
        <v>0.23992616855727672</v>
      </c>
      <c r="H896" s="2">
        <f t="shared" si="121"/>
        <v>0.92607056525900766</v>
      </c>
      <c r="I896" s="2">
        <f t="shared" si="122"/>
        <v>48.080822269067525</v>
      </c>
    </row>
    <row r="897" spans="1:9" ht="13.5" x14ac:dyDescent="0.25">
      <c r="A897" s="3">
        <f>TITRES_STAT!B900</f>
        <v>43613</v>
      </c>
      <c r="B897" s="5">
        <f>TITRES_STAT!D900</f>
        <v>58.179099999999998</v>
      </c>
      <c r="C897" s="2">
        <f t="shared" si="117"/>
        <v>1.6261999999999972</v>
      </c>
      <c r="D897" s="2">
        <f t="shared" si="118"/>
        <v>1.6261999999999972</v>
      </c>
      <c r="E897" s="2">
        <f t="shared" si="119"/>
        <v>0</v>
      </c>
      <c r="F897" s="2">
        <f t="shared" si="125"/>
        <v>0.32247509378367462</v>
      </c>
      <c r="G897" s="2">
        <f t="shared" si="125"/>
        <v>0.22278858508889982</v>
      </c>
      <c r="H897" s="2">
        <f t="shared" si="121"/>
        <v>1.4474489061232498</v>
      </c>
      <c r="I897" s="2">
        <f t="shared" si="122"/>
        <v>59.141128646317839</v>
      </c>
    </row>
    <row r="898" spans="1:9" ht="13.5" x14ac:dyDescent="0.25">
      <c r="A898" s="3">
        <f>TITRES_STAT!B901</f>
        <v>43614</v>
      </c>
      <c r="B898" s="5">
        <f>TITRES_STAT!D901</f>
        <v>58.179099999999998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0.29944115851341213</v>
      </c>
      <c r="G898" s="2">
        <f t="shared" si="125"/>
        <v>0.20687511472540696</v>
      </c>
      <c r="H898" s="2">
        <f t="shared" si="121"/>
        <v>1.4474489061232498</v>
      </c>
      <c r="I898" s="2">
        <f t="shared" si="122"/>
        <v>59.141128646317839</v>
      </c>
    </row>
    <row r="899" spans="1:9" ht="13.5" x14ac:dyDescent="0.25">
      <c r="A899" s="3">
        <f>TITRES_STAT!B902</f>
        <v>43615</v>
      </c>
      <c r="B899" s="5">
        <f>TITRES_STAT!D902</f>
        <v>56.507599999999996</v>
      </c>
      <c r="C899" s="2">
        <f t="shared" ref="C899:C962" si="126">B899-B898</f>
        <v>-1.6715000000000018</v>
      </c>
      <c r="D899" s="2">
        <f t="shared" ref="D899:D962" si="127">IF(C899&gt;0,C899,0)</f>
        <v>0</v>
      </c>
      <c r="E899" s="2">
        <f t="shared" ref="E899:E962" si="128">IF(C899&lt;0,-C899,0)</f>
        <v>1.6715000000000018</v>
      </c>
      <c r="F899" s="2">
        <f t="shared" si="125"/>
        <v>0.27805250433388268</v>
      </c>
      <c r="G899" s="2">
        <f t="shared" si="125"/>
        <v>0.31149117795930659</v>
      </c>
      <c r="H899" s="2">
        <f t="shared" si="121"/>
        <v>0.89264969285970486</v>
      </c>
      <c r="I899" s="2">
        <f t="shared" si="122"/>
        <v>47.16402069687566</v>
      </c>
    </row>
    <row r="900" spans="1:9" ht="13.5" x14ac:dyDescent="0.25">
      <c r="A900" s="3">
        <f>TITRES_STAT!B903</f>
        <v>43616</v>
      </c>
      <c r="B900" s="5">
        <f>TITRES_STAT!D903</f>
        <v>58.179099999999998</v>
      </c>
      <c r="C900" s="2">
        <f t="shared" si="126"/>
        <v>1.6715000000000018</v>
      </c>
      <c r="D900" s="2">
        <f t="shared" si="127"/>
        <v>1.6715000000000018</v>
      </c>
      <c r="E900" s="2">
        <f t="shared" si="128"/>
        <v>0</v>
      </c>
      <c r="F900" s="2">
        <f t="shared" si="125"/>
        <v>0.377584468310034</v>
      </c>
      <c r="G900" s="2">
        <f t="shared" si="125"/>
        <v>0.28924180810507039</v>
      </c>
      <c r="H900" s="2">
        <f t="shared" si="121"/>
        <v>1.3054283915030436</v>
      </c>
      <c r="I900" s="2">
        <f t="shared" si="122"/>
        <v>56.624113605712921</v>
      </c>
    </row>
    <row r="901" spans="1:9" ht="13.5" x14ac:dyDescent="0.25">
      <c r="A901" s="3">
        <f>TITRES_STAT!B904</f>
        <v>43619</v>
      </c>
      <c r="B901" s="5">
        <f>TITRES_STAT!D904</f>
        <v>58.179099999999998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0.35061414914503158</v>
      </c>
      <c r="G901" s="2">
        <f t="shared" si="125"/>
        <v>0.26858167895470825</v>
      </c>
      <c r="H901" s="2">
        <f t="shared" si="121"/>
        <v>1.3054283915030434</v>
      </c>
      <c r="I901" s="2">
        <f t="shared" si="122"/>
        <v>56.624113605712921</v>
      </c>
    </row>
    <row r="902" spans="1:9" ht="13.5" x14ac:dyDescent="0.25">
      <c r="A902" s="3">
        <f>TITRES_STAT!B905</f>
        <v>43623</v>
      </c>
      <c r="B902" s="5">
        <f>TITRES_STAT!D905</f>
        <v>58.179099999999998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0.32557028134895788</v>
      </c>
      <c r="G902" s="2">
        <f t="shared" si="125"/>
        <v>0.24939727331508624</v>
      </c>
      <c r="H902" s="2">
        <f t="shared" si="121"/>
        <v>1.3054283915030434</v>
      </c>
      <c r="I902" s="2">
        <f t="shared" si="122"/>
        <v>56.624113605712921</v>
      </c>
    </row>
    <row r="903" spans="1:9" ht="13.5" x14ac:dyDescent="0.25">
      <c r="A903" s="3">
        <f>TITRES_STAT!B906</f>
        <v>43626</v>
      </c>
      <c r="B903" s="5">
        <f>TITRES_STAT!D906</f>
        <v>58.302199999999999</v>
      </c>
      <c r="C903" s="2">
        <f t="shared" si="126"/>
        <v>0.12310000000000088</v>
      </c>
      <c r="D903" s="2">
        <f t="shared" si="127"/>
        <v>0.12310000000000088</v>
      </c>
      <c r="E903" s="2">
        <f t="shared" si="128"/>
        <v>0</v>
      </c>
      <c r="F903" s="2">
        <f t="shared" si="125"/>
        <v>0.31110811839546093</v>
      </c>
      <c r="G903" s="2">
        <f t="shared" si="125"/>
        <v>0.23158318236400866</v>
      </c>
      <c r="H903" s="2">
        <f t="shared" si="121"/>
        <v>1.3433968529996831</v>
      </c>
      <c r="I903" s="2">
        <f t="shared" si="122"/>
        <v>57.326903519566379</v>
      </c>
    </row>
    <row r="904" spans="1:9" ht="13.5" x14ac:dyDescent="0.25">
      <c r="A904" s="3">
        <f>TITRES_STAT!B907</f>
        <v>43627</v>
      </c>
      <c r="B904" s="5">
        <f>TITRES_STAT!D907</f>
        <v>57.660800000000002</v>
      </c>
      <c r="C904" s="2">
        <f t="shared" si="126"/>
        <v>-0.64139999999999731</v>
      </c>
      <c r="D904" s="2">
        <f t="shared" si="127"/>
        <v>0</v>
      </c>
      <c r="E904" s="2">
        <f t="shared" si="128"/>
        <v>0.64139999999999731</v>
      </c>
      <c r="F904" s="2">
        <f t="shared" si="125"/>
        <v>0.28888610993864233</v>
      </c>
      <c r="G904" s="2">
        <f t="shared" si="125"/>
        <v>0.26085581219515069</v>
      </c>
      <c r="H904" s="2">
        <f t="shared" si="121"/>
        <v>1.107455139709602</v>
      </c>
      <c r="I904" s="2">
        <f t="shared" si="122"/>
        <v>52.549405149483015</v>
      </c>
    </row>
    <row r="905" spans="1:9" ht="13.5" x14ac:dyDescent="0.25">
      <c r="A905" s="3">
        <f>TITRES_STAT!B908</f>
        <v>43628</v>
      </c>
      <c r="B905" s="5">
        <f>TITRES_STAT!D908</f>
        <v>57.660800000000002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0.26825138780016788</v>
      </c>
      <c r="G905" s="2">
        <f t="shared" si="125"/>
        <v>0.24222325418121135</v>
      </c>
      <c r="H905" s="2">
        <f t="shared" si="121"/>
        <v>1.1074551397096022</v>
      </c>
      <c r="I905" s="2">
        <f t="shared" si="122"/>
        <v>52.549405149483015</v>
      </c>
    </row>
    <row r="906" spans="1:9" ht="13.5" x14ac:dyDescent="0.25">
      <c r="A906" s="3">
        <f>TITRES_STAT!B909</f>
        <v>43629</v>
      </c>
      <c r="B906" s="5">
        <f>TITRES_STAT!D909</f>
        <v>56.365099999999998</v>
      </c>
      <c r="C906" s="2">
        <f t="shared" si="126"/>
        <v>-1.2957000000000036</v>
      </c>
      <c r="D906" s="2">
        <f t="shared" si="127"/>
        <v>0</v>
      </c>
      <c r="E906" s="2">
        <f t="shared" si="128"/>
        <v>1.2957000000000036</v>
      </c>
      <c r="F906" s="2">
        <f t="shared" si="125"/>
        <v>0.24909057438587018</v>
      </c>
      <c r="G906" s="2">
        <f t="shared" si="125"/>
        <v>0.31747159316826795</v>
      </c>
      <c r="H906" s="2">
        <f t="shared" si="121"/>
        <v>0.78460744125174653</v>
      </c>
      <c r="I906" s="2">
        <f t="shared" si="122"/>
        <v>43.965267829512847</v>
      </c>
    </row>
    <row r="907" spans="1:9" ht="13.5" x14ac:dyDescent="0.25">
      <c r="A907" s="3">
        <f>TITRES_STAT!B910</f>
        <v>43630</v>
      </c>
      <c r="B907" s="5">
        <f>TITRES_STAT!D910</f>
        <v>56.298299999999998</v>
      </c>
      <c r="C907" s="2">
        <f t="shared" si="126"/>
        <v>-6.6800000000000637E-2</v>
      </c>
      <c r="D907" s="2">
        <f t="shared" si="127"/>
        <v>0</v>
      </c>
      <c r="E907" s="2">
        <f t="shared" si="128"/>
        <v>6.6800000000000637E-2</v>
      </c>
      <c r="F907" s="2">
        <f t="shared" si="125"/>
        <v>0.23129839050116516</v>
      </c>
      <c r="G907" s="2">
        <f t="shared" si="125"/>
        <v>0.29956647937053454</v>
      </c>
      <c r="H907" s="2">
        <f t="shared" si="121"/>
        <v>0.77211038760805939</v>
      </c>
      <c r="I907" s="2">
        <f t="shared" si="122"/>
        <v>43.570106749965532</v>
      </c>
    </row>
    <row r="908" spans="1:9" ht="13.5" x14ac:dyDescent="0.25">
      <c r="A908" s="3">
        <f>TITRES_STAT!B911</f>
        <v>43633</v>
      </c>
      <c r="B908" s="5">
        <f>TITRES_STAT!D911</f>
        <v>56.298299999999998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0.21477707689393907</v>
      </c>
      <c r="G908" s="2">
        <f t="shared" si="125"/>
        <v>0.27816887370121063</v>
      </c>
      <c r="H908" s="2">
        <f t="shared" si="121"/>
        <v>0.7721103876080595</v>
      </c>
      <c r="I908" s="2">
        <f t="shared" si="122"/>
        <v>43.570106749965532</v>
      </c>
    </row>
    <row r="909" spans="1:9" ht="13.5" x14ac:dyDescent="0.25">
      <c r="A909" s="3">
        <f>TITRES_STAT!B912</f>
        <v>43634</v>
      </c>
      <c r="B909" s="5">
        <f>TITRES_STAT!D912</f>
        <v>56.298299999999998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0.19943585711580056</v>
      </c>
      <c r="G909" s="2">
        <f t="shared" si="129"/>
        <v>0.25829966843683844</v>
      </c>
      <c r="H909" s="2">
        <f t="shared" si="121"/>
        <v>0.77211038760805939</v>
      </c>
      <c r="I909" s="2">
        <f t="shared" si="122"/>
        <v>43.570106749965532</v>
      </c>
    </row>
    <row r="910" spans="1:9" ht="13.5" x14ac:dyDescent="0.25">
      <c r="A910" s="3">
        <f>TITRES_STAT!B913</f>
        <v>43635</v>
      </c>
      <c r="B910" s="5">
        <f>TITRES_STAT!D913</f>
        <v>56.298299999999998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0.18519043875038624</v>
      </c>
      <c r="G910" s="2">
        <f t="shared" si="129"/>
        <v>0.23984969211992141</v>
      </c>
      <c r="H910" s="2">
        <f t="shared" si="121"/>
        <v>0.77211038760805939</v>
      </c>
      <c r="I910" s="2">
        <f t="shared" si="122"/>
        <v>43.570106749965532</v>
      </c>
    </row>
    <row r="911" spans="1:9" ht="13.5" x14ac:dyDescent="0.25">
      <c r="A911" s="3">
        <f>TITRES_STAT!B914</f>
        <v>43636</v>
      </c>
      <c r="B911" s="5">
        <f>TITRES_STAT!D914</f>
        <v>56.298299999999998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0.1719625502682158</v>
      </c>
      <c r="G911" s="2">
        <f t="shared" si="129"/>
        <v>0.22271757125421274</v>
      </c>
      <c r="H911" s="2">
        <f t="shared" si="121"/>
        <v>0.7721103876080595</v>
      </c>
      <c r="I911" s="2">
        <f t="shared" si="122"/>
        <v>43.570106749965532</v>
      </c>
    </row>
    <row r="912" spans="1:9" ht="13.5" x14ac:dyDescent="0.25">
      <c r="A912" s="3">
        <f>TITRES_STAT!B915</f>
        <v>43637</v>
      </c>
      <c r="B912" s="5">
        <f>TITRES_STAT!D915</f>
        <v>56.298299999999998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0.15967951096334326</v>
      </c>
      <c r="G912" s="2">
        <f t="shared" si="129"/>
        <v>0.20680917330748325</v>
      </c>
      <c r="H912" s="2">
        <f t="shared" si="121"/>
        <v>0.77211038760805961</v>
      </c>
      <c r="I912" s="2">
        <f t="shared" si="122"/>
        <v>43.570106749965532</v>
      </c>
    </row>
    <row r="913" spans="1:9" ht="13.5" x14ac:dyDescent="0.25">
      <c r="A913" s="3">
        <f>TITRES_STAT!B916</f>
        <v>43640</v>
      </c>
      <c r="B913" s="5">
        <f>TITRES_STAT!D916</f>
        <v>56.298299999999998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0.14827383160881874</v>
      </c>
      <c r="G913" s="2">
        <f t="shared" si="129"/>
        <v>0.19203708949980586</v>
      </c>
      <c r="H913" s="2">
        <f t="shared" ref="H913:H976" si="130">F913/G913</f>
        <v>0.77211038760805961</v>
      </c>
      <c r="I913" s="2">
        <f t="shared" ref="I913:I976" si="131">IF(G913=0,100,100-(100/(1+H913)))</f>
        <v>43.570106749965532</v>
      </c>
    </row>
    <row r="914" spans="1:9" ht="13.5" x14ac:dyDescent="0.25">
      <c r="A914" s="3">
        <f>TITRES_STAT!B917</f>
        <v>43641</v>
      </c>
      <c r="B914" s="5">
        <f>TITRES_STAT!D917</f>
        <v>56.366599999999998</v>
      </c>
      <c r="C914" s="2">
        <f t="shared" si="126"/>
        <v>6.8300000000000693E-2</v>
      </c>
      <c r="D914" s="2">
        <f t="shared" si="127"/>
        <v>6.8300000000000693E-2</v>
      </c>
      <c r="E914" s="2">
        <f t="shared" si="128"/>
        <v>0</v>
      </c>
      <c r="F914" s="2">
        <f t="shared" si="129"/>
        <v>0.14256141506533174</v>
      </c>
      <c r="G914" s="2">
        <f t="shared" si="129"/>
        <v>0.17832015453553401</v>
      </c>
      <c r="H914" s="2">
        <f t="shared" si="130"/>
        <v>0.7994688846959439</v>
      </c>
      <c r="I914" s="2">
        <f t="shared" si="131"/>
        <v>44.428047158538675</v>
      </c>
    </row>
    <row r="915" spans="1:9" ht="13.5" x14ac:dyDescent="0.25">
      <c r="A915" s="3">
        <f>TITRES_STAT!B918</f>
        <v>43642</v>
      </c>
      <c r="B915" s="5">
        <f>TITRES_STAT!D918</f>
        <v>58.004300000000001</v>
      </c>
      <c r="C915" s="2">
        <f t="shared" si="126"/>
        <v>1.6377000000000024</v>
      </c>
      <c r="D915" s="2">
        <f t="shared" si="127"/>
        <v>1.6377000000000024</v>
      </c>
      <c r="E915" s="2">
        <f t="shared" si="128"/>
        <v>0</v>
      </c>
      <c r="F915" s="2">
        <f t="shared" si="129"/>
        <v>0.24935702827495107</v>
      </c>
      <c r="G915" s="2">
        <f t="shared" si="129"/>
        <v>0.16558300064013873</v>
      </c>
      <c r="H915" s="2">
        <f t="shared" si="130"/>
        <v>1.5059337450761525</v>
      </c>
      <c r="I915" s="2">
        <f t="shared" si="131"/>
        <v>60.094715115079346</v>
      </c>
    </row>
    <row r="916" spans="1:9" ht="13.5" x14ac:dyDescent="0.25">
      <c r="A916" s="3">
        <f>TITRES_STAT!B919</f>
        <v>43643</v>
      </c>
      <c r="B916" s="5">
        <f>TITRES_STAT!D919</f>
        <v>58.004300000000001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0.23154581196959742</v>
      </c>
      <c r="G916" s="2">
        <f t="shared" si="129"/>
        <v>0.1537556434515574</v>
      </c>
      <c r="H916" s="2">
        <f t="shared" si="130"/>
        <v>1.5059337450761523</v>
      </c>
      <c r="I916" s="2">
        <f t="shared" si="131"/>
        <v>60.094715115079346</v>
      </c>
    </row>
    <row r="917" spans="1:9" ht="13.5" x14ac:dyDescent="0.25">
      <c r="A917" s="3">
        <f>TITRES_STAT!B920</f>
        <v>43644</v>
      </c>
      <c r="B917" s="5">
        <f>TITRES_STAT!D920</f>
        <v>56.434800000000003</v>
      </c>
      <c r="C917" s="2">
        <f t="shared" si="126"/>
        <v>-1.5694999999999979</v>
      </c>
      <c r="D917" s="2">
        <f t="shared" si="127"/>
        <v>0</v>
      </c>
      <c r="E917" s="2">
        <f t="shared" si="128"/>
        <v>1.5694999999999979</v>
      </c>
      <c r="F917" s="2">
        <f t="shared" si="129"/>
        <v>0.21500682540034047</v>
      </c>
      <c r="G917" s="2">
        <f t="shared" si="129"/>
        <v>0.2548802403478746</v>
      </c>
      <c r="H917" s="2">
        <f t="shared" si="130"/>
        <v>0.84356019559180928</v>
      </c>
      <c r="I917" s="2">
        <f t="shared" si="131"/>
        <v>45.757127844746854</v>
      </c>
    </row>
    <row r="918" spans="1:9" ht="13.5" x14ac:dyDescent="0.25">
      <c r="A918" s="3">
        <f>TITRES_STAT!B921</f>
        <v>43647</v>
      </c>
      <c r="B918" s="5">
        <f>TITRES_STAT!D921</f>
        <v>58.004300000000001</v>
      </c>
      <c r="C918" s="2">
        <f t="shared" si="126"/>
        <v>1.5694999999999979</v>
      </c>
      <c r="D918" s="2">
        <f t="shared" si="127"/>
        <v>1.5694999999999979</v>
      </c>
      <c r="E918" s="2">
        <f t="shared" si="128"/>
        <v>0</v>
      </c>
      <c r="F918" s="2">
        <f t="shared" si="129"/>
        <v>0.31175633787174462</v>
      </c>
      <c r="G918" s="2">
        <f t="shared" si="129"/>
        <v>0.23667450889445499</v>
      </c>
      <c r="H918" s="2">
        <f t="shared" si="130"/>
        <v>1.3172366526839288</v>
      </c>
      <c r="I918" s="2">
        <f t="shared" si="131"/>
        <v>56.845150069512549</v>
      </c>
    </row>
    <row r="919" spans="1:9" ht="13.5" x14ac:dyDescent="0.25">
      <c r="A919" s="3">
        <f>TITRES_STAT!B922</f>
        <v>43648</v>
      </c>
      <c r="B919" s="5">
        <f>TITRES_STAT!D922</f>
        <v>57.997500000000002</v>
      </c>
      <c r="C919" s="2">
        <f t="shared" si="126"/>
        <v>-6.7999999999983629E-3</v>
      </c>
      <c r="D919" s="2">
        <f t="shared" si="127"/>
        <v>0</v>
      </c>
      <c r="E919" s="2">
        <f t="shared" si="128"/>
        <v>6.7999999999983629E-3</v>
      </c>
      <c r="F919" s="2">
        <f t="shared" si="129"/>
        <v>0.28948802802376283</v>
      </c>
      <c r="G919" s="2">
        <f t="shared" si="129"/>
        <v>0.22025490111627952</v>
      </c>
      <c r="H919" s="2">
        <f t="shared" si="130"/>
        <v>1.314331833510179</v>
      </c>
      <c r="I919" s="2">
        <f t="shared" si="131"/>
        <v>56.79098452864099</v>
      </c>
    </row>
    <row r="920" spans="1:9" ht="13.5" x14ac:dyDescent="0.25">
      <c r="A920" s="3">
        <f>TITRES_STAT!B923</f>
        <v>43649</v>
      </c>
      <c r="B920" s="5">
        <f>TITRES_STAT!D923</f>
        <v>57.990699999999997</v>
      </c>
      <c r="C920" s="2">
        <f t="shared" si="126"/>
        <v>-6.8000000000054683E-3</v>
      </c>
      <c r="D920" s="2">
        <f t="shared" si="127"/>
        <v>0</v>
      </c>
      <c r="E920" s="2">
        <f t="shared" si="128"/>
        <v>6.8000000000054683E-3</v>
      </c>
      <c r="F920" s="2">
        <f t="shared" si="129"/>
        <v>0.26881031173635123</v>
      </c>
      <c r="G920" s="2">
        <f t="shared" si="129"/>
        <v>0.20500812246511707</v>
      </c>
      <c r="H920" s="2">
        <f t="shared" si="130"/>
        <v>1.3112178605610632</v>
      </c>
      <c r="I920" s="2">
        <f t="shared" si="131"/>
        <v>56.732767729769819</v>
      </c>
    </row>
    <row r="921" spans="1:9" ht="13.5" x14ac:dyDescent="0.25">
      <c r="A921" s="3">
        <f>TITRES_STAT!B924</f>
        <v>43650</v>
      </c>
      <c r="B921" s="5">
        <f>TITRES_STAT!D924</f>
        <v>57.956600000000002</v>
      </c>
      <c r="C921" s="2">
        <f t="shared" si="126"/>
        <v>-3.4099999999995134E-2</v>
      </c>
      <c r="D921" s="2">
        <f t="shared" si="127"/>
        <v>0</v>
      </c>
      <c r="E921" s="2">
        <f t="shared" si="128"/>
        <v>3.4099999999995134E-2</v>
      </c>
      <c r="F921" s="2">
        <f t="shared" si="129"/>
        <v>0.24960957518375473</v>
      </c>
      <c r="G921" s="2">
        <f t="shared" si="129"/>
        <v>0.19280039943189409</v>
      </c>
      <c r="H921" s="2">
        <f t="shared" si="130"/>
        <v>1.294652790757979</v>
      </c>
      <c r="I921" s="2">
        <f t="shared" si="131"/>
        <v>56.420422121044474</v>
      </c>
    </row>
    <row r="922" spans="1:9" ht="13.5" x14ac:dyDescent="0.25">
      <c r="A922" s="3">
        <f>TITRES_STAT!B925</f>
        <v>43651</v>
      </c>
      <c r="B922" s="5">
        <f>TITRES_STAT!D925</f>
        <v>57.956600000000002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0.23178031981348654</v>
      </c>
      <c r="G922" s="2">
        <f t="shared" si="129"/>
        <v>0.17902894232961591</v>
      </c>
      <c r="H922" s="2">
        <f t="shared" si="130"/>
        <v>1.294652790757979</v>
      </c>
      <c r="I922" s="2">
        <f t="shared" si="131"/>
        <v>56.420422121044474</v>
      </c>
    </row>
    <row r="923" spans="1:9" ht="13.5" x14ac:dyDescent="0.25">
      <c r="A923" s="3">
        <f>TITRES_STAT!B926</f>
        <v>43654</v>
      </c>
      <c r="B923" s="5">
        <f>TITRES_STAT!D926</f>
        <v>57.936100000000003</v>
      </c>
      <c r="C923" s="2">
        <f t="shared" si="126"/>
        <v>-2.0499999999998408E-2</v>
      </c>
      <c r="D923" s="2">
        <f t="shared" si="127"/>
        <v>0</v>
      </c>
      <c r="E923" s="2">
        <f t="shared" si="128"/>
        <v>2.0499999999998408E-2</v>
      </c>
      <c r="F923" s="2">
        <f t="shared" si="129"/>
        <v>0.21522458268395178</v>
      </c>
      <c r="G923" s="2">
        <f t="shared" si="129"/>
        <v>0.16770544644892896</v>
      </c>
      <c r="H923" s="2">
        <f t="shared" si="130"/>
        <v>1.2833487954101344</v>
      </c>
      <c r="I923" s="2">
        <f t="shared" si="131"/>
        <v>56.20467613138446</v>
      </c>
    </row>
    <row r="924" spans="1:9" ht="13.5" x14ac:dyDescent="0.25">
      <c r="A924" s="3">
        <f>TITRES_STAT!B927</f>
        <v>43655</v>
      </c>
      <c r="B924" s="5">
        <f>TITRES_STAT!D927</f>
        <v>57.936100000000003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0.19985139820652664</v>
      </c>
      <c r="G924" s="2">
        <f t="shared" si="129"/>
        <v>0.15572648598829117</v>
      </c>
      <c r="H924" s="2">
        <f t="shared" si="130"/>
        <v>1.2833487954101344</v>
      </c>
      <c r="I924" s="2">
        <f t="shared" si="131"/>
        <v>56.20467613138446</v>
      </c>
    </row>
    <row r="925" spans="1:9" ht="13.5" x14ac:dyDescent="0.25">
      <c r="A925" s="3">
        <f>TITRES_STAT!B928</f>
        <v>43656</v>
      </c>
      <c r="B925" s="5">
        <f>TITRES_STAT!D928</f>
        <v>57.936100000000003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0.18557629833463188</v>
      </c>
      <c r="G925" s="2">
        <f t="shared" si="132"/>
        <v>0.14460316556055611</v>
      </c>
      <c r="H925" s="2">
        <f t="shared" si="130"/>
        <v>1.2833487954101341</v>
      </c>
      <c r="I925" s="2">
        <f t="shared" si="131"/>
        <v>56.20467613138446</v>
      </c>
    </row>
    <row r="926" spans="1:9" ht="13.5" x14ac:dyDescent="0.25">
      <c r="A926" s="3">
        <f>TITRES_STAT!B929</f>
        <v>43657</v>
      </c>
      <c r="B926" s="5">
        <f>TITRES_STAT!D929</f>
        <v>57.936100000000003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0.17232084845358675</v>
      </c>
      <c r="G926" s="2">
        <f t="shared" si="132"/>
        <v>0.13427436802051637</v>
      </c>
      <c r="H926" s="2">
        <f t="shared" si="130"/>
        <v>1.2833487954101344</v>
      </c>
      <c r="I926" s="2">
        <f t="shared" si="131"/>
        <v>56.20467613138446</v>
      </c>
    </row>
    <row r="927" spans="1:9" ht="13.5" x14ac:dyDescent="0.25">
      <c r="A927" s="3">
        <f>TITRES_STAT!B930</f>
        <v>43658</v>
      </c>
      <c r="B927" s="5">
        <f>TITRES_STAT!D930</f>
        <v>57.929299999999998</v>
      </c>
      <c r="C927" s="2">
        <f t="shared" si="126"/>
        <v>-6.8000000000054683E-3</v>
      </c>
      <c r="D927" s="2">
        <f t="shared" si="127"/>
        <v>0</v>
      </c>
      <c r="E927" s="2">
        <f t="shared" si="128"/>
        <v>6.8000000000054683E-3</v>
      </c>
      <c r="F927" s="2">
        <f t="shared" si="132"/>
        <v>0.16001221642118768</v>
      </c>
      <c r="G927" s="2">
        <f t="shared" si="132"/>
        <v>0.12516905601905132</v>
      </c>
      <c r="H927" s="2">
        <f t="shared" si="130"/>
        <v>1.2783688038426453</v>
      </c>
      <c r="I927" s="2">
        <f t="shared" si="131"/>
        <v>56.108949599668733</v>
      </c>
    </row>
    <row r="928" spans="1:9" ht="13.5" x14ac:dyDescent="0.25">
      <c r="A928" s="3">
        <f>TITRES_STAT!B931</f>
        <v>43661</v>
      </c>
      <c r="B928" s="5">
        <f>TITRES_STAT!D931</f>
        <v>57.922400000000003</v>
      </c>
      <c r="C928" s="2">
        <f t="shared" si="126"/>
        <v>-6.8999999999945771E-3</v>
      </c>
      <c r="D928" s="2">
        <f t="shared" si="127"/>
        <v>0</v>
      </c>
      <c r="E928" s="2">
        <f t="shared" si="128"/>
        <v>6.8999999999945771E-3</v>
      </c>
      <c r="F928" s="2">
        <f t="shared" si="132"/>
        <v>0.14858277239110285</v>
      </c>
      <c r="G928" s="2">
        <f t="shared" si="132"/>
        <v>0.1167212663034044</v>
      </c>
      <c r="H928" s="2">
        <f t="shared" si="130"/>
        <v>1.2729708740897128</v>
      </c>
      <c r="I928" s="2">
        <f t="shared" si="131"/>
        <v>56.004715616935322</v>
      </c>
    </row>
    <row r="929" spans="1:9" ht="13.5" x14ac:dyDescent="0.25">
      <c r="A929" s="3">
        <f>TITRES_STAT!B932</f>
        <v>43662</v>
      </c>
      <c r="B929" s="5">
        <f>TITRES_STAT!D932</f>
        <v>57.915599999999998</v>
      </c>
      <c r="C929" s="2">
        <f t="shared" si="126"/>
        <v>-6.8000000000054683E-3</v>
      </c>
      <c r="D929" s="2">
        <f t="shared" si="127"/>
        <v>0</v>
      </c>
      <c r="E929" s="2">
        <f t="shared" si="128"/>
        <v>6.8000000000054683E-3</v>
      </c>
      <c r="F929" s="2">
        <f t="shared" si="132"/>
        <v>0.13796971722030979</v>
      </c>
      <c r="G929" s="2">
        <f t="shared" si="132"/>
        <v>0.10886974728173304</v>
      </c>
      <c r="H929" s="2">
        <f t="shared" si="130"/>
        <v>1.2672916091489757</v>
      </c>
      <c r="I929" s="2">
        <f t="shared" si="131"/>
        <v>55.894513261337906</v>
      </c>
    </row>
    <row r="930" spans="1:9" ht="13.5" x14ac:dyDescent="0.25">
      <c r="A930" s="3">
        <f>TITRES_STAT!B933</f>
        <v>43663</v>
      </c>
      <c r="B930" s="5">
        <f>TITRES_STAT!D933</f>
        <v>57.922400000000003</v>
      </c>
      <c r="C930" s="2">
        <f t="shared" si="126"/>
        <v>6.8000000000054683E-3</v>
      </c>
      <c r="D930" s="2">
        <f t="shared" si="127"/>
        <v>6.8000000000054683E-3</v>
      </c>
      <c r="E930" s="2">
        <f t="shared" si="128"/>
        <v>0</v>
      </c>
      <c r="F930" s="2">
        <f t="shared" si="132"/>
        <v>0.12860045170457376</v>
      </c>
      <c r="G930" s="2">
        <f t="shared" si="132"/>
        <v>0.10109333676160925</v>
      </c>
      <c r="H930" s="2">
        <f t="shared" si="130"/>
        <v>1.2720962214139764</v>
      </c>
      <c r="I930" s="2">
        <f t="shared" si="131"/>
        <v>55.987779453386111</v>
      </c>
    </row>
    <row r="931" spans="1:9" ht="13.5" x14ac:dyDescent="0.25">
      <c r="A931" s="3">
        <f>TITRES_STAT!B934</f>
        <v>43664</v>
      </c>
      <c r="B931" s="5">
        <f>TITRES_STAT!D934</f>
        <v>57.915599999999998</v>
      </c>
      <c r="C931" s="2">
        <f t="shared" si="126"/>
        <v>-6.8000000000054683E-3</v>
      </c>
      <c r="D931" s="2">
        <f t="shared" si="127"/>
        <v>0</v>
      </c>
      <c r="E931" s="2">
        <f t="shared" si="128"/>
        <v>6.8000000000054683E-3</v>
      </c>
      <c r="F931" s="2">
        <f t="shared" si="132"/>
        <v>0.11941470515424706</v>
      </c>
      <c r="G931" s="2">
        <f t="shared" si="132"/>
        <v>9.4358098421494702E-2</v>
      </c>
      <c r="H931" s="2">
        <f t="shared" si="130"/>
        <v>1.265548025574077</v>
      </c>
      <c r="I931" s="2">
        <f t="shared" si="131"/>
        <v>55.86056933193435</v>
      </c>
    </row>
    <row r="932" spans="1:9" ht="13.5" x14ac:dyDescent="0.25">
      <c r="A932" s="3">
        <f>TITRES_STAT!B935</f>
        <v>43665</v>
      </c>
      <c r="B932" s="5">
        <f>TITRES_STAT!D935</f>
        <v>57.253700000000002</v>
      </c>
      <c r="C932" s="2">
        <f t="shared" si="126"/>
        <v>-0.66189999999999571</v>
      </c>
      <c r="D932" s="2">
        <f t="shared" si="127"/>
        <v>0</v>
      </c>
      <c r="E932" s="2">
        <f t="shared" si="128"/>
        <v>0.66189999999999571</v>
      </c>
      <c r="F932" s="2">
        <f t="shared" si="132"/>
        <v>0.11088508335751512</v>
      </c>
      <c r="G932" s="2">
        <f t="shared" si="132"/>
        <v>0.13489680567710191</v>
      </c>
      <c r="H932" s="2">
        <f t="shared" si="130"/>
        <v>0.8219993260843933</v>
      </c>
      <c r="I932" s="2">
        <f t="shared" si="131"/>
        <v>45.115237657685007</v>
      </c>
    </row>
    <row r="933" spans="1:9" ht="13.5" x14ac:dyDescent="0.25">
      <c r="A933" s="3">
        <f>TITRES_STAT!B936</f>
        <v>43668</v>
      </c>
      <c r="B933" s="5">
        <f>TITRES_STAT!D936</f>
        <v>56.2301</v>
      </c>
      <c r="C933" s="2">
        <f t="shared" si="126"/>
        <v>-1.0236000000000018</v>
      </c>
      <c r="D933" s="2">
        <f t="shared" si="127"/>
        <v>0</v>
      </c>
      <c r="E933" s="2">
        <f t="shared" si="128"/>
        <v>1.0236000000000018</v>
      </c>
      <c r="F933" s="2">
        <f t="shared" si="132"/>
        <v>0.10296472026054977</v>
      </c>
      <c r="G933" s="2">
        <f t="shared" si="132"/>
        <v>0.19837560527159478</v>
      </c>
      <c r="H933" s="2">
        <f t="shared" si="130"/>
        <v>0.51903922420088611</v>
      </c>
      <c r="I933" s="2">
        <f t="shared" si="131"/>
        <v>34.168915188739419</v>
      </c>
    </row>
    <row r="934" spans="1:9" ht="13.5" x14ac:dyDescent="0.25">
      <c r="A934" s="3">
        <f>TITRES_STAT!B937</f>
        <v>43669</v>
      </c>
      <c r="B934" s="5">
        <f>TITRES_STAT!D937</f>
        <v>56.2301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9.5610097384796214E-2</v>
      </c>
      <c r="G934" s="2">
        <f t="shared" si="132"/>
        <v>0.18420591918076659</v>
      </c>
      <c r="H934" s="2">
        <f t="shared" si="130"/>
        <v>0.51903922420088611</v>
      </c>
      <c r="I934" s="2">
        <f t="shared" si="131"/>
        <v>34.168915188739419</v>
      </c>
    </row>
    <row r="935" spans="1:9" ht="13.5" x14ac:dyDescent="0.25">
      <c r="A935" s="3">
        <f>TITRES_STAT!B938</f>
        <v>43670</v>
      </c>
      <c r="B935" s="5">
        <f>TITRES_STAT!D938</f>
        <v>56.2301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8.8780804714453626E-2</v>
      </c>
      <c r="G935" s="2">
        <f t="shared" si="132"/>
        <v>0.17104835352499756</v>
      </c>
      <c r="H935" s="2">
        <f t="shared" si="130"/>
        <v>0.519039224200886</v>
      </c>
      <c r="I935" s="2">
        <f t="shared" si="131"/>
        <v>34.168915188739419</v>
      </c>
    </row>
    <row r="936" spans="1:9" ht="13.5" x14ac:dyDescent="0.25">
      <c r="A936" s="3">
        <f>TITRES_STAT!B939</f>
        <v>43672</v>
      </c>
      <c r="B936" s="5">
        <f>TITRES_STAT!D939</f>
        <v>56.2301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8.2439318663421232E-2</v>
      </c>
      <c r="G936" s="2">
        <f t="shared" si="132"/>
        <v>0.15883061398749773</v>
      </c>
      <c r="H936" s="2">
        <f t="shared" si="130"/>
        <v>0.51903922420088611</v>
      </c>
      <c r="I936" s="2">
        <f t="shared" si="131"/>
        <v>34.168915188739419</v>
      </c>
    </row>
    <row r="937" spans="1:9" ht="13.5" x14ac:dyDescent="0.25">
      <c r="A937" s="3">
        <f>TITRES_STAT!B940</f>
        <v>43675</v>
      </c>
      <c r="B937" s="5">
        <f>TITRES_STAT!D940</f>
        <v>56.298299999999998</v>
      </c>
      <c r="C937" s="2">
        <f t="shared" si="126"/>
        <v>6.8199999999997374E-2</v>
      </c>
      <c r="D937" s="2">
        <f t="shared" si="127"/>
        <v>6.8199999999997374E-2</v>
      </c>
      <c r="E937" s="2">
        <f t="shared" si="128"/>
        <v>0</v>
      </c>
      <c r="F937" s="2">
        <f t="shared" si="132"/>
        <v>8.142222447317668E-2</v>
      </c>
      <c r="G937" s="2">
        <f t="shared" si="132"/>
        <v>0.14748557013124788</v>
      </c>
      <c r="H937" s="2">
        <f t="shared" si="130"/>
        <v>0.55206908988261549</v>
      </c>
      <c r="I937" s="2">
        <f t="shared" si="131"/>
        <v>35.56987852418149</v>
      </c>
    </row>
    <row r="938" spans="1:9" ht="13.5" x14ac:dyDescent="0.25">
      <c r="A938" s="3">
        <f>TITRES_STAT!B941</f>
        <v>43676</v>
      </c>
      <c r="B938" s="5">
        <f>TITRES_STAT!D941</f>
        <v>56.298299999999998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7.5606351296521199E-2</v>
      </c>
      <c r="G938" s="2">
        <f t="shared" si="132"/>
        <v>0.13695088655044446</v>
      </c>
      <c r="H938" s="2">
        <f t="shared" si="130"/>
        <v>0.55206908988261549</v>
      </c>
      <c r="I938" s="2">
        <f t="shared" si="131"/>
        <v>35.56987852418149</v>
      </c>
    </row>
    <row r="939" spans="1:9" ht="13.5" x14ac:dyDescent="0.25">
      <c r="A939" s="3">
        <f>TITRES_STAT!B942</f>
        <v>43677</v>
      </c>
      <c r="B939" s="5">
        <f>TITRES_STAT!D942</f>
        <v>56.298299999999998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7.0205897632483971E-2</v>
      </c>
      <c r="G939" s="2">
        <f t="shared" si="132"/>
        <v>0.12716868036826987</v>
      </c>
      <c r="H939" s="2">
        <f t="shared" si="130"/>
        <v>0.55206908988261549</v>
      </c>
      <c r="I939" s="2">
        <f t="shared" si="131"/>
        <v>35.56987852418149</v>
      </c>
    </row>
    <row r="940" spans="1:9" ht="13.5" x14ac:dyDescent="0.25">
      <c r="A940" s="3">
        <f>TITRES_STAT!B943</f>
        <v>43678</v>
      </c>
      <c r="B940" s="5">
        <f>TITRES_STAT!D943</f>
        <v>56.298299999999998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6.5191190658735118E-2</v>
      </c>
      <c r="G940" s="2">
        <f t="shared" si="132"/>
        <v>0.11808520319910773</v>
      </c>
      <c r="H940" s="2">
        <f t="shared" si="130"/>
        <v>0.55206908988261549</v>
      </c>
      <c r="I940" s="2">
        <f t="shared" si="131"/>
        <v>35.56987852418149</v>
      </c>
    </row>
    <row r="941" spans="1:9" ht="13.5" x14ac:dyDescent="0.25">
      <c r="A941" s="3">
        <f>TITRES_STAT!B944</f>
        <v>43679</v>
      </c>
      <c r="B941" s="5">
        <f>TITRES_STAT!D944</f>
        <v>56.298299999999998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6.0534677040254038E-2</v>
      </c>
      <c r="G941" s="2">
        <f t="shared" si="133"/>
        <v>0.10965054582774289</v>
      </c>
      <c r="H941" s="2">
        <f t="shared" si="130"/>
        <v>0.55206908988261549</v>
      </c>
      <c r="I941" s="2">
        <f t="shared" si="131"/>
        <v>35.56987852418149</v>
      </c>
    </row>
    <row r="942" spans="1:9" ht="13.5" x14ac:dyDescent="0.25">
      <c r="A942" s="3">
        <f>TITRES_STAT!B945</f>
        <v>43682</v>
      </c>
      <c r="B942" s="5">
        <f>TITRES_STAT!D945</f>
        <v>56.298299999999998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5.6210771537378752E-2</v>
      </c>
      <c r="G942" s="2">
        <f t="shared" si="133"/>
        <v>0.10181836398290411</v>
      </c>
      <c r="H942" s="2">
        <f t="shared" si="130"/>
        <v>0.55206908988261549</v>
      </c>
      <c r="I942" s="2">
        <f t="shared" si="131"/>
        <v>35.56987852418149</v>
      </c>
    </row>
    <row r="943" spans="1:9" ht="13.5" x14ac:dyDescent="0.25">
      <c r="A943" s="3">
        <f>TITRES_STAT!B946</f>
        <v>43683</v>
      </c>
      <c r="B943" s="5">
        <f>TITRES_STAT!D946</f>
        <v>56.298299999999998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5.2195716427565986E-2</v>
      </c>
      <c r="G943" s="2">
        <f t="shared" si="133"/>
        <v>9.4545623698410949E-2</v>
      </c>
      <c r="H943" s="2">
        <f t="shared" si="130"/>
        <v>0.5520690898826156</v>
      </c>
      <c r="I943" s="2">
        <f t="shared" si="131"/>
        <v>35.56987852418149</v>
      </c>
    </row>
    <row r="944" spans="1:9" ht="13.5" x14ac:dyDescent="0.25">
      <c r="A944" s="3">
        <f>TITRES_STAT!B947</f>
        <v>43684</v>
      </c>
      <c r="B944" s="5">
        <f>TITRES_STAT!D947</f>
        <v>55.957099999999997</v>
      </c>
      <c r="C944" s="2">
        <f t="shared" si="126"/>
        <v>-0.34120000000000061</v>
      </c>
      <c r="D944" s="2">
        <f t="shared" si="127"/>
        <v>0</v>
      </c>
      <c r="E944" s="2">
        <f t="shared" si="128"/>
        <v>0.34120000000000061</v>
      </c>
      <c r="F944" s="2">
        <f t="shared" si="133"/>
        <v>4.8467450968454125E-2</v>
      </c>
      <c r="G944" s="2">
        <f t="shared" si="133"/>
        <v>0.11216379343423878</v>
      </c>
      <c r="H944" s="2">
        <f t="shared" si="130"/>
        <v>0.43211315777109849</v>
      </c>
      <c r="I944" s="2">
        <f t="shared" si="131"/>
        <v>30.173115540927483</v>
      </c>
    </row>
    <row r="945" spans="1:9" ht="13.5" x14ac:dyDescent="0.25">
      <c r="A945" s="3">
        <f>TITRES_STAT!B948</f>
        <v>43685</v>
      </c>
      <c r="B945" s="5">
        <f>TITRES_STAT!D948</f>
        <v>55.615900000000003</v>
      </c>
      <c r="C945" s="2">
        <f t="shared" si="126"/>
        <v>-0.34119999999999351</v>
      </c>
      <c r="D945" s="2">
        <f t="shared" si="127"/>
        <v>0</v>
      </c>
      <c r="E945" s="2">
        <f t="shared" si="128"/>
        <v>0.34119999999999351</v>
      </c>
      <c r="F945" s="2">
        <f t="shared" si="133"/>
        <v>4.5005490184993113E-2</v>
      </c>
      <c r="G945" s="2">
        <f t="shared" si="133"/>
        <v>0.12852352247464985</v>
      </c>
      <c r="H945" s="2">
        <f t="shared" si="130"/>
        <v>0.35017317700633405</v>
      </c>
      <c r="I945" s="2">
        <f t="shared" si="131"/>
        <v>25.935426874851274</v>
      </c>
    </row>
    <row r="946" spans="1:9" ht="13.5" x14ac:dyDescent="0.25">
      <c r="A946" s="3">
        <f>TITRES_STAT!B949</f>
        <v>43686</v>
      </c>
      <c r="B946" s="5">
        <f>TITRES_STAT!D949</f>
        <v>55.957099999999997</v>
      </c>
      <c r="C946" s="2">
        <f t="shared" si="126"/>
        <v>0.34119999999999351</v>
      </c>
      <c r="D946" s="2">
        <f t="shared" si="127"/>
        <v>0.34119999999999351</v>
      </c>
      <c r="E946" s="2">
        <f t="shared" si="128"/>
        <v>0</v>
      </c>
      <c r="F946" s="2">
        <f t="shared" si="133"/>
        <v>6.6162240886064566E-2</v>
      </c>
      <c r="G946" s="2">
        <f t="shared" si="133"/>
        <v>0.11934327086931772</v>
      </c>
      <c r="H946" s="2">
        <f t="shared" si="130"/>
        <v>0.55438601945570098</v>
      </c>
      <c r="I946" s="2">
        <f t="shared" si="131"/>
        <v>35.665916478702655</v>
      </c>
    </row>
    <row r="947" spans="1:9" ht="13.5" x14ac:dyDescent="0.25">
      <c r="A947" s="3">
        <f>TITRES_STAT!B950</f>
        <v>43691</v>
      </c>
      <c r="B947" s="5">
        <f>TITRES_STAT!D950</f>
        <v>55.957099999999997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6.1436366537059958E-2</v>
      </c>
      <c r="G947" s="2">
        <f t="shared" si="133"/>
        <v>0.11081875152150931</v>
      </c>
      <c r="H947" s="2">
        <f t="shared" si="130"/>
        <v>0.55438601945570098</v>
      </c>
      <c r="I947" s="2">
        <f t="shared" si="131"/>
        <v>35.665916478702655</v>
      </c>
    </row>
    <row r="948" spans="1:9" ht="13.5" x14ac:dyDescent="0.25">
      <c r="A948" s="3">
        <f>TITRES_STAT!B951</f>
        <v>43692</v>
      </c>
      <c r="B948" s="5">
        <f>TITRES_STAT!D951</f>
        <v>55.957099999999997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5.7048054641555671E-2</v>
      </c>
      <c r="G948" s="2">
        <f t="shared" si="133"/>
        <v>0.10290312641283007</v>
      </c>
      <c r="H948" s="2">
        <f t="shared" si="130"/>
        <v>0.55438601945570098</v>
      </c>
      <c r="I948" s="2">
        <f t="shared" si="131"/>
        <v>35.665916478702655</v>
      </c>
    </row>
    <row r="949" spans="1:9" ht="13.5" x14ac:dyDescent="0.25">
      <c r="A949" s="3">
        <f>TITRES_STAT!B952</f>
        <v>43693</v>
      </c>
      <c r="B949" s="5">
        <f>TITRES_STAT!D952</f>
        <v>55.957099999999997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5.2973193595730265E-2</v>
      </c>
      <c r="G949" s="2">
        <f t="shared" si="133"/>
        <v>9.5552903097627914E-2</v>
      </c>
      <c r="H949" s="2">
        <f t="shared" si="130"/>
        <v>0.5543860194557011</v>
      </c>
      <c r="I949" s="2">
        <f t="shared" si="131"/>
        <v>35.665916478702655</v>
      </c>
    </row>
    <row r="950" spans="1:9" ht="13.5" x14ac:dyDescent="0.25">
      <c r="A950" s="3">
        <f>TITRES_STAT!B953</f>
        <v>43696</v>
      </c>
      <c r="B950" s="5">
        <f>TITRES_STAT!D953</f>
        <v>55.957099999999997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4.9189394053178105E-2</v>
      </c>
      <c r="G950" s="2">
        <f t="shared" si="133"/>
        <v>8.8727695733511622E-2</v>
      </c>
      <c r="H950" s="2">
        <f t="shared" si="130"/>
        <v>0.5543860194557011</v>
      </c>
      <c r="I950" s="2">
        <f t="shared" si="131"/>
        <v>35.665916478702655</v>
      </c>
    </row>
    <row r="951" spans="1:9" ht="13.5" x14ac:dyDescent="0.25">
      <c r="A951" s="3">
        <f>TITRES_STAT!B954</f>
        <v>43697</v>
      </c>
      <c r="B951" s="5">
        <f>TITRES_STAT!D954</f>
        <v>55.957099999999997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4.5675865906522527E-2</v>
      </c>
      <c r="G951" s="2">
        <f t="shared" si="133"/>
        <v>8.239000318111793E-2</v>
      </c>
      <c r="H951" s="2">
        <f t="shared" si="130"/>
        <v>0.55438601945570121</v>
      </c>
      <c r="I951" s="2">
        <f t="shared" si="131"/>
        <v>35.665916478702655</v>
      </c>
    </row>
    <row r="952" spans="1:9" ht="13.5" x14ac:dyDescent="0.25">
      <c r="A952" s="3">
        <f>TITRES_STAT!B955</f>
        <v>43698</v>
      </c>
      <c r="B952" s="5">
        <f>TITRES_STAT!D955</f>
        <v>55.615900000000003</v>
      </c>
      <c r="C952" s="2">
        <f t="shared" si="126"/>
        <v>-0.34119999999999351</v>
      </c>
      <c r="D952" s="2">
        <f t="shared" si="127"/>
        <v>0</v>
      </c>
      <c r="E952" s="2">
        <f t="shared" si="128"/>
        <v>0.34119999999999351</v>
      </c>
      <c r="F952" s="2">
        <f t="shared" si="133"/>
        <v>4.241330405605663E-2</v>
      </c>
      <c r="G952" s="2">
        <f t="shared" si="133"/>
        <v>0.10087643152532333</v>
      </c>
      <c r="H952" s="2">
        <f t="shared" si="130"/>
        <v>0.42044810085703205</v>
      </c>
      <c r="I952" s="2">
        <f t="shared" si="131"/>
        <v>29.599680593986733</v>
      </c>
    </row>
    <row r="953" spans="1:9" ht="13.5" x14ac:dyDescent="0.25">
      <c r="A953" s="3">
        <f>TITRES_STAT!B956</f>
        <v>43699</v>
      </c>
      <c r="B953" s="5">
        <f>TITRES_STAT!D956</f>
        <v>55.274700000000003</v>
      </c>
      <c r="C953" s="2">
        <f t="shared" si="126"/>
        <v>-0.34120000000000061</v>
      </c>
      <c r="D953" s="2">
        <f t="shared" si="127"/>
        <v>0</v>
      </c>
      <c r="E953" s="2">
        <f t="shared" si="128"/>
        <v>0.34120000000000061</v>
      </c>
      <c r="F953" s="2">
        <f t="shared" si="133"/>
        <v>3.9383782337766869E-2</v>
      </c>
      <c r="G953" s="2">
        <f t="shared" si="133"/>
        <v>0.11804240070208601</v>
      </c>
      <c r="H953" s="2">
        <f t="shared" si="130"/>
        <v>0.3336409807282994</v>
      </c>
      <c r="I953" s="2">
        <f t="shared" si="131"/>
        <v>25.01730117397102</v>
      </c>
    </row>
    <row r="954" spans="1:9" ht="13.5" x14ac:dyDescent="0.25">
      <c r="A954" s="3">
        <f>TITRES_STAT!B957</f>
        <v>43700</v>
      </c>
      <c r="B954" s="5">
        <f>TITRES_STAT!D957</f>
        <v>54.606000000000002</v>
      </c>
      <c r="C954" s="2">
        <f t="shared" si="126"/>
        <v>-0.66870000000000118</v>
      </c>
      <c r="D954" s="2">
        <f t="shared" si="127"/>
        <v>0</v>
      </c>
      <c r="E954" s="2">
        <f t="shared" si="128"/>
        <v>0.66870000000000118</v>
      </c>
      <c r="F954" s="2">
        <f t="shared" si="133"/>
        <v>3.6570655027926377E-2</v>
      </c>
      <c r="G954" s="2">
        <f t="shared" si="133"/>
        <v>0.1573750863662228</v>
      </c>
      <c r="H954" s="2">
        <f t="shared" si="130"/>
        <v>0.23237893539784255</v>
      </c>
      <c r="I954" s="2">
        <f t="shared" si="131"/>
        <v>18.856126855399779</v>
      </c>
    </row>
    <row r="955" spans="1:9" ht="13.5" x14ac:dyDescent="0.25">
      <c r="A955" s="3">
        <f>TITRES_STAT!B958</f>
        <v>43703</v>
      </c>
      <c r="B955" s="5">
        <f>TITRES_STAT!D958</f>
        <v>54.606000000000002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3.3958465383074496E-2</v>
      </c>
      <c r="G955" s="2">
        <f t="shared" si="133"/>
        <v>0.14613400876863544</v>
      </c>
      <c r="H955" s="2">
        <f t="shared" si="130"/>
        <v>0.23237893539784257</v>
      </c>
      <c r="I955" s="2">
        <f t="shared" si="131"/>
        <v>18.856126855399779</v>
      </c>
    </row>
    <row r="956" spans="1:9" ht="13.5" x14ac:dyDescent="0.25">
      <c r="A956" s="3">
        <f>TITRES_STAT!B959</f>
        <v>43704</v>
      </c>
      <c r="B956" s="5">
        <f>TITRES_STAT!D959</f>
        <v>54.592300000000002</v>
      </c>
      <c r="C956" s="2">
        <f t="shared" si="126"/>
        <v>-1.3700000000000045E-2</v>
      </c>
      <c r="D956" s="2">
        <f t="shared" si="127"/>
        <v>0</v>
      </c>
      <c r="E956" s="2">
        <f t="shared" si="128"/>
        <v>1.3700000000000045E-2</v>
      </c>
      <c r="F956" s="2">
        <f t="shared" si="133"/>
        <v>3.1532860712854889E-2</v>
      </c>
      <c r="G956" s="2">
        <f t="shared" si="133"/>
        <v>0.13667443671373292</v>
      </c>
      <c r="H956" s="2">
        <f t="shared" si="130"/>
        <v>0.23071513203965888</v>
      </c>
      <c r="I956" s="2">
        <f t="shared" si="131"/>
        <v>18.746428481568728</v>
      </c>
    </row>
    <row r="957" spans="1:9" ht="13.5" x14ac:dyDescent="0.25">
      <c r="A957" s="3">
        <f>TITRES_STAT!B960</f>
        <v>43705</v>
      </c>
      <c r="B957" s="5">
        <f>TITRES_STAT!D960</f>
        <v>54.592300000000002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2.9280513519079541E-2</v>
      </c>
      <c r="G957" s="2">
        <f t="shared" si="134"/>
        <v>0.12691197694846629</v>
      </c>
      <c r="H957" s="2">
        <f t="shared" si="130"/>
        <v>0.23071513203965885</v>
      </c>
      <c r="I957" s="2">
        <f t="shared" si="131"/>
        <v>18.746428481568728</v>
      </c>
    </row>
    <row r="958" spans="1:9" ht="13.5" x14ac:dyDescent="0.25">
      <c r="A958" s="3">
        <f>TITRES_STAT!B961</f>
        <v>43706</v>
      </c>
      <c r="B958" s="5">
        <f>TITRES_STAT!D961</f>
        <v>54.592300000000002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2.7189048267716714E-2</v>
      </c>
      <c r="G958" s="2">
        <f t="shared" si="134"/>
        <v>0.11784683573786156</v>
      </c>
      <c r="H958" s="2">
        <f t="shared" si="130"/>
        <v>0.23071513203965882</v>
      </c>
      <c r="I958" s="2">
        <f t="shared" si="131"/>
        <v>18.746428481568728</v>
      </c>
    </row>
    <row r="959" spans="1:9" ht="13.5" x14ac:dyDescent="0.25">
      <c r="A959" s="3">
        <f>TITRES_STAT!B962</f>
        <v>43707</v>
      </c>
      <c r="B959" s="5">
        <f>TITRES_STAT!D962</f>
        <v>54.592300000000002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2.5246973391451235E-2</v>
      </c>
      <c r="G959" s="2">
        <f t="shared" si="134"/>
        <v>0.1094292046137286</v>
      </c>
      <c r="H959" s="2">
        <f t="shared" si="130"/>
        <v>0.23071513203965882</v>
      </c>
      <c r="I959" s="2">
        <f t="shared" si="131"/>
        <v>18.746428481568728</v>
      </c>
    </row>
    <row r="960" spans="1:9" ht="13.5" x14ac:dyDescent="0.25">
      <c r="A960" s="3">
        <f>TITRES_STAT!B963</f>
        <v>43710</v>
      </c>
      <c r="B960" s="5">
        <f>TITRES_STAT!D963</f>
        <v>54.592300000000002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2.3443618149204721E-2</v>
      </c>
      <c r="G960" s="2">
        <f t="shared" si="134"/>
        <v>0.10161283285560511</v>
      </c>
      <c r="H960" s="2">
        <f t="shared" si="130"/>
        <v>0.23071513203965888</v>
      </c>
      <c r="I960" s="2">
        <f t="shared" si="131"/>
        <v>18.746428481568728</v>
      </c>
    </row>
    <row r="961" spans="1:9" ht="13.5" x14ac:dyDescent="0.25">
      <c r="A961" s="3">
        <f>TITRES_STAT!B964</f>
        <v>43711</v>
      </c>
      <c r="B961" s="5">
        <f>TITRES_STAT!D964</f>
        <v>54.592300000000002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2.1769073995690096E-2</v>
      </c>
      <c r="G961" s="2">
        <f t="shared" si="134"/>
        <v>9.4354773365919034E-2</v>
      </c>
      <c r="H961" s="2">
        <f t="shared" si="130"/>
        <v>0.23071513203965885</v>
      </c>
      <c r="I961" s="2">
        <f t="shared" si="131"/>
        <v>18.746428481568728</v>
      </c>
    </row>
    <row r="962" spans="1:9" ht="13.5" x14ac:dyDescent="0.25">
      <c r="A962" s="3">
        <f>TITRES_STAT!B965</f>
        <v>43712</v>
      </c>
      <c r="B962" s="5">
        <f>TITRES_STAT!D965</f>
        <v>55.274700000000003</v>
      </c>
      <c r="C962" s="2">
        <f t="shared" si="126"/>
        <v>0.68240000000000123</v>
      </c>
      <c r="D962" s="2">
        <f t="shared" si="127"/>
        <v>0.68240000000000123</v>
      </c>
      <c r="E962" s="2">
        <f t="shared" si="128"/>
        <v>0</v>
      </c>
      <c r="F962" s="2">
        <f t="shared" si="134"/>
        <v>6.8956997281712326E-2</v>
      </c>
      <c r="G962" s="2">
        <f t="shared" si="134"/>
        <v>8.7615146696924814E-2</v>
      </c>
      <c r="H962" s="2">
        <f t="shared" si="130"/>
        <v>0.78704424841341536</v>
      </c>
      <c r="I962" s="2">
        <f t="shared" si="131"/>
        <v>44.04167659039075</v>
      </c>
    </row>
    <row r="963" spans="1:9" ht="13.5" x14ac:dyDescent="0.25">
      <c r="A963" s="3">
        <f>TITRES_STAT!B966</f>
        <v>43713</v>
      </c>
      <c r="B963" s="5">
        <f>TITRES_STAT!D966</f>
        <v>55.274700000000003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6.4031497475875734E-2</v>
      </c>
      <c r="G963" s="2">
        <f t="shared" si="134"/>
        <v>8.1356921932858747E-2</v>
      </c>
      <c r="H963" s="2">
        <f t="shared" si="130"/>
        <v>0.78704424841341558</v>
      </c>
      <c r="I963" s="2">
        <f t="shared" si="131"/>
        <v>44.04167659039075</v>
      </c>
    </row>
    <row r="964" spans="1:9" ht="13.5" x14ac:dyDescent="0.25">
      <c r="A964" s="3">
        <f>TITRES_STAT!B967</f>
        <v>43714</v>
      </c>
      <c r="B964" s="5">
        <f>TITRES_STAT!D967</f>
        <v>55.274700000000003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5.945781908474175E-2</v>
      </c>
      <c r="G964" s="2">
        <f t="shared" si="134"/>
        <v>7.5545713223368824E-2</v>
      </c>
      <c r="H964" s="2">
        <f t="shared" si="130"/>
        <v>0.78704424841341558</v>
      </c>
      <c r="I964" s="2">
        <f t="shared" si="131"/>
        <v>44.04167659039075</v>
      </c>
    </row>
    <row r="965" spans="1:9" ht="13.5" x14ac:dyDescent="0.25">
      <c r="A965" s="3">
        <f>TITRES_STAT!B968</f>
        <v>43717</v>
      </c>
      <c r="B965" s="5">
        <f>TITRES_STAT!D968</f>
        <v>55.274700000000003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5.5210832007260194E-2</v>
      </c>
      <c r="G965" s="2">
        <f t="shared" si="134"/>
        <v>7.0149590850271046E-2</v>
      </c>
      <c r="H965" s="2">
        <f t="shared" si="130"/>
        <v>0.78704424841341569</v>
      </c>
      <c r="I965" s="2">
        <f t="shared" si="131"/>
        <v>44.041676590390757</v>
      </c>
    </row>
    <row r="966" spans="1:9" ht="13.5" x14ac:dyDescent="0.25">
      <c r="A966" s="3">
        <f>TITRES_STAT!B969</f>
        <v>43718</v>
      </c>
      <c r="B966" s="5">
        <f>TITRES_STAT!D969</f>
        <v>55.957099999999997</v>
      </c>
      <c r="C966" s="2">
        <f t="shared" si="135"/>
        <v>0.68239999999999412</v>
      </c>
      <c r="D966" s="2">
        <f t="shared" si="136"/>
        <v>0.68239999999999412</v>
      </c>
      <c r="E966" s="2">
        <f t="shared" si="137"/>
        <v>0</v>
      </c>
      <c r="F966" s="2">
        <f t="shared" si="134"/>
        <v>0.10001005829245548</v>
      </c>
      <c r="G966" s="2">
        <f t="shared" si="134"/>
        <v>6.5138905789537391E-2</v>
      </c>
      <c r="H966" s="2">
        <f t="shared" si="130"/>
        <v>1.5353352513409748</v>
      </c>
      <c r="I966" s="2">
        <f t="shared" si="131"/>
        <v>60.557484479771034</v>
      </c>
    </row>
    <row r="967" spans="1:9" ht="13.5" x14ac:dyDescent="0.25">
      <c r="A967" s="3">
        <f>TITRES_STAT!B970</f>
        <v>43719</v>
      </c>
      <c r="B967" s="5">
        <f>TITRES_STAT!D970</f>
        <v>55.957099999999997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9.2866482700137226E-2</v>
      </c>
      <c r="G967" s="2">
        <f t="shared" si="134"/>
        <v>6.0486126804570432E-2</v>
      </c>
      <c r="H967" s="2">
        <f t="shared" si="130"/>
        <v>1.535335251340975</v>
      </c>
      <c r="I967" s="2">
        <f t="shared" si="131"/>
        <v>60.557484479771041</v>
      </c>
    </row>
    <row r="968" spans="1:9" ht="13.5" x14ac:dyDescent="0.25">
      <c r="A968" s="3">
        <f>TITRES_STAT!B971</f>
        <v>43720</v>
      </c>
      <c r="B968" s="5">
        <f>TITRES_STAT!D971</f>
        <v>55.957099999999997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8.6233162507270283E-2</v>
      </c>
      <c r="G968" s="2">
        <f t="shared" si="134"/>
        <v>5.6165689175672544E-2</v>
      </c>
      <c r="H968" s="2">
        <f t="shared" si="130"/>
        <v>1.535335251340975</v>
      </c>
      <c r="I968" s="2">
        <f t="shared" si="131"/>
        <v>60.557484479771041</v>
      </c>
    </row>
    <row r="969" spans="1:9" ht="13.5" x14ac:dyDescent="0.25">
      <c r="A969" s="3">
        <f>TITRES_STAT!B972</f>
        <v>43721</v>
      </c>
      <c r="B969" s="5">
        <f>TITRES_STAT!D972</f>
        <v>55.957099999999997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8.007365089960812E-2</v>
      </c>
      <c r="G969" s="2">
        <f t="shared" si="134"/>
        <v>5.2153854234553078E-2</v>
      </c>
      <c r="H969" s="2">
        <f t="shared" si="130"/>
        <v>1.535335251340975</v>
      </c>
      <c r="I969" s="2">
        <f t="shared" si="131"/>
        <v>60.557484479771041</v>
      </c>
    </row>
    <row r="970" spans="1:9" ht="13.5" x14ac:dyDescent="0.25">
      <c r="A970" s="3">
        <f>TITRES_STAT!B973</f>
        <v>43724</v>
      </c>
      <c r="B970" s="5">
        <f>TITRES_STAT!D973</f>
        <v>53.664099999999998</v>
      </c>
      <c r="C970" s="2">
        <f t="shared" si="135"/>
        <v>-2.2929999999999993</v>
      </c>
      <c r="D970" s="2">
        <f t="shared" si="136"/>
        <v>0</v>
      </c>
      <c r="E970" s="2">
        <f t="shared" si="137"/>
        <v>2.2929999999999993</v>
      </c>
      <c r="F970" s="2">
        <f t="shared" si="134"/>
        <v>7.4354104406778962E-2</v>
      </c>
      <c r="G970" s="2">
        <f t="shared" si="134"/>
        <v>0.21221429321779925</v>
      </c>
      <c r="H970" s="2">
        <f t="shared" si="130"/>
        <v>0.35037274482952968</v>
      </c>
      <c r="I970" s="2">
        <f t="shared" si="131"/>
        <v>25.94637267162561</v>
      </c>
    </row>
    <row r="971" spans="1:9" ht="13.5" x14ac:dyDescent="0.25">
      <c r="A971" s="3">
        <f>TITRES_STAT!B974</f>
        <v>43725</v>
      </c>
      <c r="B971" s="5">
        <f>TITRES_STAT!D974</f>
        <v>53.664099999999998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6.9043096949151894E-2</v>
      </c>
      <c r="G971" s="2">
        <f t="shared" si="134"/>
        <v>0.19705612941652786</v>
      </c>
      <c r="H971" s="2">
        <f t="shared" si="130"/>
        <v>0.35037274482952968</v>
      </c>
      <c r="I971" s="2">
        <f t="shared" si="131"/>
        <v>25.94637267162561</v>
      </c>
    </row>
    <row r="972" spans="1:9" ht="13.5" x14ac:dyDescent="0.25">
      <c r="A972" s="3">
        <f>TITRES_STAT!B975</f>
        <v>43726</v>
      </c>
      <c r="B972" s="5">
        <f>TITRES_STAT!D975</f>
        <v>53.664099999999998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6.411144716706961E-2</v>
      </c>
      <c r="G972" s="2">
        <f t="shared" si="134"/>
        <v>0.18298069160106159</v>
      </c>
      <c r="H972" s="2">
        <f t="shared" si="130"/>
        <v>0.35037274482952963</v>
      </c>
      <c r="I972" s="2">
        <f t="shared" si="131"/>
        <v>25.94637267162561</v>
      </c>
    </row>
    <row r="973" spans="1:9" ht="13.5" x14ac:dyDescent="0.25">
      <c r="A973" s="3">
        <f>TITRES_STAT!B976</f>
        <v>43727</v>
      </c>
      <c r="B973" s="5">
        <f>TITRES_STAT!D976</f>
        <v>53.664099999999998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5.9532058083707491E-2</v>
      </c>
      <c r="G973" s="2">
        <f t="shared" si="138"/>
        <v>0.16991064220098576</v>
      </c>
      <c r="H973" s="2">
        <f t="shared" si="130"/>
        <v>0.35037274482952963</v>
      </c>
      <c r="I973" s="2">
        <f t="shared" si="131"/>
        <v>25.94637267162561</v>
      </c>
    </row>
    <row r="974" spans="1:9" ht="13.5" x14ac:dyDescent="0.25">
      <c r="A974" s="3">
        <f>TITRES_STAT!B977</f>
        <v>43728</v>
      </c>
      <c r="B974" s="5">
        <f>TITRES_STAT!D977</f>
        <v>53.664099999999998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5.5279768220585522E-2</v>
      </c>
      <c r="G974" s="2">
        <f t="shared" si="138"/>
        <v>0.15777416775805819</v>
      </c>
      <c r="H974" s="2">
        <f t="shared" si="130"/>
        <v>0.35037274482952963</v>
      </c>
      <c r="I974" s="2">
        <f t="shared" si="131"/>
        <v>25.94637267162561</v>
      </c>
    </row>
    <row r="975" spans="1:9" ht="13.5" x14ac:dyDescent="0.25">
      <c r="A975" s="3">
        <f>TITRES_STAT!B978</f>
        <v>43731</v>
      </c>
      <c r="B975" s="5">
        <f>TITRES_STAT!D978</f>
        <v>53.664099999999998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5.1331213347686554E-2</v>
      </c>
      <c r="G975" s="2">
        <f t="shared" si="138"/>
        <v>0.1465045843467683</v>
      </c>
      <c r="H975" s="2">
        <f t="shared" si="130"/>
        <v>0.35037274482952963</v>
      </c>
      <c r="I975" s="2">
        <f t="shared" si="131"/>
        <v>25.94637267162561</v>
      </c>
    </row>
    <row r="976" spans="1:9" ht="13.5" x14ac:dyDescent="0.25">
      <c r="A976" s="3">
        <f>TITRES_STAT!B979</f>
        <v>43732</v>
      </c>
      <c r="B976" s="5">
        <f>TITRES_STAT!D979</f>
        <v>53.664099999999998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4.7664698108566085E-2</v>
      </c>
      <c r="G976" s="2">
        <f t="shared" si="138"/>
        <v>0.13603997117914199</v>
      </c>
      <c r="H976" s="2">
        <f t="shared" si="130"/>
        <v>0.35037274482952968</v>
      </c>
      <c r="I976" s="2">
        <f t="shared" si="131"/>
        <v>25.94637267162561</v>
      </c>
    </row>
    <row r="977" spans="1:9" ht="13.5" x14ac:dyDescent="0.25">
      <c r="A977" s="3">
        <f>TITRES_STAT!B980</f>
        <v>43733</v>
      </c>
      <c r="B977" s="5">
        <f>TITRES_STAT!D980</f>
        <v>53.664099999999998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4.4260076815097082E-2</v>
      </c>
      <c r="G977" s="2">
        <f t="shared" si="138"/>
        <v>0.12632283038063183</v>
      </c>
      <c r="H977" s="2">
        <f t="shared" ref="H977:H1040" si="139">F977/G977</f>
        <v>0.35037274482952974</v>
      </c>
      <c r="I977" s="2">
        <f t="shared" ref="I977:I1040" si="140">IF(G977=0,100,100-(100/(1+H977)))</f>
        <v>25.94637267162561</v>
      </c>
    </row>
    <row r="978" spans="1:9" ht="13.5" x14ac:dyDescent="0.25">
      <c r="A978" s="3">
        <f>TITRES_STAT!B981</f>
        <v>43734</v>
      </c>
      <c r="B978" s="5">
        <f>TITRES_STAT!D981</f>
        <v>53.664099999999998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4.1098642756875865E-2</v>
      </c>
      <c r="G978" s="2">
        <f t="shared" si="138"/>
        <v>0.11729977106772956</v>
      </c>
      <c r="H978" s="2">
        <f t="shared" si="139"/>
        <v>0.35037274482952974</v>
      </c>
      <c r="I978" s="2">
        <f t="shared" si="140"/>
        <v>25.94637267162561</v>
      </c>
    </row>
    <row r="979" spans="1:9" ht="13.5" x14ac:dyDescent="0.25">
      <c r="A979" s="3">
        <f>TITRES_STAT!B982</f>
        <v>43735</v>
      </c>
      <c r="B979" s="5">
        <f>TITRES_STAT!D982</f>
        <v>53.664099999999998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3.8163025417099018E-2</v>
      </c>
      <c r="G979" s="2">
        <f t="shared" si="138"/>
        <v>0.10892121599146316</v>
      </c>
      <c r="H979" s="2">
        <f t="shared" si="139"/>
        <v>0.35037274482952974</v>
      </c>
      <c r="I979" s="2">
        <f t="shared" si="140"/>
        <v>25.94637267162561</v>
      </c>
    </row>
    <row r="980" spans="1:9" ht="13.5" x14ac:dyDescent="0.25">
      <c r="A980" s="3">
        <f>TITRES_STAT!B983</f>
        <v>43738</v>
      </c>
      <c r="B980" s="5">
        <f>TITRES_STAT!D983</f>
        <v>54.389299999999999</v>
      </c>
      <c r="C980" s="2">
        <f t="shared" si="135"/>
        <v>0.72520000000000095</v>
      </c>
      <c r="D980" s="2">
        <f t="shared" si="136"/>
        <v>0.72520000000000095</v>
      </c>
      <c r="E980" s="2">
        <f t="shared" si="137"/>
        <v>0</v>
      </c>
      <c r="F980" s="2">
        <f t="shared" si="138"/>
        <v>8.7237095030163442E-2</v>
      </c>
      <c r="G980" s="2">
        <f t="shared" si="138"/>
        <v>0.10114112913493009</v>
      </c>
      <c r="H980" s="2">
        <f t="shared" si="139"/>
        <v>0.86252838757398498</v>
      </c>
      <c r="I980" s="2">
        <f t="shared" si="140"/>
        <v>46.309543163391005</v>
      </c>
    </row>
    <row r="981" spans="1:9" ht="13.5" x14ac:dyDescent="0.25">
      <c r="A981" s="3">
        <f>TITRES_STAT!B984</f>
        <v>43739</v>
      </c>
      <c r="B981" s="5">
        <f>TITRES_STAT!D984</f>
        <v>54.389299999999999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8.1005873956580335E-2</v>
      </c>
      <c r="G981" s="2">
        <f t="shared" si="138"/>
        <v>9.3916762768149378E-2</v>
      </c>
      <c r="H981" s="2">
        <f t="shared" si="139"/>
        <v>0.86252838757398487</v>
      </c>
      <c r="I981" s="2">
        <f t="shared" si="140"/>
        <v>46.309543163390998</v>
      </c>
    </row>
    <row r="982" spans="1:9" ht="13.5" x14ac:dyDescent="0.25">
      <c r="A982" s="3">
        <f>TITRES_STAT!B985</f>
        <v>43740</v>
      </c>
      <c r="B982" s="5">
        <f>TITRES_STAT!D985</f>
        <v>54.389299999999999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7.5219740102538873E-2</v>
      </c>
      <c r="G982" s="2">
        <f t="shared" si="138"/>
        <v>8.7208422570424424E-2</v>
      </c>
      <c r="H982" s="2">
        <f t="shared" si="139"/>
        <v>0.86252838757398476</v>
      </c>
      <c r="I982" s="2">
        <f t="shared" si="140"/>
        <v>46.309543163390991</v>
      </c>
    </row>
    <row r="983" spans="1:9" ht="13.5" x14ac:dyDescent="0.25">
      <c r="A983" s="3">
        <f>TITRES_STAT!B986</f>
        <v>43741</v>
      </c>
      <c r="B983" s="5">
        <f>TITRES_STAT!D986</f>
        <v>54.389299999999999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6.9846901523786101E-2</v>
      </c>
      <c r="G983" s="2">
        <f t="shared" si="138"/>
        <v>8.0979249529679817E-2</v>
      </c>
      <c r="H983" s="2">
        <f t="shared" si="139"/>
        <v>0.86252838757398487</v>
      </c>
      <c r="I983" s="2">
        <f t="shared" si="140"/>
        <v>46.309543163390998</v>
      </c>
    </row>
    <row r="984" spans="1:9" ht="13.5" x14ac:dyDescent="0.25">
      <c r="A984" s="3">
        <f>TITRES_STAT!B987</f>
        <v>43742</v>
      </c>
      <c r="B984" s="5">
        <f>TITRES_STAT!D987</f>
        <v>54.389299999999999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6.4857837129229948E-2</v>
      </c>
      <c r="G984" s="2">
        <f t="shared" si="138"/>
        <v>7.5195017420416982E-2</v>
      </c>
      <c r="H984" s="2">
        <f t="shared" si="139"/>
        <v>0.86252838757398465</v>
      </c>
      <c r="I984" s="2">
        <f t="shared" si="140"/>
        <v>46.309543163390991</v>
      </c>
    </row>
    <row r="985" spans="1:9" ht="13.5" x14ac:dyDescent="0.25">
      <c r="A985" s="3">
        <f>TITRES_STAT!B988</f>
        <v>43745</v>
      </c>
      <c r="B985" s="5">
        <f>TITRES_STAT!D988</f>
        <v>55.476999999999997</v>
      </c>
      <c r="C985" s="2">
        <f t="shared" si="135"/>
        <v>1.0876999999999981</v>
      </c>
      <c r="D985" s="2">
        <f t="shared" si="136"/>
        <v>1.0876999999999981</v>
      </c>
      <c r="E985" s="2">
        <f t="shared" si="137"/>
        <v>0</v>
      </c>
      <c r="F985" s="2">
        <f t="shared" si="138"/>
        <v>0.1379179916199991</v>
      </c>
      <c r="G985" s="2">
        <f t="shared" si="138"/>
        <v>6.9823944747530051E-2</v>
      </c>
      <c r="H985" s="2">
        <f t="shared" si="139"/>
        <v>1.9752248618820381</v>
      </c>
      <c r="I985" s="2">
        <f t="shared" si="140"/>
        <v>66.389095062635704</v>
      </c>
    </row>
    <row r="986" spans="1:9" ht="13.5" x14ac:dyDescent="0.25">
      <c r="A986" s="3">
        <f>TITRES_STAT!B989</f>
        <v>43746</v>
      </c>
      <c r="B986" s="5">
        <f>TITRES_STAT!D989</f>
        <v>56.927399999999999</v>
      </c>
      <c r="C986" s="2">
        <f t="shared" si="135"/>
        <v>1.4504000000000019</v>
      </c>
      <c r="D986" s="2">
        <f t="shared" si="136"/>
        <v>1.4504000000000019</v>
      </c>
      <c r="E986" s="2">
        <f t="shared" si="137"/>
        <v>0</v>
      </c>
      <c r="F986" s="2">
        <f t="shared" si="138"/>
        <v>0.231666706504285</v>
      </c>
      <c r="G986" s="2">
        <f t="shared" si="138"/>
        <v>6.4836520122706479E-2</v>
      </c>
      <c r="H986" s="2">
        <f t="shared" si="139"/>
        <v>3.5730897658579415</v>
      </c>
      <c r="I986" s="2">
        <f t="shared" si="140"/>
        <v>78.132946187370692</v>
      </c>
    </row>
    <row r="987" spans="1:9" ht="13.5" x14ac:dyDescent="0.25">
      <c r="A987" s="3">
        <f>TITRES_STAT!B990</f>
        <v>43747</v>
      </c>
      <c r="B987" s="5">
        <f>TITRES_STAT!D990</f>
        <v>54.389299999999999</v>
      </c>
      <c r="C987" s="2">
        <f t="shared" si="135"/>
        <v>-2.5381</v>
      </c>
      <c r="D987" s="2">
        <f t="shared" si="136"/>
        <v>0</v>
      </c>
      <c r="E987" s="2">
        <f t="shared" si="137"/>
        <v>2.5381</v>
      </c>
      <c r="F987" s="2">
        <f t="shared" si="138"/>
        <v>0.21511908461112178</v>
      </c>
      <c r="G987" s="2">
        <f t="shared" si="138"/>
        <v>0.24149819725679889</v>
      </c>
      <c r="H987" s="2">
        <f t="shared" si="139"/>
        <v>0.89076890450810831</v>
      </c>
      <c r="I987" s="2">
        <f t="shared" si="140"/>
        <v>47.111463615901052</v>
      </c>
    </row>
    <row r="988" spans="1:9" ht="13.5" x14ac:dyDescent="0.25">
      <c r="A988" s="3">
        <f>TITRES_STAT!B991</f>
        <v>43748</v>
      </c>
      <c r="B988" s="5">
        <f>TITRES_STAT!D991</f>
        <v>54.389299999999999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0.19975343571032739</v>
      </c>
      <c r="G988" s="2">
        <f t="shared" si="138"/>
        <v>0.22424832602417039</v>
      </c>
      <c r="H988" s="2">
        <f t="shared" si="139"/>
        <v>0.89076890450810842</v>
      </c>
      <c r="I988" s="2">
        <f t="shared" si="140"/>
        <v>47.111463615901052</v>
      </c>
    </row>
    <row r="989" spans="1:9" ht="13.5" x14ac:dyDescent="0.25">
      <c r="A989" s="3">
        <f>TITRES_STAT!B992</f>
        <v>43749</v>
      </c>
      <c r="B989" s="5">
        <f>TITRES_STAT!D992</f>
        <v>54.389299999999999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0.18548533315958973</v>
      </c>
      <c r="G989" s="2">
        <f t="shared" si="141"/>
        <v>0.20823058845101536</v>
      </c>
      <c r="H989" s="2">
        <f t="shared" si="139"/>
        <v>0.89076890450810842</v>
      </c>
      <c r="I989" s="2">
        <f t="shared" si="140"/>
        <v>47.111463615901052</v>
      </c>
    </row>
    <row r="990" spans="1:9" ht="13.5" x14ac:dyDescent="0.25">
      <c r="A990" s="3">
        <f>TITRES_STAT!B993</f>
        <v>43752</v>
      </c>
      <c r="B990" s="5">
        <f>TITRES_STAT!D993</f>
        <v>54.389299999999999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0.17223638079104761</v>
      </c>
      <c r="G990" s="2">
        <f t="shared" si="141"/>
        <v>0.19335697499022855</v>
      </c>
      <c r="H990" s="2">
        <f t="shared" si="139"/>
        <v>0.89076890450810842</v>
      </c>
      <c r="I990" s="2">
        <f t="shared" si="140"/>
        <v>47.111463615901052</v>
      </c>
    </row>
    <row r="991" spans="1:9" ht="13.5" x14ac:dyDescent="0.25">
      <c r="A991" s="3">
        <f>TITRES_STAT!B994</f>
        <v>43754</v>
      </c>
      <c r="B991" s="5">
        <f>TITRES_STAT!D994</f>
        <v>54.389299999999999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0.15993378216311566</v>
      </c>
      <c r="G991" s="2">
        <f t="shared" si="141"/>
        <v>0.17954576249092652</v>
      </c>
      <c r="H991" s="2">
        <f t="shared" si="139"/>
        <v>0.89076890450810853</v>
      </c>
      <c r="I991" s="2">
        <f t="shared" si="140"/>
        <v>47.111463615901052</v>
      </c>
    </row>
    <row r="992" spans="1:9" ht="13.5" x14ac:dyDescent="0.25">
      <c r="A992" s="3">
        <f>TITRES_STAT!B995</f>
        <v>43755</v>
      </c>
      <c r="B992" s="5">
        <f>TITRES_STAT!D995</f>
        <v>54.389299999999999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0.14850994058003594</v>
      </c>
      <c r="G992" s="2">
        <f t="shared" si="141"/>
        <v>0.16672106517014607</v>
      </c>
      <c r="H992" s="2">
        <f t="shared" si="139"/>
        <v>0.89076890450810831</v>
      </c>
      <c r="I992" s="2">
        <f t="shared" si="140"/>
        <v>47.111463615901052</v>
      </c>
    </row>
    <row r="993" spans="1:9" ht="13.5" x14ac:dyDescent="0.25">
      <c r="A993" s="3">
        <f>TITRES_STAT!B996</f>
        <v>43756</v>
      </c>
      <c r="B993" s="5">
        <f>TITRES_STAT!D996</f>
        <v>54.389299999999999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0.13790208768146195</v>
      </c>
      <c r="G993" s="2">
        <f t="shared" si="141"/>
        <v>0.15481241765799278</v>
      </c>
      <c r="H993" s="2">
        <f t="shared" si="139"/>
        <v>0.89076890450810831</v>
      </c>
      <c r="I993" s="2">
        <f t="shared" si="140"/>
        <v>47.111463615901052</v>
      </c>
    </row>
    <row r="994" spans="1:9" ht="13.5" x14ac:dyDescent="0.25">
      <c r="A994" s="3">
        <f>TITRES_STAT!B997</f>
        <v>43759</v>
      </c>
      <c r="B994" s="5">
        <f>TITRES_STAT!D997</f>
        <v>54.389299999999999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0.12805193856135752</v>
      </c>
      <c r="G994" s="2">
        <f t="shared" si="141"/>
        <v>0.143754387825279</v>
      </c>
      <c r="H994" s="2">
        <f t="shared" si="139"/>
        <v>0.89076890450810831</v>
      </c>
      <c r="I994" s="2">
        <f t="shared" si="140"/>
        <v>47.111463615901052</v>
      </c>
    </row>
    <row r="995" spans="1:9" ht="13.5" x14ac:dyDescent="0.25">
      <c r="A995" s="3">
        <f>TITRES_STAT!B998</f>
        <v>43760</v>
      </c>
      <c r="B995" s="5">
        <f>TITRES_STAT!D998</f>
        <v>54.389299999999999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0.11890537152126056</v>
      </c>
      <c r="G995" s="2">
        <f t="shared" si="141"/>
        <v>0.1334862172663305</v>
      </c>
      <c r="H995" s="2">
        <f t="shared" si="139"/>
        <v>0.89076890450810831</v>
      </c>
      <c r="I995" s="2">
        <f t="shared" si="140"/>
        <v>47.111463615901052</v>
      </c>
    </row>
    <row r="996" spans="1:9" ht="13.5" x14ac:dyDescent="0.25">
      <c r="A996" s="3">
        <f>TITRES_STAT!B999</f>
        <v>43761</v>
      </c>
      <c r="B996" s="5">
        <f>TITRES_STAT!D999</f>
        <v>54.389299999999999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0.11041213069831338</v>
      </c>
      <c r="G996" s="2">
        <f t="shared" si="141"/>
        <v>0.12395148746159261</v>
      </c>
      <c r="H996" s="2">
        <f t="shared" si="139"/>
        <v>0.89076890450810831</v>
      </c>
      <c r="I996" s="2">
        <f t="shared" si="140"/>
        <v>47.111463615901052</v>
      </c>
    </row>
    <row r="997" spans="1:9" ht="13.5" x14ac:dyDescent="0.25">
      <c r="A997" s="3">
        <f>TITRES_STAT!B1000</f>
        <v>43762</v>
      </c>
      <c r="B997" s="5">
        <f>TITRES_STAT!D1000</f>
        <v>54.389299999999999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0.10252554993414813</v>
      </c>
      <c r="G997" s="2">
        <f t="shared" si="141"/>
        <v>0.11509780978576456</v>
      </c>
      <c r="H997" s="2">
        <f t="shared" si="139"/>
        <v>0.89076890450810831</v>
      </c>
      <c r="I997" s="2">
        <f t="shared" si="140"/>
        <v>47.111463615901052</v>
      </c>
    </row>
    <row r="998" spans="1:9" ht="13.5" x14ac:dyDescent="0.25">
      <c r="A998" s="3">
        <f>TITRES_STAT!B1001</f>
        <v>43763</v>
      </c>
      <c r="B998" s="5">
        <f>TITRES_STAT!D1001</f>
        <v>54.389299999999999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9.5202296367423264E-2</v>
      </c>
      <c r="G998" s="2">
        <f t="shared" si="141"/>
        <v>0.10687653765820995</v>
      </c>
      <c r="H998" s="2">
        <f t="shared" si="139"/>
        <v>0.89076890450810831</v>
      </c>
      <c r="I998" s="2">
        <f t="shared" si="140"/>
        <v>47.111463615901052</v>
      </c>
    </row>
    <row r="999" spans="1:9" ht="13.5" x14ac:dyDescent="0.25">
      <c r="A999" s="3">
        <f>TITRES_STAT!B1002</f>
        <v>43766</v>
      </c>
      <c r="B999" s="5">
        <f>TITRES_STAT!D1002</f>
        <v>53.664099999999998</v>
      </c>
      <c r="C999" s="2">
        <f t="shared" si="135"/>
        <v>-0.72520000000000095</v>
      </c>
      <c r="D999" s="2">
        <f t="shared" si="136"/>
        <v>0</v>
      </c>
      <c r="E999" s="2">
        <f t="shared" si="137"/>
        <v>0.72520000000000095</v>
      </c>
      <c r="F999" s="2">
        <f t="shared" si="141"/>
        <v>8.8402132341178746E-2</v>
      </c>
      <c r="G999" s="2">
        <f t="shared" si="141"/>
        <v>0.15104249925405216</v>
      </c>
      <c r="H999" s="2">
        <f t="shared" si="139"/>
        <v>0.58527985684669537</v>
      </c>
      <c r="I999" s="2">
        <f t="shared" si="140"/>
        <v>36.919655183841449</v>
      </c>
    </row>
    <row r="1000" spans="1:9" ht="13.5" x14ac:dyDescent="0.25">
      <c r="A1000" s="3">
        <f>TITRES_STAT!B1003</f>
        <v>43767</v>
      </c>
      <c r="B1000" s="5">
        <f>TITRES_STAT!D1003</f>
        <v>53.664099999999998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8.2087694316808832E-2</v>
      </c>
      <c r="G1000" s="2">
        <f t="shared" si="141"/>
        <v>0.14025374930733417</v>
      </c>
      <c r="H1000" s="2">
        <f t="shared" si="139"/>
        <v>0.58527985684669526</v>
      </c>
      <c r="I1000" s="2">
        <f t="shared" si="140"/>
        <v>36.919655183841449</v>
      </c>
    </row>
    <row r="1001" spans="1:9" ht="13.5" x14ac:dyDescent="0.25">
      <c r="A1001" s="3">
        <f>TITRES_STAT!B1004</f>
        <v>43768</v>
      </c>
      <c r="B1001" s="5">
        <f>TITRES_STAT!D1004</f>
        <v>53.664099999999998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7.6224287579893926E-2</v>
      </c>
      <c r="G1001" s="2">
        <f t="shared" si="141"/>
        <v>0.1302356243568103</v>
      </c>
      <c r="H1001" s="2">
        <f t="shared" si="139"/>
        <v>0.58527985684669537</v>
      </c>
      <c r="I1001" s="2">
        <f t="shared" si="140"/>
        <v>36.919655183841449</v>
      </c>
    </row>
    <row r="1002" spans="1:9" ht="13.5" x14ac:dyDescent="0.25">
      <c r="A1002" s="3">
        <f>TITRES_STAT!B1005</f>
        <v>43769</v>
      </c>
      <c r="B1002" s="5">
        <f>TITRES_STAT!D1005</f>
        <v>53.664099999999998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7.0779695609901508E-2</v>
      </c>
      <c r="G1002" s="2">
        <f t="shared" si="141"/>
        <v>0.12093307975989528</v>
      </c>
      <c r="H1002" s="2">
        <f t="shared" si="139"/>
        <v>0.58527985684669537</v>
      </c>
      <c r="I1002" s="2">
        <f t="shared" si="140"/>
        <v>36.919655183841449</v>
      </c>
    </row>
    <row r="1003" spans="1:9" ht="13.5" x14ac:dyDescent="0.25">
      <c r="A1003" s="3">
        <f>TITRES_STAT!B1006</f>
        <v>43770</v>
      </c>
      <c r="B1003" s="5">
        <f>TITRES_STAT!D1006</f>
        <v>53.881599999999999</v>
      </c>
      <c r="C1003" s="2">
        <f t="shared" si="135"/>
        <v>0.21750000000000114</v>
      </c>
      <c r="D1003" s="2">
        <f t="shared" si="136"/>
        <v>0.21750000000000114</v>
      </c>
      <c r="E1003" s="2">
        <f t="shared" si="137"/>
        <v>0</v>
      </c>
      <c r="F1003" s="2">
        <f t="shared" si="141"/>
        <v>8.125971735205148E-2</v>
      </c>
      <c r="G1003" s="2">
        <f t="shared" si="141"/>
        <v>0.11229500263418847</v>
      </c>
      <c r="H1003" s="2">
        <f t="shared" si="139"/>
        <v>0.72362719128973751</v>
      </c>
      <c r="I1003" s="2">
        <f t="shared" si="140"/>
        <v>41.982813623882862</v>
      </c>
    </row>
    <row r="1004" spans="1:9" ht="13.5" x14ac:dyDescent="0.25">
      <c r="A1004" s="3">
        <f>TITRES_STAT!B1007</f>
        <v>43773</v>
      </c>
      <c r="B1004" s="5">
        <f>TITRES_STAT!D1007</f>
        <v>53.881599999999999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7.545545182690494E-2</v>
      </c>
      <c r="G1004" s="2">
        <f t="shared" si="141"/>
        <v>0.10427393101746073</v>
      </c>
      <c r="H1004" s="2">
        <f t="shared" si="139"/>
        <v>0.7236271912897374</v>
      </c>
      <c r="I1004" s="2">
        <f t="shared" si="140"/>
        <v>41.982813623882862</v>
      </c>
    </row>
    <row r="1005" spans="1:9" ht="13.5" x14ac:dyDescent="0.25">
      <c r="A1005" s="3">
        <f>TITRES_STAT!B1008</f>
        <v>43774</v>
      </c>
      <c r="B1005" s="5">
        <f>TITRES_STAT!D1008</f>
        <v>52.271700000000003</v>
      </c>
      <c r="C1005" s="2">
        <f t="shared" si="135"/>
        <v>-1.6098999999999961</v>
      </c>
      <c r="D1005" s="2">
        <f t="shared" si="136"/>
        <v>0</v>
      </c>
      <c r="E1005" s="2">
        <f t="shared" si="137"/>
        <v>1.6098999999999961</v>
      </c>
      <c r="F1005" s="2">
        <f t="shared" ref="F1005:G1020" si="142">((F1004*13)+D1005)/14</f>
        <v>7.006577669641173E-2</v>
      </c>
      <c r="G1005" s="2">
        <f t="shared" si="142"/>
        <v>0.21181865023049898</v>
      </c>
      <c r="H1005" s="2">
        <f t="shared" si="139"/>
        <v>0.33078190527683393</v>
      </c>
      <c r="I1005" s="2">
        <f t="shared" si="140"/>
        <v>24.856207013727285</v>
      </c>
    </row>
    <row r="1006" spans="1:9" ht="13.5" x14ac:dyDescent="0.25">
      <c r="A1006" s="3">
        <f>TITRES_STAT!B1009</f>
        <v>43775</v>
      </c>
      <c r="B1006" s="5">
        <f>TITRES_STAT!D1009</f>
        <v>52.271700000000003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6.5061078360953747E-2</v>
      </c>
      <c r="G1006" s="2">
        <f t="shared" si="142"/>
        <v>0.19668874664260619</v>
      </c>
      <c r="H1006" s="2">
        <f t="shared" si="139"/>
        <v>0.33078190527683393</v>
      </c>
      <c r="I1006" s="2">
        <f t="shared" si="140"/>
        <v>24.856207013727285</v>
      </c>
    </row>
    <row r="1007" spans="1:9" ht="13.5" x14ac:dyDescent="0.25">
      <c r="A1007" s="3">
        <f>TITRES_STAT!B1010</f>
        <v>43776</v>
      </c>
      <c r="B1007" s="5">
        <f>TITRES_STAT!D1010</f>
        <v>52.271700000000003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6.0413858478028479E-2</v>
      </c>
      <c r="G1007" s="2">
        <f t="shared" si="142"/>
        <v>0.18263955045384858</v>
      </c>
      <c r="H1007" s="2">
        <f t="shared" si="139"/>
        <v>0.33078190527683399</v>
      </c>
      <c r="I1007" s="2">
        <f t="shared" si="140"/>
        <v>24.856207013727285</v>
      </c>
    </row>
    <row r="1008" spans="1:9" ht="13.5" x14ac:dyDescent="0.25">
      <c r="A1008" s="3">
        <f>TITRES_STAT!B1011</f>
        <v>43777</v>
      </c>
      <c r="B1008" s="5">
        <f>TITRES_STAT!D1011</f>
        <v>52.271700000000003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5.6098582872455012E-2</v>
      </c>
      <c r="G1008" s="2">
        <f t="shared" si="142"/>
        <v>0.16959386827857367</v>
      </c>
      <c r="H1008" s="2">
        <f t="shared" si="139"/>
        <v>0.33078190527683393</v>
      </c>
      <c r="I1008" s="2">
        <f t="shared" si="140"/>
        <v>24.856207013727285</v>
      </c>
    </row>
    <row r="1009" spans="1:9" ht="13.5" x14ac:dyDescent="0.25">
      <c r="A1009" s="3">
        <f>TITRES_STAT!B1012</f>
        <v>43780</v>
      </c>
      <c r="B1009" s="5">
        <f>TITRES_STAT!D1012</f>
        <v>51.125900000000001</v>
      </c>
      <c r="C1009" s="2">
        <f t="shared" si="135"/>
        <v>-1.1458000000000013</v>
      </c>
      <c r="D1009" s="2">
        <f t="shared" si="136"/>
        <v>0</v>
      </c>
      <c r="E1009" s="2">
        <f t="shared" si="137"/>
        <v>1.1458000000000013</v>
      </c>
      <c r="F1009" s="2">
        <f t="shared" si="142"/>
        <v>5.2091541238708225E-2</v>
      </c>
      <c r="G1009" s="2">
        <f t="shared" si="142"/>
        <v>0.23932287768724708</v>
      </c>
      <c r="H1009" s="2">
        <f t="shared" si="139"/>
        <v>0.21766218817902863</v>
      </c>
      <c r="I1009" s="2">
        <f t="shared" si="140"/>
        <v>17.875416539338786</v>
      </c>
    </row>
    <row r="1010" spans="1:9" ht="13.5" x14ac:dyDescent="0.25">
      <c r="A1010" s="3">
        <f>TITRES_STAT!B1013</f>
        <v>43781</v>
      </c>
      <c r="B1010" s="5">
        <f>TITRES_STAT!D1013</f>
        <v>52.271700000000003</v>
      </c>
      <c r="C1010" s="2">
        <f t="shared" si="135"/>
        <v>1.1458000000000013</v>
      </c>
      <c r="D1010" s="2">
        <f t="shared" si="136"/>
        <v>1.1458000000000013</v>
      </c>
      <c r="E1010" s="2">
        <f t="shared" si="137"/>
        <v>0</v>
      </c>
      <c r="F1010" s="2">
        <f t="shared" si="142"/>
        <v>0.13021357400737202</v>
      </c>
      <c r="G1010" s="2">
        <f t="shared" si="142"/>
        <v>0.2222283864238723</v>
      </c>
      <c r="H1010" s="2">
        <f t="shared" si="139"/>
        <v>0.58594482956379046</v>
      </c>
      <c r="I1010" s="2">
        <f t="shared" si="140"/>
        <v>36.946104217569342</v>
      </c>
    </row>
    <row r="1011" spans="1:9" ht="13.5" x14ac:dyDescent="0.25">
      <c r="A1011" s="3">
        <f>TITRES_STAT!B1014</f>
        <v>43782</v>
      </c>
      <c r="B1011" s="5">
        <f>TITRES_STAT!D1014</f>
        <v>52.271700000000003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0.12091260443541688</v>
      </c>
      <c r="G1011" s="2">
        <f t="shared" si="142"/>
        <v>0.20635493025073856</v>
      </c>
      <c r="H1011" s="2">
        <f t="shared" si="139"/>
        <v>0.58594482956379046</v>
      </c>
      <c r="I1011" s="2">
        <f t="shared" si="140"/>
        <v>36.946104217569342</v>
      </c>
    </row>
    <row r="1012" spans="1:9" ht="13.5" x14ac:dyDescent="0.25">
      <c r="A1012" s="3">
        <f>TITRES_STAT!B1015</f>
        <v>43783</v>
      </c>
      <c r="B1012" s="5">
        <f>TITRES_STAT!D1015</f>
        <v>52.271700000000003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0.1122759898328871</v>
      </c>
      <c r="G1012" s="2">
        <f t="shared" si="142"/>
        <v>0.19161529237568581</v>
      </c>
      <c r="H1012" s="2">
        <f t="shared" si="139"/>
        <v>0.58594482956379046</v>
      </c>
      <c r="I1012" s="2">
        <f t="shared" si="140"/>
        <v>36.946104217569342</v>
      </c>
    </row>
    <row r="1013" spans="1:9" ht="13.5" x14ac:dyDescent="0.25">
      <c r="A1013" s="3">
        <f>TITRES_STAT!B1016</f>
        <v>43784</v>
      </c>
      <c r="B1013" s="5">
        <f>TITRES_STAT!D1016</f>
        <v>52.264499999999998</v>
      </c>
      <c r="C1013" s="2">
        <f t="shared" si="135"/>
        <v>-7.2000000000045361E-3</v>
      </c>
      <c r="D1013" s="2">
        <f t="shared" si="136"/>
        <v>0</v>
      </c>
      <c r="E1013" s="2">
        <f t="shared" si="137"/>
        <v>7.2000000000045361E-3</v>
      </c>
      <c r="F1013" s="2">
        <f t="shared" si="142"/>
        <v>0.10425627627339516</v>
      </c>
      <c r="G1013" s="2">
        <f t="shared" si="142"/>
        <v>0.17844277149170856</v>
      </c>
      <c r="H1013" s="2">
        <f t="shared" si="139"/>
        <v>0.58425609175342519</v>
      </c>
      <c r="I1013" s="2">
        <f t="shared" si="140"/>
        <v>36.878891916191492</v>
      </c>
    </row>
    <row r="1014" spans="1:9" ht="13.5" x14ac:dyDescent="0.25">
      <c r="A1014" s="3">
        <f>TITRES_STAT!B1017</f>
        <v>43787</v>
      </c>
      <c r="B1014" s="5">
        <f>TITRES_STAT!D1017</f>
        <v>52.271700000000003</v>
      </c>
      <c r="C1014" s="2">
        <f t="shared" si="135"/>
        <v>7.2000000000045361E-3</v>
      </c>
      <c r="D1014" s="2">
        <f t="shared" si="136"/>
        <v>7.2000000000045361E-3</v>
      </c>
      <c r="E1014" s="2">
        <f t="shared" si="137"/>
        <v>0</v>
      </c>
      <c r="F1014" s="2">
        <f t="shared" si="142"/>
        <v>9.7323685111010111E-2</v>
      </c>
      <c r="G1014" s="2">
        <f t="shared" si="142"/>
        <v>0.16569685924230079</v>
      </c>
      <c r="H1014" s="2">
        <f t="shared" si="139"/>
        <v>0.587359866421441</v>
      </c>
      <c r="I1014" s="2">
        <f t="shared" si="140"/>
        <v>37.00231301334275</v>
      </c>
    </row>
    <row r="1015" spans="1:9" ht="13.5" x14ac:dyDescent="0.25">
      <c r="A1015" s="3">
        <f>TITRES_STAT!B1018</f>
        <v>43788</v>
      </c>
      <c r="B1015" s="5">
        <f>TITRES_STAT!D1018</f>
        <v>51.851100000000002</v>
      </c>
      <c r="C1015" s="2">
        <f t="shared" si="135"/>
        <v>-0.42060000000000031</v>
      </c>
      <c r="D1015" s="2">
        <f t="shared" si="136"/>
        <v>0</v>
      </c>
      <c r="E1015" s="2">
        <f t="shared" si="137"/>
        <v>0.42060000000000031</v>
      </c>
      <c r="F1015" s="2">
        <f t="shared" si="142"/>
        <v>9.0371993317366534E-2</v>
      </c>
      <c r="G1015" s="2">
        <f t="shared" si="142"/>
        <v>0.18390422643927934</v>
      </c>
      <c r="H1015" s="2">
        <f t="shared" si="139"/>
        <v>0.4914079195847364</v>
      </c>
      <c r="I1015" s="2">
        <f t="shared" si="140"/>
        <v>32.949263117870714</v>
      </c>
    </row>
    <row r="1016" spans="1:9" ht="13.5" x14ac:dyDescent="0.25">
      <c r="A1016" s="3">
        <f>TITRES_STAT!B1019</f>
        <v>43789</v>
      </c>
      <c r="B1016" s="5">
        <f>TITRES_STAT!D1019</f>
        <v>52.271700000000003</v>
      </c>
      <c r="C1016" s="2">
        <f t="shared" si="135"/>
        <v>0.42060000000000031</v>
      </c>
      <c r="D1016" s="2">
        <f t="shared" si="136"/>
        <v>0.42060000000000031</v>
      </c>
      <c r="E1016" s="2">
        <f t="shared" si="137"/>
        <v>0</v>
      </c>
      <c r="F1016" s="2">
        <f t="shared" si="142"/>
        <v>0.1139597080804118</v>
      </c>
      <c r="G1016" s="2">
        <f t="shared" si="142"/>
        <v>0.1707682102650451</v>
      </c>
      <c r="H1016" s="2">
        <f t="shared" si="139"/>
        <v>0.66733561184214418</v>
      </c>
      <c r="I1016" s="2">
        <f t="shared" si="140"/>
        <v>40.024072364461944</v>
      </c>
    </row>
    <row r="1017" spans="1:9" ht="13.5" x14ac:dyDescent="0.25">
      <c r="A1017" s="3">
        <f>TITRES_STAT!B1020</f>
        <v>43790</v>
      </c>
      <c r="B1017" s="5">
        <f>TITRES_STAT!D1020</f>
        <v>51.488500000000002</v>
      </c>
      <c r="C1017" s="2">
        <f t="shared" si="135"/>
        <v>-0.78320000000000078</v>
      </c>
      <c r="D1017" s="2">
        <f t="shared" si="136"/>
        <v>0</v>
      </c>
      <c r="E1017" s="2">
        <f t="shared" si="137"/>
        <v>0.78320000000000078</v>
      </c>
      <c r="F1017" s="2">
        <f t="shared" si="142"/>
        <v>0.10581972893181095</v>
      </c>
      <c r="G1017" s="2">
        <f t="shared" si="142"/>
        <v>0.21451333810325623</v>
      </c>
      <c r="H1017" s="2">
        <f t="shared" si="139"/>
        <v>0.49330139499705378</v>
      </c>
      <c r="I1017" s="2">
        <f t="shared" si="140"/>
        <v>33.034282071237669</v>
      </c>
    </row>
    <row r="1018" spans="1:9" ht="13.5" x14ac:dyDescent="0.25">
      <c r="A1018" s="3">
        <f>TITRES_STAT!B1021</f>
        <v>43791</v>
      </c>
      <c r="B1018" s="5">
        <f>TITRES_STAT!D1021</f>
        <v>51.488500000000002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9.8261176865253028E-2</v>
      </c>
      <c r="G1018" s="2">
        <f t="shared" si="142"/>
        <v>0.19919095681016649</v>
      </c>
      <c r="H1018" s="2">
        <f t="shared" si="139"/>
        <v>0.49330139499705383</v>
      </c>
      <c r="I1018" s="2">
        <f t="shared" si="140"/>
        <v>33.034282071237683</v>
      </c>
    </row>
    <row r="1019" spans="1:9" ht="13.5" x14ac:dyDescent="0.25">
      <c r="A1019" s="3">
        <f>TITRES_STAT!B1022</f>
        <v>43794</v>
      </c>
      <c r="B1019" s="5">
        <f>TITRES_STAT!D1022</f>
        <v>51.488500000000002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9.1242521374877802E-2</v>
      </c>
      <c r="G1019" s="2">
        <f t="shared" si="142"/>
        <v>0.18496303132372602</v>
      </c>
      <c r="H1019" s="2">
        <f t="shared" si="139"/>
        <v>0.49330139499705378</v>
      </c>
      <c r="I1019" s="2">
        <f t="shared" si="140"/>
        <v>33.034282071237669</v>
      </c>
    </row>
    <row r="1020" spans="1:9" ht="13.5" x14ac:dyDescent="0.25">
      <c r="A1020" s="3">
        <f>TITRES_STAT!B1023</f>
        <v>43795</v>
      </c>
      <c r="B1020" s="5">
        <f>TITRES_STAT!D1023</f>
        <v>51.488500000000002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8.4725198419529385E-2</v>
      </c>
      <c r="G1020" s="2">
        <f t="shared" si="142"/>
        <v>0.17175138622917416</v>
      </c>
      <c r="H1020" s="2">
        <f t="shared" si="139"/>
        <v>0.49330139499705378</v>
      </c>
      <c r="I1020" s="2">
        <f t="shared" si="140"/>
        <v>33.034282071237669</v>
      </c>
    </row>
    <row r="1021" spans="1:9" ht="13.5" x14ac:dyDescent="0.25">
      <c r="A1021" s="3">
        <f>TITRES_STAT!B1024</f>
        <v>43796</v>
      </c>
      <c r="B1021" s="5">
        <f>TITRES_STAT!D1024</f>
        <v>51.488500000000002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7.8673398532420141E-2</v>
      </c>
      <c r="G1021" s="2">
        <f t="shared" si="143"/>
        <v>0.15948343006994745</v>
      </c>
      <c r="H1021" s="2">
        <f t="shared" si="139"/>
        <v>0.49330139499705372</v>
      </c>
      <c r="I1021" s="2">
        <f t="shared" si="140"/>
        <v>33.034282071237669</v>
      </c>
    </row>
    <row r="1022" spans="1:9" ht="13.5" x14ac:dyDescent="0.25">
      <c r="A1022" s="3">
        <f>TITRES_STAT!B1025</f>
        <v>43797</v>
      </c>
      <c r="B1022" s="5">
        <f>TITRES_STAT!D1025</f>
        <v>52.271700000000003</v>
      </c>
      <c r="C1022" s="2">
        <f t="shared" si="135"/>
        <v>0.78320000000000078</v>
      </c>
      <c r="D1022" s="2">
        <f t="shared" si="136"/>
        <v>0.78320000000000078</v>
      </c>
      <c r="E1022" s="2">
        <f t="shared" si="137"/>
        <v>0</v>
      </c>
      <c r="F1022" s="2">
        <f t="shared" si="143"/>
        <v>0.12899672720867589</v>
      </c>
      <c r="G1022" s="2">
        <f t="shared" si="143"/>
        <v>0.14809175649352263</v>
      </c>
      <c r="H1022" s="2">
        <f t="shared" si="139"/>
        <v>0.87105947193163358</v>
      </c>
      <c r="I1022" s="2">
        <f t="shared" si="140"/>
        <v>46.554344476948891</v>
      </c>
    </row>
    <row r="1023" spans="1:9" ht="13.5" x14ac:dyDescent="0.25">
      <c r="A1023" s="3">
        <f>TITRES_STAT!B1026</f>
        <v>43798</v>
      </c>
      <c r="B1023" s="5">
        <f>TITRES_STAT!D1026</f>
        <v>52.271700000000003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0.11978267526519903</v>
      </c>
      <c r="G1023" s="2">
        <f t="shared" si="143"/>
        <v>0.13751377388684244</v>
      </c>
      <c r="H1023" s="2">
        <f t="shared" si="139"/>
        <v>0.87105947193163358</v>
      </c>
      <c r="I1023" s="2">
        <f t="shared" si="140"/>
        <v>46.554344476948891</v>
      </c>
    </row>
    <row r="1024" spans="1:9" ht="13.5" x14ac:dyDescent="0.25">
      <c r="A1024" s="3">
        <f>TITRES_STAT!B1027</f>
        <v>43801</v>
      </c>
      <c r="B1024" s="5">
        <f>TITRES_STAT!D1027</f>
        <v>52.213700000000003</v>
      </c>
      <c r="C1024" s="2">
        <f t="shared" si="135"/>
        <v>-5.7999999999999829E-2</v>
      </c>
      <c r="D1024" s="2">
        <f t="shared" si="136"/>
        <v>0</v>
      </c>
      <c r="E1024" s="2">
        <f t="shared" si="137"/>
        <v>5.7999999999999829E-2</v>
      </c>
      <c r="F1024" s="2">
        <f t="shared" si="143"/>
        <v>0.1112267698891134</v>
      </c>
      <c r="G1024" s="2">
        <f t="shared" si="143"/>
        <v>0.13183421860921082</v>
      </c>
      <c r="H1024" s="2">
        <f t="shared" si="139"/>
        <v>0.84368664723395526</v>
      </c>
      <c r="I1024" s="2">
        <f t="shared" si="140"/>
        <v>45.760848162550879</v>
      </c>
    </row>
    <row r="1025" spans="1:9" ht="13.5" x14ac:dyDescent="0.25">
      <c r="A1025" s="3">
        <f>TITRES_STAT!B1028</f>
        <v>43802</v>
      </c>
      <c r="B1025" s="5">
        <f>TITRES_STAT!D1028</f>
        <v>52.213700000000003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0.10328200061131958</v>
      </c>
      <c r="G1025" s="2">
        <f t="shared" si="143"/>
        <v>0.12241748870855292</v>
      </c>
      <c r="H1025" s="2">
        <f t="shared" si="139"/>
        <v>0.84368664723395514</v>
      </c>
      <c r="I1025" s="2">
        <f t="shared" si="140"/>
        <v>45.760848162550879</v>
      </c>
    </row>
    <row r="1026" spans="1:9" ht="13.5" x14ac:dyDescent="0.25">
      <c r="A1026" s="3">
        <f>TITRES_STAT!B1029</f>
        <v>43803</v>
      </c>
      <c r="B1026" s="5">
        <f>TITRES_STAT!D1029</f>
        <v>52.213700000000003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9.590471485336817E-2</v>
      </c>
      <c r="G1026" s="2">
        <f t="shared" si="143"/>
        <v>0.11367338237222771</v>
      </c>
      <c r="H1026" s="2">
        <f t="shared" si="139"/>
        <v>0.84368664723395514</v>
      </c>
      <c r="I1026" s="2">
        <f t="shared" si="140"/>
        <v>45.760848162550879</v>
      </c>
    </row>
    <row r="1027" spans="1:9" ht="13.5" x14ac:dyDescent="0.25">
      <c r="A1027" s="3">
        <f>TITRES_STAT!B1030</f>
        <v>43804</v>
      </c>
      <c r="B1027" s="5">
        <f>TITRES_STAT!D1030</f>
        <v>52.213700000000003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8.9054378078127577E-2</v>
      </c>
      <c r="G1027" s="2">
        <f t="shared" si="143"/>
        <v>0.10555385505992573</v>
      </c>
      <c r="H1027" s="2">
        <f t="shared" si="139"/>
        <v>0.84368664723395503</v>
      </c>
      <c r="I1027" s="2">
        <f t="shared" si="140"/>
        <v>45.760848162550872</v>
      </c>
    </row>
    <row r="1028" spans="1:9" ht="13.5" x14ac:dyDescent="0.25">
      <c r="A1028" s="3">
        <f>TITRES_STAT!B1031</f>
        <v>43805</v>
      </c>
      <c r="B1028" s="5">
        <f>TITRES_STAT!D1031</f>
        <v>52.213700000000003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8.2693351072547036E-2</v>
      </c>
      <c r="G1028" s="2">
        <f t="shared" si="143"/>
        <v>9.8014293984216752E-2</v>
      </c>
      <c r="H1028" s="2">
        <f t="shared" si="139"/>
        <v>0.84368664723395503</v>
      </c>
      <c r="I1028" s="2">
        <f t="shared" si="140"/>
        <v>45.760848162550872</v>
      </c>
    </row>
    <row r="1029" spans="1:9" ht="13.5" x14ac:dyDescent="0.25">
      <c r="A1029" s="3">
        <f>TITRES_STAT!B1032</f>
        <v>43808</v>
      </c>
      <c r="B1029" s="5">
        <f>TITRES_STAT!D1032</f>
        <v>52.213700000000003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7.6786683138793679E-2</v>
      </c>
      <c r="G1029" s="2">
        <f t="shared" si="143"/>
        <v>9.1013272985344132E-2</v>
      </c>
      <c r="H1029" s="2">
        <f t="shared" si="139"/>
        <v>0.84368664723395503</v>
      </c>
      <c r="I1029" s="2">
        <f t="shared" si="140"/>
        <v>45.760848162550872</v>
      </c>
    </row>
    <row r="1030" spans="1:9" ht="13.5" x14ac:dyDescent="0.25">
      <c r="A1030" s="3">
        <f>TITRES_STAT!B1033</f>
        <v>43809</v>
      </c>
      <c r="B1030" s="5">
        <f>TITRES_STAT!D1033</f>
        <v>52.213700000000003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7.1301920057451271E-2</v>
      </c>
      <c r="G1030" s="2">
        <f t="shared" si="143"/>
        <v>8.4512324914962411E-2</v>
      </c>
      <c r="H1030" s="2">
        <f t="shared" si="139"/>
        <v>0.84368664723395492</v>
      </c>
      <c r="I1030" s="2">
        <f t="shared" si="140"/>
        <v>45.760848162550865</v>
      </c>
    </row>
    <row r="1031" spans="1:9" ht="13.5" x14ac:dyDescent="0.25">
      <c r="A1031" s="3">
        <f>TITRES_STAT!B1034</f>
        <v>43810</v>
      </c>
      <c r="B1031" s="5">
        <f>TITRES_STAT!D1034</f>
        <v>52.213700000000003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6.620892576763332E-2</v>
      </c>
      <c r="G1031" s="2">
        <f t="shared" si="143"/>
        <v>7.8475730278179376E-2</v>
      </c>
      <c r="H1031" s="2">
        <f t="shared" si="139"/>
        <v>0.84368664723395492</v>
      </c>
      <c r="I1031" s="2">
        <f t="shared" si="140"/>
        <v>45.760848162550865</v>
      </c>
    </row>
    <row r="1032" spans="1:9" ht="13.5" x14ac:dyDescent="0.25">
      <c r="A1032" s="3">
        <f>TITRES_STAT!B1035</f>
        <v>43811</v>
      </c>
      <c r="B1032" s="5">
        <f>TITRES_STAT!D1035</f>
        <v>52.213700000000003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6.1479716784230934E-2</v>
      </c>
      <c r="G1032" s="2">
        <f t="shared" si="143"/>
        <v>7.2870320972595132E-2</v>
      </c>
      <c r="H1032" s="2">
        <f t="shared" si="139"/>
        <v>0.84368664723395492</v>
      </c>
      <c r="I1032" s="2">
        <f t="shared" si="140"/>
        <v>45.760848162550865</v>
      </c>
    </row>
    <row r="1033" spans="1:9" ht="13.5" x14ac:dyDescent="0.25">
      <c r="A1033" s="3">
        <f>TITRES_STAT!B1036</f>
        <v>43812</v>
      </c>
      <c r="B1033" s="5">
        <f>TITRES_STAT!D1036</f>
        <v>52.213700000000003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5.7088308442500159E-2</v>
      </c>
      <c r="G1033" s="2">
        <f t="shared" si="143"/>
        <v>6.766529804598119E-2</v>
      </c>
      <c r="H1033" s="2">
        <f t="shared" si="139"/>
        <v>0.84368664723395503</v>
      </c>
      <c r="I1033" s="2">
        <f t="shared" si="140"/>
        <v>45.760848162550872</v>
      </c>
    </row>
    <row r="1034" spans="1:9" ht="13.5" x14ac:dyDescent="0.25">
      <c r="A1034" s="3">
        <f>TITRES_STAT!B1037</f>
        <v>43815</v>
      </c>
      <c r="B1034" s="5">
        <f>TITRES_STAT!D1037</f>
        <v>52.213700000000003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5.301057212517872E-2</v>
      </c>
      <c r="G1034" s="2">
        <f t="shared" si="143"/>
        <v>6.2832062471268241E-2</v>
      </c>
      <c r="H1034" s="2">
        <f t="shared" si="139"/>
        <v>0.84368664723395514</v>
      </c>
      <c r="I1034" s="2">
        <f t="shared" si="140"/>
        <v>45.760848162550879</v>
      </c>
    </row>
    <row r="1035" spans="1:9" ht="13.5" x14ac:dyDescent="0.25">
      <c r="A1035" s="3">
        <f>TITRES_STAT!B1038</f>
        <v>43816</v>
      </c>
      <c r="B1035" s="5">
        <f>TITRES_STAT!D1038</f>
        <v>51.488500000000002</v>
      </c>
      <c r="C1035" s="2">
        <f t="shared" si="144"/>
        <v>-0.72520000000000095</v>
      </c>
      <c r="D1035" s="2">
        <f t="shared" si="145"/>
        <v>0</v>
      </c>
      <c r="E1035" s="2">
        <f t="shared" si="146"/>
        <v>0.72520000000000095</v>
      </c>
      <c r="F1035" s="2">
        <f t="shared" si="143"/>
        <v>4.9224102687665958E-2</v>
      </c>
      <c r="G1035" s="2">
        <f t="shared" si="143"/>
        <v>0.11014405800903486</v>
      </c>
      <c r="H1035" s="2">
        <f t="shared" si="139"/>
        <v>0.44690656561453562</v>
      </c>
      <c r="I1035" s="2">
        <f t="shared" si="140"/>
        <v>30.887036954229572</v>
      </c>
    </row>
    <row r="1036" spans="1:9" ht="13.5" x14ac:dyDescent="0.25">
      <c r="A1036" s="3">
        <f>TITRES_STAT!B1039</f>
        <v>43817</v>
      </c>
      <c r="B1036" s="5">
        <f>TITRES_STAT!D1039</f>
        <v>51.488500000000002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4.570809535283267E-2</v>
      </c>
      <c r="G1036" s="2">
        <f t="shared" si="143"/>
        <v>0.10227662529410379</v>
      </c>
      <c r="H1036" s="2">
        <f t="shared" si="139"/>
        <v>0.44690656561453562</v>
      </c>
      <c r="I1036" s="2">
        <f t="shared" si="140"/>
        <v>30.887036954229572</v>
      </c>
    </row>
    <row r="1037" spans="1:9" ht="13.5" x14ac:dyDescent="0.25">
      <c r="A1037" s="3">
        <f>TITRES_STAT!B1040</f>
        <v>43818</v>
      </c>
      <c r="B1037" s="5">
        <f>TITRES_STAT!D1040</f>
        <v>51.488500000000002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4.2443231399058909E-2</v>
      </c>
      <c r="G1037" s="2">
        <f t="shared" si="147"/>
        <v>9.4971152058810668E-2</v>
      </c>
      <c r="H1037" s="2">
        <f t="shared" si="139"/>
        <v>0.44690656561453562</v>
      </c>
      <c r="I1037" s="2">
        <f t="shared" si="140"/>
        <v>30.887036954229572</v>
      </c>
    </row>
    <row r="1038" spans="1:9" ht="13.5" x14ac:dyDescent="0.25">
      <c r="A1038" s="3">
        <f>TITRES_STAT!B1041</f>
        <v>43819</v>
      </c>
      <c r="B1038" s="5">
        <f>TITRES_STAT!D1041</f>
        <v>51.488500000000002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3.941157201341184E-2</v>
      </c>
      <c r="G1038" s="2">
        <f t="shared" si="147"/>
        <v>8.8187498340324202E-2</v>
      </c>
      <c r="H1038" s="2">
        <f t="shared" si="139"/>
        <v>0.44690656561453551</v>
      </c>
      <c r="I1038" s="2">
        <f t="shared" si="140"/>
        <v>30.887036954229572</v>
      </c>
    </row>
    <row r="1039" spans="1:9" ht="13.5" x14ac:dyDescent="0.25">
      <c r="A1039" s="3">
        <f>TITRES_STAT!B1042</f>
        <v>43822</v>
      </c>
      <c r="B1039" s="5">
        <f>TITRES_STAT!D1042</f>
        <v>51.488500000000002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3.6596459726739569E-2</v>
      </c>
      <c r="G1039" s="2">
        <f t="shared" si="147"/>
        <v>8.188839131601533E-2</v>
      </c>
      <c r="H1039" s="2">
        <f t="shared" si="139"/>
        <v>0.44690656561453557</v>
      </c>
      <c r="I1039" s="2">
        <f t="shared" si="140"/>
        <v>30.887036954229572</v>
      </c>
    </row>
    <row r="1040" spans="1:9" ht="13.5" x14ac:dyDescent="0.25">
      <c r="A1040" s="3">
        <f>TITRES_STAT!B1043</f>
        <v>43823</v>
      </c>
      <c r="B1040" s="5">
        <f>TITRES_STAT!D1043</f>
        <v>50.763300000000001</v>
      </c>
      <c r="C1040" s="2">
        <f t="shared" si="144"/>
        <v>-0.72520000000000095</v>
      </c>
      <c r="D1040" s="2">
        <f t="shared" si="145"/>
        <v>0</v>
      </c>
      <c r="E1040" s="2">
        <f t="shared" si="146"/>
        <v>0.72520000000000095</v>
      </c>
      <c r="F1040" s="2">
        <f t="shared" si="147"/>
        <v>3.3982426889115312E-2</v>
      </c>
      <c r="G1040" s="2">
        <f t="shared" si="147"/>
        <v>0.12783922050772858</v>
      </c>
      <c r="H1040" s="2">
        <f t="shared" si="139"/>
        <v>0.2658216058745515</v>
      </c>
      <c r="I1040" s="2">
        <f t="shared" si="140"/>
        <v>20.999926422562226</v>
      </c>
    </row>
    <row r="1041" spans="1:9" ht="13.5" x14ac:dyDescent="0.25">
      <c r="A1041" s="3">
        <f>TITRES_STAT!B1044</f>
        <v>43824</v>
      </c>
      <c r="B1041" s="5">
        <f>TITRES_STAT!D1044</f>
        <v>50.763300000000001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3.155511068274993E-2</v>
      </c>
      <c r="G1041" s="2">
        <f t="shared" si="147"/>
        <v>0.11870784761431941</v>
      </c>
      <c r="H1041" s="2">
        <f t="shared" ref="H1041:H1104" si="148">F1041/G1041</f>
        <v>0.2658216058745515</v>
      </c>
      <c r="I1041" s="2">
        <f t="shared" ref="I1041:I1104" si="149">IF(G1041=0,100,100-(100/(1+H1041)))</f>
        <v>20.999926422562226</v>
      </c>
    </row>
    <row r="1042" spans="1:9" ht="13.5" x14ac:dyDescent="0.25">
      <c r="A1042" s="3">
        <f>TITRES_STAT!B1045</f>
        <v>43825</v>
      </c>
      <c r="B1042" s="5">
        <f>TITRES_STAT!D1045</f>
        <v>50.763300000000001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2.930117420541065E-2</v>
      </c>
      <c r="G1042" s="2">
        <f t="shared" si="147"/>
        <v>0.11022871564186801</v>
      </c>
      <c r="H1042" s="2">
        <f t="shared" si="148"/>
        <v>0.2658216058745515</v>
      </c>
      <c r="I1042" s="2">
        <f t="shared" si="149"/>
        <v>20.999926422562226</v>
      </c>
    </row>
    <row r="1043" spans="1:9" ht="13.5" x14ac:dyDescent="0.25">
      <c r="A1043" s="3">
        <f>TITRES_STAT!B1046</f>
        <v>43826</v>
      </c>
      <c r="B1043" s="5">
        <f>TITRES_STAT!D1046</f>
        <v>50.763300000000001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2.7208233190738458E-2</v>
      </c>
      <c r="G1043" s="2">
        <f t="shared" si="147"/>
        <v>0.10235523595316316</v>
      </c>
      <c r="H1043" s="2">
        <f t="shared" si="148"/>
        <v>0.26582160587455145</v>
      </c>
      <c r="I1043" s="2">
        <f t="shared" si="149"/>
        <v>20.999926422562226</v>
      </c>
    </row>
    <row r="1044" spans="1:9" ht="13.5" x14ac:dyDescent="0.25">
      <c r="A1044" s="3">
        <f>TITRES_STAT!B1047</f>
        <v>43829</v>
      </c>
      <c r="B1044" s="5">
        <f>TITRES_STAT!D1047</f>
        <v>50.763300000000001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2.5264787962828571E-2</v>
      </c>
      <c r="G1044" s="2">
        <f t="shared" si="147"/>
        <v>9.5044147670794374E-2</v>
      </c>
      <c r="H1044" s="2">
        <f t="shared" si="148"/>
        <v>0.26582160587455145</v>
      </c>
      <c r="I1044" s="2">
        <f t="shared" si="149"/>
        <v>20.999926422562226</v>
      </c>
    </row>
    <row r="1045" spans="1:9" ht="13.5" x14ac:dyDescent="0.25">
      <c r="A1045" s="3">
        <f>TITRES_STAT!B1048</f>
        <v>43830</v>
      </c>
      <c r="B1045" s="5">
        <f>TITRES_STAT!D1048</f>
        <v>50.763300000000001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2.3460160251197959E-2</v>
      </c>
      <c r="G1045" s="2">
        <f t="shared" si="147"/>
        <v>8.8255279980023346E-2</v>
      </c>
      <c r="H1045" s="2">
        <f t="shared" si="148"/>
        <v>0.26582160587455145</v>
      </c>
      <c r="I1045" s="2">
        <f t="shared" si="149"/>
        <v>20.999926422562226</v>
      </c>
    </row>
    <row r="1046" spans="1:9" ht="13.5" x14ac:dyDescent="0.25">
      <c r="A1046" s="3">
        <f>TITRES_STAT!B1049</f>
        <v>43832</v>
      </c>
      <c r="B1046" s="5">
        <f>TITRES_STAT!D1049</f>
        <v>50.763300000000001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2.1784434518969532E-2</v>
      </c>
      <c r="G1046" s="2">
        <f t="shared" si="147"/>
        <v>8.1951331410021672E-2</v>
      </c>
      <c r="H1046" s="2">
        <f t="shared" si="148"/>
        <v>0.2658216058745515</v>
      </c>
      <c r="I1046" s="2">
        <f t="shared" si="149"/>
        <v>20.999926422562226</v>
      </c>
    </row>
    <row r="1047" spans="1:9" ht="13.5" x14ac:dyDescent="0.25">
      <c r="A1047" s="3">
        <f>TITRES_STAT!B1050</f>
        <v>43833</v>
      </c>
      <c r="B1047" s="5">
        <f>TITRES_STAT!D1050</f>
        <v>50.770600000000002</v>
      </c>
      <c r="C1047" s="2">
        <f t="shared" si="144"/>
        <v>7.3000000000007503E-3</v>
      </c>
      <c r="D1047" s="2">
        <f t="shared" si="145"/>
        <v>7.3000000000007503E-3</v>
      </c>
      <c r="E1047" s="2">
        <f t="shared" si="146"/>
        <v>0</v>
      </c>
      <c r="F1047" s="2">
        <f t="shared" si="147"/>
        <v>2.0749832053328903E-2</v>
      </c>
      <c r="G1047" s="2">
        <f t="shared" si="147"/>
        <v>7.6097664880734411E-2</v>
      </c>
      <c r="H1047" s="2">
        <f t="shared" si="148"/>
        <v>0.27267370274566893</v>
      </c>
      <c r="I1047" s="2">
        <f t="shared" si="149"/>
        <v>21.425264162950967</v>
      </c>
    </row>
    <row r="1048" spans="1:9" ht="13.5" x14ac:dyDescent="0.25">
      <c r="A1048" s="3">
        <f>TITRES_STAT!B1051</f>
        <v>43836</v>
      </c>
      <c r="B1048" s="5">
        <f>TITRES_STAT!D1051</f>
        <v>50.770600000000002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1.9267701192376838E-2</v>
      </c>
      <c r="G1048" s="2">
        <f t="shared" si="147"/>
        <v>7.066211738925339E-2</v>
      </c>
      <c r="H1048" s="2">
        <f t="shared" si="148"/>
        <v>0.27267370274566888</v>
      </c>
      <c r="I1048" s="2">
        <f t="shared" si="149"/>
        <v>21.425264162950967</v>
      </c>
    </row>
    <row r="1049" spans="1:9" ht="13.5" x14ac:dyDescent="0.25">
      <c r="A1049" s="3">
        <f>TITRES_STAT!B1052</f>
        <v>43837</v>
      </c>
      <c r="B1049" s="5">
        <f>TITRES_STAT!D1052</f>
        <v>50.770600000000002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1.7891436821492777E-2</v>
      </c>
      <c r="G1049" s="2">
        <f t="shared" si="147"/>
        <v>6.561482329002101E-2</v>
      </c>
      <c r="H1049" s="2">
        <f t="shared" si="148"/>
        <v>0.27267370274566882</v>
      </c>
      <c r="I1049" s="2">
        <f t="shared" si="149"/>
        <v>21.425264162950967</v>
      </c>
    </row>
    <row r="1050" spans="1:9" ht="13.5" x14ac:dyDescent="0.25">
      <c r="A1050" s="3">
        <f>TITRES_STAT!B1053</f>
        <v>43838</v>
      </c>
      <c r="B1050" s="5">
        <f>TITRES_STAT!D1053</f>
        <v>50.763300000000001</v>
      </c>
      <c r="C1050" s="2">
        <f t="shared" si="144"/>
        <v>-7.3000000000007503E-3</v>
      </c>
      <c r="D1050" s="2">
        <f t="shared" si="145"/>
        <v>0</v>
      </c>
      <c r="E1050" s="2">
        <f t="shared" si="146"/>
        <v>7.3000000000007503E-3</v>
      </c>
      <c r="F1050" s="2">
        <f t="shared" si="147"/>
        <v>1.6613477048529009E-2</v>
      </c>
      <c r="G1050" s="2">
        <f t="shared" si="147"/>
        <v>6.1449478769305281E-2</v>
      </c>
      <c r="H1050" s="2">
        <f t="shared" si="148"/>
        <v>0.2703599343926027</v>
      </c>
      <c r="I1050" s="2">
        <f t="shared" si="149"/>
        <v>21.28215217381441</v>
      </c>
    </row>
    <row r="1051" spans="1:9" ht="13.5" x14ac:dyDescent="0.25">
      <c r="A1051" s="3">
        <f>TITRES_STAT!B1054</f>
        <v>43839</v>
      </c>
      <c r="B1051" s="5">
        <f>TITRES_STAT!D1054</f>
        <v>52.286200000000001</v>
      </c>
      <c r="C1051" s="2">
        <f t="shared" si="144"/>
        <v>1.5228999999999999</v>
      </c>
      <c r="D1051" s="2">
        <f t="shared" si="145"/>
        <v>1.5228999999999999</v>
      </c>
      <c r="E1051" s="2">
        <f t="shared" si="146"/>
        <v>0</v>
      </c>
      <c r="F1051" s="2">
        <f t="shared" si="147"/>
        <v>0.12420537154506264</v>
      </c>
      <c r="G1051" s="2">
        <f t="shared" si="147"/>
        <v>5.7060230285783477E-2</v>
      </c>
      <c r="H1051" s="2">
        <f t="shared" si="148"/>
        <v>2.1767415049498728</v>
      </c>
      <c r="I1051" s="2">
        <f t="shared" si="149"/>
        <v>68.521203300871676</v>
      </c>
    </row>
    <row r="1052" spans="1:9" ht="13.5" x14ac:dyDescent="0.25">
      <c r="A1052" s="3">
        <f>TITRES_STAT!B1055</f>
        <v>43840</v>
      </c>
      <c r="B1052" s="5">
        <f>TITRES_STAT!D1055</f>
        <v>50.763300000000001</v>
      </c>
      <c r="C1052" s="2">
        <f t="shared" si="144"/>
        <v>-1.5228999999999999</v>
      </c>
      <c r="D1052" s="2">
        <f t="shared" si="145"/>
        <v>0</v>
      </c>
      <c r="E1052" s="2">
        <f t="shared" si="146"/>
        <v>1.5228999999999999</v>
      </c>
      <c r="F1052" s="2">
        <f t="shared" si="147"/>
        <v>0.11533355929184388</v>
      </c>
      <c r="G1052" s="2">
        <f t="shared" si="147"/>
        <v>0.16176307097965609</v>
      </c>
      <c r="H1052" s="2">
        <f t="shared" si="148"/>
        <v>0.71297829964138515</v>
      </c>
      <c r="I1052" s="2">
        <f t="shared" si="149"/>
        <v>41.622144296319945</v>
      </c>
    </row>
    <row r="1053" spans="1:9" ht="13.5" x14ac:dyDescent="0.25">
      <c r="A1053" s="3">
        <f>TITRES_STAT!B1056</f>
        <v>43843</v>
      </c>
      <c r="B1053" s="5">
        <f>TITRES_STAT!D1056</f>
        <v>50.763300000000001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0.10709544791385504</v>
      </c>
      <c r="G1053" s="2">
        <f t="shared" si="150"/>
        <v>0.15020856590968065</v>
      </c>
      <c r="H1053" s="2">
        <f t="shared" si="148"/>
        <v>0.71297829964138515</v>
      </c>
      <c r="I1053" s="2">
        <f t="shared" si="149"/>
        <v>41.622144296319945</v>
      </c>
    </row>
    <row r="1054" spans="1:9" ht="13.5" x14ac:dyDescent="0.25">
      <c r="A1054" s="3">
        <f>TITRES_STAT!B1057</f>
        <v>43845</v>
      </c>
      <c r="B1054" s="5">
        <f>TITRES_STAT!D1057</f>
        <v>50.763300000000001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9.9445773062865395E-2</v>
      </c>
      <c r="G1054" s="2">
        <f t="shared" si="150"/>
        <v>0.13947938263041776</v>
      </c>
      <c r="H1054" s="2">
        <f t="shared" si="148"/>
        <v>0.71297829964138504</v>
      </c>
      <c r="I1054" s="2">
        <f t="shared" si="149"/>
        <v>41.622144296319945</v>
      </c>
    </row>
    <row r="1055" spans="1:9" ht="13.5" x14ac:dyDescent="0.25">
      <c r="A1055" s="3">
        <f>TITRES_STAT!B1058</f>
        <v>43846</v>
      </c>
      <c r="B1055" s="5">
        <f>TITRES_STAT!D1058</f>
        <v>50.763300000000001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9.2342503558375019E-2</v>
      </c>
      <c r="G1055" s="2">
        <f t="shared" si="150"/>
        <v>0.1295165695853879</v>
      </c>
      <c r="H1055" s="2">
        <f t="shared" si="148"/>
        <v>0.71297829964138526</v>
      </c>
      <c r="I1055" s="2">
        <f t="shared" si="149"/>
        <v>41.622144296319945</v>
      </c>
    </row>
    <row r="1056" spans="1:9" ht="13.5" x14ac:dyDescent="0.25">
      <c r="A1056" s="3">
        <f>TITRES_STAT!B1059</f>
        <v>43847</v>
      </c>
      <c r="B1056" s="5">
        <f>TITRES_STAT!D1059</f>
        <v>52.931600000000003</v>
      </c>
      <c r="C1056" s="2">
        <f t="shared" si="144"/>
        <v>2.1683000000000021</v>
      </c>
      <c r="D1056" s="2">
        <f t="shared" si="145"/>
        <v>2.1683000000000021</v>
      </c>
      <c r="E1056" s="2">
        <f t="shared" si="146"/>
        <v>0</v>
      </c>
      <c r="F1056" s="2">
        <f t="shared" si="150"/>
        <v>0.24062518187563411</v>
      </c>
      <c r="G1056" s="2">
        <f t="shared" si="150"/>
        <v>0.12026538604357448</v>
      </c>
      <c r="H1056" s="2">
        <f t="shared" si="148"/>
        <v>2.0007850121434854</v>
      </c>
      <c r="I1056" s="2">
        <f t="shared" si="149"/>
        <v>66.675386742028152</v>
      </c>
    </row>
    <row r="1057" spans="1:9" ht="13.5" x14ac:dyDescent="0.25">
      <c r="A1057" s="3">
        <f>TITRES_STAT!B1060</f>
        <v>43850</v>
      </c>
      <c r="B1057" s="5">
        <f>TITRES_STAT!D1060</f>
        <v>52.938899999999997</v>
      </c>
      <c r="C1057" s="2">
        <f t="shared" si="144"/>
        <v>7.2999999999936449E-3</v>
      </c>
      <c r="D1057" s="2">
        <f t="shared" si="145"/>
        <v>7.2999999999936449E-3</v>
      </c>
      <c r="E1057" s="2">
        <f t="shared" si="146"/>
        <v>0</v>
      </c>
      <c r="F1057" s="2">
        <f t="shared" si="150"/>
        <v>0.22395909745594553</v>
      </c>
      <c r="G1057" s="2">
        <f t="shared" si="150"/>
        <v>0.11167500132617629</v>
      </c>
      <c r="H1057" s="2">
        <f t="shared" si="148"/>
        <v>2.0054541732380544</v>
      </c>
      <c r="I1057" s="2">
        <f t="shared" si="149"/>
        <v>66.727158613681098</v>
      </c>
    </row>
    <row r="1058" spans="1:9" ht="13.5" x14ac:dyDescent="0.25">
      <c r="A1058" s="3">
        <f>TITRES_STAT!B1061</f>
        <v>43851</v>
      </c>
      <c r="B1058" s="5">
        <f>TITRES_STAT!D1061</f>
        <v>54.316699999999997</v>
      </c>
      <c r="C1058" s="2">
        <f t="shared" si="144"/>
        <v>1.3778000000000006</v>
      </c>
      <c r="D1058" s="2">
        <f t="shared" si="145"/>
        <v>1.3778000000000006</v>
      </c>
      <c r="E1058" s="2">
        <f t="shared" si="146"/>
        <v>0</v>
      </c>
      <c r="F1058" s="2">
        <f t="shared" si="150"/>
        <v>0.30637630478052091</v>
      </c>
      <c r="G1058" s="2">
        <f t="shared" si="150"/>
        <v>0.1036982155171637</v>
      </c>
      <c r="H1058" s="2">
        <f t="shared" si="148"/>
        <v>2.9544992963722772</v>
      </c>
      <c r="I1058" s="2">
        <f t="shared" si="149"/>
        <v>74.71234851609745</v>
      </c>
    </row>
    <row r="1059" spans="1:9" ht="13.5" x14ac:dyDescent="0.25">
      <c r="A1059" s="3">
        <f>TITRES_STAT!B1062</f>
        <v>43852</v>
      </c>
      <c r="B1059" s="5">
        <f>TITRES_STAT!D1062</f>
        <v>52.938899999999997</v>
      </c>
      <c r="C1059" s="2">
        <f t="shared" si="144"/>
        <v>-1.3778000000000006</v>
      </c>
      <c r="D1059" s="2">
        <f t="shared" si="145"/>
        <v>0</v>
      </c>
      <c r="E1059" s="2">
        <f t="shared" si="146"/>
        <v>1.3778000000000006</v>
      </c>
      <c r="F1059" s="2">
        <f t="shared" si="150"/>
        <v>0.28449228301048374</v>
      </c>
      <c r="G1059" s="2">
        <f t="shared" si="150"/>
        <v>0.19470548583736633</v>
      </c>
      <c r="H1059" s="2">
        <f t="shared" si="148"/>
        <v>1.4611415892416846</v>
      </c>
      <c r="I1059" s="2">
        <f t="shared" si="149"/>
        <v>59.368449000607256</v>
      </c>
    </row>
    <row r="1060" spans="1:9" ht="13.5" x14ac:dyDescent="0.25">
      <c r="A1060" s="3">
        <f>TITRES_STAT!B1063</f>
        <v>43853</v>
      </c>
      <c r="B1060" s="5">
        <f>TITRES_STAT!D1063</f>
        <v>52.938899999999997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0.26417140565259206</v>
      </c>
      <c r="G1060" s="2">
        <f t="shared" si="150"/>
        <v>0.18079795113469729</v>
      </c>
      <c r="H1060" s="2">
        <f t="shared" si="148"/>
        <v>1.4611415892416848</v>
      </c>
      <c r="I1060" s="2">
        <f t="shared" si="149"/>
        <v>59.368449000607264</v>
      </c>
    </row>
    <row r="1061" spans="1:9" ht="13.5" x14ac:dyDescent="0.25">
      <c r="A1061" s="3">
        <f>TITRES_STAT!B1064</f>
        <v>43854</v>
      </c>
      <c r="B1061" s="5">
        <f>TITRES_STAT!D1064</f>
        <v>52.938899999999997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0.24530201953454975</v>
      </c>
      <c r="G1061" s="2">
        <f t="shared" si="150"/>
        <v>0.16788381176793318</v>
      </c>
      <c r="H1061" s="2">
        <f t="shared" si="148"/>
        <v>1.4611415892416848</v>
      </c>
      <c r="I1061" s="2">
        <f t="shared" si="149"/>
        <v>59.368449000607264</v>
      </c>
    </row>
    <row r="1062" spans="1:9" ht="13.5" x14ac:dyDescent="0.25">
      <c r="A1062" s="3">
        <f>TITRES_STAT!B1065</f>
        <v>43857</v>
      </c>
      <c r="B1062" s="5">
        <f>TITRES_STAT!D1065</f>
        <v>53.301499999999997</v>
      </c>
      <c r="C1062" s="2">
        <f t="shared" si="144"/>
        <v>0.36260000000000048</v>
      </c>
      <c r="D1062" s="2">
        <f t="shared" si="145"/>
        <v>0.36260000000000048</v>
      </c>
      <c r="E1062" s="2">
        <f t="shared" si="146"/>
        <v>0</v>
      </c>
      <c r="F1062" s="2">
        <f t="shared" si="150"/>
        <v>0.25368044671065337</v>
      </c>
      <c r="G1062" s="2">
        <f t="shared" si="150"/>
        <v>0.15589211092736652</v>
      </c>
      <c r="H1062" s="2">
        <f t="shared" si="148"/>
        <v>1.6272821325054001</v>
      </c>
      <c r="I1062" s="2">
        <f t="shared" si="149"/>
        <v>61.937852519615362</v>
      </c>
    </row>
    <row r="1063" spans="1:9" ht="13.5" x14ac:dyDescent="0.25">
      <c r="A1063" s="3">
        <f>TITRES_STAT!B1066</f>
        <v>43858</v>
      </c>
      <c r="B1063" s="5">
        <f>TITRES_STAT!D1066</f>
        <v>53.374000000000002</v>
      </c>
      <c r="C1063" s="2">
        <f t="shared" si="144"/>
        <v>7.2500000000005116E-2</v>
      </c>
      <c r="D1063" s="2">
        <f t="shared" si="145"/>
        <v>7.2500000000005116E-2</v>
      </c>
      <c r="E1063" s="2">
        <f t="shared" si="146"/>
        <v>0</v>
      </c>
      <c r="F1063" s="2">
        <f t="shared" si="150"/>
        <v>0.24073898623132137</v>
      </c>
      <c r="G1063" s="2">
        <f t="shared" si="150"/>
        <v>0.14475696014684034</v>
      </c>
      <c r="H1063" s="2">
        <f t="shared" si="148"/>
        <v>1.6630563807579104</v>
      </c>
      <c r="I1063" s="2">
        <f t="shared" si="149"/>
        <v>62.449161526373757</v>
      </c>
    </row>
    <row r="1064" spans="1:9" ht="13.5" x14ac:dyDescent="0.25">
      <c r="A1064" s="3">
        <f>TITRES_STAT!B1067</f>
        <v>43859</v>
      </c>
      <c r="B1064" s="5">
        <f>TITRES_STAT!D1067</f>
        <v>53.301499999999997</v>
      </c>
      <c r="C1064" s="2">
        <f t="shared" si="144"/>
        <v>-7.2500000000005116E-2</v>
      </c>
      <c r="D1064" s="2">
        <f t="shared" si="145"/>
        <v>0</v>
      </c>
      <c r="E1064" s="2">
        <f t="shared" si="146"/>
        <v>7.2500000000005116E-2</v>
      </c>
      <c r="F1064" s="2">
        <f t="shared" si="150"/>
        <v>0.22354334435765555</v>
      </c>
      <c r="G1064" s="2">
        <f t="shared" si="150"/>
        <v>0.13959574870778066</v>
      </c>
      <c r="H1064" s="2">
        <f t="shared" si="148"/>
        <v>1.6013621218910079</v>
      </c>
      <c r="I1064" s="2">
        <f t="shared" si="149"/>
        <v>61.558600719800204</v>
      </c>
    </row>
    <row r="1065" spans="1:9" ht="13.5" x14ac:dyDescent="0.25">
      <c r="A1065" s="3">
        <f>TITRES_STAT!B1068</f>
        <v>43860</v>
      </c>
      <c r="B1065" s="5">
        <f>TITRES_STAT!D1068</f>
        <v>53.301499999999997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0.20757596261782302</v>
      </c>
      <c r="G1065" s="2">
        <f t="shared" si="150"/>
        <v>0.12962462380008205</v>
      </c>
      <c r="H1065" s="2">
        <f t="shared" si="148"/>
        <v>1.6013621218910077</v>
      </c>
      <c r="I1065" s="2">
        <f t="shared" si="149"/>
        <v>61.558600719800197</v>
      </c>
    </row>
    <row r="1066" spans="1:9" ht="13.5" x14ac:dyDescent="0.25">
      <c r="A1066" s="3">
        <f>TITRES_STAT!B1069</f>
        <v>43861</v>
      </c>
      <c r="B1066" s="5">
        <f>TITRES_STAT!D1069</f>
        <v>53.301499999999997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0.19274910814512136</v>
      </c>
      <c r="G1066" s="2">
        <f t="shared" si="150"/>
        <v>0.12036572210007619</v>
      </c>
      <c r="H1066" s="2">
        <f t="shared" si="148"/>
        <v>1.6013621218910077</v>
      </c>
      <c r="I1066" s="2">
        <f t="shared" si="149"/>
        <v>61.558600719800197</v>
      </c>
    </row>
    <row r="1067" spans="1:9" ht="13.5" x14ac:dyDescent="0.25">
      <c r="A1067" s="3">
        <f>TITRES_STAT!B1070</f>
        <v>43864</v>
      </c>
      <c r="B1067" s="5">
        <f>TITRES_STAT!D1070</f>
        <v>52.576300000000003</v>
      </c>
      <c r="C1067" s="2">
        <f t="shared" si="144"/>
        <v>-0.72519999999999385</v>
      </c>
      <c r="D1067" s="2">
        <f t="shared" si="145"/>
        <v>0</v>
      </c>
      <c r="E1067" s="2">
        <f t="shared" si="146"/>
        <v>0.72519999999999385</v>
      </c>
      <c r="F1067" s="2">
        <f t="shared" si="150"/>
        <v>0.17898131470618411</v>
      </c>
      <c r="G1067" s="2">
        <f t="shared" si="150"/>
        <v>0.16356817052149888</v>
      </c>
      <c r="H1067" s="2">
        <f t="shared" si="148"/>
        <v>1.094230705983591</v>
      </c>
      <c r="I1067" s="2">
        <f t="shared" si="149"/>
        <v>52.249768989499515</v>
      </c>
    </row>
    <row r="1068" spans="1:9" ht="13.5" x14ac:dyDescent="0.25">
      <c r="A1068" s="3">
        <f>TITRES_STAT!B1071</f>
        <v>43865</v>
      </c>
      <c r="B1068" s="5">
        <f>TITRES_STAT!D1071</f>
        <v>52.576300000000003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0.16619693508431382</v>
      </c>
      <c r="G1068" s="2">
        <f t="shared" si="150"/>
        <v>0.15188472976996326</v>
      </c>
      <c r="H1068" s="2">
        <f t="shared" si="148"/>
        <v>1.094230705983591</v>
      </c>
      <c r="I1068" s="2">
        <f t="shared" si="149"/>
        <v>52.249768989499515</v>
      </c>
    </row>
    <row r="1069" spans="1:9" ht="13.5" x14ac:dyDescent="0.25">
      <c r="A1069" s="3">
        <f>TITRES_STAT!B1072</f>
        <v>43866</v>
      </c>
      <c r="B1069" s="5">
        <f>TITRES_STAT!D1072</f>
        <v>52.576300000000003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0.15432572543543427</v>
      </c>
      <c r="G1069" s="2">
        <f t="shared" si="151"/>
        <v>0.14103582050068017</v>
      </c>
      <c r="H1069" s="2">
        <f t="shared" si="148"/>
        <v>1.094230705983591</v>
      </c>
      <c r="I1069" s="2">
        <f t="shared" si="149"/>
        <v>52.249768989499515</v>
      </c>
    </row>
    <row r="1070" spans="1:9" ht="13.5" x14ac:dyDescent="0.25">
      <c r="A1070" s="3">
        <f>TITRES_STAT!B1073</f>
        <v>43867</v>
      </c>
      <c r="B1070" s="5">
        <f>TITRES_STAT!D1073</f>
        <v>52.569000000000003</v>
      </c>
      <c r="C1070" s="2">
        <f t="shared" si="144"/>
        <v>-7.3000000000007503E-3</v>
      </c>
      <c r="D1070" s="2">
        <f t="shared" si="145"/>
        <v>0</v>
      </c>
      <c r="E1070" s="2">
        <f t="shared" si="146"/>
        <v>7.3000000000007503E-3</v>
      </c>
      <c r="F1070" s="2">
        <f t="shared" si="151"/>
        <v>0.14330245933290325</v>
      </c>
      <c r="G1070" s="2">
        <f t="shared" si="151"/>
        <v>0.13148326189348877</v>
      </c>
      <c r="H1070" s="2">
        <f t="shared" si="148"/>
        <v>1.0898912703351467</v>
      </c>
      <c r="I1070" s="2">
        <f t="shared" si="149"/>
        <v>52.150620743076537</v>
      </c>
    </row>
    <row r="1071" spans="1:9" ht="13.5" x14ac:dyDescent="0.25">
      <c r="A1071" s="3">
        <f>TITRES_STAT!B1074</f>
        <v>43868</v>
      </c>
      <c r="B1071" s="5">
        <f>TITRES_STAT!D1074</f>
        <v>52.286200000000001</v>
      </c>
      <c r="C1071" s="2">
        <f t="shared" si="144"/>
        <v>-0.28280000000000172</v>
      </c>
      <c r="D1071" s="2">
        <f t="shared" si="145"/>
        <v>0</v>
      </c>
      <c r="E1071" s="2">
        <f t="shared" si="146"/>
        <v>0.28280000000000172</v>
      </c>
      <c r="F1071" s="2">
        <f t="shared" si="151"/>
        <v>0.13306656938055303</v>
      </c>
      <c r="G1071" s="2">
        <f t="shared" si="151"/>
        <v>0.14229160032966828</v>
      </c>
      <c r="H1071" s="2">
        <f t="shared" si="148"/>
        <v>0.93516812708731756</v>
      </c>
      <c r="I1071" s="2">
        <f t="shared" si="149"/>
        <v>48.324903350639026</v>
      </c>
    </row>
    <row r="1072" spans="1:9" ht="13.5" x14ac:dyDescent="0.25">
      <c r="A1072" s="3">
        <f>TITRES_STAT!B1075</f>
        <v>43871</v>
      </c>
      <c r="B1072" s="5">
        <f>TITRES_STAT!D1075</f>
        <v>52.286200000000001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0.12356181442479923</v>
      </c>
      <c r="G1072" s="2">
        <f t="shared" si="151"/>
        <v>0.13212791459183484</v>
      </c>
      <c r="H1072" s="2">
        <f t="shared" si="148"/>
        <v>0.93516812708731745</v>
      </c>
      <c r="I1072" s="2">
        <f t="shared" si="149"/>
        <v>48.324903350639026</v>
      </c>
    </row>
    <row r="1073" spans="1:9" ht="13.5" x14ac:dyDescent="0.25">
      <c r="A1073" s="3">
        <f>TITRES_STAT!B1076</f>
        <v>43872</v>
      </c>
      <c r="B1073" s="5">
        <f>TITRES_STAT!D1076</f>
        <v>52.576300000000003</v>
      </c>
      <c r="C1073" s="2">
        <f t="shared" si="144"/>
        <v>0.29010000000000247</v>
      </c>
      <c r="D1073" s="2">
        <f t="shared" si="145"/>
        <v>0.29010000000000247</v>
      </c>
      <c r="E1073" s="2">
        <f t="shared" si="146"/>
        <v>0</v>
      </c>
      <c r="F1073" s="2">
        <f t="shared" si="151"/>
        <v>0.1354573991087423</v>
      </c>
      <c r="G1073" s="2">
        <f t="shared" si="151"/>
        <v>0.12269020640670379</v>
      </c>
      <c r="H1073" s="2">
        <f t="shared" si="148"/>
        <v>1.1040604060907417</v>
      </c>
      <c r="I1073" s="2">
        <f t="shared" si="149"/>
        <v>52.472847399948982</v>
      </c>
    </row>
    <row r="1074" spans="1:9" ht="13.5" x14ac:dyDescent="0.25">
      <c r="A1074" s="3">
        <f>TITRES_STAT!B1077</f>
        <v>43873</v>
      </c>
      <c r="B1074" s="5">
        <f>TITRES_STAT!D1077</f>
        <v>52.576300000000003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0.12578187060097498</v>
      </c>
      <c r="G1074" s="2">
        <f t="shared" si="151"/>
        <v>0.11392662023479638</v>
      </c>
      <c r="H1074" s="2">
        <f t="shared" si="148"/>
        <v>1.1040604060907415</v>
      </c>
      <c r="I1074" s="2">
        <f t="shared" si="149"/>
        <v>52.472847399948975</v>
      </c>
    </row>
    <row r="1075" spans="1:9" ht="13.5" x14ac:dyDescent="0.25">
      <c r="A1075" s="3">
        <f>TITRES_STAT!B1078</f>
        <v>43874</v>
      </c>
      <c r="B1075" s="5">
        <f>TITRES_STAT!D1078</f>
        <v>52.576300000000003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0.1167974512723339</v>
      </c>
      <c r="G1075" s="2">
        <f t="shared" si="151"/>
        <v>0.1057890045037395</v>
      </c>
      <c r="H1075" s="2">
        <f t="shared" si="148"/>
        <v>1.1040604060907413</v>
      </c>
      <c r="I1075" s="2">
        <f t="shared" si="149"/>
        <v>52.472847399948968</v>
      </c>
    </row>
    <row r="1076" spans="1:9" ht="13.5" x14ac:dyDescent="0.25">
      <c r="A1076" s="3">
        <f>TITRES_STAT!B1079</f>
        <v>43875</v>
      </c>
      <c r="B1076" s="5">
        <f>TITRES_STAT!D1079</f>
        <v>51.488500000000002</v>
      </c>
      <c r="C1076" s="2">
        <f t="shared" si="144"/>
        <v>-1.0878000000000014</v>
      </c>
      <c r="D1076" s="2">
        <f t="shared" si="145"/>
        <v>0</v>
      </c>
      <c r="E1076" s="2">
        <f t="shared" si="146"/>
        <v>1.0878000000000014</v>
      </c>
      <c r="F1076" s="2">
        <f t="shared" si="151"/>
        <v>0.10845477618145291</v>
      </c>
      <c r="G1076" s="2">
        <f t="shared" si="151"/>
        <v>0.17593264703918679</v>
      </c>
      <c r="H1076" s="2">
        <f t="shared" si="148"/>
        <v>0.61645622916874532</v>
      </c>
      <c r="I1076" s="2">
        <f t="shared" si="149"/>
        <v>38.13627724926117</v>
      </c>
    </row>
    <row r="1077" spans="1:9" ht="13.5" x14ac:dyDescent="0.25">
      <c r="A1077" s="3">
        <f>TITRES_STAT!B1080</f>
        <v>43878</v>
      </c>
      <c r="B1077" s="5">
        <f>TITRES_STAT!D1080</f>
        <v>51.415999999999997</v>
      </c>
      <c r="C1077" s="2">
        <f t="shared" si="144"/>
        <v>-7.2500000000005116E-2</v>
      </c>
      <c r="D1077" s="2">
        <f t="shared" si="145"/>
        <v>0</v>
      </c>
      <c r="E1077" s="2">
        <f t="shared" si="146"/>
        <v>7.2500000000005116E-2</v>
      </c>
      <c r="F1077" s="2">
        <f t="shared" si="151"/>
        <v>0.10070800645420627</v>
      </c>
      <c r="G1077" s="2">
        <f t="shared" si="151"/>
        <v>0.16854460082210238</v>
      </c>
      <c r="H1077" s="2">
        <f t="shared" si="148"/>
        <v>0.59751547046293618</v>
      </c>
      <c r="I1077" s="2">
        <f t="shared" si="149"/>
        <v>37.402797125325186</v>
      </c>
    </row>
    <row r="1078" spans="1:9" ht="13.5" x14ac:dyDescent="0.25">
      <c r="A1078" s="3">
        <f>TITRES_STAT!B1081</f>
        <v>43879</v>
      </c>
      <c r="B1078" s="5">
        <f>TITRES_STAT!D1081</f>
        <v>51.415999999999997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9.3514577421762959E-2</v>
      </c>
      <c r="G1078" s="2">
        <f t="shared" si="151"/>
        <v>0.15650570076338077</v>
      </c>
      <c r="H1078" s="2">
        <f t="shared" si="148"/>
        <v>0.59751547046293607</v>
      </c>
      <c r="I1078" s="2">
        <f t="shared" si="149"/>
        <v>37.402797125325186</v>
      </c>
    </row>
    <row r="1079" spans="1:9" ht="13.5" x14ac:dyDescent="0.25">
      <c r="A1079" s="3">
        <f>TITRES_STAT!B1082</f>
        <v>43880</v>
      </c>
      <c r="B1079" s="5">
        <f>TITRES_STAT!D1082</f>
        <v>51.488500000000002</v>
      </c>
      <c r="C1079" s="2">
        <f t="shared" si="144"/>
        <v>7.2500000000005116E-2</v>
      </c>
      <c r="D1079" s="2">
        <f t="shared" si="145"/>
        <v>7.2500000000005116E-2</v>
      </c>
      <c r="E1079" s="2">
        <f t="shared" si="146"/>
        <v>0</v>
      </c>
      <c r="F1079" s="2">
        <f t="shared" si="151"/>
        <v>9.2013536177351682E-2</v>
      </c>
      <c r="G1079" s="2">
        <f t="shared" si="151"/>
        <v>0.14532672213742501</v>
      </c>
      <c r="H1079" s="2">
        <f t="shared" si="148"/>
        <v>0.63314946366395786</v>
      </c>
      <c r="I1079" s="2">
        <f t="shared" si="149"/>
        <v>38.768617187277648</v>
      </c>
    </row>
    <row r="1080" spans="1:9" ht="13.5" x14ac:dyDescent="0.25">
      <c r="A1080" s="3">
        <f>TITRES_STAT!B1083</f>
        <v>43881</v>
      </c>
      <c r="B1080" s="5">
        <f>TITRES_STAT!D1083</f>
        <v>51.488500000000002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8.5441140736112281E-2</v>
      </c>
      <c r="G1080" s="2">
        <f t="shared" si="151"/>
        <v>0.13494624198475177</v>
      </c>
      <c r="H1080" s="2">
        <f t="shared" si="148"/>
        <v>0.63314946366395808</v>
      </c>
      <c r="I1080" s="2">
        <f t="shared" si="149"/>
        <v>38.768617187277655</v>
      </c>
    </row>
    <row r="1081" spans="1:9" ht="13.5" x14ac:dyDescent="0.25">
      <c r="A1081" s="3">
        <f>TITRES_STAT!B1084</f>
        <v>43882</v>
      </c>
      <c r="B1081" s="5">
        <f>TITRES_STAT!D1084</f>
        <v>51.488500000000002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7.9338202112104267E-2</v>
      </c>
      <c r="G1081" s="2">
        <f t="shared" si="151"/>
        <v>0.12530722470012665</v>
      </c>
      <c r="H1081" s="2">
        <f t="shared" si="148"/>
        <v>0.63314946366395808</v>
      </c>
      <c r="I1081" s="2">
        <f t="shared" si="149"/>
        <v>38.768617187277655</v>
      </c>
    </row>
    <row r="1082" spans="1:9" ht="13.5" x14ac:dyDescent="0.25">
      <c r="A1082" s="3">
        <f>TITRES_STAT!B1085</f>
        <v>43885</v>
      </c>
      <c r="B1082" s="5">
        <f>TITRES_STAT!D1085</f>
        <v>51.488500000000002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7.3671187675525385E-2</v>
      </c>
      <c r="G1082" s="2">
        <f t="shared" si="151"/>
        <v>0.1163567086501176</v>
      </c>
      <c r="H1082" s="2">
        <f t="shared" si="148"/>
        <v>0.63314946366395808</v>
      </c>
      <c r="I1082" s="2">
        <f t="shared" si="149"/>
        <v>38.768617187277655</v>
      </c>
    </row>
    <row r="1083" spans="1:9" ht="13.5" x14ac:dyDescent="0.25">
      <c r="A1083" s="3">
        <f>TITRES_STAT!B1086</f>
        <v>43886</v>
      </c>
      <c r="B1083" s="5">
        <f>TITRES_STAT!D1086</f>
        <v>51.488500000000002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6.8408959984416429E-2</v>
      </c>
      <c r="G1083" s="2">
        <f t="shared" si="151"/>
        <v>0.1080455151751092</v>
      </c>
      <c r="H1083" s="2">
        <f t="shared" si="148"/>
        <v>0.63314946366395808</v>
      </c>
      <c r="I1083" s="2">
        <f t="shared" si="149"/>
        <v>38.768617187277655</v>
      </c>
    </row>
    <row r="1084" spans="1:9" ht="13.5" x14ac:dyDescent="0.25">
      <c r="A1084" s="3">
        <f>TITRES_STAT!B1087</f>
        <v>43887</v>
      </c>
      <c r="B1084" s="5">
        <f>TITRES_STAT!D1087</f>
        <v>51.488500000000002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6.3522605699815257E-2</v>
      </c>
      <c r="G1084" s="2">
        <f t="shared" si="151"/>
        <v>0.10032797837688712</v>
      </c>
      <c r="H1084" s="2">
        <f t="shared" si="148"/>
        <v>0.63314946366395808</v>
      </c>
      <c r="I1084" s="2">
        <f t="shared" si="149"/>
        <v>38.768617187277655</v>
      </c>
    </row>
    <row r="1085" spans="1:9" ht="13.5" x14ac:dyDescent="0.25">
      <c r="A1085" s="3">
        <f>TITRES_STAT!B1088</f>
        <v>43888</v>
      </c>
      <c r="B1085" s="5">
        <f>TITRES_STAT!D1088</f>
        <v>52.213700000000003</v>
      </c>
      <c r="C1085" s="2">
        <f t="shared" si="144"/>
        <v>0.72520000000000095</v>
      </c>
      <c r="D1085" s="2">
        <f t="shared" si="145"/>
        <v>0.72520000000000095</v>
      </c>
      <c r="E1085" s="2">
        <f t="shared" si="146"/>
        <v>0</v>
      </c>
      <c r="F1085" s="2">
        <f t="shared" ref="F1085:G1100" si="152">((F1084*13)+D1085)/14</f>
        <v>0.11078527672125708</v>
      </c>
      <c r="G1085" s="2">
        <f t="shared" si="152"/>
        <v>9.3161694207109472E-2</v>
      </c>
      <c r="H1085" s="2">
        <f t="shared" si="148"/>
        <v>1.1891719838732033</v>
      </c>
      <c r="I1085" s="2">
        <f t="shared" si="149"/>
        <v>54.320628650164565</v>
      </c>
    </row>
    <row r="1086" spans="1:9" ht="13.5" x14ac:dyDescent="0.25">
      <c r="A1086" s="3">
        <f>TITRES_STAT!B1089</f>
        <v>43889</v>
      </c>
      <c r="B1086" s="5">
        <f>TITRES_STAT!D1089</f>
        <v>52.213700000000003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0.10287204266973872</v>
      </c>
      <c r="G1086" s="2">
        <f t="shared" si="152"/>
        <v>8.6507287478030229E-2</v>
      </c>
      <c r="H1086" s="2">
        <f t="shared" si="148"/>
        <v>1.1891719838732033</v>
      </c>
      <c r="I1086" s="2">
        <f t="shared" si="149"/>
        <v>54.320628650164565</v>
      </c>
    </row>
    <row r="1087" spans="1:9" ht="13.5" x14ac:dyDescent="0.25">
      <c r="A1087" s="3">
        <f>TITRES_STAT!B1090</f>
        <v>43892</v>
      </c>
      <c r="B1087" s="5">
        <f>TITRES_STAT!D1090</f>
        <v>52.141199999999998</v>
      </c>
      <c r="C1087" s="2">
        <f t="shared" si="144"/>
        <v>-7.2500000000005116E-2</v>
      </c>
      <c r="D1087" s="2">
        <f t="shared" si="145"/>
        <v>0</v>
      </c>
      <c r="E1087" s="2">
        <f t="shared" si="146"/>
        <v>7.2500000000005116E-2</v>
      </c>
      <c r="F1087" s="2">
        <f t="shared" si="152"/>
        <v>9.5524039621900245E-2</v>
      </c>
      <c r="G1087" s="2">
        <f t="shared" si="152"/>
        <v>8.5506766943885579E-2</v>
      </c>
      <c r="H1087" s="2">
        <f t="shared" si="148"/>
        <v>1.1171518119096771</v>
      </c>
      <c r="I1087" s="2">
        <f t="shared" si="149"/>
        <v>52.766731493950019</v>
      </c>
    </row>
    <row r="1088" spans="1:9" ht="13.5" x14ac:dyDescent="0.25">
      <c r="A1088" s="3">
        <f>TITRES_STAT!B1091</f>
        <v>43893</v>
      </c>
      <c r="B1088" s="5">
        <f>TITRES_STAT!D1091</f>
        <v>51.488500000000002</v>
      </c>
      <c r="C1088" s="2">
        <f t="shared" si="144"/>
        <v>-0.65269999999999584</v>
      </c>
      <c r="D1088" s="2">
        <f t="shared" si="145"/>
        <v>0</v>
      </c>
      <c r="E1088" s="2">
        <f t="shared" si="146"/>
        <v>0.65269999999999584</v>
      </c>
      <c r="F1088" s="2">
        <f t="shared" si="152"/>
        <v>8.8700893934621661E-2</v>
      </c>
      <c r="G1088" s="2">
        <f t="shared" si="152"/>
        <v>0.1260205693050363</v>
      </c>
      <c r="H1088" s="2">
        <f t="shared" si="148"/>
        <v>0.70386044455900432</v>
      </c>
      <c r="I1088" s="2">
        <f t="shared" si="149"/>
        <v>41.309747333278729</v>
      </c>
    </row>
    <row r="1089" spans="1:9" ht="13.5" x14ac:dyDescent="0.25">
      <c r="A1089" s="3">
        <f>TITRES_STAT!B1092</f>
        <v>43894</v>
      </c>
      <c r="B1089" s="5">
        <f>TITRES_STAT!D1092</f>
        <v>52.931600000000003</v>
      </c>
      <c r="C1089" s="2">
        <f t="shared" si="144"/>
        <v>1.4431000000000012</v>
      </c>
      <c r="D1089" s="2">
        <f t="shared" si="145"/>
        <v>1.4431000000000012</v>
      </c>
      <c r="E1089" s="2">
        <f t="shared" si="146"/>
        <v>0</v>
      </c>
      <c r="F1089" s="2">
        <f t="shared" si="152"/>
        <v>0.1854436872250059</v>
      </c>
      <c r="G1089" s="2">
        <f t="shared" si="152"/>
        <v>0.11701910006896228</v>
      </c>
      <c r="H1089" s="2">
        <f t="shared" si="148"/>
        <v>1.5847300749682685</v>
      </c>
      <c r="I1089" s="2">
        <f t="shared" si="149"/>
        <v>61.311240593961188</v>
      </c>
    </row>
    <row r="1090" spans="1:9" ht="13.5" x14ac:dyDescent="0.25">
      <c r="A1090" s="3">
        <f>TITRES_STAT!B1093</f>
        <v>43895</v>
      </c>
      <c r="B1090" s="5">
        <f>TITRES_STAT!D1093</f>
        <v>52.946100000000001</v>
      </c>
      <c r="C1090" s="2">
        <f t="shared" si="144"/>
        <v>1.4499999999998181E-2</v>
      </c>
      <c r="D1090" s="2">
        <f t="shared" si="145"/>
        <v>1.4499999999998181E-2</v>
      </c>
      <c r="E1090" s="2">
        <f t="shared" si="146"/>
        <v>0</v>
      </c>
      <c r="F1090" s="2">
        <f t="shared" si="152"/>
        <v>0.17323342385179105</v>
      </c>
      <c r="G1090" s="2">
        <f t="shared" si="152"/>
        <v>0.10866059292117926</v>
      </c>
      <c r="H1090" s="2">
        <f t="shared" si="148"/>
        <v>1.5942617207827308</v>
      </c>
      <c r="I1090" s="2">
        <f t="shared" si="149"/>
        <v>61.453387991313235</v>
      </c>
    </row>
    <row r="1091" spans="1:9" ht="13.5" x14ac:dyDescent="0.25">
      <c r="A1091" s="3">
        <f>TITRES_STAT!B1094</f>
        <v>43896</v>
      </c>
      <c r="B1091" s="5">
        <f>TITRES_STAT!D1094</f>
        <v>52.946100000000001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0.16085960786237741</v>
      </c>
      <c r="G1091" s="2">
        <f t="shared" si="152"/>
        <v>0.10089912199823789</v>
      </c>
      <c r="H1091" s="2">
        <f t="shared" si="148"/>
        <v>1.5942617207827305</v>
      </c>
      <c r="I1091" s="2">
        <f t="shared" si="149"/>
        <v>61.453387991313235</v>
      </c>
    </row>
    <row r="1092" spans="1:9" ht="13.5" x14ac:dyDescent="0.25">
      <c r="A1092" s="3">
        <f>TITRES_STAT!B1095</f>
        <v>43899</v>
      </c>
      <c r="B1092" s="5">
        <f>TITRES_STAT!D1095</f>
        <v>51.495800000000003</v>
      </c>
      <c r="C1092" s="2">
        <f t="shared" si="153"/>
        <v>-1.4502999999999986</v>
      </c>
      <c r="D1092" s="2">
        <f t="shared" si="154"/>
        <v>0</v>
      </c>
      <c r="E1092" s="2">
        <f t="shared" si="155"/>
        <v>1.4502999999999986</v>
      </c>
      <c r="F1092" s="2">
        <f t="shared" si="152"/>
        <v>0.14936963587220761</v>
      </c>
      <c r="G1092" s="2">
        <f t="shared" si="152"/>
        <v>0.19728489899836368</v>
      </c>
      <c r="H1092" s="2">
        <f t="shared" si="148"/>
        <v>0.75712655469614276</v>
      </c>
      <c r="I1092" s="2">
        <f t="shared" si="149"/>
        <v>43.088902883666883</v>
      </c>
    </row>
    <row r="1093" spans="1:9" ht="13.5" x14ac:dyDescent="0.25">
      <c r="A1093" s="3">
        <f>TITRES_STAT!B1096</f>
        <v>43900</v>
      </c>
      <c r="B1093" s="5">
        <f>TITRES_STAT!D1096</f>
        <v>51.488500000000002</v>
      </c>
      <c r="C1093" s="2">
        <f t="shared" si="153"/>
        <v>-7.3000000000007503E-3</v>
      </c>
      <c r="D1093" s="2">
        <f t="shared" si="154"/>
        <v>0</v>
      </c>
      <c r="E1093" s="2">
        <f t="shared" si="155"/>
        <v>7.3000000000007503E-3</v>
      </c>
      <c r="F1093" s="2">
        <f t="shared" si="152"/>
        <v>0.13870037616704992</v>
      </c>
      <c r="G1093" s="2">
        <f t="shared" si="152"/>
        <v>0.18371454906990919</v>
      </c>
      <c r="H1093" s="2">
        <f t="shared" si="148"/>
        <v>0.75497763715093702</v>
      </c>
      <c r="I1093" s="2">
        <f t="shared" si="149"/>
        <v>43.01921695005651</v>
      </c>
    </row>
    <row r="1094" spans="1:9" ht="13.5" x14ac:dyDescent="0.25">
      <c r="A1094" s="3">
        <f>TITRES_STAT!B1097</f>
        <v>43901</v>
      </c>
      <c r="B1094" s="5">
        <f>TITRES_STAT!D1097</f>
        <v>51.473999999999997</v>
      </c>
      <c r="C1094" s="2">
        <f t="shared" si="153"/>
        <v>-1.4500000000005286E-2</v>
      </c>
      <c r="D1094" s="2">
        <f t="shared" si="154"/>
        <v>0</v>
      </c>
      <c r="E1094" s="2">
        <f t="shared" si="155"/>
        <v>1.4500000000005286E-2</v>
      </c>
      <c r="F1094" s="2">
        <f t="shared" si="152"/>
        <v>0.12879320644083206</v>
      </c>
      <c r="G1094" s="2">
        <f t="shared" si="152"/>
        <v>0.17162779556491606</v>
      </c>
      <c r="H1094" s="2">
        <f t="shared" si="148"/>
        <v>0.75042160867304064</v>
      </c>
      <c r="I1094" s="2">
        <f t="shared" si="149"/>
        <v>42.870906355064946</v>
      </c>
    </row>
    <row r="1095" spans="1:9" ht="13.5" x14ac:dyDescent="0.25">
      <c r="A1095" s="3">
        <f>TITRES_STAT!B1098</f>
        <v>43902</v>
      </c>
      <c r="B1095" s="5">
        <f>TITRES_STAT!D1098</f>
        <v>51.488500000000002</v>
      </c>
      <c r="C1095" s="2">
        <f t="shared" si="153"/>
        <v>1.4500000000005286E-2</v>
      </c>
      <c r="D1095" s="2">
        <f t="shared" si="154"/>
        <v>1.4500000000005286E-2</v>
      </c>
      <c r="E1095" s="2">
        <f t="shared" si="155"/>
        <v>0</v>
      </c>
      <c r="F1095" s="2">
        <f t="shared" si="152"/>
        <v>0.120629405980773</v>
      </c>
      <c r="G1095" s="2">
        <f t="shared" si="152"/>
        <v>0.15936866731027921</v>
      </c>
      <c r="H1095" s="2">
        <f t="shared" si="148"/>
        <v>0.75692046634183319</v>
      </c>
      <c r="I1095" s="2">
        <f t="shared" si="149"/>
        <v>43.08222716067808</v>
      </c>
    </row>
    <row r="1096" spans="1:9" ht="13.5" x14ac:dyDescent="0.25">
      <c r="A1096" s="3">
        <f>TITRES_STAT!B1099</f>
        <v>43903</v>
      </c>
      <c r="B1096" s="5">
        <f>TITRES_STAT!D1099</f>
        <v>51.488500000000002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0.11201301983928921</v>
      </c>
      <c r="G1096" s="2">
        <f t="shared" si="152"/>
        <v>0.14798519107383071</v>
      </c>
      <c r="H1096" s="2">
        <f t="shared" si="148"/>
        <v>0.75692046634183308</v>
      </c>
      <c r="I1096" s="2">
        <f t="shared" si="149"/>
        <v>43.08222716067808</v>
      </c>
    </row>
    <row r="1097" spans="1:9" ht="13.5" x14ac:dyDescent="0.25">
      <c r="A1097" s="3">
        <f>TITRES_STAT!B1100</f>
        <v>43906</v>
      </c>
      <c r="B1097" s="5">
        <f>TITRES_STAT!D1100</f>
        <v>50.763300000000001</v>
      </c>
      <c r="C1097" s="2">
        <f t="shared" si="153"/>
        <v>-0.72520000000000095</v>
      </c>
      <c r="D1097" s="2">
        <f t="shared" si="154"/>
        <v>0</v>
      </c>
      <c r="E1097" s="2">
        <f t="shared" si="155"/>
        <v>0.72520000000000095</v>
      </c>
      <c r="F1097" s="2">
        <f t="shared" si="152"/>
        <v>0.10401208985076855</v>
      </c>
      <c r="G1097" s="2">
        <f t="shared" si="152"/>
        <v>0.18921482028284289</v>
      </c>
      <c r="H1097" s="2">
        <f t="shared" si="148"/>
        <v>0.54970371610050817</v>
      </c>
      <c r="I1097" s="2">
        <f t="shared" si="149"/>
        <v>35.471536293641847</v>
      </c>
    </row>
    <row r="1098" spans="1:9" ht="13.5" x14ac:dyDescent="0.25">
      <c r="A1098" s="3">
        <f>TITRES_STAT!B1101</f>
        <v>43907</v>
      </c>
      <c r="B1098" s="5">
        <f>TITRES_STAT!D1101</f>
        <v>49.312899999999999</v>
      </c>
      <c r="C1098" s="2">
        <f t="shared" si="153"/>
        <v>-1.4504000000000019</v>
      </c>
      <c r="D1098" s="2">
        <f t="shared" si="154"/>
        <v>0</v>
      </c>
      <c r="E1098" s="2">
        <f t="shared" si="155"/>
        <v>1.4504000000000019</v>
      </c>
      <c r="F1098" s="2">
        <f t="shared" si="152"/>
        <v>9.6582654861427947E-2</v>
      </c>
      <c r="G1098" s="2">
        <f t="shared" si="152"/>
        <v>0.27929947597692567</v>
      </c>
      <c r="H1098" s="2">
        <f t="shared" si="148"/>
        <v>0.34580320827170874</v>
      </c>
      <c r="I1098" s="2">
        <f t="shared" si="149"/>
        <v>25.6949311865434</v>
      </c>
    </row>
    <row r="1099" spans="1:9" ht="13.5" x14ac:dyDescent="0.25">
      <c r="A1099" s="3">
        <f>TITRES_STAT!B1102</f>
        <v>43908</v>
      </c>
      <c r="B1099" s="5">
        <f>TITRES_STAT!D1102</f>
        <v>47.833500000000001</v>
      </c>
      <c r="C1099" s="2">
        <f t="shared" si="153"/>
        <v>-1.4793999999999983</v>
      </c>
      <c r="D1099" s="2">
        <f t="shared" si="154"/>
        <v>0</v>
      </c>
      <c r="E1099" s="2">
        <f t="shared" si="155"/>
        <v>1.4793999999999983</v>
      </c>
      <c r="F1099" s="2">
        <f t="shared" si="152"/>
        <v>8.9683893799897385E-2</v>
      </c>
      <c r="G1099" s="2">
        <f t="shared" si="152"/>
        <v>0.36502094197857371</v>
      </c>
      <c r="H1099" s="2">
        <f t="shared" si="148"/>
        <v>0.24569520125001956</v>
      </c>
      <c r="I1099" s="2">
        <f t="shared" si="149"/>
        <v>19.723540799023027</v>
      </c>
    </row>
    <row r="1100" spans="1:9" ht="13.5" x14ac:dyDescent="0.25">
      <c r="A1100" s="3">
        <f>TITRES_STAT!B1103</f>
        <v>43909</v>
      </c>
      <c r="B1100" s="5">
        <f>TITRES_STAT!D1103</f>
        <v>49.2622</v>
      </c>
      <c r="C1100" s="2">
        <f t="shared" si="153"/>
        <v>1.4286999999999992</v>
      </c>
      <c r="D1100" s="2">
        <f t="shared" si="154"/>
        <v>1.4286999999999992</v>
      </c>
      <c r="E1100" s="2">
        <f t="shared" si="155"/>
        <v>0</v>
      </c>
      <c r="F1100" s="2">
        <f t="shared" si="152"/>
        <v>0.18532790138561892</v>
      </c>
      <c r="G1100" s="2">
        <f t="shared" si="152"/>
        <v>0.33894801755153275</v>
      </c>
      <c r="H1100" s="2">
        <f t="shared" si="148"/>
        <v>0.54677381718995344</v>
      </c>
      <c r="I1100" s="2">
        <f t="shared" si="149"/>
        <v>35.349306479940637</v>
      </c>
    </row>
    <row r="1101" spans="1:9" ht="13.5" x14ac:dyDescent="0.25">
      <c r="A1101" s="3">
        <f>TITRES_STAT!B1104</f>
        <v>43913</v>
      </c>
      <c r="B1101" s="5">
        <f>TITRES_STAT!D1104</f>
        <v>47.79</v>
      </c>
      <c r="C1101" s="2">
        <f t="shared" si="153"/>
        <v>-1.4722000000000008</v>
      </c>
      <c r="D1101" s="2">
        <f t="shared" si="154"/>
        <v>0</v>
      </c>
      <c r="E1101" s="2">
        <f t="shared" si="155"/>
        <v>1.4722000000000008</v>
      </c>
      <c r="F1101" s="2">
        <f t="shared" ref="F1101:G1116" si="156">((F1100*13)+D1101)/14</f>
        <v>0.17209019414378898</v>
      </c>
      <c r="G1101" s="2">
        <f t="shared" si="156"/>
        <v>0.41989458772642335</v>
      </c>
      <c r="H1101" s="2">
        <f t="shared" si="148"/>
        <v>0.40984142014212394</v>
      </c>
      <c r="I1101" s="2">
        <f t="shared" si="149"/>
        <v>29.07003683441279</v>
      </c>
    </row>
    <row r="1102" spans="1:9" ht="13.5" x14ac:dyDescent="0.25">
      <c r="A1102" s="3">
        <f>TITRES_STAT!B1105</f>
        <v>43914</v>
      </c>
      <c r="B1102" s="5">
        <f>TITRES_STAT!D1105</f>
        <v>49.218699999999998</v>
      </c>
      <c r="C1102" s="2">
        <f t="shared" si="153"/>
        <v>1.4286999999999992</v>
      </c>
      <c r="D1102" s="2">
        <f t="shared" si="154"/>
        <v>1.4286999999999992</v>
      </c>
      <c r="E1102" s="2">
        <f t="shared" si="155"/>
        <v>0</v>
      </c>
      <c r="F1102" s="2">
        <f t="shared" si="156"/>
        <v>0.26184803741923257</v>
      </c>
      <c r="G1102" s="2">
        <f t="shared" si="156"/>
        <v>0.38990211717453599</v>
      </c>
      <c r="H1102" s="2">
        <f t="shared" si="148"/>
        <v>0.67157377681542252</v>
      </c>
      <c r="I1102" s="2">
        <f t="shared" si="149"/>
        <v>40.176137370069469</v>
      </c>
    </row>
    <row r="1103" spans="1:9" ht="13.5" x14ac:dyDescent="0.25">
      <c r="A1103" s="3">
        <f>TITRES_STAT!B1106</f>
        <v>43915</v>
      </c>
      <c r="B1103" s="5">
        <f>TITRES_STAT!D1106</f>
        <v>49.218699999999998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0.24314460617500169</v>
      </c>
      <c r="G1103" s="2">
        <f t="shared" si="156"/>
        <v>0.36205196594778338</v>
      </c>
      <c r="H1103" s="2">
        <f t="shared" si="148"/>
        <v>0.67157377681542274</v>
      </c>
      <c r="I1103" s="2">
        <f t="shared" si="149"/>
        <v>40.176137370069469</v>
      </c>
    </row>
    <row r="1104" spans="1:9" ht="13.5" x14ac:dyDescent="0.25">
      <c r="A1104" s="3">
        <f>TITRES_STAT!B1107</f>
        <v>43916</v>
      </c>
      <c r="B1104" s="5">
        <f>TITRES_STAT!D1107</f>
        <v>49.312899999999999</v>
      </c>
      <c r="C1104" s="2">
        <f t="shared" si="153"/>
        <v>9.4200000000000728E-2</v>
      </c>
      <c r="D1104" s="2">
        <f t="shared" si="154"/>
        <v>9.4200000000000728E-2</v>
      </c>
      <c r="E1104" s="2">
        <f t="shared" si="155"/>
        <v>0</v>
      </c>
      <c r="F1104" s="2">
        <f t="shared" si="156"/>
        <v>0.2325057057339302</v>
      </c>
      <c r="G1104" s="2">
        <f t="shared" si="156"/>
        <v>0.33619111123722739</v>
      </c>
      <c r="H1104" s="2">
        <f t="shared" si="148"/>
        <v>0.69158790331570252</v>
      </c>
      <c r="I1104" s="2">
        <f t="shared" si="149"/>
        <v>40.883947086646366</v>
      </c>
    </row>
    <row r="1105" spans="1:9" ht="13.5" x14ac:dyDescent="0.25">
      <c r="A1105" s="3">
        <f>TITRES_STAT!B1108</f>
        <v>43917</v>
      </c>
      <c r="B1105" s="5">
        <f>TITRES_STAT!D1108</f>
        <v>49.312899999999999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0.21589815532436377</v>
      </c>
      <c r="G1105" s="2">
        <f t="shared" si="156"/>
        <v>0.31217746043456829</v>
      </c>
      <c r="H1105" s="2">
        <f t="shared" ref="H1105:H1168" si="157">F1105/G1105</f>
        <v>0.69158790331570252</v>
      </c>
      <c r="I1105" s="2">
        <f t="shared" ref="I1105:I1168" si="158">IF(G1105=0,100,100-(100/(1+H1105)))</f>
        <v>40.883947086646366</v>
      </c>
    </row>
    <row r="1106" spans="1:9" ht="13.5" x14ac:dyDescent="0.25">
      <c r="A1106" s="3">
        <f>TITRES_STAT!B1109</f>
        <v>43920</v>
      </c>
      <c r="B1106" s="5">
        <f>TITRES_STAT!D1109</f>
        <v>49.312899999999999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0.20047685851548064</v>
      </c>
      <c r="G1106" s="2">
        <f t="shared" si="156"/>
        <v>0.28987907040352773</v>
      </c>
      <c r="H1106" s="2">
        <f t="shared" si="157"/>
        <v>0.69158790331570241</v>
      </c>
      <c r="I1106" s="2">
        <f t="shared" si="158"/>
        <v>40.883947086646366</v>
      </c>
    </row>
    <row r="1107" spans="1:9" ht="13.5" x14ac:dyDescent="0.25">
      <c r="A1107" s="3">
        <f>TITRES_STAT!B1110</f>
        <v>43921</v>
      </c>
      <c r="B1107" s="5">
        <f>TITRES_STAT!D1110</f>
        <v>49.312899999999999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0.18615708290723204</v>
      </c>
      <c r="G1107" s="2">
        <f t="shared" si="156"/>
        <v>0.26917342251756143</v>
      </c>
      <c r="H1107" s="2">
        <f t="shared" si="157"/>
        <v>0.69158790331570263</v>
      </c>
      <c r="I1107" s="2">
        <f t="shared" si="158"/>
        <v>40.883947086646373</v>
      </c>
    </row>
    <row r="1108" spans="1:9" ht="13.5" x14ac:dyDescent="0.25">
      <c r="A1108" s="3">
        <f>TITRES_STAT!B1111</f>
        <v>43922</v>
      </c>
      <c r="B1108" s="5">
        <f>TITRES_STAT!D1111</f>
        <v>49.312899999999999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0.17286014841385833</v>
      </c>
      <c r="G1108" s="2">
        <f t="shared" si="156"/>
        <v>0.24994674948059276</v>
      </c>
      <c r="H1108" s="2">
        <f t="shared" si="157"/>
        <v>0.69158790331570263</v>
      </c>
      <c r="I1108" s="2">
        <f t="shared" si="158"/>
        <v>40.883947086646373</v>
      </c>
    </row>
    <row r="1109" spans="1:9" ht="13.5" x14ac:dyDescent="0.25">
      <c r="A1109" s="3">
        <f>TITRES_STAT!B1112</f>
        <v>43923</v>
      </c>
      <c r="B1109" s="5">
        <f>TITRES_STAT!D1112</f>
        <v>50.770600000000002</v>
      </c>
      <c r="C1109" s="2">
        <f t="shared" si="153"/>
        <v>1.4577000000000027</v>
      </c>
      <c r="D1109" s="2">
        <f t="shared" si="154"/>
        <v>1.4577000000000027</v>
      </c>
      <c r="E1109" s="2">
        <f t="shared" si="155"/>
        <v>0</v>
      </c>
      <c r="F1109" s="2">
        <f t="shared" si="156"/>
        <v>0.26463442352715433</v>
      </c>
      <c r="G1109" s="2">
        <f t="shared" si="156"/>
        <v>0.23209341023197899</v>
      </c>
      <c r="H1109" s="2">
        <f t="shared" si="157"/>
        <v>1.1402065369398053</v>
      </c>
      <c r="I1109" s="2">
        <f t="shared" si="158"/>
        <v>53.275537536210905</v>
      </c>
    </row>
    <row r="1110" spans="1:9" ht="13.5" x14ac:dyDescent="0.25">
      <c r="A1110" s="3">
        <f>TITRES_STAT!B1113</f>
        <v>43924</v>
      </c>
      <c r="B1110" s="5">
        <f>TITRES_STAT!D1113</f>
        <v>52.286200000000001</v>
      </c>
      <c r="C1110" s="2">
        <f t="shared" si="153"/>
        <v>1.5155999999999992</v>
      </c>
      <c r="D1110" s="2">
        <f t="shared" si="154"/>
        <v>1.5155999999999992</v>
      </c>
      <c r="E1110" s="2">
        <f t="shared" si="155"/>
        <v>0</v>
      </c>
      <c r="F1110" s="2">
        <f t="shared" si="156"/>
        <v>0.35398910756092899</v>
      </c>
      <c r="G1110" s="2">
        <f t="shared" si="156"/>
        <v>0.21551530950112335</v>
      </c>
      <c r="H1110" s="2">
        <f t="shared" si="157"/>
        <v>1.6425241825295194</v>
      </c>
      <c r="I1110" s="2">
        <f t="shared" si="158"/>
        <v>62.15739456193873</v>
      </c>
    </row>
    <row r="1111" spans="1:9" ht="13.5" x14ac:dyDescent="0.25">
      <c r="A1111" s="3">
        <f>TITRES_STAT!B1114</f>
        <v>43927</v>
      </c>
      <c r="B1111" s="5">
        <f>TITRES_STAT!D1114</f>
        <v>53.852600000000002</v>
      </c>
      <c r="C1111" s="2">
        <f t="shared" si="153"/>
        <v>1.5664000000000016</v>
      </c>
      <c r="D1111" s="2">
        <f t="shared" si="154"/>
        <v>1.5664000000000016</v>
      </c>
      <c r="E1111" s="2">
        <f t="shared" si="155"/>
        <v>0</v>
      </c>
      <c r="F1111" s="2">
        <f t="shared" si="156"/>
        <v>0.44058988559229129</v>
      </c>
      <c r="G1111" s="2">
        <f t="shared" si="156"/>
        <v>0.2001213588224717</v>
      </c>
      <c r="H1111" s="2">
        <f t="shared" si="157"/>
        <v>2.2016135018508445</v>
      </c>
      <c r="I1111" s="2">
        <f t="shared" si="158"/>
        <v>68.765748913105767</v>
      </c>
    </row>
    <row r="1112" spans="1:9" ht="13.5" x14ac:dyDescent="0.25">
      <c r="A1112" s="3">
        <f>TITRES_STAT!B1115</f>
        <v>43928</v>
      </c>
      <c r="B1112" s="5">
        <f>TITRES_STAT!D1115</f>
        <v>55.440800000000003</v>
      </c>
      <c r="C1112" s="2">
        <f t="shared" si="153"/>
        <v>1.5882000000000005</v>
      </c>
      <c r="D1112" s="2">
        <f t="shared" si="154"/>
        <v>1.5882000000000005</v>
      </c>
      <c r="E1112" s="2">
        <f t="shared" si="155"/>
        <v>0</v>
      </c>
      <c r="F1112" s="2">
        <f t="shared" si="156"/>
        <v>0.52256203662141343</v>
      </c>
      <c r="G1112" s="2">
        <f t="shared" si="156"/>
        <v>0.18582697604943801</v>
      </c>
      <c r="H1112" s="2">
        <f t="shared" si="157"/>
        <v>2.8120892226238956</v>
      </c>
      <c r="I1112" s="2">
        <f t="shared" si="158"/>
        <v>73.767665403390254</v>
      </c>
    </row>
    <row r="1113" spans="1:9" ht="13.5" x14ac:dyDescent="0.25">
      <c r="A1113" s="3">
        <f>TITRES_STAT!B1116</f>
        <v>43929</v>
      </c>
      <c r="B1113" s="5">
        <f>TITRES_STAT!D1116</f>
        <v>57.101500000000001</v>
      </c>
      <c r="C1113" s="2">
        <f t="shared" si="153"/>
        <v>1.6606999999999985</v>
      </c>
      <c r="D1113" s="2">
        <f t="shared" si="154"/>
        <v>1.6606999999999985</v>
      </c>
      <c r="E1113" s="2">
        <f t="shared" si="155"/>
        <v>0</v>
      </c>
      <c r="F1113" s="2">
        <f t="shared" si="156"/>
        <v>0.60385760543416944</v>
      </c>
      <c r="G1113" s="2">
        <f t="shared" si="156"/>
        <v>0.17255362061733528</v>
      </c>
      <c r="H1113" s="2">
        <f t="shared" si="157"/>
        <v>3.4995359892987605</v>
      </c>
      <c r="I1113" s="2">
        <f t="shared" si="158"/>
        <v>77.775486130607717</v>
      </c>
    </row>
    <row r="1114" spans="1:9" ht="13.5" x14ac:dyDescent="0.25">
      <c r="A1114" s="3">
        <f>TITRES_STAT!B1117</f>
        <v>43934</v>
      </c>
      <c r="B1114" s="5">
        <f>TITRES_STAT!D1117</f>
        <v>58.812899999999999</v>
      </c>
      <c r="C1114" s="2">
        <f t="shared" si="153"/>
        <v>1.7113999999999976</v>
      </c>
      <c r="D1114" s="2">
        <f t="shared" si="154"/>
        <v>1.7113999999999976</v>
      </c>
      <c r="E1114" s="2">
        <f t="shared" si="155"/>
        <v>0</v>
      </c>
      <c r="F1114" s="2">
        <f t="shared" si="156"/>
        <v>0.68296777647458573</v>
      </c>
      <c r="G1114" s="2">
        <f t="shared" si="156"/>
        <v>0.16022836200181131</v>
      </c>
      <c r="H1114" s="2">
        <f t="shared" si="157"/>
        <v>4.2624649465421429</v>
      </c>
      <c r="I1114" s="2">
        <f t="shared" si="158"/>
        <v>80.997498127620219</v>
      </c>
    </row>
    <row r="1115" spans="1:9" ht="13.5" x14ac:dyDescent="0.25">
      <c r="A1115" s="3">
        <f>TITRES_STAT!B1118</f>
        <v>43935</v>
      </c>
      <c r="B1115" s="5">
        <f>TITRES_STAT!D1118</f>
        <v>60.553400000000003</v>
      </c>
      <c r="C1115" s="2">
        <f t="shared" si="153"/>
        <v>1.7405000000000044</v>
      </c>
      <c r="D1115" s="2">
        <f t="shared" si="154"/>
        <v>1.7405000000000044</v>
      </c>
      <c r="E1115" s="2">
        <f t="shared" si="155"/>
        <v>0</v>
      </c>
      <c r="F1115" s="2">
        <f t="shared" si="156"/>
        <v>0.75850579244068705</v>
      </c>
      <c r="G1115" s="2">
        <f t="shared" si="156"/>
        <v>0.14878347900168193</v>
      </c>
      <c r="H1115" s="2">
        <f t="shared" si="157"/>
        <v>5.0980511917731972</v>
      </c>
      <c r="I1115" s="2">
        <f t="shared" si="158"/>
        <v>83.601318379401476</v>
      </c>
    </row>
    <row r="1116" spans="1:9" ht="13.5" x14ac:dyDescent="0.25">
      <c r="A1116" s="3">
        <f>TITRES_STAT!B1119</f>
        <v>43936</v>
      </c>
      <c r="B1116" s="5">
        <f>TITRES_STAT!D1119</f>
        <v>62.366399999999999</v>
      </c>
      <c r="C1116" s="2">
        <f t="shared" si="153"/>
        <v>1.8129999999999953</v>
      </c>
      <c r="D1116" s="2">
        <f t="shared" si="154"/>
        <v>1.8129999999999953</v>
      </c>
      <c r="E1116" s="2">
        <f t="shared" si="155"/>
        <v>0</v>
      </c>
      <c r="F1116" s="2">
        <f t="shared" si="156"/>
        <v>0.83382680726635194</v>
      </c>
      <c r="G1116" s="2">
        <f t="shared" si="156"/>
        <v>0.13815608764441895</v>
      </c>
      <c r="H1116" s="2">
        <f t="shared" si="157"/>
        <v>6.0353967854997794</v>
      </c>
      <c r="I1116" s="2">
        <f t="shared" si="158"/>
        <v>85.786160603463927</v>
      </c>
    </row>
    <row r="1117" spans="1:9" ht="13.5" x14ac:dyDescent="0.25">
      <c r="A1117" s="3">
        <f>TITRES_STAT!B1120</f>
        <v>43937</v>
      </c>
      <c r="B1117" s="5">
        <f>TITRES_STAT!D1120</f>
        <v>64.237300000000005</v>
      </c>
      <c r="C1117" s="2">
        <f t="shared" si="153"/>
        <v>1.870900000000006</v>
      </c>
      <c r="D1117" s="2">
        <f t="shared" si="154"/>
        <v>1.870900000000006</v>
      </c>
      <c r="E1117" s="2">
        <f t="shared" si="155"/>
        <v>0</v>
      </c>
      <c r="F1117" s="2">
        <f t="shared" ref="F1117:G1132" si="159">((F1116*13)+D1117)/14</f>
        <v>0.90790346389018439</v>
      </c>
      <c r="G1117" s="2">
        <f t="shared" si="159"/>
        <v>0.1282877956698176</v>
      </c>
      <c r="H1117" s="2">
        <f t="shared" si="157"/>
        <v>7.0770836707406906</v>
      </c>
      <c r="I1117" s="2">
        <f t="shared" si="158"/>
        <v>87.619293785175103</v>
      </c>
    </row>
    <row r="1118" spans="1:9" ht="13.5" x14ac:dyDescent="0.25">
      <c r="A1118" s="3">
        <f>TITRES_STAT!B1121</f>
        <v>43938</v>
      </c>
      <c r="B1118" s="5">
        <f>TITRES_STAT!D1121</f>
        <v>66.159099999999995</v>
      </c>
      <c r="C1118" s="2">
        <f t="shared" si="153"/>
        <v>1.9217999999999904</v>
      </c>
      <c r="D1118" s="2">
        <f t="shared" si="154"/>
        <v>1.9217999999999904</v>
      </c>
      <c r="E1118" s="2">
        <f t="shared" si="155"/>
        <v>0</v>
      </c>
      <c r="F1118" s="2">
        <f t="shared" si="159"/>
        <v>0.9803246450408849</v>
      </c>
      <c r="G1118" s="2">
        <f t="shared" si="159"/>
        <v>0.11912438169340205</v>
      </c>
      <c r="H1118" s="2">
        <f t="shared" si="157"/>
        <v>8.2294206366922307</v>
      </c>
      <c r="I1118" s="2">
        <f t="shared" si="158"/>
        <v>89.165083710407259</v>
      </c>
    </row>
    <row r="1119" spans="1:9" ht="13.5" x14ac:dyDescent="0.25">
      <c r="A1119" s="3">
        <f>TITRES_STAT!B1122</f>
        <v>43941</v>
      </c>
      <c r="B1119" s="5">
        <f>TITRES_STAT!D1122</f>
        <v>64.541899999999998</v>
      </c>
      <c r="C1119" s="2">
        <f t="shared" si="153"/>
        <v>-1.6171999999999969</v>
      </c>
      <c r="D1119" s="2">
        <f t="shared" si="154"/>
        <v>0</v>
      </c>
      <c r="E1119" s="2">
        <f t="shared" si="155"/>
        <v>1.6171999999999969</v>
      </c>
      <c r="F1119" s="2">
        <f t="shared" si="159"/>
        <v>0.91030145610939317</v>
      </c>
      <c r="G1119" s="2">
        <f t="shared" si="159"/>
        <v>0.22612978300101597</v>
      </c>
      <c r="H1119" s="2">
        <f t="shared" si="157"/>
        <v>4.0255708205641509</v>
      </c>
      <c r="I1119" s="2">
        <f t="shared" si="158"/>
        <v>80.101762850339384</v>
      </c>
    </row>
    <row r="1120" spans="1:9" ht="13.5" x14ac:dyDescent="0.25">
      <c r="A1120" s="3">
        <f>TITRES_STAT!B1123</f>
        <v>43942</v>
      </c>
      <c r="B1120" s="5">
        <f>TITRES_STAT!D1123</f>
        <v>66.137299999999996</v>
      </c>
      <c r="C1120" s="2">
        <f t="shared" si="153"/>
        <v>1.5953999999999979</v>
      </c>
      <c r="D1120" s="2">
        <f t="shared" si="154"/>
        <v>1.5953999999999979</v>
      </c>
      <c r="E1120" s="2">
        <f t="shared" si="155"/>
        <v>0</v>
      </c>
      <c r="F1120" s="2">
        <f t="shared" si="159"/>
        <v>0.95923706638729356</v>
      </c>
      <c r="G1120" s="2">
        <f t="shared" si="159"/>
        <v>0.20997765564380053</v>
      </c>
      <c r="H1120" s="2">
        <f t="shared" si="157"/>
        <v>4.5682816271389992</v>
      </c>
      <c r="I1120" s="2">
        <f t="shared" si="158"/>
        <v>82.041138236863873</v>
      </c>
    </row>
    <row r="1121" spans="1:9" ht="13.5" x14ac:dyDescent="0.25">
      <c r="A1121" s="3">
        <f>TITRES_STAT!B1124</f>
        <v>43943</v>
      </c>
      <c r="B1121" s="5">
        <f>TITRES_STAT!D1124</f>
        <v>66.354900000000001</v>
      </c>
      <c r="C1121" s="2">
        <f t="shared" si="153"/>
        <v>0.21760000000000446</v>
      </c>
      <c r="D1121" s="2">
        <f t="shared" si="154"/>
        <v>0.21760000000000446</v>
      </c>
      <c r="E1121" s="2">
        <f t="shared" si="155"/>
        <v>0</v>
      </c>
      <c r="F1121" s="2">
        <f t="shared" si="159"/>
        <v>0.90626299021677281</v>
      </c>
      <c r="G1121" s="2">
        <f t="shared" si="159"/>
        <v>0.19497925166924332</v>
      </c>
      <c r="H1121" s="2">
        <f t="shared" si="157"/>
        <v>4.6479970687041554</v>
      </c>
      <c r="I1121" s="2">
        <f t="shared" si="158"/>
        <v>82.294608374691762</v>
      </c>
    </row>
    <row r="1122" spans="1:9" ht="13.5" x14ac:dyDescent="0.25">
      <c r="A1122" s="3">
        <f>TITRES_STAT!B1125</f>
        <v>43944</v>
      </c>
      <c r="B1122" s="5">
        <f>TITRES_STAT!D1125</f>
        <v>65.267099999999999</v>
      </c>
      <c r="C1122" s="2">
        <f t="shared" si="153"/>
        <v>-1.0878000000000014</v>
      </c>
      <c r="D1122" s="2">
        <f t="shared" si="154"/>
        <v>0</v>
      </c>
      <c r="E1122" s="2">
        <f t="shared" si="155"/>
        <v>1.0878000000000014</v>
      </c>
      <c r="F1122" s="2">
        <f t="shared" si="159"/>
        <v>0.84152991948700329</v>
      </c>
      <c r="G1122" s="2">
        <f t="shared" si="159"/>
        <v>0.25875216226429748</v>
      </c>
      <c r="H1122" s="2">
        <f t="shared" si="157"/>
        <v>3.2522623661302532</v>
      </c>
      <c r="I1122" s="2">
        <f t="shared" si="158"/>
        <v>76.483106781813092</v>
      </c>
    </row>
    <row r="1123" spans="1:9" ht="13.5" x14ac:dyDescent="0.25">
      <c r="A1123" s="3">
        <f>TITRES_STAT!B1126</f>
        <v>43945</v>
      </c>
      <c r="B1123" s="5">
        <f>TITRES_STAT!D1126</f>
        <v>66.717500000000001</v>
      </c>
      <c r="C1123" s="2">
        <f t="shared" si="153"/>
        <v>1.4504000000000019</v>
      </c>
      <c r="D1123" s="2">
        <f t="shared" si="154"/>
        <v>1.4504000000000019</v>
      </c>
      <c r="E1123" s="2">
        <f t="shared" si="155"/>
        <v>0</v>
      </c>
      <c r="F1123" s="2">
        <f t="shared" si="159"/>
        <v>0.88502063952364607</v>
      </c>
      <c r="G1123" s="2">
        <f t="shared" si="159"/>
        <v>0.24026986495970482</v>
      </c>
      <c r="H1123" s="2">
        <f t="shared" si="157"/>
        <v>3.6834441958506581</v>
      </c>
      <c r="I1123" s="2">
        <f t="shared" si="158"/>
        <v>78.648192266581091</v>
      </c>
    </row>
    <row r="1124" spans="1:9" ht="13.5" x14ac:dyDescent="0.25">
      <c r="A1124" s="3">
        <f>TITRES_STAT!B1127</f>
        <v>43948</v>
      </c>
      <c r="B1124" s="5">
        <f>TITRES_STAT!D1127</f>
        <v>64.904499999999999</v>
      </c>
      <c r="C1124" s="2">
        <f t="shared" si="153"/>
        <v>-1.8130000000000024</v>
      </c>
      <c r="D1124" s="2">
        <f t="shared" si="154"/>
        <v>0</v>
      </c>
      <c r="E1124" s="2">
        <f t="shared" si="155"/>
        <v>1.8130000000000024</v>
      </c>
      <c r="F1124" s="2">
        <f t="shared" si="159"/>
        <v>0.82180487955767134</v>
      </c>
      <c r="G1124" s="2">
        <f t="shared" si="159"/>
        <v>0.35260773174829751</v>
      </c>
      <c r="H1124" s="2">
        <f t="shared" si="157"/>
        <v>2.3306490628637193</v>
      </c>
      <c r="I1124" s="2">
        <f t="shared" si="158"/>
        <v>69.975822095763164</v>
      </c>
    </row>
    <row r="1125" spans="1:9" ht="13.5" x14ac:dyDescent="0.25">
      <c r="A1125" s="3">
        <f>TITRES_STAT!B1128</f>
        <v>43949</v>
      </c>
      <c r="B1125" s="5">
        <f>TITRES_STAT!D1128</f>
        <v>62.968299999999999</v>
      </c>
      <c r="C1125" s="2">
        <f t="shared" si="153"/>
        <v>-1.9361999999999995</v>
      </c>
      <c r="D1125" s="2">
        <f t="shared" si="154"/>
        <v>0</v>
      </c>
      <c r="E1125" s="2">
        <f t="shared" si="155"/>
        <v>1.9361999999999995</v>
      </c>
      <c r="F1125" s="2">
        <f t="shared" si="159"/>
        <v>0.76310453101783771</v>
      </c>
      <c r="G1125" s="2">
        <f t="shared" si="159"/>
        <v>0.46572146519484769</v>
      </c>
      <c r="H1125" s="2">
        <f t="shared" si="157"/>
        <v>1.6385427515104365</v>
      </c>
      <c r="I1125" s="2">
        <f t="shared" si="158"/>
        <v>62.100291934722335</v>
      </c>
    </row>
    <row r="1126" spans="1:9" ht="13.5" x14ac:dyDescent="0.25">
      <c r="A1126" s="3">
        <f>TITRES_STAT!B1129</f>
        <v>43950</v>
      </c>
      <c r="B1126" s="5">
        <f>TITRES_STAT!D1129</f>
        <v>63.816699999999997</v>
      </c>
      <c r="C1126" s="2">
        <f t="shared" si="153"/>
        <v>0.84839999999999804</v>
      </c>
      <c r="D1126" s="2">
        <f t="shared" si="154"/>
        <v>0.84839999999999804</v>
      </c>
      <c r="E1126" s="2">
        <f t="shared" si="155"/>
        <v>0</v>
      </c>
      <c r="F1126" s="2">
        <f t="shared" si="159"/>
        <v>0.76919706451656344</v>
      </c>
      <c r="G1126" s="2">
        <f t="shared" si="159"/>
        <v>0.43245564625235861</v>
      </c>
      <c r="H1126" s="2">
        <f t="shared" si="157"/>
        <v>1.7786727290587856</v>
      </c>
      <c r="I1126" s="2">
        <f t="shared" si="158"/>
        <v>64.011594832950038</v>
      </c>
    </row>
    <row r="1127" spans="1:9" ht="13.5" x14ac:dyDescent="0.25">
      <c r="A1127" s="3">
        <f>TITRES_STAT!B1130</f>
        <v>43951</v>
      </c>
      <c r="B1127" s="5">
        <f>TITRES_STAT!D1130</f>
        <v>65.238100000000003</v>
      </c>
      <c r="C1127" s="2">
        <f t="shared" si="153"/>
        <v>1.4214000000000055</v>
      </c>
      <c r="D1127" s="2">
        <f t="shared" si="154"/>
        <v>1.4214000000000055</v>
      </c>
      <c r="E1127" s="2">
        <f t="shared" si="155"/>
        <v>0</v>
      </c>
      <c r="F1127" s="2">
        <f t="shared" si="159"/>
        <v>0.81578298847966646</v>
      </c>
      <c r="G1127" s="2">
        <f t="shared" si="159"/>
        <v>0.40156595723433297</v>
      </c>
      <c r="H1127" s="2">
        <f t="shared" si="157"/>
        <v>2.0315043488699369</v>
      </c>
      <c r="I1127" s="2">
        <f t="shared" si="158"/>
        <v>67.013077174942111</v>
      </c>
    </row>
    <row r="1128" spans="1:9" ht="13.5" x14ac:dyDescent="0.25">
      <c r="A1128" s="3">
        <f>TITRES_STAT!B1131</f>
        <v>43955</v>
      </c>
      <c r="B1128" s="5">
        <f>TITRES_STAT!D1131</f>
        <v>65.238100000000003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0.75751277501683312</v>
      </c>
      <c r="G1128" s="2">
        <f t="shared" si="159"/>
        <v>0.37288267457473773</v>
      </c>
      <c r="H1128" s="2">
        <f t="shared" si="157"/>
        <v>2.0315043488699369</v>
      </c>
      <c r="I1128" s="2">
        <f t="shared" si="158"/>
        <v>67.013077174942111</v>
      </c>
    </row>
    <row r="1129" spans="1:9" ht="13.5" x14ac:dyDescent="0.25">
      <c r="A1129" s="3">
        <f>TITRES_STAT!B1132</f>
        <v>43956</v>
      </c>
      <c r="B1129" s="5">
        <f>TITRES_STAT!D1132</f>
        <v>65.238100000000003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0.70340471965848794</v>
      </c>
      <c r="G1129" s="2">
        <f t="shared" si="159"/>
        <v>0.34624819781939931</v>
      </c>
      <c r="H1129" s="2">
        <f t="shared" si="157"/>
        <v>2.0315043488699369</v>
      </c>
      <c r="I1129" s="2">
        <f t="shared" si="158"/>
        <v>67.013077174942111</v>
      </c>
    </row>
    <row r="1130" spans="1:9" ht="13.5" x14ac:dyDescent="0.25">
      <c r="A1130" s="3">
        <f>TITRES_STAT!B1133</f>
        <v>43957</v>
      </c>
      <c r="B1130" s="5">
        <f>TITRES_STAT!D1133</f>
        <v>63.287300000000002</v>
      </c>
      <c r="C1130" s="2">
        <f t="shared" si="153"/>
        <v>-1.950800000000001</v>
      </c>
      <c r="D1130" s="2">
        <f t="shared" si="154"/>
        <v>0</v>
      </c>
      <c r="E1130" s="2">
        <f t="shared" si="155"/>
        <v>1.950800000000001</v>
      </c>
      <c r="F1130" s="2">
        <f t="shared" si="159"/>
        <v>0.65316152539716743</v>
      </c>
      <c r="G1130" s="2">
        <f t="shared" si="159"/>
        <v>0.46085904083229945</v>
      </c>
      <c r="H1130" s="2">
        <f t="shared" si="157"/>
        <v>1.4172696367582909</v>
      </c>
      <c r="I1130" s="2">
        <f t="shared" si="158"/>
        <v>58.631011419104141</v>
      </c>
    </row>
    <row r="1131" spans="1:9" ht="13.5" x14ac:dyDescent="0.25">
      <c r="A1131" s="3">
        <f>TITRES_STAT!B1134</f>
        <v>43958</v>
      </c>
      <c r="B1131" s="5">
        <f>TITRES_STAT!D1134</f>
        <v>65.180099999999996</v>
      </c>
      <c r="C1131" s="2">
        <f t="shared" si="153"/>
        <v>1.892799999999994</v>
      </c>
      <c r="D1131" s="2">
        <f t="shared" si="154"/>
        <v>1.892799999999994</v>
      </c>
      <c r="E1131" s="2">
        <f t="shared" si="155"/>
        <v>0</v>
      </c>
      <c r="F1131" s="2">
        <f t="shared" si="159"/>
        <v>0.74170713072594074</v>
      </c>
      <c r="G1131" s="2">
        <f t="shared" si="159"/>
        <v>0.42794053791570663</v>
      </c>
      <c r="H1131" s="2">
        <f t="shared" si="157"/>
        <v>1.7332013796553158</v>
      </c>
      <c r="I1131" s="2">
        <f t="shared" si="158"/>
        <v>63.412867875615149</v>
      </c>
    </row>
    <row r="1132" spans="1:9" ht="13.5" x14ac:dyDescent="0.25">
      <c r="A1132" s="3">
        <f>TITRES_STAT!B1135</f>
        <v>43959</v>
      </c>
      <c r="B1132" s="5">
        <f>TITRES_STAT!D1135</f>
        <v>63.309100000000001</v>
      </c>
      <c r="C1132" s="2">
        <f t="shared" si="153"/>
        <v>-1.8709999999999951</v>
      </c>
      <c r="D1132" s="2">
        <f t="shared" si="154"/>
        <v>0</v>
      </c>
      <c r="E1132" s="2">
        <f t="shared" si="155"/>
        <v>1.8709999999999951</v>
      </c>
      <c r="F1132" s="2">
        <f t="shared" si="159"/>
        <v>0.68872804995980208</v>
      </c>
      <c r="G1132" s="2">
        <f t="shared" si="159"/>
        <v>0.53101621377887009</v>
      </c>
      <c r="H1132" s="2">
        <f t="shared" si="157"/>
        <v>1.2970000389604066</v>
      </c>
      <c r="I1132" s="2">
        <f t="shared" si="158"/>
        <v>56.464955026618654</v>
      </c>
    </row>
    <row r="1133" spans="1:9" ht="13.5" x14ac:dyDescent="0.25">
      <c r="A1133" s="3">
        <f>TITRES_STAT!B1136</f>
        <v>43962</v>
      </c>
      <c r="B1133" s="5">
        <f>TITRES_STAT!D1136</f>
        <v>62.214100000000002</v>
      </c>
      <c r="C1133" s="2">
        <f t="shared" si="153"/>
        <v>-1.0949999999999989</v>
      </c>
      <c r="D1133" s="2">
        <f t="shared" si="154"/>
        <v>0</v>
      </c>
      <c r="E1133" s="2">
        <f t="shared" si="155"/>
        <v>1.0949999999999989</v>
      </c>
      <c r="F1133" s="2">
        <f t="shared" ref="F1133:G1148" si="160">((F1132*13)+D1133)/14</f>
        <v>0.63953318924838765</v>
      </c>
      <c r="G1133" s="2">
        <f t="shared" si="160"/>
        <v>0.57130076993752221</v>
      </c>
      <c r="H1133" s="2">
        <f t="shared" si="157"/>
        <v>1.1194334453957193</v>
      </c>
      <c r="I1133" s="2">
        <f t="shared" si="158"/>
        <v>52.817579520016963</v>
      </c>
    </row>
    <row r="1134" spans="1:9" ht="13.5" x14ac:dyDescent="0.25">
      <c r="A1134" s="3">
        <f>TITRES_STAT!B1137</f>
        <v>43963</v>
      </c>
      <c r="B1134" s="5">
        <f>TITRES_STAT!D1137</f>
        <v>60.350299999999997</v>
      </c>
      <c r="C1134" s="2">
        <f t="shared" si="153"/>
        <v>-1.8638000000000048</v>
      </c>
      <c r="D1134" s="2">
        <f t="shared" si="154"/>
        <v>0</v>
      </c>
      <c r="E1134" s="2">
        <f t="shared" si="155"/>
        <v>1.8638000000000048</v>
      </c>
      <c r="F1134" s="2">
        <f t="shared" si="160"/>
        <v>0.59385224715921703</v>
      </c>
      <c r="G1134" s="2">
        <f t="shared" si="160"/>
        <v>0.66362214351341386</v>
      </c>
      <c r="H1134" s="2">
        <f t="shared" si="157"/>
        <v>0.89486502667796142</v>
      </c>
      <c r="I1134" s="2">
        <f t="shared" si="158"/>
        <v>47.225792554038556</v>
      </c>
    </row>
    <row r="1135" spans="1:9" ht="13.5" x14ac:dyDescent="0.25">
      <c r="A1135" s="3">
        <f>TITRES_STAT!B1138</f>
        <v>43964</v>
      </c>
      <c r="B1135" s="5">
        <f>TITRES_STAT!D1138</f>
        <v>58.544600000000003</v>
      </c>
      <c r="C1135" s="2">
        <f t="shared" si="153"/>
        <v>-1.8056999999999945</v>
      </c>
      <c r="D1135" s="2">
        <f t="shared" si="154"/>
        <v>0</v>
      </c>
      <c r="E1135" s="2">
        <f t="shared" si="155"/>
        <v>1.8056999999999945</v>
      </c>
      <c r="F1135" s="2">
        <f t="shared" si="160"/>
        <v>0.55143422950498722</v>
      </c>
      <c r="G1135" s="2">
        <f t="shared" si="160"/>
        <v>0.74519913326245535</v>
      </c>
      <c r="H1135" s="2">
        <f t="shared" si="157"/>
        <v>0.73998238174382691</v>
      </c>
      <c r="I1135" s="2">
        <f t="shared" si="158"/>
        <v>42.528153704763923</v>
      </c>
    </row>
    <row r="1136" spans="1:9" ht="13.5" x14ac:dyDescent="0.25">
      <c r="A1136" s="3">
        <f>TITRES_STAT!B1139</f>
        <v>43965</v>
      </c>
      <c r="B1136" s="5">
        <f>TITRES_STAT!D1139</f>
        <v>56.7896</v>
      </c>
      <c r="C1136" s="2">
        <f t="shared" si="153"/>
        <v>-1.7550000000000026</v>
      </c>
      <c r="D1136" s="2">
        <f t="shared" si="154"/>
        <v>0</v>
      </c>
      <c r="E1136" s="2">
        <f t="shared" si="155"/>
        <v>1.7550000000000026</v>
      </c>
      <c r="F1136" s="2">
        <f t="shared" si="160"/>
        <v>0.512046070254631</v>
      </c>
      <c r="G1136" s="2">
        <f t="shared" si="160"/>
        <v>0.8173277666008516</v>
      </c>
      <c r="H1136" s="2">
        <f t="shared" si="157"/>
        <v>0.62648803965654665</v>
      </c>
      <c r="I1136" s="2">
        <f t="shared" si="158"/>
        <v>38.517838704109835</v>
      </c>
    </row>
    <row r="1137" spans="1:9" ht="13.5" x14ac:dyDescent="0.25">
      <c r="A1137" s="3">
        <f>TITRES_STAT!B1140</f>
        <v>43966</v>
      </c>
      <c r="B1137" s="5">
        <f>TITRES_STAT!D1140</f>
        <v>55.694600000000001</v>
      </c>
      <c r="C1137" s="2">
        <f t="shared" si="153"/>
        <v>-1.0949999999999989</v>
      </c>
      <c r="D1137" s="2">
        <f t="shared" si="154"/>
        <v>0</v>
      </c>
      <c r="E1137" s="2">
        <f t="shared" si="155"/>
        <v>1.0949999999999989</v>
      </c>
      <c r="F1137" s="2">
        <f t="shared" si="160"/>
        <v>0.47547135095072879</v>
      </c>
      <c r="G1137" s="2">
        <f t="shared" si="160"/>
        <v>0.83716149755793356</v>
      </c>
      <c r="H1137" s="2">
        <f t="shared" si="157"/>
        <v>0.56795654403327955</v>
      </c>
      <c r="I1137" s="2">
        <f t="shared" si="158"/>
        <v>36.222722255574496</v>
      </c>
    </row>
    <row r="1138" spans="1:9" ht="13.5" x14ac:dyDescent="0.25">
      <c r="A1138" s="3">
        <f>TITRES_STAT!B1141</f>
        <v>43969</v>
      </c>
      <c r="B1138" s="5">
        <f>TITRES_STAT!D1141</f>
        <v>55.694600000000001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0.44150911159710532</v>
      </c>
      <c r="G1138" s="2">
        <f t="shared" si="160"/>
        <v>0.77736424773236679</v>
      </c>
      <c r="H1138" s="2">
        <f t="shared" si="157"/>
        <v>0.56795654403327966</v>
      </c>
      <c r="I1138" s="2">
        <f t="shared" si="158"/>
        <v>36.222722255574503</v>
      </c>
    </row>
    <row r="1139" spans="1:9" ht="13.5" x14ac:dyDescent="0.25">
      <c r="A1139" s="3">
        <f>TITRES_STAT!B1142</f>
        <v>43970</v>
      </c>
      <c r="B1139" s="5">
        <f>TITRES_STAT!D1142</f>
        <v>54.026699999999998</v>
      </c>
      <c r="C1139" s="2">
        <f t="shared" si="153"/>
        <v>-1.667900000000003</v>
      </c>
      <c r="D1139" s="2">
        <f t="shared" si="154"/>
        <v>0</v>
      </c>
      <c r="E1139" s="2">
        <f t="shared" si="155"/>
        <v>1.667900000000003</v>
      </c>
      <c r="F1139" s="2">
        <f t="shared" si="160"/>
        <v>0.40997274648302634</v>
      </c>
      <c r="G1139" s="2">
        <f t="shared" si="160"/>
        <v>0.84097394432291228</v>
      </c>
      <c r="H1139" s="2">
        <f t="shared" si="157"/>
        <v>0.48749756071587325</v>
      </c>
      <c r="I1139" s="2">
        <f t="shared" si="158"/>
        <v>32.772999001172153</v>
      </c>
    </row>
    <row r="1140" spans="1:9" ht="13.5" x14ac:dyDescent="0.25">
      <c r="A1140" s="3">
        <f>TITRES_STAT!B1143</f>
        <v>43971</v>
      </c>
      <c r="B1140" s="5">
        <f>TITRES_STAT!D1143</f>
        <v>52.409500000000001</v>
      </c>
      <c r="C1140" s="2">
        <f t="shared" si="153"/>
        <v>-1.6171999999999969</v>
      </c>
      <c r="D1140" s="2">
        <f t="shared" si="154"/>
        <v>0</v>
      </c>
      <c r="E1140" s="2">
        <f t="shared" si="155"/>
        <v>1.6171999999999969</v>
      </c>
      <c r="F1140" s="2">
        <f t="shared" si="160"/>
        <v>0.38068897887709591</v>
      </c>
      <c r="G1140" s="2">
        <f t="shared" si="160"/>
        <v>0.89641866258556113</v>
      </c>
      <c r="H1140" s="2">
        <f t="shared" si="157"/>
        <v>0.42467765873935048</v>
      </c>
      <c r="I1140" s="2">
        <f t="shared" si="158"/>
        <v>29.80868381940752</v>
      </c>
    </row>
    <row r="1141" spans="1:9" ht="13.5" x14ac:dyDescent="0.25">
      <c r="A1141" s="3">
        <f>TITRES_STAT!B1144</f>
        <v>43972</v>
      </c>
      <c r="B1141" s="5">
        <f>TITRES_STAT!D1144</f>
        <v>53.664099999999998</v>
      </c>
      <c r="C1141" s="2">
        <f t="shared" si="153"/>
        <v>1.2545999999999964</v>
      </c>
      <c r="D1141" s="2">
        <f t="shared" si="154"/>
        <v>1.2545999999999964</v>
      </c>
      <c r="E1141" s="2">
        <f t="shared" si="155"/>
        <v>0</v>
      </c>
      <c r="F1141" s="2">
        <f t="shared" si="160"/>
        <v>0.44311119467158877</v>
      </c>
      <c r="G1141" s="2">
        <f t="shared" si="160"/>
        <v>0.832388758115164</v>
      </c>
      <c r="H1141" s="2">
        <f t="shared" si="157"/>
        <v>0.53233683222122841</v>
      </c>
      <c r="I1141" s="2">
        <f t="shared" si="158"/>
        <v>34.740196869742348</v>
      </c>
    </row>
    <row r="1142" spans="1:9" ht="13.5" x14ac:dyDescent="0.25">
      <c r="A1142" s="3">
        <f>TITRES_STAT!B1145</f>
        <v>43973</v>
      </c>
      <c r="B1142" s="5">
        <f>TITRES_STAT!D1145</f>
        <v>54.033900000000003</v>
      </c>
      <c r="C1142" s="2">
        <f t="shared" si="153"/>
        <v>0.36980000000000501</v>
      </c>
      <c r="D1142" s="2">
        <f t="shared" si="154"/>
        <v>0.36980000000000501</v>
      </c>
      <c r="E1142" s="2">
        <f t="shared" si="155"/>
        <v>0</v>
      </c>
      <c r="F1142" s="2">
        <f t="shared" si="160"/>
        <v>0.43787468076647562</v>
      </c>
      <c r="G1142" s="2">
        <f t="shared" si="160"/>
        <v>0.77293241824979508</v>
      </c>
      <c r="H1142" s="2">
        <f t="shared" si="157"/>
        <v>0.56651095286957409</v>
      </c>
      <c r="I1142" s="2">
        <f t="shared" si="158"/>
        <v>36.163867978824214</v>
      </c>
    </row>
    <row r="1143" spans="1:9" ht="13.5" x14ac:dyDescent="0.25">
      <c r="A1143" s="3">
        <f>TITRES_STAT!B1146</f>
        <v>43977</v>
      </c>
      <c r="B1143" s="5">
        <f>TITRES_STAT!D1146</f>
        <v>55.1145</v>
      </c>
      <c r="C1143" s="2">
        <f t="shared" si="153"/>
        <v>1.0805999999999969</v>
      </c>
      <c r="D1143" s="2">
        <f t="shared" si="154"/>
        <v>1.0805999999999969</v>
      </c>
      <c r="E1143" s="2">
        <f t="shared" si="155"/>
        <v>0</v>
      </c>
      <c r="F1143" s="2">
        <f t="shared" si="160"/>
        <v>0.48378363214029857</v>
      </c>
      <c r="G1143" s="2">
        <f t="shared" si="160"/>
        <v>0.71772295980338108</v>
      </c>
      <c r="H1143" s="2">
        <f t="shared" si="157"/>
        <v>0.6740534429507874</v>
      </c>
      <c r="I1143" s="2">
        <f t="shared" si="158"/>
        <v>40.264750554358656</v>
      </c>
    </row>
    <row r="1144" spans="1:9" ht="13.5" x14ac:dyDescent="0.25">
      <c r="A1144" s="3">
        <f>TITRES_STAT!B1147</f>
        <v>43978</v>
      </c>
      <c r="B1144" s="5">
        <f>TITRES_STAT!D1147</f>
        <v>56.419800000000002</v>
      </c>
      <c r="C1144" s="2">
        <f t="shared" si="153"/>
        <v>1.3053000000000026</v>
      </c>
      <c r="D1144" s="2">
        <f t="shared" si="154"/>
        <v>1.3053000000000026</v>
      </c>
      <c r="E1144" s="2">
        <f t="shared" si="155"/>
        <v>0</v>
      </c>
      <c r="F1144" s="2">
        <f t="shared" si="160"/>
        <v>0.54246337270170597</v>
      </c>
      <c r="G1144" s="2">
        <f t="shared" si="160"/>
        <v>0.6664570341031395</v>
      </c>
      <c r="H1144" s="2">
        <f t="shared" si="157"/>
        <v>0.81395100500620643</v>
      </c>
      <c r="I1144" s="2">
        <f t="shared" si="158"/>
        <v>44.871719399247034</v>
      </c>
    </row>
    <row r="1145" spans="1:9" ht="13.5" x14ac:dyDescent="0.25">
      <c r="A1145" s="3">
        <f>TITRES_STAT!B1148</f>
        <v>43979</v>
      </c>
      <c r="B1145" s="5">
        <f>TITRES_STAT!D1148</f>
        <v>56.419800000000002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0.50371598893729841</v>
      </c>
      <c r="G1145" s="2">
        <f t="shared" si="160"/>
        <v>0.61885296023862957</v>
      </c>
      <c r="H1145" s="2">
        <f t="shared" si="157"/>
        <v>0.81395100500620632</v>
      </c>
      <c r="I1145" s="2">
        <f t="shared" si="158"/>
        <v>44.871719399247034</v>
      </c>
    </row>
    <row r="1146" spans="1:9" ht="13.5" x14ac:dyDescent="0.25">
      <c r="A1146" s="3">
        <f>TITRES_STAT!B1149</f>
        <v>43980</v>
      </c>
      <c r="B1146" s="5">
        <f>TITRES_STAT!D1149</f>
        <v>56.419800000000002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0.46773627544177704</v>
      </c>
      <c r="G1146" s="2">
        <f t="shared" si="160"/>
        <v>0.57464917736444165</v>
      </c>
      <c r="H1146" s="2">
        <f t="shared" si="157"/>
        <v>0.81395100500620643</v>
      </c>
      <c r="I1146" s="2">
        <f t="shared" si="158"/>
        <v>44.871719399247034</v>
      </c>
    </row>
    <row r="1147" spans="1:9" ht="13.5" x14ac:dyDescent="0.25">
      <c r="A1147" s="3">
        <f>TITRES_STAT!B1150</f>
        <v>43983</v>
      </c>
      <c r="B1147" s="5">
        <f>TITRES_STAT!D1150</f>
        <v>58.109499999999997</v>
      </c>
      <c r="C1147" s="2">
        <f t="shared" si="153"/>
        <v>1.6896999999999949</v>
      </c>
      <c r="D1147" s="2">
        <f t="shared" si="154"/>
        <v>1.6896999999999949</v>
      </c>
      <c r="E1147" s="2">
        <f t="shared" si="155"/>
        <v>0</v>
      </c>
      <c r="F1147" s="2">
        <f t="shared" si="160"/>
        <v>0.55501939862450689</v>
      </c>
      <c r="G1147" s="2">
        <f t="shared" si="160"/>
        <v>0.53360280755269585</v>
      </c>
      <c r="H1147" s="2">
        <f t="shared" si="157"/>
        <v>1.0401358290636356</v>
      </c>
      <c r="I1147" s="2">
        <f t="shared" si="158"/>
        <v>50.983655805948395</v>
      </c>
    </row>
    <row r="1148" spans="1:9" ht="13.5" x14ac:dyDescent="0.25">
      <c r="A1148" s="3">
        <f>TITRES_STAT!B1151</f>
        <v>43984</v>
      </c>
      <c r="B1148" s="5">
        <f>TITRES_STAT!D1151</f>
        <v>58.109499999999997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0.51537515586561355</v>
      </c>
      <c r="G1148" s="2">
        <f t="shared" si="160"/>
        <v>0.49548832129893183</v>
      </c>
      <c r="H1148" s="2">
        <f t="shared" si="157"/>
        <v>1.0401358290636358</v>
      </c>
      <c r="I1148" s="2">
        <f t="shared" si="158"/>
        <v>50.983655805948395</v>
      </c>
    </row>
    <row r="1149" spans="1:9" ht="13.5" x14ac:dyDescent="0.25">
      <c r="A1149" s="3">
        <f>TITRES_STAT!B1152</f>
        <v>43985</v>
      </c>
      <c r="B1149" s="5">
        <f>TITRES_STAT!D1152</f>
        <v>58.109499999999997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0.47856264473235549</v>
      </c>
      <c r="G1149" s="2">
        <f t="shared" si="161"/>
        <v>0.46009629834900817</v>
      </c>
      <c r="H1149" s="2">
        <f t="shared" si="157"/>
        <v>1.0401358290636358</v>
      </c>
      <c r="I1149" s="2">
        <f t="shared" si="158"/>
        <v>50.983655805948395</v>
      </c>
    </row>
    <row r="1150" spans="1:9" ht="13.5" x14ac:dyDescent="0.25">
      <c r="A1150" s="3">
        <f>TITRES_STAT!B1153</f>
        <v>43986</v>
      </c>
      <c r="B1150" s="5">
        <f>TITRES_STAT!D1153</f>
        <v>59.828200000000002</v>
      </c>
      <c r="C1150" s="2">
        <f t="shared" si="153"/>
        <v>1.7187000000000054</v>
      </c>
      <c r="D1150" s="2">
        <f t="shared" si="154"/>
        <v>1.7187000000000054</v>
      </c>
      <c r="E1150" s="2">
        <f t="shared" si="155"/>
        <v>0</v>
      </c>
      <c r="F1150" s="2">
        <f t="shared" si="161"/>
        <v>0.5671438843943305</v>
      </c>
      <c r="G1150" s="2">
        <f t="shared" si="161"/>
        <v>0.42723227703836475</v>
      </c>
      <c r="H1150" s="2">
        <f t="shared" si="157"/>
        <v>1.3274837011984513</v>
      </c>
      <c r="I1150" s="2">
        <f t="shared" si="158"/>
        <v>57.035144886940039</v>
      </c>
    </row>
    <row r="1151" spans="1:9" ht="13.5" x14ac:dyDescent="0.25">
      <c r="A1151" s="3">
        <f>TITRES_STAT!B1154</f>
        <v>43987</v>
      </c>
      <c r="B1151" s="5">
        <f>TITRES_STAT!D1154</f>
        <v>61.561399999999999</v>
      </c>
      <c r="C1151" s="2">
        <f t="shared" si="153"/>
        <v>1.7331999999999965</v>
      </c>
      <c r="D1151" s="2">
        <f t="shared" si="154"/>
        <v>1.7331999999999965</v>
      </c>
      <c r="E1151" s="2">
        <f t="shared" si="155"/>
        <v>0</v>
      </c>
      <c r="F1151" s="2">
        <f t="shared" si="161"/>
        <v>0.65043360693759233</v>
      </c>
      <c r="G1151" s="2">
        <f t="shared" si="161"/>
        <v>0.3967156858213387</v>
      </c>
      <c r="H1151" s="2">
        <f t="shared" si="157"/>
        <v>1.6395459775959444</v>
      </c>
      <c r="I1151" s="2">
        <f t="shared" si="158"/>
        <v>62.114696675570556</v>
      </c>
    </row>
    <row r="1152" spans="1:9" ht="13.5" x14ac:dyDescent="0.25">
      <c r="A1152" s="3">
        <f>TITRES_STAT!B1155</f>
        <v>43990</v>
      </c>
      <c r="B1152" s="5">
        <f>TITRES_STAT!D1155</f>
        <v>61.561399999999999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0.60397406358490713</v>
      </c>
      <c r="G1152" s="2">
        <f t="shared" si="161"/>
        <v>0.3683788511198145</v>
      </c>
      <c r="H1152" s="2">
        <f t="shared" si="157"/>
        <v>1.6395459775959444</v>
      </c>
      <c r="I1152" s="2">
        <f t="shared" si="158"/>
        <v>62.114696675570556</v>
      </c>
    </row>
    <row r="1153" spans="1:9" ht="13.5" x14ac:dyDescent="0.25">
      <c r="A1153" s="3">
        <f>TITRES_STAT!B1156</f>
        <v>43991</v>
      </c>
      <c r="B1153" s="5">
        <f>TITRES_STAT!D1156</f>
        <v>61.561399999999999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0.56083305904312808</v>
      </c>
      <c r="G1153" s="2">
        <f t="shared" si="161"/>
        <v>0.34206607603982775</v>
      </c>
      <c r="H1153" s="2">
        <f t="shared" si="157"/>
        <v>1.6395459775959444</v>
      </c>
      <c r="I1153" s="2">
        <f t="shared" si="158"/>
        <v>62.114696675570556</v>
      </c>
    </row>
    <row r="1154" spans="1:9" ht="13.5" x14ac:dyDescent="0.25">
      <c r="A1154" s="3">
        <f>TITRES_STAT!B1157</f>
        <v>43992</v>
      </c>
      <c r="B1154" s="5">
        <f>TITRES_STAT!D1157</f>
        <v>61.561399999999999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0.52077355482576182</v>
      </c>
      <c r="G1154" s="2">
        <f t="shared" si="161"/>
        <v>0.31763278489412577</v>
      </c>
      <c r="H1154" s="2">
        <f t="shared" si="157"/>
        <v>1.6395459775959447</v>
      </c>
      <c r="I1154" s="2">
        <f t="shared" si="158"/>
        <v>62.114696675570556</v>
      </c>
    </row>
    <row r="1155" spans="1:9" ht="13.5" x14ac:dyDescent="0.25">
      <c r="A1155" s="3">
        <f>TITRES_STAT!B1158</f>
        <v>43993</v>
      </c>
      <c r="B1155" s="5">
        <f>TITRES_STAT!D1158</f>
        <v>60.190800000000003</v>
      </c>
      <c r="C1155" s="2">
        <f t="shared" ref="C1155:C1218" si="162">B1155-B1154</f>
        <v>-1.370599999999996</v>
      </c>
      <c r="D1155" s="2">
        <f t="shared" ref="D1155:D1218" si="163">IF(C1155&gt;0,C1155,0)</f>
        <v>0</v>
      </c>
      <c r="E1155" s="2">
        <f t="shared" ref="E1155:E1218" si="164">IF(C1155&lt;0,-C1155,0)</f>
        <v>1.370599999999996</v>
      </c>
      <c r="F1155" s="2">
        <f t="shared" si="161"/>
        <v>0.48357544376677886</v>
      </c>
      <c r="G1155" s="2">
        <f t="shared" si="161"/>
        <v>0.39284472883025939</v>
      </c>
      <c r="H1155" s="2">
        <f t="shared" si="157"/>
        <v>1.2309582088747395</v>
      </c>
      <c r="I1155" s="2">
        <f t="shared" si="158"/>
        <v>55.176211010049158</v>
      </c>
    </row>
    <row r="1156" spans="1:9" ht="13.5" x14ac:dyDescent="0.25">
      <c r="A1156" s="3">
        <f>TITRES_STAT!B1159</f>
        <v>43994</v>
      </c>
      <c r="B1156" s="5">
        <f>TITRES_STAT!D1159</f>
        <v>59.704900000000002</v>
      </c>
      <c r="C1156" s="2">
        <f t="shared" si="162"/>
        <v>-0.48590000000000089</v>
      </c>
      <c r="D1156" s="2">
        <f t="shared" si="163"/>
        <v>0</v>
      </c>
      <c r="E1156" s="2">
        <f t="shared" si="164"/>
        <v>0.48590000000000089</v>
      </c>
      <c r="F1156" s="2">
        <f t="shared" si="161"/>
        <v>0.44903434064058034</v>
      </c>
      <c r="G1156" s="2">
        <f t="shared" si="161"/>
        <v>0.39949153391381237</v>
      </c>
      <c r="H1156" s="2">
        <f t="shared" si="157"/>
        <v>1.1240146599388423</v>
      </c>
      <c r="I1156" s="2">
        <f t="shared" si="158"/>
        <v>52.919345668320688</v>
      </c>
    </row>
    <row r="1157" spans="1:9" ht="13.5" x14ac:dyDescent="0.25">
      <c r="A1157" s="3">
        <f>TITRES_STAT!B1160</f>
        <v>43997</v>
      </c>
      <c r="B1157" s="5">
        <f>TITRES_STAT!D1160</f>
        <v>59.704900000000002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0.41696045916625313</v>
      </c>
      <c r="G1157" s="2">
        <f t="shared" si="161"/>
        <v>0.37095642434854004</v>
      </c>
      <c r="H1157" s="2">
        <f t="shared" si="157"/>
        <v>1.1240146599388423</v>
      </c>
      <c r="I1157" s="2">
        <f t="shared" si="158"/>
        <v>52.919345668320688</v>
      </c>
    </row>
    <row r="1158" spans="1:9" ht="13.5" x14ac:dyDescent="0.25">
      <c r="A1158" s="3">
        <f>TITRES_STAT!B1161</f>
        <v>43998</v>
      </c>
      <c r="B1158" s="5">
        <f>TITRES_STAT!D1161</f>
        <v>58.0152</v>
      </c>
      <c r="C1158" s="2">
        <f t="shared" si="162"/>
        <v>-1.689700000000002</v>
      </c>
      <c r="D1158" s="2">
        <f t="shared" si="163"/>
        <v>0</v>
      </c>
      <c r="E1158" s="2">
        <f t="shared" si="164"/>
        <v>1.689700000000002</v>
      </c>
      <c r="F1158" s="2">
        <f t="shared" si="161"/>
        <v>0.38717756922580648</v>
      </c>
      <c r="G1158" s="2">
        <f t="shared" si="161"/>
        <v>0.46515239403793018</v>
      </c>
      <c r="H1158" s="2">
        <f t="shared" si="157"/>
        <v>0.83236714287282509</v>
      </c>
      <c r="I1158" s="2">
        <f t="shared" si="158"/>
        <v>45.42578413449511</v>
      </c>
    </row>
    <row r="1159" spans="1:9" ht="13.5" x14ac:dyDescent="0.25">
      <c r="A1159" s="3">
        <f>TITRES_STAT!B1162</f>
        <v>43999</v>
      </c>
      <c r="B1159" s="5">
        <f>TITRES_STAT!D1162</f>
        <v>56.274799999999999</v>
      </c>
      <c r="C1159" s="2">
        <f t="shared" si="162"/>
        <v>-1.7404000000000011</v>
      </c>
      <c r="D1159" s="2">
        <f t="shared" si="163"/>
        <v>0</v>
      </c>
      <c r="E1159" s="2">
        <f t="shared" si="164"/>
        <v>1.7404000000000011</v>
      </c>
      <c r="F1159" s="2">
        <f t="shared" si="161"/>
        <v>0.35952202856682031</v>
      </c>
      <c r="G1159" s="2">
        <f t="shared" si="161"/>
        <v>0.55624150874950673</v>
      </c>
      <c r="H1159" s="2">
        <f t="shared" si="157"/>
        <v>0.64634160326342083</v>
      </c>
      <c r="I1159" s="2">
        <f t="shared" si="158"/>
        <v>39.259264418892521</v>
      </c>
    </row>
    <row r="1160" spans="1:9" ht="13.5" x14ac:dyDescent="0.25">
      <c r="A1160" s="3">
        <f>TITRES_STAT!B1163</f>
        <v>44000</v>
      </c>
      <c r="B1160" s="5">
        <f>TITRES_STAT!D1163</f>
        <v>54.592300000000002</v>
      </c>
      <c r="C1160" s="2">
        <f t="shared" si="162"/>
        <v>-1.6824999999999974</v>
      </c>
      <c r="D1160" s="2">
        <f t="shared" si="163"/>
        <v>0</v>
      </c>
      <c r="E1160" s="2">
        <f t="shared" si="164"/>
        <v>1.6824999999999974</v>
      </c>
      <c r="F1160" s="2">
        <f t="shared" si="161"/>
        <v>0.33384188366919026</v>
      </c>
      <c r="G1160" s="2">
        <f t="shared" si="161"/>
        <v>0.63668854383882745</v>
      </c>
      <c r="H1160" s="2">
        <f t="shared" si="157"/>
        <v>0.52434096215448733</v>
      </c>
      <c r="I1160" s="2">
        <f t="shared" si="158"/>
        <v>34.397879160407086</v>
      </c>
    </row>
    <row r="1161" spans="1:9" ht="13.5" x14ac:dyDescent="0.25">
      <c r="A1161" s="3">
        <f>TITRES_STAT!B1164</f>
        <v>44001</v>
      </c>
      <c r="B1161" s="5">
        <f>TITRES_STAT!D1164</f>
        <v>54.389299999999999</v>
      </c>
      <c r="C1161" s="2">
        <f t="shared" si="162"/>
        <v>-0.20300000000000296</v>
      </c>
      <c r="D1161" s="2">
        <f t="shared" si="163"/>
        <v>0</v>
      </c>
      <c r="E1161" s="2">
        <f t="shared" si="164"/>
        <v>0.20300000000000296</v>
      </c>
      <c r="F1161" s="2">
        <f t="shared" si="161"/>
        <v>0.30999603483567667</v>
      </c>
      <c r="G1161" s="2">
        <f t="shared" si="161"/>
        <v>0.60571079070748279</v>
      </c>
      <c r="H1161" s="2">
        <f t="shared" si="157"/>
        <v>0.51178885961994314</v>
      </c>
      <c r="I1161" s="2">
        <f t="shared" si="158"/>
        <v>33.853196917233831</v>
      </c>
    </row>
    <row r="1162" spans="1:9" ht="13.5" x14ac:dyDescent="0.25">
      <c r="A1162" s="3">
        <f>TITRES_STAT!B1165</f>
        <v>44004</v>
      </c>
      <c r="B1162" s="5">
        <f>TITRES_STAT!D1165</f>
        <v>52.764800000000001</v>
      </c>
      <c r="C1162" s="2">
        <f t="shared" si="162"/>
        <v>-1.6244999999999976</v>
      </c>
      <c r="D1162" s="2">
        <f t="shared" si="163"/>
        <v>0</v>
      </c>
      <c r="E1162" s="2">
        <f t="shared" si="164"/>
        <v>1.6244999999999976</v>
      </c>
      <c r="F1162" s="2">
        <f t="shared" si="161"/>
        <v>0.28785346091884262</v>
      </c>
      <c r="G1162" s="2">
        <f t="shared" si="161"/>
        <v>0.67848144851409109</v>
      </c>
      <c r="H1162" s="2">
        <f t="shared" si="157"/>
        <v>0.42426135828659184</v>
      </c>
      <c r="I1162" s="2">
        <f t="shared" si="158"/>
        <v>29.788167446807989</v>
      </c>
    </row>
    <row r="1163" spans="1:9" ht="13.5" x14ac:dyDescent="0.25">
      <c r="A1163" s="3">
        <f>TITRES_STAT!B1166</f>
        <v>44005</v>
      </c>
      <c r="B1163" s="5">
        <f>TITRES_STAT!D1166</f>
        <v>52.938899999999997</v>
      </c>
      <c r="C1163" s="2">
        <f t="shared" si="162"/>
        <v>0.1740999999999957</v>
      </c>
      <c r="D1163" s="2">
        <f t="shared" si="163"/>
        <v>0.1740999999999957</v>
      </c>
      <c r="E1163" s="2">
        <f t="shared" si="164"/>
        <v>0</v>
      </c>
      <c r="F1163" s="2">
        <f t="shared" si="161"/>
        <v>0.27972821371035356</v>
      </c>
      <c r="G1163" s="2">
        <f t="shared" si="161"/>
        <v>0.63001848790594173</v>
      </c>
      <c r="H1163" s="2">
        <f t="shared" si="157"/>
        <v>0.44400000806343864</v>
      </c>
      <c r="I1163" s="2">
        <f t="shared" si="158"/>
        <v>30.747922824383579</v>
      </c>
    </row>
    <row r="1164" spans="1:9" ht="13.5" x14ac:dyDescent="0.25">
      <c r="A1164" s="3">
        <f>TITRES_STAT!B1167</f>
        <v>44006</v>
      </c>
      <c r="B1164" s="5">
        <f>TITRES_STAT!D1167</f>
        <v>54.527099999999997</v>
      </c>
      <c r="C1164" s="2">
        <f t="shared" si="162"/>
        <v>1.5882000000000005</v>
      </c>
      <c r="D1164" s="2">
        <f t="shared" si="163"/>
        <v>1.5882000000000005</v>
      </c>
      <c r="E1164" s="2">
        <f t="shared" si="164"/>
        <v>0</v>
      </c>
      <c r="F1164" s="2">
        <f t="shared" si="161"/>
        <v>0.37319048415961403</v>
      </c>
      <c r="G1164" s="2">
        <f t="shared" si="161"/>
        <v>0.58501716734123155</v>
      </c>
      <c r="H1164" s="2">
        <f t="shared" si="157"/>
        <v>0.63791373141352237</v>
      </c>
      <c r="I1164" s="2">
        <f t="shared" si="158"/>
        <v>38.946723455514459</v>
      </c>
    </row>
    <row r="1165" spans="1:9" ht="13.5" x14ac:dyDescent="0.25">
      <c r="A1165" s="3">
        <f>TITRES_STAT!B1168</f>
        <v>44007</v>
      </c>
      <c r="B1165" s="5">
        <f>TITRES_STAT!D1168</f>
        <v>54.527099999999997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0.34653402100535585</v>
      </c>
      <c r="G1165" s="2">
        <f t="shared" si="165"/>
        <v>0.54323022681685784</v>
      </c>
      <c r="H1165" s="2">
        <f t="shared" si="157"/>
        <v>0.63791373141352226</v>
      </c>
      <c r="I1165" s="2">
        <f t="shared" si="158"/>
        <v>38.946723455514459</v>
      </c>
    </row>
    <row r="1166" spans="1:9" ht="13.5" x14ac:dyDescent="0.25">
      <c r="A1166" s="3">
        <f>TITRES_STAT!B1169</f>
        <v>44008</v>
      </c>
      <c r="B1166" s="5">
        <f>TITRES_STAT!D1169</f>
        <v>54.527099999999997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0.32178159093354475</v>
      </c>
      <c r="G1166" s="2">
        <f t="shared" si="165"/>
        <v>0.5044280677585109</v>
      </c>
      <c r="H1166" s="2">
        <f t="shared" si="157"/>
        <v>0.63791373141352226</v>
      </c>
      <c r="I1166" s="2">
        <f t="shared" si="158"/>
        <v>38.946723455514459</v>
      </c>
    </row>
    <row r="1167" spans="1:9" ht="13.5" x14ac:dyDescent="0.25">
      <c r="A1167" s="3">
        <f>TITRES_STAT!B1170</f>
        <v>44011</v>
      </c>
      <c r="B1167" s="5">
        <f>TITRES_STAT!D1170</f>
        <v>53.301499999999997</v>
      </c>
      <c r="C1167" s="2">
        <f t="shared" si="162"/>
        <v>-1.2256</v>
      </c>
      <c r="D1167" s="2">
        <f t="shared" si="163"/>
        <v>0</v>
      </c>
      <c r="E1167" s="2">
        <f t="shared" si="164"/>
        <v>1.2256</v>
      </c>
      <c r="F1167" s="2">
        <f t="shared" si="165"/>
        <v>0.2987971915811487</v>
      </c>
      <c r="G1167" s="2">
        <f t="shared" si="165"/>
        <v>0.55594034863290298</v>
      </c>
      <c r="H1167" s="2">
        <f t="shared" si="157"/>
        <v>0.53746268339024561</v>
      </c>
      <c r="I1167" s="2">
        <f t="shared" si="158"/>
        <v>34.957770955786145</v>
      </c>
    </row>
    <row r="1168" spans="1:9" ht="13.5" x14ac:dyDescent="0.25">
      <c r="A1168" s="3">
        <f>TITRES_STAT!B1171</f>
        <v>44012</v>
      </c>
      <c r="B1168" s="5">
        <f>TITRES_STAT!D1171</f>
        <v>53.0839</v>
      </c>
      <c r="C1168" s="2">
        <f t="shared" si="162"/>
        <v>-0.21759999999999735</v>
      </c>
      <c r="D1168" s="2">
        <f t="shared" si="163"/>
        <v>0</v>
      </c>
      <c r="E1168" s="2">
        <f t="shared" si="164"/>
        <v>0.21759999999999735</v>
      </c>
      <c r="F1168" s="2">
        <f t="shared" si="165"/>
        <v>0.27745453503963807</v>
      </c>
      <c r="G1168" s="2">
        <f t="shared" si="165"/>
        <v>0.53177318087340975</v>
      </c>
      <c r="H1168" s="2">
        <f t="shared" si="157"/>
        <v>0.52175353142844372</v>
      </c>
      <c r="I1168" s="2">
        <f t="shared" si="158"/>
        <v>34.286336167637003</v>
      </c>
    </row>
    <row r="1169" spans="1:9" ht="13.5" x14ac:dyDescent="0.25">
      <c r="A1169" s="3">
        <f>TITRES_STAT!B1172</f>
        <v>44013</v>
      </c>
      <c r="B1169" s="5">
        <f>TITRES_STAT!D1172</f>
        <v>52.7866</v>
      </c>
      <c r="C1169" s="2">
        <f t="shared" si="162"/>
        <v>-0.2972999999999999</v>
      </c>
      <c r="D1169" s="2">
        <f t="shared" si="163"/>
        <v>0</v>
      </c>
      <c r="E1169" s="2">
        <f t="shared" si="164"/>
        <v>0.2972999999999999</v>
      </c>
      <c r="F1169" s="2">
        <f t="shared" si="165"/>
        <v>0.25763635396537821</v>
      </c>
      <c r="G1169" s="2">
        <f t="shared" si="165"/>
        <v>0.51502509652530903</v>
      </c>
      <c r="H1169" s="2">
        <f t="shared" ref="H1169:H1232" si="166">F1169/G1169</f>
        <v>0.50024038770840284</v>
      </c>
      <c r="I1169" s="2">
        <f t="shared" ref="I1169:I1232" si="167">IF(G1169=0,100,100-(100/(1+H1169)))</f>
        <v>33.34401551957373</v>
      </c>
    </row>
    <row r="1170" spans="1:9" ht="13.5" x14ac:dyDescent="0.25">
      <c r="A1170" s="3">
        <f>TITRES_STAT!B1173</f>
        <v>44014</v>
      </c>
      <c r="B1170" s="5">
        <f>TITRES_STAT!D1173</f>
        <v>52.206400000000002</v>
      </c>
      <c r="C1170" s="2">
        <f t="shared" si="162"/>
        <v>-0.58019999999999783</v>
      </c>
      <c r="D1170" s="2">
        <f t="shared" si="163"/>
        <v>0</v>
      </c>
      <c r="E1170" s="2">
        <f t="shared" si="164"/>
        <v>0.58019999999999783</v>
      </c>
      <c r="F1170" s="2">
        <f t="shared" si="165"/>
        <v>0.23923375725356547</v>
      </c>
      <c r="G1170" s="2">
        <f t="shared" si="165"/>
        <v>0.51968044677350111</v>
      </c>
      <c r="H1170" s="2">
        <f t="shared" si="166"/>
        <v>0.46034781323576279</v>
      </c>
      <c r="I1170" s="2">
        <f t="shared" si="167"/>
        <v>31.523162431814654</v>
      </c>
    </row>
    <row r="1171" spans="1:9" ht="13.5" x14ac:dyDescent="0.25">
      <c r="A1171" s="3">
        <f>TITRES_STAT!B1174</f>
        <v>44015</v>
      </c>
      <c r="B1171" s="5">
        <f>TITRES_STAT!D1174</f>
        <v>51.858400000000003</v>
      </c>
      <c r="C1171" s="2">
        <f t="shared" si="162"/>
        <v>-0.34799999999999898</v>
      </c>
      <c r="D1171" s="2">
        <f t="shared" si="163"/>
        <v>0</v>
      </c>
      <c r="E1171" s="2">
        <f t="shared" si="164"/>
        <v>0.34799999999999898</v>
      </c>
      <c r="F1171" s="2">
        <f t="shared" si="165"/>
        <v>0.22214563173545362</v>
      </c>
      <c r="G1171" s="2">
        <f t="shared" si="165"/>
        <v>0.50741755771825103</v>
      </c>
      <c r="H1171" s="2">
        <f t="shared" si="166"/>
        <v>0.43779650182858343</v>
      </c>
      <c r="I1171" s="2">
        <f t="shared" si="167"/>
        <v>30.449128320440039</v>
      </c>
    </row>
    <row r="1172" spans="1:9" ht="13.5" x14ac:dyDescent="0.25">
      <c r="A1172" s="3">
        <f>TITRES_STAT!B1175</f>
        <v>44018</v>
      </c>
      <c r="B1172" s="5">
        <f>TITRES_STAT!D1175</f>
        <v>52.569000000000003</v>
      </c>
      <c r="C1172" s="2">
        <f t="shared" si="162"/>
        <v>0.71059999999999945</v>
      </c>
      <c r="D1172" s="2">
        <f t="shared" si="163"/>
        <v>0.71059999999999945</v>
      </c>
      <c r="E1172" s="2">
        <f t="shared" si="164"/>
        <v>0</v>
      </c>
      <c r="F1172" s="2">
        <f t="shared" si="165"/>
        <v>0.25703522946863544</v>
      </c>
      <c r="G1172" s="2">
        <f t="shared" si="165"/>
        <v>0.47117344645266168</v>
      </c>
      <c r="H1172" s="2">
        <f t="shared" si="166"/>
        <v>0.54552146646587285</v>
      </c>
      <c r="I1172" s="2">
        <f t="shared" si="167"/>
        <v>35.29691940891064</v>
      </c>
    </row>
    <row r="1173" spans="1:9" ht="13.5" x14ac:dyDescent="0.25">
      <c r="A1173" s="3">
        <f>TITRES_STAT!B1176</f>
        <v>44019</v>
      </c>
      <c r="B1173" s="5">
        <f>TITRES_STAT!D1176</f>
        <v>50.763300000000001</v>
      </c>
      <c r="C1173" s="2">
        <f t="shared" si="162"/>
        <v>-1.8057000000000016</v>
      </c>
      <c r="D1173" s="2">
        <f t="shared" si="163"/>
        <v>0</v>
      </c>
      <c r="E1173" s="2">
        <f t="shared" si="164"/>
        <v>1.8057000000000016</v>
      </c>
      <c r="F1173" s="2">
        <f t="shared" si="165"/>
        <v>0.23867557022087577</v>
      </c>
      <c r="G1173" s="2">
        <f t="shared" si="165"/>
        <v>0.56649677170604307</v>
      </c>
      <c r="H1173" s="2">
        <f t="shared" si="166"/>
        <v>0.42131850019566441</v>
      </c>
      <c r="I1173" s="2">
        <f t="shared" si="167"/>
        <v>29.642792951591346</v>
      </c>
    </row>
    <row r="1174" spans="1:9" ht="13.5" x14ac:dyDescent="0.25">
      <c r="A1174" s="3">
        <f>TITRES_STAT!B1177</f>
        <v>44020</v>
      </c>
      <c r="B1174" s="5">
        <f>TITRES_STAT!D1177</f>
        <v>52.286200000000001</v>
      </c>
      <c r="C1174" s="2">
        <f t="shared" si="162"/>
        <v>1.5228999999999999</v>
      </c>
      <c r="D1174" s="2">
        <f t="shared" si="163"/>
        <v>1.5228999999999999</v>
      </c>
      <c r="E1174" s="2">
        <f t="shared" si="164"/>
        <v>0</v>
      </c>
      <c r="F1174" s="2">
        <f t="shared" si="165"/>
        <v>0.33040588663367032</v>
      </c>
      <c r="G1174" s="2">
        <f t="shared" si="165"/>
        <v>0.52603271658418282</v>
      </c>
      <c r="H1174" s="2">
        <f t="shared" si="166"/>
        <v>0.62810900580324325</v>
      </c>
      <c r="I1174" s="2">
        <f t="shared" si="167"/>
        <v>38.579051130139753</v>
      </c>
    </row>
    <row r="1175" spans="1:9" ht="13.5" x14ac:dyDescent="0.25">
      <c r="A1175" s="3">
        <f>TITRES_STAT!B1178</f>
        <v>44021</v>
      </c>
      <c r="B1175" s="5">
        <f>TITRES_STAT!D1178</f>
        <v>50.763300000000001</v>
      </c>
      <c r="C1175" s="2">
        <f t="shared" si="162"/>
        <v>-1.5228999999999999</v>
      </c>
      <c r="D1175" s="2">
        <f t="shared" si="163"/>
        <v>0</v>
      </c>
      <c r="E1175" s="2">
        <f t="shared" si="164"/>
        <v>1.5228999999999999</v>
      </c>
      <c r="F1175" s="2">
        <f t="shared" si="165"/>
        <v>0.30680546615983673</v>
      </c>
      <c r="G1175" s="2">
        <f t="shared" si="165"/>
        <v>0.59723752254245543</v>
      </c>
      <c r="H1175" s="2">
        <f t="shared" si="166"/>
        <v>0.51370761979883317</v>
      </c>
      <c r="I1175" s="2">
        <f t="shared" si="167"/>
        <v>33.93704392312587</v>
      </c>
    </row>
    <row r="1176" spans="1:9" ht="13.5" x14ac:dyDescent="0.25">
      <c r="A1176" s="3">
        <f>TITRES_STAT!B1179</f>
        <v>44022</v>
      </c>
      <c r="B1176" s="5">
        <f>TITRES_STAT!D1179</f>
        <v>50.763300000000001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0.28489079000556267</v>
      </c>
      <c r="G1176" s="2">
        <f t="shared" si="165"/>
        <v>0.55457769950370861</v>
      </c>
      <c r="H1176" s="2">
        <f t="shared" si="166"/>
        <v>0.51370761979883317</v>
      </c>
      <c r="I1176" s="2">
        <f t="shared" si="167"/>
        <v>33.93704392312587</v>
      </c>
    </row>
    <row r="1177" spans="1:9" ht="13.5" x14ac:dyDescent="0.25">
      <c r="A1177" s="3">
        <f>TITRES_STAT!B1180</f>
        <v>44025</v>
      </c>
      <c r="B1177" s="5">
        <f>TITRES_STAT!D1180</f>
        <v>50.763300000000001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0.26454144786230821</v>
      </c>
      <c r="G1177" s="2">
        <f t="shared" si="165"/>
        <v>0.51496500668201517</v>
      </c>
      <c r="H1177" s="2">
        <f t="shared" si="166"/>
        <v>0.51370761979883317</v>
      </c>
      <c r="I1177" s="2">
        <f t="shared" si="167"/>
        <v>33.93704392312587</v>
      </c>
    </row>
    <row r="1178" spans="1:9" ht="13.5" x14ac:dyDescent="0.25">
      <c r="A1178" s="3">
        <f>TITRES_STAT!B1181</f>
        <v>44026</v>
      </c>
      <c r="B1178" s="5">
        <f>TITRES_STAT!D1181</f>
        <v>50.763300000000001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0.24564563015785762</v>
      </c>
      <c r="G1178" s="2">
        <f t="shared" si="165"/>
        <v>0.47818179191901411</v>
      </c>
      <c r="H1178" s="2">
        <f t="shared" si="166"/>
        <v>0.51370761979883306</v>
      </c>
      <c r="I1178" s="2">
        <f t="shared" si="167"/>
        <v>33.93704392312587</v>
      </c>
    </row>
    <row r="1179" spans="1:9" ht="13.5" x14ac:dyDescent="0.25">
      <c r="A1179" s="3">
        <f>TITRES_STAT!B1182</f>
        <v>44027</v>
      </c>
      <c r="B1179" s="5">
        <f>TITRES_STAT!D1182</f>
        <v>52.213700000000003</v>
      </c>
      <c r="C1179" s="2">
        <f t="shared" si="162"/>
        <v>1.4504000000000019</v>
      </c>
      <c r="D1179" s="2">
        <f t="shared" si="163"/>
        <v>1.4504000000000019</v>
      </c>
      <c r="E1179" s="2">
        <f t="shared" si="164"/>
        <v>0</v>
      </c>
      <c r="F1179" s="2">
        <f t="shared" si="165"/>
        <v>0.33169951371801076</v>
      </c>
      <c r="G1179" s="2">
        <f t="shared" si="165"/>
        <v>0.44402594963908454</v>
      </c>
      <c r="H1179" s="2">
        <f t="shared" si="166"/>
        <v>0.74702731673143086</v>
      </c>
      <c r="I1179" s="2">
        <f t="shared" si="167"/>
        <v>42.759910482056348</v>
      </c>
    </row>
    <row r="1180" spans="1:9" ht="13.5" x14ac:dyDescent="0.25">
      <c r="A1180" s="3">
        <f>TITRES_STAT!B1183</f>
        <v>44028</v>
      </c>
      <c r="B1180" s="5">
        <f>TITRES_STAT!D1183</f>
        <v>53.780099999999997</v>
      </c>
      <c r="C1180" s="2">
        <f t="shared" si="162"/>
        <v>1.5663999999999945</v>
      </c>
      <c r="D1180" s="2">
        <f t="shared" si="163"/>
        <v>1.5663999999999945</v>
      </c>
      <c r="E1180" s="2">
        <f t="shared" si="164"/>
        <v>0</v>
      </c>
      <c r="F1180" s="2">
        <f t="shared" si="165"/>
        <v>0.41989240559529534</v>
      </c>
      <c r="G1180" s="2">
        <f t="shared" si="165"/>
        <v>0.41230981037914993</v>
      </c>
      <c r="H1180" s="2">
        <f t="shared" si="166"/>
        <v>1.0183905282514929</v>
      </c>
      <c r="I1180" s="2">
        <f t="shared" si="167"/>
        <v>50.455574082271987</v>
      </c>
    </row>
    <row r="1181" spans="1:9" ht="13.5" x14ac:dyDescent="0.25">
      <c r="A1181" s="3">
        <f>TITRES_STAT!B1184</f>
        <v>44029</v>
      </c>
      <c r="B1181" s="5">
        <f>TITRES_STAT!D1184</f>
        <v>55.1</v>
      </c>
      <c r="C1181" s="2">
        <f t="shared" si="162"/>
        <v>1.3199000000000041</v>
      </c>
      <c r="D1181" s="2">
        <f t="shared" si="163"/>
        <v>1.3199000000000041</v>
      </c>
      <c r="E1181" s="2">
        <f t="shared" si="164"/>
        <v>0</v>
      </c>
      <c r="F1181" s="2">
        <f t="shared" ref="F1181:G1196" si="168">((F1180*13)+D1181)/14</f>
        <v>0.48417866233848883</v>
      </c>
      <c r="G1181" s="2">
        <f t="shared" si="168"/>
        <v>0.38285910963778208</v>
      </c>
      <c r="H1181" s="2">
        <f t="shared" si="166"/>
        <v>1.2646392632437657</v>
      </c>
      <c r="I1181" s="2">
        <f t="shared" si="167"/>
        <v>55.842856907477362</v>
      </c>
    </row>
    <row r="1182" spans="1:9" ht="13.5" x14ac:dyDescent="0.25">
      <c r="A1182" s="3">
        <f>TITRES_STAT!B1185</f>
        <v>44032</v>
      </c>
      <c r="B1182" s="5">
        <f>TITRES_STAT!D1185</f>
        <v>55.1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0.44959447217145387</v>
      </c>
      <c r="G1182" s="2">
        <f t="shared" si="168"/>
        <v>0.35551203037794055</v>
      </c>
      <c r="H1182" s="2">
        <f t="shared" si="166"/>
        <v>1.2646392632437653</v>
      </c>
      <c r="I1182" s="2">
        <f t="shared" si="167"/>
        <v>55.842856907477355</v>
      </c>
    </row>
    <row r="1183" spans="1:9" ht="13.5" x14ac:dyDescent="0.25">
      <c r="A1183" s="3">
        <f>TITRES_STAT!B1186</f>
        <v>44033</v>
      </c>
      <c r="B1183" s="5">
        <f>TITRES_STAT!D1186</f>
        <v>55.1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0.41748058130206428</v>
      </c>
      <c r="G1183" s="2">
        <f t="shared" si="168"/>
        <v>0.3301183139223734</v>
      </c>
      <c r="H1183" s="2">
        <f t="shared" si="166"/>
        <v>1.2646392632437651</v>
      </c>
      <c r="I1183" s="2">
        <f t="shared" si="167"/>
        <v>55.842856907477355</v>
      </c>
    </row>
    <row r="1184" spans="1:9" ht="13.5" x14ac:dyDescent="0.25">
      <c r="A1184" s="3">
        <f>TITRES_STAT!B1187</f>
        <v>44034</v>
      </c>
      <c r="B1184" s="5">
        <f>TITRES_STAT!D1187</f>
        <v>54.744599999999998</v>
      </c>
      <c r="C1184" s="2">
        <f t="shared" si="162"/>
        <v>-0.35540000000000305</v>
      </c>
      <c r="D1184" s="2">
        <f t="shared" si="163"/>
        <v>0</v>
      </c>
      <c r="E1184" s="2">
        <f t="shared" si="164"/>
        <v>0.35540000000000305</v>
      </c>
      <c r="F1184" s="2">
        <f t="shared" si="168"/>
        <v>0.38766053978048826</v>
      </c>
      <c r="G1184" s="2">
        <f t="shared" si="168"/>
        <v>0.3319241486422041</v>
      </c>
      <c r="H1184" s="2">
        <f t="shared" si="166"/>
        <v>1.1679190603223175</v>
      </c>
      <c r="I1184" s="2">
        <f t="shared" si="167"/>
        <v>53.872816642364675</v>
      </c>
    </row>
    <row r="1185" spans="1:9" ht="13.5" x14ac:dyDescent="0.25">
      <c r="A1185" s="3">
        <f>TITRES_STAT!B1188</f>
        <v>44035</v>
      </c>
      <c r="B1185" s="5">
        <f>TITRES_STAT!D1188</f>
        <v>54.744599999999998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0.35997050122473911</v>
      </c>
      <c r="G1185" s="2">
        <f t="shared" si="168"/>
        <v>0.30821528088204664</v>
      </c>
      <c r="H1185" s="2">
        <f t="shared" si="166"/>
        <v>1.1679190603223177</v>
      </c>
      <c r="I1185" s="2">
        <f t="shared" si="167"/>
        <v>53.87281664236469</v>
      </c>
    </row>
    <row r="1186" spans="1:9" ht="13.5" x14ac:dyDescent="0.25">
      <c r="A1186" s="3">
        <f>TITRES_STAT!B1189</f>
        <v>44036</v>
      </c>
      <c r="B1186" s="5">
        <f>TITRES_STAT!D1189</f>
        <v>53.656799999999997</v>
      </c>
      <c r="C1186" s="2">
        <f t="shared" si="162"/>
        <v>-1.0878000000000014</v>
      </c>
      <c r="D1186" s="2">
        <f t="shared" si="163"/>
        <v>0</v>
      </c>
      <c r="E1186" s="2">
        <f t="shared" si="164"/>
        <v>1.0878000000000014</v>
      </c>
      <c r="F1186" s="2">
        <f t="shared" si="168"/>
        <v>0.33425832256582921</v>
      </c>
      <c r="G1186" s="2">
        <f t="shared" si="168"/>
        <v>0.3638999036761863</v>
      </c>
      <c r="H1186" s="2">
        <f t="shared" si="166"/>
        <v>0.91854468547281221</v>
      </c>
      <c r="I1186" s="2">
        <f t="shared" si="167"/>
        <v>47.877158787492256</v>
      </c>
    </row>
    <row r="1187" spans="1:9" ht="13.5" x14ac:dyDescent="0.25">
      <c r="A1187" s="3">
        <f>TITRES_STAT!B1190</f>
        <v>44039</v>
      </c>
      <c r="B1187" s="5">
        <f>TITRES_STAT!D1190</f>
        <v>53.656799999999997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0.31038272809684136</v>
      </c>
      <c r="G1187" s="2">
        <f t="shared" si="168"/>
        <v>0.33790705341360155</v>
      </c>
      <c r="H1187" s="2">
        <f t="shared" si="166"/>
        <v>0.91854468547281209</v>
      </c>
      <c r="I1187" s="2">
        <f t="shared" si="167"/>
        <v>47.877158787492256</v>
      </c>
    </row>
    <row r="1188" spans="1:9" ht="13.5" x14ac:dyDescent="0.25">
      <c r="A1188" s="3">
        <f>TITRES_STAT!B1191</f>
        <v>44040</v>
      </c>
      <c r="B1188" s="5">
        <f>TITRES_STAT!D1191</f>
        <v>52.054200000000002</v>
      </c>
      <c r="C1188" s="2">
        <f t="shared" si="162"/>
        <v>-1.6025999999999954</v>
      </c>
      <c r="D1188" s="2">
        <f t="shared" si="163"/>
        <v>0</v>
      </c>
      <c r="E1188" s="2">
        <f t="shared" si="164"/>
        <v>1.6025999999999954</v>
      </c>
      <c r="F1188" s="2">
        <f t="shared" si="168"/>
        <v>0.28821253323278123</v>
      </c>
      <c r="G1188" s="2">
        <f t="shared" si="168"/>
        <v>0.42824226388405823</v>
      </c>
      <c r="H1188" s="2">
        <f t="shared" si="166"/>
        <v>0.67301281900287058</v>
      </c>
      <c r="I1188" s="2">
        <f t="shared" si="167"/>
        <v>40.22759487306211</v>
      </c>
    </row>
    <row r="1189" spans="1:9" ht="13.5" x14ac:dyDescent="0.25">
      <c r="A1189" s="3">
        <f>TITRES_STAT!B1192</f>
        <v>44041</v>
      </c>
      <c r="B1189" s="5">
        <f>TITRES_STAT!D1192</f>
        <v>52.054200000000002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0.26762592371615401</v>
      </c>
      <c r="G1189" s="2">
        <f t="shared" si="168"/>
        <v>0.39765353074948262</v>
      </c>
      <c r="H1189" s="2">
        <f t="shared" si="166"/>
        <v>0.67301281900287069</v>
      </c>
      <c r="I1189" s="2">
        <f t="shared" si="167"/>
        <v>40.227594873062117</v>
      </c>
    </row>
    <row r="1190" spans="1:9" ht="13.5" x14ac:dyDescent="0.25">
      <c r="A1190" s="3">
        <f>TITRES_STAT!B1193</f>
        <v>44042</v>
      </c>
      <c r="B1190" s="5">
        <f>TITRES_STAT!D1193</f>
        <v>52.054200000000002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0.24850978630785731</v>
      </c>
      <c r="G1190" s="2">
        <f t="shared" si="168"/>
        <v>0.3692497071245196</v>
      </c>
      <c r="H1190" s="2">
        <f t="shared" si="166"/>
        <v>0.67301281900287069</v>
      </c>
      <c r="I1190" s="2">
        <f t="shared" si="167"/>
        <v>40.227594873062117</v>
      </c>
    </row>
    <row r="1191" spans="1:9" ht="13.5" x14ac:dyDescent="0.25">
      <c r="A1191" s="3">
        <f>TITRES_STAT!B1194</f>
        <v>44046</v>
      </c>
      <c r="B1191" s="5">
        <f>TITRES_STAT!D1194</f>
        <v>52.054200000000002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0.2307590872858675</v>
      </c>
      <c r="G1191" s="2">
        <f t="shared" si="168"/>
        <v>0.34287472804419677</v>
      </c>
      <c r="H1191" s="2">
        <f t="shared" si="166"/>
        <v>0.67301281900287069</v>
      </c>
      <c r="I1191" s="2">
        <f t="shared" si="167"/>
        <v>40.227594873062117</v>
      </c>
    </row>
    <row r="1192" spans="1:9" ht="13.5" x14ac:dyDescent="0.25">
      <c r="A1192" s="3">
        <f>TITRES_STAT!B1195</f>
        <v>44047</v>
      </c>
      <c r="B1192" s="5">
        <f>TITRES_STAT!D1195</f>
        <v>53.613300000000002</v>
      </c>
      <c r="C1192" s="2">
        <f t="shared" si="162"/>
        <v>1.5591000000000008</v>
      </c>
      <c r="D1192" s="2">
        <f t="shared" si="163"/>
        <v>1.5591000000000008</v>
      </c>
      <c r="E1192" s="2">
        <f t="shared" si="164"/>
        <v>0</v>
      </c>
      <c r="F1192" s="2">
        <f t="shared" si="168"/>
        <v>0.32564058105116273</v>
      </c>
      <c r="G1192" s="2">
        <f t="shared" si="168"/>
        <v>0.31838367604103984</v>
      </c>
      <c r="H1192" s="2">
        <f t="shared" si="166"/>
        <v>1.0227929556576496</v>
      </c>
      <c r="I1192" s="2">
        <f t="shared" si="167"/>
        <v>50.563403080723091</v>
      </c>
    </row>
    <row r="1193" spans="1:9" ht="13.5" x14ac:dyDescent="0.25">
      <c r="A1193" s="3">
        <f>TITRES_STAT!B1196</f>
        <v>44048</v>
      </c>
      <c r="B1193" s="5">
        <f>TITRES_STAT!D1196</f>
        <v>53.613300000000002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0.30238053954750826</v>
      </c>
      <c r="G1193" s="2">
        <f t="shared" si="168"/>
        <v>0.29564198489525129</v>
      </c>
      <c r="H1193" s="2">
        <f t="shared" si="166"/>
        <v>1.0227929556576496</v>
      </c>
      <c r="I1193" s="2">
        <f t="shared" si="167"/>
        <v>50.563403080723091</v>
      </c>
    </row>
    <row r="1194" spans="1:9" ht="13.5" x14ac:dyDescent="0.25">
      <c r="A1194" s="3">
        <f>TITRES_STAT!B1197</f>
        <v>44049</v>
      </c>
      <c r="B1194" s="5">
        <f>TITRES_STAT!D1197</f>
        <v>52.946100000000001</v>
      </c>
      <c r="C1194" s="2">
        <f t="shared" si="162"/>
        <v>-0.66720000000000113</v>
      </c>
      <c r="D1194" s="2">
        <f t="shared" si="163"/>
        <v>0</v>
      </c>
      <c r="E1194" s="2">
        <f t="shared" si="164"/>
        <v>0.66720000000000113</v>
      </c>
      <c r="F1194" s="2">
        <f t="shared" si="168"/>
        <v>0.28078192957982911</v>
      </c>
      <c r="G1194" s="2">
        <f t="shared" si="168"/>
        <v>0.32218184311701908</v>
      </c>
      <c r="H1194" s="2">
        <f t="shared" si="166"/>
        <v>0.8715014069798056</v>
      </c>
      <c r="I1194" s="2">
        <f t="shared" si="167"/>
        <v>46.56696509708847</v>
      </c>
    </row>
    <row r="1195" spans="1:9" ht="13.5" x14ac:dyDescent="0.25">
      <c r="A1195" s="3">
        <f>TITRES_STAT!B1198</f>
        <v>44050</v>
      </c>
      <c r="B1195" s="5">
        <f>TITRES_STAT!D1198</f>
        <v>52.946100000000001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0.26072607746698417</v>
      </c>
      <c r="G1195" s="2">
        <f t="shared" si="168"/>
        <v>0.29916885432294632</v>
      </c>
      <c r="H1195" s="2">
        <f t="shared" si="166"/>
        <v>0.87150140697980549</v>
      </c>
      <c r="I1195" s="2">
        <f t="shared" si="167"/>
        <v>46.566965097088463</v>
      </c>
    </row>
    <row r="1196" spans="1:9" ht="13.5" x14ac:dyDescent="0.25">
      <c r="A1196" s="3">
        <f>TITRES_STAT!B1199</f>
        <v>44053</v>
      </c>
      <c r="B1196" s="5">
        <f>TITRES_STAT!D1199</f>
        <v>52.946100000000001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0.24210278621934242</v>
      </c>
      <c r="G1196" s="2">
        <f t="shared" si="168"/>
        <v>0.27779965044273586</v>
      </c>
      <c r="H1196" s="2">
        <f t="shared" si="166"/>
        <v>0.87150140697980538</v>
      </c>
      <c r="I1196" s="2">
        <f t="shared" si="167"/>
        <v>46.566965097088456</v>
      </c>
    </row>
    <row r="1197" spans="1:9" ht="13.5" x14ac:dyDescent="0.25">
      <c r="A1197" s="3">
        <f>TITRES_STAT!B1200</f>
        <v>44054</v>
      </c>
      <c r="B1197" s="5">
        <f>TITRES_STAT!D1200</f>
        <v>52.946100000000001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0.22480973006081797</v>
      </c>
      <c r="G1197" s="2">
        <f t="shared" si="169"/>
        <v>0.25795681826825473</v>
      </c>
      <c r="H1197" s="2">
        <f t="shared" si="166"/>
        <v>0.87150140697980549</v>
      </c>
      <c r="I1197" s="2">
        <f t="shared" si="167"/>
        <v>46.566965097088463</v>
      </c>
    </row>
    <row r="1198" spans="1:9" ht="13.5" x14ac:dyDescent="0.25">
      <c r="A1198" s="3">
        <f>TITRES_STAT!B1201</f>
        <v>44055</v>
      </c>
      <c r="B1198" s="5">
        <f>TITRES_STAT!D1201</f>
        <v>52.946100000000001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0.20875189219933099</v>
      </c>
      <c r="G1198" s="2">
        <f t="shared" si="169"/>
        <v>0.23953133124909368</v>
      </c>
      <c r="H1198" s="2">
        <f t="shared" si="166"/>
        <v>0.87150140697980549</v>
      </c>
      <c r="I1198" s="2">
        <f t="shared" si="167"/>
        <v>46.566965097088463</v>
      </c>
    </row>
    <row r="1199" spans="1:9" ht="13.5" x14ac:dyDescent="0.25">
      <c r="A1199" s="3">
        <f>TITRES_STAT!B1202</f>
        <v>44057</v>
      </c>
      <c r="B1199" s="5">
        <f>TITRES_STAT!D1202</f>
        <v>52.938899999999997</v>
      </c>
      <c r="C1199" s="2">
        <f t="shared" si="162"/>
        <v>-7.2000000000045361E-3</v>
      </c>
      <c r="D1199" s="2">
        <f t="shared" si="163"/>
        <v>0</v>
      </c>
      <c r="E1199" s="2">
        <f t="shared" si="164"/>
        <v>7.2000000000045361E-3</v>
      </c>
      <c r="F1199" s="2">
        <f t="shared" si="169"/>
        <v>0.19384104275652161</v>
      </c>
      <c r="G1199" s="2">
        <f t="shared" si="169"/>
        <v>0.22293623615987301</v>
      </c>
      <c r="H1199" s="2">
        <f t="shared" si="166"/>
        <v>0.8694909634049508</v>
      </c>
      <c r="I1199" s="2">
        <f t="shared" si="167"/>
        <v>46.509503411630568</v>
      </c>
    </row>
    <row r="1200" spans="1:9" ht="13.5" x14ac:dyDescent="0.25">
      <c r="A1200" s="3">
        <f>TITRES_STAT!B1203</f>
        <v>44060</v>
      </c>
      <c r="B1200" s="5">
        <f>TITRES_STAT!D1203</f>
        <v>51.488500000000002</v>
      </c>
      <c r="C1200" s="2">
        <f t="shared" si="162"/>
        <v>-1.4503999999999948</v>
      </c>
      <c r="D1200" s="2">
        <f t="shared" si="163"/>
        <v>0</v>
      </c>
      <c r="E1200" s="2">
        <f t="shared" si="164"/>
        <v>1.4503999999999948</v>
      </c>
      <c r="F1200" s="2">
        <f t="shared" si="169"/>
        <v>0.17999525398819863</v>
      </c>
      <c r="G1200" s="2">
        <f t="shared" si="169"/>
        <v>0.31061221929131028</v>
      </c>
      <c r="H1200" s="2">
        <f t="shared" si="166"/>
        <v>0.57948542526393199</v>
      </c>
      <c r="I1200" s="2">
        <f t="shared" si="167"/>
        <v>36.688241372477371</v>
      </c>
    </row>
    <row r="1201" spans="1:9" ht="13.5" x14ac:dyDescent="0.25">
      <c r="A1201" s="3">
        <f>TITRES_STAT!B1204</f>
        <v>44061</v>
      </c>
      <c r="B1201" s="5">
        <f>TITRES_STAT!D1204</f>
        <v>51.488500000000002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0.16713845013189871</v>
      </c>
      <c r="G1201" s="2">
        <f t="shared" si="169"/>
        <v>0.2884256321990738</v>
      </c>
      <c r="H1201" s="2">
        <f t="shared" si="166"/>
        <v>0.57948542526393199</v>
      </c>
      <c r="I1201" s="2">
        <f t="shared" si="167"/>
        <v>36.688241372477371</v>
      </c>
    </row>
    <row r="1202" spans="1:9" ht="13.5" x14ac:dyDescent="0.25">
      <c r="A1202" s="3">
        <f>TITRES_STAT!B1205</f>
        <v>44062</v>
      </c>
      <c r="B1202" s="5">
        <f>TITRES_STAT!D1205</f>
        <v>51.488500000000002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0.15519998940819166</v>
      </c>
      <c r="G1202" s="2">
        <f t="shared" si="169"/>
        <v>0.26782380132771139</v>
      </c>
      <c r="H1202" s="2">
        <f t="shared" si="166"/>
        <v>0.57948542526393199</v>
      </c>
      <c r="I1202" s="2">
        <f t="shared" si="167"/>
        <v>36.688241372477371</v>
      </c>
    </row>
    <row r="1203" spans="1:9" ht="13.5" x14ac:dyDescent="0.25">
      <c r="A1203" s="3">
        <f>TITRES_STAT!B1206</f>
        <v>44064</v>
      </c>
      <c r="B1203" s="5">
        <f>TITRES_STAT!D1206</f>
        <v>51.488500000000002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0.14411427587903511</v>
      </c>
      <c r="G1203" s="2">
        <f t="shared" si="169"/>
        <v>0.24869352980430343</v>
      </c>
      <c r="H1203" s="2">
        <f t="shared" si="166"/>
        <v>0.57948542526393199</v>
      </c>
      <c r="I1203" s="2">
        <f t="shared" si="167"/>
        <v>36.688241372477371</v>
      </c>
    </row>
    <row r="1204" spans="1:9" ht="13.5" x14ac:dyDescent="0.25">
      <c r="A1204" s="3">
        <f>TITRES_STAT!B1207</f>
        <v>44067</v>
      </c>
      <c r="B1204" s="5">
        <f>TITRES_STAT!D1207</f>
        <v>51.488500000000002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0.13382039903053261</v>
      </c>
      <c r="G1204" s="2">
        <f t="shared" si="169"/>
        <v>0.23092970624685319</v>
      </c>
      <c r="H1204" s="2">
        <f t="shared" si="166"/>
        <v>0.57948542526393199</v>
      </c>
      <c r="I1204" s="2">
        <f t="shared" si="167"/>
        <v>36.688241372477371</v>
      </c>
    </row>
    <row r="1205" spans="1:9" ht="13.5" x14ac:dyDescent="0.25">
      <c r="A1205" s="3">
        <f>TITRES_STAT!B1208</f>
        <v>44068</v>
      </c>
      <c r="B1205" s="5">
        <f>TITRES_STAT!D1208</f>
        <v>50.052599999999998</v>
      </c>
      <c r="C1205" s="2">
        <f t="shared" si="162"/>
        <v>-1.4359000000000037</v>
      </c>
      <c r="D1205" s="2">
        <f t="shared" si="163"/>
        <v>0</v>
      </c>
      <c r="E1205" s="2">
        <f t="shared" si="164"/>
        <v>1.4359000000000037</v>
      </c>
      <c r="F1205" s="2">
        <f t="shared" si="169"/>
        <v>0.12426179909978029</v>
      </c>
      <c r="G1205" s="2">
        <f t="shared" si="169"/>
        <v>0.3169990129435068</v>
      </c>
      <c r="H1205" s="2">
        <f t="shared" si="166"/>
        <v>0.39199427766649009</v>
      </c>
      <c r="I1205" s="2">
        <f t="shared" si="167"/>
        <v>28.160624217767705</v>
      </c>
    </row>
    <row r="1206" spans="1:9" ht="13.5" x14ac:dyDescent="0.25">
      <c r="A1206" s="3">
        <f>TITRES_STAT!B1209</f>
        <v>44069</v>
      </c>
      <c r="B1206" s="5">
        <f>TITRES_STAT!D1209</f>
        <v>50.0381</v>
      </c>
      <c r="C1206" s="2">
        <f t="shared" si="162"/>
        <v>-1.4499999999998181E-2</v>
      </c>
      <c r="D1206" s="2">
        <f t="shared" si="163"/>
        <v>0</v>
      </c>
      <c r="E1206" s="2">
        <f t="shared" si="164"/>
        <v>1.4499999999998181E-2</v>
      </c>
      <c r="F1206" s="2">
        <f t="shared" si="169"/>
        <v>0.11538595630693883</v>
      </c>
      <c r="G1206" s="2">
        <f t="shared" si="169"/>
        <v>0.29539194059039903</v>
      </c>
      <c r="H1206" s="2">
        <f t="shared" si="166"/>
        <v>0.39061985264837373</v>
      </c>
      <c r="I1206" s="2">
        <f t="shared" si="167"/>
        <v>28.089621466603944</v>
      </c>
    </row>
    <row r="1207" spans="1:9" ht="13.5" x14ac:dyDescent="0.25">
      <c r="A1207" s="3">
        <f>TITRES_STAT!B1210</f>
        <v>44070</v>
      </c>
      <c r="B1207" s="5">
        <f>TITRES_STAT!D1210</f>
        <v>50.763300000000001</v>
      </c>
      <c r="C1207" s="2">
        <f t="shared" si="162"/>
        <v>0.72520000000000095</v>
      </c>
      <c r="D1207" s="2">
        <f t="shared" si="163"/>
        <v>0.72520000000000095</v>
      </c>
      <c r="E1207" s="2">
        <f t="shared" si="164"/>
        <v>0</v>
      </c>
      <c r="F1207" s="2">
        <f t="shared" si="169"/>
        <v>0.15894410228501471</v>
      </c>
      <c r="G1207" s="2">
        <f t="shared" si="169"/>
        <v>0.27429251626251339</v>
      </c>
      <c r="H1207" s="2">
        <f t="shared" si="166"/>
        <v>0.5794693360605444</v>
      </c>
      <c r="I1207" s="2">
        <f t="shared" si="167"/>
        <v>36.687596449693409</v>
      </c>
    </row>
    <row r="1208" spans="1:9" ht="13.5" x14ac:dyDescent="0.25">
      <c r="A1208" s="3">
        <f>TITRES_STAT!B1211</f>
        <v>44071</v>
      </c>
      <c r="B1208" s="5">
        <f>TITRES_STAT!D1211</f>
        <v>50.763300000000001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0.14759095212179937</v>
      </c>
      <c r="G1208" s="2">
        <f t="shared" si="169"/>
        <v>0.25470019367233387</v>
      </c>
      <c r="H1208" s="2">
        <f t="shared" si="166"/>
        <v>0.5794693360605444</v>
      </c>
      <c r="I1208" s="2">
        <f t="shared" si="167"/>
        <v>36.687596449693409</v>
      </c>
    </row>
    <row r="1209" spans="1:9" ht="13.5" x14ac:dyDescent="0.25">
      <c r="A1209" s="3">
        <f>TITRES_STAT!B1212</f>
        <v>44074</v>
      </c>
      <c r="B1209" s="5">
        <f>TITRES_STAT!D1212</f>
        <v>50.763300000000001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0.13704874125595656</v>
      </c>
      <c r="G1209" s="2">
        <f t="shared" si="169"/>
        <v>0.2365073226957386</v>
      </c>
      <c r="H1209" s="2">
        <f t="shared" si="166"/>
        <v>0.5794693360605444</v>
      </c>
      <c r="I1209" s="2">
        <f t="shared" si="167"/>
        <v>36.687596449693409</v>
      </c>
    </row>
    <row r="1210" spans="1:9" ht="13.5" x14ac:dyDescent="0.25">
      <c r="A1210" s="3">
        <f>TITRES_STAT!B1213</f>
        <v>44075</v>
      </c>
      <c r="B1210" s="5">
        <f>TITRES_STAT!D1213</f>
        <v>50.763300000000001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0.12725954545195967</v>
      </c>
      <c r="G1210" s="2">
        <f t="shared" si="169"/>
        <v>0.21961394250318583</v>
      </c>
      <c r="H1210" s="2">
        <f t="shared" si="166"/>
        <v>0.5794693360605444</v>
      </c>
      <c r="I1210" s="2">
        <f t="shared" si="167"/>
        <v>36.687596449693409</v>
      </c>
    </row>
    <row r="1211" spans="1:9" ht="13.5" x14ac:dyDescent="0.25">
      <c r="A1211" s="3">
        <f>TITRES_STAT!B1214</f>
        <v>44076</v>
      </c>
      <c r="B1211" s="5">
        <f>TITRES_STAT!D1214</f>
        <v>50.763300000000001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0.11816957791967683</v>
      </c>
      <c r="G1211" s="2">
        <f t="shared" si="169"/>
        <v>0.20392723232438684</v>
      </c>
      <c r="H1211" s="2">
        <f t="shared" si="166"/>
        <v>0.5794693360605444</v>
      </c>
      <c r="I1211" s="2">
        <f t="shared" si="167"/>
        <v>36.687596449693409</v>
      </c>
    </row>
    <row r="1212" spans="1:9" ht="13.5" x14ac:dyDescent="0.25">
      <c r="A1212" s="3">
        <f>TITRES_STAT!B1215</f>
        <v>44077</v>
      </c>
      <c r="B1212" s="5">
        <f>TITRES_STAT!D1215</f>
        <v>49.334699999999998</v>
      </c>
      <c r="C1212" s="2">
        <f t="shared" si="162"/>
        <v>-1.428600000000003</v>
      </c>
      <c r="D1212" s="2">
        <f t="shared" si="163"/>
        <v>0</v>
      </c>
      <c r="E1212" s="2">
        <f t="shared" si="164"/>
        <v>1.428600000000003</v>
      </c>
      <c r="F1212" s="2">
        <f t="shared" si="169"/>
        <v>0.10972889378255705</v>
      </c>
      <c r="G1212" s="2">
        <f t="shared" si="169"/>
        <v>0.2914038585869308</v>
      </c>
      <c r="H1212" s="2">
        <f t="shared" si="166"/>
        <v>0.37655264523487098</v>
      </c>
      <c r="I1212" s="2">
        <f t="shared" si="167"/>
        <v>27.354758028206234</v>
      </c>
    </row>
    <row r="1213" spans="1:9" ht="13.5" x14ac:dyDescent="0.25">
      <c r="A1213" s="3">
        <f>TITRES_STAT!B1216</f>
        <v>44078</v>
      </c>
      <c r="B1213" s="5">
        <f>TITRES_STAT!D1216</f>
        <v>48.225099999999998</v>
      </c>
      <c r="C1213" s="2">
        <f t="shared" si="162"/>
        <v>-1.1096000000000004</v>
      </c>
      <c r="D1213" s="2">
        <f t="shared" si="163"/>
        <v>0</v>
      </c>
      <c r="E1213" s="2">
        <f t="shared" si="164"/>
        <v>1.1096000000000004</v>
      </c>
      <c r="F1213" s="2">
        <f t="shared" ref="F1213:G1228" si="170">((F1212*13)+D1213)/14</f>
        <v>0.10189111565523155</v>
      </c>
      <c r="G1213" s="2">
        <f t="shared" si="170"/>
        <v>0.34984644011643579</v>
      </c>
      <c r="H1213" s="2">
        <f t="shared" si="166"/>
        <v>0.29124525497907078</v>
      </c>
      <c r="I1213" s="2">
        <f t="shared" si="167"/>
        <v>22.555378527512303</v>
      </c>
    </row>
    <row r="1214" spans="1:9" ht="13.5" x14ac:dyDescent="0.25">
      <c r="A1214" s="3">
        <f>TITRES_STAT!B1217</f>
        <v>44081</v>
      </c>
      <c r="B1214" s="5">
        <f>TITRES_STAT!D1217</f>
        <v>48.225099999999998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9.4613178822715013E-2</v>
      </c>
      <c r="G1214" s="2">
        <f t="shared" si="170"/>
        <v>0.32485740867954754</v>
      </c>
      <c r="H1214" s="2">
        <f t="shared" si="166"/>
        <v>0.29124525497907072</v>
      </c>
      <c r="I1214" s="2">
        <f t="shared" si="167"/>
        <v>22.555378527512303</v>
      </c>
    </row>
    <row r="1215" spans="1:9" ht="13.5" x14ac:dyDescent="0.25">
      <c r="A1215" s="3">
        <f>TITRES_STAT!B1218</f>
        <v>44082</v>
      </c>
      <c r="B1215" s="5">
        <f>TITRES_STAT!D1218</f>
        <v>50.393500000000003</v>
      </c>
      <c r="C1215" s="2">
        <f t="shared" si="162"/>
        <v>2.1684000000000054</v>
      </c>
      <c r="D1215" s="2">
        <f t="shared" si="163"/>
        <v>2.1684000000000054</v>
      </c>
      <c r="E1215" s="2">
        <f t="shared" si="164"/>
        <v>0</v>
      </c>
      <c r="F1215" s="2">
        <f t="shared" si="170"/>
        <v>0.24274080890680722</v>
      </c>
      <c r="G1215" s="2">
        <f t="shared" si="170"/>
        <v>0.30165330805957991</v>
      </c>
      <c r="H1215" s="2">
        <f t="shared" si="166"/>
        <v>0.8047012992108914</v>
      </c>
      <c r="I1215" s="2">
        <f t="shared" si="167"/>
        <v>44.589168277473306</v>
      </c>
    </row>
    <row r="1216" spans="1:9" ht="13.5" x14ac:dyDescent="0.25">
      <c r="A1216" s="3">
        <f>TITRES_STAT!B1219</f>
        <v>44083</v>
      </c>
      <c r="B1216" s="5">
        <f>TITRES_STAT!D1219</f>
        <v>52.656100000000002</v>
      </c>
      <c r="C1216" s="2">
        <f t="shared" si="162"/>
        <v>2.2625999999999991</v>
      </c>
      <c r="D1216" s="2">
        <f t="shared" si="163"/>
        <v>2.2625999999999991</v>
      </c>
      <c r="E1216" s="2">
        <f t="shared" si="164"/>
        <v>0</v>
      </c>
      <c r="F1216" s="2">
        <f t="shared" si="170"/>
        <v>0.38701646541346374</v>
      </c>
      <c r="G1216" s="2">
        <f t="shared" si="170"/>
        <v>0.28010664319818135</v>
      </c>
      <c r="H1216" s="2">
        <f t="shared" si="166"/>
        <v>1.3816754254544454</v>
      </c>
      <c r="I1216" s="2">
        <f t="shared" si="167"/>
        <v>58.012750632920906</v>
      </c>
    </row>
    <row r="1217" spans="1:9" ht="13.5" x14ac:dyDescent="0.25">
      <c r="A1217" s="3">
        <f>TITRES_STAT!B1220</f>
        <v>44084</v>
      </c>
      <c r="B1217" s="5">
        <f>TITRES_STAT!D1220</f>
        <v>52.656100000000002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0.35937243216964493</v>
      </c>
      <c r="G1217" s="2">
        <f t="shared" si="170"/>
        <v>0.26009902582688266</v>
      </c>
      <c r="H1217" s="2">
        <f t="shared" si="166"/>
        <v>1.3816754254544457</v>
      </c>
      <c r="I1217" s="2">
        <f t="shared" si="167"/>
        <v>58.012750632920906</v>
      </c>
    </row>
    <row r="1218" spans="1:9" ht="13.5" x14ac:dyDescent="0.25">
      <c r="A1218" s="3">
        <f>TITRES_STAT!B1221</f>
        <v>44085</v>
      </c>
      <c r="B1218" s="5">
        <f>TITRES_STAT!D1221</f>
        <v>52.656100000000002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0.33370297272895605</v>
      </c>
      <c r="G1218" s="2">
        <f t="shared" si="170"/>
        <v>0.2415205239821053</v>
      </c>
      <c r="H1218" s="2">
        <f t="shared" si="166"/>
        <v>1.3816754254544459</v>
      </c>
      <c r="I1218" s="2">
        <f t="shared" si="167"/>
        <v>58.012750632920913</v>
      </c>
    </row>
    <row r="1219" spans="1:9" ht="13.5" x14ac:dyDescent="0.25">
      <c r="A1219" s="3">
        <f>TITRES_STAT!B1222</f>
        <v>44088</v>
      </c>
      <c r="B1219" s="5">
        <f>TITRES_STAT!D1222</f>
        <v>52.656100000000002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0.30986704610545918</v>
      </c>
      <c r="G1219" s="2">
        <f t="shared" si="170"/>
        <v>0.22426905798338348</v>
      </c>
      <c r="H1219" s="2">
        <f t="shared" si="166"/>
        <v>1.3816754254544459</v>
      </c>
      <c r="I1219" s="2">
        <f t="shared" si="167"/>
        <v>58.012750632920913</v>
      </c>
    </row>
    <row r="1220" spans="1:9" ht="13.5" x14ac:dyDescent="0.25">
      <c r="A1220" s="3">
        <f>TITRES_STAT!B1223</f>
        <v>44089</v>
      </c>
      <c r="B1220" s="5">
        <f>TITRES_STAT!D1223</f>
        <v>52.656100000000002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0.28773368566935492</v>
      </c>
      <c r="G1220" s="2">
        <f t="shared" si="170"/>
        <v>0.20824983955599893</v>
      </c>
      <c r="H1220" s="2">
        <f t="shared" si="166"/>
        <v>1.3816754254544459</v>
      </c>
      <c r="I1220" s="2">
        <f t="shared" si="167"/>
        <v>58.012750632920913</v>
      </c>
    </row>
    <row r="1221" spans="1:9" ht="13.5" x14ac:dyDescent="0.25">
      <c r="A1221" s="3">
        <f>TITRES_STAT!B1224</f>
        <v>44090</v>
      </c>
      <c r="B1221" s="5">
        <f>TITRES_STAT!D1224</f>
        <v>52.569000000000003</v>
      </c>
      <c r="C1221" s="2">
        <f t="shared" si="171"/>
        <v>-8.7099999999999511E-2</v>
      </c>
      <c r="D1221" s="2">
        <f t="shared" si="172"/>
        <v>0</v>
      </c>
      <c r="E1221" s="2">
        <f t="shared" si="173"/>
        <v>8.7099999999999511E-2</v>
      </c>
      <c r="F1221" s="2">
        <f t="shared" si="170"/>
        <v>0.26718127955011528</v>
      </c>
      <c r="G1221" s="2">
        <f t="shared" si="170"/>
        <v>0.19959627958771325</v>
      </c>
      <c r="H1221" s="2">
        <f t="shared" si="166"/>
        <v>1.3386085156597398</v>
      </c>
      <c r="I1221" s="2">
        <f t="shared" si="167"/>
        <v>57.239529690248638</v>
      </c>
    </row>
    <row r="1222" spans="1:9" ht="13.5" x14ac:dyDescent="0.25">
      <c r="A1222" s="3">
        <f>TITRES_STAT!B1225</f>
        <v>44091</v>
      </c>
      <c r="B1222" s="5">
        <f>TITRES_STAT!D1225</f>
        <v>52.569000000000003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0.24809690243939278</v>
      </c>
      <c r="G1222" s="2">
        <f t="shared" si="170"/>
        <v>0.18533940247430516</v>
      </c>
      <c r="H1222" s="2">
        <f t="shared" si="166"/>
        <v>1.33860851565974</v>
      </c>
      <c r="I1222" s="2">
        <f t="shared" si="167"/>
        <v>57.239529690248645</v>
      </c>
    </row>
    <row r="1223" spans="1:9" ht="13.5" x14ac:dyDescent="0.25">
      <c r="A1223" s="3">
        <f>TITRES_STAT!B1226</f>
        <v>44092</v>
      </c>
      <c r="B1223" s="5">
        <f>TITRES_STAT!D1226</f>
        <v>52.569000000000003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0.23037569512229331</v>
      </c>
      <c r="G1223" s="2">
        <f t="shared" si="170"/>
        <v>0.1721008737261405</v>
      </c>
      <c r="H1223" s="2">
        <f t="shared" si="166"/>
        <v>1.3386085156597403</v>
      </c>
      <c r="I1223" s="2">
        <f t="shared" si="167"/>
        <v>57.239529690248652</v>
      </c>
    </row>
    <row r="1224" spans="1:9" ht="13.5" x14ac:dyDescent="0.25">
      <c r="A1224" s="3">
        <f>TITRES_STAT!B1227</f>
        <v>44095</v>
      </c>
      <c r="B1224" s="5">
        <f>TITRES_STAT!D1227</f>
        <v>52.569000000000003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0.21392028832784377</v>
      </c>
      <c r="G1224" s="2">
        <f t="shared" si="170"/>
        <v>0.15980795417427332</v>
      </c>
      <c r="H1224" s="2">
        <f t="shared" si="166"/>
        <v>1.33860851565974</v>
      </c>
      <c r="I1224" s="2">
        <f t="shared" si="167"/>
        <v>57.239529690248645</v>
      </c>
    </row>
    <row r="1225" spans="1:9" ht="13.5" x14ac:dyDescent="0.25">
      <c r="A1225" s="3">
        <f>TITRES_STAT!B1228</f>
        <v>44096</v>
      </c>
      <c r="B1225" s="5">
        <f>TITRES_STAT!D1228</f>
        <v>52.931600000000003</v>
      </c>
      <c r="C1225" s="2">
        <f t="shared" si="171"/>
        <v>0.36260000000000048</v>
      </c>
      <c r="D1225" s="2">
        <f t="shared" si="172"/>
        <v>0.36260000000000048</v>
      </c>
      <c r="E1225" s="2">
        <f t="shared" si="173"/>
        <v>0</v>
      </c>
      <c r="F1225" s="2">
        <f t="shared" si="170"/>
        <v>0.22454026773299782</v>
      </c>
      <c r="G1225" s="2">
        <f t="shared" si="170"/>
        <v>0.14839310030468236</v>
      </c>
      <c r="H1225" s="2">
        <f t="shared" si="166"/>
        <v>1.5131449324258961</v>
      </c>
      <c r="I1225" s="2">
        <f t="shared" si="167"/>
        <v>60.209218851746961</v>
      </c>
    </row>
    <row r="1226" spans="1:9" ht="13.5" x14ac:dyDescent="0.25">
      <c r="A1226" s="3">
        <f>TITRES_STAT!B1229</f>
        <v>44097</v>
      </c>
      <c r="B1226" s="5">
        <f>TITRES_STAT!D1229</f>
        <v>52.931600000000003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0.2085016771806408</v>
      </c>
      <c r="G1226" s="2">
        <f t="shared" si="170"/>
        <v>0.1377935931400622</v>
      </c>
      <c r="H1226" s="2">
        <f t="shared" si="166"/>
        <v>1.5131449324258959</v>
      </c>
      <c r="I1226" s="2">
        <f t="shared" si="167"/>
        <v>60.209218851746961</v>
      </c>
    </row>
    <row r="1227" spans="1:9" ht="13.5" x14ac:dyDescent="0.25">
      <c r="A1227" s="3">
        <f>TITRES_STAT!B1230</f>
        <v>44098</v>
      </c>
      <c r="B1227" s="5">
        <f>TITRES_STAT!D1230</f>
        <v>52.576300000000003</v>
      </c>
      <c r="C1227" s="2">
        <f t="shared" si="171"/>
        <v>-0.35529999999999973</v>
      </c>
      <c r="D1227" s="2">
        <f t="shared" si="172"/>
        <v>0</v>
      </c>
      <c r="E1227" s="2">
        <f t="shared" si="173"/>
        <v>0.35529999999999973</v>
      </c>
      <c r="F1227" s="2">
        <f t="shared" si="170"/>
        <v>0.19360870023916646</v>
      </c>
      <c r="G1227" s="2">
        <f t="shared" si="170"/>
        <v>0.15332976505862916</v>
      </c>
      <c r="H1227" s="2">
        <f t="shared" si="166"/>
        <v>1.2626948209640556</v>
      </c>
      <c r="I1227" s="2">
        <f t="shared" si="167"/>
        <v>55.804910554666193</v>
      </c>
    </row>
    <row r="1228" spans="1:9" ht="13.5" x14ac:dyDescent="0.25">
      <c r="A1228" s="3">
        <f>TITRES_STAT!B1231</f>
        <v>44099</v>
      </c>
      <c r="B1228" s="5">
        <f>TITRES_STAT!D1231</f>
        <v>52.938899999999997</v>
      </c>
      <c r="C1228" s="2">
        <f t="shared" si="171"/>
        <v>0.36259999999999337</v>
      </c>
      <c r="D1228" s="2">
        <f t="shared" si="172"/>
        <v>0.36259999999999337</v>
      </c>
      <c r="E1228" s="2">
        <f t="shared" si="173"/>
        <v>0</v>
      </c>
      <c r="F1228" s="2">
        <f t="shared" si="170"/>
        <v>0.20567950736493981</v>
      </c>
      <c r="G1228" s="2">
        <f t="shared" si="170"/>
        <v>0.14237763898301278</v>
      </c>
      <c r="H1228" s="2">
        <f t="shared" si="166"/>
        <v>1.4446054087852913</v>
      </c>
      <c r="I1228" s="2">
        <f t="shared" si="167"/>
        <v>59.09360273824749</v>
      </c>
    </row>
    <row r="1229" spans="1:9" ht="13.5" x14ac:dyDescent="0.25">
      <c r="A1229" s="3">
        <f>TITRES_STAT!B1232</f>
        <v>44102</v>
      </c>
      <c r="B1229" s="5">
        <f>TITRES_STAT!D1232</f>
        <v>52.938899999999997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0.19098811398172982</v>
      </c>
      <c r="G1229" s="2">
        <f t="shared" si="174"/>
        <v>0.13220780762708331</v>
      </c>
      <c r="H1229" s="2">
        <f t="shared" si="166"/>
        <v>1.4446054087852911</v>
      </c>
      <c r="I1229" s="2">
        <f t="shared" si="167"/>
        <v>59.09360273824749</v>
      </c>
    </row>
    <row r="1230" spans="1:9" ht="13.5" x14ac:dyDescent="0.25">
      <c r="A1230" s="3">
        <f>TITRES_STAT!B1233</f>
        <v>44103</v>
      </c>
      <c r="B1230" s="5">
        <f>TITRES_STAT!D1233</f>
        <v>52.938899999999997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0.17734610584017771</v>
      </c>
      <c r="G1230" s="2">
        <f t="shared" si="174"/>
        <v>0.12276439279657736</v>
      </c>
      <c r="H1230" s="2">
        <f t="shared" si="166"/>
        <v>1.4446054087852913</v>
      </c>
      <c r="I1230" s="2">
        <f t="shared" si="167"/>
        <v>59.09360273824749</v>
      </c>
    </row>
    <row r="1231" spans="1:9" ht="13.5" x14ac:dyDescent="0.25">
      <c r="A1231" s="3">
        <f>TITRES_STAT!B1234</f>
        <v>44104</v>
      </c>
      <c r="B1231" s="5">
        <f>TITRES_STAT!D1234</f>
        <v>52.576300000000003</v>
      </c>
      <c r="C1231" s="2">
        <f t="shared" si="171"/>
        <v>-0.36259999999999337</v>
      </c>
      <c r="D1231" s="2">
        <f t="shared" si="172"/>
        <v>0</v>
      </c>
      <c r="E1231" s="2">
        <f t="shared" si="173"/>
        <v>0.36259999999999337</v>
      </c>
      <c r="F1231" s="2">
        <f t="shared" si="174"/>
        <v>0.16467852685159359</v>
      </c>
      <c r="G1231" s="2">
        <f t="shared" si="174"/>
        <v>0.13989550759682137</v>
      </c>
      <c r="H1231" s="2">
        <f t="shared" si="166"/>
        <v>1.1771537891423707</v>
      </c>
      <c r="I1231" s="2">
        <f t="shared" si="167"/>
        <v>54.06847210394254</v>
      </c>
    </row>
    <row r="1232" spans="1:9" ht="13.5" x14ac:dyDescent="0.25">
      <c r="A1232" s="3">
        <f>TITRES_STAT!B1235</f>
        <v>44105</v>
      </c>
      <c r="B1232" s="5">
        <f>TITRES_STAT!D1235</f>
        <v>52.576300000000003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0.1529157749336226</v>
      </c>
      <c r="G1232" s="2">
        <f t="shared" si="174"/>
        <v>0.12990297133990555</v>
      </c>
      <c r="H1232" s="2">
        <f t="shared" si="166"/>
        <v>1.1771537891423707</v>
      </c>
      <c r="I1232" s="2">
        <f t="shared" si="167"/>
        <v>54.06847210394254</v>
      </c>
    </row>
    <row r="1233" spans="1:9" ht="13.5" x14ac:dyDescent="0.25">
      <c r="A1233" s="3">
        <f>TITRES_STAT!B1236</f>
        <v>44106</v>
      </c>
      <c r="B1233" s="5">
        <f>TITRES_STAT!D1236</f>
        <v>52.576300000000003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0.14199321958122099</v>
      </c>
      <c r="G1233" s="2">
        <f t="shared" si="174"/>
        <v>0.12062418767276943</v>
      </c>
      <c r="H1233" s="2">
        <f t="shared" ref="H1233:H1296" si="175">F1233/G1233</f>
        <v>1.1771537891423709</v>
      </c>
      <c r="I1233" s="2">
        <f t="shared" ref="I1233:I1296" si="176">IF(G1233=0,100,100-(100/(1+H1233)))</f>
        <v>54.06847210394254</v>
      </c>
    </row>
    <row r="1234" spans="1:9" ht="13.5" x14ac:dyDescent="0.25">
      <c r="A1234" s="3">
        <f>TITRES_STAT!B1237</f>
        <v>44109</v>
      </c>
      <c r="B1234" s="5">
        <f>TITRES_STAT!D1237</f>
        <v>52.576300000000003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0.13185084675399092</v>
      </c>
      <c r="G1234" s="2">
        <f t="shared" si="174"/>
        <v>0.11200817426757161</v>
      </c>
      <c r="H1234" s="2">
        <f t="shared" si="175"/>
        <v>1.1771537891423709</v>
      </c>
      <c r="I1234" s="2">
        <f t="shared" si="176"/>
        <v>54.06847210394254</v>
      </c>
    </row>
    <row r="1235" spans="1:9" ht="13.5" x14ac:dyDescent="0.25">
      <c r="A1235" s="3">
        <f>TITRES_STAT!B1238</f>
        <v>44110</v>
      </c>
      <c r="B1235" s="5">
        <f>TITRES_STAT!D1238</f>
        <v>52.938899999999997</v>
      </c>
      <c r="C1235" s="2">
        <f t="shared" si="171"/>
        <v>0.36259999999999337</v>
      </c>
      <c r="D1235" s="2">
        <f t="shared" si="172"/>
        <v>0.36259999999999337</v>
      </c>
      <c r="E1235" s="2">
        <f t="shared" si="173"/>
        <v>0</v>
      </c>
      <c r="F1235" s="2">
        <f t="shared" si="174"/>
        <v>0.14833292912870538</v>
      </c>
      <c r="G1235" s="2">
        <f t="shared" si="174"/>
        <v>0.10400759039131649</v>
      </c>
      <c r="H1235" s="2">
        <f t="shared" si="175"/>
        <v>1.4261740760517569</v>
      </c>
      <c r="I1235" s="2">
        <f t="shared" si="176"/>
        <v>58.782842094028403</v>
      </c>
    </row>
    <row r="1236" spans="1:9" ht="13.5" x14ac:dyDescent="0.25">
      <c r="A1236" s="3">
        <f>TITRES_STAT!B1239</f>
        <v>44111</v>
      </c>
      <c r="B1236" s="5">
        <f>TITRES_STAT!D1239</f>
        <v>52.938899999999997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0.13773771990522643</v>
      </c>
      <c r="G1236" s="2">
        <f t="shared" si="174"/>
        <v>9.6578476791936749E-2</v>
      </c>
      <c r="H1236" s="2">
        <f t="shared" si="175"/>
        <v>1.4261740760517567</v>
      </c>
      <c r="I1236" s="2">
        <f t="shared" si="176"/>
        <v>58.782842094028396</v>
      </c>
    </row>
    <row r="1237" spans="1:9" ht="13.5" x14ac:dyDescent="0.25">
      <c r="A1237" s="3">
        <f>TITRES_STAT!B1240</f>
        <v>44112</v>
      </c>
      <c r="B1237" s="5">
        <f>TITRES_STAT!D1240</f>
        <v>52.938899999999997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0.1278993113405674</v>
      </c>
      <c r="G1237" s="2">
        <f t="shared" si="174"/>
        <v>8.9680014163941266E-2</v>
      </c>
      <c r="H1237" s="2">
        <f t="shared" si="175"/>
        <v>1.4261740760517567</v>
      </c>
      <c r="I1237" s="2">
        <f t="shared" si="176"/>
        <v>58.782842094028396</v>
      </c>
    </row>
    <row r="1238" spans="1:9" ht="13.5" x14ac:dyDescent="0.25">
      <c r="A1238" s="3">
        <f>TITRES_STAT!B1241</f>
        <v>44113</v>
      </c>
      <c r="B1238" s="5">
        <f>TITRES_STAT!D1241</f>
        <v>52.938899999999997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0.11876364624481259</v>
      </c>
      <c r="G1238" s="2">
        <f t="shared" si="174"/>
        <v>8.3274298866516897E-2</v>
      </c>
      <c r="H1238" s="2">
        <f t="shared" si="175"/>
        <v>1.4261740760517567</v>
      </c>
      <c r="I1238" s="2">
        <f t="shared" si="176"/>
        <v>58.782842094028396</v>
      </c>
    </row>
    <row r="1239" spans="1:9" ht="13.5" x14ac:dyDescent="0.25">
      <c r="A1239" s="3">
        <f>TITRES_STAT!B1242</f>
        <v>44116</v>
      </c>
      <c r="B1239" s="5">
        <f>TITRES_STAT!D1242</f>
        <v>52.938899999999997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0.11028052865589741</v>
      </c>
      <c r="G1239" s="2">
        <f t="shared" si="174"/>
        <v>7.7326134661765702E-2</v>
      </c>
      <c r="H1239" s="2">
        <f t="shared" si="175"/>
        <v>1.4261740760517565</v>
      </c>
      <c r="I1239" s="2">
        <f t="shared" si="176"/>
        <v>58.782842094028396</v>
      </c>
    </row>
    <row r="1240" spans="1:9" ht="13.5" x14ac:dyDescent="0.25">
      <c r="A1240" s="3">
        <f>TITRES_STAT!B1243</f>
        <v>44117</v>
      </c>
      <c r="B1240" s="5">
        <f>TITRES_STAT!D1243</f>
        <v>52.938899999999997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0.10240334803761901</v>
      </c>
      <c r="G1240" s="2">
        <f t="shared" si="174"/>
        <v>7.1802839328782439E-2</v>
      </c>
      <c r="H1240" s="2">
        <f t="shared" si="175"/>
        <v>1.4261740760517563</v>
      </c>
      <c r="I1240" s="2">
        <f t="shared" si="176"/>
        <v>58.782842094028396</v>
      </c>
    </row>
    <row r="1241" spans="1:9" ht="13.5" x14ac:dyDescent="0.25">
      <c r="A1241" s="3">
        <f>TITRES_STAT!B1244</f>
        <v>44118</v>
      </c>
      <c r="B1241" s="5">
        <f>TITRES_STAT!D1244</f>
        <v>52.938899999999997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9.5088823177789078E-2</v>
      </c>
      <c r="G1241" s="2">
        <f t="shared" si="174"/>
        <v>6.6674065091012272E-2</v>
      </c>
      <c r="H1241" s="2">
        <f t="shared" si="175"/>
        <v>1.4261740760517563</v>
      </c>
      <c r="I1241" s="2">
        <f t="shared" si="176"/>
        <v>58.782842094028396</v>
      </c>
    </row>
    <row r="1242" spans="1:9" ht="13.5" x14ac:dyDescent="0.25">
      <c r="A1242" s="3">
        <f>TITRES_STAT!B1245</f>
        <v>44120</v>
      </c>
      <c r="B1242" s="5">
        <f>TITRES_STAT!D1245</f>
        <v>52.938899999999997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8.8296764379375572E-2</v>
      </c>
      <c r="G1242" s="2">
        <f t="shared" si="174"/>
        <v>6.1911631870225685E-2</v>
      </c>
      <c r="H1242" s="2">
        <f t="shared" si="175"/>
        <v>1.4261740760517561</v>
      </c>
      <c r="I1242" s="2">
        <f t="shared" si="176"/>
        <v>58.782842094028389</v>
      </c>
    </row>
    <row r="1243" spans="1:9" ht="13.5" x14ac:dyDescent="0.25">
      <c r="A1243" s="3">
        <f>TITRES_STAT!B1246</f>
        <v>44123</v>
      </c>
      <c r="B1243" s="5">
        <f>TITRES_STAT!D1246</f>
        <v>52.938899999999997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8.1989852637991606E-2</v>
      </c>
      <c r="G1243" s="2">
        <f t="shared" si="174"/>
        <v>5.7489372450923851E-2</v>
      </c>
      <c r="H1243" s="2">
        <f t="shared" si="175"/>
        <v>1.4261740760517561</v>
      </c>
      <c r="I1243" s="2">
        <f t="shared" si="176"/>
        <v>58.782842094028389</v>
      </c>
    </row>
    <row r="1244" spans="1:9" ht="13.5" x14ac:dyDescent="0.25">
      <c r="A1244" s="3">
        <f>TITRES_STAT!B1247</f>
        <v>44124</v>
      </c>
      <c r="B1244" s="5">
        <f>TITRES_STAT!D1247</f>
        <v>52.938899999999997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7.6133434592420765E-2</v>
      </c>
      <c r="G1244" s="2">
        <f t="shared" si="174"/>
        <v>5.3382988704429292E-2</v>
      </c>
      <c r="H1244" s="2">
        <f t="shared" si="175"/>
        <v>1.4261740760517558</v>
      </c>
      <c r="I1244" s="2">
        <f t="shared" si="176"/>
        <v>58.782842094028382</v>
      </c>
    </row>
    <row r="1245" spans="1:9" ht="13.5" x14ac:dyDescent="0.25">
      <c r="A1245" s="3">
        <f>TITRES_STAT!B1248</f>
        <v>44125</v>
      </c>
      <c r="B1245" s="5">
        <f>TITRES_STAT!D1248</f>
        <v>52.938899999999997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7.0695332121533574E-2</v>
      </c>
      <c r="G1245" s="2">
        <f t="shared" si="177"/>
        <v>4.9569918082684343E-2</v>
      </c>
      <c r="H1245" s="2">
        <f t="shared" si="175"/>
        <v>1.4261740760517561</v>
      </c>
      <c r="I1245" s="2">
        <f t="shared" si="176"/>
        <v>58.782842094028389</v>
      </c>
    </row>
    <row r="1246" spans="1:9" ht="13.5" x14ac:dyDescent="0.25">
      <c r="A1246" s="3">
        <f>TITRES_STAT!B1249</f>
        <v>44126</v>
      </c>
      <c r="B1246" s="5">
        <f>TITRES_STAT!D1249</f>
        <v>52.395000000000003</v>
      </c>
      <c r="C1246" s="2">
        <f t="shared" si="171"/>
        <v>-0.54389999999999361</v>
      </c>
      <c r="D1246" s="2">
        <f t="shared" si="172"/>
        <v>0</v>
      </c>
      <c r="E1246" s="2">
        <f t="shared" si="173"/>
        <v>0.54389999999999361</v>
      </c>
      <c r="F1246" s="2">
        <f t="shared" si="177"/>
        <v>6.5645665541424036E-2</v>
      </c>
      <c r="G1246" s="2">
        <f t="shared" si="177"/>
        <v>8.487920964820643E-2</v>
      </c>
      <c r="H1246" s="2">
        <f t="shared" si="175"/>
        <v>0.77340099906091886</v>
      </c>
      <c r="I1246" s="2">
        <f t="shared" si="176"/>
        <v>43.611174205408886</v>
      </c>
    </row>
    <row r="1247" spans="1:9" ht="13.5" x14ac:dyDescent="0.25">
      <c r="A1247" s="3">
        <f>TITRES_STAT!B1250</f>
        <v>44127</v>
      </c>
      <c r="B1247" s="5">
        <f>TITRES_STAT!D1250</f>
        <v>52.395000000000003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6.095668943132232E-2</v>
      </c>
      <c r="G1247" s="2">
        <f t="shared" si="177"/>
        <v>7.8816408959048831E-2</v>
      </c>
      <c r="H1247" s="2">
        <f t="shared" si="175"/>
        <v>0.77340099906091886</v>
      </c>
      <c r="I1247" s="2">
        <f t="shared" si="176"/>
        <v>43.611174205408886</v>
      </c>
    </row>
    <row r="1248" spans="1:9" ht="13.5" x14ac:dyDescent="0.25">
      <c r="A1248" s="3">
        <f>TITRES_STAT!B1251</f>
        <v>44130</v>
      </c>
      <c r="B1248" s="5">
        <f>TITRES_STAT!D1251</f>
        <v>52.395000000000003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5.6602640186227862E-2</v>
      </c>
      <c r="G1248" s="2">
        <f t="shared" si="177"/>
        <v>7.3186665461973915E-2</v>
      </c>
      <c r="H1248" s="2">
        <f t="shared" si="175"/>
        <v>0.77340099906091875</v>
      </c>
      <c r="I1248" s="2">
        <f t="shared" si="176"/>
        <v>43.611174205408879</v>
      </c>
    </row>
    <row r="1249" spans="1:9" ht="13.5" x14ac:dyDescent="0.25">
      <c r="A1249" s="3">
        <f>TITRES_STAT!B1252</f>
        <v>44131</v>
      </c>
      <c r="B1249" s="5">
        <f>TITRES_STAT!D1252</f>
        <v>52.395000000000003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5.2559594458640162E-2</v>
      </c>
      <c r="G1249" s="2">
        <f t="shared" si="177"/>
        <v>6.7959046500404352E-2</v>
      </c>
      <c r="H1249" s="2">
        <f t="shared" si="175"/>
        <v>0.77340099906091875</v>
      </c>
      <c r="I1249" s="2">
        <f t="shared" si="176"/>
        <v>43.611174205408879</v>
      </c>
    </row>
    <row r="1250" spans="1:9" ht="13.5" x14ac:dyDescent="0.25">
      <c r="A1250" s="3">
        <f>TITRES_STAT!B1253</f>
        <v>44132</v>
      </c>
      <c r="B1250" s="5">
        <f>TITRES_STAT!D1253</f>
        <v>52.213700000000003</v>
      </c>
      <c r="C1250" s="2">
        <f t="shared" si="171"/>
        <v>-0.18130000000000024</v>
      </c>
      <c r="D1250" s="2">
        <f t="shared" si="172"/>
        <v>0</v>
      </c>
      <c r="E1250" s="2">
        <f t="shared" si="173"/>
        <v>0.18130000000000024</v>
      </c>
      <c r="F1250" s="2">
        <f t="shared" si="177"/>
        <v>4.880533771159444E-2</v>
      </c>
      <c r="G1250" s="2">
        <f t="shared" si="177"/>
        <v>7.6054828893232632E-2</v>
      </c>
      <c r="H1250" s="2">
        <f t="shared" si="175"/>
        <v>0.64171254372432285</v>
      </c>
      <c r="I1250" s="2">
        <f t="shared" si="176"/>
        <v>39.08799662750701</v>
      </c>
    </row>
    <row r="1251" spans="1:9" ht="13.5" x14ac:dyDescent="0.25">
      <c r="A1251" s="3">
        <f>TITRES_STAT!B1254</f>
        <v>44134</v>
      </c>
      <c r="B1251" s="5">
        <f>TITRES_STAT!D1254</f>
        <v>52.213700000000003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4.5319242160766264E-2</v>
      </c>
      <c r="G1251" s="2">
        <f t="shared" si="177"/>
        <v>7.062234111514458E-2</v>
      </c>
      <c r="H1251" s="2">
        <f t="shared" si="175"/>
        <v>0.64171254372432296</v>
      </c>
      <c r="I1251" s="2">
        <f t="shared" si="176"/>
        <v>39.08799662750701</v>
      </c>
    </row>
    <row r="1252" spans="1:9" ht="13.5" x14ac:dyDescent="0.25">
      <c r="A1252" s="3">
        <f>TITRES_STAT!B1255</f>
        <v>44137</v>
      </c>
      <c r="B1252" s="5">
        <f>TITRES_STAT!D1255</f>
        <v>52.213700000000003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4.2082153434997251E-2</v>
      </c>
      <c r="G1252" s="2">
        <f t="shared" si="177"/>
        <v>6.5577888178348545E-2</v>
      </c>
      <c r="H1252" s="2">
        <f t="shared" si="175"/>
        <v>0.64171254372432296</v>
      </c>
      <c r="I1252" s="2">
        <f t="shared" si="176"/>
        <v>39.08799662750701</v>
      </c>
    </row>
    <row r="1253" spans="1:9" ht="13.5" x14ac:dyDescent="0.25">
      <c r="A1253" s="3">
        <f>TITRES_STAT!B1256</f>
        <v>44138</v>
      </c>
      <c r="B1253" s="5">
        <f>TITRES_STAT!D1256</f>
        <v>52.213700000000003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3.9076285332497449E-2</v>
      </c>
      <c r="G1253" s="2">
        <f t="shared" si="177"/>
        <v>6.0893753308466511E-2</v>
      </c>
      <c r="H1253" s="2">
        <f t="shared" si="175"/>
        <v>0.64171254372432296</v>
      </c>
      <c r="I1253" s="2">
        <f t="shared" si="176"/>
        <v>39.08799662750701</v>
      </c>
    </row>
    <row r="1254" spans="1:9" ht="13.5" x14ac:dyDescent="0.25">
      <c r="A1254" s="3">
        <f>TITRES_STAT!B1257</f>
        <v>44139</v>
      </c>
      <c r="B1254" s="5">
        <f>TITRES_STAT!D1257</f>
        <v>52.213700000000003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3.628512209446192E-2</v>
      </c>
      <c r="G1254" s="2">
        <f t="shared" si="177"/>
        <v>5.6544199500718907E-2</v>
      </c>
      <c r="H1254" s="2">
        <f t="shared" si="175"/>
        <v>0.64171254372432296</v>
      </c>
      <c r="I1254" s="2">
        <f t="shared" si="176"/>
        <v>39.08799662750701</v>
      </c>
    </row>
    <row r="1255" spans="1:9" ht="13.5" x14ac:dyDescent="0.25">
      <c r="A1255" s="3">
        <f>TITRES_STAT!B1258</f>
        <v>44140</v>
      </c>
      <c r="B1255" s="5">
        <f>TITRES_STAT!D1258</f>
        <v>55.1145</v>
      </c>
      <c r="C1255" s="2">
        <f t="shared" si="171"/>
        <v>2.9007999999999967</v>
      </c>
      <c r="D1255" s="2">
        <f t="shared" si="172"/>
        <v>2.9007999999999967</v>
      </c>
      <c r="E1255" s="2">
        <f t="shared" si="173"/>
        <v>0</v>
      </c>
      <c r="F1255" s="2">
        <f t="shared" si="177"/>
        <v>0.24089332765914298</v>
      </c>
      <c r="G1255" s="2">
        <f t="shared" si="177"/>
        <v>5.250532810781041E-2</v>
      </c>
      <c r="H1255" s="2">
        <f t="shared" si="175"/>
        <v>4.5879787126462883</v>
      </c>
      <c r="I1255" s="2">
        <f t="shared" si="176"/>
        <v>82.104441490858292</v>
      </c>
    </row>
    <row r="1256" spans="1:9" ht="13.5" x14ac:dyDescent="0.25">
      <c r="A1256" s="3">
        <f>TITRES_STAT!B1259</f>
        <v>44141</v>
      </c>
      <c r="B1256" s="5">
        <f>TITRES_STAT!D1259</f>
        <v>55.476999999999997</v>
      </c>
      <c r="C1256" s="2">
        <f t="shared" si="171"/>
        <v>0.36249999999999716</v>
      </c>
      <c r="D1256" s="2">
        <f t="shared" si="172"/>
        <v>0.36249999999999716</v>
      </c>
      <c r="E1256" s="2">
        <f t="shared" si="173"/>
        <v>0</v>
      </c>
      <c r="F1256" s="2">
        <f t="shared" si="177"/>
        <v>0.24957951854063257</v>
      </c>
      <c r="G1256" s="2">
        <f t="shared" si="177"/>
        <v>4.8754947528681092E-2</v>
      </c>
      <c r="H1256" s="2">
        <f t="shared" si="175"/>
        <v>5.1190603454923691</v>
      </c>
      <c r="I1256" s="2">
        <f t="shared" si="176"/>
        <v>83.657621537649092</v>
      </c>
    </row>
    <row r="1257" spans="1:9" ht="13.5" x14ac:dyDescent="0.25">
      <c r="A1257" s="3">
        <f>TITRES_STAT!B1260</f>
        <v>44144</v>
      </c>
      <c r="B1257" s="5">
        <f>TITRES_STAT!D1260</f>
        <v>55.1145</v>
      </c>
      <c r="C1257" s="2">
        <f t="shared" si="171"/>
        <v>-0.36249999999999716</v>
      </c>
      <c r="D1257" s="2">
        <f t="shared" si="172"/>
        <v>0</v>
      </c>
      <c r="E1257" s="2">
        <f t="shared" si="173"/>
        <v>0.36249999999999716</v>
      </c>
      <c r="F1257" s="2">
        <f t="shared" si="177"/>
        <v>0.23175241007344452</v>
      </c>
      <c r="G1257" s="2">
        <f t="shared" si="177"/>
        <v>7.1165308419489384E-2</v>
      </c>
      <c r="H1257" s="2">
        <f t="shared" si="175"/>
        <v>3.2565362986606075</v>
      </c>
      <c r="I1257" s="2">
        <f t="shared" si="176"/>
        <v>76.506719787291203</v>
      </c>
    </row>
    <row r="1258" spans="1:9" ht="13.5" x14ac:dyDescent="0.25">
      <c r="A1258" s="3">
        <f>TITRES_STAT!B1261</f>
        <v>44145</v>
      </c>
      <c r="B1258" s="5">
        <f>TITRES_STAT!D1261</f>
        <v>55.186999999999998</v>
      </c>
      <c r="C1258" s="2">
        <f t="shared" si="171"/>
        <v>7.249999999999801E-2</v>
      </c>
      <c r="D1258" s="2">
        <f t="shared" si="172"/>
        <v>7.249999999999801E-2</v>
      </c>
      <c r="E1258" s="2">
        <f t="shared" si="173"/>
        <v>0</v>
      </c>
      <c r="F1258" s="2">
        <f t="shared" si="177"/>
        <v>0.2203772379253412</v>
      </c>
      <c r="G1258" s="2">
        <f t="shared" si="177"/>
        <v>6.6082072103811576E-2</v>
      </c>
      <c r="H1258" s="2">
        <f t="shared" si="175"/>
        <v>3.3349020529976685</v>
      </c>
      <c r="I1258" s="2">
        <f t="shared" si="176"/>
        <v>76.931428028264662</v>
      </c>
    </row>
    <row r="1259" spans="1:9" ht="13.5" x14ac:dyDescent="0.25">
      <c r="A1259" s="3">
        <f>TITRES_STAT!B1262</f>
        <v>44146</v>
      </c>
      <c r="B1259" s="5">
        <f>TITRES_STAT!D1262</f>
        <v>55.839599999999997</v>
      </c>
      <c r="C1259" s="2">
        <f t="shared" si="171"/>
        <v>0.65259999999999962</v>
      </c>
      <c r="D1259" s="2">
        <f t="shared" si="172"/>
        <v>0.65259999999999962</v>
      </c>
      <c r="E1259" s="2">
        <f t="shared" si="173"/>
        <v>0</v>
      </c>
      <c r="F1259" s="2">
        <f t="shared" si="177"/>
        <v>0.25125029235924534</v>
      </c>
      <c r="G1259" s="2">
        <f t="shared" si="177"/>
        <v>6.1361924096396465E-2</v>
      </c>
      <c r="H1259" s="2">
        <f t="shared" si="175"/>
        <v>4.0945634619368176</v>
      </c>
      <c r="I1259" s="2">
        <f t="shared" si="176"/>
        <v>80.371232835328613</v>
      </c>
    </row>
    <row r="1260" spans="1:9" ht="13.5" x14ac:dyDescent="0.25">
      <c r="A1260" s="3">
        <f>TITRES_STAT!B1263</f>
        <v>44147</v>
      </c>
      <c r="B1260" s="5">
        <f>TITRES_STAT!D1263</f>
        <v>56.202199999999998</v>
      </c>
      <c r="C1260" s="2">
        <f t="shared" si="171"/>
        <v>0.36260000000000048</v>
      </c>
      <c r="D1260" s="2">
        <f t="shared" si="172"/>
        <v>0.36260000000000048</v>
      </c>
      <c r="E1260" s="2">
        <f t="shared" si="173"/>
        <v>0</v>
      </c>
      <c r="F1260" s="2">
        <f t="shared" si="177"/>
        <v>0.25920384290501358</v>
      </c>
      <c r="G1260" s="2">
        <f t="shared" si="177"/>
        <v>5.6978929518082429E-2</v>
      </c>
      <c r="H1260" s="2">
        <f t="shared" si="175"/>
        <v>4.5491174561774539</v>
      </c>
      <c r="I1260" s="2">
        <f t="shared" si="176"/>
        <v>81.979116356840336</v>
      </c>
    </row>
    <row r="1261" spans="1:9" ht="13.5" x14ac:dyDescent="0.25">
      <c r="A1261" s="3">
        <f>TITRES_STAT!B1264</f>
        <v>44148</v>
      </c>
      <c r="B1261" s="5">
        <f>TITRES_STAT!D1264</f>
        <v>55.919400000000003</v>
      </c>
      <c r="C1261" s="2">
        <f t="shared" si="171"/>
        <v>-0.28279999999999461</v>
      </c>
      <c r="D1261" s="2">
        <f t="shared" si="172"/>
        <v>0</v>
      </c>
      <c r="E1261" s="2">
        <f t="shared" si="173"/>
        <v>0.28279999999999461</v>
      </c>
      <c r="F1261" s="2">
        <f t="shared" ref="F1261:G1276" si="178">((F1260*13)+D1261)/14</f>
        <v>0.24068928269751261</v>
      </c>
      <c r="G1261" s="2">
        <f t="shared" si="178"/>
        <v>7.3109005981076156E-2</v>
      </c>
      <c r="H1261" s="2">
        <f t="shared" si="175"/>
        <v>3.2921974450016958</v>
      </c>
      <c r="I1261" s="2">
        <f t="shared" si="176"/>
        <v>76.701910552495448</v>
      </c>
    </row>
    <row r="1262" spans="1:9" ht="13.5" x14ac:dyDescent="0.25">
      <c r="A1262" s="3">
        <f>TITRES_STAT!B1265</f>
        <v>44151</v>
      </c>
      <c r="B1262" s="5">
        <f>TITRES_STAT!D1265</f>
        <v>55.687399999999997</v>
      </c>
      <c r="C1262" s="2">
        <f t="shared" si="171"/>
        <v>-0.23200000000000642</v>
      </c>
      <c r="D1262" s="2">
        <f t="shared" si="172"/>
        <v>0</v>
      </c>
      <c r="E1262" s="2">
        <f t="shared" si="173"/>
        <v>0.23200000000000642</v>
      </c>
      <c r="F1262" s="2">
        <f t="shared" si="178"/>
        <v>0.2234971910762617</v>
      </c>
      <c r="G1262" s="2">
        <f t="shared" si="178"/>
        <v>8.4458362696714029E-2</v>
      </c>
      <c r="H1262" s="2">
        <f t="shared" si="175"/>
        <v>2.6462411055590729</v>
      </c>
      <c r="I1262" s="2">
        <f t="shared" si="176"/>
        <v>72.574496006986578</v>
      </c>
    </row>
    <row r="1263" spans="1:9" ht="13.5" x14ac:dyDescent="0.25">
      <c r="A1263" s="3">
        <f>TITRES_STAT!B1266</f>
        <v>44152</v>
      </c>
      <c r="B1263" s="5">
        <f>TITRES_STAT!D1266</f>
        <v>55.476999999999997</v>
      </c>
      <c r="C1263" s="2">
        <f t="shared" si="171"/>
        <v>-0.21039999999999992</v>
      </c>
      <c r="D1263" s="2">
        <f t="shared" si="172"/>
        <v>0</v>
      </c>
      <c r="E1263" s="2">
        <f t="shared" si="173"/>
        <v>0.21039999999999992</v>
      </c>
      <c r="F1263" s="2">
        <f t="shared" si="178"/>
        <v>0.20753310599938588</v>
      </c>
      <c r="G1263" s="2">
        <f t="shared" si="178"/>
        <v>9.3454193932663035E-2</v>
      </c>
      <c r="H1263" s="2">
        <f t="shared" si="175"/>
        <v>2.2206933393371369</v>
      </c>
      <c r="I1263" s="2">
        <f t="shared" si="176"/>
        <v>68.950784982037007</v>
      </c>
    </row>
    <row r="1264" spans="1:9" ht="13.5" x14ac:dyDescent="0.25">
      <c r="A1264" s="3">
        <f>TITRES_STAT!B1267</f>
        <v>44153</v>
      </c>
      <c r="B1264" s="5">
        <f>TITRES_STAT!D1267</f>
        <v>55.1145</v>
      </c>
      <c r="C1264" s="2">
        <f t="shared" si="171"/>
        <v>-0.36249999999999716</v>
      </c>
      <c r="D1264" s="2">
        <f t="shared" si="172"/>
        <v>0</v>
      </c>
      <c r="E1264" s="2">
        <f t="shared" si="173"/>
        <v>0.36249999999999716</v>
      </c>
      <c r="F1264" s="2">
        <f t="shared" si="178"/>
        <v>0.19270931271371544</v>
      </c>
      <c r="G1264" s="2">
        <f t="shared" si="178"/>
        <v>0.11267175150890119</v>
      </c>
      <c r="H1264" s="2">
        <f t="shared" si="175"/>
        <v>1.7103604952701139</v>
      </c>
      <c r="I1264" s="2">
        <f t="shared" si="176"/>
        <v>63.104538981249419</v>
      </c>
    </row>
    <row r="1265" spans="1:9" ht="13.5" x14ac:dyDescent="0.25">
      <c r="A1265" s="3">
        <f>TITRES_STAT!B1268</f>
        <v>44154</v>
      </c>
      <c r="B1265" s="5">
        <f>TITRES_STAT!D1268</f>
        <v>55.476999999999997</v>
      </c>
      <c r="C1265" s="2">
        <f t="shared" si="171"/>
        <v>0.36249999999999716</v>
      </c>
      <c r="D1265" s="2">
        <f t="shared" si="172"/>
        <v>0.36249999999999716</v>
      </c>
      <c r="E1265" s="2">
        <f t="shared" si="173"/>
        <v>0</v>
      </c>
      <c r="F1265" s="2">
        <f t="shared" si="178"/>
        <v>0.20483721894844983</v>
      </c>
      <c r="G1265" s="2">
        <f t="shared" si="178"/>
        <v>0.10462376925826537</v>
      </c>
      <c r="H1265" s="2">
        <f t="shared" si="175"/>
        <v>1.9578459120776468</v>
      </c>
      <c r="I1265" s="2">
        <f t="shared" si="176"/>
        <v>66.19161275721828</v>
      </c>
    </row>
    <row r="1266" spans="1:9" ht="13.5" x14ac:dyDescent="0.25">
      <c r="A1266" s="3">
        <f>TITRES_STAT!B1269</f>
        <v>44155</v>
      </c>
      <c r="B1266" s="5">
        <f>TITRES_STAT!D1269</f>
        <v>56.650799999999997</v>
      </c>
      <c r="C1266" s="2">
        <f t="shared" si="171"/>
        <v>1.1738</v>
      </c>
      <c r="D1266" s="2">
        <f t="shared" si="172"/>
        <v>1.1738</v>
      </c>
      <c r="E1266" s="2">
        <f t="shared" si="173"/>
        <v>0</v>
      </c>
      <c r="F1266" s="2">
        <f t="shared" si="178"/>
        <v>0.27404884616641773</v>
      </c>
      <c r="G1266" s="2">
        <f t="shared" si="178"/>
        <v>9.7150642882674984E-2</v>
      </c>
      <c r="H1266" s="2">
        <f t="shared" si="175"/>
        <v>2.8208649787050382</v>
      </c>
      <c r="I1266" s="2">
        <f t="shared" si="176"/>
        <v>73.827915784165754</v>
      </c>
    </row>
    <row r="1267" spans="1:9" ht="13.5" x14ac:dyDescent="0.25">
      <c r="A1267" s="3">
        <f>TITRES_STAT!B1270</f>
        <v>44158</v>
      </c>
      <c r="B1267" s="5">
        <f>TITRES_STAT!D1270</f>
        <v>56.465499999999999</v>
      </c>
      <c r="C1267" s="2">
        <f t="shared" si="171"/>
        <v>-0.18529999999999802</v>
      </c>
      <c r="D1267" s="2">
        <f t="shared" si="172"/>
        <v>0</v>
      </c>
      <c r="E1267" s="2">
        <f t="shared" si="173"/>
        <v>0.18529999999999802</v>
      </c>
      <c r="F1267" s="2">
        <f t="shared" si="178"/>
        <v>0.25447392858310219</v>
      </c>
      <c r="G1267" s="2">
        <f t="shared" si="178"/>
        <v>0.10344702553391234</v>
      </c>
      <c r="H1267" s="2">
        <f t="shared" si="175"/>
        <v>2.4599443751012418</v>
      </c>
      <c r="I1267" s="2">
        <f t="shared" si="176"/>
        <v>71.097801248011706</v>
      </c>
    </row>
    <row r="1268" spans="1:9" ht="13.5" x14ac:dyDescent="0.25">
      <c r="A1268" s="3">
        <f>TITRES_STAT!B1271</f>
        <v>44159</v>
      </c>
      <c r="B1268" s="5">
        <f>TITRES_STAT!D1271</f>
        <v>57.607399999999998</v>
      </c>
      <c r="C1268" s="2">
        <f t="shared" si="171"/>
        <v>1.1418999999999997</v>
      </c>
      <c r="D1268" s="2">
        <f t="shared" si="172"/>
        <v>1.1418999999999997</v>
      </c>
      <c r="E1268" s="2">
        <f t="shared" si="173"/>
        <v>0</v>
      </c>
      <c r="F1268" s="2">
        <f t="shared" si="178"/>
        <v>0.31786150511288058</v>
      </c>
      <c r="G1268" s="2">
        <f t="shared" si="178"/>
        <v>9.6057952281490042E-2</v>
      </c>
      <c r="H1268" s="2">
        <f t="shared" si="175"/>
        <v>3.3090597661442254</v>
      </c>
      <c r="I1268" s="2">
        <f t="shared" si="176"/>
        <v>76.793081222570123</v>
      </c>
    </row>
    <row r="1269" spans="1:9" ht="13.5" x14ac:dyDescent="0.25">
      <c r="A1269" s="3">
        <f>TITRES_STAT!B1272</f>
        <v>44160</v>
      </c>
      <c r="B1269" s="5">
        <f>TITRES_STAT!D1272</f>
        <v>57.607399999999998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0.29515711189053195</v>
      </c>
      <c r="G1269" s="2">
        <f t="shared" si="178"/>
        <v>8.9196669975669329E-2</v>
      </c>
      <c r="H1269" s="2">
        <f t="shared" si="175"/>
        <v>3.3090597661442249</v>
      </c>
      <c r="I1269" s="2">
        <f t="shared" si="176"/>
        <v>76.793081222570123</v>
      </c>
    </row>
    <row r="1270" spans="1:9" ht="13.5" x14ac:dyDescent="0.25">
      <c r="A1270" s="3">
        <f>TITRES_STAT!B1273</f>
        <v>44161</v>
      </c>
      <c r="B1270" s="5">
        <f>TITRES_STAT!D1273</f>
        <v>58.578800000000001</v>
      </c>
      <c r="C1270" s="2">
        <f t="shared" si="171"/>
        <v>0.97140000000000271</v>
      </c>
      <c r="D1270" s="2">
        <f t="shared" si="172"/>
        <v>0.97140000000000271</v>
      </c>
      <c r="E1270" s="2">
        <f t="shared" si="173"/>
        <v>0</v>
      </c>
      <c r="F1270" s="2">
        <f t="shared" si="178"/>
        <v>0.34346017532692269</v>
      </c>
      <c r="G1270" s="2">
        <f t="shared" si="178"/>
        <v>8.2825479263121532E-2</v>
      </c>
      <c r="H1270" s="2">
        <f t="shared" si="175"/>
        <v>4.1467936966088903</v>
      </c>
      <c r="I1270" s="2">
        <f t="shared" si="176"/>
        <v>80.57042774691206</v>
      </c>
    </row>
    <row r="1271" spans="1:9" ht="13.5" x14ac:dyDescent="0.25">
      <c r="A1271" s="3">
        <f>TITRES_STAT!B1274</f>
        <v>44162</v>
      </c>
      <c r="B1271" s="5">
        <f>TITRES_STAT!D1274</f>
        <v>58.586199999999998</v>
      </c>
      <c r="C1271" s="2">
        <f t="shared" si="171"/>
        <v>7.3999999999969646E-3</v>
      </c>
      <c r="D1271" s="2">
        <f t="shared" si="172"/>
        <v>7.3999999999969646E-3</v>
      </c>
      <c r="E1271" s="2">
        <f t="shared" si="173"/>
        <v>0</v>
      </c>
      <c r="F1271" s="2">
        <f t="shared" si="178"/>
        <v>0.31945587708928513</v>
      </c>
      <c r="G1271" s="2">
        <f t="shared" si="178"/>
        <v>7.6909373601469988E-2</v>
      </c>
      <c r="H1271" s="2">
        <f t="shared" si="175"/>
        <v>4.1536663494965627</v>
      </c>
      <c r="I1271" s="2">
        <f t="shared" si="176"/>
        <v>80.596337981839184</v>
      </c>
    </row>
    <row r="1272" spans="1:9" ht="13.5" x14ac:dyDescent="0.25">
      <c r="A1272" s="3">
        <f>TITRES_STAT!B1275</f>
        <v>44165</v>
      </c>
      <c r="B1272" s="5">
        <f>TITRES_STAT!D1275</f>
        <v>61.173999999999999</v>
      </c>
      <c r="C1272" s="2">
        <f t="shared" si="171"/>
        <v>2.5878000000000014</v>
      </c>
      <c r="D1272" s="2">
        <f t="shared" si="172"/>
        <v>2.5878000000000014</v>
      </c>
      <c r="E1272" s="2">
        <f t="shared" si="173"/>
        <v>0</v>
      </c>
      <c r="F1272" s="2">
        <f t="shared" si="178"/>
        <v>0.48148045729719341</v>
      </c>
      <c r="G1272" s="2">
        <f t="shared" si="178"/>
        <v>7.1415846915650699E-2</v>
      </c>
      <c r="H1272" s="2">
        <f t="shared" si="175"/>
        <v>6.7419274305585182</v>
      </c>
      <c r="I1272" s="2">
        <f t="shared" si="176"/>
        <v>87.083319897150488</v>
      </c>
    </row>
    <row r="1273" spans="1:9" ht="13.5" x14ac:dyDescent="0.25">
      <c r="A1273" s="3">
        <f>TITRES_STAT!B1276</f>
        <v>44166</v>
      </c>
      <c r="B1273" s="5">
        <f>TITRES_STAT!D1276</f>
        <v>61.099899999999998</v>
      </c>
      <c r="C1273" s="2">
        <f t="shared" si="171"/>
        <v>-7.4100000000001387E-2</v>
      </c>
      <c r="D1273" s="2">
        <f t="shared" si="172"/>
        <v>0</v>
      </c>
      <c r="E1273" s="2">
        <f t="shared" si="173"/>
        <v>7.4100000000001387E-2</v>
      </c>
      <c r="F1273" s="2">
        <f t="shared" si="178"/>
        <v>0.44708899606167962</v>
      </c>
      <c r="G1273" s="2">
        <f t="shared" si="178"/>
        <v>7.1607572135961473E-2</v>
      </c>
      <c r="H1273" s="2">
        <f t="shared" si="175"/>
        <v>6.243599422876545</v>
      </c>
      <c r="I1273" s="2">
        <f t="shared" si="176"/>
        <v>86.194708712883454</v>
      </c>
    </row>
    <row r="1274" spans="1:9" ht="13.5" x14ac:dyDescent="0.25">
      <c r="A1274" s="3">
        <f>TITRES_STAT!B1277</f>
        <v>44167</v>
      </c>
      <c r="B1274" s="5">
        <f>TITRES_STAT!D1277</f>
        <v>61.099899999999998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0.41515406777155967</v>
      </c>
      <c r="G1274" s="2">
        <f t="shared" si="178"/>
        <v>6.6492745554821361E-2</v>
      </c>
      <c r="H1274" s="2">
        <f t="shared" si="175"/>
        <v>6.2435994228765459</v>
      </c>
      <c r="I1274" s="2">
        <f t="shared" si="176"/>
        <v>86.194708712883454</v>
      </c>
    </row>
    <row r="1275" spans="1:9" ht="13.5" x14ac:dyDescent="0.25">
      <c r="A1275" s="3">
        <f>TITRES_STAT!B1278</f>
        <v>44168</v>
      </c>
      <c r="B1275" s="5">
        <f>TITRES_STAT!D1278</f>
        <v>61.092500000000001</v>
      </c>
      <c r="C1275" s="2">
        <f t="shared" si="171"/>
        <v>-7.3999999999969646E-3</v>
      </c>
      <c r="D1275" s="2">
        <f t="shared" si="172"/>
        <v>0</v>
      </c>
      <c r="E1275" s="2">
        <f t="shared" si="173"/>
        <v>7.3999999999969646E-3</v>
      </c>
      <c r="F1275" s="2">
        <f t="shared" si="178"/>
        <v>0.38550020578787686</v>
      </c>
      <c r="G1275" s="2">
        <f t="shared" si="178"/>
        <v>6.227183515804819E-2</v>
      </c>
      <c r="H1275" s="2">
        <f t="shared" si="175"/>
        <v>6.1906029396670785</v>
      </c>
      <c r="I1275" s="2">
        <f t="shared" si="176"/>
        <v>86.092960376333906</v>
      </c>
    </row>
    <row r="1276" spans="1:9" ht="13.5" x14ac:dyDescent="0.25">
      <c r="A1276" s="3">
        <f>TITRES_STAT!B1279</f>
        <v>44169</v>
      </c>
      <c r="B1276" s="5">
        <f>TITRES_STAT!D1279</f>
        <v>61.092500000000001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0.35796447680302851</v>
      </c>
      <c r="G1276" s="2">
        <f t="shared" si="178"/>
        <v>5.7823846932473319E-2</v>
      </c>
      <c r="H1276" s="2">
        <f t="shared" si="175"/>
        <v>6.1906029396670785</v>
      </c>
      <c r="I1276" s="2">
        <f t="shared" si="176"/>
        <v>86.092960376333906</v>
      </c>
    </row>
    <row r="1277" spans="1:9" ht="13.5" x14ac:dyDescent="0.25">
      <c r="A1277" s="3">
        <f>TITRES_STAT!B1280</f>
        <v>44172</v>
      </c>
      <c r="B1277" s="5">
        <f>TITRES_STAT!D1280</f>
        <v>62.286299999999997</v>
      </c>
      <c r="C1277" s="2">
        <f t="shared" si="171"/>
        <v>1.193799999999996</v>
      </c>
      <c r="D1277" s="2">
        <f t="shared" si="172"/>
        <v>1.193799999999996</v>
      </c>
      <c r="E1277" s="2">
        <f t="shared" si="173"/>
        <v>0</v>
      </c>
      <c r="F1277" s="2">
        <f t="shared" ref="F1277:G1292" si="179">((F1276*13)+D1277)/14</f>
        <v>0.41766701417424051</v>
      </c>
      <c r="G1277" s="2">
        <f t="shared" si="179"/>
        <v>5.3693572151582367E-2</v>
      </c>
      <c r="H1277" s="2">
        <f t="shared" si="175"/>
        <v>7.7787153552593677</v>
      </c>
      <c r="I1277" s="2">
        <f t="shared" si="176"/>
        <v>88.608811659431524</v>
      </c>
    </row>
    <row r="1278" spans="1:9" ht="13.5" x14ac:dyDescent="0.25">
      <c r="A1278" s="3">
        <f>TITRES_STAT!B1281</f>
        <v>44173</v>
      </c>
      <c r="B1278" s="5">
        <f>TITRES_STAT!D1281</f>
        <v>62.286299999999997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0.3878336560189376</v>
      </c>
      <c r="G1278" s="2">
        <f t="shared" si="179"/>
        <v>4.985831699789791E-2</v>
      </c>
      <c r="H1278" s="2">
        <f t="shared" si="175"/>
        <v>7.7787153552593677</v>
      </c>
      <c r="I1278" s="2">
        <f t="shared" si="176"/>
        <v>88.608811659431524</v>
      </c>
    </row>
    <row r="1279" spans="1:9" ht="13.5" x14ac:dyDescent="0.25">
      <c r="A1279" s="3">
        <f>TITRES_STAT!B1282</f>
        <v>44174</v>
      </c>
      <c r="B1279" s="5">
        <f>TITRES_STAT!D1282</f>
        <v>62.286299999999997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0.36013125201758495</v>
      </c>
      <c r="G1279" s="2">
        <f t="shared" si="179"/>
        <v>4.6297008640905198E-2</v>
      </c>
      <c r="H1279" s="2">
        <f t="shared" si="175"/>
        <v>7.7787153552593686</v>
      </c>
      <c r="I1279" s="2">
        <f t="shared" si="176"/>
        <v>88.608811659431524</v>
      </c>
    </row>
    <row r="1280" spans="1:9" ht="13.5" x14ac:dyDescent="0.25">
      <c r="A1280" s="3">
        <f>TITRES_STAT!B1283</f>
        <v>44175</v>
      </c>
      <c r="B1280" s="5">
        <f>TITRES_STAT!D1283</f>
        <v>59.483400000000003</v>
      </c>
      <c r="C1280" s="2">
        <f t="shared" si="171"/>
        <v>-2.802899999999994</v>
      </c>
      <c r="D1280" s="2">
        <f t="shared" si="172"/>
        <v>0</v>
      </c>
      <c r="E1280" s="2">
        <f t="shared" si="173"/>
        <v>2.802899999999994</v>
      </c>
      <c r="F1280" s="2">
        <f t="shared" si="179"/>
        <v>0.33440759115918606</v>
      </c>
      <c r="G1280" s="2">
        <f t="shared" si="179"/>
        <v>0.24319722230941151</v>
      </c>
      <c r="H1280" s="2">
        <f t="shared" si="175"/>
        <v>1.3750469186433829</v>
      </c>
      <c r="I1280" s="2">
        <f t="shared" si="176"/>
        <v>57.895568624337074</v>
      </c>
    </row>
    <row r="1281" spans="1:9" ht="13.5" x14ac:dyDescent="0.25">
      <c r="A1281" s="3">
        <f>TITRES_STAT!B1284</f>
        <v>44176</v>
      </c>
      <c r="B1281" s="5">
        <f>TITRES_STAT!D1284</f>
        <v>59.320300000000003</v>
      </c>
      <c r="C1281" s="2">
        <f t="shared" si="171"/>
        <v>-0.16310000000000002</v>
      </c>
      <c r="D1281" s="2">
        <f t="shared" si="172"/>
        <v>0</v>
      </c>
      <c r="E1281" s="2">
        <f t="shared" si="173"/>
        <v>0.16310000000000002</v>
      </c>
      <c r="F1281" s="2">
        <f t="shared" si="179"/>
        <v>0.31052133464781562</v>
      </c>
      <c r="G1281" s="2">
        <f t="shared" si="179"/>
        <v>0.23747599214445356</v>
      </c>
      <c r="H1281" s="2">
        <f t="shared" si="175"/>
        <v>1.307590429852503</v>
      </c>
      <c r="I1281" s="2">
        <f t="shared" si="176"/>
        <v>56.664753542771535</v>
      </c>
    </row>
    <row r="1282" spans="1:9" ht="13.5" x14ac:dyDescent="0.25">
      <c r="A1282" s="3">
        <f>TITRES_STAT!B1285</f>
        <v>44179</v>
      </c>
      <c r="B1282" s="5">
        <f>TITRES_STAT!D1285</f>
        <v>57.837299999999999</v>
      </c>
      <c r="C1282" s="2">
        <f t="shared" si="171"/>
        <v>-1.4830000000000041</v>
      </c>
      <c r="D1282" s="2">
        <f t="shared" si="172"/>
        <v>0</v>
      </c>
      <c r="E1282" s="2">
        <f t="shared" si="173"/>
        <v>1.4830000000000041</v>
      </c>
      <c r="F1282" s="2">
        <f t="shared" si="179"/>
        <v>0.28834123931582878</v>
      </c>
      <c r="G1282" s="2">
        <f t="shared" si="179"/>
        <v>0.32644199270556434</v>
      </c>
      <c r="H1282" s="2">
        <f t="shared" si="175"/>
        <v>0.88328476654012866</v>
      </c>
      <c r="I1282" s="2">
        <f t="shared" si="176"/>
        <v>46.901285574717029</v>
      </c>
    </row>
    <row r="1283" spans="1:9" ht="13.5" x14ac:dyDescent="0.25">
      <c r="A1283" s="3">
        <f>TITRES_STAT!B1286</f>
        <v>44180</v>
      </c>
      <c r="B1283" s="5">
        <f>TITRES_STAT!D1286</f>
        <v>57.837299999999999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0.26774543650755528</v>
      </c>
      <c r="G1283" s="2">
        <f t="shared" si="179"/>
        <v>0.30312470751230974</v>
      </c>
      <c r="H1283" s="2">
        <f t="shared" si="175"/>
        <v>0.88328476654012855</v>
      </c>
      <c r="I1283" s="2">
        <f t="shared" si="176"/>
        <v>46.901285574717022</v>
      </c>
    </row>
    <row r="1284" spans="1:9" ht="13.5" x14ac:dyDescent="0.25">
      <c r="A1284" s="3">
        <f>TITRES_STAT!B1287</f>
        <v>44181</v>
      </c>
      <c r="B1284" s="5">
        <f>TITRES_STAT!D1287</f>
        <v>57.837299999999999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0.24862076247130133</v>
      </c>
      <c r="G1284" s="2">
        <f t="shared" si="179"/>
        <v>0.28147294269000189</v>
      </c>
      <c r="H1284" s="2">
        <f t="shared" si="175"/>
        <v>0.88328476654012866</v>
      </c>
      <c r="I1284" s="2">
        <f t="shared" si="176"/>
        <v>46.901285574717029</v>
      </c>
    </row>
    <row r="1285" spans="1:9" ht="13.5" x14ac:dyDescent="0.25">
      <c r="A1285" s="3">
        <f>TITRES_STAT!B1288</f>
        <v>44182</v>
      </c>
      <c r="B1285" s="5">
        <f>TITRES_STAT!D1288</f>
        <v>57.859499999999997</v>
      </c>
      <c r="C1285" s="2">
        <f t="shared" si="180"/>
        <v>2.2199999999997999E-2</v>
      </c>
      <c r="D1285" s="2">
        <f t="shared" si="181"/>
        <v>2.2199999999997999E-2</v>
      </c>
      <c r="E1285" s="2">
        <f t="shared" si="182"/>
        <v>0</v>
      </c>
      <c r="F1285" s="2">
        <f t="shared" si="179"/>
        <v>0.23244785086620823</v>
      </c>
      <c r="G1285" s="2">
        <f t="shared" si="179"/>
        <v>0.26136773249785888</v>
      </c>
      <c r="H1285" s="2">
        <f t="shared" si="175"/>
        <v>0.88935175220266505</v>
      </c>
      <c r="I1285" s="2">
        <f t="shared" si="176"/>
        <v>47.071793336832656</v>
      </c>
    </row>
    <row r="1286" spans="1:9" ht="13.5" x14ac:dyDescent="0.25">
      <c r="A1286" s="3">
        <f>TITRES_STAT!B1289</f>
        <v>44183</v>
      </c>
      <c r="B1286" s="5">
        <f>TITRES_STAT!D1289</f>
        <v>57.859499999999997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0.21584443294719335</v>
      </c>
      <c r="G1286" s="2">
        <f t="shared" si="179"/>
        <v>0.24269860874801183</v>
      </c>
      <c r="H1286" s="2">
        <f t="shared" si="175"/>
        <v>0.88935175220266494</v>
      </c>
      <c r="I1286" s="2">
        <f t="shared" si="176"/>
        <v>47.071793336832656</v>
      </c>
    </row>
    <row r="1287" spans="1:9" ht="13.5" x14ac:dyDescent="0.25">
      <c r="A1287" s="3">
        <f>TITRES_STAT!B1290</f>
        <v>44186</v>
      </c>
      <c r="B1287" s="5">
        <f>TITRES_STAT!D1290</f>
        <v>57.837299999999999</v>
      </c>
      <c r="C1287" s="2">
        <f t="shared" si="180"/>
        <v>-2.2199999999997999E-2</v>
      </c>
      <c r="D1287" s="2">
        <f t="shared" si="181"/>
        <v>0</v>
      </c>
      <c r="E1287" s="2">
        <f t="shared" si="182"/>
        <v>2.2199999999997999E-2</v>
      </c>
      <c r="F1287" s="2">
        <f t="shared" si="179"/>
        <v>0.20042697345096525</v>
      </c>
      <c r="G1287" s="2">
        <f t="shared" si="179"/>
        <v>0.22694870812315368</v>
      </c>
      <c r="H1287" s="2">
        <f t="shared" si="175"/>
        <v>0.88313775878470113</v>
      </c>
      <c r="I1287" s="2">
        <f t="shared" si="176"/>
        <v>46.897140406479956</v>
      </c>
    </row>
    <row r="1288" spans="1:9" ht="13.5" x14ac:dyDescent="0.25">
      <c r="A1288" s="3">
        <f>TITRES_STAT!B1291</f>
        <v>44187</v>
      </c>
      <c r="B1288" s="5">
        <f>TITRES_STAT!D1291</f>
        <v>57.837299999999999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0.18611076106161059</v>
      </c>
      <c r="G1288" s="2">
        <f t="shared" si="179"/>
        <v>0.21073808611435699</v>
      </c>
      <c r="H1288" s="2">
        <f t="shared" si="175"/>
        <v>0.88313775878470124</v>
      </c>
      <c r="I1288" s="2">
        <f t="shared" si="176"/>
        <v>46.897140406479963</v>
      </c>
    </row>
    <row r="1289" spans="1:9" ht="13.5" x14ac:dyDescent="0.25">
      <c r="A1289" s="3">
        <f>TITRES_STAT!B1292</f>
        <v>44188</v>
      </c>
      <c r="B1289" s="5">
        <f>TITRES_STAT!D1292</f>
        <v>57.763100000000001</v>
      </c>
      <c r="C1289" s="2">
        <f t="shared" si="180"/>
        <v>-7.4199999999997601E-2</v>
      </c>
      <c r="D1289" s="2">
        <f t="shared" si="181"/>
        <v>0</v>
      </c>
      <c r="E1289" s="2">
        <f t="shared" si="182"/>
        <v>7.4199999999997601E-2</v>
      </c>
      <c r="F1289" s="2">
        <f t="shared" si="179"/>
        <v>0.17281713527149556</v>
      </c>
      <c r="G1289" s="2">
        <f t="shared" si="179"/>
        <v>0.20098536567761704</v>
      </c>
      <c r="H1289" s="2">
        <f t="shared" si="175"/>
        <v>0.8598493461891964</v>
      </c>
      <c r="I1289" s="2">
        <f t="shared" si="176"/>
        <v>46.23220412723294</v>
      </c>
    </row>
    <row r="1290" spans="1:9" ht="13.5" x14ac:dyDescent="0.25">
      <c r="A1290" s="3">
        <f>TITRES_STAT!B1293</f>
        <v>44189</v>
      </c>
      <c r="B1290" s="5">
        <f>TITRES_STAT!D1293</f>
        <v>57.703800000000001</v>
      </c>
      <c r="C1290" s="2">
        <f t="shared" si="180"/>
        <v>-5.9300000000000352E-2</v>
      </c>
      <c r="D1290" s="2">
        <f t="shared" si="181"/>
        <v>0</v>
      </c>
      <c r="E1290" s="2">
        <f t="shared" si="182"/>
        <v>5.9300000000000352E-2</v>
      </c>
      <c r="F1290" s="2">
        <f t="shared" si="179"/>
        <v>0.16047305418067445</v>
      </c>
      <c r="G1290" s="2">
        <f t="shared" si="179"/>
        <v>0.19086498241493016</v>
      </c>
      <c r="H1290" s="2">
        <f t="shared" si="175"/>
        <v>0.84076739562323011</v>
      </c>
      <c r="I1290" s="2">
        <f t="shared" si="176"/>
        <v>45.674830922272548</v>
      </c>
    </row>
    <row r="1291" spans="1:9" ht="13.5" x14ac:dyDescent="0.25">
      <c r="A1291" s="3">
        <f>TITRES_STAT!B1294</f>
        <v>44190</v>
      </c>
      <c r="B1291" s="5">
        <f>TITRES_STAT!D1294</f>
        <v>59.320300000000003</v>
      </c>
      <c r="C1291" s="2">
        <f t="shared" si="180"/>
        <v>1.616500000000002</v>
      </c>
      <c r="D1291" s="2">
        <f t="shared" si="181"/>
        <v>1.616500000000002</v>
      </c>
      <c r="E1291" s="2">
        <f t="shared" si="182"/>
        <v>0</v>
      </c>
      <c r="F1291" s="2">
        <f t="shared" si="179"/>
        <v>0.26447497888205501</v>
      </c>
      <c r="G1291" s="2">
        <f t="shared" si="179"/>
        <v>0.17723176938529228</v>
      </c>
      <c r="H1291" s="2">
        <f t="shared" si="175"/>
        <v>1.4922549145638822</v>
      </c>
      <c r="I1291" s="2">
        <f t="shared" si="176"/>
        <v>59.875693527321658</v>
      </c>
    </row>
    <row r="1292" spans="1:9" ht="13.5" x14ac:dyDescent="0.25">
      <c r="A1292" s="3">
        <f>TITRES_STAT!B1295</f>
        <v>44193</v>
      </c>
      <c r="B1292" s="5">
        <f>TITRES_STAT!D1295</f>
        <v>59.320300000000003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0.24558390896190824</v>
      </c>
      <c r="G1292" s="2">
        <f t="shared" si="179"/>
        <v>0.16457235728634284</v>
      </c>
      <c r="H1292" s="2">
        <f t="shared" si="175"/>
        <v>1.4922549145638822</v>
      </c>
      <c r="I1292" s="2">
        <f t="shared" si="176"/>
        <v>59.875693527321658</v>
      </c>
    </row>
    <row r="1293" spans="1:9" ht="13.5" x14ac:dyDescent="0.25">
      <c r="A1293" s="3">
        <f>TITRES_STAT!B1296</f>
        <v>44194</v>
      </c>
      <c r="B1293" s="5">
        <f>TITRES_STAT!D1296</f>
        <v>59.320300000000003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0.22804220117891477</v>
      </c>
      <c r="G1293" s="2">
        <f t="shared" si="183"/>
        <v>0.1528171889087469</v>
      </c>
      <c r="H1293" s="2">
        <f t="shared" si="175"/>
        <v>1.4922549145638824</v>
      </c>
      <c r="I1293" s="2">
        <f t="shared" si="176"/>
        <v>59.875693527321658</v>
      </c>
    </row>
    <row r="1294" spans="1:9" ht="13.5" x14ac:dyDescent="0.25">
      <c r="A1294" s="3">
        <f>TITRES_STAT!B1297</f>
        <v>44195</v>
      </c>
      <c r="B1294" s="5">
        <f>TITRES_STAT!D1297</f>
        <v>57.725999999999999</v>
      </c>
      <c r="C1294" s="2">
        <f t="shared" si="180"/>
        <v>-1.594300000000004</v>
      </c>
      <c r="D1294" s="2">
        <f t="shared" si="181"/>
        <v>0</v>
      </c>
      <c r="E1294" s="2">
        <f t="shared" si="182"/>
        <v>1.594300000000004</v>
      </c>
      <c r="F1294" s="2">
        <f t="shared" si="183"/>
        <v>0.211753472523278</v>
      </c>
      <c r="G1294" s="2">
        <f t="shared" si="183"/>
        <v>0.25578024684383671</v>
      </c>
      <c r="H1294" s="2">
        <f t="shared" si="175"/>
        <v>0.8278726568457857</v>
      </c>
      <c r="I1294" s="2">
        <f t="shared" si="176"/>
        <v>45.291593686530639</v>
      </c>
    </row>
    <row r="1295" spans="1:9" ht="13.5" x14ac:dyDescent="0.25">
      <c r="A1295" s="3">
        <f>TITRES_STAT!B1298</f>
        <v>44196</v>
      </c>
      <c r="B1295" s="5">
        <f>TITRES_STAT!D1298</f>
        <v>57.725999999999999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0.196628224485901</v>
      </c>
      <c r="G1295" s="2">
        <f t="shared" si="183"/>
        <v>0.23751022921213408</v>
      </c>
      <c r="H1295" s="2">
        <f t="shared" si="175"/>
        <v>0.82787265684578581</v>
      </c>
      <c r="I1295" s="2">
        <f t="shared" si="176"/>
        <v>45.291593686530646</v>
      </c>
    </row>
    <row r="1296" spans="1:9" ht="13.5" x14ac:dyDescent="0.25">
      <c r="A1296" s="3">
        <f>TITRES_STAT!B1299</f>
        <v>44200</v>
      </c>
      <c r="B1296" s="5">
        <f>TITRES_STAT!D1299</f>
        <v>57.703800000000001</v>
      </c>
      <c r="C1296" s="2">
        <f t="shared" si="180"/>
        <v>-2.2199999999997999E-2</v>
      </c>
      <c r="D1296" s="2">
        <f t="shared" si="181"/>
        <v>0</v>
      </c>
      <c r="E1296" s="2">
        <f t="shared" si="182"/>
        <v>2.2199999999997999E-2</v>
      </c>
      <c r="F1296" s="2">
        <f t="shared" si="183"/>
        <v>0.18258335130833664</v>
      </c>
      <c r="G1296" s="2">
        <f t="shared" si="183"/>
        <v>0.22213092712555293</v>
      </c>
      <c r="H1296" s="2">
        <f t="shared" si="175"/>
        <v>0.82196276615339026</v>
      </c>
      <c r="I1296" s="2">
        <f t="shared" si="176"/>
        <v>45.114136327206893</v>
      </c>
    </row>
    <row r="1297" spans="1:9" ht="13.5" x14ac:dyDescent="0.25">
      <c r="A1297" s="3">
        <f>TITRES_STAT!B1300</f>
        <v>44201</v>
      </c>
      <c r="B1297" s="5">
        <f>TITRES_STAT!D1300</f>
        <v>57.696399999999997</v>
      </c>
      <c r="C1297" s="2">
        <f t="shared" si="180"/>
        <v>-7.40000000000407E-3</v>
      </c>
      <c r="D1297" s="2">
        <f t="shared" si="181"/>
        <v>0</v>
      </c>
      <c r="E1297" s="2">
        <f t="shared" si="182"/>
        <v>7.40000000000407E-3</v>
      </c>
      <c r="F1297" s="2">
        <f t="shared" si="183"/>
        <v>0.16954168335774117</v>
      </c>
      <c r="G1297" s="2">
        <f t="shared" si="183"/>
        <v>0.20679300375944232</v>
      </c>
      <c r="H1297" s="2">
        <f t="shared" ref="H1297:H1360" si="184">F1297/G1297</f>
        <v>0.81986179549364846</v>
      </c>
      <c r="I1297" s="2">
        <f t="shared" ref="I1297:I1360" si="185">IF(G1297=0,100,100-(100/(1+H1297)))</f>
        <v>45.050772400618257</v>
      </c>
    </row>
    <row r="1298" spans="1:9" ht="13.5" x14ac:dyDescent="0.25">
      <c r="A1298" s="3">
        <f>TITRES_STAT!B1301</f>
        <v>44202</v>
      </c>
      <c r="B1298" s="5">
        <f>TITRES_STAT!D1301</f>
        <v>57.725999999999999</v>
      </c>
      <c r="C1298" s="2">
        <f t="shared" si="180"/>
        <v>2.9600000000002069E-2</v>
      </c>
      <c r="D1298" s="2">
        <f t="shared" si="181"/>
        <v>2.9600000000002069E-2</v>
      </c>
      <c r="E1298" s="2">
        <f t="shared" si="182"/>
        <v>0</v>
      </c>
      <c r="F1298" s="2">
        <f t="shared" si="183"/>
        <v>0.15954584883218836</v>
      </c>
      <c r="G1298" s="2">
        <f t="shared" si="183"/>
        <v>0.19202207491948214</v>
      </c>
      <c r="H1298" s="2">
        <f t="shared" si="184"/>
        <v>0.83087243432344138</v>
      </c>
      <c r="I1298" s="2">
        <f t="shared" si="185"/>
        <v>45.381230212823212</v>
      </c>
    </row>
    <row r="1299" spans="1:9" ht="13.5" x14ac:dyDescent="0.25">
      <c r="A1299" s="3">
        <f>TITRES_STAT!B1302</f>
        <v>44203</v>
      </c>
      <c r="B1299" s="5">
        <f>TITRES_STAT!D1302</f>
        <v>57.095799999999997</v>
      </c>
      <c r="C1299" s="2">
        <f t="shared" si="180"/>
        <v>-0.63020000000000209</v>
      </c>
      <c r="D1299" s="2">
        <f t="shared" si="181"/>
        <v>0</v>
      </c>
      <c r="E1299" s="2">
        <f t="shared" si="182"/>
        <v>0.63020000000000209</v>
      </c>
      <c r="F1299" s="2">
        <f t="shared" si="183"/>
        <v>0.14814971677274633</v>
      </c>
      <c r="G1299" s="2">
        <f t="shared" si="183"/>
        <v>0.22332049813951929</v>
      </c>
      <c r="H1299" s="2">
        <f t="shared" si="184"/>
        <v>0.66339506676270221</v>
      </c>
      <c r="I1299" s="2">
        <f t="shared" si="185"/>
        <v>39.881990756038554</v>
      </c>
    </row>
    <row r="1300" spans="1:9" ht="13.5" x14ac:dyDescent="0.25">
      <c r="A1300" s="3">
        <f>TITRES_STAT!B1303</f>
        <v>44204</v>
      </c>
      <c r="B1300" s="5">
        <f>TITRES_STAT!D1303</f>
        <v>57.095799999999997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0.13756759414612157</v>
      </c>
      <c r="G1300" s="2">
        <f t="shared" si="183"/>
        <v>0.20736903398669648</v>
      </c>
      <c r="H1300" s="2">
        <f t="shared" si="184"/>
        <v>0.66339506676270221</v>
      </c>
      <c r="I1300" s="2">
        <f t="shared" si="185"/>
        <v>39.881990756038554</v>
      </c>
    </row>
    <row r="1301" spans="1:9" ht="13.5" x14ac:dyDescent="0.25">
      <c r="A1301" s="3">
        <f>TITRES_STAT!B1304</f>
        <v>44207</v>
      </c>
      <c r="B1301" s="5">
        <f>TITRES_STAT!D1304</f>
        <v>57.725999999999999</v>
      </c>
      <c r="C1301" s="2">
        <f t="shared" si="180"/>
        <v>0.63020000000000209</v>
      </c>
      <c r="D1301" s="2">
        <f t="shared" si="181"/>
        <v>0.63020000000000209</v>
      </c>
      <c r="E1301" s="2">
        <f t="shared" si="182"/>
        <v>0</v>
      </c>
      <c r="F1301" s="2">
        <f t="shared" si="183"/>
        <v>0.17275562313568446</v>
      </c>
      <c r="G1301" s="2">
        <f t="shared" si="183"/>
        <v>0.19255696013050388</v>
      </c>
      <c r="H1301" s="2">
        <f t="shared" si="184"/>
        <v>0.89716633986432259</v>
      </c>
      <c r="I1301" s="2">
        <f t="shared" si="185"/>
        <v>47.289809070114757</v>
      </c>
    </row>
    <row r="1302" spans="1:9" ht="13.5" x14ac:dyDescent="0.25">
      <c r="A1302" s="3">
        <f>TITRES_STAT!B1305</f>
        <v>44208</v>
      </c>
      <c r="B1302" s="5">
        <f>TITRES_STAT!D1305</f>
        <v>57.095799999999997</v>
      </c>
      <c r="C1302" s="2">
        <f t="shared" si="180"/>
        <v>-0.63020000000000209</v>
      </c>
      <c r="D1302" s="2">
        <f t="shared" si="181"/>
        <v>0</v>
      </c>
      <c r="E1302" s="2">
        <f t="shared" si="182"/>
        <v>0.63020000000000209</v>
      </c>
      <c r="F1302" s="2">
        <f t="shared" si="183"/>
        <v>0.16041593576884985</v>
      </c>
      <c r="G1302" s="2">
        <f t="shared" si="183"/>
        <v>0.22381717726403946</v>
      </c>
      <c r="H1302" s="2">
        <f t="shared" si="184"/>
        <v>0.71672754401511152</v>
      </c>
      <c r="I1302" s="2">
        <f t="shared" si="185"/>
        <v>41.749638520904547</v>
      </c>
    </row>
    <row r="1303" spans="1:9" ht="13.5" x14ac:dyDescent="0.25">
      <c r="A1303" s="3">
        <f>TITRES_STAT!B1306</f>
        <v>44209</v>
      </c>
      <c r="B1303" s="5">
        <f>TITRES_STAT!D1306</f>
        <v>58.808599999999998</v>
      </c>
      <c r="C1303" s="2">
        <f t="shared" si="180"/>
        <v>1.7128000000000014</v>
      </c>
      <c r="D1303" s="2">
        <f t="shared" si="181"/>
        <v>1.7128000000000014</v>
      </c>
      <c r="E1303" s="2">
        <f t="shared" si="182"/>
        <v>0</v>
      </c>
      <c r="F1303" s="2">
        <f t="shared" si="183"/>
        <v>0.27130051178536069</v>
      </c>
      <c r="G1303" s="2">
        <f t="shared" si="183"/>
        <v>0.20783023603089376</v>
      </c>
      <c r="H1303" s="2">
        <f t="shared" si="184"/>
        <v>1.3053948114894702</v>
      </c>
      <c r="I1303" s="2">
        <f t="shared" si="185"/>
        <v>56.623481799461509</v>
      </c>
    </row>
    <row r="1304" spans="1:9" ht="13.5" x14ac:dyDescent="0.25">
      <c r="A1304" s="3">
        <f>TITRES_STAT!B1307</f>
        <v>44211</v>
      </c>
      <c r="B1304" s="5">
        <f>TITRES_STAT!D1307</f>
        <v>58.808599999999998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0.25192190380069207</v>
      </c>
      <c r="G1304" s="2">
        <f t="shared" si="183"/>
        <v>0.19298521917154421</v>
      </c>
      <c r="H1304" s="2">
        <f t="shared" si="184"/>
        <v>1.3053948114894705</v>
      </c>
      <c r="I1304" s="2">
        <f t="shared" si="185"/>
        <v>56.623481799461516</v>
      </c>
    </row>
    <row r="1305" spans="1:9" ht="13.5" x14ac:dyDescent="0.25">
      <c r="A1305" s="3">
        <f>TITRES_STAT!B1308</f>
        <v>44214</v>
      </c>
      <c r="B1305" s="5">
        <f>TITRES_STAT!D1308</f>
        <v>59.3277</v>
      </c>
      <c r="C1305" s="2">
        <f t="shared" si="180"/>
        <v>0.51910000000000167</v>
      </c>
      <c r="D1305" s="2">
        <f t="shared" si="181"/>
        <v>0.51910000000000167</v>
      </c>
      <c r="E1305" s="2">
        <f t="shared" si="182"/>
        <v>0</v>
      </c>
      <c r="F1305" s="2">
        <f t="shared" si="183"/>
        <v>0.2710060535292142</v>
      </c>
      <c r="G1305" s="2">
        <f t="shared" si="183"/>
        <v>0.17920056065929105</v>
      </c>
      <c r="H1305" s="2">
        <f t="shared" si="184"/>
        <v>1.5123058350496477</v>
      </c>
      <c r="I1305" s="2">
        <f t="shared" si="185"/>
        <v>60.195928933141289</v>
      </c>
    </row>
    <row r="1306" spans="1:9" ht="13.5" x14ac:dyDescent="0.25">
      <c r="A1306" s="3">
        <f>TITRES_STAT!B1309</f>
        <v>44215</v>
      </c>
      <c r="B1306" s="5">
        <f>TITRES_STAT!D1309</f>
        <v>60.061799999999998</v>
      </c>
      <c r="C1306" s="2">
        <f t="shared" si="180"/>
        <v>0.73409999999999798</v>
      </c>
      <c r="D1306" s="2">
        <f t="shared" si="181"/>
        <v>0.73409999999999798</v>
      </c>
      <c r="E1306" s="2">
        <f t="shared" si="182"/>
        <v>0</v>
      </c>
      <c r="F1306" s="2">
        <f t="shared" si="183"/>
        <v>0.30408419256284158</v>
      </c>
      <c r="G1306" s="2">
        <f t="shared" si="183"/>
        <v>0.16640052061219882</v>
      </c>
      <c r="H1306" s="2">
        <f t="shared" si="184"/>
        <v>1.8274233244228755</v>
      </c>
      <c r="I1306" s="2">
        <f t="shared" si="185"/>
        <v>64.632108981978604</v>
      </c>
    </row>
    <row r="1307" spans="1:9" ht="13.5" x14ac:dyDescent="0.25">
      <c r="A1307" s="3">
        <f>TITRES_STAT!B1310</f>
        <v>44216</v>
      </c>
      <c r="B1307" s="5">
        <f>TITRES_STAT!D1310</f>
        <v>62.286299999999997</v>
      </c>
      <c r="C1307" s="2">
        <f t="shared" si="180"/>
        <v>2.224499999999999</v>
      </c>
      <c r="D1307" s="2">
        <f t="shared" si="181"/>
        <v>2.224499999999999</v>
      </c>
      <c r="E1307" s="2">
        <f t="shared" si="182"/>
        <v>0</v>
      </c>
      <c r="F1307" s="2">
        <f t="shared" si="183"/>
        <v>0.44125675023692423</v>
      </c>
      <c r="G1307" s="2">
        <f t="shared" si="183"/>
        <v>0.15451476913989889</v>
      </c>
      <c r="H1307" s="2">
        <f t="shared" si="184"/>
        <v>2.8557577550234496</v>
      </c>
      <c r="I1307" s="2">
        <f t="shared" si="185"/>
        <v>74.064760715396176</v>
      </c>
    </row>
    <row r="1308" spans="1:9" ht="13.5" x14ac:dyDescent="0.25">
      <c r="A1308" s="3">
        <f>TITRES_STAT!B1311</f>
        <v>44217</v>
      </c>
      <c r="B1308" s="5">
        <f>TITRES_STAT!D1311</f>
        <v>66.075400000000002</v>
      </c>
      <c r="C1308" s="2">
        <f t="shared" si="180"/>
        <v>3.7891000000000048</v>
      </c>
      <c r="D1308" s="2">
        <f t="shared" si="181"/>
        <v>3.7891000000000048</v>
      </c>
      <c r="E1308" s="2">
        <f t="shared" si="182"/>
        <v>0</v>
      </c>
      <c r="F1308" s="2">
        <f t="shared" si="183"/>
        <v>0.68038841093428715</v>
      </c>
      <c r="G1308" s="2">
        <f t="shared" si="183"/>
        <v>0.14347799991562041</v>
      </c>
      <c r="H1308" s="2">
        <f t="shared" si="184"/>
        <v>4.7421096707120567</v>
      </c>
      <c r="I1308" s="2">
        <f t="shared" si="185"/>
        <v>82.584797968931966</v>
      </c>
    </row>
    <row r="1309" spans="1:9" ht="13.5" x14ac:dyDescent="0.25">
      <c r="A1309" s="3">
        <f>TITRES_STAT!B1312</f>
        <v>44218</v>
      </c>
      <c r="B1309" s="5">
        <f>TITRES_STAT!D1312</f>
        <v>69.041399999999996</v>
      </c>
      <c r="C1309" s="2">
        <f t="shared" si="180"/>
        <v>2.965999999999994</v>
      </c>
      <c r="D1309" s="2">
        <f t="shared" si="181"/>
        <v>2.965999999999994</v>
      </c>
      <c r="E1309" s="2">
        <f t="shared" si="182"/>
        <v>0</v>
      </c>
      <c r="F1309" s="2">
        <f t="shared" ref="F1309:G1324" si="186">((F1308*13)+D1309)/14</f>
        <v>0.84364638158183769</v>
      </c>
      <c r="G1309" s="2">
        <f t="shared" si="186"/>
        <v>0.13322957135021896</v>
      </c>
      <c r="H1309" s="2">
        <f t="shared" si="184"/>
        <v>6.3322757330214232</v>
      </c>
      <c r="I1309" s="2">
        <f t="shared" si="185"/>
        <v>86.361669467823901</v>
      </c>
    </row>
    <row r="1310" spans="1:9" ht="13.5" x14ac:dyDescent="0.25">
      <c r="A1310" s="3">
        <f>TITRES_STAT!B1313</f>
        <v>44221</v>
      </c>
      <c r="B1310" s="5">
        <f>TITRES_STAT!D1313</f>
        <v>69.330600000000004</v>
      </c>
      <c r="C1310" s="2">
        <f t="shared" si="180"/>
        <v>0.28920000000000812</v>
      </c>
      <c r="D1310" s="2">
        <f t="shared" si="181"/>
        <v>0.28920000000000812</v>
      </c>
      <c r="E1310" s="2">
        <f t="shared" si="182"/>
        <v>0</v>
      </c>
      <c r="F1310" s="2">
        <f t="shared" si="186"/>
        <v>0.80404306861170693</v>
      </c>
      <c r="G1310" s="2">
        <f t="shared" si="186"/>
        <v>0.12371317339663189</v>
      </c>
      <c r="H1310" s="2">
        <f t="shared" si="184"/>
        <v>6.499251830149861</v>
      </c>
      <c r="I1310" s="2">
        <f t="shared" si="185"/>
        <v>86.665336454236439</v>
      </c>
    </row>
    <row r="1311" spans="1:9" ht="13.5" x14ac:dyDescent="0.25">
      <c r="A1311" s="3">
        <f>TITRES_STAT!B1314</f>
        <v>44222</v>
      </c>
      <c r="B1311" s="5">
        <f>TITRES_STAT!D1314</f>
        <v>70.442800000000005</v>
      </c>
      <c r="C1311" s="2">
        <f t="shared" si="180"/>
        <v>1.1122000000000014</v>
      </c>
      <c r="D1311" s="2">
        <f t="shared" si="181"/>
        <v>1.1122000000000014</v>
      </c>
      <c r="E1311" s="2">
        <f t="shared" si="182"/>
        <v>0</v>
      </c>
      <c r="F1311" s="2">
        <f t="shared" si="186"/>
        <v>0.82605427799658504</v>
      </c>
      <c r="G1311" s="2">
        <f t="shared" si="186"/>
        <v>0.11487651815401533</v>
      </c>
      <c r="H1311" s="2">
        <f t="shared" si="184"/>
        <v>7.1908018389719244</v>
      </c>
      <c r="I1311" s="2">
        <f t="shared" si="185"/>
        <v>87.791183089767969</v>
      </c>
    </row>
    <row r="1312" spans="1:9" ht="13.5" x14ac:dyDescent="0.25">
      <c r="A1312" s="3">
        <f>TITRES_STAT!B1315</f>
        <v>44223</v>
      </c>
      <c r="B1312" s="5">
        <f>TITRES_STAT!D1315</f>
        <v>71.555099999999996</v>
      </c>
      <c r="C1312" s="2">
        <f t="shared" si="180"/>
        <v>1.1122999999999905</v>
      </c>
      <c r="D1312" s="2">
        <f t="shared" si="181"/>
        <v>1.1122999999999905</v>
      </c>
      <c r="E1312" s="2">
        <f t="shared" si="182"/>
        <v>0</v>
      </c>
      <c r="F1312" s="2">
        <f t="shared" si="186"/>
        <v>0.84650040099682833</v>
      </c>
      <c r="G1312" s="2">
        <f t="shared" si="186"/>
        <v>0.10667105257158567</v>
      </c>
      <c r="H1312" s="2">
        <f t="shared" si="184"/>
        <v>7.9356149638511537</v>
      </c>
      <c r="I1312" s="2">
        <f t="shared" si="185"/>
        <v>88.808828446106062</v>
      </c>
    </row>
    <row r="1313" spans="1:9" ht="13.5" x14ac:dyDescent="0.25">
      <c r="A1313" s="3">
        <f>TITRES_STAT!B1316</f>
        <v>44224</v>
      </c>
      <c r="B1313" s="5">
        <f>TITRES_STAT!D1316</f>
        <v>74.150300000000001</v>
      </c>
      <c r="C1313" s="2">
        <f t="shared" si="180"/>
        <v>2.5952000000000055</v>
      </c>
      <c r="D1313" s="2">
        <f t="shared" si="181"/>
        <v>2.5952000000000055</v>
      </c>
      <c r="E1313" s="2">
        <f t="shared" si="182"/>
        <v>0</v>
      </c>
      <c r="F1313" s="2">
        <f t="shared" si="186"/>
        <v>0.97140751521134105</v>
      </c>
      <c r="G1313" s="2">
        <f t="shared" si="186"/>
        <v>9.9051691673615272E-2</v>
      </c>
      <c r="H1313" s="2">
        <f t="shared" si="184"/>
        <v>9.8070764748998034</v>
      </c>
      <c r="I1313" s="2">
        <f t="shared" si="185"/>
        <v>90.746803704752438</v>
      </c>
    </row>
    <row r="1314" spans="1:9" ht="13.5" x14ac:dyDescent="0.25">
      <c r="A1314" s="3">
        <f>TITRES_STAT!B1317</f>
        <v>44225</v>
      </c>
      <c r="B1314" s="5">
        <f>TITRES_STAT!D1317</f>
        <v>77.487099999999998</v>
      </c>
      <c r="C1314" s="2">
        <f t="shared" si="180"/>
        <v>3.3367999999999967</v>
      </c>
      <c r="D1314" s="2">
        <f t="shared" si="181"/>
        <v>3.3367999999999967</v>
      </c>
      <c r="E1314" s="2">
        <f t="shared" si="182"/>
        <v>0</v>
      </c>
      <c r="F1314" s="2">
        <f t="shared" si="186"/>
        <v>1.1403641212676736</v>
      </c>
      <c r="G1314" s="2">
        <f t="shared" si="186"/>
        <v>9.197657083978561E-2</v>
      </c>
      <c r="H1314" s="2">
        <f t="shared" si="184"/>
        <v>12.398419628560395</v>
      </c>
      <c r="I1314" s="2">
        <f t="shared" si="185"/>
        <v>92.536433193446371</v>
      </c>
    </row>
    <row r="1315" spans="1:9" ht="13.5" x14ac:dyDescent="0.25">
      <c r="A1315" s="3">
        <f>TITRES_STAT!B1318</f>
        <v>44228</v>
      </c>
      <c r="B1315" s="5">
        <f>TITRES_STAT!D1318</f>
        <v>82.084400000000002</v>
      </c>
      <c r="C1315" s="2">
        <f t="shared" si="180"/>
        <v>4.5973000000000042</v>
      </c>
      <c r="D1315" s="2">
        <f t="shared" si="181"/>
        <v>4.5973000000000042</v>
      </c>
      <c r="E1315" s="2">
        <f t="shared" si="182"/>
        <v>0</v>
      </c>
      <c r="F1315" s="2">
        <f t="shared" si="186"/>
        <v>1.3872881126056973</v>
      </c>
      <c r="G1315" s="2">
        <f t="shared" si="186"/>
        <v>8.5406815779800915E-2</v>
      </c>
      <c r="H1315" s="2">
        <f t="shared" si="184"/>
        <v>16.24329510401671</v>
      </c>
      <c r="I1315" s="2">
        <f t="shared" si="185"/>
        <v>94.200644401387891</v>
      </c>
    </row>
    <row r="1316" spans="1:9" ht="13.5" x14ac:dyDescent="0.25">
      <c r="A1316" s="3">
        <f>TITRES_STAT!B1319</f>
        <v>44229</v>
      </c>
      <c r="B1316" s="5">
        <f>TITRES_STAT!D1319</f>
        <v>83.789900000000003</v>
      </c>
      <c r="C1316" s="2">
        <f t="shared" si="180"/>
        <v>1.7055000000000007</v>
      </c>
      <c r="D1316" s="2">
        <f t="shared" si="181"/>
        <v>1.7055000000000007</v>
      </c>
      <c r="E1316" s="2">
        <f t="shared" si="182"/>
        <v>0</v>
      </c>
      <c r="F1316" s="2">
        <f t="shared" si="186"/>
        <v>1.4100175331338618</v>
      </c>
      <c r="G1316" s="2">
        <f t="shared" si="186"/>
        <v>7.9306328938386558E-2</v>
      </c>
      <c r="H1316" s="2">
        <f t="shared" si="184"/>
        <v>17.779382200748579</v>
      </c>
      <c r="I1316" s="2">
        <f t="shared" si="185"/>
        <v>94.675011194137483</v>
      </c>
    </row>
    <row r="1317" spans="1:9" ht="13.5" x14ac:dyDescent="0.25">
      <c r="A1317" s="3">
        <f>TITRES_STAT!B1320</f>
        <v>44230</v>
      </c>
      <c r="B1317" s="5">
        <f>TITRES_STAT!D1320</f>
        <v>81.565399999999997</v>
      </c>
      <c r="C1317" s="2">
        <f t="shared" si="180"/>
        <v>-2.2245000000000061</v>
      </c>
      <c r="D1317" s="2">
        <f t="shared" si="181"/>
        <v>0</v>
      </c>
      <c r="E1317" s="2">
        <f t="shared" si="182"/>
        <v>2.2245000000000061</v>
      </c>
      <c r="F1317" s="2">
        <f t="shared" si="186"/>
        <v>1.3093019950528717</v>
      </c>
      <c r="G1317" s="2">
        <f t="shared" si="186"/>
        <v>0.23253444829993081</v>
      </c>
      <c r="H1317" s="2">
        <f t="shared" si="184"/>
        <v>5.6305721781234306</v>
      </c>
      <c r="I1317" s="2">
        <f t="shared" si="185"/>
        <v>84.918345308126675</v>
      </c>
    </row>
    <row r="1318" spans="1:9" ht="13.5" x14ac:dyDescent="0.25">
      <c r="A1318" s="3">
        <f>TITRES_STAT!B1321</f>
        <v>44231</v>
      </c>
      <c r="B1318" s="5">
        <f>TITRES_STAT!D1321</f>
        <v>78.970100000000002</v>
      </c>
      <c r="C1318" s="2">
        <f t="shared" si="180"/>
        <v>-2.5952999999999946</v>
      </c>
      <c r="D1318" s="2">
        <f t="shared" si="181"/>
        <v>0</v>
      </c>
      <c r="E1318" s="2">
        <f t="shared" si="182"/>
        <v>2.5952999999999946</v>
      </c>
      <c r="F1318" s="2">
        <f t="shared" si="186"/>
        <v>1.2157804239776664</v>
      </c>
      <c r="G1318" s="2">
        <f t="shared" si="186"/>
        <v>0.4013034162785068</v>
      </c>
      <c r="H1318" s="2">
        <f t="shared" si="184"/>
        <v>3.0295790533064091</v>
      </c>
      <c r="I1318" s="2">
        <f t="shared" si="185"/>
        <v>75.183512054951109</v>
      </c>
    </row>
    <row r="1319" spans="1:9" ht="13.5" x14ac:dyDescent="0.25">
      <c r="A1319" s="3">
        <f>TITRES_STAT!B1322</f>
        <v>44232</v>
      </c>
      <c r="B1319" s="5">
        <f>TITRES_STAT!D1322</f>
        <v>74.313500000000005</v>
      </c>
      <c r="C1319" s="2">
        <f t="shared" si="180"/>
        <v>-4.6565999999999974</v>
      </c>
      <c r="D1319" s="2">
        <f t="shared" si="181"/>
        <v>0</v>
      </c>
      <c r="E1319" s="2">
        <f t="shared" si="182"/>
        <v>4.6565999999999974</v>
      </c>
      <c r="F1319" s="2">
        <f t="shared" si="186"/>
        <v>1.1289389651221187</v>
      </c>
      <c r="G1319" s="2">
        <f t="shared" si="186"/>
        <v>0.70525317225861328</v>
      </c>
      <c r="H1319" s="2">
        <f t="shared" si="184"/>
        <v>1.6007570182302444</v>
      </c>
      <c r="I1319" s="2">
        <f t="shared" si="185"/>
        <v>61.549656773377585</v>
      </c>
    </row>
    <row r="1320" spans="1:9" ht="13.5" x14ac:dyDescent="0.25">
      <c r="A1320" s="3">
        <f>TITRES_STAT!B1323</f>
        <v>44235</v>
      </c>
      <c r="B1320" s="5">
        <f>TITRES_STAT!D1323</f>
        <v>74.313500000000005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1.0483004676133958</v>
      </c>
      <c r="G1320" s="2">
        <f t="shared" si="186"/>
        <v>0.65487794566871227</v>
      </c>
      <c r="H1320" s="2">
        <f t="shared" si="184"/>
        <v>1.6007570182302444</v>
      </c>
      <c r="I1320" s="2">
        <f t="shared" si="185"/>
        <v>61.549656773377585</v>
      </c>
    </row>
    <row r="1321" spans="1:9" ht="13.5" x14ac:dyDescent="0.25">
      <c r="A1321" s="3">
        <f>TITRES_STAT!B1324</f>
        <v>44236</v>
      </c>
      <c r="B1321" s="5">
        <f>TITRES_STAT!D1324</f>
        <v>72.111199999999997</v>
      </c>
      <c r="C1321" s="2">
        <f t="shared" si="180"/>
        <v>-2.2023000000000081</v>
      </c>
      <c r="D1321" s="2">
        <f t="shared" si="181"/>
        <v>0</v>
      </c>
      <c r="E1321" s="2">
        <f t="shared" si="182"/>
        <v>2.2023000000000081</v>
      </c>
      <c r="F1321" s="2">
        <f t="shared" si="186"/>
        <v>0.97342186278386755</v>
      </c>
      <c r="G1321" s="2">
        <f t="shared" si="186"/>
        <v>0.76540809240666197</v>
      </c>
      <c r="H1321" s="2">
        <f t="shared" si="184"/>
        <v>1.2717684493289727</v>
      </c>
      <c r="I1321" s="2">
        <f t="shared" si="185"/>
        <v>55.9814293443781</v>
      </c>
    </row>
    <row r="1322" spans="1:9" ht="13.5" x14ac:dyDescent="0.25">
      <c r="A1322" s="3">
        <f>TITRES_STAT!B1325</f>
        <v>44237</v>
      </c>
      <c r="B1322" s="5">
        <f>TITRES_STAT!D1325</f>
        <v>70.442800000000005</v>
      </c>
      <c r="C1322" s="2">
        <f t="shared" si="180"/>
        <v>-1.6683999999999912</v>
      </c>
      <c r="D1322" s="2">
        <f t="shared" si="181"/>
        <v>0</v>
      </c>
      <c r="E1322" s="2">
        <f t="shared" si="182"/>
        <v>1.6683999999999912</v>
      </c>
      <c r="F1322" s="2">
        <f t="shared" si="186"/>
        <v>0.90389172972787701</v>
      </c>
      <c r="G1322" s="2">
        <f t="shared" si="186"/>
        <v>0.82990751437761401</v>
      </c>
      <c r="H1322" s="2">
        <f t="shared" si="184"/>
        <v>1.0891475424291672</v>
      </c>
      <c r="I1322" s="2">
        <f t="shared" si="185"/>
        <v>52.133586561471631</v>
      </c>
    </row>
    <row r="1323" spans="1:9" ht="13.5" x14ac:dyDescent="0.25">
      <c r="A1323" s="3">
        <f>TITRES_STAT!B1326</f>
        <v>44238</v>
      </c>
      <c r="B1323" s="5">
        <f>TITRES_STAT!D1326</f>
        <v>69.953400000000002</v>
      </c>
      <c r="C1323" s="2">
        <f t="shared" si="180"/>
        <v>-0.48940000000000339</v>
      </c>
      <c r="D1323" s="2">
        <f t="shared" si="181"/>
        <v>0</v>
      </c>
      <c r="E1323" s="2">
        <f t="shared" si="182"/>
        <v>0.48940000000000339</v>
      </c>
      <c r="F1323" s="2">
        <f t="shared" si="186"/>
        <v>0.83932803474731443</v>
      </c>
      <c r="G1323" s="2">
        <f t="shared" si="186"/>
        <v>0.80558554906492752</v>
      </c>
      <c r="H1323" s="2">
        <f t="shared" si="184"/>
        <v>1.0418856640633054</v>
      </c>
      <c r="I1323" s="2">
        <f t="shared" si="185"/>
        <v>51.025661348244981</v>
      </c>
    </row>
    <row r="1324" spans="1:9" ht="13.5" x14ac:dyDescent="0.25">
      <c r="A1324" s="3">
        <f>TITRES_STAT!B1327</f>
        <v>44239</v>
      </c>
      <c r="B1324" s="5">
        <f>TITRES_STAT!D1327</f>
        <v>72.148300000000006</v>
      </c>
      <c r="C1324" s="2">
        <f t="shared" si="180"/>
        <v>2.1949000000000041</v>
      </c>
      <c r="D1324" s="2">
        <f t="shared" si="181"/>
        <v>2.1949000000000041</v>
      </c>
      <c r="E1324" s="2">
        <f t="shared" si="182"/>
        <v>0</v>
      </c>
      <c r="F1324" s="2">
        <f t="shared" si="186"/>
        <v>0.93615460369393511</v>
      </c>
      <c r="G1324" s="2">
        <f t="shared" si="186"/>
        <v>0.74804372413171838</v>
      </c>
      <c r="H1324" s="2">
        <f t="shared" si="184"/>
        <v>1.2514704334704017</v>
      </c>
      <c r="I1324" s="2">
        <f t="shared" si="185"/>
        <v>55.584582185314041</v>
      </c>
    </row>
    <row r="1325" spans="1:9" ht="13.5" x14ac:dyDescent="0.25">
      <c r="A1325" s="3">
        <f>TITRES_STAT!B1328</f>
        <v>44242</v>
      </c>
      <c r="B1325" s="5">
        <f>TITRES_STAT!D1328</f>
        <v>72.148300000000006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0.86928641771579684</v>
      </c>
      <c r="G1325" s="2">
        <f t="shared" si="187"/>
        <v>0.6946120295508813</v>
      </c>
      <c r="H1325" s="2">
        <f t="shared" si="184"/>
        <v>1.2514704334704017</v>
      </c>
      <c r="I1325" s="2">
        <f t="shared" si="185"/>
        <v>55.584582185314041</v>
      </c>
    </row>
    <row r="1326" spans="1:9" ht="13.5" x14ac:dyDescent="0.25">
      <c r="A1326" s="3">
        <f>TITRES_STAT!B1329</f>
        <v>44243</v>
      </c>
      <c r="B1326" s="5">
        <f>TITRES_STAT!D1329</f>
        <v>72.148300000000006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0.80719453073609704</v>
      </c>
      <c r="G1326" s="2">
        <f t="shared" si="187"/>
        <v>0.64499688458296123</v>
      </c>
      <c r="H1326" s="2">
        <f t="shared" si="184"/>
        <v>1.2514704334704014</v>
      </c>
      <c r="I1326" s="2">
        <f t="shared" si="185"/>
        <v>55.584582185314034</v>
      </c>
    </row>
    <row r="1327" spans="1:9" ht="13.5" x14ac:dyDescent="0.25">
      <c r="A1327" s="3">
        <f>TITRES_STAT!B1330</f>
        <v>44244</v>
      </c>
      <c r="B1327" s="5">
        <f>TITRES_STAT!D1330</f>
        <v>72.148300000000006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0.7495377785406615</v>
      </c>
      <c r="G1327" s="2">
        <f t="shared" si="187"/>
        <v>0.59892567854132117</v>
      </c>
      <c r="H1327" s="2">
        <f t="shared" si="184"/>
        <v>1.2514704334704014</v>
      </c>
      <c r="I1327" s="2">
        <f t="shared" si="185"/>
        <v>55.584582185314034</v>
      </c>
    </row>
    <row r="1328" spans="1:9" ht="13.5" x14ac:dyDescent="0.25">
      <c r="A1328" s="3">
        <f>TITRES_STAT!B1331</f>
        <v>44245</v>
      </c>
      <c r="B1328" s="5">
        <f>TITRES_STAT!D1331</f>
        <v>74.150300000000001</v>
      </c>
      <c r="C1328" s="2">
        <f t="shared" si="180"/>
        <v>2.0019999999999953</v>
      </c>
      <c r="D1328" s="2">
        <f t="shared" si="181"/>
        <v>2.0019999999999953</v>
      </c>
      <c r="E1328" s="2">
        <f t="shared" si="182"/>
        <v>0</v>
      </c>
      <c r="F1328" s="2">
        <f t="shared" si="187"/>
        <v>0.8389993657877568</v>
      </c>
      <c r="G1328" s="2">
        <f t="shared" si="187"/>
        <v>0.55614527293122673</v>
      </c>
      <c r="H1328" s="2">
        <f t="shared" si="184"/>
        <v>1.5085974953373522</v>
      </c>
      <c r="I1328" s="2">
        <f t="shared" si="185"/>
        <v>60.137088478376178</v>
      </c>
    </row>
    <row r="1329" spans="1:9" ht="13.5" x14ac:dyDescent="0.25">
      <c r="A1329" s="3">
        <f>TITRES_STAT!B1332</f>
        <v>44246</v>
      </c>
      <c r="B1329" s="5">
        <f>TITRES_STAT!D1332</f>
        <v>74.150300000000001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0.77907083966005986</v>
      </c>
      <c r="G1329" s="2">
        <f t="shared" si="187"/>
        <v>0.51642061057899624</v>
      </c>
      <c r="H1329" s="2">
        <f t="shared" si="184"/>
        <v>1.5085974953373522</v>
      </c>
      <c r="I1329" s="2">
        <f t="shared" si="185"/>
        <v>60.137088478376178</v>
      </c>
    </row>
    <row r="1330" spans="1:9" ht="13.5" x14ac:dyDescent="0.25">
      <c r="A1330" s="3">
        <f>TITRES_STAT!B1333</f>
        <v>44249</v>
      </c>
      <c r="B1330" s="5">
        <f>TITRES_STAT!D1333</f>
        <v>74.150300000000001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0.72342292254148421</v>
      </c>
      <c r="G1330" s="2">
        <f t="shared" si="187"/>
        <v>0.47953342410906791</v>
      </c>
      <c r="H1330" s="2">
        <f t="shared" si="184"/>
        <v>1.5085974953373524</v>
      </c>
      <c r="I1330" s="2">
        <f t="shared" si="185"/>
        <v>60.137088478376178</v>
      </c>
    </row>
    <row r="1331" spans="1:9" ht="13.5" x14ac:dyDescent="0.25">
      <c r="A1331" s="3">
        <f>TITRES_STAT!B1334</f>
        <v>44250</v>
      </c>
      <c r="B1331" s="5">
        <f>TITRES_STAT!D1334</f>
        <v>74.150300000000001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0.67174985664566389</v>
      </c>
      <c r="G1331" s="2">
        <f t="shared" si="187"/>
        <v>0.44528103667270591</v>
      </c>
      <c r="H1331" s="2">
        <f t="shared" si="184"/>
        <v>1.5085974953373524</v>
      </c>
      <c r="I1331" s="2">
        <f t="shared" si="185"/>
        <v>60.137088478376178</v>
      </c>
    </row>
    <row r="1332" spans="1:9" ht="13.5" x14ac:dyDescent="0.25">
      <c r="A1332" s="3">
        <f>TITRES_STAT!B1335</f>
        <v>44251</v>
      </c>
      <c r="B1332" s="5">
        <f>TITRES_STAT!D1335</f>
        <v>74.150300000000001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0.62376772402811653</v>
      </c>
      <c r="G1332" s="2">
        <f t="shared" si="187"/>
        <v>0.41347524833894117</v>
      </c>
      <c r="H1332" s="2">
        <f t="shared" si="184"/>
        <v>1.5085974953373527</v>
      </c>
      <c r="I1332" s="2">
        <f t="shared" si="185"/>
        <v>60.137088478376178</v>
      </c>
    </row>
    <row r="1333" spans="1:9" ht="13.5" x14ac:dyDescent="0.25">
      <c r="A1333" s="3">
        <f>TITRES_STAT!B1336</f>
        <v>44252</v>
      </c>
      <c r="B1333" s="5">
        <f>TITRES_STAT!D1336</f>
        <v>74.298599999999993</v>
      </c>
      <c r="C1333" s="2">
        <f t="shared" si="180"/>
        <v>0.14829999999999188</v>
      </c>
      <c r="D1333" s="2">
        <f t="shared" si="181"/>
        <v>0.14829999999999188</v>
      </c>
      <c r="E1333" s="2">
        <f t="shared" si="182"/>
        <v>0</v>
      </c>
      <c r="F1333" s="2">
        <f t="shared" si="187"/>
        <v>0.5898057437403933</v>
      </c>
      <c r="G1333" s="2">
        <f t="shared" si="187"/>
        <v>0.38394130202901683</v>
      </c>
      <c r="H1333" s="2">
        <f t="shared" si="184"/>
        <v>1.5361872781684165</v>
      </c>
      <c r="I1333" s="2">
        <f t="shared" si="185"/>
        <v>60.570735110611388</v>
      </c>
    </row>
    <row r="1334" spans="1:9" ht="13.5" x14ac:dyDescent="0.25">
      <c r="A1334" s="3">
        <f>TITRES_STAT!B1337</f>
        <v>44253</v>
      </c>
      <c r="B1334" s="5">
        <f>TITRES_STAT!D1337</f>
        <v>76.374799999999993</v>
      </c>
      <c r="C1334" s="2">
        <f t="shared" si="180"/>
        <v>2.0762</v>
      </c>
      <c r="D1334" s="2">
        <f t="shared" si="181"/>
        <v>2.0762</v>
      </c>
      <c r="E1334" s="2">
        <f t="shared" si="182"/>
        <v>0</v>
      </c>
      <c r="F1334" s="2">
        <f t="shared" si="187"/>
        <v>0.69597676204465098</v>
      </c>
      <c r="G1334" s="2">
        <f t="shared" si="187"/>
        <v>0.3565169233126585</v>
      </c>
      <c r="H1334" s="2">
        <f t="shared" si="184"/>
        <v>1.9521563116214058</v>
      </c>
      <c r="I1334" s="2">
        <f t="shared" si="185"/>
        <v>66.12645488779107</v>
      </c>
    </row>
    <row r="1335" spans="1:9" ht="13.5" x14ac:dyDescent="0.25">
      <c r="A1335" s="3">
        <f>TITRES_STAT!B1338</f>
        <v>44256</v>
      </c>
      <c r="B1335" s="5">
        <f>TITRES_STAT!D1338</f>
        <v>76.374799999999993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0.64626413618431877</v>
      </c>
      <c r="G1335" s="2">
        <f t="shared" si="187"/>
        <v>0.33105142879032579</v>
      </c>
      <c r="H1335" s="2">
        <f t="shared" si="184"/>
        <v>1.9521563116214056</v>
      </c>
      <c r="I1335" s="2">
        <f t="shared" si="185"/>
        <v>66.12645488779107</v>
      </c>
    </row>
    <row r="1336" spans="1:9" ht="13.5" x14ac:dyDescent="0.25">
      <c r="A1336" s="3">
        <f>TITRES_STAT!B1339</f>
        <v>44257</v>
      </c>
      <c r="B1336" s="5">
        <f>TITRES_STAT!D1339</f>
        <v>78.599299999999999</v>
      </c>
      <c r="C1336" s="2">
        <f t="shared" si="180"/>
        <v>2.2245000000000061</v>
      </c>
      <c r="D1336" s="2">
        <f t="shared" si="181"/>
        <v>2.2245000000000061</v>
      </c>
      <c r="E1336" s="2">
        <f t="shared" si="182"/>
        <v>0</v>
      </c>
      <c r="F1336" s="2">
        <f t="shared" si="187"/>
        <v>0.75899526931401073</v>
      </c>
      <c r="G1336" s="2">
        <f t="shared" si="187"/>
        <v>0.30740489816244537</v>
      </c>
      <c r="H1336" s="2">
        <f t="shared" si="184"/>
        <v>2.469040909403228</v>
      </c>
      <c r="I1336" s="2">
        <f t="shared" si="185"/>
        <v>71.173588720461993</v>
      </c>
    </row>
    <row r="1337" spans="1:9" ht="13.5" x14ac:dyDescent="0.25">
      <c r="A1337" s="3">
        <f>TITRES_STAT!B1340</f>
        <v>44258</v>
      </c>
      <c r="B1337" s="5">
        <f>TITRES_STAT!D1340</f>
        <v>78.599299999999999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0.70478132150586703</v>
      </c>
      <c r="G1337" s="2">
        <f t="shared" si="187"/>
        <v>0.28544740543655645</v>
      </c>
      <c r="H1337" s="2">
        <f t="shared" si="184"/>
        <v>2.4690409094032271</v>
      </c>
      <c r="I1337" s="2">
        <f t="shared" si="185"/>
        <v>71.173588720461993</v>
      </c>
    </row>
    <row r="1338" spans="1:9" ht="13.5" x14ac:dyDescent="0.25">
      <c r="A1338" s="3">
        <f>TITRES_STAT!B1341</f>
        <v>44259</v>
      </c>
      <c r="B1338" s="5">
        <f>TITRES_STAT!D1341</f>
        <v>78.599299999999999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0.65443979854116219</v>
      </c>
      <c r="G1338" s="2">
        <f t="shared" si="187"/>
        <v>0.26505830504823097</v>
      </c>
      <c r="H1338" s="2">
        <f t="shared" si="184"/>
        <v>2.4690409094032271</v>
      </c>
      <c r="I1338" s="2">
        <f t="shared" si="185"/>
        <v>71.173588720461993</v>
      </c>
    </row>
    <row r="1339" spans="1:9" ht="13.5" x14ac:dyDescent="0.25">
      <c r="A1339" s="3">
        <f>TITRES_STAT!B1342</f>
        <v>44260</v>
      </c>
      <c r="B1339" s="5">
        <f>TITRES_STAT!D1342</f>
        <v>75.062399999999997</v>
      </c>
      <c r="C1339" s="2">
        <f t="shared" si="180"/>
        <v>-3.5369000000000028</v>
      </c>
      <c r="D1339" s="2">
        <f t="shared" si="181"/>
        <v>0</v>
      </c>
      <c r="E1339" s="2">
        <f t="shared" si="182"/>
        <v>3.5369000000000028</v>
      </c>
      <c r="F1339" s="2">
        <f t="shared" si="187"/>
        <v>0.60769409864536494</v>
      </c>
      <c r="G1339" s="2">
        <f t="shared" si="187"/>
        <v>0.49876128325907182</v>
      </c>
      <c r="H1339" s="2">
        <f t="shared" si="184"/>
        <v>1.2184067188906282</v>
      </c>
      <c r="I1339" s="2">
        <f t="shared" si="185"/>
        <v>54.922603168995273</v>
      </c>
    </row>
    <row r="1340" spans="1:9" ht="13.5" x14ac:dyDescent="0.25">
      <c r="A1340" s="3">
        <f>TITRES_STAT!B1343</f>
        <v>44263</v>
      </c>
      <c r="B1340" s="5">
        <f>TITRES_STAT!D1343</f>
        <v>71.688500000000005</v>
      </c>
      <c r="C1340" s="2">
        <f t="shared" si="180"/>
        <v>-3.3738999999999919</v>
      </c>
      <c r="D1340" s="2">
        <f t="shared" si="181"/>
        <v>0</v>
      </c>
      <c r="E1340" s="2">
        <f t="shared" si="182"/>
        <v>3.3738999999999919</v>
      </c>
      <c r="F1340" s="2">
        <f t="shared" si="187"/>
        <v>0.56428737731355316</v>
      </c>
      <c r="G1340" s="2">
        <f t="shared" si="187"/>
        <v>0.7041283344548519</v>
      </c>
      <c r="H1340" s="2">
        <f t="shared" si="184"/>
        <v>0.80139848050630436</v>
      </c>
      <c r="I1340" s="2">
        <f t="shared" si="185"/>
        <v>44.487573914299176</v>
      </c>
    </row>
    <row r="1341" spans="1:9" ht="13.5" x14ac:dyDescent="0.25">
      <c r="A1341" s="3">
        <f>TITRES_STAT!B1344</f>
        <v>44264</v>
      </c>
      <c r="B1341" s="5">
        <f>TITRES_STAT!D1344</f>
        <v>72.667299999999997</v>
      </c>
      <c r="C1341" s="2">
        <f t="shared" si="180"/>
        <v>0.97879999999999256</v>
      </c>
      <c r="D1341" s="2">
        <f t="shared" si="181"/>
        <v>0.97879999999999256</v>
      </c>
      <c r="E1341" s="2">
        <f t="shared" si="182"/>
        <v>0</v>
      </c>
      <c r="F1341" s="2">
        <f t="shared" ref="F1341:G1356" si="188">((F1340*13)+D1341)/14</f>
        <v>0.59389542179115595</v>
      </c>
      <c r="G1341" s="2">
        <f t="shared" si="188"/>
        <v>0.65383345342236243</v>
      </c>
      <c r="H1341" s="2">
        <f t="shared" si="184"/>
        <v>0.90832828862232018</v>
      </c>
      <c r="I1341" s="2">
        <f t="shared" si="185"/>
        <v>47.598114749851028</v>
      </c>
    </row>
    <row r="1342" spans="1:9" ht="13.5" x14ac:dyDescent="0.25">
      <c r="A1342" s="3">
        <f>TITRES_STAT!B1345</f>
        <v>44265</v>
      </c>
      <c r="B1342" s="5">
        <f>TITRES_STAT!D1345</f>
        <v>72.667299999999997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0.55147432023464482</v>
      </c>
      <c r="G1342" s="2">
        <f t="shared" si="188"/>
        <v>0.60713106389219362</v>
      </c>
      <c r="H1342" s="2">
        <f t="shared" si="184"/>
        <v>0.90832828862232029</v>
      </c>
      <c r="I1342" s="2">
        <f t="shared" si="185"/>
        <v>47.598114749851028</v>
      </c>
    </row>
    <row r="1343" spans="1:9" ht="13.5" x14ac:dyDescent="0.25">
      <c r="A1343" s="3">
        <f>TITRES_STAT!B1346</f>
        <v>44266</v>
      </c>
      <c r="B1343" s="5">
        <f>TITRES_STAT!D1346</f>
        <v>74.847300000000004</v>
      </c>
      <c r="C1343" s="2">
        <f t="shared" si="180"/>
        <v>2.1800000000000068</v>
      </c>
      <c r="D1343" s="2">
        <f t="shared" si="181"/>
        <v>2.1800000000000068</v>
      </c>
      <c r="E1343" s="2">
        <f t="shared" si="182"/>
        <v>0</v>
      </c>
      <c r="F1343" s="2">
        <f t="shared" si="188"/>
        <v>0.66779758307502779</v>
      </c>
      <c r="G1343" s="2">
        <f t="shared" si="188"/>
        <v>0.56376455932846548</v>
      </c>
      <c r="H1343" s="2">
        <f t="shared" si="184"/>
        <v>1.1845327486894217</v>
      </c>
      <c r="I1343" s="2">
        <f t="shared" si="185"/>
        <v>54.223620561425072</v>
      </c>
    </row>
    <row r="1344" spans="1:9" ht="13.5" x14ac:dyDescent="0.25">
      <c r="A1344" s="3">
        <f>TITRES_STAT!B1347</f>
        <v>44267</v>
      </c>
      <c r="B1344" s="5">
        <f>TITRES_STAT!D1347</f>
        <v>74.847300000000004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0.62009775571252579</v>
      </c>
      <c r="G1344" s="2">
        <f t="shared" si="188"/>
        <v>0.52349566223357502</v>
      </c>
      <c r="H1344" s="2">
        <f t="shared" si="184"/>
        <v>1.1845327486894219</v>
      </c>
      <c r="I1344" s="2">
        <f t="shared" si="185"/>
        <v>54.223620561425086</v>
      </c>
    </row>
    <row r="1345" spans="1:9" ht="13.5" x14ac:dyDescent="0.25">
      <c r="A1345" s="3">
        <f>TITRES_STAT!B1348</f>
        <v>44270</v>
      </c>
      <c r="B1345" s="5">
        <f>TITRES_STAT!D1348</f>
        <v>74.847300000000004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0.57580505887591671</v>
      </c>
      <c r="G1345" s="2">
        <f t="shared" si="188"/>
        <v>0.48610311493117681</v>
      </c>
      <c r="H1345" s="2">
        <f t="shared" si="184"/>
        <v>1.1845327486894217</v>
      </c>
      <c r="I1345" s="2">
        <f t="shared" si="185"/>
        <v>54.223620561425072</v>
      </c>
    </row>
    <row r="1346" spans="1:9" ht="13.5" x14ac:dyDescent="0.25">
      <c r="A1346" s="3">
        <f>TITRES_STAT!B1349</f>
        <v>44271</v>
      </c>
      <c r="B1346" s="5">
        <f>TITRES_STAT!D1349</f>
        <v>74.847300000000004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0.53467612609906545</v>
      </c>
      <c r="G1346" s="2">
        <f t="shared" si="188"/>
        <v>0.45138146386466416</v>
      </c>
      <c r="H1346" s="2">
        <f t="shared" si="184"/>
        <v>1.1845327486894215</v>
      </c>
      <c r="I1346" s="2">
        <f t="shared" si="185"/>
        <v>54.223620561425072</v>
      </c>
    </row>
    <row r="1347" spans="1:9" ht="13.5" x14ac:dyDescent="0.25">
      <c r="A1347" s="3">
        <f>TITRES_STAT!B1350</f>
        <v>44272</v>
      </c>
      <c r="B1347" s="5">
        <f>TITRES_STAT!D1350</f>
        <v>77.042199999999994</v>
      </c>
      <c r="C1347" s="2">
        <f t="shared" ref="C1347:C1410" si="189">B1347-B1346</f>
        <v>2.1948999999999899</v>
      </c>
      <c r="D1347" s="2">
        <f t="shared" ref="D1347:D1410" si="190">IF(C1347&gt;0,C1347,0)</f>
        <v>2.1948999999999899</v>
      </c>
      <c r="E1347" s="2">
        <f t="shared" ref="E1347:E1410" si="191">IF(C1347&lt;0,-C1347,0)</f>
        <v>0</v>
      </c>
      <c r="F1347" s="2">
        <f t="shared" si="188"/>
        <v>0.65326354566341727</v>
      </c>
      <c r="G1347" s="2">
        <f t="shared" si="188"/>
        <v>0.41913993073147388</v>
      </c>
      <c r="H1347" s="2">
        <f t="shared" si="184"/>
        <v>1.5585810316935349</v>
      </c>
      <c r="I1347" s="2">
        <f t="shared" si="185"/>
        <v>60.915836254046802</v>
      </c>
    </row>
    <row r="1348" spans="1:9" ht="13.5" x14ac:dyDescent="0.25">
      <c r="A1348" s="3">
        <f>TITRES_STAT!B1351</f>
        <v>44273</v>
      </c>
      <c r="B1348" s="5">
        <f>TITRES_STAT!D1351</f>
        <v>77.042199999999994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0.606601863830316</v>
      </c>
      <c r="G1348" s="2">
        <f t="shared" si="188"/>
        <v>0.38920136425065432</v>
      </c>
      <c r="H1348" s="2">
        <f t="shared" si="184"/>
        <v>1.5585810316935347</v>
      </c>
      <c r="I1348" s="2">
        <f t="shared" si="185"/>
        <v>60.915836254046795</v>
      </c>
    </row>
    <row r="1349" spans="1:9" ht="13.5" x14ac:dyDescent="0.25">
      <c r="A1349" s="3">
        <f>TITRES_STAT!B1352</f>
        <v>44274</v>
      </c>
      <c r="B1349" s="5">
        <f>TITRES_STAT!D1352</f>
        <v>77.042199999999994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0.56327315927100774</v>
      </c>
      <c r="G1349" s="2">
        <f t="shared" si="188"/>
        <v>0.361401266804179</v>
      </c>
      <c r="H1349" s="2">
        <f t="shared" si="184"/>
        <v>1.5585810316935349</v>
      </c>
      <c r="I1349" s="2">
        <f t="shared" si="185"/>
        <v>60.915836254046802</v>
      </c>
    </row>
    <row r="1350" spans="1:9" ht="13.5" x14ac:dyDescent="0.25">
      <c r="A1350" s="3">
        <f>TITRES_STAT!B1353</f>
        <v>44277</v>
      </c>
      <c r="B1350" s="5">
        <f>TITRES_STAT!D1353</f>
        <v>77.042199999999994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0.52303936218022151</v>
      </c>
      <c r="G1350" s="2">
        <f t="shared" si="188"/>
        <v>0.33558689060388053</v>
      </c>
      <c r="H1350" s="2">
        <f t="shared" si="184"/>
        <v>1.5585810316935349</v>
      </c>
      <c r="I1350" s="2">
        <f t="shared" si="185"/>
        <v>60.915836254046802</v>
      </c>
    </row>
    <row r="1351" spans="1:9" ht="13.5" x14ac:dyDescent="0.25">
      <c r="A1351" s="3">
        <f>TITRES_STAT!B1354</f>
        <v>44278</v>
      </c>
      <c r="B1351" s="5">
        <f>TITRES_STAT!D1354</f>
        <v>77.042199999999994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0.4856794077387771</v>
      </c>
      <c r="G1351" s="2">
        <f t="shared" si="188"/>
        <v>0.31161639841788907</v>
      </c>
      <c r="H1351" s="2">
        <f t="shared" si="184"/>
        <v>1.5585810316935347</v>
      </c>
      <c r="I1351" s="2">
        <f t="shared" si="185"/>
        <v>60.915836254046795</v>
      </c>
    </row>
    <row r="1352" spans="1:9" ht="13.5" x14ac:dyDescent="0.25">
      <c r="A1352" s="3">
        <f>TITRES_STAT!B1355</f>
        <v>44279</v>
      </c>
      <c r="B1352" s="5">
        <f>TITRES_STAT!D1355</f>
        <v>77.042199999999994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0.45098802147172157</v>
      </c>
      <c r="G1352" s="2">
        <f t="shared" si="188"/>
        <v>0.28935808424518272</v>
      </c>
      <c r="H1352" s="2">
        <f t="shared" si="184"/>
        <v>1.5585810316935345</v>
      </c>
      <c r="I1352" s="2">
        <f t="shared" si="185"/>
        <v>60.915836254046788</v>
      </c>
    </row>
    <row r="1353" spans="1:9" ht="13.5" x14ac:dyDescent="0.25">
      <c r="A1353" s="3">
        <f>TITRES_STAT!B1356</f>
        <v>44280</v>
      </c>
      <c r="B1353" s="5">
        <f>TITRES_STAT!D1356</f>
        <v>77.042199999999994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0.41877459136659861</v>
      </c>
      <c r="G1353" s="2">
        <f t="shared" si="188"/>
        <v>0.26868964965624109</v>
      </c>
      <c r="H1353" s="2">
        <f t="shared" si="184"/>
        <v>1.5585810316935347</v>
      </c>
      <c r="I1353" s="2">
        <f t="shared" si="185"/>
        <v>60.915836254046795</v>
      </c>
    </row>
    <row r="1354" spans="1:9" ht="13.5" x14ac:dyDescent="0.25">
      <c r="A1354" s="3">
        <f>TITRES_STAT!B1357</f>
        <v>44281</v>
      </c>
      <c r="B1354" s="5">
        <f>TITRES_STAT!D1357</f>
        <v>74.736099999999993</v>
      </c>
      <c r="C1354" s="2">
        <f t="shared" si="189"/>
        <v>-2.3061000000000007</v>
      </c>
      <c r="D1354" s="2">
        <f t="shared" si="190"/>
        <v>0</v>
      </c>
      <c r="E1354" s="2">
        <f t="shared" si="191"/>
        <v>2.3061000000000007</v>
      </c>
      <c r="F1354" s="2">
        <f t="shared" si="188"/>
        <v>0.38886212055469871</v>
      </c>
      <c r="G1354" s="2">
        <f t="shared" si="188"/>
        <v>0.41421896039508105</v>
      </c>
      <c r="H1354" s="2">
        <f t="shared" si="184"/>
        <v>0.93878397112436129</v>
      </c>
      <c r="I1354" s="2">
        <f t="shared" si="185"/>
        <v>48.421277723888508</v>
      </c>
    </row>
    <row r="1355" spans="1:9" ht="13.5" x14ac:dyDescent="0.25">
      <c r="A1355" s="3">
        <f>TITRES_STAT!B1358</f>
        <v>44284</v>
      </c>
      <c r="B1355" s="5">
        <f>TITRES_STAT!D1358</f>
        <v>74.736099999999993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0.36108625480079165</v>
      </c>
      <c r="G1355" s="2">
        <f t="shared" si="188"/>
        <v>0.38463189179543239</v>
      </c>
      <c r="H1355" s="2">
        <f t="shared" si="184"/>
        <v>0.93878397112436129</v>
      </c>
      <c r="I1355" s="2">
        <f t="shared" si="185"/>
        <v>48.421277723888508</v>
      </c>
    </row>
    <row r="1356" spans="1:9" ht="13.5" x14ac:dyDescent="0.25">
      <c r="A1356" s="3">
        <f>TITRES_STAT!B1359</f>
        <v>44285</v>
      </c>
      <c r="B1356" s="5">
        <f>TITRES_STAT!D1359</f>
        <v>74.736099999999993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0.33529437945787793</v>
      </c>
      <c r="G1356" s="2">
        <f t="shared" si="188"/>
        <v>0.35715818523861576</v>
      </c>
      <c r="H1356" s="2">
        <f t="shared" si="184"/>
        <v>0.93878397112436129</v>
      </c>
      <c r="I1356" s="2">
        <f t="shared" si="185"/>
        <v>48.421277723888508</v>
      </c>
    </row>
    <row r="1357" spans="1:9" ht="13.5" x14ac:dyDescent="0.25">
      <c r="A1357" s="3">
        <f>TITRES_STAT!B1360</f>
        <v>44286</v>
      </c>
      <c r="B1357" s="5">
        <f>TITRES_STAT!D1360</f>
        <v>76.975499999999997</v>
      </c>
      <c r="C1357" s="2">
        <f t="shared" si="189"/>
        <v>2.2394000000000034</v>
      </c>
      <c r="D1357" s="2">
        <f t="shared" si="190"/>
        <v>2.2394000000000034</v>
      </c>
      <c r="E1357" s="2">
        <f t="shared" si="191"/>
        <v>0</v>
      </c>
      <c r="F1357" s="2">
        <f t="shared" ref="F1357:G1372" si="192">((F1356*13)+D1357)/14</f>
        <v>0.47130192378231545</v>
      </c>
      <c r="G1357" s="2">
        <f t="shared" si="192"/>
        <v>0.33164688629300038</v>
      </c>
      <c r="H1357" s="2">
        <f t="shared" si="184"/>
        <v>1.421095578644854</v>
      </c>
      <c r="I1357" s="2">
        <f t="shared" si="185"/>
        <v>58.696384858968507</v>
      </c>
    </row>
    <row r="1358" spans="1:9" ht="13.5" x14ac:dyDescent="0.25">
      <c r="A1358" s="3">
        <f>TITRES_STAT!B1361</f>
        <v>44287</v>
      </c>
      <c r="B1358" s="5">
        <f>TITRES_STAT!D1361</f>
        <v>76.975499999999997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0.43763750065500723</v>
      </c>
      <c r="G1358" s="2">
        <f t="shared" si="192"/>
        <v>0.30795782298635749</v>
      </c>
      <c r="H1358" s="2">
        <f t="shared" si="184"/>
        <v>1.421095578644854</v>
      </c>
      <c r="I1358" s="2">
        <f t="shared" si="185"/>
        <v>58.696384858968507</v>
      </c>
    </row>
    <row r="1359" spans="1:9" ht="13.5" x14ac:dyDescent="0.25">
      <c r="A1359" s="3">
        <f>TITRES_STAT!B1362</f>
        <v>44288</v>
      </c>
      <c r="B1359" s="5">
        <f>TITRES_STAT!D1362</f>
        <v>76.975499999999997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0.40637767917964956</v>
      </c>
      <c r="G1359" s="2">
        <f t="shared" si="192"/>
        <v>0.28596083563018909</v>
      </c>
      <c r="H1359" s="2">
        <f t="shared" si="184"/>
        <v>1.421095578644854</v>
      </c>
      <c r="I1359" s="2">
        <f t="shared" si="185"/>
        <v>58.696384858968507</v>
      </c>
    </row>
    <row r="1360" spans="1:9" ht="13.5" x14ac:dyDescent="0.25">
      <c r="A1360" s="3">
        <f>TITRES_STAT!B1363</f>
        <v>44291</v>
      </c>
      <c r="B1360" s="5">
        <f>TITRES_STAT!D1363</f>
        <v>76.975499999999997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0.37735070209538885</v>
      </c>
      <c r="G1360" s="2">
        <f t="shared" si="192"/>
        <v>0.26553506165660418</v>
      </c>
      <c r="H1360" s="2">
        <f t="shared" si="184"/>
        <v>1.4210955786448538</v>
      </c>
      <c r="I1360" s="2">
        <f t="shared" si="185"/>
        <v>58.696384858968507</v>
      </c>
    </row>
    <row r="1361" spans="1:9" ht="13.5" x14ac:dyDescent="0.25">
      <c r="A1361" s="3">
        <f>TITRES_STAT!B1364</f>
        <v>44292</v>
      </c>
      <c r="B1361" s="5">
        <f>TITRES_STAT!D1364</f>
        <v>76.975499999999997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0.3503970805171468</v>
      </c>
      <c r="G1361" s="2">
        <f t="shared" si="192"/>
        <v>0.24656827153827532</v>
      </c>
      <c r="H1361" s="2">
        <f t="shared" ref="H1361:H1424" si="193">F1361/G1361</f>
        <v>1.4210955786448538</v>
      </c>
      <c r="I1361" s="2">
        <f t="shared" ref="I1361:I1424" si="194">IF(G1361=0,100,100-(100/(1+H1361)))</f>
        <v>58.696384858968507</v>
      </c>
    </row>
    <row r="1362" spans="1:9" ht="13.5" x14ac:dyDescent="0.25">
      <c r="A1362" s="3">
        <f>TITRES_STAT!B1365</f>
        <v>44293</v>
      </c>
      <c r="B1362" s="5">
        <f>TITRES_STAT!D1365</f>
        <v>76.975499999999997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0.32536871762306491</v>
      </c>
      <c r="G1362" s="2">
        <f t="shared" si="192"/>
        <v>0.22895625214268422</v>
      </c>
      <c r="H1362" s="2">
        <f t="shared" si="193"/>
        <v>1.4210955786448538</v>
      </c>
      <c r="I1362" s="2">
        <f t="shared" si="194"/>
        <v>58.696384858968507</v>
      </c>
    </row>
    <row r="1363" spans="1:9" ht="13.5" x14ac:dyDescent="0.25">
      <c r="A1363" s="3">
        <f>TITRES_STAT!B1366</f>
        <v>44294</v>
      </c>
      <c r="B1363" s="5">
        <f>TITRES_STAT!D1366</f>
        <v>74.150300000000001</v>
      </c>
      <c r="C1363" s="2">
        <f t="shared" si="189"/>
        <v>-2.8251999999999953</v>
      </c>
      <c r="D1363" s="2">
        <f t="shared" si="190"/>
        <v>0</v>
      </c>
      <c r="E1363" s="2">
        <f t="shared" si="191"/>
        <v>2.8251999999999953</v>
      </c>
      <c r="F1363" s="2">
        <f t="shared" si="192"/>
        <v>0.30212809493570314</v>
      </c>
      <c r="G1363" s="2">
        <f t="shared" si="192"/>
        <v>0.41440223413249211</v>
      </c>
      <c r="H1363" s="2">
        <f t="shared" si="193"/>
        <v>0.72906965757116826</v>
      </c>
      <c r="I1363" s="2">
        <f t="shared" si="194"/>
        <v>42.165430084250943</v>
      </c>
    </row>
    <row r="1364" spans="1:9" ht="13.5" x14ac:dyDescent="0.25">
      <c r="A1364" s="3">
        <f>TITRES_STAT!B1367</f>
        <v>44298</v>
      </c>
      <c r="B1364" s="5">
        <f>TITRES_STAT!D1367</f>
        <v>74.150300000000001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0.28054751672601003</v>
      </c>
      <c r="G1364" s="2">
        <f t="shared" si="192"/>
        <v>0.38480207455159982</v>
      </c>
      <c r="H1364" s="2">
        <f t="shared" si="193"/>
        <v>0.72906965757116826</v>
      </c>
      <c r="I1364" s="2">
        <f t="shared" si="194"/>
        <v>42.165430084250943</v>
      </c>
    </row>
    <row r="1365" spans="1:9" ht="13.5" x14ac:dyDescent="0.25">
      <c r="A1365" s="3">
        <f>TITRES_STAT!B1368</f>
        <v>44299</v>
      </c>
      <c r="B1365" s="5">
        <f>TITRES_STAT!D1368</f>
        <v>74.150300000000001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0.26050840838843786</v>
      </c>
      <c r="G1365" s="2">
        <f t="shared" si="192"/>
        <v>0.3573162120836284</v>
      </c>
      <c r="H1365" s="2">
        <f t="shared" si="193"/>
        <v>0.72906965757116815</v>
      </c>
      <c r="I1365" s="2">
        <f t="shared" si="194"/>
        <v>42.165430084250943</v>
      </c>
    </row>
    <row r="1366" spans="1:9" ht="13.5" x14ac:dyDescent="0.25">
      <c r="A1366" s="3">
        <f>TITRES_STAT!B1369</f>
        <v>44300</v>
      </c>
      <c r="B1366" s="5">
        <f>TITRES_STAT!D1369</f>
        <v>74.150300000000001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0.24190066493212087</v>
      </c>
      <c r="G1366" s="2">
        <f t="shared" si="192"/>
        <v>0.33179362550622632</v>
      </c>
      <c r="H1366" s="2">
        <f t="shared" si="193"/>
        <v>0.72906965757116826</v>
      </c>
      <c r="I1366" s="2">
        <f t="shared" si="194"/>
        <v>42.165430084250943</v>
      </c>
    </row>
    <row r="1367" spans="1:9" ht="13.5" x14ac:dyDescent="0.25">
      <c r="A1367" s="3">
        <f>TITRES_STAT!B1370</f>
        <v>44301</v>
      </c>
      <c r="B1367" s="5">
        <f>TITRES_STAT!D1370</f>
        <v>74.150300000000001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0.22462204600839794</v>
      </c>
      <c r="G1367" s="2">
        <f t="shared" si="192"/>
        <v>0.30809408082721018</v>
      </c>
      <c r="H1367" s="2">
        <f t="shared" si="193"/>
        <v>0.72906965757116815</v>
      </c>
      <c r="I1367" s="2">
        <f t="shared" si="194"/>
        <v>42.165430084250943</v>
      </c>
    </row>
    <row r="1368" spans="1:9" ht="13.5" x14ac:dyDescent="0.25">
      <c r="A1368" s="3">
        <f>TITRES_STAT!B1371</f>
        <v>44302</v>
      </c>
      <c r="B1368" s="5">
        <f>TITRES_STAT!D1371</f>
        <v>76.374799999999993</v>
      </c>
      <c r="C1368" s="2">
        <f t="shared" si="189"/>
        <v>2.2244999999999919</v>
      </c>
      <c r="D1368" s="2">
        <f t="shared" si="190"/>
        <v>2.2244999999999919</v>
      </c>
      <c r="E1368" s="2">
        <f t="shared" si="191"/>
        <v>0</v>
      </c>
      <c r="F1368" s="2">
        <f t="shared" si="192"/>
        <v>0.36747047129351179</v>
      </c>
      <c r="G1368" s="2">
        <f t="shared" si="192"/>
        <v>0.28608736076812374</v>
      </c>
      <c r="H1368" s="2">
        <f t="shared" si="193"/>
        <v>1.2844694372616823</v>
      </c>
      <c r="I1368" s="2">
        <f t="shared" si="194"/>
        <v>56.2261598387297</v>
      </c>
    </row>
    <row r="1369" spans="1:9" ht="13.5" x14ac:dyDescent="0.25">
      <c r="A1369" s="3">
        <f>TITRES_STAT!B1372</f>
        <v>44305</v>
      </c>
      <c r="B1369" s="5">
        <f>TITRES_STAT!D1372</f>
        <v>76.374799999999993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0.34122258048683241</v>
      </c>
      <c r="G1369" s="2">
        <f t="shared" si="192"/>
        <v>0.26565254928468635</v>
      </c>
      <c r="H1369" s="2">
        <f t="shared" si="193"/>
        <v>1.2844694372616823</v>
      </c>
      <c r="I1369" s="2">
        <f t="shared" si="194"/>
        <v>56.2261598387297</v>
      </c>
    </row>
    <row r="1370" spans="1:9" ht="13.5" x14ac:dyDescent="0.25">
      <c r="A1370" s="3">
        <f>TITRES_STAT!B1373</f>
        <v>44306</v>
      </c>
      <c r="B1370" s="5">
        <f>TITRES_STAT!D1373</f>
        <v>78.599299999999999</v>
      </c>
      <c r="C1370" s="2">
        <f t="shared" si="189"/>
        <v>2.2245000000000061</v>
      </c>
      <c r="D1370" s="2">
        <f t="shared" si="190"/>
        <v>2.2245000000000061</v>
      </c>
      <c r="E1370" s="2">
        <f t="shared" si="191"/>
        <v>0</v>
      </c>
      <c r="F1370" s="2">
        <f t="shared" si="192"/>
        <v>0.47574239616634484</v>
      </c>
      <c r="G1370" s="2">
        <f t="shared" si="192"/>
        <v>0.24667736719292302</v>
      </c>
      <c r="H1370" s="2">
        <f t="shared" si="193"/>
        <v>1.9286017261335255</v>
      </c>
      <c r="I1370" s="2">
        <f t="shared" si="194"/>
        <v>65.85401179421396</v>
      </c>
    </row>
    <row r="1371" spans="1:9" ht="13.5" x14ac:dyDescent="0.25">
      <c r="A1371" s="3">
        <f>TITRES_STAT!B1374</f>
        <v>44307</v>
      </c>
      <c r="B1371" s="5">
        <f>TITRES_STAT!D1374</f>
        <v>78.599299999999999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0.44176079644017735</v>
      </c>
      <c r="G1371" s="2">
        <f t="shared" si="192"/>
        <v>0.22905755525057137</v>
      </c>
      <c r="H1371" s="2">
        <f t="shared" si="193"/>
        <v>1.9286017261335255</v>
      </c>
      <c r="I1371" s="2">
        <f t="shared" si="194"/>
        <v>65.85401179421396</v>
      </c>
    </row>
    <row r="1372" spans="1:9" ht="13.5" x14ac:dyDescent="0.25">
      <c r="A1372" s="3">
        <f>TITRES_STAT!B1375</f>
        <v>44308</v>
      </c>
      <c r="B1372" s="5">
        <f>TITRES_STAT!D1375</f>
        <v>78.599299999999999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0.41020645383730753</v>
      </c>
      <c r="G1372" s="2">
        <f t="shared" si="192"/>
        <v>0.21269630130410197</v>
      </c>
      <c r="H1372" s="2">
        <f t="shared" si="193"/>
        <v>1.9286017261335258</v>
      </c>
      <c r="I1372" s="2">
        <f t="shared" si="194"/>
        <v>65.85401179421396</v>
      </c>
    </row>
    <row r="1373" spans="1:9" ht="13.5" x14ac:dyDescent="0.25">
      <c r="A1373" s="3">
        <f>TITRES_STAT!B1376</f>
        <v>44309</v>
      </c>
      <c r="B1373" s="5">
        <f>TITRES_STAT!D1376</f>
        <v>78.599299999999999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0.3809059928489284</v>
      </c>
      <c r="G1373" s="2">
        <f t="shared" si="195"/>
        <v>0.19750370835380895</v>
      </c>
      <c r="H1373" s="2">
        <f t="shared" si="193"/>
        <v>1.9286017261335258</v>
      </c>
      <c r="I1373" s="2">
        <f t="shared" si="194"/>
        <v>65.85401179421396</v>
      </c>
    </row>
    <row r="1374" spans="1:9" ht="13.5" x14ac:dyDescent="0.25">
      <c r="A1374" s="3">
        <f>TITRES_STAT!B1377</f>
        <v>44312</v>
      </c>
      <c r="B1374" s="5">
        <f>TITRES_STAT!D1377</f>
        <v>78.599299999999999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0.35369842193114781</v>
      </c>
      <c r="G1374" s="2">
        <f t="shared" si="195"/>
        <v>0.18339630061425116</v>
      </c>
      <c r="H1374" s="2">
        <f t="shared" si="193"/>
        <v>1.928601726133526</v>
      </c>
      <c r="I1374" s="2">
        <f t="shared" si="194"/>
        <v>65.85401179421396</v>
      </c>
    </row>
    <row r="1375" spans="1:9" ht="13.5" x14ac:dyDescent="0.25">
      <c r="A1375" s="3">
        <f>TITRES_STAT!B1378</f>
        <v>44313</v>
      </c>
      <c r="B1375" s="5">
        <f>TITRES_STAT!D1378</f>
        <v>76.382300000000001</v>
      </c>
      <c r="C1375" s="2">
        <f t="shared" si="189"/>
        <v>-2.2169999999999987</v>
      </c>
      <c r="D1375" s="2">
        <f t="shared" si="190"/>
        <v>0</v>
      </c>
      <c r="E1375" s="2">
        <f t="shared" si="191"/>
        <v>2.2169999999999987</v>
      </c>
      <c r="F1375" s="2">
        <f t="shared" si="195"/>
        <v>0.32843424893606582</v>
      </c>
      <c r="G1375" s="2">
        <f t="shared" si="195"/>
        <v>0.3286537077132331</v>
      </c>
      <c r="H1375" s="2">
        <f t="shared" si="193"/>
        <v>0.99933224919720431</v>
      </c>
      <c r="I1375" s="2">
        <f t="shared" si="194"/>
        <v>49.983300654429399</v>
      </c>
    </row>
    <row r="1376" spans="1:9" ht="13.5" x14ac:dyDescent="0.25">
      <c r="A1376" s="3">
        <f>TITRES_STAT!B1379</f>
        <v>44314</v>
      </c>
      <c r="B1376" s="5">
        <f>TITRES_STAT!D1379</f>
        <v>76.374799999999993</v>
      </c>
      <c r="C1376" s="2">
        <f t="shared" si="189"/>
        <v>-7.5000000000073896E-3</v>
      </c>
      <c r="D1376" s="2">
        <f t="shared" si="190"/>
        <v>0</v>
      </c>
      <c r="E1376" s="2">
        <f t="shared" si="191"/>
        <v>7.5000000000073896E-3</v>
      </c>
      <c r="F1376" s="2">
        <f t="shared" si="195"/>
        <v>0.30497465972634685</v>
      </c>
      <c r="G1376" s="2">
        <f t="shared" si="195"/>
        <v>0.30571415716228845</v>
      </c>
      <c r="H1376" s="2">
        <f t="shared" si="193"/>
        <v>0.99758108213631391</v>
      </c>
      <c r="I1376" s="2">
        <f t="shared" si="194"/>
        <v>49.939453825296063</v>
      </c>
    </row>
    <row r="1377" spans="1:9" ht="13.5" x14ac:dyDescent="0.25">
      <c r="A1377" s="3">
        <f>TITRES_STAT!B1380</f>
        <v>44315</v>
      </c>
      <c r="B1377" s="5">
        <f>TITRES_STAT!D1380</f>
        <v>74.157700000000006</v>
      </c>
      <c r="C1377" s="2">
        <f t="shared" si="189"/>
        <v>-2.2170999999999879</v>
      </c>
      <c r="D1377" s="2">
        <f t="shared" si="190"/>
        <v>0</v>
      </c>
      <c r="E1377" s="2">
        <f t="shared" si="191"/>
        <v>2.2170999999999879</v>
      </c>
      <c r="F1377" s="2">
        <f t="shared" si="195"/>
        <v>0.28319075546017924</v>
      </c>
      <c r="G1377" s="2">
        <f t="shared" si="195"/>
        <v>0.44224171736498125</v>
      </c>
      <c r="H1377" s="2">
        <f t="shared" si="193"/>
        <v>0.6403528756796647</v>
      </c>
      <c r="I1377" s="2">
        <f t="shared" si="194"/>
        <v>39.037507427439394</v>
      </c>
    </row>
    <row r="1378" spans="1:9" ht="13.5" x14ac:dyDescent="0.25">
      <c r="A1378" s="3">
        <f>TITRES_STAT!B1381</f>
        <v>44316</v>
      </c>
      <c r="B1378" s="5">
        <f>TITRES_STAT!D1381</f>
        <v>76.411900000000003</v>
      </c>
      <c r="C1378" s="2">
        <f t="shared" si="189"/>
        <v>2.2541999999999973</v>
      </c>
      <c r="D1378" s="2">
        <f t="shared" si="190"/>
        <v>2.2541999999999973</v>
      </c>
      <c r="E1378" s="2">
        <f t="shared" si="191"/>
        <v>0</v>
      </c>
      <c r="F1378" s="2">
        <f t="shared" si="195"/>
        <v>0.4239771300701663</v>
      </c>
      <c r="G1378" s="2">
        <f t="shared" si="195"/>
        <v>0.4106530232674826</v>
      </c>
      <c r="H1378" s="2">
        <f t="shared" si="193"/>
        <v>1.0324461432103105</v>
      </c>
      <c r="I1378" s="2">
        <f t="shared" si="194"/>
        <v>50.798204255465798</v>
      </c>
    </row>
    <row r="1379" spans="1:9" ht="13.5" x14ac:dyDescent="0.25">
      <c r="A1379" s="3">
        <f>TITRES_STAT!B1382</f>
        <v>44319</v>
      </c>
      <c r="B1379" s="5">
        <f>TITRES_STAT!D1382</f>
        <v>78.710599999999999</v>
      </c>
      <c r="C1379" s="2">
        <f t="shared" si="189"/>
        <v>2.2986999999999966</v>
      </c>
      <c r="D1379" s="2">
        <f t="shared" si="190"/>
        <v>2.2986999999999966</v>
      </c>
      <c r="E1379" s="2">
        <f t="shared" si="191"/>
        <v>0</v>
      </c>
      <c r="F1379" s="2">
        <f t="shared" si="195"/>
        <v>0.5578859064937256</v>
      </c>
      <c r="G1379" s="2">
        <f t="shared" si="195"/>
        <v>0.38132066446266238</v>
      </c>
      <c r="H1379" s="2">
        <f t="shared" si="193"/>
        <v>1.4630361228386874</v>
      </c>
      <c r="I1379" s="2">
        <f t="shared" si="194"/>
        <v>59.399702232239925</v>
      </c>
    </row>
    <row r="1380" spans="1:9" ht="13.5" x14ac:dyDescent="0.25">
      <c r="A1380" s="3">
        <f>TITRES_STAT!B1383</f>
        <v>44320</v>
      </c>
      <c r="B1380" s="5">
        <f>TITRES_STAT!D1383</f>
        <v>81.068600000000004</v>
      </c>
      <c r="C1380" s="2">
        <f t="shared" si="189"/>
        <v>2.3580000000000041</v>
      </c>
      <c r="D1380" s="2">
        <f t="shared" si="190"/>
        <v>2.3580000000000041</v>
      </c>
      <c r="E1380" s="2">
        <f t="shared" si="191"/>
        <v>0</v>
      </c>
      <c r="F1380" s="2">
        <f t="shared" si="195"/>
        <v>0.68646548460131684</v>
      </c>
      <c r="G1380" s="2">
        <f t="shared" si="195"/>
        <v>0.35408347414390079</v>
      </c>
      <c r="H1380" s="2">
        <f t="shared" si="193"/>
        <v>1.9387108824015176</v>
      </c>
      <c r="I1380" s="2">
        <f t="shared" si="194"/>
        <v>65.97147388712159</v>
      </c>
    </row>
    <row r="1381" spans="1:9" ht="13.5" x14ac:dyDescent="0.25">
      <c r="A1381" s="3">
        <f>TITRES_STAT!B1384</f>
        <v>44321</v>
      </c>
      <c r="B1381" s="5">
        <f>TITRES_STAT!D1384</f>
        <v>85.272900000000007</v>
      </c>
      <c r="C1381" s="2">
        <f t="shared" si="189"/>
        <v>4.2043000000000035</v>
      </c>
      <c r="D1381" s="2">
        <f t="shared" si="190"/>
        <v>4.2043000000000035</v>
      </c>
      <c r="E1381" s="2">
        <f t="shared" si="191"/>
        <v>0</v>
      </c>
      <c r="F1381" s="2">
        <f t="shared" si="195"/>
        <v>0.93773937855836587</v>
      </c>
      <c r="G1381" s="2">
        <f t="shared" si="195"/>
        <v>0.32879179741933645</v>
      </c>
      <c r="H1381" s="2">
        <f t="shared" si="193"/>
        <v>2.8520765600559863</v>
      </c>
      <c r="I1381" s="2">
        <f t="shared" si="194"/>
        <v>74.03997598673206</v>
      </c>
    </row>
    <row r="1382" spans="1:9" ht="13.5" x14ac:dyDescent="0.25">
      <c r="A1382" s="3">
        <f>TITRES_STAT!B1385</f>
        <v>44322</v>
      </c>
      <c r="B1382" s="5">
        <f>TITRES_STAT!D1385</f>
        <v>87.793999999999997</v>
      </c>
      <c r="C1382" s="2">
        <f t="shared" si="189"/>
        <v>2.5210999999999899</v>
      </c>
      <c r="D1382" s="2">
        <f t="shared" si="190"/>
        <v>2.5210999999999899</v>
      </c>
      <c r="E1382" s="2">
        <f t="shared" si="191"/>
        <v>0</v>
      </c>
      <c r="F1382" s="2">
        <f t="shared" si="195"/>
        <v>1.0508365658041963</v>
      </c>
      <c r="G1382" s="2">
        <f t="shared" si="195"/>
        <v>0.30530666903224102</v>
      </c>
      <c r="H1382" s="2">
        <f t="shared" si="193"/>
        <v>3.4419050495527359</v>
      </c>
      <c r="I1382" s="2">
        <f t="shared" si="194"/>
        <v>77.487136963886883</v>
      </c>
    </row>
    <row r="1383" spans="1:9" ht="13.5" x14ac:dyDescent="0.25">
      <c r="A1383" s="3">
        <f>TITRES_STAT!B1386</f>
        <v>44323</v>
      </c>
      <c r="B1383" s="5">
        <f>TITRES_STAT!D1386</f>
        <v>87.793999999999997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0.97577681110389658</v>
      </c>
      <c r="G1383" s="2">
        <f t="shared" si="195"/>
        <v>0.28349904981565238</v>
      </c>
      <c r="H1383" s="2">
        <f t="shared" si="193"/>
        <v>3.4419050495527359</v>
      </c>
      <c r="I1383" s="2">
        <f t="shared" si="194"/>
        <v>77.487136963886883</v>
      </c>
    </row>
    <row r="1384" spans="1:9" ht="13.5" x14ac:dyDescent="0.25">
      <c r="A1384" s="3">
        <f>TITRES_STAT!B1387</f>
        <v>44326</v>
      </c>
      <c r="B1384" s="5">
        <f>TITRES_STAT!D1387</f>
        <v>87.497399999999999</v>
      </c>
      <c r="C1384" s="2">
        <f t="shared" si="189"/>
        <v>-0.29659999999999798</v>
      </c>
      <c r="D1384" s="2">
        <f t="shared" si="190"/>
        <v>0</v>
      </c>
      <c r="E1384" s="2">
        <f t="shared" si="191"/>
        <v>0.29659999999999798</v>
      </c>
      <c r="F1384" s="2">
        <f t="shared" si="195"/>
        <v>0.9060784674536182</v>
      </c>
      <c r="G1384" s="2">
        <f t="shared" si="195"/>
        <v>0.28443483197167707</v>
      </c>
      <c r="H1384" s="2">
        <f t="shared" si="193"/>
        <v>3.1855397637932121</v>
      </c>
      <c r="I1384" s="2">
        <f t="shared" si="194"/>
        <v>76.108218857447099</v>
      </c>
    </row>
    <row r="1385" spans="1:9" ht="13.5" x14ac:dyDescent="0.25">
      <c r="A1385" s="3">
        <f>TITRES_STAT!B1388</f>
        <v>44327</v>
      </c>
      <c r="B1385" s="5">
        <f>TITRES_STAT!D1388</f>
        <v>85.791899999999998</v>
      </c>
      <c r="C1385" s="2">
        <f t="shared" si="189"/>
        <v>-1.7055000000000007</v>
      </c>
      <c r="D1385" s="2">
        <f t="shared" si="190"/>
        <v>0</v>
      </c>
      <c r="E1385" s="2">
        <f t="shared" si="191"/>
        <v>1.7055000000000007</v>
      </c>
      <c r="F1385" s="2">
        <f t="shared" si="195"/>
        <v>0.84135857692121696</v>
      </c>
      <c r="G1385" s="2">
        <f t="shared" si="195"/>
        <v>0.38593948683084306</v>
      </c>
      <c r="H1385" s="2">
        <f t="shared" si="193"/>
        <v>2.1800271950146</v>
      </c>
      <c r="I1385" s="2">
        <f t="shared" si="194"/>
        <v>68.55372804459904</v>
      </c>
    </row>
    <row r="1386" spans="1:9" ht="13.5" x14ac:dyDescent="0.25">
      <c r="A1386" s="3">
        <f>TITRES_STAT!B1389</f>
        <v>44333</v>
      </c>
      <c r="B1386" s="5">
        <f>TITRES_STAT!D1389</f>
        <v>88.364900000000006</v>
      </c>
      <c r="C1386" s="2">
        <f t="shared" si="189"/>
        <v>2.5730000000000075</v>
      </c>
      <c r="D1386" s="2">
        <f t="shared" si="190"/>
        <v>2.5730000000000075</v>
      </c>
      <c r="E1386" s="2">
        <f t="shared" si="191"/>
        <v>0</v>
      </c>
      <c r="F1386" s="2">
        <f t="shared" si="195"/>
        <v>0.96504724999827352</v>
      </c>
      <c r="G1386" s="2">
        <f t="shared" si="195"/>
        <v>0.35837238062863996</v>
      </c>
      <c r="H1386" s="2">
        <f t="shared" si="193"/>
        <v>2.6928616773017859</v>
      </c>
      <c r="I1386" s="2">
        <f t="shared" si="194"/>
        <v>72.920729575480422</v>
      </c>
    </row>
    <row r="1387" spans="1:9" ht="13.5" x14ac:dyDescent="0.25">
      <c r="A1387" s="3">
        <f>TITRES_STAT!B1390</f>
        <v>44334</v>
      </c>
      <c r="B1387" s="5">
        <f>TITRES_STAT!D1390</f>
        <v>88.238900000000001</v>
      </c>
      <c r="C1387" s="2">
        <f t="shared" si="189"/>
        <v>-0.12600000000000477</v>
      </c>
      <c r="D1387" s="2">
        <f t="shared" si="190"/>
        <v>0</v>
      </c>
      <c r="E1387" s="2">
        <f t="shared" si="191"/>
        <v>0.12600000000000477</v>
      </c>
      <c r="F1387" s="2">
        <f t="shared" si="195"/>
        <v>0.89611530356982538</v>
      </c>
      <c r="G1387" s="2">
        <f t="shared" si="195"/>
        <v>0.34177435344088031</v>
      </c>
      <c r="H1387" s="2">
        <f t="shared" si="193"/>
        <v>2.6219501099131897</v>
      </c>
      <c r="I1387" s="2">
        <f t="shared" si="194"/>
        <v>72.390563932313029</v>
      </c>
    </row>
    <row r="1388" spans="1:9" ht="13.5" x14ac:dyDescent="0.25">
      <c r="A1388" s="3">
        <f>TITRES_STAT!B1391</f>
        <v>44335</v>
      </c>
      <c r="B1388" s="5">
        <f>TITRES_STAT!D1391</f>
        <v>85.880899999999997</v>
      </c>
      <c r="C1388" s="2">
        <f t="shared" si="189"/>
        <v>-2.3580000000000041</v>
      </c>
      <c r="D1388" s="2">
        <f t="shared" si="190"/>
        <v>0</v>
      </c>
      <c r="E1388" s="2">
        <f t="shared" si="191"/>
        <v>2.3580000000000041</v>
      </c>
      <c r="F1388" s="2">
        <f t="shared" si="195"/>
        <v>0.8321070676005522</v>
      </c>
      <c r="G1388" s="2">
        <f t="shared" si="195"/>
        <v>0.48579047105224626</v>
      </c>
      <c r="H1388" s="2">
        <f t="shared" si="193"/>
        <v>1.7128929387975993</v>
      </c>
      <c r="I1388" s="2">
        <f t="shared" si="194"/>
        <v>63.138980322488614</v>
      </c>
    </row>
    <row r="1389" spans="1:9" ht="13.5" x14ac:dyDescent="0.25">
      <c r="A1389" s="3">
        <f>TITRES_STAT!B1392</f>
        <v>44336</v>
      </c>
      <c r="B1389" s="5">
        <f>TITRES_STAT!D1392</f>
        <v>82.306899999999999</v>
      </c>
      <c r="C1389" s="2">
        <f t="shared" si="189"/>
        <v>-3.5739999999999981</v>
      </c>
      <c r="D1389" s="2">
        <f t="shared" si="190"/>
        <v>0</v>
      </c>
      <c r="E1389" s="2">
        <f t="shared" si="191"/>
        <v>3.5739999999999981</v>
      </c>
      <c r="F1389" s="2">
        <f t="shared" ref="F1389:G1404" si="196">((F1388*13)+D1389)/14</f>
        <v>0.77267084848622702</v>
      </c>
      <c r="G1389" s="2">
        <f t="shared" si="196"/>
        <v>0.7063768659770856</v>
      </c>
      <c r="H1389" s="2">
        <f t="shared" si="193"/>
        <v>1.0938507271432809</v>
      </c>
      <c r="I1389" s="2">
        <f t="shared" si="194"/>
        <v>52.241103578365518</v>
      </c>
    </row>
    <row r="1390" spans="1:9" ht="13.5" x14ac:dyDescent="0.25">
      <c r="A1390" s="3">
        <f>TITRES_STAT!B1393</f>
        <v>44337</v>
      </c>
      <c r="B1390" s="5">
        <f>TITRES_STAT!D1393</f>
        <v>85.866100000000003</v>
      </c>
      <c r="C1390" s="2">
        <f t="shared" si="189"/>
        <v>3.5592000000000041</v>
      </c>
      <c r="D1390" s="2">
        <f t="shared" si="190"/>
        <v>3.5592000000000041</v>
      </c>
      <c r="E1390" s="2">
        <f t="shared" si="191"/>
        <v>0</v>
      </c>
      <c r="F1390" s="2">
        <f t="shared" si="196"/>
        <v>0.97170864502292542</v>
      </c>
      <c r="G1390" s="2">
        <f t="shared" si="196"/>
        <v>0.65592137555015095</v>
      </c>
      <c r="H1390" s="2">
        <f t="shared" si="193"/>
        <v>1.4814407354965515</v>
      </c>
      <c r="I1390" s="2">
        <f t="shared" si="194"/>
        <v>59.700830823997343</v>
      </c>
    </row>
    <row r="1391" spans="1:9" ht="13.5" x14ac:dyDescent="0.25">
      <c r="A1391" s="3">
        <f>TITRES_STAT!B1394</f>
        <v>44340</v>
      </c>
      <c r="B1391" s="5">
        <f>TITRES_STAT!D1394</f>
        <v>84.531400000000005</v>
      </c>
      <c r="C1391" s="2">
        <f t="shared" si="189"/>
        <v>-1.334699999999998</v>
      </c>
      <c r="D1391" s="2">
        <f t="shared" si="190"/>
        <v>0</v>
      </c>
      <c r="E1391" s="2">
        <f t="shared" si="191"/>
        <v>1.334699999999998</v>
      </c>
      <c r="F1391" s="2">
        <f t="shared" si="196"/>
        <v>0.90230088466414504</v>
      </c>
      <c r="G1391" s="2">
        <f t="shared" si="196"/>
        <v>0.70440556301085433</v>
      </c>
      <c r="H1391" s="2">
        <f t="shared" si="193"/>
        <v>1.2809394644860879</v>
      </c>
      <c r="I1391" s="2">
        <f t="shared" si="194"/>
        <v>56.158415619096353</v>
      </c>
    </row>
    <row r="1392" spans="1:9" ht="13.5" x14ac:dyDescent="0.25">
      <c r="A1392" s="3">
        <f>TITRES_STAT!B1395</f>
        <v>44341</v>
      </c>
      <c r="B1392" s="5">
        <f>TITRES_STAT!D1395</f>
        <v>85.272900000000007</v>
      </c>
      <c r="C1392" s="2">
        <f t="shared" si="189"/>
        <v>0.74150000000000205</v>
      </c>
      <c r="D1392" s="2">
        <f t="shared" si="190"/>
        <v>0.74150000000000205</v>
      </c>
      <c r="E1392" s="2">
        <f t="shared" si="191"/>
        <v>0</v>
      </c>
      <c r="F1392" s="2">
        <f t="shared" si="196"/>
        <v>0.89081510718813484</v>
      </c>
      <c r="G1392" s="2">
        <f t="shared" si="196"/>
        <v>0.65409087993865056</v>
      </c>
      <c r="H1392" s="2">
        <f t="shared" si="193"/>
        <v>1.3619133586936534</v>
      </c>
      <c r="I1392" s="2">
        <f t="shared" si="194"/>
        <v>57.661444425163495</v>
      </c>
    </row>
    <row r="1393" spans="1:9" ht="13.5" x14ac:dyDescent="0.25">
      <c r="A1393" s="3">
        <f>TITRES_STAT!B1396</f>
        <v>44342</v>
      </c>
      <c r="B1393" s="5">
        <f>TITRES_STAT!D1396</f>
        <v>87.831100000000006</v>
      </c>
      <c r="C1393" s="2">
        <f t="shared" si="189"/>
        <v>2.5581999999999994</v>
      </c>
      <c r="D1393" s="2">
        <f t="shared" si="190"/>
        <v>2.5581999999999994</v>
      </c>
      <c r="E1393" s="2">
        <f t="shared" si="191"/>
        <v>0</v>
      </c>
      <c r="F1393" s="2">
        <f t="shared" si="196"/>
        <v>1.0099140281032679</v>
      </c>
      <c r="G1393" s="2">
        <f t="shared" si="196"/>
        <v>0.60737010280017556</v>
      </c>
      <c r="H1393" s="2">
        <f t="shared" si="193"/>
        <v>1.6627654595562618</v>
      </c>
      <c r="I1393" s="2">
        <f t="shared" si="194"/>
        <v>62.445058898779408</v>
      </c>
    </row>
    <row r="1394" spans="1:9" ht="13.5" x14ac:dyDescent="0.25">
      <c r="A1394" s="3">
        <f>TITRES_STAT!B1397</f>
        <v>44343</v>
      </c>
      <c r="B1394" s="5">
        <f>TITRES_STAT!D1397</f>
        <v>88.958100000000002</v>
      </c>
      <c r="C1394" s="2">
        <f t="shared" si="189"/>
        <v>1.1269999999999953</v>
      </c>
      <c r="D1394" s="2">
        <f t="shared" si="190"/>
        <v>1.1269999999999953</v>
      </c>
      <c r="E1394" s="2">
        <f t="shared" si="191"/>
        <v>0</v>
      </c>
      <c r="F1394" s="2">
        <f t="shared" si="196"/>
        <v>1.0182773118101769</v>
      </c>
      <c r="G1394" s="2">
        <f t="shared" si="196"/>
        <v>0.56398652402873439</v>
      </c>
      <c r="H1394" s="2">
        <f t="shared" si="193"/>
        <v>1.8054993664321968</v>
      </c>
      <c r="I1394" s="2">
        <f t="shared" si="194"/>
        <v>64.355721766862573</v>
      </c>
    </row>
    <row r="1395" spans="1:9" ht="13.5" x14ac:dyDescent="0.25">
      <c r="A1395" s="3">
        <f>TITRES_STAT!B1398</f>
        <v>44344</v>
      </c>
      <c r="B1395" s="5">
        <f>TITRES_STAT!D1398</f>
        <v>88.950699999999998</v>
      </c>
      <c r="C1395" s="2">
        <f t="shared" si="189"/>
        <v>-7.40000000000407E-3</v>
      </c>
      <c r="D1395" s="2">
        <f t="shared" si="190"/>
        <v>0</v>
      </c>
      <c r="E1395" s="2">
        <f t="shared" si="191"/>
        <v>7.40000000000407E-3</v>
      </c>
      <c r="F1395" s="2">
        <f t="shared" si="196"/>
        <v>0.94554321810944997</v>
      </c>
      <c r="G1395" s="2">
        <f t="shared" si="196"/>
        <v>0.524230343740968</v>
      </c>
      <c r="H1395" s="2">
        <f t="shared" si="193"/>
        <v>1.8036789159550455</v>
      </c>
      <c r="I1395" s="2">
        <f t="shared" si="194"/>
        <v>64.332577660400176</v>
      </c>
    </row>
    <row r="1396" spans="1:9" ht="13.5" x14ac:dyDescent="0.25">
      <c r="A1396" s="3">
        <f>TITRES_STAT!B1399</f>
        <v>44347</v>
      </c>
      <c r="B1396" s="5">
        <f>TITRES_STAT!D1399</f>
        <v>86.392499999999998</v>
      </c>
      <c r="C1396" s="2">
        <f t="shared" si="189"/>
        <v>-2.5581999999999994</v>
      </c>
      <c r="D1396" s="2">
        <f t="shared" si="190"/>
        <v>0</v>
      </c>
      <c r="E1396" s="2">
        <f t="shared" si="191"/>
        <v>2.5581999999999994</v>
      </c>
      <c r="F1396" s="2">
        <f t="shared" si="196"/>
        <v>0.87800441681591779</v>
      </c>
      <c r="G1396" s="2">
        <f t="shared" si="196"/>
        <v>0.66951389061661304</v>
      </c>
      <c r="H1396" s="2">
        <f t="shared" si="193"/>
        <v>1.3114058261095791</v>
      </c>
      <c r="I1396" s="2">
        <f t="shared" si="194"/>
        <v>56.73628625903654</v>
      </c>
    </row>
    <row r="1397" spans="1:9" ht="13.5" x14ac:dyDescent="0.25">
      <c r="A1397" s="3">
        <f>TITRES_STAT!B1400</f>
        <v>44348</v>
      </c>
      <c r="B1397" s="5">
        <f>TITRES_STAT!D1400</f>
        <v>88.958100000000002</v>
      </c>
      <c r="C1397" s="2">
        <f t="shared" si="189"/>
        <v>2.5656000000000034</v>
      </c>
      <c r="D1397" s="2">
        <f t="shared" si="190"/>
        <v>2.5656000000000034</v>
      </c>
      <c r="E1397" s="2">
        <f t="shared" si="191"/>
        <v>0</v>
      </c>
      <c r="F1397" s="2">
        <f t="shared" si="196"/>
        <v>0.99854695847192398</v>
      </c>
      <c r="G1397" s="2">
        <f t="shared" si="196"/>
        <v>0.6216914698582835</v>
      </c>
      <c r="H1397" s="2">
        <f t="shared" si="193"/>
        <v>1.6061776731463693</v>
      </c>
      <c r="I1397" s="2">
        <f t="shared" si="194"/>
        <v>61.629630615600874</v>
      </c>
    </row>
    <row r="1398" spans="1:9" ht="13.5" x14ac:dyDescent="0.25">
      <c r="A1398" s="3">
        <f>TITRES_STAT!B1401</f>
        <v>44349</v>
      </c>
      <c r="B1398" s="5">
        <f>TITRES_STAT!D1401</f>
        <v>86.4</v>
      </c>
      <c r="C1398" s="2">
        <f t="shared" si="189"/>
        <v>-2.558099999999996</v>
      </c>
      <c r="D1398" s="2">
        <f t="shared" si="190"/>
        <v>0</v>
      </c>
      <c r="E1398" s="2">
        <f t="shared" si="191"/>
        <v>2.558099999999996</v>
      </c>
      <c r="F1398" s="2">
        <f t="shared" si="196"/>
        <v>0.9272221757239294</v>
      </c>
      <c r="G1398" s="2">
        <f t="shared" si="196"/>
        <v>0.76000636486840578</v>
      </c>
      <c r="H1398" s="2">
        <f t="shared" si="193"/>
        <v>1.2200189611365648</v>
      </c>
      <c r="I1398" s="2">
        <f t="shared" si="194"/>
        <v>54.95533968376386</v>
      </c>
    </row>
    <row r="1399" spans="1:9" ht="13.5" x14ac:dyDescent="0.25">
      <c r="A1399" s="3">
        <f>TITRES_STAT!B1402</f>
        <v>44350</v>
      </c>
      <c r="B1399" s="5">
        <f>TITRES_STAT!D1402</f>
        <v>86.607600000000005</v>
      </c>
      <c r="C1399" s="2">
        <f t="shared" si="189"/>
        <v>0.20759999999999934</v>
      </c>
      <c r="D1399" s="2">
        <f t="shared" si="190"/>
        <v>0.20759999999999934</v>
      </c>
      <c r="E1399" s="2">
        <f t="shared" si="191"/>
        <v>0</v>
      </c>
      <c r="F1399" s="2">
        <f t="shared" si="196"/>
        <v>0.87582059174364868</v>
      </c>
      <c r="G1399" s="2">
        <f t="shared" si="196"/>
        <v>0.70572019594923396</v>
      </c>
      <c r="H1399" s="2">
        <f t="shared" si="193"/>
        <v>1.2410309309139438</v>
      </c>
      <c r="I1399" s="2">
        <f t="shared" si="194"/>
        <v>55.377679700646652</v>
      </c>
    </row>
    <row r="1400" spans="1:9" ht="13.5" x14ac:dyDescent="0.25">
      <c r="A1400" s="3">
        <f>TITRES_STAT!B1403</f>
        <v>44351</v>
      </c>
      <c r="B1400" s="5">
        <f>TITRES_STAT!D1403</f>
        <v>87.349100000000007</v>
      </c>
      <c r="C1400" s="2">
        <f t="shared" si="189"/>
        <v>0.74150000000000205</v>
      </c>
      <c r="D1400" s="2">
        <f t="shared" si="190"/>
        <v>0.74150000000000205</v>
      </c>
      <c r="E1400" s="2">
        <f t="shared" si="191"/>
        <v>0</v>
      </c>
      <c r="F1400" s="2">
        <f t="shared" si="196"/>
        <v>0.86622626376195966</v>
      </c>
      <c r="G1400" s="2">
        <f t="shared" si="196"/>
        <v>0.65531161052428877</v>
      </c>
      <c r="H1400" s="2">
        <f t="shared" si="193"/>
        <v>1.3218539849598063</v>
      </c>
      <c r="I1400" s="2">
        <f t="shared" si="194"/>
        <v>56.93096954082101</v>
      </c>
    </row>
    <row r="1401" spans="1:9" ht="13.5" x14ac:dyDescent="0.25">
      <c r="A1401" s="3">
        <f>TITRES_STAT!B1404</f>
        <v>44354</v>
      </c>
      <c r="B1401" s="5">
        <f>TITRES_STAT!D1404</f>
        <v>86.392499999999998</v>
      </c>
      <c r="C1401" s="2">
        <f t="shared" si="189"/>
        <v>-0.95660000000000878</v>
      </c>
      <c r="D1401" s="2">
        <f t="shared" si="190"/>
        <v>0</v>
      </c>
      <c r="E1401" s="2">
        <f t="shared" si="191"/>
        <v>0.95660000000000878</v>
      </c>
      <c r="F1401" s="2">
        <f t="shared" si="196"/>
        <v>0.80435295920753391</v>
      </c>
      <c r="G1401" s="2">
        <f t="shared" si="196"/>
        <v>0.67683220977255443</v>
      </c>
      <c r="H1401" s="2">
        <f t="shared" si="193"/>
        <v>1.1884082163847256</v>
      </c>
      <c r="I1401" s="2">
        <f t="shared" si="194"/>
        <v>54.304686277772667</v>
      </c>
    </row>
    <row r="1402" spans="1:9" ht="13.5" x14ac:dyDescent="0.25">
      <c r="A1402" s="3">
        <f>TITRES_STAT!B1405</f>
        <v>44355</v>
      </c>
      <c r="B1402" s="5">
        <f>TITRES_STAT!D1405</f>
        <v>86.088499999999996</v>
      </c>
      <c r="C1402" s="2">
        <f t="shared" si="189"/>
        <v>-0.30400000000000205</v>
      </c>
      <c r="D1402" s="2">
        <f t="shared" si="190"/>
        <v>0</v>
      </c>
      <c r="E1402" s="2">
        <f t="shared" si="191"/>
        <v>0.30400000000000205</v>
      </c>
      <c r="F1402" s="2">
        <f t="shared" si="196"/>
        <v>0.74689917640699577</v>
      </c>
      <c r="G1402" s="2">
        <f t="shared" si="196"/>
        <v>0.65020133764594346</v>
      </c>
      <c r="H1402" s="2">
        <f t="shared" si="193"/>
        <v>1.1487198397824698</v>
      </c>
      <c r="I1402" s="2">
        <f t="shared" si="194"/>
        <v>53.460661483851844</v>
      </c>
    </row>
    <row r="1403" spans="1:9" ht="13.5" x14ac:dyDescent="0.25">
      <c r="A1403" s="3">
        <f>TITRES_STAT!B1406</f>
        <v>44356</v>
      </c>
      <c r="B1403" s="5">
        <f>TITRES_STAT!D1406</f>
        <v>86.014399999999995</v>
      </c>
      <c r="C1403" s="2">
        <f t="shared" si="189"/>
        <v>-7.4100000000001387E-2</v>
      </c>
      <c r="D1403" s="2">
        <f t="shared" si="190"/>
        <v>0</v>
      </c>
      <c r="E1403" s="2">
        <f t="shared" si="191"/>
        <v>7.4100000000001387E-2</v>
      </c>
      <c r="F1403" s="2">
        <f t="shared" si="196"/>
        <v>0.69354923523506751</v>
      </c>
      <c r="G1403" s="2">
        <f t="shared" si="196"/>
        <v>0.60905124209980477</v>
      </c>
      <c r="H1403" s="2">
        <f t="shared" si="193"/>
        <v>1.1387370836712227</v>
      </c>
      <c r="I1403" s="2">
        <f t="shared" si="194"/>
        <v>53.243434752463244</v>
      </c>
    </row>
    <row r="1404" spans="1:9" ht="13.5" x14ac:dyDescent="0.25">
      <c r="A1404" s="3">
        <f>TITRES_STAT!B1407</f>
        <v>44357</v>
      </c>
      <c r="B1404" s="5">
        <f>TITRES_STAT!D1407</f>
        <v>86.014399999999995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0.6440100041468485</v>
      </c>
      <c r="G1404" s="2">
        <f t="shared" si="196"/>
        <v>0.56554758194981869</v>
      </c>
      <c r="H1404" s="2">
        <f t="shared" si="193"/>
        <v>1.1387370836712229</v>
      </c>
      <c r="I1404" s="2">
        <f t="shared" si="194"/>
        <v>53.243434752463244</v>
      </c>
    </row>
    <row r="1405" spans="1:9" ht="13.5" x14ac:dyDescent="0.25">
      <c r="A1405" s="3">
        <f>TITRES_STAT!B1408</f>
        <v>44358</v>
      </c>
      <c r="B1405" s="5">
        <f>TITRES_STAT!D1408</f>
        <v>85.9773</v>
      </c>
      <c r="C1405" s="2">
        <f t="shared" si="189"/>
        <v>-3.7099999999995248E-2</v>
      </c>
      <c r="D1405" s="2">
        <f t="shared" si="190"/>
        <v>0</v>
      </c>
      <c r="E1405" s="2">
        <f t="shared" si="191"/>
        <v>3.7099999999995248E-2</v>
      </c>
      <c r="F1405" s="2">
        <f t="shared" ref="F1405:G1420" si="197">((F1404*13)+D1405)/14</f>
        <v>0.59800928956493071</v>
      </c>
      <c r="G1405" s="2">
        <f t="shared" si="197"/>
        <v>0.52780132609625985</v>
      </c>
      <c r="H1405" s="2">
        <f t="shared" si="193"/>
        <v>1.1330196799389367</v>
      </c>
      <c r="I1405" s="2">
        <f t="shared" si="194"/>
        <v>53.118107188367446</v>
      </c>
    </row>
    <row r="1406" spans="1:9" ht="13.5" x14ac:dyDescent="0.25">
      <c r="A1406" s="3">
        <f>TITRES_STAT!B1409</f>
        <v>44361</v>
      </c>
      <c r="B1406" s="5">
        <f>TITRES_STAT!D1409</f>
        <v>85.272900000000007</v>
      </c>
      <c r="C1406" s="2">
        <f t="shared" si="189"/>
        <v>-0.70439999999999259</v>
      </c>
      <c r="D1406" s="2">
        <f t="shared" si="190"/>
        <v>0</v>
      </c>
      <c r="E1406" s="2">
        <f t="shared" si="191"/>
        <v>0.70439999999999259</v>
      </c>
      <c r="F1406" s="2">
        <f t="shared" si="197"/>
        <v>0.55529434031029279</v>
      </c>
      <c r="G1406" s="2">
        <f t="shared" si="197"/>
        <v>0.54041551708938362</v>
      </c>
      <c r="H1406" s="2">
        <f t="shared" si="193"/>
        <v>1.0275321909723185</v>
      </c>
      <c r="I1406" s="2">
        <f t="shared" si="194"/>
        <v>50.678958171290873</v>
      </c>
    </row>
    <row r="1407" spans="1:9" ht="13.5" x14ac:dyDescent="0.25">
      <c r="A1407" s="3">
        <f>TITRES_STAT!B1410</f>
        <v>44362</v>
      </c>
      <c r="B1407" s="5">
        <f>TITRES_STAT!D1410</f>
        <v>85.421199999999999</v>
      </c>
      <c r="C1407" s="2">
        <f t="shared" si="189"/>
        <v>0.14829999999999188</v>
      </c>
      <c r="D1407" s="2">
        <f t="shared" si="190"/>
        <v>0.14829999999999188</v>
      </c>
      <c r="E1407" s="2">
        <f t="shared" si="191"/>
        <v>0</v>
      </c>
      <c r="F1407" s="2">
        <f t="shared" si="197"/>
        <v>0.52622331600241412</v>
      </c>
      <c r="G1407" s="2">
        <f t="shared" si="197"/>
        <v>0.50181440872585625</v>
      </c>
      <c r="H1407" s="2">
        <f t="shared" si="193"/>
        <v>1.0486413041397793</v>
      </c>
      <c r="I1407" s="2">
        <f t="shared" si="194"/>
        <v>51.187160095852001</v>
      </c>
    </row>
    <row r="1408" spans="1:9" ht="13.5" x14ac:dyDescent="0.25">
      <c r="A1408" s="3">
        <f>TITRES_STAT!B1411</f>
        <v>44363</v>
      </c>
      <c r="B1408" s="5">
        <f>TITRES_STAT!D1411</f>
        <v>85.346999999999994</v>
      </c>
      <c r="C1408" s="2">
        <f t="shared" si="189"/>
        <v>-7.4200000000004707E-2</v>
      </c>
      <c r="D1408" s="2">
        <f t="shared" si="190"/>
        <v>0</v>
      </c>
      <c r="E1408" s="2">
        <f t="shared" si="191"/>
        <v>7.4200000000004707E-2</v>
      </c>
      <c r="F1408" s="2">
        <f t="shared" si="197"/>
        <v>0.48863593628795599</v>
      </c>
      <c r="G1408" s="2">
        <f t="shared" si="197"/>
        <v>0.47127052238829542</v>
      </c>
      <c r="H1408" s="2">
        <f t="shared" si="193"/>
        <v>1.0368480799767752</v>
      </c>
      <c r="I1408" s="2">
        <f t="shared" si="194"/>
        <v>50.904536777656865</v>
      </c>
    </row>
    <row r="1409" spans="1:9" ht="13.5" x14ac:dyDescent="0.25">
      <c r="A1409" s="3">
        <f>TITRES_STAT!B1412</f>
        <v>44364</v>
      </c>
      <c r="B1409" s="5">
        <f>TITRES_STAT!D1412</f>
        <v>85.346999999999994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0.45373336941024484</v>
      </c>
      <c r="G1409" s="2">
        <f t="shared" si="197"/>
        <v>0.43760834221770289</v>
      </c>
      <c r="H1409" s="2">
        <f t="shared" si="193"/>
        <v>1.0368480799767752</v>
      </c>
      <c r="I1409" s="2">
        <f t="shared" si="194"/>
        <v>50.904536777656865</v>
      </c>
    </row>
    <row r="1410" spans="1:9" ht="13.5" x14ac:dyDescent="0.25">
      <c r="A1410" s="3">
        <f>TITRES_STAT!B1413</f>
        <v>44365</v>
      </c>
      <c r="B1410" s="5">
        <f>TITRES_STAT!D1413</f>
        <v>85.346999999999994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0.42132384302379877</v>
      </c>
      <c r="G1410" s="2">
        <f t="shared" si="197"/>
        <v>0.406350603487867</v>
      </c>
      <c r="H1410" s="2">
        <f t="shared" si="193"/>
        <v>1.0368480799767752</v>
      </c>
      <c r="I1410" s="2">
        <f t="shared" si="194"/>
        <v>50.904536777656865</v>
      </c>
    </row>
    <row r="1411" spans="1:9" ht="13.5" x14ac:dyDescent="0.25">
      <c r="A1411" s="3">
        <f>TITRES_STAT!B1414</f>
        <v>44368</v>
      </c>
      <c r="B1411" s="5">
        <f>TITRES_STAT!D1414</f>
        <v>85.339600000000004</v>
      </c>
      <c r="C1411" s="2">
        <f t="shared" ref="C1411:C1474" si="198">B1411-B1410</f>
        <v>-7.3999999999898591E-3</v>
      </c>
      <c r="D1411" s="2">
        <f t="shared" ref="D1411:D1474" si="199">IF(C1411&gt;0,C1411,0)</f>
        <v>0</v>
      </c>
      <c r="E1411" s="2">
        <f t="shared" ref="E1411:E1474" si="200">IF(C1411&lt;0,-C1411,0)</f>
        <v>7.3999999999898591E-3</v>
      </c>
      <c r="F1411" s="2">
        <f t="shared" si="197"/>
        <v>0.39122928280781316</v>
      </c>
      <c r="G1411" s="2">
        <f t="shared" si="197"/>
        <v>0.37785413181016153</v>
      </c>
      <c r="H1411" s="2">
        <f t="shared" si="193"/>
        <v>1.0353976571159249</v>
      </c>
      <c r="I1411" s="2">
        <f t="shared" si="194"/>
        <v>50.869551386977669</v>
      </c>
    </row>
    <row r="1412" spans="1:9" ht="13.5" x14ac:dyDescent="0.25">
      <c r="A1412" s="3">
        <f>TITRES_STAT!B1415</f>
        <v>44369</v>
      </c>
      <c r="B1412" s="5">
        <f>TITRES_STAT!D1415</f>
        <v>85.339600000000004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0.36328433403582655</v>
      </c>
      <c r="G1412" s="2">
        <f t="shared" si="197"/>
        <v>0.35086455096657859</v>
      </c>
      <c r="H1412" s="2">
        <f t="shared" si="193"/>
        <v>1.0353976571159251</v>
      </c>
      <c r="I1412" s="2">
        <f t="shared" si="194"/>
        <v>50.869551386977669</v>
      </c>
    </row>
    <row r="1413" spans="1:9" ht="13.5" x14ac:dyDescent="0.25">
      <c r="A1413" s="3">
        <f>TITRES_STAT!B1416</f>
        <v>44370</v>
      </c>
      <c r="B1413" s="5">
        <f>TITRES_STAT!D1416</f>
        <v>85.339600000000004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0.33733545303326756</v>
      </c>
      <c r="G1413" s="2">
        <f t="shared" si="197"/>
        <v>0.32580279732610867</v>
      </c>
      <c r="H1413" s="2">
        <f t="shared" si="193"/>
        <v>1.0353976571159254</v>
      </c>
      <c r="I1413" s="2">
        <f t="shared" si="194"/>
        <v>50.869551386977676</v>
      </c>
    </row>
    <row r="1414" spans="1:9" ht="13.5" x14ac:dyDescent="0.25">
      <c r="A1414" s="3">
        <f>TITRES_STAT!B1417</f>
        <v>44371</v>
      </c>
      <c r="B1414" s="5">
        <f>TITRES_STAT!D1417</f>
        <v>85.339600000000004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0.31324006353089129</v>
      </c>
      <c r="G1414" s="2">
        <f t="shared" si="197"/>
        <v>0.30253116894567234</v>
      </c>
      <c r="H1414" s="2">
        <f t="shared" si="193"/>
        <v>1.0353976571159251</v>
      </c>
      <c r="I1414" s="2">
        <f t="shared" si="194"/>
        <v>50.869551386977669</v>
      </c>
    </row>
    <row r="1415" spans="1:9" ht="13.5" x14ac:dyDescent="0.25">
      <c r="A1415" s="3">
        <f>TITRES_STAT!B1418</f>
        <v>44372</v>
      </c>
      <c r="B1415" s="5">
        <f>TITRES_STAT!D1418</f>
        <v>84.902100000000004</v>
      </c>
      <c r="C1415" s="2">
        <f t="shared" si="198"/>
        <v>-0.4375</v>
      </c>
      <c r="D1415" s="2">
        <f t="shared" si="199"/>
        <v>0</v>
      </c>
      <c r="E1415" s="2">
        <f t="shared" si="200"/>
        <v>0.4375</v>
      </c>
      <c r="F1415" s="2">
        <f t="shared" si="197"/>
        <v>0.29086577327868479</v>
      </c>
      <c r="G1415" s="2">
        <f t="shared" si="197"/>
        <v>0.31217179973526715</v>
      </c>
      <c r="H1415" s="2">
        <f t="shared" si="193"/>
        <v>0.93174903538804388</v>
      </c>
      <c r="I1415" s="2">
        <f t="shared" si="194"/>
        <v>48.233441214110769</v>
      </c>
    </row>
    <row r="1416" spans="1:9" ht="13.5" x14ac:dyDescent="0.25">
      <c r="A1416" s="3">
        <f>TITRES_STAT!B1419</f>
        <v>44375</v>
      </c>
      <c r="B1416" s="5">
        <f>TITRES_STAT!D1419</f>
        <v>84.902100000000004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0.27008964661592161</v>
      </c>
      <c r="G1416" s="2">
        <f t="shared" si="197"/>
        <v>0.28987381403989093</v>
      </c>
      <c r="H1416" s="2">
        <f t="shared" si="193"/>
        <v>0.93174903538804399</v>
      </c>
      <c r="I1416" s="2">
        <f t="shared" si="194"/>
        <v>48.233441214110769</v>
      </c>
    </row>
    <row r="1417" spans="1:9" ht="13.5" x14ac:dyDescent="0.25">
      <c r="A1417" s="3">
        <f>TITRES_STAT!B1420</f>
        <v>44376</v>
      </c>
      <c r="B1417" s="5">
        <f>TITRES_STAT!D1420</f>
        <v>84.160600000000002</v>
      </c>
      <c r="C1417" s="2">
        <f t="shared" si="198"/>
        <v>-0.74150000000000205</v>
      </c>
      <c r="D1417" s="2">
        <f t="shared" si="199"/>
        <v>0</v>
      </c>
      <c r="E1417" s="2">
        <f t="shared" si="200"/>
        <v>0.74150000000000205</v>
      </c>
      <c r="F1417" s="2">
        <f t="shared" si="197"/>
        <v>0.25079752900049862</v>
      </c>
      <c r="G1417" s="2">
        <f t="shared" si="197"/>
        <v>0.322132827322756</v>
      </c>
      <c r="H1417" s="2">
        <f t="shared" si="193"/>
        <v>0.77855315487364452</v>
      </c>
      <c r="I1417" s="2">
        <f t="shared" si="194"/>
        <v>43.774522720348841</v>
      </c>
    </row>
    <row r="1418" spans="1:9" ht="13.5" x14ac:dyDescent="0.25">
      <c r="A1418" s="3">
        <f>TITRES_STAT!B1421</f>
        <v>44377</v>
      </c>
      <c r="B1418" s="5">
        <f>TITRES_STAT!D1421</f>
        <v>84.531400000000005</v>
      </c>
      <c r="C1418" s="2">
        <f t="shared" si="198"/>
        <v>0.37080000000000268</v>
      </c>
      <c r="D1418" s="2">
        <f t="shared" si="199"/>
        <v>0.37080000000000268</v>
      </c>
      <c r="E1418" s="2">
        <f t="shared" si="200"/>
        <v>0</v>
      </c>
      <c r="F1418" s="2">
        <f t="shared" si="197"/>
        <v>0.25936913407189177</v>
      </c>
      <c r="G1418" s="2">
        <f t="shared" si="197"/>
        <v>0.29912333965684484</v>
      </c>
      <c r="H1418" s="2">
        <f t="shared" si="193"/>
        <v>0.86709761387874573</v>
      </c>
      <c r="I1418" s="2">
        <f t="shared" si="194"/>
        <v>46.440936319200794</v>
      </c>
    </row>
    <row r="1419" spans="1:9" ht="13.5" x14ac:dyDescent="0.25">
      <c r="A1419" s="3">
        <f>TITRES_STAT!B1422</f>
        <v>44378</v>
      </c>
      <c r="B1419" s="5">
        <f>TITRES_STAT!D1422</f>
        <v>84.531400000000005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0.24084276735247093</v>
      </c>
      <c r="G1419" s="2">
        <f t="shared" si="197"/>
        <v>0.27775738682421308</v>
      </c>
      <c r="H1419" s="2">
        <f t="shared" si="193"/>
        <v>0.86709761387874573</v>
      </c>
      <c r="I1419" s="2">
        <f t="shared" si="194"/>
        <v>46.440936319200794</v>
      </c>
    </row>
    <row r="1420" spans="1:9" ht="13.5" x14ac:dyDescent="0.25">
      <c r="A1420" s="3">
        <f>TITRES_STAT!B1423</f>
        <v>44379</v>
      </c>
      <c r="B1420" s="5">
        <f>TITRES_STAT!D1423</f>
        <v>86.755899999999997</v>
      </c>
      <c r="C1420" s="2">
        <f t="shared" si="198"/>
        <v>2.2244999999999919</v>
      </c>
      <c r="D1420" s="2">
        <f t="shared" si="199"/>
        <v>2.2244999999999919</v>
      </c>
      <c r="E1420" s="2">
        <f t="shared" si="200"/>
        <v>0</v>
      </c>
      <c r="F1420" s="2">
        <f t="shared" si="197"/>
        <v>0.38253256968443672</v>
      </c>
      <c r="G1420" s="2">
        <f t="shared" si="197"/>
        <v>0.25791757347962646</v>
      </c>
      <c r="H1420" s="2">
        <f t="shared" si="193"/>
        <v>1.4831582219218338</v>
      </c>
      <c r="I1420" s="2">
        <f t="shared" si="194"/>
        <v>59.728703907314745</v>
      </c>
    </row>
    <row r="1421" spans="1:9" ht="13.5" x14ac:dyDescent="0.25">
      <c r="A1421" s="3">
        <f>TITRES_STAT!B1424</f>
        <v>44382</v>
      </c>
      <c r="B1421" s="5">
        <f>TITRES_STAT!D1424</f>
        <v>86.755899999999997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0.35520881470697691</v>
      </c>
      <c r="G1421" s="2">
        <f t="shared" si="201"/>
        <v>0.23949488965965315</v>
      </c>
      <c r="H1421" s="2">
        <f t="shared" si="193"/>
        <v>1.4831582219218336</v>
      </c>
      <c r="I1421" s="2">
        <f t="shared" si="194"/>
        <v>59.728703907314738</v>
      </c>
    </row>
    <row r="1422" spans="1:9" ht="13.5" x14ac:dyDescent="0.25">
      <c r="A1422" s="3">
        <f>TITRES_STAT!B1425</f>
        <v>44383</v>
      </c>
      <c r="B1422" s="5">
        <f>TITRES_STAT!D1425</f>
        <v>86.755899999999997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0.32983675651362138</v>
      </c>
      <c r="G1422" s="2">
        <f t="shared" si="201"/>
        <v>0.22238811182682078</v>
      </c>
      <c r="H1422" s="2">
        <f t="shared" si="193"/>
        <v>1.4831582219218336</v>
      </c>
      <c r="I1422" s="2">
        <f t="shared" si="194"/>
        <v>59.728703907314738</v>
      </c>
    </row>
    <row r="1423" spans="1:9" ht="13.5" x14ac:dyDescent="0.25">
      <c r="A1423" s="3">
        <f>TITRES_STAT!B1426</f>
        <v>44384</v>
      </c>
      <c r="B1423" s="5">
        <f>TITRES_STAT!D1426</f>
        <v>86.607600000000005</v>
      </c>
      <c r="C1423" s="2">
        <f t="shared" si="198"/>
        <v>-0.14829999999999188</v>
      </c>
      <c r="D1423" s="2">
        <f t="shared" si="199"/>
        <v>0</v>
      </c>
      <c r="E1423" s="2">
        <f t="shared" si="200"/>
        <v>0.14829999999999188</v>
      </c>
      <c r="F1423" s="2">
        <f t="shared" si="201"/>
        <v>0.30627698819121985</v>
      </c>
      <c r="G1423" s="2">
        <f t="shared" si="201"/>
        <v>0.21709610383919015</v>
      </c>
      <c r="H1423" s="2">
        <f t="shared" si="193"/>
        <v>1.4107898887862527</v>
      </c>
      <c r="I1423" s="2">
        <f t="shared" si="194"/>
        <v>58.519819389840542</v>
      </c>
    </row>
    <row r="1424" spans="1:9" ht="13.5" x14ac:dyDescent="0.25">
      <c r="A1424" s="3">
        <f>TITRES_STAT!B1427</f>
        <v>44385</v>
      </c>
      <c r="B1424" s="5">
        <f>TITRES_STAT!D1427</f>
        <v>86.607600000000005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0.28440006046327559</v>
      </c>
      <c r="G1424" s="2">
        <f t="shared" si="201"/>
        <v>0.20158923927924799</v>
      </c>
      <c r="H1424" s="2">
        <f t="shared" si="193"/>
        <v>1.4107898887862529</v>
      </c>
      <c r="I1424" s="2">
        <f t="shared" si="194"/>
        <v>58.519819389840542</v>
      </c>
    </row>
    <row r="1425" spans="1:9" ht="13.5" x14ac:dyDescent="0.25">
      <c r="A1425" s="3">
        <f>TITRES_STAT!B1428</f>
        <v>44386</v>
      </c>
      <c r="B1425" s="5">
        <f>TITRES_STAT!D1428</f>
        <v>86.755899999999997</v>
      </c>
      <c r="C1425" s="2">
        <f t="shared" si="198"/>
        <v>0.14829999999999188</v>
      </c>
      <c r="D1425" s="2">
        <f t="shared" si="199"/>
        <v>0.14829999999999188</v>
      </c>
      <c r="E1425" s="2">
        <f t="shared" si="200"/>
        <v>0</v>
      </c>
      <c r="F1425" s="2">
        <f t="shared" si="201"/>
        <v>0.27467862757304101</v>
      </c>
      <c r="G1425" s="2">
        <f t="shared" si="201"/>
        <v>0.18719000790215887</v>
      </c>
      <c r="H1425" s="2">
        <f t="shared" ref="H1425:H1488" si="202">F1425/G1425</f>
        <v>1.467378684639038</v>
      </c>
      <c r="I1425" s="2">
        <f t="shared" ref="I1425:I1488" si="203">IF(G1425=0,100,100-(100/(1+H1425)))</f>
        <v>59.47115835013004</v>
      </c>
    </row>
    <row r="1426" spans="1:9" ht="13.5" x14ac:dyDescent="0.25">
      <c r="A1426" s="3">
        <f>TITRES_STAT!B1429</f>
        <v>44389</v>
      </c>
      <c r="B1426" s="5">
        <f>TITRES_STAT!D1429</f>
        <v>86.755899999999997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0.25505872560353809</v>
      </c>
      <c r="G1426" s="2">
        <f t="shared" si="201"/>
        <v>0.17381929305200466</v>
      </c>
      <c r="H1426" s="2">
        <f t="shared" si="202"/>
        <v>1.467378684639038</v>
      </c>
      <c r="I1426" s="2">
        <f t="shared" si="203"/>
        <v>59.47115835013004</v>
      </c>
    </row>
    <row r="1427" spans="1:9" ht="13.5" x14ac:dyDescent="0.25">
      <c r="A1427" s="3">
        <f>TITRES_STAT!B1430</f>
        <v>44390</v>
      </c>
      <c r="B1427" s="5">
        <f>TITRES_STAT!D1430</f>
        <v>86.755899999999997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0.23684024520328537</v>
      </c>
      <c r="G1427" s="2">
        <f t="shared" si="201"/>
        <v>0.16140362926257576</v>
      </c>
      <c r="H1427" s="2">
        <f t="shared" si="202"/>
        <v>1.467378684639038</v>
      </c>
      <c r="I1427" s="2">
        <f t="shared" si="203"/>
        <v>59.47115835013004</v>
      </c>
    </row>
    <row r="1428" spans="1:9" ht="13.5" x14ac:dyDescent="0.25">
      <c r="A1428" s="3">
        <f>TITRES_STAT!B1431</f>
        <v>44391</v>
      </c>
      <c r="B1428" s="5">
        <f>TITRES_STAT!D1431</f>
        <v>84.902100000000004</v>
      </c>
      <c r="C1428" s="2">
        <f t="shared" si="198"/>
        <v>-1.8537999999999926</v>
      </c>
      <c r="D1428" s="2">
        <f t="shared" si="199"/>
        <v>0</v>
      </c>
      <c r="E1428" s="2">
        <f t="shared" si="200"/>
        <v>1.8537999999999926</v>
      </c>
      <c r="F1428" s="2">
        <f t="shared" si="201"/>
        <v>0.21992308483162212</v>
      </c>
      <c r="G1428" s="2">
        <f t="shared" si="201"/>
        <v>0.28228908431524841</v>
      </c>
      <c r="H1428" s="2">
        <f t="shared" si="202"/>
        <v>0.77907045313173151</v>
      </c>
      <c r="I1428" s="2">
        <f t="shared" si="203"/>
        <v>43.790871337350303</v>
      </c>
    </row>
    <row r="1429" spans="1:9" ht="13.5" x14ac:dyDescent="0.25">
      <c r="A1429" s="3">
        <f>TITRES_STAT!B1432</f>
        <v>44392</v>
      </c>
      <c r="B1429" s="5">
        <f>TITRES_STAT!D1432</f>
        <v>87.222099999999998</v>
      </c>
      <c r="C1429" s="2">
        <f t="shared" si="198"/>
        <v>2.3199999999999932</v>
      </c>
      <c r="D1429" s="2">
        <f t="shared" si="199"/>
        <v>2.3199999999999932</v>
      </c>
      <c r="E1429" s="2">
        <f t="shared" si="200"/>
        <v>0</v>
      </c>
      <c r="F1429" s="2">
        <f t="shared" si="201"/>
        <v>0.36992857877222007</v>
      </c>
      <c r="G1429" s="2">
        <f t="shared" si="201"/>
        <v>0.26212557829273064</v>
      </c>
      <c r="H1429" s="2">
        <f t="shared" si="202"/>
        <v>1.4112647120575912</v>
      </c>
      <c r="I1429" s="2">
        <f t="shared" si="203"/>
        <v>58.527987615815292</v>
      </c>
    </row>
    <row r="1430" spans="1:9" ht="13.5" x14ac:dyDescent="0.25">
      <c r="A1430" s="3">
        <f>TITRES_STAT!B1433</f>
        <v>44393</v>
      </c>
      <c r="B1430" s="5">
        <f>TITRES_STAT!D1433</f>
        <v>89.304299999999998</v>
      </c>
      <c r="C1430" s="2">
        <f t="shared" si="198"/>
        <v>2.0822000000000003</v>
      </c>
      <c r="D1430" s="2">
        <f t="shared" si="199"/>
        <v>2.0822000000000003</v>
      </c>
      <c r="E1430" s="2">
        <f t="shared" si="200"/>
        <v>0</v>
      </c>
      <c r="F1430" s="2">
        <f t="shared" si="201"/>
        <v>0.49223368028849007</v>
      </c>
      <c r="G1430" s="2">
        <f t="shared" si="201"/>
        <v>0.24340232270039275</v>
      </c>
      <c r="H1430" s="2">
        <f t="shared" si="202"/>
        <v>2.0223047784732411</v>
      </c>
      <c r="I1430" s="2">
        <f t="shared" si="203"/>
        <v>66.912668532881582</v>
      </c>
    </row>
    <row r="1431" spans="1:9" ht="13.5" x14ac:dyDescent="0.25">
      <c r="A1431" s="3">
        <f>TITRES_STAT!B1434</f>
        <v>44396</v>
      </c>
      <c r="B1431" s="5">
        <f>TITRES_STAT!D1434</f>
        <v>89.227199999999996</v>
      </c>
      <c r="C1431" s="2">
        <f t="shared" si="198"/>
        <v>-7.7100000000001501E-2</v>
      </c>
      <c r="D1431" s="2">
        <f t="shared" si="199"/>
        <v>0</v>
      </c>
      <c r="E1431" s="2">
        <f t="shared" si="200"/>
        <v>7.7100000000001501E-2</v>
      </c>
      <c r="F1431" s="2">
        <f t="shared" si="201"/>
        <v>0.45707413169645505</v>
      </c>
      <c r="G1431" s="2">
        <f t="shared" si="201"/>
        <v>0.23152358536465051</v>
      </c>
      <c r="H1431" s="2">
        <f t="shared" si="202"/>
        <v>1.9742011638968082</v>
      </c>
      <c r="I1431" s="2">
        <f t="shared" si="203"/>
        <v>66.377526438400125</v>
      </c>
    </row>
    <row r="1432" spans="1:9" ht="13.5" x14ac:dyDescent="0.25">
      <c r="A1432" s="3">
        <f>TITRES_STAT!B1435</f>
        <v>44399</v>
      </c>
      <c r="B1432" s="5">
        <f>TITRES_STAT!D1435</f>
        <v>91.772099999999995</v>
      </c>
      <c r="C1432" s="2">
        <f t="shared" si="198"/>
        <v>2.5448999999999984</v>
      </c>
      <c r="D1432" s="2">
        <f t="shared" si="199"/>
        <v>2.5448999999999984</v>
      </c>
      <c r="E1432" s="2">
        <f t="shared" si="200"/>
        <v>0</v>
      </c>
      <c r="F1432" s="2">
        <f t="shared" si="201"/>
        <v>0.6062045508609939</v>
      </c>
      <c r="G1432" s="2">
        <f t="shared" si="201"/>
        <v>0.21498618641003261</v>
      </c>
      <c r="H1432" s="2">
        <f t="shared" si="202"/>
        <v>2.8197372165335763</v>
      </c>
      <c r="I1432" s="2">
        <f t="shared" si="203"/>
        <v>73.820188580734282</v>
      </c>
    </row>
    <row r="1433" spans="1:9" ht="13.5" x14ac:dyDescent="0.25">
      <c r="A1433" s="3">
        <f>TITRES_STAT!B1436</f>
        <v>44400</v>
      </c>
      <c r="B1433" s="5">
        <f>TITRES_STAT!D1436</f>
        <v>91.772099999999995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0.5629042257994944</v>
      </c>
      <c r="G1433" s="2">
        <f t="shared" si="201"/>
        <v>0.19963003023788745</v>
      </c>
      <c r="H1433" s="2">
        <f t="shared" si="202"/>
        <v>2.8197372165335763</v>
      </c>
      <c r="I1433" s="2">
        <f t="shared" si="203"/>
        <v>73.820188580734282</v>
      </c>
    </row>
    <row r="1434" spans="1:9" ht="13.5" x14ac:dyDescent="0.25">
      <c r="A1434" s="3">
        <f>TITRES_STAT!B1437</f>
        <v>44403</v>
      </c>
      <c r="B1434" s="5">
        <f>TITRES_STAT!D1437</f>
        <v>91.309399999999997</v>
      </c>
      <c r="C1434" s="2">
        <f t="shared" si="198"/>
        <v>-0.46269999999999811</v>
      </c>
      <c r="D1434" s="2">
        <f t="shared" si="199"/>
        <v>0</v>
      </c>
      <c r="E1434" s="2">
        <f t="shared" si="200"/>
        <v>0.46269999999999811</v>
      </c>
      <c r="F1434" s="2">
        <f t="shared" si="201"/>
        <v>0.52269678109953055</v>
      </c>
      <c r="G1434" s="2">
        <f t="shared" si="201"/>
        <v>0.2184207423637525</v>
      </c>
      <c r="H1434" s="2">
        <f t="shared" si="202"/>
        <v>2.3930729995828157</v>
      </c>
      <c r="I1434" s="2">
        <f t="shared" si="203"/>
        <v>70.528190813373257</v>
      </c>
    </row>
    <row r="1435" spans="1:9" ht="13.5" x14ac:dyDescent="0.25">
      <c r="A1435" s="3">
        <f>TITRES_STAT!B1438</f>
        <v>44404</v>
      </c>
      <c r="B1435" s="5">
        <f>TITRES_STAT!D1438</f>
        <v>91.309399999999997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0.48536129673527834</v>
      </c>
      <c r="G1435" s="2">
        <f t="shared" si="201"/>
        <v>0.20281926076634163</v>
      </c>
      <c r="H1435" s="2">
        <f t="shared" si="202"/>
        <v>2.3930729995828153</v>
      </c>
      <c r="I1435" s="2">
        <f t="shared" si="203"/>
        <v>70.528190813373243</v>
      </c>
    </row>
    <row r="1436" spans="1:9" ht="13.5" x14ac:dyDescent="0.25">
      <c r="A1436" s="3">
        <f>TITRES_STAT!B1439</f>
        <v>44405</v>
      </c>
      <c r="B1436" s="5">
        <f>TITRES_STAT!D1439</f>
        <v>90.229699999999994</v>
      </c>
      <c r="C1436" s="2">
        <f t="shared" si="198"/>
        <v>-1.0797000000000025</v>
      </c>
      <c r="D1436" s="2">
        <f t="shared" si="199"/>
        <v>0</v>
      </c>
      <c r="E1436" s="2">
        <f t="shared" si="200"/>
        <v>1.0797000000000025</v>
      </c>
      <c r="F1436" s="2">
        <f t="shared" si="201"/>
        <v>0.45069263268275844</v>
      </c>
      <c r="G1436" s="2">
        <f t="shared" si="201"/>
        <v>0.26545359928303169</v>
      </c>
      <c r="H1436" s="2">
        <f t="shared" si="202"/>
        <v>1.6978207637795912</v>
      </c>
      <c r="I1436" s="2">
        <f t="shared" si="203"/>
        <v>62.933045314729483</v>
      </c>
    </row>
    <row r="1437" spans="1:9" ht="13.5" x14ac:dyDescent="0.25">
      <c r="A1437" s="3">
        <f>TITRES_STAT!B1440</f>
        <v>44406</v>
      </c>
      <c r="B1437" s="5">
        <f>TITRES_STAT!D1440</f>
        <v>90.229699999999994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0.41850030177684711</v>
      </c>
      <c r="G1437" s="2">
        <f t="shared" si="204"/>
        <v>0.24649262790567228</v>
      </c>
      <c r="H1437" s="2">
        <f t="shared" si="202"/>
        <v>1.6978207637795912</v>
      </c>
      <c r="I1437" s="2">
        <f t="shared" si="203"/>
        <v>62.933045314729483</v>
      </c>
    </row>
    <row r="1438" spans="1:9" ht="13.5" x14ac:dyDescent="0.25">
      <c r="A1438" s="3">
        <f>TITRES_STAT!B1441</f>
        <v>44407</v>
      </c>
      <c r="B1438" s="5">
        <f>TITRES_STAT!D1441</f>
        <v>88.641099999999994</v>
      </c>
      <c r="C1438" s="2">
        <f t="shared" si="198"/>
        <v>-1.5885999999999996</v>
      </c>
      <c r="D1438" s="2">
        <f t="shared" si="199"/>
        <v>0</v>
      </c>
      <c r="E1438" s="2">
        <f t="shared" si="200"/>
        <v>1.5885999999999996</v>
      </c>
      <c r="F1438" s="2">
        <f t="shared" si="204"/>
        <v>0.38860742307850088</v>
      </c>
      <c r="G1438" s="2">
        <f t="shared" si="204"/>
        <v>0.34235744019812425</v>
      </c>
      <c r="H1438" s="2">
        <f t="shared" si="202"/>
        <v>1.1350926763957911</v>
      </c>
      <c r="I1438" s="2">
        <f t="shared" si="203"/>
        <v>53.163625586122997</v>
      </c>
    </row>
    <row r="1439" spans="1:9" ht="13.5" x14ac:dyDescent="0.25">
      <c r="A1439" s="3">
        <f>TITRES_STAT!B1442</f>
        <v>44410</v>
      </c>
      <c r="B1439" s="5">
        <f>TITRES_STAT!D1442</f>
        <v>88.641099999999994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0.36084975000146507</v>
      </c>
      <c r="G1439" s="2">
        <f t="shared" si="204"/>
        <v>0.31790333732682968</v>
      </c>
      <c r="H1439" s="2">
        <f t="shared" si="202"/>
        <v>1.1350926763957909</v>
      </c>
      <c r="I1439" s="2">
        <f t="shared" si="203"/>
        <v>53.163625586122997</v>
      </c>
    </row>
    <row r="1440" spans="1:9" ht="13.5" x14ac:dyDescent="0.25">
      <c r="A1440" s="3">
        <f>TITRES_STAT!B1443</f>
        <v>44411</v>
      </c>
      <c r="B1440" s="5">
        <f>TITRES_STAT!D1443</f>
        <v>87.9161</v>
      </c>
      <c r="C1440" s="2">
        <f t="shared" si="198"/>
        <v>-0.72499999999999432</v>
      </c>
      <c r="D1440" s="2">
        <f t="shared" si="199"/>
        <v>0</v>
      </c>
      <c r="E1440" s="2">
        <f t="shared" si="200"/>
        <v>0.72499999999999432</v>
      </c>
      <c r="F1440" s="2">
        <f t="shared" si="204"/>
        <v>0.33507476785850326</v>
      </c>
      <c r="G1440" s="2">
        <f t="shared" si="204"/>
        <v>0.3469816703749129</v>
      </c>
      <c r="H1440" s="2">
        <f t="shared" si="202"/>
        <v>0.96568434723498719</v>
      </c>
      <c r="I1440" s="2">
        <f t="shared" si="203"/>
        <v>49.127132166126202</v>
      </c>
    </row>
    <row r="1441" spans="1:9" ht="13.5" x14ac:dyDescent="0.25">
      <c r="A1441" s="3">
        <f>TITRES_STAT!B1444</f>
        <v>44412</v>
      </c>
      <c r="B1441" s="5">
        <f>TITRES_STAT!D1444</f>
        <v>87.9161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0.31114085586861018</v>
      </c>
      <c r="G1441" s="2">
        <f t="shared" si="204"/>
        <v>0.32219726534813337</v>
      </c>
      <c r="H1441" s="2">
        <f t="shared" si="202"/>
        <v>0.96568434723498731</v>
      </c>
      <c r="I1441" s="2">
        <f t="shared" si="203"/>
        <v>49.127132166126202</v>
      </c>
    </row>
    <row r="1442" spans="1:9" ht="13.5" x14ac:dyDescent="0.25">
      <c r="A1442" s="3">
        <f>TITRES_STAT!B1445</f>
        <v>44413</v>
      </c>
      <c r="B1442" s="5">
        <f>TITRES_STAT!D1445</f>
        <v>85.2941</v>
      </c>
      <c r="C1442" s="2">
        <f t="shared" si="198"/>
        <v>-2.6219999999999999</v>
      </c>
      <c r="D1442" s="2">
        <f t="shared" si="199"/>
        <v>0</v>
      </c>
      <c r="E1442" s="2">
        <f t="shared" si="200"/>
        <v>2.6219999999999999</v>
      </c>
      <c r="F1442" s="2">
        <f t="shared" si="204"/>
        <v>0.28891650902085225</v>
      </c>
      <c r="G1442" s="2">
        <f t="shared" si="204"/>
        <v>0.48646888925183812</v>
      </c>
      <c r="H1442" s="2">
        <f t="shared" si="202"/>
        <v>0.59390541801180674</v>
      </c>
      <c r="I1442" s="2">
        <f t="shared" si="203"/>
        <v>37.261020089424619</v>
      </c>
    </row>
    <row r="1443" spans="1:9" ht="13.5" x14ac:dyDescent="0.25">
      <c r="A1443" s="3">
        <f>TITRES_STAT!B1446</f>
        <v>44414</v>
      </c>
      <c r="B1443" s="5">
        <f>TITRES_STAT!D1446</f>
        <v>85.2941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0.2682796155193628</v>
      </c>
      <c r="G1443" s="2">
        <f t="shared" si="204"/>
        <v>0.45172111144813537</v>
      </c>
      <c r="H1443" s="2">
        <f t="shared" si="202"/>
        <v>0.59390541801180685</v>
      </c>
      <c r="I1443" s="2">
        <f t="shared" si="203"/>
        <v>37.261020089424619</v>
      </c>
    </row>
    <row r="1444" spans="1:9" ht="13.5" x14ac:dyDescent="0.25">
      <c r="A1444" s="3">
        <f>TITRES_STAT!B1447</f>
        <v>44417</v>
      </c>
      <c r="B1444" s="5">
        <f>TITRES_STAT!D1447</f>
        <v>87.137200000000007</v>
      </c>
      <c r="C1444" s="2">
        <f t="shared" si="198"/>
        <v>1.8431000000000068</v>
      </c>
      <c r="D1444" s="2">
        <f t="shared" si="199"/>
        <v>1.8431000000000068</v>
      </c>
      <c r="E1444" s="2">
        <f t="shared" si="200"/>
        <v>0</v>
      </c>
      <c r="F1444" s="2">
        <f t="shared" si="204"/>
        <v>0.38076678583940876</v>
      </c>
      <c r="G1444" s="2">
        <f t="shared" si="204"/>
        <v>0.41945531777326855</v>
      </c>
      <c r="H1444" s="2">
        <f t="shared" si="202"/>
        <v>0.90776483145036102</v>
      </c>
      <c r="I1444" s="2">
        <f t="shared" si="203"/>
        <v>47.582637885207319</v>
      </c>
    </row>
    <row r="1445" spans="1:9" ht="13.5" x14ac:dyDescent="0.25">
      <c r="A1445" s="3">
        <f>TITRES_STAT!B1448</f>
        <v>44419</v>
      </c>
      <c r="B1445" s="5">
        <f>TITRES_STAT!D1448</f>
        <v>87.137200000000007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0.35356915827945101</v>
      </c>
      <c r="G1445" s="2">
        <f t="shared" si="204"/>
        <v>0.38949422364660652</v>
      </c>
      <c r="H1445" s="2">
        <f t="shared" si="202"/>
        <v>0.90776483145036113</v>
      </c>
      <c r="I1445" s="2">
        <f t="shared" si="203"/>
        <v>47.582637885207326</v>
      </c>
    </row>
    <row r="1446" spans="1:9" ht="13.5" x14ac:dyDescent="0.25">
      <c r="A1446" s="3">
        <f>TITRES_STAT!B1449</f>
        <v>44420</v>
      </c>
      <c r="B1446" s="5">
        <f>TITRES_STAT!D1449</f>
        <v>87.137200000000007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0.32831421840234737</v>
      </c>
      <c r="G1446" s="2">
        <f t="shared" si="204"/>
        <v>0.36167320767184891</v>
      </c>
      <c r="H1446" s="2">
        <f t="shared" si="202"/>
        <v>0.90776483145036113</v>
      </c>
      <c r="I1446" s="2">
        <f t="shared" si="203"/>
        <v>47.582637885207326</v>
      </c>
    </row>
    <row r="1447" spans="1:9" ht="13.5" x14ac:dyDescent="0.25">
      <c r="A1447" s="3">
        <f>TITRES_STAT!B1450</f>
        <v>44424</v>
      </c>
      <c r="B1447" s="5">
        <f>TITRES_STAT!D1450</f>
        <v>87.522800000000004</v>
      </c>
      <c r="C1447" s="2">
        <f t="shared" si="198"/>
        <v>0.38559999999999661</v>
      </c>
      <c r="D1447" s="2">
        <f t="shared" si="199"/>
        <v>0.38559999999999661</v>
      </c>
      <c r="E1447" s="2">
        <f t="shared" si="200"/>
        <v>0</v>
      </c>
      <c r="F1447" s="2">
        <f t="shared" si="204"/>
        <v>0.33240605994503664</v>
      </c>
      <c r="G1447" s="2">
        <f t="shared" si="204"/>
        <v>0.33583940712385968</v>
      </c>
      <c r="H1447" s="2">
        <f t="shared" si="202"/>
        <v>0.98977681860438493</v>
      </c>
      <c r="I1447" s="2">
        <f t="shared" si="203"/>
        <v>49.743107334952633</v>
      </c>
    </row>
    <row r="1448" spans="1:9" ht="13.5" x14ac:dyDescent="0.25">
      <c r="A1448" s="3">
        <f>TITRES_STAT!B1451</f>
        <v>44425</v>
      </c>
      <c r="B1448" s="5">
        <f>TITRES_STAT!D1451</f>
        <v>84.900800000000004</v>
      </c>
      <c r="C1448" s="2">
        <f t="shared" si="198"/>
        <v>-2.6219999999999999</v>
      </c>
      <c r="D1448" s="2">
        <f t="shared" si="199"/>
        <v>0</v>
      </c>
      <c r="E1448" s="2">
        <f t="shared" si="200"/>
        <v>2.6219999999999999</v>
      </c>
      <c r="F1448" s="2">
        <f t="shared" si="204"/>
        <v>0.30866276994896263</v>
      </c>
      <c r="G1448" s="2">
        <f t="shared" si="204"/>
        <v>0.49913659232929825</v>
      </c>
      <c r="H1448" s="2">
        <f t="shared" si="202"/>
        <v>0.61839339109268665</v>
      </c>
      <c r="I1448" s="2">
        <f t="shared" si="203"/>
        <v>38.210326024327593</v>
      </c>
    </row>
    <row r="1449" spans="1:9" ht="13.5" x14ac:dyDescent="0.25">
      <c r="A1449" s="3">
        <f>TITRES_STAT!B1452</f>
        <v>44426</v>
      </c>
      <c r="B1449" s="5">
        <f>TITRES_STAT!D1452</f>
        <v>83.666899999999998</v>
      </c>
      <c r="C1449" s="2">
        <f t="shared" si="198"/>
        <v>-1.2339000000000055</v>
      </c>
      <c r="D1449" s="2">
        <f t="shared" si="199"/>
        <v>0</v>
      </c>
      <c r="E1449" s="2">
        <f t="shared" si="200"/>
        <v>1.2339000000000055</v>
      </c>
      <c r="F1449" s="2">
        <f t="shared" si="204"/>
        <v>0.28661542923832245</v>
      </c>
      <c r="G1449" s="2">
        <f t="shared" si="204"/>
        <v>0.55161969287720591</v>
      </c>
      <c r="H1449" s="2">
        <f t="shared" si="202"/>
        <v>0.51958882711992826</v>
      </c>
      <c r="I1449" s="2">
        <f t="shared" si="203"/>
        <v>34.192724890239106</v>
      </c>
    </row>
    <row r="1450" spans="1:9" ht="13.5" x14ac:dyDescent="0.25">
      <c r="A1450" s="3">
        <f>TITRES_STAT!B1453</f>
        <v>44427</v>
      </c>
      <c r="B1450" s="5">
        <f>TITRES_STAT!D1453</f>
        <v>84.831400000000002</v>
      </c>
      <c r="C1450" s="2">
        <f t="shared" si="198"/>
        <v>1.1645000000000039</v>
      </c>
      <c r="D1450" s="2">
        <f t="shared" si="199"/>
        <v>1.1645000000000039</v>
      </c>
      <c r="E1450" s="2">
        <f t="shared" si="200"/>
        <v>0</v>
      </c>
      <c r="F1450" s="2">
        <f t="shared" si="204"/>
        <v>0.34932147000701397</v>
      </c>
      <c r="G1450" s="2">
        <f t="shared" si="204"/>
        <v>0.51221828624311982</v>
      </c>
      <c r="H1450" s="2">
        <f t="shared" si="202"/>
        <v>0.68197774149986445</v>
      </c>
      <c r="I1450" s="2">
        <f t="shared" si="203"/>
        <v>40.546181121976481</v>
      </c>
    </row>
    <row r="1451" spans="1:9" ht="13.5" x14ac:dyDescent="0.25">
      <c r="A1451" s="3">
        <f>TITRES_STAT!B1454</f>
        <v>44428</v>
      </c>
      <c r="B1451" s="5">
        <f>TITRES_STAT!D1454</f>
        <v>83.289000000000001</v>
      </c>
      <c r="C1451" s="2">
        <f t="shared" si="198"/>
        <v>-1.5424000000000007</v>
      </c>
      <c r="D1451" s="2">
        <f t="shared" si="199"/>
        <v>0</v>
      </c>
      <c r="E1451" s="2">
        <f t="shared" si="200"/>
        <v>1.5424000000000007</v>
      </c>
      <c r="F1451" s="2">
        <f t="shared" si="204"/>
        <v>0.32436993643508444</v>
      </c>
      <c r="G1451" s="2">
        <f t="shared" si="204"/>
        <v>0.58580269436861143</v>
      </c>
      <c r="H1451" s="2">
        <f t="shared" si="202"/>
        <v>0.55371875130191428</v>
      </c>
      <c r="I1451" s="2">
        <f t="shared" si="203"/>
        <v>35.638287227848309</v>
      </c>
    </row>
    <row r="1452" spans="1:9" ht="13.5" x14ac:dyDescent="0.25">
      <c r="A1452" s="3">
        <f>TITRES_STAT!B1455</f>
        <v>44431</v>
      </c>
      <c r="B1452" s="5">
        <f>TITRES_STAT!D1455</f>
        <v>83.289000000000001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0.30120065526114986</v>
      </c>
      <c r="G1452" s="2">
        <f t="shared" si="204"/>
        <v>0.54395964477085346</v>
      </c>
      <c r="H1452" s="2">
        <f t="shared" si="202"/>
        <v>0.55371875130191428</v>
      </c>
      <c r="I1452" s="2">
        <f t="shared" si="203"/>
        <v>35.638287227848309</v>
      </c>
    </row>
    <row r="1453" spans="1:9" ht="13.5" x14ac:dyDescent="0.25">
      <c r="A1453" s="3">
        <f>TITRES_STAT!B1456</f>
        <v>44432</v>
      </c>
      <c r="B1453" s="5">
        <f>TITRES_STAT!D1456</f>
        <v>83.289000000000001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0.27968632274249627</v>
      </c>
      <c r="G1453" s="2">
        <f t="shared" si="205"/>
        <v>0.50510538443007824</v>
      </c>
      <c r="H1453" s="2">
        <f t="shared" si="202"/>
        <v>0.55371875130191428</v>
      </c>
      <c r="I1453" s="2">
        <f t="shared" si="203"/>
        <v>35.638287227848309</v>
      </c>
    </row>
    <row r="1454" spans="1:9" ht="13.5" x14ac:dyDescent="0.25">
      <c r="A1454" s="3">
        <f>TITRES_STAT!B1457</f>
        <v>44433</v>
      </c>
      <c r="B1454" s="5">
        <f>TITRES_STAT!D1457</f>
        <v>85.671999999999997</v>
      </c>
      <c r="C1454" s="2">
        <f t="shared" si="198"/>
        <v>2.3829999999999956</v>
      </c>
      <c r="D1454" s="2">
        <f t="shared" si="199"/>
        <v>2.3829999999999956</v>
      </c>
      <c r="E1454" s="2">
        <f t="shared" si="200"/>
        <v>0</v>
      </c>
      <c r="F1454" s="2">
        <f t="shared" si="205"/>
        <v>0.42992301397517479</v>
      </c>
      <c r="G1454" s="2">
        <f t="shared" si="205"/>
        <v>0.46902642839935832</v>
      </c>
      <c r="H1454" s="2">
        <f t="shared" si="202"/>
        <v>0.91662854786748083</v>
      </c>
      <c r="I1454" s="2">
        <f t="shared" si="203"/>
        <v>47.825049297494772</v>
      </c>
    </row>
    <row r="1455" spans="1:9" ht="13.5" x14ac:dyDescent="0.25">
      <c r="A1455" s="3">
        <f>TITRES_STAT!B1458</f>
        <v>44434</v>
      </c>
      <c r="B1455" s="5">
        <f>TITRES_STAT!D1458</f>
        <v>85.671999999999997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0.39921422726266231</v>
      </c>
      <c r="G1455" s="2">
        <f t="shared" si="205"/>
        <v>0.435524540656547</v>
      </c>
      <c r="H1455" s="2">
        <f t="shared" si="202"/>
        <v>0.91662854786748083</v>
      </c>
      <c r="I1455" s="2">
        <f t="shared" si="203"/>
        <v>47.825049297494772</v>
      </c>
    </row>
    <row r="1456" spans="1:9" ht="13.5" x14ac:dyDescent="0.25">
      <c r="A1456" s="3">
        <f>TITRES_STAT!B1459</f>
        <v>44435</v>
      </c>
      <c r="B1456" s="5">
        <f>TITRES_STAT!D1459</f>
        <v>85.671999999999997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0.37069892531532928</v>
      </c>
      <c r="G1456" s="2">
        <f t="shared" si="205"/>
        <v>0.40441564489536502</v>
      </c>
      <c r="H1456" s="2">
        <f t="shared" si="202"/>
        <v>0.91662854786748094</v>
      </c>
      <c r="I1456" s="2">
        <f t="shared" si="203"/>
        <v>47.825049297494772</v>
      </c>
    </row>
    <row r="1457" spans="1:9" ht="13.5" x14ac:dyDescent="0.25">
      <c r="A1457" s="3">
        <f>TITRES_STAT!B1460</f>
        <v>44438</v>
      </c>
      <c r="B1457" s="5">
        <f>TITRES_STAT!D1460</f>
        <v>85.671999999999997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0.34422043064994862</v>
      </c>
      <c r="G1457" s="2">
        <f t="shared" si="205"/>
        <v>0.37552881311712466</v>
      </c>
      <c r="H1457" s="2">
        <f t="shared" si="202"/>
        <v>0.91662854786748094</v>
      </c>
      <c r="I1457" s="2">
        <f t="shared" si="203"/>
        <v>47.825049297494772</v>
      </c>
    </row>
    <row r="1458" spans="1:9" ht="13.5" x14ac:dyDescent="0.25">
      <c r="A1458" s="3">
        <f>TITRES_STAT!B1461</f>
        <v>44439</v>
      </c>
      <c r="B1458" s="5">
        <f>TITRES_STAT!D1461</f>
        <v>86.836500000000001</v>
      </c>
      <c r="C1458" s="2">
        <f t="shared" si="198"/>
        <v>1.1645000000000039</v>
      </c>
      <c r="D1458" s="2">
        <f t="shared" si="199"/>
        <v>1.1645000000000039</v>
      </c>
      <c r="E1458" s="2">
        <f t="shared" si="200"/>
        <v>0</v>
      </c>
      <c r="F1458" s="2">
        <f t="shared" si="205"/>
        <v>0.40281182846066688</v>
      </c>
      <c r="G1458" s="2">
        <f t="shared" si="205"/>
        <v>0.34870532646590152</v>
      </c>
      <c r="H1458" s="2">
        <f t="shared" si="202"/>
        <v>1.1551639676489318</v>
      </c>
      <c r="I1458" s="2">
        <f t="shared" si="203"/>
        <v>53.599818157181794</v>
      </c>
    </row>
    <row r="1459" spans="1:9" ht="13.5" x14ac:dyDescent="0.25">
      <c r="A1459" s="3">
        <f>TITRES_STAT!B1462</f>
        <v>44440</v>
      </c>
      <c r="B1459" s="5">
        <f>TITRES_STAT!D1462</f>
        <v>86.836500000000001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0.37403955499919067</v>
      </c>
      <c r="G1459" s="2">
        <f t="shared" si="205"/>
        <v>0.32379780314690854</v>
      </c>
      <c r="H1459" s="2">
        <f t="shared" si="202"/>
        <v>1.1551639676489318</v>
      </c>
      <c r="I1459" s="2">
        <f t="shared" si="203"/>
        <v>53.599818157181794</v>
      </c>
    </row>
    <row r="1460" spans="1:9" ht="13.5" x14ac:dyDescent="0.25">
      <c r="A1460" s="3">
        <f>TITRES_STAT!B1463</f>
        <v>44441</v>
      </c>
      <c r="B1460" s="5">
        <f>TITRES_STAT!D1463</f>
        <v>83.026799999999994</v>
      </c>
      <c r="C1460" s="2">
        <f t="shared" si="198"/>
        <v>-3.8097000000000065</v>
      </c>
      <c r="D1460" s="2">
        <f t="shared" si="199"/>
        <v>0</v>
      </c>
      <c r="E1460" s="2">
        <f t="shared" si="200"/>
        <v>3.8097000000000065</v>
      </c>
      <c r="F1460" s="2">
        <f t="shared" si="205"/>
        <v>0.34732244392781991</v>
      </c>
      <c r="G1460" s="2">
        <f t="shared" si="205"/>
        <v>0.57279081720784408</v>
      </c>
      <c r="H1460" s="2">
        <f t="shared" si="202"/>
        <v>0.60636873618347442</v>
      </c>
      <c r="I1460" s="2">
        <f t="shared" si="203"/>
        <v>37.747792429285482</v>
      </c>
    </row>
    <row r="1461" spans="1:9" ht="13.5" x14ac:dyDescent="0.25">
      <c r="A1461" s="3">
        <f>TITRES_STAT!B1464</f>
        <v>44442</v>
      </c>
      <c r="B1461" s="5">
        <f>TITRES_STAT!D1464</f>
        <v>84.831400000000002</v>
      </c>
      <c r="C1461" s="2">
        <f t="shared" si="198"/>
        <v>1.8046000000000078</v>
      </c>
      <c r="D1461" s="2">
        <f t="shared" si="199"/>
        <v>1.8046000000000078</v>
      </c>
      <c r="E1461" s="2">
        <f t="shared" si="200"/>
        <v>0</v>
      </c>
      <c r="F1461" s="2">
        <f t="shared" si="205"/>
        <v>0.4514136979329762</v>
      </c>
      <c r="G1461" s="2">
        <f t="shared" si="205"/>
        <v>0.53187718740728385</v>
      </c>
      <c r="H1461" s="2">
        <f t="shared" si="202"/>
        <v>0.84871791575318511</v>
      </c>
      <c r="I1461" s="2">
        <f t="shared" si="203"/>
        <v>45.908459507052996</v>
      </c>
    </row>
    <row r="1462" spans="1:9" ht="13.5" x14ac:dyDescent="0.25">
      <c r="A1462" s="3">
        <f>TITRES_STAT!B1465</f>
        <v>44445</v>
      </c>
      <c r="B1462" s="5">
        <f>TITRES_STAT!D1465</f>
        <v>84.831400000000002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0.41916986236633502</v>
      </c>
      <c r="G1462" s="2">
        <f t="shared" si="205"/>
        <v>0.493885959735335</v>
      </c>
      <c r="H1462" s="2">
        <f t="shared" si="202"/>
        <v>0.84871791575318511</v>
      </c>
      <c r="I1462" s="2">
        <f t="shared" si="203"/>
        <v>45.908459507052996</v>
      </c>
    </row>
    <row r="1463" spans="1:9" ht="13.5" x14ac:dyDescent="0.25">
      <c r="A1463" s="3">
        <f>TITRES_STAT!B1466</f>
        <v>44446</v>
      </c>
      <c r="B1463" s="5">
        <f>TITRES_STAT!D1466</f>
        <v>84.831400000000002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0.38922915791159685</v>
      </c>
      <c r="G1463" s="2">
        <f t="shared" si="205"/>
        <v>0.45860839118281105</v>
      </c>
      <c r="H1463" s="2">
        <f t="shared" si="202"/>
        <v>0.84871791575318523</v>
      </c>
      <c r="I1463" s="2">
        <f t="shared" si="203"/>
        <v>45.908459507053003</v>
      </c>
    </row>
    <row r="1464" spans="1:9" ht="13.5" x14ac:dyDescent="0.25">
      <c r="A1464" s="3">
        <f>TITRES_STAT!B1467</f>
        <v>44447</v>
      </c>
      <c r="B1464" s="5">
        <f>TITRES_STAT!D1467</f>
        <v>86.3583</v>
      </c>
      <c r="C1464" s="2">
        <f t="shared" si="198"/>
        <v>1.5268999999999977</v>
      </c>
      <c r="D1464" s="2">
        <f t="shared" si="199"/>
        <v>1.5268999999999977</v>
      </c>
      <c r="E1464" s="2">
        <f t="shared" si="200"/>
        <v>0</v>
      </c>
      <c r="F1464" s="2">
        <f t="shared" si="205"/>
        <v>0.47049136091791116</v>
      </c>
      <c r="G1464" s="2">
        <f t="shared" si="205"/>
        <v>0.42585064895546737</v>
      </c>
      <c r="H1464" s="2">
        <f t="shared" si="202"/>
        <v>1.1048271549472548</v>
      </c>
      <c r="I1464" s="2">
        <f t="shared" si="203"/>
        <v>52.490160645753399</v>
      </c>
    </row>
    <row r="1465" spans="1:9" ht="13.5" x14ac:dyDescent="0.25">
      <c r="A1465" s="3">
        <f>TITRES_STAT!B1468</f>
        <v>44448</v>
      </c>
      <c r="B1465" s="5">
        <f>TITRES_STAT!D1468</f>
        <v>86.3583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0.43688483513806037</v>
      </c>
      <c r="G1465" s="2">
        <f t="shared" si="205"/>
        <v>0.39543274545864826</v>
      </c>
      <c r="H1465" s="2">
        <f t="shared" si="202"/>
        <v>1.1048271549472548</v>
      </c>
      <c r="I1465" s="2">
        <f t="shared" si="203"/>
        <v>52.490160645753399</v>
      </c>
    </row>
    <row r="1466" spans="1:9" ht="13.5" x14ac:dyDescent="0.25">
      <c r="A1466" s="3">
        <f>TITRES_STAT!B1469</f>
        <v>44449</v>
      </c>
      <c r="B1466" s="5">
        <f>TITRES_STAT!D1469</f>
        <v>86.3583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0.40567877548534176</v>
      </c>
      <c r="G1466" s="2">
        <f t="shared" si="205"/>
        <v>0.36718754935445913</v>
      </c>
      <c r="H1466" s="2">
        <f t="shared" si="202"/>
        <v>1.1048271549472548</v>
      </c>
      <c r="I1466" s="2">
        <f t="shared" si="203"/>
        <v>52.490160645753399</v>
      </c>
    </row>
    <row r="1467" spans="1:9" ht="13.5" x14ac:dyDescent="0.25">
      <c r="A1467" s="3">
        <f>TITRES_STAT!B1470</f>
        <v>44452</v>
      </c>
      <c r="B1467" s="5">
        <f>TITRES_STAT!D1470</f>
        <v>86.3583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0.37670172009353164</v>
      </c>
      <c r="G1467" s="2">
        <f t="shared" si="205"/>
        <v>0.34095986725771205</v>
      </c>
      <c r="H1467" s="2">
        <f t="shared" si="202"/>
        <v>1.1048271549472548</v>
      </c>
      <c r="I1467" s="2">
        <f t="shared" si="203"/>
        <v>52.490160645753399</v>
      </c>
    </row>
    <row r="1468" spans="1:9" ht="13.5" x14ac:dyDescent="0.25">
      <c r="A1468" s="3">
        <f>TITRES_STAT!B1471</f>
        <v>44453</v>
      </c>
      <c r="B1468" s="5">
        <f>TITRES_STAT!D1471</f>
        <v>85.216999999999999</v>
      </c>
      <c r="C1468" s="2">
        <f t="shared" si="198"/>
        <v>-1.1413000000000011</v>
      </c>
      <c r="D1468" s="2">
        <f t="shared" si="199"/>
        <v>0</v>
      </c>
      <c r="E1468" s="2">
        <f t="shared" si="200"/>
        <v>1.1413000000000011</v>
      </c>
      <c r="F1468" s="2">
        <f t="shared" si="205"/>
        <v>0.34979445437256512</v>
      </c>
      <c r="G1468" s="2">
        <f t="shared" si="205"/>
        <v>0.39812701959644697</v>
      </c>
      <c r="H1468" s="2">
        <f t="shared" si="202"/>
        <v>0.87860013803415515</v>
      </c>
      <c r="I1468" s="2">
        <f t="shared" si="203"/>
        <v>46.768874346701516</v>
      </c>
    </row>
    <row r="1469" spans="1:9" ht="13.5" x14ac:dyDescent="0.25">
      <c r="A1469" s="3">
        <f>TITRES_STAT!B1472</f>
        <v>44454</v>
      </c>
      <c r="B1469" s="5">
        <f>TITRES_STAT!D1472</f>
        <v>85.216999999999999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0.32480913620309615</v>
      </c>
      <c r="G1469" s="2">
        <f t="shared" si="206"/>
        <v>0.36968937533955787</v>
      </c>
      <c r="H1469" s="2">
        <f t="shared" si="202"/>
        <v>0.87860013803415515</v>
      </c>
      <c r="I1469" s="2">
        <f t="shared" si="203"/>
        <v>46.768874346701516</v>
      </c>
    </row>
    <row r="1470" spans="1:9" ht="13.5" x14ac:dyDescent="0.25">
      <c r="A1470" s="3">
        <f>TITRES_STAT!B1473</f>
        <v>44455</v>
      </c>
      <c r="B1470" s="5">
        <f>TITRES_STAT!D1473</f>
        <v>85.216999999999999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0.30160848361716075</v>
      </c>
      <c r="G1470" s="2">
        <f t="shared" si="206"/>
        <v>0.34328299138673229</v>
      </c>
      <c r="H1470" s="2">
        <f t="shared" si="202"/>
        <v>0.87860013803415538</v>
      </c>
      <c r="I1470" s="2">
        <f t="shared" si="203"/>
        <v>46.768874346701516</v>
      </c>
    </row>
    <row r="1471" spans="1:9" ht="13.5" x14ac:dyDescent="0.25">
      <c r="A1471" s="3">
        <f>TITRES_STAT!B1474</f>
        <v>44456</v>
      </c>
      <c r="B1471" s="5">
        <f>TITRES_STAT!D1474</f>
        <v>81.823700000000002</v>
      </c>
      <c r="C1471" s="2">
        <f t="shared" si="198"/>
        <v>-3.3932999999999964</v>
      </c>
      <c r="D1471" s="2">
        <f t="shared" si="199"/>
        <v>0</v>
      </c>
      <c r="E1471" s="2">
        <f t="shared" si="200"/>
        <v>3.3932999999999964</v>
      </c>
      <c r="F1471" s="2">
        <f t="shared" si="206"/>
        <v>0.28006502050164928</v>
      </c>
      <c r="G1471" s="2">
        <f t="shared" si="206"/>
        <v>0.56114134914482261</v>
      </c>
      <c r="H1471" s="2">
        <f t="shared" si="202"/>
        <v>0.49909888289014409</v>
      </c>
      <c r="I1471" s="2">
        <f t="shared" si="203"/>
        <v>33.293259609927858</v>
      </c>
    </row>
    <row r="1472" spans="1:9" ht="13.5" x14ac:dyDescent="0.25">
      <c r="A1472" s="3">
        <f>TITRES_STAT!B1475</f>
        <v>44459</v>
      </c>
      <c r="B1472" s="5">
        <f>TITRES_STAT!D1475</f>
        <v>81.823700000000002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0.26006037618010291</v>
      </c>
      <c r="G1472" s="2">
        <f t="shared" si="206"/>
        <v>0.52105982420590669</v>
      </c>
      <c r="H1472" s="2">
        <f t="shared" si="202"/>
        <v>0.49909888289014415</v>
      </c>
      <c r="I1472" s="2">
        <f t="shared" si="203"/>
        <v>33.293259609927858</v>
      </c>
    </row>
    <row r="1473" spans="1:9" ht="13.5" x14ac:dyDescent="0.25">
      <c r="A1473" s="3">
        <f>TITRES_STAT!B1476</f>
        <v>44460</v>
      </c>
      <c r="B1473" s="5">
        <f>TITRES_STAT!D1476</f>
        <v>81.823700000000002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0.24148463502438128</v>
      </c>
      <c r="G1473" s="2">
        <f t="shared" si="206"/>
        <v>0.48384126533405619</v>
      </c>
      <c r="H1473" s="2">
        <f t="shared" si="202"/>
        <v>0.49909888289014415</v>
      </c>
      <c r="I1473" s="2">
        <f t="shared" si="203"/>
        <v>33.293259609927858</v>
      </c>
    </row>
    <row r="1474" spans="1:9" ht="13.5" x14ac:dyDescent="0.25">
      <c r="A1474" s="3">
        <f>TITRES_STAT!B1477</f>
        <v>44461</v>
      </c>
      <c r="B1474" s="5">
        <f>TITRES_STAT!D1477</f>
        <v>81.823700000000002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0.22423573252263976</v>
      </c>
      <c r="G1474" s="2">
        <f t="shared" si="206"/>
        <v>0.44928117495305214</v>
      </c>
      <c r="H1474" s="2">
        <f t="shared" si="202"/>
        <v>0.4990988828901442</v>
      </c>
      <c r="I1474" s="2">
        <f t="shared" si="203"/>
        <v>33.293259609927858</v>
      </c>
    </row>
    <row r="1475" spans="1:9" ht="13.5" x14ac:dyDescent="0.25">
      <c r="A1475" s="3">
        <f>TITRES_STAT!B1478</f>
        <v>44462</v>
      </c>
      <c r="B1475" s="5">
        <f>TITRES_STAT!D1478</f>
        <v>80.2042</v>
      </c>
      <c r="C1475" s="2">
        <f t="shared" ref="C1475:C1538" si="207">B1475-B1474</f>
        <v>-1.6195000000000022</v>
      </c>
      <c r="D1475" s="2">
        <f t="shared" ref="D1475:D1538" si="208">IF(C1475&gt;0,C1475,0)</f>
        <v>0</v>
      </c>
      <c r="E1475" s="2">
        <f t="shared" ref="E1475:E1538" si="209">IF(C1475&lt;0,-C1475,0)</f>
        <v>1.6195000000000022</v>
      </c>
      <c r="F1475" s="2">
        <f t="shared" si="206"/>
        <v>0.20821889448530834</v>
      </c>
      <c r="G1475" s="2">
        <f t="shared" si="206"/>
        <v>0.53286823388497717</v>
      </c>
      <c r="H1475" s="2">
        <f t="shared" si="202"/>
        <v>0.39075118621211269</v>
      </c>
      <c r="I1475" s="2">
        <f t="shared" si="203"/>
        <v>28.096412218520058</v>
      </c>
    </row>
    <row r="1476" spans="1:9" ht="13.5" x14ac:dyDescent="0.25">
      <c r="A1476" s="3">
        <f>TITRES_STAT!B1479</f>
        <v>44463</v>
      </c>
      <c r="B1476" s="5">
        <f>TITRES_STAT!D1479</f>
        <v>81.823700000000002</v>
      </c>
      <c r="C1476" s="2">
        <f t="shared" si="207"/>
        <v>1.6195000000000022</v>
      </c>
      <c r="D1476" s="2">
        <f t="shared" si="208"/>
        <v>1.6195000000000022</v>
      </c>
      <c r="E1476" s="2">
        <f t="shared" si="209"/>
        <v>0</v>
      </c>
      <c r="F1476" s="2">
        <f t="shared" si="206"/>
        <v>0.30902468773635788</v>
      </c>
      <c r="G1476" s="2">
        <f t="shared" si="206"/>
        <v>0.49480621717890738</v>
      </c>
      <c r="H1476" s="2">
        <f t="shared" si="202"/>
        <v>0.6245367923997277</v>
      </c>
      <c r="I1476" s="2">
        <f t="shared" si="203"/>
        <v>38.443991870271923</v>
      </c>
    </row>
    <row r="1477" spans="1:9" ht="13.5" x14ac:dyDescent="0.25">
      <c r="A1477" s="3">
        <f>TITRES_STAT!B1480</f>
        <v>44466</v>
      </c>
      <c r="B1477" s="5">
        <f>TITRES_STAT!D1480</f>
        <v>81.823700000000002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0.28695149575518947</v>
      </c>
      <c r="G1477" s="2">
        <f t="shared" si="206"/>
        <v>0.45946291595184258</v>
      </c>
      <c r="H1477" s="2">
        <f t="shared" si="202"/>
        <v>0.6245367923997277</v>
      </c>
      <c r="I1477" s="2">
        <f t="shared" si="203"/>
        <v>38.443991870271923</v>
      </c>
    </row>
    <row r="1478" spans="1:9" ht="13.5" x14ac:dyDescent="0.25">
      <c r="A1478" s="3">
        <f>TITRES_STAT!B1481</f>
        <v>44467</v>
      </c>
      <c r="B1478" s="5">
        <f>TITRES_STAT!D1481</f>
        <v>81.823700000000002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0.26645496034410449</v>
      </c>
      <c r="G1478" s="2">
        <f t="shared" si="206"/>
        <v>0.42664413624099667</v>
      </c>
      <c r="H1478" s="2">
        <f t="shared" si="202"/>
        <v>0.6245367923997277</v>
      </c>
      <c r="I1478" s="2">
        <f t="shared" si="203"/>
        <v>38.443991870271923</v>
      </c>
    </row>
    <row r="1479" spans="1:9" ht="13.5" x14ac:dyDescent="0.25">
      <c r="A1479" s="3">
        <f>TITRES_STAT!B1482</f>
        <v>44468</v>
      </c>
      <c r="B1479" s="5">
        <f>TITRES_STAT!D1482</f>
        <v>81.823700000000002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0.24742246317666844</v>
      </c>
      <c r="G1479" s="2">
        <f t="shared" si="206"/>
        <v>0.3961695550809255</v>
      </c>
      <c r="H1479" s="2">
        <f t="shared" si="202"/>
        <v>0.6245367923997277</v>
      </c>
      <c r="I1479" s="2">
        <f t="shared" si="203"/>
        <v>38.443991870271923</v>
      </c>
    </row>
    <row r="1480" spans="1:9" ht="13.5" x14ac:dyDescent="0.25">
      <c r="A1480" s="3">
        <f>TITRES_STAT!B1483</f>
        <v>44469</v>
      </c>
      <c r="B1480" s="5">
        <f>TITRES_STAT!D1483</f>
        <v>80.967699999999994</v>
      </c>
      <c r="C1480" s="2">
        <f t="shared" si="207"/>
        <v>-0.85600000000000875</v>
      </c>
      <c r="D1480" s="2">
        <f t="shared" si="208"/>
        <v>0</v>
      </c>
      <c r="E1480" s="2">
        <f t="shared" si="209"/>
        <v>0.85600000000000875</v>
      </c>
      <c r="F1480" s="2">
        <f t="shared" si="206"/>
        <v>0.22974943009262069</v>
      </c>
      <c r="G1480" s="2">
        <f t="shared" si="206"/>
        <v>0.42901458686086003</v>
      </c>
      <c r="H1480" s="2">
        <f t="shared" si="202"/>
        <v>0.53552824805729526</v>
      </c>
      <c r="I1480" s="2">
        <f t="shared" si="203"/>
        <v>34.875831736396236</v>
      </c>
    </row>
    <row r="1481" spans="1:9" ht="13.5" x14ac:dyDescent="0.25">
      <c r="A1481" s="3">
        <f>TITRES_STAT!B1484</f>
        <v>44470</v>
      </c>
      <c r="B1481" s="5">
        <f>TITRES_STAT!D1484</f>
        <v>81.746600000000001</v>
      </c>
      <c r="C1481" s="2">
        <f t="shared" si="207"/>
        <v>0.77890000000000725</v>
      </c>
      <c r="D1481" s="2">
        <f t="shared" si="208"/>
        <v>0.77890000000000725</v>
      </c>
      <c r="E1481" s="2">
        <f t="shared" si="209"/>
        <v>0</v>
      </c>
      <c r="F1481" s="2">
        <f t="shared" si="206"/>
        <v>0.26897447080029113</v>
      </c>
      <c r="G1481" s="2">
        <f t="shared" si="206"/>
        <v>0.39837068779937007</v>
      </c>
      <c r="H1481" s="2">
        <f t="shared" si="202"/>
        <v>0.67518640060122526</v>
      </c>
      <c r="I1481" s="2">
        <f t="shared" si="203"/>
        <v>40.305150540793576</v>
      </c>
    </row>
    <row r="1482" spans="1:9" ht="13.5" x14ac:dyDescent="0.25">
      <c r="A1482" s="3">
        <f>TITRES_STAT!B1485</f>
        <v>44473</v>
      </c>
      <c r="B1482" s="5">
        <f>TITRES_STAT!D1485</f>
        <v>81.823700000000002</v>
      </c>
      <c r="C1482" s="2">
        <f t="shared" si="207"/>
        <v>7.7100000000001501E-2</v>
      </c>
      <c r="D1482" s="2">
        <f t="shared" si="208"/>
        <v>7.7100000000001501E-2</v>
      </c>
      <c r="E1482" s="2">
        <f t="shared" si="209"/>
        <v>0</v>
      </c>
      <c r="F1482" s="2">
        <f t="shared" si="206"/>
        <v>0.2552691514574133</v>
      </c>
      <c r="G1482" s="2">
        <f t="shared" si="206"/>
        <v>0.36991563867084365</v>
      </c>
      <c r="H1482" s="2">
        <f t="shared" si="202"/>
        <v>0.69007396490353723</v>
      </c>
      <c r="I1482" s="2">
        <f t="shared" si="203"/>
        <v>40.830991970397221</v>
      </c>
    </row>
    <row r="1483" spans="1:9" ht="13.5" x14ac:dyDescent="0.25">
      <c r="A1483" s="3">
        <f>TITRES_STAT!B1486</f>
        <v>44474</v>
      </c>
      <c r="B1483" s="5">
        <f>TITRES_STAT!D1486</f>
        <v>85.502300000000005</v>
      </c>
      <c r="C1483" s="2">
        <f t="shared" si="207"/>
        <v>3.678600000000003</v>
      </c>
      <c r="D1483" s="2">
        <f t="shared" si="208"/>
        <v>3.678600000000003</v>
      </c>
      <c r="E1483" s="2">
        <f t="shared" si="209"/>
        <v>0</v>
      </c>
      <c r="F1483" s="2">
        <f t="shared" si="206"/>
        <v>0.49979278349616968</v>
      </c>
      <c r="G1483" s="2">
        <f t="shared" si="206"/>
        <v>0.34349309305149767</v>
      </c>
      <c r="H1483" s="2">
        <f t="shared" si="202"/>
        <v>1.4550300824280011</v>
      </c>
      <c r="I1483" s="2">
        <f t="shared" si="203"/>
        <v>59.267301563530758</v>
      </c>
    </row>
    <row r="1484" spans="1:9" ht="13.5" x14ac:dyDescent="0.25">
      <c r="A1484" s="3">
        <f>TITRES_STAT!B1487</f>
        <v>44475</v>
      </c>
      <c r="B1484" s="5">
        <f>TITRES_STAT!D1487</f>
        <v>85.502300000000005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0.46409329896072898</v>
      </c>
      <c r="G1484" s="2">
        <f t="shared" si="206"/>
        <v>0.31895787211924781</v>
      </c>
      <c r="H1484" s="2">
        <f t="shared" si="202"/>
        <v>1.4550300824280011</v>
      </c>
      <c r="I1484" s="2">
        <f t="shared" si="203"/>
        <v>59.267301563530758</v>
      </c>
    </row>
    <row r="1485" spans="1:9" ht="13.5" x14ac:dyDescent="0.25">
      <c r="A1485" s="3">
        <f>TITRES_STAT!B1488</f>
        <v>44476</v>
      </c>
      <c r="B1485" s="5">
        <f>TITRES_STAT!D1488</f>
        <v>85.502300000000005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0.43094377760639124</v>
      </c>
      <c r="G1485" s="2">
        <f t="shared" si="210"/>
        <v>0.29617516696787299</v>
      </c>
      <c r="H1485" s="2">
        <f t="shared" si="202"/>
        <v>1.4550300824280011</v>
      </c>
      <c r="I1485" s="2">
        <f t="shared" si="203"/>
        <v>59.267301563530758</v>
      </c>
    </row>
    <row r="1486" spans="1:9" ht="13.5" x14ac:dyDescent="0.25">
      <c r="A1486" s="3">
        <f>TITRES_STAT!B1489</f>
        <v>44477</v>
      </c>
      <c r="B1486" s="5">
        <f>TITRES_STAT!D1489</f>
        <v>85.502300000000005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0.40016207920593472</v>
      </c>
      <c r="G1486" s="2">
        <f t="shared" si="210"/>
        <v>0.2750197978987392</v>
      </c>
      <c r="H1486" s="2">
        <f t="shared" si="202"/>
        <v>1.4550300824280011</v>
      </c>
      <c r="I1486" s="2">
        <f t="shared" si="203"/>
        <v>59.267301563530758</v>
      </c>
    </row>
    <row r="1487" spans="1:9" ht="13.5" x14ac:dyDescent="0.25">
      <c r="A1487" s="3">
        <f>TITRES_STAT!B1490</f>
        <v>44480</v>
      </c>
      <c r="B1487" s="5">
        <f>TITRES_STAT!D1490</f>
        <v>82.525499999999994</v>
      </c>
      <c r="C1487" s="2">
        <f t="shared" si="207"/>
        <v>-2.9768000000000114</v>
      </c>
      <c r="D1487" s="2">
        <f t="shared" si="208"/>
        <v>0</v>
      </c>
      <c r="E1487" s="2">
        <f t="shared" si="209"/>
        <v>2.9768000000000114</v>
      </c>
      <c r="F1487" s="2">
        <f t="shared" si="210"/>
        <v>0.37157907354836794</v>
      </c>
      <c r="G1487" s="2">
        <f t="shared" si="210"/>
        <v>0.46800409804883009</v>
      </c>
      <c r="H1487" s="2">
        <f t="shared" si="202"/>
        <v>0.79396542700700568</v>
      </c>
      <c r="I1487" s="2">
        <f t="shared" si="203"/>
        <v>44.257565672914453</v>
      </c>
    </row>
    <row r="1488" spans="1:9" ht="13.5" x14ac:dyDescent="0.25">
      <c r="A1488" s="3">
        <f>TITRES_STAT!B1491</f>
        <v>44481</v>
      </c>
      <c r="B1488" s="5">
        <f>TITRES_STAT!D1491</f>
        <v>82.525499999999994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0.34503771115205595</v>
      </c>
      <c r="G1488" s="2">
        <f t="shared" si="210"/>
        <v>0.43457523390248509</v>
      </c>
      <c r="H1488" s="2">
        <f t="shared" si="202"/>
        <v>0.79396542700700568</v>
      </c>
      <c r="I1488" s="2">
        <f t="shared" si="203"/>
        <v>44.257565672914453</v>
      </c>
    </row>
    <row r="1489" spans="1:9" ht="13.5" x14ac:dyDescent="0.25">
      <c r="A1489" s="3">
        <f>TITRES_STAT!B1492</f>
        <v>44482</v>
      </c>
      <c r="B1489" s="5">
        <f>TITRES_STAT!D1492</f>
        <v>82.525499999999994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0.32039216035548052</v>
      </c>
      <c r="G1489" s="2">
        <f t="shared" si="210"/>
        <v>0.40353414576659336</v>
      </c>
      <c r="H1489" s="2">
        <f t="shared" ref="H1489:H1552" si="211">F1489/G1489</f>
        <v>0.79396542700700556</v>
      </c>
      <c r="I1489" s="2">
        <f t="shared" ref="I1489:I1552" si="212">IF(G1489=0,100,100-(100/(1+H1489)))</f>
        <v>44.257565672914446</v>
      </c>
    </row>
    <row r="1490" spans="1:9" ht="13.5" x14ac:dyDescent="0.25">
      <c r="A1490" s="3">
        <f>TITRES_STAT!B1493</f>
        <v>44483</v>
      </c>
      <c r="B1490" s="5">
        <f>TITRES_STAT!D1493</f>
        <v>82.517799999999994</v>
      </c>
      <c r="C1490" s="2">
        <f t="shared" si="207"/>
        <v>-7.6999999999998181E-3</v>
      </c>
      <c r="D1490" s="2">
        <f t="shared" si="208"/>
        <v>0</v>
      </c>
      <c r="E1490" s="2">
        <f t="shared" si="209"/>
        <v>7.6999999999998181E-3</v>
      </c>
      <c r="F1490" s="2">
        <f t="shared" si="210"/>
        <v>0.29750700604437474</v>
      </c>
      <c r="G1490" s="2">
        <f t="shared" si="210"/>
        <v>0.37526027821183666</v>
      </c>
      <c r="H1490" s="2">
        <f t="shared" si="211"/>
        <v>0.79280175205868786</v>
      </c>
      <c r="I1490" s="2">
        <f t="shared" si="212"/>
        <v>44.221384274547233</v>
      </c>
    </row>
    <row r="1491" spans="1:9" ht="13.5" x14ac:dyDescent="0.25">
      <c r="A1491" s="3">
        <f>TITRES_STAT!B1494</f>
        <v>44488</v>
      </c>
      <c r="B1491" s="5">
        <f>TITRES_STAT!D1494</f>
        <v>81.985699999999994</v>
      </c>
      <c r="C1491" s="2">
        <f t="shared" si="207"/>
        <v>-0.5320999999999998</v>
      </c>
      <c r="D1491" s="2">
        <f t="shared" si="208"/>
        <v>0</v>
      </c>
      <c r="E1491" s="2">
        <f t="shared" si="209"/>
        <v>0.5320999999999998</v>
      </c>
      <c r="F1491" s="2">
        <f t="shared" si="210"/>
        <v>0.27625650561263371</v>
      </c>
      <c r="G1491" s="2">
        <f t="shared" si="210"/>
        <v>0.38646311548241974</v>
      </c>
      <c r="H1491" s="2">
        <f t="shared" si="211"/>
        <v>0.71483278622277902</v>
      </c>
      <c r="I1491" s="2">
        <f t="shared" si="212"/>
        <v>41.685276370142425</v>
      </c>
    </row>
    <row r="1492" spans="1:9" ht="13.5" x14ac:dyDescent="0.25">
      <c r="A1492" s="3">
        <f>TITRES_STAT!B1495</f>
        <v>44489</v>
      </c>
      <c r="B1492" s="5">
        <f>TITRES_STAT!D1495</f>
        <v>84.052499999999995</v>
      </c>
      <c r="C1492" s="2">
        <f t="shared" si="207"/>
        <v>2.0668000000000006</v>
      </c>
      <c r="D1492" s="2">
        <f t="shared" si="208"/>
        <v>2.0668000000000006</v>
      </c>
      <c r="E1492" s="2">
        <f t="shared" si="209"/>
        <v>0</v>
      </c>
      <c r="F1492" s="2">
        <f t="shared" si="210"/>
        <v>0.4041524694974456</v>
      </c>
      <c r="G1492" s="2">
        <f t="shared" si="210"/>
        <v>0.35885860723367546</v>
      </c>
      <c r="H1492" s="2">
        <f t="shared" si="211"/>
        <v>1.1262164578214406</v>
      </c>
      <c r="I1492" s="2">
        <f t="shared" si="212"/>
        <v>52.968099916571155</v>
      </c>
    </row>
    <row r="1493" spans="1:9" ht="13.5" x14ac:dyDescent="0.25">
      <c r="A1493" s="3">
        <f>TITRES_STAT!B1496</f>
        <v>44490</v>
      </c>
      <c r="B1493" s="5">
        <f>TITRES_STAT!D1496</f>
        <v>84.052499999999995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0.3752844359619138</v>
      </c>
      <c r="G1493" s="2">
        <f t="shared" si="210"/>
        <v>0.33322584957412721</v>
      </c>
      <c r="H1493" s="2">
        <f t="shared" si="211"/>
        <v>1.1262164578214409</v>
      </c>
      <c r="I1493" s="2">
        <f t="shared" si="212"/>
        <v>52.968099916571155</v>
      </c>
    </row>
    <row r="1494" spans="1:9" ht="13.5" x14ac:dyDescent="0.25">
      <c r="A1494" s="3">
        <f>TITRES_STAT!B1497</f>
        <v>44491</v>
      </c>
      <c r="B1494" s="5">
        <f>TITRES_STAT!D1497</f>
        <v>81.985699999999994</v>
      </c>
      <c r="C1494" s="2">
        <f t="shared" si="207"/>
        <v>-2.0668000000000006</v>
      </c>
      <c r="D1494" s="2">
        <f t="shared" si="208"/>
        <v>0</v>
      </c>
      <c r="E1494" s="2">
        <f t="shared" si="209"/>
        <v>2.0668000000000006</v>
      </c>
      <c r="F1494" s="2">
        <f t="shared" si="210"/>
        <v>0.34847840482177711</v>
      </c>
      <c r="G1494" s="2">
        <f t="shared" si="210"/>
        <v>0.45705257460454674</v>
      </c>
      <c r="H1494" s="2">
        <f t="shared" si="211"/>
        <v>0.7624470885505662</v>
      </c>
      <c r="I1494" s="2">
        <f t="shared" si="212"/>
        <v>43.260707995358977</v>
      </c>
    </row>
    <row r="1495" spans="1:9" ht="13.5" x14ac:dyDescent="0.25">
      <c r="A1495" s="3">
        <f>TITRES_STAT!B1498</f>
        <v>44494</v>
      </c>
      <c r="B1495" s="5">
        <f>TITRES_STAT!D1498</f>
        <v>81.977900000000005</v>
      </c>
      <c r="C1495" s="2">
        <f t="shared" si="207"/>
        <v>-7.7999999999889269E-3</v>
      </c>
      <c r="D1495" s="2">
        <f t="shared" si="208"/>
        <v>0</v>
      </c>
      <c r="E1495" s="2">
        <f t="shared" si="209"/>
        <v>7.7999999999889269E-3</v>
      </c>
      <c r="F1495" s="2">
        <f t="shared" si="210"/>
        <v>0.32358709019165016</v>
      </c>
      <c r="G1495" s="2">
        <f t="shared" si="210"/>
        <v>0.42496310498993545</v>
      </c>
      <c r="H1495" s="2">
        <f t="shared" si="211"/>
        <v>0.76144749130471878</v>
      </c>
      <c r="I1495" s="2">
        <f t="shared" si="212"/>
        <v>43.228509226846626</v>
      </c>
    </row>
    <row r="1496" spans="1:9" ht="13.5" x14ac:dyDescent="0.25">
      <c r="A1496" s="3">
        <f>TITRES_STAT!B1499</f>
        <v>44495</v>
      </c>
      <c r="B1496" s="5">
        <f>TITRES_STAT!D1499</f>
        <v>82.093599999999995</v>
      </c>
      <c r="C1496" s="2">
        <f t="shared" si="207"/>
        <v>0.1156999999999897</v>
      </c>
      <c r="D1496" s="2">
        <f t="shared" si="208"/>
        <v>0.1156999999999897</v>
      </c>
      <c r="E1496" s="2">
        <f t="shared" si="209"/>
        <v>0</v>
      </c>
      <c r="F1496" s="2">
        <f t="shared" si="210"/>
        <v>0.30873801232081727</v>
      </c>
      <c r="G1496" s="2">
        <f t="shared" si="210"/>
        <v>0.3946085974906543</v>
      </c>
      <c r="H1496" s="2">
        <f t="shared" si="211"/>
        <v>0.78239048587411797</v>
      </c>
      <c r="I1496" s="2">
        <f t="shared" si="212"/>
        <v>43.895571260885568</v>
      </c>
    </row>
    <row r="1497" spans="1:9" ht="13.5" x14ac:dyDescent="0.25">
      <c r="A1497" s="3">
        <f>TITRES_STAT!B1500</f>
        <v>44496</v>
      </c>
      <c r="B1497" s="5">
        <f>TITRES_STAT!D1500</f>
        <v>81.977900000000005</v>
      </c>
      <c r="C1497" s="2">
        <f t="shared" si="207"/>
        <v>-0.1156999999999897</v>
      </c>
      <c r="D1497" s="2">
        <f t="shared" si="208"/>
        <v>0</v>
      </c>
      <c r="E1497" s="2">
        <f t="shared" si="209"/>
        <v>0.1156999999999897</v>
      </c>
      <c r="F1497" s="2">
        <f t="shared" si="210"/>
        <v>0.28668529715504459</v>
      </c>
      <c r="G1497" s="2">
        <f t="shared" si="210"/>
        <v>0.37468655481274965</v>
      </c>
      <c r="H1497" s="2">
        <f t="shared" si="211"/>
        <v>0.76513366565372531</v>
      </c>
      <c r="I1497" s="2">
        <f t="shared" si="212"/>
        <v>43.347066601347414</v>
      </c>
    </row>
    <row r="1498" spans="1:9" ht="13.5" x14ac:dyDescent="0.25">
      <c r="A1498" s="3">
        <f>TITRES_STAT!B1501</f>
        <v>44497</v>
      </c>
      <c r="B1498" s="5">
        <f>TITRES_STAT!D1501</f>
        <v>81.977900000000005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0.26620777592968425</v>
      </c>
      <c r="G1498" s="2">
        <f t="shared" si="210"/>
        <v>0.3479232294689818</v>
      </c>
      <c r="H1498" s="2">
        <f t="shared" si="211"/>
        <v>0.76513366565372531</v>
      </c>
      <c r="I1498" s="2">
        <f t="shared" si="212"/>
        <v>43.347066601347414</v>
      </c>
    </row>
    <row r="1499" spans="1:9" ht="13.5" x14ac:dyDescent="0.25">
      <c r="A1499" s="3">
        <f>TITRES_STAT!B1502</f>
        <v>44498</v>
      </c>
      <c r="B1499" s="5">
        <f>TITRES_STAT!D1502</f>
        <v>81.977900000000005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0.24719293479184964</v>
      </c>
      <c r="G1499" s="2">
        <f t="shared" si="210"/>
        <v>0.32307157022119742</v>
      </c>
      <c r="H1499" s="2">
        <f t="shared" si="211"/>
        <v>0.76513366565372509</v>
      </c>
      <c r="I1499" s="2">
        <f t="shared" si="212"/>
        <v>43.347066601347407</v>
      </c>
    </row>
    <row r="1500" spans="1:9" ht="13.5" x14ac:dyDescent="0.25">
      <c r="A1500" s="3">
        <f>TITRES_STAT!B1503</f>
        <v>44501</v>
      </c>
      <c r="B1500" s="5">
        <f>TITRES_STAT!D1503</f>
        <v>81.977900000000005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0.22953629659243183</v>
      </c>
      <c r="G1500" s="2">
        <f t="shared" si="210"/>
        <v>0.2999950294911119</v>
      </c>
      <c r="H1500" s="2">
        <f t="shared" si="211"/>
        <v>0.7651336656537252</v>
      </c>
      <c r="I1500" s="2">
        <f t="shared" si="212"/>
        <v>43.347066601347407</v>
      </c>
    </row>
    <row r="1501" spans="1:9" ht="13.5" x14ac:dyDescent="0.25">
      <c r="A1501" s="3">
        <f>TITRES_STAT!B1504</f>
        <v>44502</v>
      </c>
      <c r="B1501" s="5">
        <f>TITRES_STAT!D1504</f>
        <v>82.517799999999994</v>
      </c>
      <c r="C1501" s="2">
        <f t="shared" si="207"/>
        <v>0.53989999999998872</v>
      </c>
      <c r="D1501" s="2">
        <f t="shared" si="208"/>
        <v>0.53989999999998872</v>
      </c>
      <c r="E1501" s="2">
        <f t="shared" si="209"/>
        <v>0</v>
      </c>
      <c r="F1501" s="2">
        <f t="shared" ref="F1501:G1516" si="213">((F1500*13)+D1501)/14</f>
        <v>0.25170513255011445</v>
      </c>
      <c r="G1501" s="2">
        <f t="shared" si="213"/>
        <v>0.27856681309888959</v>
      </c>
      <c r="H1501" s="2">
        <f t="shared" si="211"/>
        <v>0.90357185678381802</v>
      </c>
      <c r="I1501" s="2">
        <f t="shared" si="212"/>
        <v>47.467178796730522</v>
      </c>
    </row>
    <row r="1502" spans="1:9" ht="13.5" x14ac:dyDescent="0.25">
      <c r="A1502" s="3">
        <f>TITRES_STAT!B1505</f>
        <v>44503</v>
      </c>
      <c r="B1502" s="5">
        <f>TITRES_STAT!D1505</f>
        <v>82.517799999999994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0.23372619451082058</v>
      </c>
      <c r="G1502" s="2">
        <f t="shared" si="213"/>
        <v>0.25866918359182606</v>
      </c>
      <c r="H1502" s="2">
        <f t="shared" si="211"/>
        <v>0.90357185678381802</v>
      </c>
      <c r="I1502" s="2">
        <f t="shared" si="212"/>
        <v>47.467178796730522</v>
      </c>
    </row>
    <row r="1503" spans="1:9" ht="13.5" x14ac:dyDescent="0.25">
      <c r="A1503" s="3">
        <f>TITRES_STAT!B1506</f>
        <v>44504</v>
      </c>
      <c r="B1503" s="5">
        <f>TITRES_STAT!D1506</f>
        <v>84.060199999999995</v>
      </c>
      <c r="C1503" s="2">
        <f t="shared" si="207"/>
        <v>1.5424000000000007</v>
      </c>
      <c r="D1503" s="2">
        <f t="shared" si="208"/>
        <v>1.5424000000000007</v>
      </c>
      <c r="E1503" s="2">
        <f t="shared" si="209"/>
        <v>0</v>
      </c>
      <c r="F1503" s="2">
        <f t="shared" si="213"/>
        <v>0.32720289490290488</v>
      </c>
      <c r="G1503" s="2">
        <f t="shared" si="213"/>
        <v>0.24019281333526707</v>
      </c>
      <c r="H1503" s="2">
        <f t="shared" si="211"/>
        <v>1.3622509781180963</v>
      </c>
      <c r="I1503" s="2">
        <f t="shared" si="212"/>
        <v>57.667495568288132</v>
      </c>
    </row>
    <row r="1504" spans="1:9" ht="13.5" x14ac:dyDescent="0.25">
      <c r="A1504" s="3">
        <f>TITRES_STAT!B1507</f>
        <v>44505</v>
      </c>
      <c r="B1504" s="5">
        <f>TITRES_STAT!D1507</f>
        <v>84.060199999999995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0.30383125955269741</v>
      </c>
      <c r="G1504" s="2">
        <f t="shared" si="213"/>
        <v>0.22303618381131943</v>
      </c>
      <c r="H1504" s="2">
        <f t="shared" si="211"/>
        <v>1.3622509781180963</v>
      </c>
      <c r="I1504" s="2">
        <f t="shared" si="212"/>
        <v>57.667495568288132</v>
      </c>
    </row>
    <row r="1505" spans="1:9" ht="13.5" x14ac:dyDescent="0.25">
      <c r="A1505" s="3">
        <f>TITRES_STAT!B1508</f>
        <v>44508</v>
      </c>
      <c r="B1505" s="5">
        <f>TITRES_STAT!D1508</f>
        <v>87.522800000000004</v>
      </c>
      <c r="C1505" s="2">
        <f t="shared" si="207"/>
        <v>3.462600000000009</v>
      </c>
      <c r="D1505" s="2">
        <f t="shared" si="208"/>
        <v>3.462600000000009</v>
      </c>
      <c r="E1505" s="2">
        <f t="shared" si="209"/>
        <v>0</v>
      </c>
      <c r="F1505" s="2">
        <f t="shared" si="213"/>
        <v>0.52945759815607674</v>
      </c>
      <c r="G1505" s="2">
        <f t="shared" si="213"/>
        <v>0.20710502782479662</v>
      </c>
      <c r="H1505" s="2">
        <f t="shared" si="211"/>
        <v>2.5564690713543601</v>
      </c>
      <c r="I1505" s="2">
        <f t="shared" si="212"/>
        <v>71.882224196619148</v>
      </c>
    </row>
    <row r="1506" spans="1:9" ht="13.5" x14ac:dyDescent="0.25">
      <c r="A1506" s="3">
        <f>TITRES_STAT!B1509</f>
        <v>44509</v>
      </c>
      <c r="B1506" s="5">
        <f>TITRES_STAT!D1509</f>
        <v>87.522800000000004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0.49163919828778552</v>
      </c>
      <c r="G1506" s="2">
        <f t="shared" si="213"/>
        <v>0.19231181155159688</v>
      </c>
      <c r="H1506" s="2">
        <f t="shared" si="211"/>
        <v>2.5564690713543596</v>
      </c>
      <c r="I1506" s="2">
        <f t="shared" si="212"/>
        <v>71.882224196619148</v>
      </c>
    </row>
    <row r="1507" spans="1:9" ht="13.5" x14ac:dyDescent="0.25">
      <c r="A1507" s="3">
        <f>TITRES_STAT!B1510</f>
        <v>44510</v>
      </c>
      <c r="B1507" s="5">
        <f>TITRES_STAT!D1510</f>
        <v>83.589699999999993</v>
      </c>
      <c r="C1507" s="2">
        <f t="shared" si="207"/>
        <v>-3.9331000000000103</v>
      </c>
      <c r="D1507" s="2">
        <f t="shared" si="208"/>
        <v>0</v>
      </c>
      <c r="E1507" s="2">
        <f t="shared" si="209"/>
        <v>3.9331000000000103</v>
      </c>
      <c r="F1507" s="2">
        <f t="shared" si="213"/>
        <v>0.45652211269580084</v>
      </c>
      <c r="G1507" s="2">
        <f t="shared" si="213"/>
        <v>0.4595109678693407</v>
      </c>
      <c r="H1507" s="2">
        <f t="shared" si="211"/>
        <v>0.99349557381100484</v>
      </c>
      <c r="I1507" s="2">
        <f t="shared" si="212"/>
        <v>49.836858775247727</v>
      </c>
    </row>
    <row r="1508" spans="1:9" ht="13.5" x14ac:dyDescent="0.25">
      <c r="A1508" s="3">
        <f>TITRES_STAT!B1511</f>
        <v>44511</v>
      </c>
      <c r="B1508" s="5">
        <f>TITRES_STAT!D1511</f>
        <v>81.977900000000005</v>
      </c>
      <c r="C1508" s="2">
        <f t="shared" si="207"/>
        <v>-1.6117999999999881</v>
      </c>
      <c r="D1508" s="2">
        <f t="shared" si="208"/>
        <v>0</v>
      </c>
      <c r="E1508" s="2">
        <f t="shared" si="209"/>
        <v>1.6117999999999881</v>
      </c>
      <c r="F1508" s="2">
        <f t="shared" si="213"/>
        <v>0.4239133903603865</v>
      </c>
      <c r="G1508" s="2">
        <f t="shared" si="213"/>
        <v>0.54181732730724408</v>
      </c>
      <c r="H1508" s="2">
        <f t="shared" si="211"/>
        <v>0.78239171948814634</v>
      </c>
      <c r="I1508" s="2">
        <f t="shared" si="212"/>
        <v>43.895610091412884</v>
      </c>
    </row>
    <row r="1509" spans="1:9" ht="13.5" x14ac:dyDescent="0.25">
      <c r="A1509" s="3">
        <f>TITRES_STAT!B1512</f>
        <v>44512</v>
      </c>
      <c r="B1509" s="5">
        <f>TITRES_STAT!D1512</f>
        <v>85.664299999999997</v>
      </c>
      <c r="C1509" s="2">
        <f t="shared" si="207"/>
        <v>3.6863999999999919</v>
      </c>
      <c r="D1509" s="2">
        <f t="shared" si="208"/>
        <v>3.6863999999999919</v>
      </c>
      <c r="E1509" s="2">
        <f t="shared" si="209"/>
        <v>0</v>
      </c>
      <c r="F1509" s="2">
        <f t="shared" si="213"/>
        <v>0.65694814819178682</v>
      </c>
      <c r="G1509" s="2">
        <f t="shared" si="213"/>
        <v>0.50311608964244092</v>
      </c>
      <c r="H1509" s="2">
        <f t="shared" si="211"/>
        <v>1.3057585748423841</v>
      </c>
      <c r="I1509" s="2">
        <f t="shared" si="212"/>
        <v>56.630325008403908</v>
      </c>
    </row>
    <row r="1510" spans="1:9" ht="13.5" x14ac:dyDescent="0.25">
      <c r="A1510" s="3">
        <f>TITRES_STAT!B1513</f>
        <v>44515</v>
      </c>
      <c r="B1510" s="5">
        <f>TITRES_STAT!D1513</f>
        <v>85.664299999999997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0.61002328046380205</v>
      </c>
      <c r="G1510" s="2">
        <f t="shared" si="213"/>
        <v>0.46717922609655232</v>
      </c>
      <c r="H1510" s="2">
        <f t="shared" si="211"/>
        <v>1.3057585748423839</v>
      </c>
      <c r="I1510" s="2">
        <f t="shared" si="212"/>
        <v>56.630325008403901</v>
      </c>
    </row>
    <row r="1511" spans="1:9" ht="13.5" x14ac:dyDescent="0.25">
      <c r="A1511" s="3">
        <f>TITRES_STAT!B1514</f>
        <v>44516</v>
      </c>
      <c r="B1511" s="5">
        <f>TITRES_STAT!D1514</f>
        <v>84.060199999999995</v>
      </c>
      <c r="C1511" s="2">
        <f t="shared" si="207"/>
        <v>-1.6041000000000025</v>
      </c>
      <c r="D1511" s="2">
        <f t="shared" si="208"/>
        <v>0</v>
      </c>
      <c r="E1511" s="2">
        <f t="shared" si="209"/>
        <v>1.6041000000000025</v>
      </c>
      <c r="F1511" s="2">
        <f t="shared" si="213"/>
        <v>0.56645018900210187</v>
      </c>
      <c r="G1511" s="2">
        <f t="shared" si="213"/>
        <v>0.54838785280394164</v>
      </c>
      <c r="H1511" s="2">
        <f t="shared" si="211"/>
        <v>1.0329371558939651</v>
      </c>
      <c r="I1511" s="2">
        <f t="shared" si="212"/>
        <v>50.810087901597754</v>
      </c>
    </row>
    <row r="1512" spans="1:9" ht="13.5" x14ac:dyDescent="0.25">
      <c r="A1512" s="3">
        <f>TITRES_STAT!B1515</f>
        <v>44517</v>
      </c>
      <c r="B1512" s="5">
        <f>TITRES_STAT!D1515</f>
        <v>84.445800000000006</v>
      </c>
      <c r="C1512" s="2">
        <f t="shared" si="207"/>
        <v>0.38560000000001082</v>
      </c>
      <c r="D1512" s="2">
        <f t="shared" si="208"/>
        <v>0.38560000000001082</v>
      </c>
      <c r="E1512" s="2">
        <f t="shared" si="209"/>
        <v>0</v>
      </c>
      <c r="F1512" s="2">
        <f t="shared" si="213"/>
        <v>0.55353231835909533</v>
      </c>
      <c r="G1512" s="2">
        <f t="shared" si="213"/>
        <v>0.50921729188937437</v>
      </c>
      <c r="H1512" s="2">
        <f t="shared" si="211"/>
        <v>1.0870257691079122</v>
      </c>
      <c r="I1512" s="2">
        <f t="shared" si="212"/>
        <v>52.08492320497583</v>
      </c>
    </row>
    <row r="1513" spans="1:9" ht="13.5" x14ac:dyDescent="0.25">
      <c r="A1513" s="3">
        <f>TITRES_STAT!B1516</f>
        <v>44518</v>
      </c>
      <c r="B1513" s="5">
        <f>TITRES_STAT!D1516</f>
        <v>84.445800000000006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0.51399429561915999</v>
      </c>
      <c r="G1513" s="2">
        <f t="shared" si="213"/>
        <v>0.47284462818299045</v>
      </c>
      <c r="H1513" s="2">
        <f t="shared" si="211"/>
        <v>1.0870257691079122</v>
      </c>
      <c r="I1513" s="2">
        <f t="shared" si="212"/>
        <v>52.08492320497583</v>
      </c>
    </row>
    <row r="1514" spans="1:9" ht="13.5" x14ac:dyDescent="0.25">
      <c r="A1514" s="3">
        <f>TITRES_STAT!B1517</f>
        <v>44519</v>
      </c>
      <c r="B1514" s="5">
        <f>TITRES_STAT!D1517</f>
        <v>84.445800000000006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0.47728041736064858</v>
      </c>
      <c r="G1514" s="2">
        <f t="shared" si="213"/>
        <v>0.43907001188420541</v>
      </c>
      <c r="H1514" s="2">
        <f t="shared" si="211"/>
        <v>1.0870257691079124</v>
      </c>
      <c r="I1514" s="2">
        <f t="shared" si="212"/>
        <v>52.08492320497583</v>
      </c>
    </row>
    <row r="1515" spans="1:9" ht="13.5" x14ac:dyDescent="0.25">
      <c r="A1515" s="3">
        <f>TITRES_STAT!B1518</f>
        <v>44522</v>
      </c>
      <c r="B1515" s="5">
        <f>TITRES_STAT!D1518</f>
        <v>84.445800000000006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0.44318895897774507</v>
      </c>
      <c r="G1515" s="2">
        <f t="shared" si="213"/>
        <v>0.40770786817819077</v>
      </c>
      <c r="H1515" s="2">
        <f t="shared" si="211"/>
        <v>1.0870257691079122</v>
      </c>
      <c r="I1515" s="2">
        <f t="shared" si="212"/>
        <v>52.08492320497583</v>
      </c>
    </row>
    <row r="1516" spans="1:9" ht="13.5" x14ac:dyDescent="0.25">
      <c r="A1516" s="3">
        <f>TITRES_STAT!B1519</f>
        <v>44523</v>
      </c>
      <c r="B1516" s="5">
        <f>TITRES_STAT!D1519</f>
        <v>82.147599999999997</v>
      </c>
      <c r="C1516" s="2">
        <f t="shared" si="207"/>
        <v>-2.2982000000000085</v>
      </c>
      <c r="D1516" s="2">
        <f t="shared" si="208"/>
        <v>0</v>
      </c>
      <c r="E1516" s="2">
        <f t="shared" si="209"/>
        <v>2.2982000000000085</v>
      </c>
      <c r="F1516" s="2">
        <f t="shared" si="213"/>
        <v>0.41153260476504899</v>
      </c>
      <c r="G1516" s="2">
        <f t="shared" si="213"/>
        <v>0.54274302045117773</v>
      </c>
      <c r="H1516" s="2">
        <f t="shared" si="211"/>
        <v>0.75824577978533081</v>
      </c>
      <c r="I1516" s="2">
        <f t="shared" si="212"/>
        <v>43.125130087211538</v>
      </c>
    </row>
    <row r="1517" spans="1:9" ht="13.5" x14ac:dyDescent="0.25">
      <c r="A1517" s="3">
        <f>TITRES_STAT!B1520</f>
        <v>44524</v>
      </c>
      <c r="B1517" s="5">
        <f>TITRES_STAT!D1520</f>
        <v>82.147599999999997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0.38213741871040263</v>
      </c>
      <c r="G1517" s="2">
        <f t="shared" si="214"/>
        <v>0.50397566184752218</v>
      </c>
      <c r="H1517" s="2">
        <f t="shared" si="211"/>
        <v>0.75824577978533081</v>
      </c>
      <c r="I1517" s="2">
        <f t="shared" si="212"/>
        <v>43.125130087211538</v>
      </c>
    </row>
    <row r="1518" spans="1:9" ht="13.5" x14ac:dyDescent="0.25">
      <c r="A1518" s="3">
        <f>TITRES_STAT!B1521</f>
        <v>44525</v>
      </c>
      <c r="B1518" s="5">
        <f>TITRES_STAT!D1521</f>
        <v>82.147599999999997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0.35484188880251677</v>
      </c>
      <c r="G1518" s="2">
        <f t="shared" si="214"/>
        <v>0.46797740028698487</v>
      </c>
      <c r="H1518" s="2">
        <f t="shared" si="211"/>
        <v>0.75824577978533092</v>
      </c>
      <c r="I1518" s="2">
        <f t="shared" si="212"/>
        <v>43.125130087211545</v>
      </c>
    </row>
    <row r="1519" spans="1:9" ht="13.5" x14ac:dyDescent="0.25">
      <c r="A1519" s="3">
        <f>TITRES_STAT!B1522</f>
        <v>44526</v>
      </c>
      <c r="B1519" s="5">
        <f>TITRES_STAT!D1522</f>
        <v>82.139899999999997</v>
      </c>
      <c r="C1519" s="2">
        <f t="shared" si="207"/>
        <v>-7.6999999999998181E-3</v>
      </c>
      <c r="D1519" s="2">
        <f t="shared" si="208"/>
        <v>0</v>
      </c>
      <c r="E1519" s="2">
        <f t="shared" si="209"/>
        <v>7.6999999999998181E-3</v>
      </c>
      <c r="F1519" s="2">
        <f t="shared" si="214"/>
        <v>0.32949603960233703</v>
      </c>
      <c r="G1519" s="2">
        <f t="shared" si="214"/>
        <v>0.43510044312362878</v>
      </c>
      <c r="H1519" s="2">
        <f t="shared" si="211"/>
        <v>0.75728729954134877</v>
      </c>
      <c r="I1519" s="2">
        <f t="shared" si="212"/>
        <v>43.094108728777613</v>
      </c>
    </row>
    <row r="1520" spans="1:9" ht="13.5" x14ac:dyDescent="0.25">
      <c r="A1520" s="3">
        <f>TITRES_STAT!B1523</f>
        <v>44529</v>
      </c>
      <c r="B1520" s="5">
        <f>TITRES_STAT!D1523</f>
        <v>83.905900000000003</v>
      </c>
      <c r="C1520" s="2">
        <f t="shared" si="207"/>
        <v>1.7660000000000053</v>
      </c>
      <c r="D1520" s="2">
        <f t="shared" si="208"/>
        <v>1.7660000000000053</v>
      </c>
      <c r="E1520" s="2">
        <f t="shared" si="209"/>
        <v>0</v>
      </c>
      <c r="F1520" s="2">
        <f t="shared" si="214"/>
        <v>0.43210346534502764</v>
      </c>
      <c r="G1520" s="2">
        <f t="shared" si="214"/>
        <v>0.40402184004336961</v>
      </c>
      <c r="H1520" s="2">
        <f t="shared" si="211"/>
        <v>1.0695052161008018</v>
      </c>
      <c r="I1520" s="2">
        <f t="shared" si="212"/>
        <v>51.679271343702091</v>
      </c>
    </row>
    <row r="1521" spans="1:9" ht="13.5" x14ac:dyDescent="0.25">
      <c r="A1521" s="3">
        <f>TITRES_STAT!B1524</f>
        <v>44530</v>
      </c>
      <c r="B1521" s="5">
        <f>TITRES_STAT!D1524</f>
        <v>83.905900000000003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0.40123893210609707</v>
      </c>
      <c r="G1521" s="2">
        <f t="shared" si="214"/>
        <v>0.37516313718312894</v>
      </c>
      <c r="H1521" s="2">
        <f t="shared" si="211"/>
        <v>1.0695052161008018</v>
      </c>
      <c r="I1521" s="2">
        <f t="shared" si="212"/>
        <v>51.679271343702091</v>
      </c>
    </row>
    <row r="1522" spans="1:9" ht="13.5" x14ac:dyDescent="0.25">
      <c r="A1522" s="3">
        <f>TITRES_STAT!B1525</f>
        <v>44531</v>
      </c>
      <c r="B1522" s="5">
        <f>TITRES_STAT!D1525</f>
        <v>83.905900000000003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0.37257900838423297</v>
      </c>
      <c r="G1522" s="2">
        <f t="shared" si="214"/>
        <v>0.34836577024147691</v>
      </c>
      <c r="H1522" s="2">
        <f t="shared" si="211"/>
        <v>1.0695052161008016</v>
      </c>
      <c r="I1522" s="2">
        <f t="shared" si="212"/>
        <v>51.679271343702091</v>
      </c>
    </row>
    <row r="1523" spans="1:9" ht="13.5" x14ac:dyDescent="0.25">
      <c r="A1523" s="3">
        <f>TITRES_STAT!B1526</f>
        <v>44532</v>
      </c>
      <c r="B1523" s="5">
        <f>TITRES_STAT!D1526</f>
        <v>83.828800000000001</v>
      </c>
      <c r="C1523" s="2">
        <f t="shared" si="207"/>
        <v>-7.7100000000001501E-2</v>
      </c>
      <c r="D1523" s="2">
        <f t="shared" si="208"/>
        <v>0</v>
      </c>
      <c r="E1523" s="2">
        <f t="shared" si="209"/>
        <v>7.7100000000001501E-2</v>
      </c>
      <c r="F1523" s="2">
        <f t="shared" si="214"/>
        <v>0.34596622207107347</v>
      </c>
      <c r="G1523" s="2">
        <f t="shared" si="214"/>
        <v>0.32898964379565726</v>
      </c>
      <c r="H1523" s="2">
        <f t="shared" si="211"/>
        <v>1.0516021661945101</v>
      </c>
      <c r="I1523" s="2">
        <f t="shared" si="212"/>
        <v>51.257606543919437</v>
      </c>
    </row>
    <row r="1524" spans="1:9" ht="13.5" x14ac:dyDescent="0.25">
      <c r="A1524" s="3">
        <f>TITRES_STAT!B1527</f>
        <v>44533</v>
      </c>
      <c r="B1524" s="5">
        <f>TITRES_STAT!D1527</f>
        <v>83.821100000000001</v>
      </c>
      <c r="C1524" s="2">
        <f t="shared" si="207"/>
        <v>-7.6999999999998181E-3</v>
      </c>
      <c r="D1524" s="2">
        <f t="shared" si="208"/>
        <v>0</v>
      </c>
      <c r="E1524" s="2">
        <f t="shared" si="209"/>
        <v>7.6999999999998181E-3</v>
      </c>
      <c r="F1524" s="2">
        <f t="shared" si="214"/>
        <v>0.32125434906599676</v>
      </c>
      <c r="G1524" s="2">
        <f t="shared" si="214"/>
        <v>0.30604038352453883</v>
      </c>
      <c r="H1524" s="2">
        <f t="shared" si="211"/>
        <v>1.0497122809945703</v>
      </c>
      <c r="I1524" s="2">
        <f t="shared" si="212"/>
        <v>51.212664856807336</v>
      </c>
    </row>
    <row r="1525" spans="1:9" ht="13.5" x14ac:dyDescent="0.25">
      <c r="A1525" s="3">
        <f>TITRES_STAT!B1528</f>
        <v>44536</v>
      </c>
      <c r="B1525" s="5">
        <f>TITRES_STAT!D1528</f>
        <v>81.361000000000004</v>
      </c>
      <c r="C1525" s="2">
        <f t="shared" si="207"/>
        <v>-2.4600999999999971</v>
      </c>
      <c r="D1525" s="2">
        <f t="shared" si="208"/>
        <v>0</v>
      </c>
      <c r="E1525" s="2">
        <f t="shared" si="209"/>
        <v>2.4600999999999971</v>
      </c>
      <c r="F1525" s="2">
        <f t="shared" si="214"/>
        <v>0.29830760984699695</v>
      </c>
      <c r="G1525" s="2">
        <f t="shared" si="214"/>
        <v>0.45990178470135729</v>
      </c>
      <c r="H1525" s="2">
        <f t="shared" si="211"/>
        <v>0.6486332946950979</v>
      </c>
      <c r="I1525" s="2">
        <f t="shared" si="212"/>
        <v>39.343697399672962</v>
      </c>
    </row>
    <row r="1526" spans="1:9" ht="13.5" x14ac:dyDescent="0.25">
      <c r="A1526" s="3">
        <f>TITRES_STAT!B1529</f>
        <v>44537</v>
      </c>
      <c r="B1526" s="5">
        <f>TITRES_STAT!D1529</f>
        <v>81.361000000000004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0.27699992342935431</v>
      </c>
      <c r="G1526" s="2">
        <f t="shared" si="214"/>
        <v>0.4270516572226889</v>
      </c>
      <c r="H1526" s="2">
        <f t="shared" si="211"/>
        <v>0.6486332946950979</v>
      </c>
      <c r="I1526" s="2">
        <f t="shared" si="212"/>
        <v>39.343697399672962</v>
      </c>
    </row>
    <row r="1527" spans="1:9" ht="13.5" x14ac:dyDescent="0.25">
      <c r="A1527" s="3">
        <f>TITRES_STAT!B1530</f>
        <v>44538</v>
      </c>
      <c r="B1527" s="5">
        <f>TITRES_STAT!D1530</f>
        <v>81.361000000000004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0.25721421461297184</v>
      </c>
      <c r="G1527" s="2">
        <f t="shared" si="214"/>
        <v>0.39654796742106824</v>
      </c>
      <c r="H1527" s="2">
        <f t="shared" si="211"/>
        <v>0.6486332946950979</v>
      </c>
      <c r="I1527" s="2">
        <f t="shared" si="212"/>
        <v>39.343697399672962</v>
      </c>
    </row>
    <row r="1528" spans="1:9" ht="13.5" x14ac:dyDescent="0.25">
      <c r="A1528" s="3">
        <f>TITRES_STAT!B1531</f>
        <v>44539</v>
      </c>
      <c r="B1528" s="5">
        <f>TITRES_STAT!D1531</f>
        <v>81.361000000000004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0.23884177071204529</v>
      </c>
      <c r="G1528" s="2">
        <f t="shared" si="214"/>
        <v>0.36822311260527762</v>
      </c>
      <c r="H1528" s="2">
        <f t="shared" si="211"/>
        <v>0.64863329469509801</v>
      </c>
      <c r="I1528" s="2">
        <f t="shared" si="212"/>
        <v>39.343697399672962</v>
      </c>
    </row>
    <row r="1529" spans="1:9" ht="13.5" x14ac:dyDescent="0.25">
      <c r="A1529" s="3">
        <f>TITRES_STAT!B1532</f>
        <v>44540</v>
      </c>
      <c r="B1529" s="5">
        <f>TITRES_STAT!D1532</f>
        <v>80.975399999999993</v>
      </c>
      <c r="C1529" s="2">
        <f t="shared" si="207"/>
        <v>-0.38560000000001082</v>
      </c>
      <c r="D1529" s="2">
        <f t="shared" si="208"/>
        <v>0</v>
      </c>
      <c r="E1529" s="2">
        <f t="shared" si="209"/>
        <v>0.38560000000001082</v>
      </c>
      <c r="F1529" s="2">
        <f t="shared" si="214"/>
        <v>0.22178164423261348</v>
      </c>
      <c r="G1529" s="2">
        <f t="shared" si="214"/>
        <v>0.3694643188477586</v>
      </c>
      <c r="H1529" s="2">
        <f t="shared" si="211"/>
        <v>0.60027892524041215</v>
      </c>
      <c r="I1529" s="2">
        <f t="shared" si="212"/>
        <v>37.510893618137942</v>
      </c>
    </row>
    <row r="1530" spans="1:9" ht="13.5" x14ac:dyDescent="0.25">
      <c r="A1530" s="3">
        <f>TITRES_STAT!B1533</f>
        <v>44543</v>
      </c>
      <c r="B1530" s="5">
        <f>TITRES_STAT!D1533</f>
        <v>83.7517</v>
      </c>
      <c r="C1530" s="2">
        <f t="shared" si="207"/>
        <v>2.7763000000000062</v>
      </c>
      <c r="D1530" s="2">
        <f t="shared" si="208"/>
        <v>2.7763000000000062</v>
      </c>
      <c r="E1530" s="2">
        <f t="shared" si="209"/>
        <v>0</v>
      </c>
      <c r="F1530" s="2">
        <f t="shared" si="214"/>
        <v>0.40424724107314158</v>
      </c>
      <c r="G1530" s="2">
        <f t="shared" si="214"/>
        <v>0.343074010358633</v>
      </c>
      <c r="H1530" s="2">
        <f t="shared" si="211"/>
        <v>1.1783091370009668</v>
      </c>
      <c r="I1530" s="2">
        <f t="shared" si="212"/>
        <v>54.092833610532836</v>
      </c>
    </row>
    <row r="1531" spans="1:9" ht="13.5" x14ac:dyDescent="0.25">
      <c r="A1531" s="3">
        <f>TITRES_STAT!B1534</f>
        <v>44544</v>
      </c>
      <c r="B1531" s="5">
        <f>TITRES_STAT!D1534</f>
        <v>80.983099999999993</v>
      </c>
      <c r="C1531" s="2">
        <f t="shared" si="207"/>
        <v>-2.7686000000000064</v>
      </c>
      <c r="D1531" s="2">
        <f t="shared" si="208"/>
        <v>0</v>
      </c>
      <c r="E1531" s="2">
        <f t="shared" si="209"/>
        <v>2.7686000000000064</v>
      </c>
      <c r="F1531" s="2">
        <f t="shared" si="214"/>
        <v>0.37537243813934573</v>
      </c>
      <c r="G1531" s="2">
        <f t="shared" si="214"/>
        <v>0.5163258667615882</v>
      </c>
      <c r="H1531" s="2">
        <f t="shared" si="211"/>
        <v>0.72700684258507764</v>
      </c>
      <c r="I1531" s="2">
        <f t="shared" si="212"/>
        <v>42.096349861408441</v>
      </c>
    </row>
    <row r="1532" spans="1:9" ht="13.5" x14ac:dyDescent="0.25">
      <c r="A1532" s="3">
        <f>TITRES_STAT!B1535</f>
        <v>44545</v>
      </c>
      <c r="B1532" s="5">
        <f>TITRES_STAT!D1535</f>
        <v>81.214500000000001</v>
      </c>
      <c r="C1532" s="2">
        <f t="shared" si="207"/>
        <v>0.23140000000000782</v>
      </c>
      <c r="D1532" s="2">
        <f t="shared" si="208"/>
        <v>0.23140000000000782</v>
      </c>
      <c r="E1532" s="2">
        <f t="shared" si="209"/>
        <v>0</v>
      </c>
      <c r="F1532" s="2">
        <f t="shared" si="214"/>
        <v>0.36508869255796444</v>
      </c>
      <c r="G1532" s="2">
        <f t="shared" si="214"/>
        <v>0.47944544770718905</v>
      </c>
      <c r="H1532" s="2">
        <f t="shared" si="211"/>
        <v>0.76148119520979263</v>
      </c>
      <c r="I1532" s="2">
        <f t="shared" si="212"/>
        <v>43.229595483652048</v>
      </c>
    </row>
    <row r="1533" spans="1:9" ht="13.5" x14ac:dyDescent="0.25">
      <c r="A1533" s="3">
        <f>TITRES_STAT!B1536</f>
        <v>44546</v>
      </c>
      <c r="B1533" s="5">
        <f>TITRES_STAT!D1536</f>
        <v>81.214500000000001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0.33901092880382411</v>
      </c>
      <c r="G1533" s="2">
        <f t="shared" si="215"/>
        <v>0.44519934429953267</v>
      </c>
      <c r="H1533" s="2">
        <f t="shared" si="211"/>
        <v>0.76148119520979263</v>
      </c>
      <c r="I1533" s="2">
        <f t="shared" si="212"/>
        <v>43.229595483652048</v>
      </c>
    </row>
    <row r="1534" spans="1:9" ht="13.5" x14ac:dyDescent="0.25">
      <c r="A1534" s="3">
        <f>TITRES_STAT!B1537</f>
        <v>44550</v>
      </c>
      <c r="B1534" s="5">
        <f>TITRES_STAT!D1537</f>
        <v>80.975399999999993</v>
      </c>
      <c r="C1534" s="2">
        <f t="shared" si="207"/>
        <v>-0.23910000000000764</v>
      </c>
      <c r="D1534" s="2">
        <f t="shared" si="208"/>
        <v>0</v>
      </c>
      <c r="E1534" s="2">
        <f t="shared" si="209"/>
        <v>0.23910000000000764</v>
      </c>
      <c r="F1534" s="2">
        <f t="shared" si="215"/>
        <v>0.3147958624606938</v>
      </c>
      <c r="G1534" s="2">
        <f t="shared" si="215"/>
        <v>0.43047796256385235</v>
      </c>
      <c r="H1534" s="2">
        <f t="shared" si="211"/>
        <v>0.73127056396992784</v>
      </c>
      <c r="I1534" s="2">
        <f t="shared" si="212"/>
        <v>42.238953239814343</v>
      </c>
    </row>
    <row r="1535" spans="1:9" ht="13.5" x14ac:dyDescent="0.25">
      <c r="A1535" s="3">
        <f>TITRES_STAT!B1538</f>
        <v>44551</v>
      </c>
      <c r="B1535" s="5">
        <f>TITRES_STAT!D1538</f>
        <v>80.975399999999993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0.2923104437135014</v>
      </c>
      <c r="G1535" s="2">
        <f t="shared" si="215"/>
        <v>0.39972953666643429</v>
      </c>
      <c r="H1535" s="2">
        <f t="shared" si="211"/>
        <v>0.73127056396992796</v>
      </c>
      <c r="I1535" s="2">
        <f t="shared" si="212"/>
        <v>42.238953239814343</v>
      </c>
    </row>
    <row r="1536" spans="1:9" ht="13.5" x14ac:dyDescent="0.25">
      <c r="A1536" s="3">
        <f>TITRES_STAT!B1539</f>
        <v>44552</v>
      </c>
      <c r="B1536" s="5">
        <f>TITRES_STAT!D1539</f>
        <v>80.975399999999993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0.27143112630539418</v>
      </c>
      <c r="G1536" s="2">
        <f t="shared" si="215"/>
        <v>0.37117742690454614</v>
      </c>
      <c r="H1536" s="2">
        <f t="shared" si="211"/>
        <v>0.73127056396992796</v>
      </c>
      <c r="I1536" s="2">
        <f t="shared" si="212"/>
        <v>42.238953239814343</v>
      </c>
    </row>
    <row r="1537" spans="1:9" ht="13.5" x14ac:dyDescent="0.25">
      <c r="A1537" s="3">
        <f>TITRES_STAT!B1540</f>
        <v>44553</v>
      </c>
      <c r="B1537" s="5">
        <f>TITRES_STAT!D1540</f>
        <v>80.2119</v>
      </c>
      <c r="C1537" s="2">
        <f t="shared" si="207"/>
        <v>-0.76349999999999341</v>
      </c>
      <c r="D1537" s="2">
        <f t="shared" si="208"/>
        <v>0</v>
      </c>
      <c r="E1537" s="2">
        <f t="shared" si="209"/>
        <v>0.76349999999999341</v>
      </c>
      <c r="F1537" s="2">
        <f t="shared" si="215"/>
        <v>0.25204318871215176</v>
      </c>
      <c r="G1537" s="2">
        <f t="shared" si="215"/>
        <v>0.39920046783993524</v>
      </c>
      <c r="H1537" s="2">
        <f t="shared" si="211"/>
        <v>0.63136997327671429</v>
      </c>
      <c r="I1537" s="2">
        <f t="shared" si="212"/>
        <v>38.701826294409841</v>
      </c>
    </row>
    <row r="1538" spans="1:9" ht="13.5" x14ac:dyDescent="0.25">
      <c r="A1538" s="3">
        <f>TITRES_STAT!B1541</f>
        <v>44554</v>
      </c>
      <c r="B1538" s="5">
        <f>TITRES_STAT!D1541</f>
        <v>80.2042</v>
      </c>
      <c r="C1538" s="2">
        <f t="shared" si="207"/>
        <v>-7.6999999999998181E-3</v>
      </c>
      <c r="D1538" s="2">
        <f t="shared" si="208"/>
        <v>0</v>
      </c>
      <c r="E1538" s="2">
        <f t="shared" si="209"/>
        <v>7.6999999999998181E-3</v>
      </c>
      <c r="F1538" s="2">
        <f t="shared" si="215"/>
        <v>0.23404010380414092</v>
      </c>
      <c r="G1538" s="2">
        <f t="shared" si="215"/>
        <v>0.37123614870851129</v>
      </c>
      <c r="H1538" s="2">
        <f t="shared" si="211"/>
        <v>0.63043457545376458</v>
      </c>
      <c r="I1538" s="2">
        <f t="shared" si="212"/>
        <v>38.666658873957516</v>
      </c>
    </row>
    <row r="1539" spans="1:9" ht="13.5" x14ac:dyDescent="0.25">
      <c r="A1539" s="3">
        <f>TITRES_STAT!B1542</f>
        <v>44557</v>
      </c>
      <c r="B1539" s="5">
        <f>TITRES_STAT!D1542</f>
        <v>80.2042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0.21732295353241657</v>
      </c>
      <c r="G1539" s="2">
        <f t="shared" si="215"/>
        <v>0.34471928094361765</v>
      </c>
      <c r="H1539" s="2">
        <f t="shared" si="211"/>
        <v>0.63043457545376447</v>
      </c>
      <c r="I1539" s="2">
        <f t="shared" si="212"/>
        <v>38.666658873957509</v>
      </c>
    </row>
    <row r="1540" spans="1:9" ht="13.5" x14ac:dyDescent="0.25">
      <c r="A1540" s="3">
        <f>TITRES_STAT!B1543</f>
        <v>44558</v>
      </c>
      <c r="B1540" s="5">
        <f>TITRES_STAT!D1543</f>
        <v>80.2042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0.20179988542295826</v>
      </c>
      <c r="G1540" s="2">
        <f t="shared" si="215"/>
        <v>0.32009647516193068</v>
      </c>
      <c r="H1540" s="2">
        <f t="shared" si="211"/>
        <v>0.63043457545376458</v>
      </c>
      <c r="I1540" s="2">
        <f t="shared" si="212"/>
        <v>38.666658873957516</v>
      </c>
    </row>
    <row r="1541" spans="1:9" ht="13.5" x14ac:dyDescent="0.25">
      <c r="A1541" s="3">
        <f>TITRES_STAT!B1544</f>
        <v>44559</v>
      </c>
      <c r="B1541" s="5">
        <f>TITRES_STAT!D1544</f>
        <v>80.2273</v>
      </c>
      <c r="C1541" s="2">
        <f t="shared" si="216"/>
        <v>2.3099999999999454E-2</v>
      </c>
      <c r="D1541" s="2">
        <f t="shared" si="217"/>
        <v>2.3099999999999454E-2</v>
      </c>
      <c r="E1541" s="2">
        <f t="shared" si="218"/>
        <v>0</v>
      </c>
      <c r="F1541" s="2">
        <f t="shared" si="215"/>
        <v>0.18903560789274693</v>
      </c>
      <c r="G1541" s="2">
        <f t="shared" si="215"/>
        <v>0.29723244122179276</v>
      </c>
      <c r="H1541" s="2">
        <f t="shared" si="211"/>
        <v>0.63598578646295845</v>
      </c>
      <c r="I1541" s="2">
        <f t="shared" si="212"/>
        <v>38.874774568670027</v>
      </c>
    </row>
    <row r="1542" spans="1:9" ht="13.5" x14ac:dyDescent="0.25">
      <c r="A1542" s="3">
        <f>TITRES_STAT!B1545</f>
        <v>44560</v>
      </c>
      <c r="B1542" s="5">
        <f>TITRES_STAT!D1545</f>
        <v>80.2273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0.17553306447183645</v>
      </c>
      <c r="G1542" s="2">
        <f t="shared" si="215"/>
        <v>0.27600155256309328</v>
      </c>
      <c r="H1542" s="2">
        <f t="shared" si="211"/>
        <v>0.63598578646295845</v>
      </c>
      <c r="I1542" s="2">
        <f t="shared" si="212"/>
        <v>38.874774568670027</v>
      </c>
    </row>
    <row r="1543" spans="1:9" ht="13.5" x14ac:dyDescent="0.25">
      <c r="A1543" s="3">
        <f>TITRES_STAT!B1546</f>
        <v>44561</v>
      </c>
      <c r="B1543" s="5">
        <f>TITRES_STAT!D1546</f>
        <v>79.217100000000002</v>
      </c>
      <c r="C1543" s="2">
        <f t="shared" si="216"/>
        <v>-1.0101999999999975</v>
      </c>
      <c r="D1543" s="2">
        <f t="shared" si="217"/>
        <v>0</v>
      </c>
      <c r="E1543" s="2">
        <f t="shared" si="218"/>
        <v>1.0101999999999975</v>
      </c>
      <c r="F1543" s="2">
        <f t="shared" si="215"/>
        <v>0.16299498843813384</v>
      </c>
      <c r="G1543" s="2">
        <f t="shared" si="215"/>
        <v>0.32844429880858644</v>
      </c>
      <c r="H1543" s="2">
        <f t="shared" si="211"/>
        <v>0.49626371664659474</v>
      </c>
      <c r="I1543" s="2">
        <f t="shared" si="212"/>
        <v>33.166861638455956</v>
      </c>
    </row>
    <row r="1544" spans="1:9" ht="13.5" x14ac:dyDescent="0.25">
      <c r="A1544" s="3">
        <f>TITRES_STAT!B1547</f>
        <v>44564</v>
      </c>
      <c r="B1544" s="5">
        <f>TITRES_STAT!D1547</f>
        <v>78.276200000000003</v>
      </c>
      <c r="C1544" s="2">
        <f t="shared" si="216"/>
        <v>-0.94089999999999918</v>
      </c>
      <c r="D1544" s="2">
        <f t="shared" si="217"/>
        <v>0</v>
      </c>
      <c r="E1544" s="2">
        <f t="shared" si="218"/>
        <v>0.94089999999999918</v>
      </c>
      <c r="F1544" s="2">
        <f t="shared" si="215"/>
        <v>0.15135248926398143</v>
      </c>
      <c r="G1544" s="2">
        <f t="shared" si="215"/>
        <v>0.3721911346079731</v>
      </c>
      <c r="H1544" s="2">
        <f t="shared" si="211"/>
        <v>0.40665259107635698</v>
      </c>
      <c r="I1544" s="2">
        <f t="shared" si="212"/>
        <v>28.909241248060425</v>
      </c>
    </row>
    <row r="1545" spans="1:9" ht="13.5" x14ac:dyDescent="0.25">
      <c r="A1545" s="3">
        <f>TITRES_STAT!B1548</f>
        <v>44565</v>
      </c>
      <c r="B1545" s="5">
        <f>TITRES_STAT!D1548</f>
        <v>78.276200000000003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0.14054159717369705</v>
      </c>
      <c r="G1545" s="2">
        <f t="shared" si="215"/>
        <v>0.34560605356454649</v>
      </c>
      <c r="H1545" s="2">
        <f t="shared" si="211"/>
        <v>0.40665259107635698</v>
      </c>
      <c r="I1545" s="2">
        <f t="shared" si="212"/>
        <v>28.909241248060425</v>
      </c>
    </row>
    <row r="1546" spans="1:9" ht="13.5" x14ac:dyDescent="0.25">
      <c r="A1546" s="3">
        <f>TITRES_STAT!B1549</f>
        <v>44566</v>
      </c>
      <c r="B1546" s="5">
        <f>TITRES_STAT!D1549</f>
        <v>78.669499999999999</v>
      </c>
      <c r="C1546" s="2">
        <f t="shared" si="216"/>
        <v>0.39329999999999643</v>
      </c>
      <c r="D1546" s="2">
        <f t="shared" si="217"/>
        <v>0.39329999999999643</v>
      </c>
      <c r="E1546" s="2">
        <f t="shared" si="218"/>
        <v>0</v>
      </c>
      <c r="F1546" s="2">
        <f t="shared" si="215"/>
        <v>0.158595768804147</v>
      </c>
      <c r="G1546" s="2">
        <f t="shared" si="215"/>
        <v>0.32091990688136462</v>
      </c>
      <c r="H1546" s="2">
        <f t="shared" si="211"/>
        <v>0.49419112184516351</v>
      </c>
      <c r="I1546" s="2">
        <f t="shared" si="212"/>
        <v>33.074157289523399</v>
      </c>
    </row>
    <row r="1547" spans="1:9" ht="13.5" x14ac:dyDescent="0.25">
      <c r="A1547" s="3">
        <f>TITRES_STAT!B1550</f>
        <v>44567</v>
      </c>
      <c r="B1547" s="5">
        <f>TITRES_STAT!D1550</f>
        <v>78.669499999999999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0.14726749960385077</v>
      </c>
      <c r="G1547" s="2">
        <f t="shared" si="215"/>
        <v>0.29799705638983859</v>
      </c>
      <c r="H1547" s="2">
        <f t="shared" si="211"/>
        <v>0.49419112184516345</v>
      </c>
      <c r="I1547" s="2">
        <f t="shared" si="212"/>
        <v>33.074157289523399</v>
      </c>
    </row>
    <row r="1548" spans="1:9" ht="13.5" x14ac:dyDescent="0.25">
      <c r="A1548" s="3">
        <f>TITRES_STAT!B1551</f>
        <v>44568</v>
      </c>
      <c r="B1548" s="5">
        <f>TITRES_STAT!D1551</f>
        <v>78.669499999999999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0.13674839248928999</v>
      </c>
      <c r="G1548" s="2">
        <f t="shared" si="215"/>
        <v>0.27671155236199296</v>
      </c>
      <c r="H1548" s="2">
        <f t="shared" si="211"/>
        <v>0.49419112184516345</v>
      </c>
      <c r="I1548" s="2">
        <f t="shared" si="212"/>
        <v>33.074157289523399</v>
      </c>
    </row>
    <row r="1549" spans="1:9" ht="13.5" x14ac:dyDescent="0.25">
      <c r="A1549" s="3">
        <f>TITRES_STAT!B1552</f>
        <v>44571</v>
      </c>
      <c r="B1549" s="5">
        <f>TITRES_STAT!D1552</f>
        <v>78.669499999999999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0.12698065016862642</v>
      </c>
      <c r="G1549" s="2">
        <f t="shared" si="219"/>
        <v>0.25694644147899348</v>
      </c>
      <c r="H1549" s="2">
        <f t="shared" si="211"/>
        <v>0.49419112184516339</v>
      </c>
      <c r="I1549" s="2">
        <f t="shared" si="212"/>
        <v>33.074157289523384</v>
      </c>
    </row>
    <row r="1550" spans="1:9" ht="13.5" x14ac:dyDescent="0.25">
      <c r="A1550" s="3">
        <f>TITRES_STAT!B1553</f>
        <v>44572</v>
      </c>
      <c r="B1550" s="5">
        <f>TITRES_STAT!D1553</f>
        <v>78.669499999999999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0.11791060372801024</v>
      </c>
      <c r="G1550" s="2">
        <f t="shared" si="219"/>
        <v>0.23859312423049395</v>
      </c>
      <c r="H1550" s="2">
        <f t="shared" si="211"/>
        <v>0.49419112184516339</v>
      </c>
      <c r="I1550" s="2">
        <f t="shared" si="212"/>
        <v>33.074157289523384</v>
      </c>
    </row>
    <row r="1551" spans="1:9" ht="13.5" x14ac:dyDescent="0.25">
      <c r="A1551" s="3">
        <f>TITRES_STAT!B1554</f>
        <v>44573</v>
      </c>
      <c r="B1551" s="5">
        <f>TITRES_STAT!D1554</f>
        <v>78.669499999999999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0.10948841774743809</v>
      </c>
      <c r="G1551" s="2">
        <f t="shared" si="219"/>
        <v>0.22155075821403011</v>
      </c>
      <c r="H1551" s="2">
        <f t="shared" si="211"/>
        <v>0.49419112184516339</v>
      </c>
      <c r="I1551" s="2">
        <f t="shared" si="212"/>
        <v>33.074157289523384</v>
      </c>
    </row>
    <row r="1552" spans="1:9" ht="13.5" x14ac:dyDescent="0.25">
      <c r="A1552" s="3">
        <f>TITRES_STAT!B1555</f>
        <v>44574</v>
      </c>
      <c r="B1552" s="5">
        <f>TITRES_STAT!D1555</f>
        <v>80.975399999999993</v>
      </c>
      <c r="C1552" s="2">
        <f t="shared" si="216"/>
        <v>2.3058999999999941</v>
      </c>
      <c r="D1552" s="2">
        <f t="shared" si="217"/>
        <v>2.3058999999999941</v>
      </c>
      <c r="E1552" s="2">
        <f t="shared" si="218"/>
        <v>0</v>
      </c>
      <c r="F1552" s="2">
        <f t="shared" si="219"/>
        <v>0.26637495933690636</v>
      </c>
      <c r="G1552" s="2">
        <f t="shared" si="219"/>
        <v>0.20572570405588511</v>
      </c>
      <c r="H1552" s="2">
        <f t="shared" si="211"/>
        <v>1.2948064052537935</v>
      </c>
      <c r="I1552" s="2">
        <f t="shared" si="212"/>
        <v>56.423339340932102</v>
      </c>
    </row>
    <row r="1553" spans="1:9" ht="13.5" x14ac:dyDescent="0.25">
      <c r="A1553" s="3">
        <f>TITRES_STAT!B1556</f>
        <v>44575</v>
      </c>
      <c r="B1553" s="5">
        <f>TITRES_STAT!D1556</f>
        <v>80.975399999999993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0.24734817652712732</v>
      </c>
      <c r="G1553" s="2">
        <f t="shared" si="219"/>
        <v>0.19103101090903615</v>
      </c>
      <c r="H1553" s="2">
        <f t="shared" ref="H1553:H1616" si="220">F1553/G1553</f>
        <v>1.2948064052537935</v>
      </c>
      <c r="I1553" s="2">
        <f t="shared" ref="I1553:I1616" si="221">IF(G1553=0,100,100-(100/(1+H1553)))</f>
        <v>56.423339340932102</v>
      </c>
    </row>
    <row r="1554" spans="1:9" ht="13.5" x14ac:dyDescent="0.25">
      <c r="A1554" s="3">
        <f>TITRES_STAT!B1557</f>
        <v>44578</v>
      </c>
      <c r="B1554" s="5">
        <f>TITRES_STAT!D1557</f>
        <v>78.677199999999999</v>
      </c>
      <c r="C1554" s="2">
        <f t="shared" si="216"/>
        <v>-2.2981999999999942</v>
      </c>
      <c r="D1554" s="2">
        <f t="shared" si="217"/>
        <v>0</v>
      </c>
      <c r="E1554" s="2">
        <f t="shared" si="218"/>
        <v>2.2981999999999942</v>
      </c>
      <c r="F1554" s="2">
        <f t="shared" si="219"/>
        <v>0.22968044963233253</v>
      </c>
      <c r="G1554" s="2">
        <f t="shared" si="219"/>
        <v>0.3415430815583903</v>
      </c>
      <c r="H1554" s="2">
        <f t="shared" si="220"/>
        <v>0.67247870630067585</v>
      </c>
      <c r="I1554" s="2">
        <f t="shared" si="221"/>
        <v>40.208506318631635</v>
      </c>
    </row>
    <row r="1555" spans="1:9" ht="13.5" x14ac:dyDescent="0.25">
      <c r="A1555" s="3">
        <f>TITRES_STAT!B1558</f>
        <v>44579</v>
      </c>
      <c r="B1555" s="5">
        <f>TITRES_STAT!D1558</f>
        <v>78.677199999999999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0.21327470323002307</v>
      </c>
      <c r="G1555" s="2">
        <f t="shared" si="219"/>
        <v>0.31714714716136244</v>
      </c>
      <c r="H1555" s="2">
        <f t="shared" si="220"/>
        <v>0.67247870630067585</v>
      </c>
      <c r="I1555" s="2">
        <f t="shared" si="221"/>
        <v>40.208506318631635</v>
      </c>
    </row>
    <row r="1556" spans="1:9" ht="13.5" x14ac:dyDescent="0.25">
      <c r="A1556" s="3">
        <f>TITRES_STAT!B1559</f>
        <v>44580</v>
      </c>
      <c r="B1556" s="5">
        <f>TITRES_STAT!D1559</f>
        <v>80.2042</v>
      </c>
      <c r="C1556" s="2">
        <f t="shared" si="216"/>
        <v>1.527000000000001</v>
      </c>
      <c r="D1556" s="2">
        <f t="shared" si="217"/>
        <v>1.527000000000001</v>
      </c>
      <c r="E1556" s="2">
        <f t="shared" si="218"/>
        <v>0</v>
      </c>
      <c r="F1556" s="2">
        <f t="shared" si="219"/>
        <v>0.30711222442787861</v>
      </c>
      <c r="G1556" s="2">
        <f t="shared" si="219"/>
        <v>0.29449377950697941</v>
      </c>
      <c r="H1556" s="2">
        <f t="shared" si="220"/>
        <v>1.0428479166589668</v>
      </c>
      <c r="I1556" s="2">
        <f t="shared" si="221"/>
        <v>51.048729969312731</v>
      </c>
    </row>
    <row r="1557" spans="1:9" ht="13.5" x14ac:dyDescent="0.25">
      <c r="A1557" s="3">
        <f>TITRES_STAT!B1560</f>
        <v>44581</v>
      </c>
      <c r="B1557" s="5">
        <f>TITRES_STAT!D1560</f>
        <v>78.669499999999999</v>
      </c>
      <c r="C1557" s="2">
        <f t="shared" si="216"/>
        <v>-1.5347000000000008</v>
      </c>
      <c r="D1557" s="2">
        <f t="shared" si="217"/>
        <v>0</v>
      </c>
      <c r="E1557" s="2">
        <f t="shared" si="218"/>
        <v>1.5347000000000008</v>
      </c>
      <c r="F1557" s="2">
        <f t="shared" si="219"/>
        <v>0.28517563696874443</v>
      </c>
      <c r="G1557" s="2">
        <f t="shared" si="219"/>
        <v>0.38307993811362379</v>
      </c>
      <c r="H1557" s="2">
        <f t="shared" si="220"/>
        <v>0.74442853461086145</v>
      </c>
      <c r="I1557" s="2">
        <f t="shared" si="221"/>
        <v>42.674636411913824</v>
      </c>
    </row>
    <row r="1558" spans="1:9" ht="13.5" x14ac:dyDescent="0.25">
      <c r="A1558" s="3">
        <f>TITRES_STAT!B1561</f>
        <v>44582</v>
      </c>
      <c r="B1558" s="5">
        <f>TITRES_STAT!D1561</f>
        <v>78.669499999999999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0.26480594861383411</v>
      </c>
      <c r="G1558" s="2">
        <f t="shared" si="219"/>
        <v>0.35571708539122204</v>
      </c>
      <c r="H1558" s="2">
        <f t="shared" si="220"/>
        <v>0.74442853461086145</v>
      </c>
      <c r="I1558" s="2">
        <f t="shared" si="221"/>
        <v>42.674636411913824</v>
      </c>
    </row>
    <row r="1559" spans="1:9" ht="13.5" x14ac:dyDescent="0.25">
      <c r="A1559" s="3">
        <f>TITRES_STAT!B1562</f>
        <v>44585</v>
      </c>
      <c r="B1559" s="5">
        <f>TITRES_STAT!D1562</f>
        <v>78.669499999999999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0.24589123799856025</v>
      </c>
      <c r="G1559" s="2">
        <f t="shared" si="219"/>
        <v>0.33030872214899187</v>
      </c>
      <c r="H1559" s="2">
        <f t="shared" si="220"/>
        <v>0.74442853461086156</v>
      </c>
      <c r="I1559" s="2">
        <f t="shared" si="221"/>
        <v>42.674636411913824</v>
      </c>
    </row>
    <row r="1560" spans="1:9" ht="13.5" x14ac:dyDescent="0.25">
      <c r="A1560" s="3">
        <f>TITRES_STAT!B1563</f>
        <v>44586</v>
      </c>
      <c r="B1560" s="5">
        <f>TITRES_STAT!D1563</f>
        <v>78.661799999999999</v>
      </c>
      <c r="C1560" s="2">
        <f t="shared" si="216"/>
        <v>-7.6999999999998181E-3</v>
      </c>
      <c r="D1560" s="2">
        <f t="shared" si="217"/>
        <v>0</v>
      </c>
      <c r="E1560" s="2">
        <f t="shared" si="218"/>
        <v>7.6999999999998181E-3</v>
      </c>
      <c r="F1560" s="2">
        <f t="shared" si="219"/>
        <v>0.22832757814152022</v>
      </c>
      <c r="G1560" s="2">
        <f t="shared" si="219"/>
        <v>0.30726524199549249</v>
      </c>
      <c r="H1560" s="2">
        <f t="shared" si="220"/>
        <v>0.74309601912236378</v>
      </c>
      <c r="I1560" s="2">
        <f t="shared" si="221"/>
        <v>42.630813849056189</v>
      </c>
    </row>
    <row r="1561" spans="1:9" ht="13.5" x14ac:dyDescent="0.25">
      <c r="A1561" s="3">
        <f>TITRES_STAT!B1564</f>
        <v>44587</v>
      </c>
      <c r="B1561" s="5">
        <f>TITRES_STAT!D1564</f>
        <v>78.661799999999999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0.21201846541712593</v>
      </c>
      <c r="G1561" s="2">
        <f t="shared" si="219"/>
        <v>0.28531772471010014</v>
      </c>
      <c r="H1561" s="2">
        <f t="shared" si="220"/>
        <v>0.74309601912236389</v>
      </c>
      <c r="I1561" s="2">
        <f t="shared" si="221"/>
        <v>42.630813849056196</v>
      </c>
    </row>
    <row r="1562" spans="1:9" ht="13.5" x14ac:dyDescent="0.25">
      <c r="A1562" s="3">
        <f>TITRES_STAT!B1565</f>
        <v>44588</v>
      </c>
      <c r="B1562" s="5">
        <f>TITRES_STAT!D1565</f>
        <v>75.584699999999998</v>
      </c>
      <c r="C1562" s="2">
        <f t="shared" si="216"/>
        <v>-3.0771000000000015</v>
      </c>
      <c r="D1562" s="2">
        <f t="shared" si="217"/>
        <v>0</v>
      </c>
      <c r="E1562" s="2">
        <f t="shared" si="218"/>
        <v>3.0771000000000015</v>
      </c>
      <c r="F1562" s="2">
        <f t="shared" si="219"/>
        <v>0.19687428931590265</v>
      </c>
      <c r="G1562" s="2">
        <f t="shared" si="219"/>
        <v>0.48473074437366453</v>
      </c>
      <c r="H1562" s="2">
        <f t="shared" si="220"/>
        <v>0.40615185151973382</v>
      </c>
      <c r="I1562" s="2">
        <f t="shared" si="221"/>
        <v>28.883925379806954</v>
      </c>
    </row>
    <row r="1563" spans="1:9" ht="13.5" x14ac:dyDescent="0.25">
      <c r="A1563" s="3">
        <f>TITRES_STAT!B1566</f>
        <v>44589</v>
      </c>
      <c r="B1563" s="5">
        <f>TITRES_STAT!D1566</f>
        <v>76.548699999999997</v>
      </c>
      <c r="C1563" s="2">
        <f t="shared" si="216"/>
        <v>0.96399999999999864</v>
      </c>
      <c r="D1563" s="2">
        <f t="shared" si="217"/>
        <v>0.96399999999999864</v>
      </c>
      <c r="E1563" s="2">
        <f t="shared" si="218"/>
        <v>0</v>
      </c>
      <c r="F1563" s="2">
        <f t="shared" si="219"/>
        <v>0.25166898293619522</v>
      </c>
      <c r="G1563" s="2">
        <f t="shared" si="219"/>
        <v>0.45010711977554563</v>
      </c>
      <c r="H1563" s="2">
        <f t="shared" si="220"/>
        <v>0.55913130870201455</v>
      </c>
      <c r="I1563" s="2">
        <f t="shared" si="221"/>
        <v>35.861720278550138</v>
      </c>
    </row>
    <row r="1564" spans="1:9" ht="13.5" x14ac:dyDescent="0.25">
      <c r="A1564" s="3">
        <f>TITRES_STAT!B1567</f>
        <v>44592</v>
      </c>
      <c r="B1564" s="5">
        <f>TITRES_STAT!D1567</f>
        <v>76.548699999999997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0.23369262701218127</v>
      </c>
      <c r="G1564" s="2">
        <f t="shared" si="219"/>
        <v>0.41795661122014949</v>
      </c>
      <c r="H1564" s="2">
        <f t="shared" si="220"/>
        <v>0.55913130870201455</v>
      </c>
      <c r="I1564" s="2">
        <f t="shared" si="221"/>
        <v>35.861720278550138</v>
      </c>
    </row>
    <row r="1565" spans="1:9" ht="13.5" x14ac:dyDescent="0.25">
      <c r="A1565" s="3">
        <f>TITRES_STAT!B1568</f>
        <v>44593</v>
      </c>
      <c r="B1565" s="5">
        <f>TITRES_STAT!D1568</f>
        <v>79.818600000000004</v>
      </c>
      <c r="C1565" s="2">
        <f t="shared" si="216"/>
        <v>3.2699000000000069</v>
      </c>
      <c r="D1565" s="2">
        <f t="shared" si="217"/>
        <v>3.2699000000000069</v>
      </c>
      <c r="E1565" s="2">
        <f t="shared" si="218"/>
        <v>0</v>
      </c>
      <c r="F1565" s="2">
        <f t="shared" ref="F1565:G1580" si="222">((F1564*13)+D1565)/14</f>
        <v>0.45056458222559737</v>
      </c>
      <c r="G1565" s="2">
        <f t="shared" si="222"/>
        <v>0.38810256756156741</v>
      </c>
      <c r="H1565" s="2">
        <f t="shared" si="220"/>
        <v>1.1609420289499146</v>
      </c>
      <c r="I1565" s="2">
        <f t="shared" si="221"/>
        <v>53.723885851489563</v>
      </c>
    </row>
    <row r="1566" spans="1:9" ht="13.5" x14ac:dyDescent="0.25">
      <c r="A1566" s="3">
        <f>TITRES_STAT!B1569</f>
        <v>44594</v>
      </c>
      <c r="B1566" s="5">
        <f>TITRES_STAT!D1569</f>
        <v>79.818600000000004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0.41838139778091182</v>
      </c>
      <c r="G1566" s="2">
        <f t="shared" si="222"/>
        <v>0.36038095559288402</v>
      </c>
      <c r="H1566" s="2">
        <f t="shared" si="220"/>
        <v>1.1609420289499146</v>
      </c>
      <c r="I1566" s="2">
        <f t="shared" si="221"/>
        <v>53.723885851489563</v>
      </c>
    </row>
    <row r="1567" spans="1:9" ht="13.5" x14ac:dyDescent="0.25">
      <c r="A1567" s="3">
        <f>TITRES_STAT!B1570</f>
        <v>44595</v>
      </c>
      <c r="B1567" s="5">
        <f>TITRES_STAT!D1570</f>
        <v>79.818600000000004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0.38849701222513244</v>
      </c>
      <c r="G1567" s="2">
        <f t="shared" si="222"/>
        <v>0.33463945876482087</v>
      </c>
      <c r="H1567" s="2">
        <f t="shared" si="220"/>
        <v>1.1609420289499146</v>
      </c>
      <c r="I1567" s="2">
        <f t="shared" si="221"/>
        <v>53.723885851489563</v>
      </c>
    </row>
    <row r="1568" spans="1:9" ht="13.5" x14ac:dyDescent="0.25">
      <c r="A1568" s="3">
        <f>TITRES_STAT!B1571</f>
        <v>44596</v>
      </c>
      <c r="B1568" s="5">
        <f>TITRES_STAT!D1571</f>
        <v>79.818600000000004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0.36074722563762301</v>
      </c>
      <c r="G1568" s="2">
        <f t="shared" si="222"/>
        <v>0.31073664028161935</v>
      </c>
      <c r="H1568" s="2">
        <f t="shared" si="220"/>
        <v>1.1609420289499148</v>
      </c>
      <c r="I1568" s="2">
        <f t="shared" si="221"/>
        <v>53.723885851489563</v>
      </c>
    </row>
    <row r="1569" spans="1:9" ht="13.5" x14ac:dyDescent="0.25">
      <c r="A1569" s="3">
        <f>TITRES_STAT!B1572</f>
        <v>44599</v>
      </c>
      <c r="B1569" s="5">
        <f>TITRES_STAT!D1572</f>
        <v>79.818600000000004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0.33497956666350709</v>
      </c>
      <c r="G1569" s="2">
        <f t="shared" si="222"/>
        <v>0.28854116597578938</v>
      </c>
      <c r="H1569" s="2">
        <f t="shared" si="220"/>
        <v>1.1609420289499151</v>
      </c>
      <c r="I1569" s="2">
        <f t="shared" si="221"/>
        <v>53.723885851489563</v>
      </c>
    </row>
    <row r="1570" spans="1:9" ht="13.5" x14ac:dyDescent="0.25">
      <c r="A1570" s="3">
        <f>TITRES_STAT!B1573</f>
        <v>44600</v>
      </c>
      <c r="B1570" s="5">
        <f>TITRES_STAT!D1573</f>
        <v>79.818600000000004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0.31105245475897086</v>
      </c>
      <c r="G1570" s="2">
        <f t="shared" si="222"/>
        <v>0.26793108269180443</v>
      </c>
      <c r="H1570" s="2">
        <f t="shared" si="220"/>
        <v>1.1609420289499148</v>
      </c>
      <c r="I1570" s="2">
        <f t="shared" si="221"/>
        <v>53.723885851489563</v>
      </c>
    </row>
    <row r="1571" spans="1:9" ht="13.5" x14ac:dyDescent="0.25">
      <c r="A1571" s="3">
        <f>TITRES_STAT!B1574</f>
        <v>44601</v>
      </c>
      <c r="B1571" s="5">
        <f>TITRES_STAT!D1574</f>
        <v>79.818600000000004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0.28883442227618727</v>
      </c>
      <c r="G1571" s="2">
        <f t="shared" si="222"/>
        <v>0.2487931482138184</v>
      </c>
      <c r="H1571" s="2">
        <f t="shared" si="220"/>
        <v>1.1609420289499151</v>
      </c>
      <c r="I1571" s="2">
        <f t="shared" si="221"/>
        <v>53.723885851489563</v>
      </c>
    </row>
    <row r="1572" spans="1:9" ht="13.5" x14ac:dyDescent="0.25">
      <c r="A1572" s="3">
        <f>TITRES_STAT!B1575</f>
        <v>44602</v>
      </c>
      <c r="B1572" s="5">
        <f>TITRES_STAT!D1575</f>
        <v>79.818600000000004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0.2682033921136025</v>
      </c>
      <c r="G1572" s="2">
        <f t="shared" si="222"/>
        <v>0.23102220905568852</v>
      </c>
      <c r="H1572" s="2">
        <f t="shared" si="220"/>
        <v>1.1609420289499153</v>
      </c>
      <c r="I1572" s="2">
        <f t="shared" si="221"/>
        <v>53.723885851489577</v>
      </c>
    </row>
    <row r="1573" spans="1:9" ht="13.5" x14ac:dyDescent="0.25">
      <c r="A1573" s="3">
        <f>TITRES_STAT!B1576</f>
        <v>44603</v>
      </c>
      <c r="B1573" s="5">
        <f>TITRES_STAT!D1576</f>
        <v>79.818600000000004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0.24904600696263088</v>
      </c>
      <c r="G1573" s="2">
        <f t="shared" si="222"/>
        <v>0.21452062269456793</v>
      </c>
      <c r="H1573" s="2">
        <f t="shared" si="220"/>
        <v>1.1609420289499151</v>
      </c>
      <c r="I1573" s="2">
        <f t="shared" si="221"/>
        <v>53.723885851489563</v>
      </c>
    </row>
    <row r="1574" spans="1:9" ht="13.5" x14ac:dyDescent="0.25">
      <c r="A1574" s="3">
        <f>TITRES_STAT!B1577</f>
        <v>44606</v>
      </c>
      <c r="B1574" s="5">
        <f>TITRES_STAT!D1577</f>
        <v>77.119399999999999</v>
      </c>
      <c r="C1574" s="2">
        <f t="shared" si="216"/>
        <v>-2.6992000000000047</v>
      </c>
      <c r="D1574" s="2">
        <f t="shared" si="217"/>
        <v>0</v>
      </c>
      <c r="E1574" s="2">
        <f t="shared" si="218"/>
        <v>2.6992000000000047</v>
      </c>
      <c r="F1574" s="2">
        <f t="shared" si="222"/>
        <v>0.23125700646530009</v>
      </c>
      <c r="G1574" s="2">
        <f t="shared" si="222"/>
        <v>0.39199772107352765</v>
      </c>
      <c r="H1574" s="2">
        <f t="shared" si="220"/>
        <v>0.58994477271954049</v>
      </c>
      <c r="I1574" s="2">
        <f t="shared" si="221"/>
        <v>37.104733626090805</v>
      </c>
    </row>
    <row r="1575" spans="1:9" ht="13.5" x14ac:dyDescent="0.25">
      <c r="A1575" s="3">
        <f>TITRES_STAT!B1578</f>
        <v>44607</v>
      </c>
      <c r="B1575" s="5">
        <f>TITRES_STAT!D1578</f>
        <v>76.926599999999993</v>
      </c>
      <c r="C1575" s="2">
        <f t="shared" si="216"/>
        <v>-0.19280000000000541</v>
      </c>
      <c r="D1575" s="2">
        <f t="shared" si="217"/>
        <v>0</v>
      </c>
      <c r="E1575" s="2">
        <f t="shared" si="218"/>
        <v>0.19280000000000541</v>
      </c>
      <c r="F1575" s="2">
        <f t="shared" si="222"/>
        <v>0.21473864886063579</v>
      </c>
      <c r="G1575" s="2">
        <f t="shared" si="222"/>
        <v>0.37776931242541895</v>
      </c>
      <c r="H1575" s="2">
        <f t="shared" si="220"/>
        <v>0.56843857295325051</v>
      </c>
      <c r="I1575" s="2">
        <f t="shared" si="221"/>
        <v>36.242322954537137</v>
      </c>
    </row>
    <row r="1576" spans="1:9" ht="13.5" x14ac:dyDescent="0.25">
      <c r="A1576" s="3">
        <f>TITRES_STAT!B1579</f>
        <v>44608</v>
      </c>
      <c r="B1576" s="5">
        <f>TITRES_STAT!D1579</f>
        <v>76.926599999999993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0.19940017394201895</v>
      </c>
      <c r="G1576" s="2">
        <f t="shared" si="222"/>
        <v>0.3507857901093176</v>
      </c>
      <c r="H1576" s="2">
        <f t="shared" si="220"/>
        <v>0.56843857295325051</v>
      </c>
      <c r="I1576" s="2">
        <f t="shared" si="221"/>
        <v>36.242322954537137</v>
      </c>
    </row>
    <row r="1577" spans="1:9" ht="13.5" x14ac:dyDescent="0.25">
      <c r="A1577" s="3">
        <f>TITRES_STAT!B1580</f>
        <v>44609</v>
      </c>
      <c r="B1577" s="5">
        <f>TITRES_STAT!D1580</f>
        <v>77.119399999999999</v>
      </c>
      <c r="C1577" s="2">
        <f t="shared" si="216"/>
        <v>0.19280000000000541</v>
      </c>
      <c r="D1577" s="2">
        <f t="shared" si="217"/>
        <v>0.19280000000000541</v>
      </c>
      <c r="E1577" s="2">
        <f t="shared" si="218"/>
        <v>0</v>
      </c>
      <c r="F1577" s="2">
        <f t="shared" si="222"/>
        <v>0.19892873294616084</v>
      </c>
      <c r="G1577" s="2">
        <f t="shared" si="222"/>
        <v>0.32572966224436634</v>
      </c>
      <c r="H1577" s="2">
        <f t="shared" si="220"/>
        <v>0.61071727878722359</v>
      </c>
      <c r="I1577" s="2">
        <f t="shared" si="221"/>
        <v>37.915858160226492</v>
      </c>
    </row>
    <row r="1578" spans="1:9" ht="13.5" x14ac:dyDescent="0.25">
      <c r="A1578" s="3">
        <f>TITRES_STAT!B1581</f>
        <v>44610</v>
      </c>
      <c r="B1578" s="5">
        <f>TITRES_STAT!D1581</f>
        <v>77.119399999999999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0.18471953773572078</v>
      </c>
      <c r="G1578" s="2">
        <f t="shared" si="222"/>
        <v>0.30246325779834021</v>
      </c>
      <c r="H1578" s="2">
        <f t="shared" si="220"/>
        <v>0.61071727878722348</v>
      </c>
      <c r="I1578" s="2">
        <f t="shared" si="221"/>
        <v>37.915858160226485</v>
      </c>
    </row>
    <row r="1579" spans="1:9" ht="13.5" x14ac:dyDescent="0.25">
      <c r="A1579" s="3">
        <f>TITRES_STAT!B1582</f>
        <v>44613</v>
      </c>
      <c r="B1579" s="5">
        <f>TITRES_STAT!D1582</f>
        <v>77.119399999999999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0.17152528504031214</v>
      </c>
      <c r="G1579" s="2">
        <f t="shared" si="222"/>
        <v>0.28085873938417305</v>
      </c>
      <c r="H1579" s="2">
        <f t="shared" si="220"/>
        <v>0.61071727878722348</v>
      </c>
      <c r="I1579" s="2">
        <f t="shared" si="221"/>
        <v>37.915858160226485</v>
      </c>
    </row>
    <row r="1580" spans="1:9" ht="13.5" x14ac:dyDescent="0.25">
      <c r="A1580" s="3">
        <f>TITRES_STAT!B1583</f>
        <v>44614</v>
      </c>
      <c r="B1580" s="5">
        <f>TITRES_STAT!D1583</f>
        <v>77.119399999999999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0.15927347896600413</v>
      </c>
      <c r="G1580" s="2">
        <f t="shared" si="222"/>
        <v>0.26079740085673209</v>
      </c>
      <c r="H1580" s="2">
        <f t="shared" si="220"/>
        <v>0.61071727878722348</v>
      </c>
      <c r="I1580" s="2">
        <f t="shared" si="221"/>
        <v>37.915858160226485</v>
      </c>
    </row>
    <row r="1581" spans="1:9" ht="13.5" x14ac:dyDescent="0.25">
      <c r="A1581" s="3">
        <f>TITRES_STAT!B1584</f>
        <v>44615</v>
      </c>
      <c r="B1581" s="5">
        <f>TITRES_STAT!D1584</f>
        <v>76.918899999999994</v>
      </c>
      <c r="C1581" s="2">
        <f t="shared" si="216"/>
        <v>-0.20050000000000523</v>
      </c>
      <c r="D1581" s="2">
        <f t="shared" si="217"/>
        <v>0</v>
      </c>
      <c r="E1581" s="2">
        <f t="shared" si="218"/>
        <v>0.20050000000000523</v>
      </c>
      <c r="F1581" s="2">
        <f t="shared" ref="F1581:G1596" si="223">((F1580*13)+D1581)/14</f>
        <v>0.14789680189700385</v>
      </c>
      <c r="G1581" s="2">
        <f t="shared" si="223"/>
        <v>0.25649044365268014</v>
      </c>
      <c r="H1581" s="2">
        <f t="shared" si="220"/>
        <v>0.57661720175927667</v>
      </c>
      <c r="I1581" s="2">
        <f t="shared" si="221"/>
        <v>36.573062955031524</v>
      </c>
    </row>
    <row r="1582" spans="1:9" ht="13.5" x14ac:dyDescent="0.25">
      <c r="A1582" s="3">
        <f>TITRES_STAT!B1585</f>
        <v>44616</v>
      </c>
      <c r="B1582" s="5">
        <f>TITRES_STAT!D1585</f>
        <v>74.805800000000005</v>
      </c>
      <c r="C1582" s="2">
        <f t="shared" si="216"/>
        <v>-2.1130999999999887</v>
      </c>
      <c r="D1582" s="2">
        <f t="shared" si="217"/>
        <v>0</v>
      </c>
      <c r="E1582" s="2">
        <f t="shared" si="218"/>
        <v>2.1130999999999887</v>
      </c>
      <c r="F1582" s="2">
        <f t="shared" si="223"/>
        <v>0.13733274461864645</v>
      </c>
      <c r="G1582" s="2">
        <f t="shared" si="223"/>
        <v>0.38910541196320214</v>
      </c>
      <c r="H1582" s="2">
        <f t="shared" si="220"/>
        <v>0.35294483293291756</v>
      </c>
      <c r="I1582" s="2">
        <f t="shared" si="221"/>
        <v>26.087156278782103</v>
      </c>
    </row>
    <row r="1583" spans="1:9" ht="13.5" x14ac:dyDescent="0.25">
      <c r="A1583" s="3">
        <f>TITRES_STAT!B1586</f>
        <v>44617</v>
      </c>
      <c r="B1583" s="5">
        <f>TITRES_STAT!D1586</f>
        <v>75.576999999999998</v>
      </c>
      <c r="C1583" s="2">
        <f t="shared" si="216"/>
        <v>0.77119999999999322</v>
      </c>
      <c r="D1583" s="2">
        <f t="shared" si="217"/>
        <v>0.77119999999999322</v>
      </c>
      <c r="E1583" s="2">
        <f t="shared" si="218"/>
        <v>0</v>
      </c>
      <c r="F1583" s="2">
        <f t="shared" si="223"/>
        <v>0.1826089771458855</v>
      </c>
      <c r="G1583" s="2">
        <f t="shared" si="223"/>
        <v>0.36131216825154489</v>
      </c>
      <c r="H1583" s="2">
        <f t="shared" si="220"/>
        <v>0.50540500207774197</v>
      </c>
      <c r="I1583" s="2">
        <f t="shared" si="221"/>
        <v>33.572693154346382</v>
      </c>
    </row>
    <row r="1584" spans="1:9" ht="13.5" x14ac:dyDescent="0.25">
      <c r="A1584" s="3">
        <f>TITRES_STAT!B1587</f>
        <v>44620</v>
      </c>
      <c r="B1584" s="5">
        <f>TITRES_STAT!D1587</f>
        <v>75.576999999999998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0.16956547877832226</v>
      </c>
      <c r="G1584" s="2">
        <f t="shared" si="223"/>
        <v>0.33550415623357738</v>
      </c>
      <c r="H1584" s="2">
        <f t="shared" si="220"/>
        <v>0.50540500207774197</v>
      </c>
      <c r="I1584" s="2">
        <f t="shared" si="221"/>
        <v>33.572693154346382</v>
      </c>
    </row>
    <row r="1585" spans="1:9" ht="13.5" x14ac:dyDescent="0.25">
      <c r="A1585" s="3">
        <f>TITRES_STAT!B1588</f>
        <v>44621</v>
      </c>
      <c r="B1585" s="5">
        <f>TITRES_STAT!D1588</f>
        <v>75.576999999999998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0.15745365886558496</v>
      </c>
      <c r="G1585" s="2">
        <f t="shared" si="223"/>
        <v>0.3115395736454647</v>
      </c>
      <c r="H1585" s="2">
        <f t="shared" si="220"/>
        <v>0.50540500207774208</v>
      </c>
      <c r="I1585" s="2">
        <f t="shared" si="221"/>
        <v>33.572693154346382</v>
      </c>
    </row>
    <row r="1586" spans="1:9" ht="13.5" x14ac:dyDescent="0.25">
      <c r="A1586" s="3">
        <f>TITRES_STAT!B1589</f>
        <v>44622</v>
      </c>
      <c r="B1586" s="5">
        <f>TITRES_STAT!D1589</f>
        <v>75.1143</v>
      </c>
      <c r="C1586" s="2">
        <f t="shared" si="216"/>
        <v>-0.46269999999999811</v>
      </c>
      <c r="D1586" s="2">
        <f t="shared" si="217"/>
        <v>0</v>
      </c>
      <c r="E1586" s="2">
        <f t="shared" si="218"/>
        <v>0.46269999999999811</v>
      </c>
      <c r="F1586" s="2">
        <f t="shared" si="223"/>
        <v>0.14620696894661461</v>
      </c>
      <c r="G1586" s="2">
        <f t="shared" si="223"/>
        <v>0.32233674695650283</v>
      </c>
      <c r="H1586" s="2">
        <f t="shared" si="220"/>
        <v>0.45358455195412223</v>
      </c>
      <c r="I1586" s="2">
        <f t="shared" si="221"/>
        <v>31.204552314782589</v>
      </c>
    </row>
    <row r="1587" spans="1:9" ht="13.5" x14ac:dyDescent="0.25">
      <c r="A1587" s="3">
        <f>TITRES_STAT!B1590</f>
        <v>44623</v>
      </c>
      <c r="B1587" s="5">
        <f>TITRES_STAT!D1590</f>
        <v>75.1143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0.13576361402185641</v>
      </c>
      <c r="G1587" s="2">
        <f t="shared" si="223"/>
        <v>0.29931269360246693</v>
      </c>
      <c r="H1587" s="2">
        <f t="shared" si="220"/>
        <v>0.45358455195412217</v>
      </c>
      <c r="I1587" s="2">
        <f t="shared" si="221"/>
        <v>31.204552314782589</v>
      </c>
    </row>
    <row r="1588" spans="1:9" ht="13.5" x14ac:dyDescent="0.25">
      <c r="A1588" s="3">
        <f>TITRES_STAT!B1591</f>
        <v>44624</v>
      </c>
      <c r="B1588" s="5">
        <f>TITRES_STAT!D1591</f>
        <v>75.1143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0.12606621302029525</v>
      </c>
      <c r="G1588" s="2">
        <f t="shared" si="223"/>
        <v>0.27793321548800504</v>
      </c>
      <c r="H1588" s="2">
        <f t="shared" si="220"/>
        <v>0.45358455195412217</v>
      </c>
      <c r="I1588" s="2">
        <f t="shared" si="221"/>
        <v>31.204552314782589</v>
      </c>
    </row>
    <row r="1589" spans="1:9" ht="13.5" x14ac:dyDescent="0.25">
      <c r="A1589" s="3">
        <f>TITRES_STAT!B1592</f>
        <v>44627</v>
      </c>
      <c r="B1589" s="5">
        <f>TITRES_STAT!D1592</f>
        <v>75.1143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0.11706148351884559</v>
      </c>
      <c r="G1589" s="2">
        <f t="shared" si="223"/>
        <v>0.25808084295314754</v>
      </c>
      <c r="H1589" s="2">
        <f t="shared" si="220"/>
        <v>0.45358455195412212</v>
      </c>
      <c r="I1589" s="2">
        <f t="shared" si="221"/>
        <v>31.204552314782589</v>
      </c>
    </row>
    <row r="1590" spans="1:9" ht="13.5" x14ac:dyDescent="0.25">
      <c r="A1590" s="3">
        <f>TITRES_STAT!B1593</f>
        <v>44628</v>
      </c>
      <c r="B1590" s="5">
        <f>TITRES_STAT!D1593</f>
        <v>75.1143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0.10869994898178519</v>
      </c>
      <c r="G1590" s="2">
        <f t="shared" si="223"/>
        <v>0.23964649702792271</v>
      </c>
      <c r="H1590" s="2">
        <f t="shared" si="220"/>
        <v>0.45358455195412217</v>
      </c>
      <c r="I1590" s="2">
        <f t="shared" si="221"/>
        <v>31.204552314782589</v>
      </c>
    </row>
    <row r="1591" spans="1:9" ht="13.5" x14ac:dyDescent="0.25">
      <c r="A1591" s="3">
        <f>TITRES_STAT!B1594</f>
        <v>44629</v>
      </c>
      <c r="B1591" s="5">
        <f>TITRES_STAT!D1594</f>
        <v>75.1143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0.10093566691165767</v>
      </c>
      <c r="G1591" s="2">
        <f t="shared" si="223"/>
        <v>0.2225288900973568</v>
      </c>
      <c r="H1591" s="2">
        <f t="shared" si="220"/>
        <v>0.45358455195412217</v>
      </c>
      <c r="I1591" s="2">
        <f t="shared" si="221"/>
        <v>31.204552314782589</v>
      </c>
    </row>
    <row r="1592" spans="1:9" ht="13.5" x14ac:dyDescent="0.25">
      <c r="A1592" s="3">
        <f>TITRES_STAT!B1595</f>
        <v>44630</v>
      </c>
      <c r="B1592" s="5">
        <f>TITRES_STAT!D1595</f>
        <v>75.1143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9.3725976417967843E-2</v>
      </c>
      <c r="G1592" s="2">
        <f t="shared" si="223"/>
        <v>0.20663396937611703</v>
      </c>
      <c r="H1592" s="2">
        <f t="shared" si="220"/>
        <v>0.45358455195412217</v>
      </c>
      <c r="I1592" s="2">
        <f t="shared" si="221"/>
        <v>31.204552314782589</v>
      </c>
    </row>
    <row r="1593" spans="1:9" ht="13.5" x14ac:dyDescent="0.25">
      <c r="A1593" s="3">
        <f>TITRES_STAT!B1596</f>
        <v>44631</v>
      </c>
      <c r="B1593" s="5">
        <f>TITRES_STAT!D1596</f>
        <v>75.1143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8.7031263816684426E-2</v>
      </c>
      <c r="G1593" s="2">
        <f t="shared" si="223"/>
        <v>0.19187440013496579</v>
      </c>
      <c r="H1593" s="2">
        <f t="shared" si="220"/>
        <v>0.45358455195412223</v>
      </c>
      <c r="I1593" s="2">
        <f t="shared" si="221"/>
        <v>31.204552314782589</v>
      </c>
    </row>
    <row r="1594" spans="1:9" ht="13.5" x14ac:dyDescent="0.25">
      <c r="A1594" s="3">
        <f>TITRES_STAT!B1597</f>
        <v>44634</v>
      </c>
      <c r="B1594" s="5">
        <f>TITRES_STAT!D1597</f>
        <v>75.1143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8.0814744972635535E-2</v>
      </c>
      <c r="G1594" s="2">
        <f t="shared" si="223"/>
        <v>0.17816908583961108</v>
      </c>
      <c r="H1594" s="2">
        <f t="shared" si="220"/>
        <v>0.45358455195412223</v>
      </c>
      <c r="I1594" s="2">
        <f t="shared" si="221"/>
        <v>31.204552314782589</v>
      </c>
    </row>
    <row r="1595" spans="1:9" ht="13.5" x14ac:dyDescent="0.25">
      <c r="A1595" s="3">
        <f>TITRES_STAT!B1598</f>
        <v>44635</v>
      </c>
      <c r="B1595" s="5">
        <f>TITRES_STAT!D1598</f>
        <v>75.1143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7.5042263188875857E-2</v>
      </c>
      <c r="G1595" s="2">
        <f t="shared" si="223"/>
        <v>0.16544272256535314</v>
      </c>
      <c r="H1595" s="2">
        <f t="shared" si="220"/>
        <v>0.45358455195412228</v>
      </c>
      <c r="I1595" s="2">
        <f t="shared" si="221"/>
        <v>31.204552314782589</v>
      </c>
    </row>
    <row r="1596" spans="1:9" ht="13.5" x14ac:dyDescent="0.25">
      <c r="A1596" s="3">
        <f>TITRES_STAT!B1599</f>
        <v>44636</v>
      </c>
      <c r="B1596" s="5">
        <f>TITRES_STAT!D1599</f>
        <v>75.576999999999998</v>
      </c>
      <c r="C1596" s="2">
        <f t="shared" si="216"/>
        <v>0.46269999999999811</v>
      </c>
      <c r="D1596" s="2">
        <f t="shared" si="217"/>
        <v>0.46269999999999811</v>
      </c>
      <c r="E1596" s="2">
        <f t="shared" si="218"/>
        <v>0</v>
      </c>
      <c r="F1596" s="2">
        <f t="shared" si="223"/>
        <v>0.10273210153252745</v>
      </c>
      <c r="G1596" s="2">
        <f t="shared" si="223"/>
        <v>0.15362538523925648</v>
      </c>
      <c r="H1596" s="2">
        <f t="shared" si="220"/>
        <v>0.66871826796419265</v>
      </c>
      <c r="I1596" s="2">
        <f t="shared" si="221"/>
        <v>40.07376684262092</v>
      </c>
    </row>
    <row r="1597" spans="1:9" ht="13.5" x14ac:dyDescent="0.25">
      <c r="A1597" s="3">
        <f>TITRES_STAT!B1600</f>
        <v>44637</v>
      </c>
      <c r="B1597" s="5">
        <f>TITRES_STAT!D1600</f>
        <v>76.656700000000001</v>
      </c>
      <c r="C1597" s="2">
        <f t="shared" si="216"/>
        <v>1.0797000000000025</v>
      </c>
      <c r="D1597" s="2">
        <f t="shared" si="217"/>
        <v>1.0797000000000025</v>
      </c>
      <c r="E1597" s="2">
        <f t="shared" si="218"/>
        <v>0</v>
      </c>
      <c r="F1597" s="2">
        <f t="shared" ref="F1597:G1612" si="224">((F1596*13)+D1597)/14</f>
        <v>0.1725155228516328</v>
      </c>
      <c r="G1597" s="2">
        <f t="shared" si="224"/>
        <v>0.14265214343645244</v>
      </c>
      <c r="H1597" s="2">
        <f t="shared" si="220"/>
        <v>1.2093440637888744</v>
      </c>
      <c r="I1597" s="2">
        <f t="shared" si="221"/>
        <v>54.737697202079595</v>
      </c>
    </row>
    <row r="1598" spans="1:9" ht="13.5" x14ac:dyDescent="0.25">
      <c r="A1598" s="3">
        <f>TITRES_STAT!B1601</f>
        <v>44638</v>
      </c>
      <c r="B1598" s="5">
        <f>TITRES_STAT!D1601</f>
        <v>76.656700000000001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0.16019298550508759</v>
      </c>
      <c r="G1598" s="2">
        <f t="shared" si="224"/>
        <v>0.13246270461956297</v>
      </c>
      <c r="H1598" s="2">
        <f t="shared" si="220"/>
        <v>1.2093440637888744</v>
      </c>
      <c r="I1598" s="2">
        <f t="shared" si="221"/>
        <v>54.737697202079595</v>
      </c>
    </row>
    <row r="1599" spans="1:9" ht="13.5" x14ac:dyDescent="0.25">
      <c r="A1599" s="3">
        <f>TITRES_STAT!B1602</f>
        <v>44641</v>
      </c>
      <c r="B1599" s="5">
        <f>TITRES_STAT!D1602</f>
        <v>75.576999999999998</v>
      </c>
      <c r="C1599" s="2">
        <f t="shared" si="216"/>
        <v>-1.0797000000000025</v>
      </c>
      <c r="D1599" s="2">
        <f t="shared" si="217"/>
        <v>0</v>
      </c>
      <c r="E1599" s="2">
        <f t="shared" si="218"/>
        <v>1.0797000000000025</v>
      </c>
      <c r="F1599" s="2">
        <f t="shared" si="224"/>
        <v>0.14875062939758132</v>
      </c>
      <c r="G1599" s="2">
        <f t="shared" si="224"/>
        <v>0.20012251143245149</v>
      </c>
      <c r="H1599" s="2">
        <f t="shared" si="220"/>
        <v>0.7432978345756468</v>
      </c>
      <c r="I1599" s="2">
        <f t="shared" si="221"/>
        <v>42.637455277777036</v>
      </c>
    </row>
    <row r="1600" spans="1:9" ht="13.5" x14ac:dyDescent="0.25">
      <c r="A1600" s="3">
        <f>TITRES_STAT!B1603</f>
        <v>44642</v>
      </c>
      <c r="B1600" s="5">
        <f>TITRES_STAT!D1603</f>
        <v>75.576999999999998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0.13812558444061124</v>
      </c>
      <c r="G1600" s="2">
        <f t="shared" si="224"/>
        <v>0.18582804633013353</v>
      </c>
      <c r="H1600" s="2">
        <f t="shared" si="220"/>
        <v>0.74329783457564691</v>
      </c>
      <c r="I1600" s="2">
        <f t="shared" si="221"/>
        <v>42.637455277777036</v>
      </c>
    </row>
    <row r="1601" spans="1:9" ht="13.5" x14ac:dyDescent="0.25">
      <c r="A1601" s="3">
        <f>TITRES_STAT!B1604</f>
        <v>44643</v>
      </c>
      <c r="B1601" s="5">
        <f>TITRES_STAT!D1604</f>
        <v>75.808400000000006</v>
      </c>
      <c r="C1601" s="2">
        <f t="shared" si="216"/>
        <v>0.23140000000000782</v>
      </c>
      <c r="D1601" s="2">
        <f t="shared" si="217"/>
        <v>0.23140000000000782</v>
      </c>
      <c r="E1601" s="2">
        <f t="shared" si="218"/>
        <v>0</v>
      </c>
      <c r="F1601" s="2">
        <f t="shared" si="224"/>
        <v>0.14478804269485385</v>
      </c>
      <c r="G1601" s="2">
        <f t="shared" si="224"/>
        <v>0.1725546144494097</v>
      </c>
      <c r="H1601" s="2">
        <f t="shared" si="220"/>
        <v>0.83908531311576962</v>
      </c>
      <c r="I1601" s="2">
        <f t="shared" si="221"/>
        <v>45.625143495610615</v>
      </c>
    </row>
    <row r="1602" spans="1:9" ht="13.5" x14ac:dyDescent="0.25">
      <c r="A1602" s="3">
        <f>TITRES_STAT!B1605</f>
        <v>44644</v>
      </c>
      <c r="B1602" s="5">
        <f>TITRES_STAT!D1605</f>
        <v>75.808400000000006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0.13444603964522142</v>
      </c>
      <c r="G1602" s="2">
        <f t="shared" si="224"/>
        <v>0.16022928484588042</v>
      </c>
      <c r="H1602" s="2">
        <f t="shared" si="220"/>
        <v>0.83908531311576962</v>
      </c>
      <c r="I1602" s="2">
        <f t="shared" si="221"/>
        <v>45.625143495610615</v>
      </c>
    </row>
    <row r="1603" spans="1:9" ht="13.5" x14ac:dyDescent="0.25">
      <c r="A1603" s="3">
        <f>TITRES_STAT!B1606</f>
        <v>44645</v>
      </c>
      <c r="B1603" s="5">
        <f>TITRES_STAT!D1606</f>
        <v>75.808400000000006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0.12484275109913419</v>
      </c>
      <c r="G1603" s="2">
        <f t="shared" si="224"/>
        <v>0.14878433592831755</v>
      </c>
      <c r="H1603" s="2">
        <f t="shared" si="220"/>
        <v>0.83908531311576962</v>
      </c>
      <c r="I1603" s="2">
        <f t="shared" si="221"/>
        <v>45.625143495610615</v>
      </c>
    </row>
    <row r="1604" spans="1:9" ht="13.5" x14ac:dyDescent="0.25">
      <c r="A1604" s="3">
        <f>TITRES_STAT!B1607</f>
        <v>44648</v>
      </c>
      <c r="B1604" s="5">
        <f>TITRES_STAT!D1607</f>
        <v>76.579599999999999</v>
      </c>
      <c r="C1604" s="2">
        <f t="shared" si="225"/>
        <v>0.77119999999999322</v>
      </c>
      <c r="D1604" s="2">
        <f t="shared" si="226"/>
        <v>0.77119999999999322</v>
      </c>
      <c r="E1604" s="2">
        <f t="shared" si="227"/>
        <v>0</v>
      </c>
      <c r="F1604" s="2">
        <f t="shared" si="224"/>
        <v>0.17101112602062413</v>
      </c>
      <c r="G1604" s="2">
        <f t="shared" si="224"/>
        <v>0.13815688336200915</v>
      </c>
      <c r="H1604" s="2">
        <f t="shared" si="220"/>
        <v>1.2378038781645631</v>
      </c>
      <c r="I1604" s="2">
        <f t="shared" si="221"/>
        <v>55.313331531975194</v>
      </c>
    </row>
    <row r="1605" spans="1:9" ht="13.5" x14ac:dyDescent="0.25">
      <c r="A1605" s="3">
        <f>TITRES_STAT!B1608</f>
        <v>44649</v>
      </c>
      <c r="B1605" s="5">
        <f>TITRES_STAT!D1608</f>
        <v>75.576999999999998</v>
      </c>
      <c r="C1605" s="2">
        <f t="shared" si="225"/>
        <v>-1.002600000000001</v>
      </c>
      <c r="D1605" s="2">
        <f t="shared" si="226"/>
        <v>0</v>
      </c>
      <c r="E1605" s="2">
        <f t="shared" si="227"/>
        <v>1.002600000000001</v>
      </c>
      <c r="F1605" s="2">
        <f t="shared" si="224"/>
        <v>0.15879604559057953</v>
      </c>
      <c r="G1605" s="2">
        <f t="shared" si="224"/>
        <v>0.19990282026472286</v>
      </c>
      <c r="H1605" s="2">
        <f t="shared" si="220"/>
        <v>0.79436620944263137</v>
      </c>
      <c r="I1605" s="2">
        <f t="shared" si="221"/>
        <v>44.270016079347513</v>
      </c>
    </row>
    <row r="1606" spans="1:9" ht="13.5" x14ac:dyDescent="0.25">
      <c r="A1606" s="3">
        <f>TITRES_STAT!B1609</f>
        <v>44650</v>
      </c>
      <c r="B1606" s="5">
        <f>TITRES_STAT!D1609</f>
        <v>75.576999999999998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0.14745347090553815</v>
      </c>
      <c r="G1606" s="2">
        <f t="shared" si="224"/>
        <v>0.18562404738867122</v>
      </c>
      <c r="H1606" s="2">
        <f t="shared" si="220"/>
        <v>0.79436620944263148</v>
      </c>
      <c r="I1606" s="2">
        <f t="shared" si="221"/>
        <v>44.270016079347513</v>
      </c>
    </row>
    <row r="1607" spans="1:9" ht="13.5" x14ac:dyDescent="0.25">
      <c r="A1607" s="3">
        <f>TITRES_STAT!B1610</f>
        <v>44651</v>
      </c>
      <c r="B1607" s="5">
        <f>TITRES_STAT!D1610</f>
        <v>75.576999999999998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0.13692108012657114</v>
      </c>
      <c r="G1607" s="2">
        <f t="shared" si="224"/>
        <v>0.17236518686090901</v>
      </c>
      <c r="H1607" s="2">
        <f t="shared" si="220"/>
        <v>0.79436620944263137</v>
      </c>
      <c r="I1607" s="2">
        <f t="shared" si="221"/>
        <v>44.270016079347513</v>
      </c>
    </row>
    <row r="1608" spans="1:9" ht="13.5" x14ac:dyDescent="0.25">
      <c r="A1608" s="3">
        <f>TITRES_STAT!B1611</f>
        <v>44652</v>
      </c>
      <c r="B1608" s="5">
        <f>TITRES_STAT!D1611</f>
        <v>75.576999999999998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0.12714100297467321</v>
      </c>
      <c r="G1608" s="2">
        <f t="shared" si="224"/>
        <v>0.1600533877994155</v>
      </c>
      <c r="H1608" s="2">
        <f t="shared" si="220"/>
        <v>0.79436620944263148</v>
      </c>
      <c r="I1608" s="2">
        <f t="shared" si="221"/>
        <v>44.270016079347513</v>
      </c>
    </row>
    <row r="1609" spans="1:9" ht="13.5" x14ac:dyDescent="0.25">
      <c r="A1609" s="3">
        <f>TITRES_STAT!B1612</f>
        <v>44655</v>
      </c>
      <c r="B1609" s="5">
        <f>TITRES_STAT!D1612</f>
        <v>75.576999999999998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0.11805950276219655</v>
      </c>
      <c r="G1609" s="2">
        <f t="shared" si="224"/>
        <v>0.14862100295660011</v>
      </c>
      <c r="H1609" s="2">
        <f t="shared" si="220"/>
        <v>0.79436620944263148</v>
      </c>
      <c r="I1609" s="2">
        <f t="shared" si="221"/>
        <v>44.270016079347513</v>
      </c>
    </row>
    <row r="1610" spans="1:9" ht="13.5" x14ac:dyDescent="0.25">
      <c r="A1610" s="3">
        <f>TITRES_STAT!B1613</f>
        <v>44656</v>
      </c>
      <c r="B1610" s="5">
        <f>TITRES_STAT!D1613</f>
        <v>75.576999999999998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0.10962668113632537</v>
      </c>
      <c r="G1610" s="2">
        <f t="shared" si="224"/>
        <v>0.13800521703112867</v>
      </c>
      <c r="H1610" s="2">
        <f t="shared" si="220"/>
        <v>0.79436620944263148</v>
      </c>
      <c r="I1610" s="2">
        <f t="shared" si="221"/>
        <v>44.270016079347513</v>
      </c>
    </row>
    <row r="1611" spans="1:9" ht="13.5" x14ac:dyDescent="0.25">
      <c r="A1611" s="3">
        <f>TITRES_STAT!B1614</f>
        <v>44657</v>
      </c>
      <c r="B1611" s="5">
        <f>TITRES_STAT!D1614</f>
        <v>74.805800000000005</v>
      </c>
      <c r="C1611" s="2">
        <f t="shared" si="225"/>
        <v>-0.77119999999999322</v>
      </c>
      <c r="D1611" s="2">
        <f t="shared" si="226"/>
        <v>0</v>
      </c>
      <c r="E1611" s="2">
        <f t="shared" si="227"/>
        <v>0.77119999999999322</v>
      </c>
      <c r="F1611" s="2">
        <f t="shared" si="224"/>
        <v>0.10179620391230214</v>
      </c>
      <c r="G1611" s="2">
        <f t="shared" si="224"/>
        <v>0.18323341581461899</v>
      </c>
      <c r="H1611" s="2">
        <f t="shared" si="220"/>
        <v>0.55555480128849122</v>
      </c>
      <c r="I1611" s="2">
        <f t="shared" si="221"/>
        <v>35.714254543029682</v>
      </c>
    </row>
    <row r="1612" spans="1:9" ht="13.5" x14ac:dyDescent="0.25">
      <c r="A1612" s="3">
        <f>TITRES_STAT!B1615</f>
        <v>44658</v>
      </c>
      <c r="B1612" s="5">
        <f>TITRES_STAT!D1615</f>
        <v>74.805800000000005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9.4525046489994838E-2</v>
      </c>
      <c r="G1612" s="2">
        <f t="shared" si="224"/>
        <v>0.17014531468500335</v>
      </c>
      <c r="H1612" s="2">
        <f t="shared" si="220"/>
        <v>0.55555480128849122</v>
      </c>
      <c r="I1612" s="2">
        <f t="shared" si="221"/>
        <v>35.714254543029682</v>
      </c>
    </row>
    <row r="1613" spans="1:9" ht="13.5" x14ac:dyDescent="0.25">
      <c r="A1613" s="3">
        <f>TITRES_STAT!B1616</f>
        <v>44659</v>
      </c>
      <c r="B1613" s="5">
        <f>TITRES_STAT!D1616</f>
        <v>73.224900000000005</v>
      </c>
      <c r="C1613" s="2">
        <f t="shared" si="225"/>
        <v>-1.5808999999999997</v>
      </c>
      <c r="D1613" s="2">
        <f t="shared" si="226"/>
        <v>0</v>
      </c>
      <c r="E1613" s="2">
        <f t="shared" si="227"/>
        <v>1.5808999999999997</v>
      </c>
      <c r="F1613" s="2">
        <f t="shared" ref="F1613:G1628" si="228">((F1612*13)+D1613)/14</f>
        <v>8.7773257454995202E-2</v>
      </c>
      <c r="G1613" s="2">
        <f t="shared" si="228"/>
        <v>0.27091350649321738</v>
      </c>
      <c r="H1613" s="2">
        <f t="shared" si="220"/>
        <v>0.32398996488273168</v>
      </c>
      <c r="I1613" s="2">
        <f t="shared" si="221"/>
        <v>24.470726627556274</v>
      </c>
    </row>
    <row r="1614" spans="1:9" ht="13.5" x14ac:dyDescent="0.25">
      <c r="A1614" s="3">
        <f>TITRES_STAT!B1617</f>
        <v>44662</v>
      </c>
      <c r="B1614" s="5">
        <f>TITRES_STAT!D1617</f>
        <v>73.224900000000005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8.1503739065352687E-2</v>
      </c>
      <c r="G1614" s="2">
        <f t="shared" si="228"/>
        <v>0.25156254174370185</v>
      </c>
      <c r="H1614" s="2">
        <f t="shared" si="220"/>
        <v>0.32398996488273168</v>
      </c>
      <c r="I1614" s="2">
        <f t="shared" si="221"/>
        <v>24.470726627556274</v>
      </c>
    </row>
    <row r="1615" spans="1:9" ht="13.5" x14ac:dyDescent="0.25">
      <c r="A1615" s="3">
        <f>TITRES_STAT!B1618</f>
        <v>44663</v>
      </c>
      <c r="B1615" s="5">
        <f>TITRES_STAT!D1618</f>
        <v>73.217200000000005</v>
      </c>
      <c r="C1615" s="2">
        <f t="shared" si="225"/>
        <v>-7.6999999999998181E-3</v>
      </c>
      <c r="D1615" s="2">
        <f t="shared" si="226"/>
        <v>0</v>
      </c>
      <c r="E1615" s="2">
        <f t="shared" si="227"/>
        <v>7.6999999999998181E-3</v>
      </c>
      <c r="F1615" s="2">
        <f t="shared" si="228"/>
        <v>7.5682043417827485E-2</v>
      </c>
      <c r="G1615" s="2">
        <f t="shared" si="228"/>
        <v>0.23414378876200884</v>
      </c>
      <c r="H1615" s="2">
        <f t="shared" si="220"/>
        <v>0.3232289176577437</v>
      </c>
      <c r="I1615" s="2">
        <f t="shared" si="221"/>
        <v>24.42728641616246</v>
      </c>
    </row>
    <row r="1616" spans="1:9" ht="13.5" x14ac:dyDescent="0.25">
      <c r="A1616" s="3">
        <f>TITRES_STAT!B1619</f>
        <v>44664</v>
      </c>
      <c r="B1616" s="5">
        <f>TITRES_STAT!D1619</f>
        <v>73.217200000000005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7.0276183173696952E-2</v>
      </c>
      <c r="G1616" s="2">
        <f t="shared" si="228"/>
        <v>0.21741923242186534</v>
      </c>
      <c r="H1616" s="2">
        <f t="shared" si="220"/>
        <v>0.3232289176577437</v>
      </c>
      <c r="I1616" s="2">
        <f t="shared" si="221"/>
        <v>24.42728641616246</v>
      </c>
    </row>
    <row r="1617" spans="1:9" ht="13.5" x14ac:dyDescent="0.25">
      <c r="A1617" s="3">
        <f>TITRES_STAT!B1620</f>
        <v>44665</v>
      </c>
      <c r="B1617" s="5">
        <f>TITRES_STAT!D1620</f>
        <v>73.224900000000005</v>
      </c>
      <c r="C1617" s="2">
        <f t="shared" si="225"/>
        <v>7.6999999999998181E-3</v>
      </c>
      <c r="D1617" s="2">
        <f t="shared" si="226"/>
        <v>7.6999999999998181E-3</v>
      </c>
      <c r="E1617" s="2">
        <f t="shared" si="227"/>
        <v>0</v>
      </c>
      <c r="F1617" s="2">
        <f t="shared" si="228"/>
        <v>6.5806455804147151E-2</v>
      </c>
      <c r="G1617" s="2">
        <f t="shared" si="228"/>
        <v>0.20188928724887495</v>
      </c>
      <c r="H1617" s="2">
        <f t="shared" ref="H1617:H1680" si="229">F1617/G1617</f>
        <v>0.32595318305832427</v>
      </c>
      <c r="I1617" s="2">
        <f t="shared" ref="I1617:I1680" si="230">IF(G1617=0,100,100-(100/(1+H1617)))</f>
        <v>24.582555947149658</v>
      </c>
    </row>
    <row r="1618" spans="1:9" ht="13.5" x14ac:dyDescent="0.25">
      <c r="A1618" s="3">
        <f>TITRES_STAT!B1621</f>
        <v>44666</v>
      </c>
      <c r="B1618" s="5">
        <f>TITRES_STAT!D1621</f>
        <v>73.224900000000005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6.1105994675279496E-2</v>
      </c>
      <c r="G1618" s="2">
        <f t="shared" si="228"/>
        <v>0.18746862387395533</v>
      </c>
      <c r="H1618" s="2">
        <f t="shared" si="229"/>
        <v>0.32595318305832427</v>
      </c>
      <c r="I1618" s="2">
        <f t="shared" si="230"/>
        <v>24.582555947149658</v>
      </c>
    </row>
    <row r="1619" spans="1:9" ht="13.5" x14ac:dyDescent="0.25">
      <c r="A1619" s="3">
        <f>TITRES_STAT!B1622</f>
        <v>44669</v>
      </c>
      <c r="B1619" s="5">
        <f>TITRES_STAT!D1622</f>
        <v>73.224900000000005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5.6741280769902383E-2</v>
      </c>
      <c r="G1619" s="2">
        <f t="shared" si="228"/>
        <v>0.17407800788295852</v>
      </c>
      <c r="H1619" s="2">
        <f t="shared" si="229"/>
        <v>0.32595318305832421</v>
      </c>
      <c r="I1619" s="2">
        <f t="shared" si="230"/>
        <v>24.582555947149658</v>
      </c>
    </row>
    <row r="1620" spans="1:9" ht="13.5" x14ac:dyDescent="0.25">
      <c r="A1620" s="3">
        <f>TITRES_STAT!B1623</f>
        <v>44670</v>
      </c>
      <c r="B1620" s="5">
        <f>TITRES_STAT!D1623</f>
        <v>73.224900000000005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5.2688332143480787E-2</v>
      </c>
      <c r="G1620" s="2">
        <f t="shared" si="228"/>
        <v>0.1616438644627472</v>
      </c>
      <c r="H1620" s="2">
        <f t="shared" si="229"/>
        <v>0.32595318305832421</v>
      </c>
      <c r="I1620" s="2">
        <f t="shared" si="230"/>
        <v>24.582555947149658</v>
      </c>
    </row>
    <row r="1621" spans="1:9" ht="13.5" x14ac:dyDescent="0.25">
      <c r="A1621" s="3">
        <f>TITRES_STAT!B1624</f>
        <v>44671</v>
      </c>
      <c r="B1621" s="5">
        <f>TITRES_STAT!D1624</f>
        <v>72.877899999999997</v>
      </c>
      <c r="C1621" s="2">
        <f t="shared" si="225"/>
        <v>-0.34700000000000841</v>
      </c>
      <c r="D1621" s="2">
        <f t="shared" si="226"/>
        <v>0</v>
      </c>
      <c r="E1621" s="2">
        <f t="shared" si="227"/>
        <v>0.34700000000000841</v>
      </c>
      <c r="F1621" s="2">
        <f t="shared" si="228"/>
        <v>4.8924879847517873E-2</v>
      </c>
      <c r="G1621" s="2">
        <f t="shared" si="228"/>
        <v>0.17488358842969443</v>
      </c>
      <c r="H1621" s="2">
        <f t="shared" si="229"/>
        <v>0.27975683874525675</v>
      </c>
      <c r="I1621" s="2">
        <f t="shared" si="230"/>
        <v>21.860155794873151</v>
      </c>
    </row>
    <row r="1622" spans="1:9" ht="13.5" x14ac:dyDescent="0.25">
      <c r="A1622" s="3">
        <f>TITRES_STAT!B1625</f>
        <v>44672</v>
      </c>
      <c r="B1622" s="5">
        <f>TITRES_STAT!D1625</f>
        <v>72.870099999999994</v>
      </c>
      <c r="C1622" s="2">
        <f t="shared" si="225"/>
        <v>-7.8000000000031378E-3</v>
      </c>
      <c r="D1622" s="2">
        <f t="shared" si="226"/>
        <v>0</v>
      </c>
      <c r="E1622" s="2">
        <f t="shared" si="227"/>
        <v>7.8000000000031378E-3</v>
      </c>
      <c r="F1622" s="2">
        <f t="shared" si="228"/>
        <v>4.5430245572695163E-2</v>
      </c>
      <c r="G1622" s="2">
        <f t="shared" si="228"/>
        <v>0.16294904639900221</v>
      </c>
      <c r="H1622" s="2">
        <f t="shared" si="229"/>
        <v>0.27880031566096569</v>
      </c>
      <c r="I1622" s="2">
        <f t="shared" si="230"/>
        <v>21.801708386102788</v>
      </c>
    </row>
    <row r="1623" spans="1:9" ht="13.5" x14ac:dyDescent="0.25">
      <c r="A1623" s="3">
        <f>TITRES_STAT!B1626</f>
        <v>44673</v>
      </c>
      <c r="B1623" s="5">
        <f>TITRES_STAT!D1626</f>
        <v>72.870099999999994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4.2185228031788369E-2</v>
      </c>
      <c r="G1623" s="2">
        <f t="shared" si="228"/>
        <v>0.15130982879907348</v>
      </c>
      <c r="H1623" s="2">
        <f t="shared" si="229"/>
        <v>0.27880031566096575</v>
      </c>
      <c r="I1623" s="2">
        <f t="shared" si="230"/>
        <v>21.801708386102788</v>
      </c>
    </row>
    <row r="1624" spans="1:9" ht="13.5" x14ac:dyDescent="0.25">
      <c r="A1624" s="3">
        <f>TITRES_STAT!B1627</f>
        <v>44676</v>
      </c>
      <c r="B1624" s="5">
        <f>TITRES_STAT!D1627</f>
        <v>72.877899999999997</v>
      </c>
      <c r="C1624" s="2">
        <f t="shared" si="225"/>
        <v>7.8000000000031378E-3</v>
      </c>
      <c r="D1624" s="2">
        <f t="shared" si="226"/>
        <v>7.8000000000031378E-3</v>
      </c>
      <c r="E1624" s="2">
        <f t="shared" si="227"/>
        <v>0</v>
      </c>
      <c r="F1624" s="2">
        <f t="shared" si="228"/>
        <v>3.9729140315232281E-2</v>
      </c>
      <c r="G1624" s="2">
        <f t="shared" si="228"/>
        <v>0.14050198388485394</v>
      </c>
      <c r="H1624" s="2">
        <f t="shared" si="229"/>
        <v>0.28276568925739609</v>
      </c>
      <c r="I1624" s="2">
        <f t="shared" si="230"/>
        <v>22.043440327835043</v>
      </c>
    </row>
    <row r="1625" spans="1:9" ht="13.5" x14ac:dyDescent="0.25">
      <c r="A1625" s="3">
        <f>TITRES_STAT!B1628</f>
        <v>44677</v>
      </c>
      <c r="B1625" s="5">
        <f>TITRES_STAT!D1628</f>
        <v>72.877899999999997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3.689134457842997E-2</v>
      </c>
      <c r="G1625" s="2">
        <f t="shared" si="228"/>
        <v>0.13046612789307865</v>
      </c>
      <c r="H1625" s="2">
        <f t="shared" si="229"/>
        <v>0.28276568925739604</v>
      </c>
      <c r="I1625" s="2">
        <f t="shared" si="230"/>
        <v>22.043440327835043</v>
      </c>
    </row>
    <row r="1626" spans="1:9" ht="13.5" x14ac:dyDescent="0.25">
      <c r="A1626" s="3">
        <f>TITRES_STAT!B1629</f>
        <v>44678</v>
      </c>
      <c r="B1626" s="5">
        <f>TITRES_STAT!D1629</f>
        <v>72.877899999999997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3.4256248537113544E-2</v>
      </c>
      <c r="G1626" s="2">
        <f t="shared" si="228"/>
        <v>0.12114711875785875</v>
      </c>
      <c r="H1626" s="2">
        <f t="shared" si="229"/>
        <v>0.28276568925739609</v>
      </c>
      <c r="I1626" s="2">
        <f t="shared" si="230"/>
        <v>22.043440327835043</v>
      </c>
    </row>
    <row r="1627" spans="1:9" ht="13.5" x14ac:dyDescent="0.25">
      <c r="A1627" s="3">
        <f>TITRES_STAT!B1630</f>
        <v>44679</v>
      </c>
      <c r="B1627" s="5">
        <f>TITRES_STAT!D1630</f>
        <v>72.877899999999997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3.180937364160543E-2</v>
      </c>
      <c r="G1627" s="2">
        <f t="shared" si="228"/>
        <v>0.1124937531322974</v>
      </c>
      <c r="H1627" s="2">
        <f t="shared" si="229"/>
        <v>0.28276568925739604</v>
      </c>
      <c r="I1627" s="2">
        <f t="shared" si="230"/>
        <v>22.043440327835043</v>
      </c>
    </row>
    <row r="1628" spans="1:9" ht="13.5" x14ac:dyDescent="0.25">
      <c r="A1628" s="3">
        <f>TITRES_STAT!B1631</f>
        <v>44680</v>
      </c>
      <c r="B1628" s="5">
        <f>TITRES_STAT!D1631</f>
        <v>72.877899999999997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2.95372755243479E-2</v>
      </c>
      <c r="G1628" s="2">
        <f t="shared" si="228"/>
        <v>0.10445848505141901</v>
      </c>
      <c r="H1628" s="2">
        <f t="shared" si="229"/>
        <v>0.28276568925739609</v>
      </c>
      <c r="I1628" s="2">
        <f t="shared" si="230"/>
        <v>22.043440327835043</v>
      </c>
    </row>
    <row r="1629" spans="1:9" ht="13.5" x14ac:dyDescent="0.25">
      <c r="A1629" s="3">
        <f>TITRES_STAT!B1632</f>
        <v>44685</v>
      </c>
      <c r="B1629" s="5">
        <f>TITRES_STAT!D1632</f>
        <v>72.877899999999997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2.7427470129751625E-2</v>
      </c>
      <c r="G1629" s="2">
        <f t="shared" si="231"/>
        <v>9.6997164690603363E-2</v>
      </c>
      <c r="H1629" s="2">
        <f t="shared" si="229"/>
        <v>0.28276568925739609</v>
      </c>
      <c r="I1629" s="2">
        <f t="shared" si="230"/>
        <v>22.043440327835043</v>
      </c>
    </row>
    <row r="1630" spans="1:9" ht="13.5" x14ac:dyDescent="0.25">
      <c r="A1630" s="3">
        <f>TITRES_STAT!B1633</f>
        <v>44686</v>
      </c>
      <c r="B1630" s="5">
        <f>TITRES_STAT!D1633</f>
        <v>72.877899999999997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2.5468365120483651E-2</v>
      </c>
      <c r="G1630" s="2">
        <f t="shared" si="231"/>
        <v>9.0068795784131697E-2</v>
      </c>
      <c r="H1630" s="2">
        <f t="shared" si="229"/>
        <v>0.28276568925739609</v>
      </c>
      <c r="I1630" s="2">
        <f t="shared" si="230"/>
        <v>22.043440327835043</v>
      </c>
    </row>
    <row r="1631" spans="1:9" ht="13.5" x14ac:dyDescent="0.25">
      <c r="A1631" s="3">
        <f>TITRES_STAT!B1634</f>
        <v>44687</v>
      </c>
      <c r="B1631" s="5">
        <f>TITRES_STAT!D1634</f>
        <v>72.877899999999997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2.3649196183306246E-2</v>
      </c>
      <c r="G1631" s="2">
        <f t="shared" si="231"/>
        <v>8.3635310370979446E-2</v>
      </c>
      <c r="H1631" s="2">
        <f t="shared" si="229"/>
        <v>0.28276568925739604</v>
      </c>
      <c r="I1631" s="2">
        <f t="shared" si="230"/>
        <v>22.043440327835043</v>
      </c>
    </row>
    <row r="1632" spans="1:9" ht="13.5" x14ac:dyDescent="0.25">
      <c r="A1632" s="3">
        <f>TITRES_STAT!B1635</f>
        <v>44690</v>
      </c>
      <c r="B1632" s="5">
        <f>TITRES_STAT!D1635</f>
        <v>72.877899999999997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2.1959967884498659E-2</v>
      </c>
      <c r="G1632" s="2">
        <f t="shared" si="231"/>
        <v>7.7661359630195201E-2</v>
      </c>
      <c r="H1632" s="2">
        <f t="shared" si="229"/>
        <v>0.28276568925739604</v>
      </c>
      <c r="I1632" s="2">
        <f t="shared" si="230"/>
        <v>22.043440327835043</v>
      </c>
    </row>
    <row r="1633" spans="1:9" ht="13.5" x14ac:dyDescent="0.25">
      <c r="A1633" s="3">
        <f>TITRES_STAT!B1636</f>
        <v>44691</v>
      </c>
      <c r="B1633" s="5">
        <f>TITRES_STAT!D1636</f>
        <v>72.877899999999997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2.0391398749891609E-2</v>
      </c>
      <c r="G1633" s="2">
        <f t="shared" si="231"/>
        <v>7.2114119656609826E-2</v>
      </c>
      <c r="H1633" s="2">
        <f t="shared" si="229"/>
        <v>0.28276568925739604</v>
      </c>
      <c r="I1633" s="2">
        <f t="shared" si="230"/>
        <v>22.043440327835043</v>
      </c>
    </row>
    <row r="1634" spans="1:9" ht="13.5" x14ac:dyDescent="0.25">
      <c r="A1634" s="3">
        <f>TITRES_STAT!B1637</f>
        <v>44692</v>
      </c>
      <c r="B1634" s="5">
        <f>TITRES_STAT!D1637</f>
        <v>76.1554</v>
      </c>
      <c r="C1634" s="2">
        <f t="shared" si="225"/>
        <v>3.2775000000000034</v>
      </c>
      <c r="D1634" s="2">
        <f t="shared" si="226"/>
        <v>3.2775000000000034</v>
      </c>
      <c r="E1634" s="2">
        <f t="shared" si="227"/>
        <v>0</v>
      </c>
      <c r="F1634" s="2">
        <f t="shared" si="231"/>
        <v>0.2530420131248996</v>
      </c>
      <c r="G1634" s="2">
        <f t="shared" si="231"/>
        <v>6.6963111109709123E-2</v>
      </c>
      <c r="H1634" s="2">
        <f t="shared" si="229"/>
        <v>3.7788270128358854</v>
      </c>
      <c r="I1634" s="2">
        <f t="shared" si="230"/>
        <v>79.0743628653222</v>
      </c>
    </row>
    <row r="1635" spans="1:9" ht="13.5" x14ac:dyDescent="0.25">
      <c r="A1635" s="3">
        <f>TITRES_STAT!B1638</f>
        <v>44693</v>
      </c>
      <c r="B1635" s="5">
        <f>TITRES_STAT!D1638</f>
        <v>76.1554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0.23496758361597819</v>
      </c>
      <c r="G1635" s="2">
        <f t="shared" si="231"/>
        <v>6.2180031744729899E-2</v>
      </c>
      <c r="H1635" s="2">
        <f t="shared" si="229"/>
        <v>3.778827012835885</v>
      </c>
      <c r="I1635" s="2">
        <f t="shared" si="230"/>
        <v>79.0743628653222</v>
      </c>
    </row>
    <row r="1636" spans="1:9" ht="13.5" x14ac:dyDescent="0.25">
      <c r="A1636" s="3">
        <f>TITRES_STAT!B1639</f>
        <v>44694</v>
      </c>
      <c r="B1636" s="5">
        <f>TITRES_STAT!D1639</f>
        <v>76.1554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0.21818418478626547</v>
      </c>
      <c r="G1636" s="2">
        <f t="shared" si="231"/>
        <v>5.7738600905820621E-2</v>
      </c>
      <c r="H1636" s="2">
        <f t="shared" si="229"/>
        <v>3.7788270128358854</v>
      </c>
      <c r="I1636" s="2">
        <f t="shared" si="230"/>
        <v>79.0743628653222</v>
      </c>
    </row>
    <row r="1637" spans="1:9" ht="13.5" x14ac:dyDescent="0.25">
      <c r="A1637" s="3">
        <f>TITRES_STAT!B1640</f>
        <v>44697</v>
      </c>
      <c r="B1637" s="5">
        <f>TITRES_STAT!D1640</f>
        <v>76.1554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0.20259960015867509</v>
      </c>
      <c r="G1637" s="2">
        <f t="shared" si="231"/>
        <v>5.3614415126833438E-2</v>
      </c>
      <c r="H1637" s="2">
        <f t="shared" si="229"/>
        <v>3.778827012835885</v>
      </c>
      <c r="I1637" s="2">
        <f t="shared" si="230"/>
        <v>79.0743628653222</v>
      </c>
    </row>
    <row r="1638" spans="1:9" ht="13.5" x14ac:dyDescent="0.25">
      <c r="A1638" s="3">
        <f>TITRES_STAT!B1641</f>
        <v>44698</v>
      </c>
      <c r="B1638" s="5">
        <f>TITRES_STAT!D1641</f>
        <v>75.576999999999998</v>
      </c>
      <c r="C1638" s="2">
        <f t="shared" si="225"/>
        <v>-0.57840000000000202</v>
      </c>
      <c r="D1638" s="2">
        <f t="shared" si="226"/>
        <v>0</v>
      </c>
      <c r="E1638" s="2">
        <f t="shared" si="227"/>
        <v>0.57840000000000202</v>
      </c>
      <c r="F1638" s="2">
        <f t="shared" si="231"/>
        <v>0.18812820014734116</v>
      </c>
      <c r="G1638" s="2">
        <f t="shared" si="231"/>
        <v>9.10990997606312E-2</v>
      </c>
      <c r="H1638" s="2">
        <f t="shared" si="229"/>
        <v>2.0650939541846212</v>
      </c>
      <c r="I1638" s="2">
        <f t="shared" si="230"/>
        <v>67.374572690186227</v>
      </c>
    </row>
    <row r="1639" spans="1:9" ht="13.5" x14ac:dyDescent="0.25">
      <c r="A1639" s="3">
        <f>TITRES_STAT!B1642</f>
        <v>44699</v>
      </c>
      <c r="B1639" s="5">
        <f>TITRES_STAT!D1642</f>
        <v>75.576999999999998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0.17469047156538822</v>
      </c>
      <c r="G1639" s="2">
        <f t="shared" si="231"/>
        <v>8.4592021206300397E-2</v>
      </c>
      <c r="H1639" s="2">
        <f t="shared" si="229"/>
        <v>2.0650939541846212</v>
      </c>
      <c r="I1639" s="2">
        <f t="shared" si="230"/>
        <v>67.374572690186227</v>
      </c>
    </row>
    <row r="1640" spans="1:9" ht="13.5" x14ac:dyDescent="0.25">
      <c r="A1640" s="3">
        <f>TITRES_STAT!B1643</f>
        <v>44700</v>
      </c>
      <c r="B1640" s="5">
        <f>TITRES_STAT!D1643</f>
        <v>75.576999999999998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0.16221258073928907</v>
      </c>
      <c r="G1640" s="2">
        <f t="shared" si="231"/>
        <v>7.8549733977278935E-2</v>
      </c>
      <c r="H1640" s="2">
        <f t="shared" si="229"/>
        <v>2.0650939541846216</v>
      </c>
      <c r="I1640" s="2">
        <f t="shared" si="230"/>
        <v>67.374572690186241</v>
      </c>
    </row>
    <row r="1641" spans="1:9" ht="13.5" x14ac:dyDescent="0.25">
      <c r="A1641" s="3">
        <f>TITRES_STAT!B1644</f>
        <v>44701</v>
      </c>
      <c r="B1641" s="5">
        <f>TITRES_STAT!D1644</f>
        <v>75.576999999999998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0.15062596782933985</v>
      </c>
      <c r="G1641" s="2">
        <f t="shared" si="231"/>
        <v>7.2939038693187588E-2</v>
      </c>
      <c r="H1641" s="2">
        <f t="shared" si="229"/>
        <v>2.0650939541846212</v>
      </c>
      <c r="I1641" s="2">
        <f t="shared" si="230"/>
        <v>67.374572690186227</v>
      </c>
    </row>
    <row r="1642" spans="1:9" ht="13.5" x14ac:dyDescent="0.25">
      <c r="A1642" s="3">
        <f>TITRES_STAT!B1645</f>
        <v>44704</v>
      </c>
      <c r="B1642" s="5">
        <f>TITRES_STAT!D1645</f>
        <v>75.576999999999998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0.13986697012724414</v>
      </c>
      <c r="G1642" s="2">
        <f t="shared" si="231"/>
        <v>6.7729107357959908E-2</v>
      </c>
      <c r="H1642" s="2">
        <f t="shared" si="229"/>
        <v>2.0650939541846212</v>
      </c>
      <c r="I1642" s="2">
        <f t="shared" si="230"/>
        <v>67.374572690186227</v>
      </c>
    </row>
    <row r="1643" spans="1:9" ht="13.5" x14ac:dyDescent="0.25">
      <c r="A1643" s="3">
        <f>TITRES_STAT!B1646</f>
        <v>44705</v>
      </c>
      <c r="B1643" s="5">
        <f>TITRES_STAT!D1646</f>
        <v>75.576999999999998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0.12987647226101243</v>
      </c>
      <c r="G1643" s="2">
        <f t="shared" si="231"/>
        <v>6.2891313975248483E-2</v>
      </c>
      <c r="H1643" s="2">
        <f t="shared" si="229"/>
        <v>2.0650939541846212</v>
      </c>
      <c r="I1643" s="2">
        <f t="shared" si="230"/>
        <v>67.374572690186227</v>
      </c>
    </row>
    <row r="1644" spans="1:9" ht="13.5" x14ac:dyDescent="0.25">
      <c r="A1644" s="3">
        <f>TITRES_STAT!B1647</f>
        <v>44706</v>
      </c>
      <c r="B1644" s="5">
        <f>TITRES_STAT!D1647</f>
        <v>74.805800000000005</v>
      </c>
      <c r="C1644" s="2">
        <f t="shared" si="225"/>
        <v>-0.77119999999999322</v>
      </c>
      <c r="D1644" s="2">
        <f t="shared" si="226"/>
        <v>0</v>
      </c>
      <c r="E1644" s="2">
        <f t="shared" si="227"/>
        <v>0.77119999999999322</v>
      </c>
      <c r="F1644" s="2">
        <f t="shared" si="231"/>
        <v>0.12059958138522583</v>
      </c>
      <c r="G1644" s="2">
        <f t="shared" si="231"/>
        <v>0.11348479154844453</v>
      </c>
      <c r="H1644" s="2">
        <f t="shared" si="229"/>
        <v>1.0626937736740181</v>
      </c>
      <c r="I1644" s="2">
        <f t="shared" si="230"/>
        <v>51.519706281033407</v>
      </c>
    </row>
    <row r="1645" spans="1:9" ht="13.5" x14ac:dyDescent="0.25">
      <c r="A1645" s="3">
        <f>TITRES_STAT!B1648</f>
        <v>44707</v>
      </c>
      <c r="B1645" s="5">
        <f>TITRES_STAT!D1648</f>
        <v>74.805800000000005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0.11198532557199541</v>
      </c>
      <c r="G1645" s="2">
        <f t="shared" si="232"/>
        <v>0.10537873500926991</v>
      </c>
      <c r="H1645" s="2">
        <f t="shared" si="229"/>
        <v>1.0626937736740181</v>
      </c>
      <c r="I1645" s="2">
        <f t="shared" si="230"/>
        <v>51.519706281033407</v>
      </c>
    </row>
    <row r="1646" spans="1:9" ht="13.5" x14ac:dyDescent="0.25">
      <c r="A1646" s="3">
        <f>TITRES_STAT!B1649</f>
        <v>44708</v>
      </c>
      <c r="B1646" s="5">
        <f>TITRES_STAT!D1649</f>
        <v>74.805800000000005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0.1039863737454243</v>
      </c>
      <c r="G1646" s="2">
        <f t="shared" si="232"/>
        <v>9.7851682508607762E-2</v>
      </c>
      <c r="H1646" s="2">
        <f t="shared" si="229"/>
        <v>1.0626937736740181</v>
      </c>
      <c r="I1646" s="2">
        <f t="shared" si="230"/>
        <v>51.519706281033407</v>
      </c>
    </row>
    <row r="1647" spans="1:9" ht="13.5" x14ac:dyDescent="0.25">
      <c r="A1647" s="3">
        <f>TITRES_STAT!B1650</f>
        <v>44711</v>
      </c>
      <c r="B1647" s="5">
        <f>TITRES_STAT!D1650</f>
        <v>74.805800000000005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9.6558775620751131E-2</v>
      </c>
      <c r="G1647" s="2">
        <f t="shared" si="232"/>
        <v>9.0862276615135781E-2</v>
      </c>
      <c r="H1647" s="2">
        <f t="shared" si="229"/>
        <v>1.0626937736740181</v>
      </c>
      <c r="I1647" s="2">
        <f t="shared" si="230"/>
        <v>51.519706281033407</v>
      </c>
    </row>
    <row r="1648" spans="1:9" ht="13.5" x14ac:dyDescent="0.25">
      <c r="A1648" s="3">
        <f>TITRES_STAT!B1651</f>
        <v>44712</v>
      </c>
      <c r="B1648" s="5">
        <f>TITRES_STAT!D1651</f>
        <v>74.805800000000005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8.9661720219268909E-2</v>
      </c>
      <c r="G1648" s="2">
        <f t="shared" si="232"/>
        <v>8.4372113999768947E-2</v>
      </c>
      <c r="H1648" s="2">
        <f t="shared" si="229"/>
        <v>1.0626937736740181</v>
      </c>
      <c r="I1648" s="2">
        <f t="shared" si="230"/>
        <v>51.519706281033407</v>
      </c>
    </row>
    <row r="1649" spans="1:9" ht="13.5" x14ac:dyDescent="0.25">
      <c r="A1649" s="3">
        <f>TITRES_STAT!B1652</f>
        <v>44713</v>
      </c>
      <c r="B1649" s="5">
        <f>TITRES_STAT!D1652</f>
        <v>74.805800000000005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8.3257311632178282E-2</v>
      </c>
      <c r="G1649" s="2">
        <f t="shared" si="232"/>
        <v>7.8345534428356886E-2</v>
      </c>
      <c r="H1649" s="2">
        <f t="shared" si="229"/>
        <v>1.0626937736740181</v>
      </c>
      <c r="I1649" s="2">
        <f t="shared" si="230"/>
        <v>51.519706281033407</v>
      </c>
    </row>
    <row r="1650" spans="1:9" ht="13.5" x14ac:dyDescent="0.25">
      <c r="A1650" s="3">
        <f>TITRES_STAT!B1653</f>
        <v>44714</v>
      </c>
      <c r="B1650" s="5">
        <f>TITRES_STAT!D1653</f>
        <v>74.805800000000005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7.7310360801308403E-2</v>
      </c>
      <c r="G1650" s="2">
        <f t="shared" si="232"/>
        <v>7.2749424826331399E-2</v>
      </c>
      <c r="H1650" s="2">
        <f t="shared" si="229"/>
        <v>1.0626937736740178</v>
      </c>
      <c r="I1650" s="2">
        <f t="shared" si="230"/>
        <v>51.519706281033393</v>
      </c>
    </row>
    <row r="1651" spans="1:9" ht="13.5" x14ac:dyDescent="0.25">
      <c r="A1651" s="3">
        <f>TITRES_STAT!B1654</f>
        <v>44715</v>
      </c>
      <c r="B1651" s="5">
        <f>TITRES_STAT!D1654</f>
        <v>74.805800000000005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7.1788192172643525E-2</v>
      </c>
      <c r="G1651" s="2">
        <f t="shared" si="232"/>
        <v>6.7553037338736299E-2</v>
      </c>
      <c r="H1651" s="2">
        <f t="shared" si="229"/>
        <v>1.0626937736740181</v>
      </c>
      <c r="I1651" s="2">
        <f t="shared" si="230"/>
        <v>51.519706281033407</v>
      </c>
    </row>
    <row r="1652" spans="1:9" ht="13.5" x14ac:dyDescent="0.25">
      <c r="A1652" s="3">
        <f>TITRES_STAT!B1655</f>
        <v>44718</v>
      </c>
      <c r="B1652" s="5">
        <f>TITRES_STAT!D1655</f>
        <v>74.805800000000005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6.6660464160311836E-2</v>
      </c>
      <c r="G1652" s="2">
        <f t="shared" si="232"/>
        <v>6.2727820385969427E-2</v>
      </c>
      <c r="H1652" s="2">
        <f t="shared" si="229"/>
        <v>1.0626937736740178</v>
      </c>
      <c r="I1652" s="2">
        <f t="shared" si="230"/>
        <v>51.519706281033393</v>
      </c>
    </row>
    <row r="1653" spans="1:9" ht="13.5" x14ac:dyDescent="0.25">
      <c r="A1653" s="3">
        <f>TITRES_STAT!B1656</f>
        <v>44719</v>
      </c>
      <c r="B1653" s="5">
        <f>TITRES_STAT!D1656</f>
        <v>74.798100000000005</v>
      </c>
      <c r="C1653" s="2">
        <f t="shared" si="225"/>
        <v>-7.6999999999998181E-3</v>
      </c>
      <c r="D1653" s="2">
        <f t="shared" si="226"/>
        <v>0</v>
      </c>
      <c r="E1653" s="2">
        <f t="shared" si="227"/>
        <v>7.6999999999998181E-3</v>
      </c>
      <c r="F1653" s="2">
        <f t="shared" si="232"/>
        <v>6.189900243457528E-2</v>
      </c>
      <c r="G1653" s="2">
        <f t="shared" si="232"/>
        <v>5.8797261786971595E-2</v>
      </c>
      <c r="H1653" s="2">
        <f t="shared" si="229"/>
        <v>1.0527531479074927</v>
      </c>
      <c r="I1653" s="2">
        <f t="shared" si="230"/>
        <v>51.284936475709884</v>
      </c>
    </row>
    <row r="1654" spans="1:9" ht="13.5" x14ac:dyDescent="0.25">
      <c r="A1654" s="3">
        <f>TITRES_STAT!B1657</f>
        <v>44720</v>
      </c>
      <c r="B1654" s="5">
        <f>TITRES_STAT!D1657</f>
        <v>71.721100000000007</v>
      </c>
      <c r="C1654" s="2">
        <f t="shared" si="225"/>
        <v>-3.0769999999999982</v>
      </c>
      <c r="D1654" s="2">
        <f t="shared" si="226"/>
        <v>0</v>
      </c>
      <c r="E1654" s="2">
        <f t="shared" si="227"/>
        <v>3.0769999999999982</v>
      </c>
      <c r="F1654" s="2">
        <f t="shared" si="232"/>
        <v>5.74776451178199E-2</v>
      </c>
      <c r="G1654" s="2">
        <f t="shared" si="232"/>
        <v>0.27438317165933063</v>
      </c>
      <c r="H1654" s="2">
        <f t="shared" si="229"/>
        <v>0.20947948363678492</v>
      </c>
      <c r="I1654" s="2">
        <f t="shared" si="230"/>
        <v>17.319804632559851</v>
      </c>
    </row>
    <row r="1655" spans="1:9" ht="13.5" x14ac:dyDescent="0.25">
      <c r="A1655" s="3">
        <f>TITRES_STAT!B1658</f>
        <v>44721</v>
      </c>
      <c r="B1655" s="5">
        <f>TITRES_STAT!D1658</f>
        <v>69.4923</v>
      </c>
      <c r="C1655" s="2">
        <f t="shared" si="225"/>
        <v>-2.2288000000000068</v>
      </c>
      <c r="D1655" s="2">
        <f t="shared" si="226"/>
        <v>0</v>
      </c>
      <c r="E1655" s="2">
        <f t="shared" si="227"/>
        <v>2.2288000000000068</v>
      </c>
      <c r="F1655" s="2">
        <f t="shared" si="232"/>
        <v>5.3372099037975622E-2</v>
      </c>
      <c r="G1655" s="2">
        <f t="shared" si="232"/>
        <v>0.41398437368366464</v>
      </c>
      <c r="H1655" s="2">
        <f t="shared" si="229"/>
        <v>0.12892297978077433</v>
      </c>
      <c r="I1655" s="2">
        <f t="shared" si="230"/>
        <v>11.419997828887304</v>
      </c>
    </row>
    <row r="1656" spans="1:9" ht="13.5" x14ac:dyDescent="0.25">
      <c r="A1656" s="3">
        <f>TITRES_STAT!B1659</f>
        <v>44722</v>
      </c>
      <c r="B1656" s="5">
        <f>TITRES_STAT!D1659</f>
        <v>72.615600000000001</v>
      </c>
      <c r="C1656" s="2">
        <f t="shared" si="225"/>
        <v>3.1233000000000004</v>
      </c>
      <c r="D1656" s="2">
        <f t="shared" si="226"/>
        <v>3.1233000000000004</v>
      </c>
      <c r="E1656" s="2">
        <f t="shared" si="227"/>
        <v>0</v>
      </c>
      <c r="F1656" s="2">
        <f t="shared" si="232"/>
        <v>0.27265266339240596</v>
      </c>
      <c r="G1656" s="2">
        <f t="shared" si="232"/>
        <v>0.38441406127768862</v>
      </c>
      <c r="H1656" s="2">
        <f t="shared" si="229"/>
        <v>0.70926818463971397</v>
      </c>
      <c r="I1656" s="2">
        <f t="shared" si="230"/>
        <v>41.495430091868009</v>
      </c>
    </row>
    <row r="1657" spans="1:9" ht="13.5" x14ac:dyDescent="0.25">
      <c r="A1657" s="3">
        <f>TITRES_STAT!B1660</f>
        <v>44725</v>
      </c>
      <c r="B1657" s="5">
        <f>TITRES_STAT!D1660</f>
        <v>72.615600000000001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0.25317747315009126</v>
      </c>
      <c r="G1657" s="2">
        <f t="shared" si="232"/>
        <v>0.35695591404356802</v>
      </c>
      <c r="H1657" s="2">
        <f t="shared" si="229"/>
        <v>0.70926818463971397</v>
      </c>
      <c r="I1657" s="2">
        <f t="shared" si="230"/>
        <v>41.495430091868009</v>
      </c>
    </row>
    <row r="1658" spans="1:9" ht="13.5" x14ac:dyDescent="0.25">
      <c r="A1658" s="3">
        <f>TITRES_STAT!B1661</f>
        <v>44726</v>
      </c>
      <c r="B1658" s="5">
        <f>TITRES_STAT!D1661</f>
        <v>74.805800000000005</v>
      </c>
      <c r="C1658" s="2">
        <f t="shared" si="225"/>
        <v>2.1902000000000044</v>
      </c>
      <c r="D1658" s="2">
        <f t="shared" si="226"/>
        <v>2.1902000000000044</v>
      </c>
      <c r="E1658" s="2">
        <f t="shared" si="227"/>
        <v>0</v>
      </c>
      <c r="F1658" s="2">
        <f t="shared" si="232"/>
        <v>0.39153622506794222</v>
      </c>
      <c r="G1658" s="2">
        <f t="shared" si="232"/>
        <v>0.33145906304045603</v>
      </c>
      <c r="H1658" s="2">
        <f t="shared" si="229"/>
        <v>1.1812506240631999</v>
      </c>
      <c r="I1658" s="2">
        <f t="shared" si="230"/>
        <v>54.154740910184103</v>
      </c>
    </row>
    <row r="1659" spans="1:9" ht="13.5" x14ac:dyDescent="0.25">
      <c r="A1659" s="3">
        <f>TITRES_STAT!B1662</f>
        <v>44727</v>
      </c>
      <c r="B1659" s="5">
        <f>TITRES_STAT!D1662</f>
        <v>71.4666</v>
      </c>
      <c r="C1659" s="2">
        <f t="shared" si="225"/>
        <v>-3.3392000000000053</v>
      </c>
      <c r="D1659" s="2">
        <f t="shared" si="226"/>
        <v>0</v>
      </c>
      <c r="E1659" s="2">
        <f t="shared" si="227"/>
        <v>3.3392000000000053</v>
      </c>
      <c r="F1659" s="2">
        <f t="shared" si="232"/>
        <v>0.36356935184880351</v>
      </c>
      <c r="G1659" s="2">
        <f t="shared" si="232"/>
        <v>0.54629770139470957</v>
      </c>
      <c r="H1659" s="2">
        <f t="shared" si="229"/>
        <v>0.66551506792103143</v>
      </c>
      <c r="I1659" s="2">
        <f t="shared" si="230"/>
        <v>39.958513779869698</v>
      </c>
    </row>
    <row r="1660" spans="1:9" ht="13.5" x14ac:dyDescent="0.25">
      <c r="A1660" s="3">
        <f>TITRES_STAT!B1663</f>
        <v>44728</v>
      </c>
      <c r="B1660" s="5">
        <f>TITRES_STAT!D1663</f>
        <v>71.4666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0.33760011243103183</v>
      </c>
      <c r="G1660" s="2">
        <f t="shared" si="232"/>
        <v>0.50727643700937319</v>
      </c>
      <c r="H1660" s="2">
        <f t="shared" si="229"/>
        <v>0.66551506792103143</v>
      </c>
      <c r="I1660" s="2">
        <f t="shared" si="230"/>
        <v>39.958513779869698</v>
      </c>
    </row>
    <row r="1661" spans="1:9" ht="13.5" x14ac:dyDescent="0.25">
      <c r="A1661" s="3">
        <f>TITRES_STAT!B1664</f>
        <v>44729</v>
      </c>
      <c r="B1661" s="5">
        <f>TITRES_STAT!D1664</f>
        <v>71.805899999999994</v>
      </c>
      <c r="C1661" s="2">
        <f t="shared" si="225"/>
        <v>0.33929999999999438</v>
      </c>
      <c r="D1661" s="2">
        <f t="shared" si="226"/>
        <v>0.33929999999999438</v>
      </c>
      <c r="E1661" s="2">
        <f t="shared" si="227"/>
        <v>0</v>
      </c>
      <c r="F1661" s="2">
        <f t="shared" ref="F1661:G1676" si="233">((F1660*13)+D1661)/14</f>
        <v>0.33772153297167201</v>
      </c>
      <c r="G1661" s="2">
        <f t="shared" si="233"/>
        <v>0.47104240579441797</v>
      </c>
      <c r="H1661" s="2">
        <f t="shared" si="229"/>
        <v>0.71696630455617072</v>
      </c>
      <c r="I1661" s="2">
        <f t="shared" si="230"/>
        <v>41.75773878925969</v>
      </c>
    </row>
    <row r="1662" spans="1:9" ht="13.5" x14ac:dyDescent="0.25">
      <c r="A1662" s="3">
        <f>TITRES_STAT!B1665</f>
        <v>44732</v>
      </c>
      <c r="B1662" s="5">
        <f>TITRES_STAT!D1665</f>
        <v>74.034599999999998</v>
      </c>
      <c r="C1662" s="2">
        <f t="shared" si="225"/>
        <v>2.2287000000000035</v>
      </c>
      <c r="D1662" s="2">
        <f t="shared" si="226"/>
        <v>2.2287000000000035</v>
      </c>
      <c r="E1662" s="2">
        <f t="shared" si="227"/>
        <v>0</v>
      </c>
      <c r="F1662" s="2">
        <f t="shared" si="233"/>
        <v>0.47279142347369568</v>
      </c>
      <c r="G1662" s="2">
        <f t="shared" si="233"/>
        <v>0.43739651966624526</v>
      </c>
      <c r="H1662" s="2">
        <f t="shared" si="229"/>
        <v>1.0809217774171098</v>
      </c>
      <c r="I1662" s="2">
        <f t="shared" si="230"/>
        <v>51.944373361250321</v>
      </c>
    </row>
    <row r="1663" spans="1:9" ht="13.5" x14ac:dyDescent="0.25">
      <c r="A1663" s="3">
        <f>TITRES_STAT!B1666</f>
        <v>44733</v>
      </c>
      <c r="B1663" s="5">
        <f>TITRES_STAT!D1666</f>
        <v>74.034599999999998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0.43902060751128885</v>
      </c>
      <c r="G1663" s="2">
        <f t="shared" si="233"/>
        <v>0.40615391111865634</v>
      </c>
      <c r="H1663" s="2">
        <f t="shared" si="229"/>
        <v>1.0809217774171098</v>
      </c>
      <c r="I1663" s="2">
        <f t="shared" si="230"/>
        <v>51.944373361250321</v>
      </c>
    </row>
    <row r="1664" spans="1:9" ht="13.5" x14ac:dyDescent="0.25">
      <c r="A1664" s="3">
        <f>TITRES_STAT!B1667</f>
        <v>44734</v>
      </c>
      <c r="B1664" s="5">
        <f>TITRES_STAT!D1667</f>
        <v>74.034599999999998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0.40766199268905395</v>
      </c>
      <c r="G1664" s="2">
        <f t="shared" si="233"/>
        <v>0.3771429174673237</v>
      </c>
      <c r="H1664" s="2">
        <f t="shared" si="229"/>
        <v>1.08092177741711</v>
      </c>
      <c r="I1664" s="2">
        <f t="shared" si="230"/>
        <v>51.944373361250328</v>
      </c>
    </row>
    <row r="1665" spans="1:9" ht="13.5" x14ac:dyDescent="0.25">
      <c r="A1665" s="3">
        <f>TITRES_STAT!B1668</f>
        <v>44735</v>
      </c>
      <c r="B1665" s="5">
        <f>TITRES_STAT!D1668</f>
        <v>72.4923</v>
      </c>
      <c r="C1665" s="2">
        <f t="shared" si="225"/>
        <v>-1.5422999999999973</v>
      </c>
      <c r="D1665" s="2">
        <f t="shared" si="226"/>
        <v>0</v>
      </c>
      <c r="E1665" s="2">
        <f t="shared" si="227"/>
        <v>1.5422999999999973</v>
      </c>
      <c r="F1665" s="2">
        <f t="shared" si="233"/>
        <v>0.37854327892555012</v>
      </c>
      <c r="G1665" s="2">
        <f t="shared" si="233"/>
        <v>0.46036842336251466</v>
      </c>
      <c r="H1665" s="2">
        <f t="shared" si="229"/>
        <v>0.82226160552168936</v>
      </c>
      <c r="I1665" s="2">
        <f t="shared" si="230"/>
        <v>45.123137261418989</v>
      </c>
    </row>
    <row r="1666" spans="1:9" ht="13.5" x14ac:dyDescent="0.25">
      <c r="A1666" s="3">
        <f>TITRES_STAT!B1669</f>
        <v>44736</v>
      </c>
      <c r="B1666" s="5">
        <f>TITRES_STAT!D1669</f>
        <v>74.805800000000005</v>
      </c>
      <c r="C1666" s="2">
        <f t="shared" si="225"/>
        <v>2.3135000000000048</v>
      </c>
      <c r="D1666" s="2">
        <f t="shared" si="226"/>
        <v>2.3135000000000048</v>
      </c>
      <c r="E1666" s="2">
        <f t="shared" si="227"/>
        <v>0</v>
      </c>
      <c r="F1666" s="2">
        <f t="shared" si="233"/>
        <v>0.51675447328801116</v>
      </c>
      <c r="G1666" s="2">
        <f t="shared" si="233"/>
        <v>0.42748496455090645</v>
      </c>
      <c r="H1666" s="2">
        <f t="shared" si="229"/>
        <v>1.2088249088032526</v>
      </c>
      <c r="I1666" s="2">
        <f t="shared" si="230"/>
        <v>54.727058898398482</v>
      </c>
    </row>
    <row r="1667" spans="1:9" ht="13.5" x14ac:dyDescent="0.25">
      <c r="A1667" s="3">
        <f>TITRES_STAT!B1670</f>
        <v>44739</v>
      </c>
      <c r="B1667" s="5">
        <f>TITRES_STAT!D1670</f>
        <v>74.805800000000005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0.47984343948172464</v>
      </c>
      <c r="G1667" s="2">
        <f t="shared" si="233"/>
        <v>0.3969503242258417</v>
      </c>
      <c r="H1667" s="2">
        <f t="shared" si="229"/>
        <v>1.2088249088032526</v>
      </c>
      <c r="I1667" s="2">
        <f t="shared" si="230"/>
        <v>54.727058898398482</v>
      </c>
    </row>
    <row r="1668" spans="1:9" ht="13.5" x14ac:dyDescent="0.25">
      <c r="A1668" s="3">
        <f>TITRES_STAT!B1671</f>
        <v>44740</v>
      </c>
      <c r="B1668" s="5">
        <f>TITRES_STAT!D1671</f>
        <v>74.805800000000005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0.44556890809017291</v>
      </c>
      <c r="G1668" s="2">
        <f t="shared" si="233"/>
        <v>0.36859672963828155</v>
      </c>
      <c r="H1668" s="2">
        <f t="shared" si="229"/>
        <v>1.2088249088032528</v>
      </c>
      <c r="I1668" s="2">
        <f t="shared" si="230"/>
        <v>54.727058898398489</v>
      </c>
    </row>
    <row r="1669" spans="1:9" ht="13.5" x14ac:dyDescent="0.25">
      <c r="A1669" s="3">
        <f>TITRES_STAT!B1672</f>
        <v>44741</v>
      </c>
      <c r="B1669" s="5">
        <f>TITRES_STAT!D1672</f>
        <v>74.651600000000002</v>
      </c>
      <c r="C1669" s="2">
        <f t="shared" si="234"/>
        <v>-0.154200000000003</v>
      </c>
      <c r="D1669" s="2">
        <f t="shared" si="235"/>
        <v>0</v>
      </c>
      <c r="E1669" s="2">
        <f t="shared" si="236"/>
        <v>0.154200000000003</v>
      </c>
      <c r="F1669" s="2">
        <f t="shared" si="233"/>
        <v>0.41374255751230343</v>
      </c>
      <c r="G1669" s="2">
        <f t="shared" si="233"/>
        <v>0.35328267752126169</v>
      </c>
      <c r="H1669" s="2">
        <f t="shared" si="229"/>
        <v>1.1711374030995423</v>
      </c>
      <c r="I1669" s="2">
        <f t="shared" si="230"/>
        <v>53.941192364316144</v>
      </c>
    </row>
    <row r="1670" spans="1:9" ht="13.5" x14ac:dyDescent="0.25">
      <c r="A1670" s="3">
        <f>TITRES_STAT!B1673</f>
        <v>44742</v>
      </c>
      <c r="B1670" s="5">
        <f>TITRES_STAT!D1673</f>
        <v>74.651600000000002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0.38418951768999604</v>
      </c>
      <c r="G1670" s="2">
        <f t="shared" si="233"/>
        <v>0.3280482005554573</v>
      </c>
      <c r="H1670" s="2">
        <f t="shared" si="229"/>
        <v>1.1711374030995421</v>
      </c>
      <c r="I1670" s="2">
        <f t="shared" si="230"/>
        <v>53.941192364316144</v>
      </c>
    </row>
    <row r="1671" spans="1:9" ht="13.5" x14ac:dyDescent="0.25">
      <c r="A1671" s="3">
        <f>TITRES_STAT!B1674</f>
        <v>44743</v>
      </c>
      <c r="B1671" s="5">
        <f>TITRES_STAT!D1674</f>
        <v>74.034599999999998</v>
      </c>
      <c r="C1671" s="2">
        <f t="shared" si="234"/>
        <v>-0.61700000000000443</v>
      </c>
      <c r="D1671" s="2">
        <f t="shared" si="235"/>
        <v>0</v>
      </c>
      <c r="E1671" s="2">
        <f t="shared" si="236"/>
        <v>0.61700000000000443</v>
      </c>
      <c r="F1671" s="2">
        <f t="shared" si="233"/>
        <v>0.35674740928356774</v>
      </c>
      <c r="G1671" s="2">
        <f t="shared" si="233"/>
        <v>0.3486876148014964</v>
      </c>
      <c r="H1671" s="2">
        <f t="shared" si="229"/>
        <v>1.0231146566150899</v>
      </c>
      <c r="I1671" s="2">
        <f t="shared" si="230"/>
        <v>50.571264128296207</v>
      </c>
    </row>
    <row r="1672" spans="1:9" ht="13.5" x14ac:dyDescent="0.25">
      <c r="A1672" s="3">
        <f>TITRES_STAT!B1675</f>
        <v>44746</v>
      </c>
      <c r="B1672" s="5">
        <f>TITRES_STAT!D1675</f>
        <v>74.034599999999998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0.33126545147759862</v>
      </c>
      <c r="G1672" s="2">
        <f t="shared" si="233"/>
        <v>0.32378135660138951</v>
      </c>
      <c r="H1672" s="2">
        <f t="shared" si="229"/>
        <v>1.0231146566150899</v>
      </c>
      <c r="I1672" s="2">
        <f t="shared" si="230"/>
        <v>50.571264128296207</v>
      </c>
    </row>
    <row r="1673" spans="1:9" ht="13.5" x14ac:dyDescent="0.25">
      <c r="A1673" s="3">
        <f>TITRES_STAT!B1676</f>
        <v>44747</v>
      </c>
      <c r="B1673" s="5">
        <f>TITRES_STAT!D1676</f>
        <v>74.034599999999998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0.30760363351491299</v>
      </c>
      <c r="G1673" s="2">
        <f t="shared" si="233"/>
        <v>0.30065411684414739</v>
      </c>
      <c r="H1673" s="2">
        <f t="shared" si="229"/>
        <v>1.0231146566150899</v>
      </c>
      <c r="I1673" s="2">
        <f t="shared" si="230"/>
        <v>50.571264128296207</v>
      </c>
    </row>
    <row r="1674" spans="1:9" ht="13.5" x14ac:dyDescent="0.25">
      <c r="A1674" s="3">
        <f>TITRES_STAT!B1677</f>
        <v>44748</v>
      </c>
      <c r="B1674" s="5">
        <f>TITRES_STAT!D1677</f>
        <v>74.034599999999998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0.28563194540670495</v>
      </c>
      <c r="G1674" s="2">
        <f t="shared" si="233"/>
        <v>0.27917882278385114</v>
      </c>
      <c r="H1674" s="2">
        <f t="shared" si="229"/>
        <v>1.0231146566150902</v>
      </c>
      <c r="I1674" s="2">
        <f t="shared" si="230"/>
        <v>50.571264128296207</v>
      </c>
    </row>
    <row r="1675" spans="1:9" ht="13.5" x14ac:dyDescent="0.25">
      <c r="A1675" s="3">
        <f>TITRES_STAT!B1678</f>
        <v>44749</v>
      </c>
      <c r="B1675" s="5">
        <f>TITRES_STAT!D1678</f>
        <v>74.034599999999998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0.26522966359194033</v>
      </c>
      <c r="G1675" s="2">
        <f t="shared" si="233"/>
        <v>0.25923747829929034</v>
      </c>
      <c r="H1675" s="2">
        <f t="shared" si="229"/>
        <v>1.0231146566150902</v>
      </c>
      <c r="I1675" s="2">
        <f t="shared" si="230"/>
        <v>50.571264128296207</v>
      </c>
    </row>
    <row r="1676" spans="1:9" ht="13.5" x14ac:dyDescent="0.25">
      <c r="A1676" s="3">
        <f>TITRES_STAT!B1679</f>
        <v>44750</v>
      </c>
      <c r="B1676" s="5">
        <f>TITRES_STAT!D1679</f>
        <v>74.034599999999998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0.24628468762108743</v>
      </c>
      <c r="G1676" s="2">
        <f t="shared" si="233"/>
        <v>0.24072051556362675</v>
      </c>
      <c r="H1676" s="2">
        <f t="shared" si="229"/>
        <v>1.0231146566150902</v>
      </c>
      <c r="I1676" s="2">
        <f t="shared" si="230"/>
        <v>50.571264128296207</v>
      </c>
    </row>
    <row r="1677" spans="1:9" ht="13.5" x14ac:dyDescent="0.25">
      <c r="A1677" s="3">
        <f>TITRES_STAT!B1680</f>
        <v>44753</v>
      </c>
      <c r="B1677" s="5">
        <f>TITRES_STAT!D1680</f>
        <v>74.034599999999998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0.22869292421958118</v>
      </c>
      <c r="G1677" s="2">
        <f t="shared" si="237"/>
        <v>0.22352619302336768</v>
      </c>
      <c r="H1677" s="2">
        <f t="shared" si="229"/>
        <v>1.0231146566150902</v>
      </c>
      <c r="I1677" s="2">
        <f t="shared" si="230"/>
        <v>50.571264128296207</v>
      </c>
    </row>
    <row r="1678" spans="1:9" ht="13.5" x14ac:dyDescent="0.25">
      <c r="A1678" s="3">
        <f>TITRES_STAT!B1681</f>
        <v>44754</v>
      </c>
      <c r="B1678" s="5">
        <f>TITRES_STAT!D1681</f>
        <v>74.042400000000001</v>
      </c>
      <c r="C1678" s="2">
        <f t="shared" si="234"/>
        <v>7.8000000000031378E-3</v>
      </c>
      <c r="D1678" s="2">
        <f t="shared" si="235"/>
        <v>7.8000000000031378E-3</v>
      </c>
      <c r="E1678" s="2">
        <f t="shared" si="236"/>
        <v>0</v>
      </c>
      <c r="F1678" s="2">
        <f t="shared" si="237"/>
        <v>0.21291485820389705</v>
      </c>
      <c r="G1678" s="2">
        <f t="shared" si="237"/>
        <v>0.20756003637884143</v>
      </c>
      <c r="H1678" s="2">
        <f t="shared" si="229"/>
        <v>1.0257989057936081</v>
      </c>
      <c r="I1678" s="2">
        <f t="shared" si="230"/>
        <v>50.63675880463321</v>
      </c>
    </row>
    <row r="1679" spans="1:9" ht="13.5" x14ac:dyDescent="0.25">
      <c r="A1679" s="3">
        <f>TITRES_STAT!B1682</f>
        <v>44755</v>
      </c>
      <c r="B1679" s="5">
        <f>TITRES_STAT!D1682</f>
        <v>74.034599999999998</v>
      </c>
      <c r="C1679" s="2">
        <f t="shared" si="234"/>
        <v>-7.8000000000031378E-3</v>
      </c>
      <c r="D1679" s="2">
        <f t="shared" si="235"/>
        <v>0</v>
      </c>
      <c r="E1679" s="2">
        <f t="shared" si="236"/>
        <v>7.8000000000031378E-3</v>
      </c>
      <c r="F1679" s="2">
        <f t="shared" si="237"/>
        <v>0.19770665404647583</v>
      </c>
      <c r="G1679" s="2">
        <f t="shared" si="237"/>
        <v>0.19329146235178157</v>
      </c>
      <c r="H1679" s="2">
        <f t="shared" si="229"/>
        <v>1.0228421454366092</v>
      </c>
      <c r="I1679" s="2">
        <f t="shared" si="230"/>
        <v>50.564605238429984</v>
      </c>
    </row>
    <row r="1680" spans="1:9" ht="13.5" x14ac:dyDescent="0.25">
      <c r="A1680" s="3">
        <f>TITRES_STAT!B1683</f>
        <v>44756</v>
      </c>
      <c r="B1680" s="5">
        <f>TITRES_STAT!D1683</f>
        <v>74.034599999999998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0.18358475018601328</v>
      </c>
      <c r="G1680" s="2">
        <f t="shared" si="237"/>
        <v>0.1794849293266543</v>
      </c>
      <c r="H1680" s="2">
        <f t="shared" si="229"/>
        <v>1.0228421454366092</v>
      </c>
      <c r="I1680" s="2">
        <f t="shared" si="230"/>
        <v>50.564605238429984</v>
      </c>
    </row>
    <row r="1681" spans="1:9" ht="13.5" x14ac:dyDescent="0.25">
      <c r="A1681" s="3">
        <f>TITRES_STAT!B1684</f>
        <v>44757</v>
      </c>
      <c r="B1681" s="5">
        <f>TITRES_STAT!D1684</f>
        <v>74.034599999999998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0.17047155374415521</v>
      </c>
      <c r="G1681" s="2">
        <f t="shared" si="237"/>
        <v>0.16666457723189329</v>
      </c>
      <c r="H1681" s="2">
        <f t="shared" ref="H1681:H1744" si="238">F1681/G1681</f>
        <v>1.0228421454366095</v>
      </c>
      <c r="I1681" s="2">
        <f t="shared" ref="I1681:I1744" si="239">IF(G1681=0,100,100-(100/(1+H1681)))</f>
        <v>50.564605238429984</v>
      </c>
    </row>
    <row r="1682" spans="1:9" ht="13.5" x14ac:dyDescent="0.25">
      <c r="A1682" s="3">
        <f>TITRES_STAT!B1685</f>
        <v>44760</v>
      </c>
      <c r="B1682" s="5">
        <f>TITRES_STAT!D1685</f>
        <v>77.2667</v>
      </c>
      <c r="C1682" s="2">
        <f t="shared" si="234"/>
        <v>3.2321000000000026</v>
      </c>
      <c r="D1682" s="2">
        <f t="shared" si="235"/>
        <v>3.2321000000000026</v>
      </c>
      <c r="E1682" s="2">
        <f t="shared" si="236"/>
        <v>0</v>
      </c>
      <c r="F1682" s="2">
        <f t="shared" si="237"/>
        <v>0.38915929990528714</v>
      </c>
      <c r="G1682" s="2">
        <f t="shared" si="237"/>
        <v>0.15475996457247235</v>
      </c>
      <c r="H1682" s="2">
        <f t="shared" si="238"/>
        <v>2.514599308550812</v>
      </c>
      <c r="I1682" s="2">
        <f t="shared" si="239"/>
        <v>71.54725440345193</v>
      </c>
    </row>
    <row r="1683" spans="1:9" ht="13.5" x14ac:dyDescent="0.25">
      <c r="A1683" s="3">
        <f>TITRES_STAT!B1686</f>
        <v>44761</v>
      </c>
      <c r="B1683" s="5">
        <f>TITRES_STAT!D1686</f>
        <v>74.035300000000007</v>
      </c>
      <c r="C1683" s="2">
        <f t="shared" si="234"/>
        <v>-3.2313999999999936</v>
      </c>
      <c r="D1683" s="2">
        <f t="shared" si="235"/>
        <v>0</v>
      </c>
      <c r="E1683" s="2">
        <f t="shared" si="236"/>
        <v>3.2313999999999936</v>
      </c>
      <c r="F1683" s="2">
        <f t="shared" si="237"/>
        <v>0.36136220705490946</v>
      </c>
      <c r="G1683" s="2">
        <f t="shared" si="237"/>
        <v>0.37451996710300961</v>
      </c>
      <c r="H1683" s="2">
        <f t="shared" si="238"/>
        <v>0.96486766740401542</v>
      </c>
      <c r="I1683" s="2">
        <f t="shared" si="239"/>
        <v>49.105987309506666</v>
      </c>
    </row>
    <row r="1684" spans="1:9" ht="13.5" x14ac:dyDescent="0.25">
      <c r="A1684" s="3">
        <f>TITRES_STAT!B1687</f>
        <v>44762</v>
      </c>
      <c r="B1684" s="5">
        <f>TITRES_STAT!D1687</f>
        <v>74.035300000000007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0.33555062083670162</v>
      </c>
      <c r="G1684" s="2">
        <f t="shared" si="237"/>
        <v>0.34776854088136611</v>
      </c>
      <c r="H1684" s="2">
        <f t="shared" si="238"/>
        <v>0.96486766740401519</v>
      </c>
      <c r="I1684" s="2">
        <f t="shared" si="239"/>
        <v>49.105987309506652</v>
      </c>
    </row>
    <row r="1685" spans="1:9" ht="13.5" x14ac:dyDescent="0.25">
      <c r="A1685" s="3">
        <f>TITRES_STAT!B1688</f>
        <v>44763</v>
      </c>
      <c r="B1685" s="5">
        <f>TITRES_STAT!D1688</f>
        <v>74.035300000000007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0.31158271934836579</v>
      </c>
      <c r="G1685" s="2">
        <f t="shared" si="237"/>
        <v>0.32292793081841137</v>
      </c>
      <c r="H1685" s="2">
        <f t="shared" si="238"/>
        <v>0.96486766740401531</v>
      </c>
      <c r="I1685" s="2">
        <f t="shared" si="239"/>
        <v>49.105987309506659</v>
      </c>
    </row>
    <row r="1686" spans="1:9" ht="13.5" x14ac:dyDescent="0.25">
      <c r="A1686" s="3">
        <f>TITRES_STAT!B1689</f>
        <v>44764</v>
      </c>
      <c r="B1686" s="5">
        <f>TITRES_STAT!D1689</f>
        <v>73.380799999999994</v>
      </c>
      <c r="C1686" s="2">
        <f t="shared" si="234"/>
        <v>-0.65450000000001296</v>
      </c>
      <c r="D1686" s="2">
        <f t="shared" si="235"/>
        <v>0</v>
      </c>
      <c r="E1686" s="2">
        <f t="shared" si="236"/>
        <v>0.65450000000001296</v>
      </c>
      <c r="F1686" s="2">
        <f t="shared" si="237"/>
        <v>0.28932681082348249</v>
      </c>
      <c r="G1686" s="2">
        <f t="shared" si="237"/>
        <v>0.34661165004566863</v>
      </c>
      <c r="H1686" s="2">
        <f t="shared" si="238"/>
        <v>0.83472904267747938</v>
      </c>
      <c r="I1686" s="2">
        <f t="shared" si="239"/>
        <v>45.496039102282502</v>
      </c>
    </row>
    <row r="1687" spans="1:9" ht="13.5" x14ac:dyDescent="0.25">
      <c r="A1687" s="3">
        <f>TITRES_STAT!B1690</f>
        <v>44768</v>
      </c>
      <c r="B1687" s="5">
        <f>TITRES_STAT!D1690</f>
        <v>73.618099999999998</v>
      </c>
      <c r="C1687" s="2">
        <f t="shared" si="234"/>
        <v>0.23730000000000473</v>
      </c>
      <c r="D1687" s="2">
        <f t="shared" si="235"/>
        <v>0.23730000000000473</v>
      </c>
      <c r="E1687" s="2">
        <f t="shared" si="236"/>
        <v>0</v>
      </c>
      <c r="F1687" s="2">
        <f t="shared" si="237"/>
        <v>0.28561061005037691</v>
      </c>
      <c r="G1687" s="2">
        <f t="shared" si="237"/>
        <v>0.32185367504240653</v>
      </c>
      <c r="H1687" s="2">
        <f t="shared" si="238"/>
        <v>0.88739272594214025</v>
      </c>
      <c r="I1687" s="2">
        <f t="shared" si="239"/>
        <v>47.016856308968528</v>
      </c>
    </row>
    <row r="1688" spans="1:9" ht="13.5" x14ac:dyDescent="0.25">
      <c r="A1688" s="3">
        <f>TITRES_STAT!B1691</f>
        <v>44769</v>
      </c>
      <c r="B1688" s="5">
        <f>TITRES_STAT!D1691</f>
        <v>73.618099999999998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0.26520985218963572</v>
      </c>
      <c r="G1688" s="2">
        <f t="shared" si="237"/>
        <v>0.29886412682509178</v>
      </c>
      <c r="H1688" s="2">
        <f t="shared" si="238"/>
        <v>0.88739272594214025</v>
      </c>
      <c r="I1688" s="2">
        <f t="shared" si="239"/>
        <v>47.016856308968528</v>
      </c>
    </row>
    <row r="1689" spans="1:9" ht="13.5" x14ac:dyDescent="0.25">
      <c r="A1689" s="3">
        <f>TITRES_STAT!B1692</f>
        <v>44770</v>
      </c>
      <c r="B1689" s="5">
        <f>TITRES_STAT!D1692</f>
        <v>73.217200000000005</v>
      </c>
      <c r="C1689" s="2">
        <f t="shared" si="234"/>
        <v>-0.40089999999999293</v>
      </c>
      <c r="D1689" s="2">
        <f t="shared" si="235"/>
        <v>0</v>
      </c>
      <c r="E1689" s="2">
        <f t="shared" si="236"/>
        <v>0.40089999999999293</v>
      </c>
      <c r="F1689" s="2">
        <f t="shared" si="237"/>
        <v>0.24626629131894745</v>
      </c>
      <c r="G1689" s="2">
        <f t="shared" si="237"/>
        <v>0.30615240348044187</v>
      </c>
      <c r="H1689" s="2">
        <f t="shared" si="238"/>
        <v>0.80439117419726491</v>
      </c>
      <c r="I1689" s="2">
        <f t="shared" si="239"/>
        <v>44.57964468569967</v>
      </c>
    </row>
    <row r="1690" spans="1:9" ht="13.5" x14ac:dyDescent="0.25">
      <c r="A1690" s="3">
        <f>TITRES_STAT!B1693</f>
        <v>44771</v>
      </c>
      <c r="B1690" s="5">
        <f>TITRES_STAT!D1693</f>
        <v>72.89</v>
      </c>
      <c r="C1690" s="2">
        <f t="shared" si="234"/>
        <v>-0.32720000000000482</v>
      </c>
      <c r="D1690" s="2">
        <f t="shared" si="235"/>
        <v>0</v>
      </c>
      <c r="E1690" s="2">
        <f t="shared" si="236"/>
        <v>0.32720000000000482</v>
      </c>
      <c r="F1690" s="2">
        <f t="shared" si="237"/>
        <v>0.22867584193902263</v>
      </c>
      <c r="G1690" s="2">
        <f t="shared" si="237"/>
        <v>0.30765580323183922</v>
      </c>
      <c r="H1690" s="2">
        <f t="shared" si="238"/>
        <v>0.74328466922075276</v>
      </c>
      <c r="I1690" s="2">
        <f t="shared" si="239"/>
        <v>42.637022073566477</v>
      </c>
    </row>
    <row r="1691" spans="1:9" ht="13.5" x14ac:dyDescent="0.25">
      <c r="A1691" s="3">
        <f>TITRES_STAT!B1694</f>
        <v>44774</v>
      </c>
      <c r="B1691" s="5">
        <f>TITRES_STAT!D1694</f>
        <v>72.89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0.21234185322909244</v>
      </c>
      <c r="G1691" s="2">
        <f t="shared" si="237"/>
        <v>0.28568038871527929</v>
      </c>
      <c r="H1691" s="2">
        <f t="shared" si="238"/>
        <v>0.74328466922075276</v>
      </c>
      <c r="I1691" s="2">
        <f t="shared" si="239"/>
        <v>42.637022073566477</v>
      </c>
    </row>
    <row r="1692" spans="1:9" ht="13.5" x14ac:dyDescent="0.25">
      <c r="A1692" s="3">
        <f>TITRES_STAT!B1695</f>
        <v>44775</v>
      </c>
      <c r="B1692" s="5">
        <f>TITRES_STAT!D1695</f>
        <v>72.89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0.19717457799844298</v>
      </c>
      <c r="G1692" s="2">
        <f t="shared" si="237"/>
        <v>0.26527464666418793</v>
      </c>
      <c r="H1692" s="2">
        <f t="shared" si="238"/>
        <v>0.74328466922075276</v>
      </c>
      <c r="I1692" s="2">
        <f t="shared" si="239"/>
        <v>42.637022073566477</v>
      </c>
    </row>
    <row r="1693" spans="1:9" ht="13.5" x14ac:dyDescent="0.25">
      <c r="A1693" s="3">
        <f>TITRES_STAT!B1696</f>
        <v>44776</v>
      </c>
      <c r="B1693" s="5">
        <f>TITRES_STAT!D1696</f>
        <v>72.89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0.18309067956998276</v>
      </c>
      <c r="G1693" s="2">
        <f t="shared" si="240"/>
        <v>0.24632645761674593</v>
      </c>
      <c r="H1693" s="2">
        <f t="shared" si="238"/>
        <v>0.74328466922075276</v>
      </c>
      <c r="I1693" s="2">
        <f t="shared" si="239"/>
        <v>42.637022073566477</v>
      </c>
    </row>
    <row r="1694" spans="1:9" ht="13.5" x14ac:dyDescent="0.25">
      <c r="A1694" s="3">
        <f>TITRES_STAT!B1697</f>
        <v>44777</v>
      </c>
      <c r="B1694" s="5">
        <f>TITRES_STAT!D1697</f>
        <v>72.808199999999999</v>
      </c>
      <c r="C1694" s="2">
        <f t="shared" si="234"/>
        <v>-8.1800000000001205E-2</v>
      </c>
      <c r="D1694" s="2">
        <f t="shared" si="235"/>
        <v>0</v>
      </c>
      <c r="E1694" s="2">
        <f t="shared" si="236"/>
        <v>8.1800000000001205E-2</v>
      </c>
      <c r="F1694" s="2">
        <f t="shared" si="240"/>
        <v>0.17001277388641256</v>
      </c>
      <c r="G1694" s="2">
        <f t="shared" si="240"/>
        <v>0.23457456778697844</v>
      </c>
      <c r="H1694" s="2">
        <f t="shared" si="238"/>
        <v>0.72477070080676587</v>
      </c>
      <c r="I1694" s="2">
        <f t="shared" si="239"/>
        <v>42.021278565768341</v>
      </c>
    </row>
    <row r="1695" spans="1:9" ht="13.5" x14ac:dyDescent="0.25">
      <c r="A1695" s="3">
        <f>TITRES_STAT!B1698</f>
        <v>44778</v>
      </c>
      <c r="B1695" s="5">
        <f>TITRES_STAT!D1698</f>
        <v>73.626300000000001</v>
      </c>
      <c r="C1695" s="2">
        <f t="shared" si="234"/>
        <v>0.81810000000000116</v>
      </c>
      <c r="D1695" s="2">
        <f t="shared" si="235"/>
        <v>0.81810000000000116</v>
      </c>
      <c r="E1695" s="2">
        <f t="shared" si="236"/>
        <v>0</v>
      </c>
      <c r="F1695" s="2">
        <f t="shared" si="240"/>
        <v>0.21630471860881176</v>
      </c>
      <c r="G1695" s="2">
        <f t="shared" si="240"/>
        <v>0.21781924151647997</v>
      </c>
      <c r="H1695" s="2">
        <f t="shared" si="238"/>
        <v>0.99304688191399459</v>
      </c>
      <c r="I1695" s="2">
        <f t="shared" si="239"/>
        <v>49.825565616416206</v>
      </c>
    </row>
    <row r="1696" spans="1:9" ht="13.5" x14ac:dyDescent="0.25">
      <c r="A1696" s="3">
        <f>TITRES_STAT!B1699</f>
        <v>44781</v>
      </c>
      <c r="B1696" s="5">
        <f>TITRES_STAT!D1699</f>
        <v>73.634399999999999</v>
      </c>
      <c r="C1696" s="2">
        <f t="shared" si="234"/>
        <v>8.0999999999988859E-3</v>
      </c>
      <c r="D1696" s="2">
        <f t="shared" si="235"/>
        <v>8.0999999999988859E-3</v>
      </c>
      <c r="E1696" s="2">
        <f t="shared" si="236"/>
        <v>0</v>
      </c>
      <c r="F1696" s="2">
        <f t="shared" si="240"/>
        <v>0.20143295299389655</v>
      </c>
      <c r="G1696" s="2">
        <f t="shared" si="240"/>
        <v>0.20226072426530281</v>
      </c>
      <c r="H1696" s="2">
        <f t="shared" si="238"/>
        <v>0.99590740478947115</v>
      </c>
      <c r="I1696" s="2">
        <f t="shared" si="239"/>
        <v>49.897475323737261</v>
      </c>
    </row>
    <row r="1697" spans="1:9" ht="13.5" x14ac:dyDescent="0.25">
      <c r="A1697" s="3">
        <f>TITRES_STAT!B1700</f>
        <v>44782</v>
      </c>
      <c r="B1697" s="5">
        <f>TITRES_STAT!D1700</f>
        <v>76.481300000000005</v>
      </c>
      <c r="C1697" s="2">
        <f t="shared" si="234"/>
        <v>2.8469000000000051</v>
      </c>
      <c r="D1697" s="2">
        <f t="shared" si="235"/>
        <v>2.8469000000000051</v>
      </c>
      <c r="E1697" s="2">
        <f t="shared" si="236"/>
        <v>0</v>
      </c>
      <c r="F1697" s="2">
        <f t="shared" si="240"/>
        <v>0.39039488492290431</v>
      </c>
      <c r="G1697" s="2">
        <f t="shared" si="240"/>
        <v>0.18781352967492401</v>
      </c>
      <c r="H1697" s="2">
        <f t="shared" si="238"/>
        <v>2.0786302541601613</v>
      </c>
      <c r="I1697" s="2">
        <f t="shared" si="239"/>
        <v>67.518022060340073</v>
      </c>
    </row>
    <row r="1698" spans="1:9" ht="13.5" x14ac:dyDescent="0.25">
      <c r="A1698" s="3">
        <f>TITRES_STAT!B1701</f>
        <v>44783</v>
      </c>
      <c r="B1698" s="5">
        <f>TITRES_STAT!D1701</f>
        <v>76.481300000000005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0.3625095359998397</v>
      </c>
      <c r="G1698" s="2">
        <f t="shared" si="240"/>
        <v>0.17439827755528658</v>
      </c>
      <c r="H1698" s="2">
        <f t="shared" si="238"/>
        <v>2.0786302541601613</v>
      </c>
      <c r="I1698" s="2">
        <f t="shared" si="239"/>
        <v>67.518022060340073</v>
      </c>
    </row>
    <row r="1699" spans="1:9" ht="13.5" x14ac:dyDescent="0.25">
      <c r="A1699" s="3">
        <f>TITRES_STAT!B1702</f>
        <v>44784</v>
      </c>
      <c r="B1699" s="5">
        <f>TITRES_STAT!D1702</f>
        <v>76.481300000000005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0.33661599771413686</v>
      </c>
      <c r="G1699" s="2">
        <f t="shared" si="240"/>
        <v>0.16194125772990894</v>
      </c>
      <c r="H1699" s="2">
        <f t="shared" si="238"/>
        <v>2.0786302541601618</v>
      </c>
      <c r="I1699" s="2">
        <f t="shared" si="239"/>
        <v>67.518022060340073</v>
      </c>
    </row>
    <row r="1700" spans="1:9" ht="13.5" x14ac:dyDescent="0.25">
      <c r="A1700" s="3">
        <f>TITRES_STAT!B1703</f>
        <v>44785</v>
      </c>
      <c r="B1700" s="5">
        <f>TITRES_STAT!D1703</f>
        <v>76.055899999999994</v>
      </c>
      <c r="C1700" s="2">
        <f t="shared" si="234"/>
        <v>-0.42540000000001044</v>
      </c>
      <c r="D1700" s="2">
        <f t="shared" si="235"/>
        <v>0</v>
      </c>
      <c r="E1700" s="2">
        <f t="shared" si="236"/>
        <v>0.42540000000001044</v>
      </c>
      <c r="F1700" s="2">
        <f t="shared" si="240"/>
        <v>0.3125719978774128</v>
      </c>
      <c r="G1700" s="2">
        <f t="shared" si="240"/>
        <v>0.18075973932063047</v>
      </c>
      <c r="H1700" s="2">
        <f t="shared" si="238"/>
        <v>1.7292124842190362</v>
      </c>
      <c r="I1700" s="2">
        <f t="shared" si="239"/>
        <v>63.359393752511359</v>
      </c>
    </row>
    <row r="1701" spans="1:9" ht="13.5" x14ac:dyDescent="0.25">
      <c r="A1701" s="3">
        <f>TITRES_STAT!B1704</f>
        <v>44788</v>
      </c>
      <c r="B1701" s="5">
        <f>TITRES_STAT!D1704</f>
        <v>76.047799999999995</v>
      </c>
      <c r="C1701" s="2">
        <f t="shared" si="234"/>
        <v>-8.0999999999988859E-3</v>
      </c>
      <c r="D1701" s="2">
        <f t="shared" si="235"/>
        <v>0</v>
      </c>
      <c r="E1701" s="2">
        <f t="shared" si="236"/>
        <v>8.0999999999988859E-3</v>
      </c>
      <c r="F1701" s="2">
        <f t="shared" si="240"/>
        <v>0.29024542660045471</v>
      </c>
      <c r="G1701" s="2">
        <f t="shared" si="240"/>
        <v>0.16842690079772821</v>
      </c>
      <c r="H1701" s="2">
        <f t="shared" si="238"/>
        <v>1.7232723824148739</v>
      </c>
      <c r="I1701" s="2">
        <f t="shared" si="239"/>
        <v>63.279471915576593</v>
      </c>
    </row>
    <row r="1702" spans="1:9" ht="13.5" x14ac:dyDescent="0.25">
      <c r="A1702" s="3">
        <f>TITRES_STAT!B1705</f>
        <v>44789</v>
      </c>
      <c r="B1702" s="5">
        <f>TITRES_STAT!D1705</f>
        <v>76.047799999999995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0.26951361041470795</v>
      </c>
      <c r="G1702" s="2">
        <f t="shared" si="240"/>
        <v>0.15639640788360479</v>
      </c>
      <c r="H1702" s="2">
        <f t="shared" si="238"/>
        <v>1.7232723824148737</v>
      </c>
      <c r="I1702" s="2">
        <f t="shared" si="239"/>
        <v>63.279471915576593</v>
      </c>
    </row>
    <row r="1703" spans="1:9" ht="13.5" x14ac:dyDescent="0.25">
      <c r="A1703" s="3">
        <f>TITRES_STAT!B1706</f>
        <v>44790</v>
      </c>
      <c r="B1703" s="5">
        <f>TITRES_STAT!D1706</f>
        <v>76.047799999999995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0.25026263824222877</v>
      </c>
      <c r="G1703" s="2">
        <f t="shared" si="240"/>
        <v>0.14522523589191874</v>
      </c>
      <c r="H1703" s="2">
        <f t="shared" si="238"/>
        <v>1.7232723824148732</v>
      </c>
      <c r="I1703" s="2">
        <f t="shared" si="239"/>
        <v>63.279471915576593</v>
      </c>
    </row>
    <row r="1704" spans="1:9" ht="13.5" x14ac:dyDescent="0.25">
      <c r="A1704" s="3">
        <f>TITRES_STAT!B1707</f>
        <v>44791</v>
      </c>
      <c r="B1704" s="5">
        <f>TITRES_STAT!D1707</f>
        <v>76.047799999999995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0.23238673551064101</v>
      </c>
      <c r="G1704" s="2">
        <f t="shared" si="240"/>
        <v>0.13485200475678169</v>
      </c>
      <c r="H1704" s="2">
        <f t="shared" si="238"/>
        <v>1.7232723824148732</v>
      </c>
      <c r="I1704" s="2">
        <f t="shared" si="239"/>
        <v>63.279471915576593</v>
      </c>
    </row>
    <row r="1705" spans="1:9" ht="13.5" x14ac:dyDescent="0.25">
      <c r="A1705" s="3">
        <f>TITRES_STAT!B1708</f>
        <v>44792</v>
      </c>
      <c r="B1705" s="5">
        <f>TITRES_STAT!D1708</f>
        <v>73.675399999999996</v>
      </c>
      <c r="C1705" s="2">
        <f t="shared" si="234"/>
        <v>-2.372399999999999</v>
      </c>
      <c r="D1705" s="2">
        <f t="shared" si="235"/>
        <v>0</v>
      </c>
      <c r="E1705" s="2">
        <f t="shared" si="236"/>
        <v>2.372399999999999</v>
      </c>
      <c r="F1705" s="2">
        <f t="shared" si="240"/>
        <v>0.21578768297416667</v>
      </c>
      <c r="G1705" s="2">
        <f t="shared" si="240"/>
        <v>0.29467686155986866</v>
      </c>
      <c r="H1705" s="2">
        <f t="shared" si="238"/>
        <v>0.73228580565130563</v>
      </c>
      <c r="I1705" s="2">
        <f t="shared" si="239"/>
        <v>42.272805287807607</v>
      </c>
    </row>
    <row r="1706" spans="1:9" ht="13.5" x14ac:dyDescent="0.25">
      <c r="A1706" s="3">
        <f>TITRES_STAT!B1709</f>
        <v>44795</v>
      </c>
      <c r="B1706" s="5">
        <f>TITRES_STAT!D1709</f>
        <v>76.080500000000001</v>
      </c>
      <c r="C1706" s="2">
        <f t="shared" si="234"/>
        <v>2.4051000000000045</v>
      </c>
      <c r="D1706" s="2">
        <f t="shared" si="235"/>
        <v>2.4051000000000045</v>
      </c>
      <c r="E1706" s="2">
        <f t="shared" si="236"/>
        <v>0</v>
      </c>
      <c r="F1706" s="2">
        <f t="shared" si="240"/>
        <v>0.37216713419029795</v>
      </c>
      <c r="G1706" s="2">
        <f t="shared" si="240"/>
        <v>0.27362851430559232</v>
      </c>
      <c r="H1706" s="2">
        <f t="shared" si="238"/>
        <v>1.3601182432860643</v>
      </c>
      <c r="I1706" s="2">
        <f t="shared" si="239"/>
        <v>57.629241549878039</v>
      </c>
    </row>
    <row r="1707" spans="1:9" ht="13.5" x14ac:dyDescent="0.25">
      <c r="A1707" s="3">
        <f>TITRES_STAT!B1710</f>
        <v>44796</v>
      </c>
      <c r="B1707" s="5">
        <f>TITRES_STAT!D1710</f>
        <v>76.080500000000001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0.34558376746241953</v>
      </c>
      <c r="G1707" s="2">
        <f t="shared" si="240"/>
        <v>0.25408362042662141</v>
      </c>
      <c r="H1707" s="2">
        <f t="shared" si="238"/>
        <v>1.3601182432860646</v>
      </c>
      <c r="I1707" s="2">
        <f t="shared" si="239"/>
        <v>57.629241549878046</v>
      </c>
    </row>
    <row r="1708" spans="1:9" ht="13.5" x14ac:dyDescent="0.25">
      <c r="A1708" s="3">
        <f>TITRES_STAT!B1711</f>
        <v>44797</v>
      </c>
      <c r="B1708" s="5">
        <f>TITRES_STAT!D1711</f>
        <v>76.080500000000001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0.32089921264367527</v>
      </c>
      <c r="G1708" s="2">
        <f t="shared" si="240"/>
        <v>0.23593479039614845</v>
      </c>
      <c r="H1708" s="2">
        <f t="shared" si="238"/>
        <v>1.3601182432860646</v>
      </c>
      <c r="I1708" s="2">
        <f t="shared" si="239"/>
        <v>57.629241549878046</v>
      </c>
    </row>
    <row r="1709" spans="1:9" ht="13.5" x14ac:dyDescent="0.25">
      <c r="A1709" s="3">
        <f>TITRES_STAT!B1712</f>
        <v>44798</v>
      </c>
      <c r="B1709" s="5">
        <f>TITRES_STAT!D1712</f>
        <v>76.080500000000001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0.29797784031198421</v>
      </c>
      <c r="G1709" s="2">
        <f t="shared" si="241"/>
        <v>0.21908230536785214</v>
      </c>
      <c r="H1709" s="2">
        <f t="shared" si="238"/>
        <v>1.3601182432860646</v>
      </c>
      <c r="I1709" s="2">
        <f t="shared" si="239"/>
        <v>57.629241549878046</v>
      </c>
    </row>
    <row r="1710" spans="1:9" ht="13.5" x14ac:dyDescent="0.25">
      <c r="A1710" s="3">
        <f>TITRES_STAT!B1713</f>
        <v>44799</v>
      </c>
      <c r="B1710" s="5">
        <f>TITRES_STAT!D1713</f>
        <v>76.489500000000007</v>
      </c>
      <c r="C1710" s="2">
        <f t="shared" si="234"/>
        <v>0.40900000000000603</v>
      </c>
      <c r="D1710" s="2">
        <f t="shared" si="235"/>
        <v>0.40900000000000603</v>
      </c>
      <c r="E1710" s="2">
        <f t="shared" si="236"/>
        <v>0</v>
      </c>
      <c r="F1710" s="2">
        <f t="shared" si="241"/>
        <v>0.30590799457541434</v>
      </c>
      <c r="G1710" s="2">
        <f t="shared" si="241"/>
        <v>0.20343356927014841</v>
      </c>
      <c r="H1710" s="2">
        <f t="shared" si="238"/>
        <v>1.5037242657291512</v>
      </c>
      <c r="I1710" s="2">
        <f t="shared" si="239"/>
        <v>60.059499614716024</v>
      </c>
    </row>
    <row r="1711" spans="1:9" ht="13.5" x14ac:dyDescent="0.25">
      <c r="A1711" s="3">
        <f>TITRES_STAT!B1714</f>
        <v>44802</v>
      </c>
      <c r="B1711" s="5">
        <f>TITRES_STAT!D1714</f>
        <v>76.898499999999999</v>
      </c>
      <c r="C1711" s="2">
        <f t="shared" si="234"/>
        <v>0.40899999999999181</v>
      </c>
      <c r="D1711" s="2">
        <f t="shared" si="235"/>
        <v>0.40899999999999181</v>
      </c>
      <c r="E1711" s="2">
        <f t="shared" si="236"/>
        <v>0</v>
      </c>
      <c r="F1711" s="2">
        <f t="shared" si="241"/>
        <v>0.31327170924859843</v>
      </c>
      <c r="G1711" s="2">
        <f t="shared" si="241"/>
        <v>0.18890260003656636</v>
      </c>
      <c r="H1711" s="2">
        <f t="shared" si="238"/>
        <v>1.6583769052832391</v>
      </c>
      <c r="I1711" s="2">
        <f t="shared" si="239"/>
        <v>62.38306170909749</v>
      </c>
    </row>
    <row r="1712" spans="1:9" ht="13.5" x14ac:dyDescent="0.25">
      <c r="A1712" s="3">
        <f>TITRES_STAT!B1715</f>
        <v>44803</v>
      </c>
      <c r="B1712" s="5">
        <f>TITRES_STAT!D1715</f>
        <v>76.898499999999999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0.29089515858798426</v>
      </c>
      <c r="G1712" s="2">
        <f t="shared" si="241"/>
        <v>0.17540955717681164</v>
      </c>
      <c r="H1712" s="2">
        <f t="shared" si="238"/>
        <v>1.6583769052832391</v>
      </c>
      <c r="I1712" s="2">
        <f t="shared" si="239"/>
        <v>62.38306170909749</v>
      </c>
    </row>
    <row r="1713" spans="1:9" ht="13.5" x14ac:dyDescent="0.25">
      <c r="A1713" s="3">
        <f>TITRES_STAT!B1716</f>
        <v>44804</v>
      </c>
      <c r="B1713" s="5">
        <f>TITRES_STAT!D1716</f>
        <v>76.898499999999999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0.2701169329745568</v>
      </c>
      <c r="G1713" s="2">
        <f t="shared" si="241"/>
        <v>0.16288030309275367</v>
      </c>
      <c r="H1713" s="2">
        <f t="shared" si="238"/>
        <v>1.6583769052832389</v>
      </c>
      <c r="I1713" s="2">
        <f t="shared" si="239"/>
        <v>62.38306170909749</v>
      </c>
    </row>
    <row r="1714" spans="1:9" ht="13.5" x14ac:dyDescent="0.25">
      <c r="A1714" s="3">
        <f>TITRES_STAT!B1717</f>
        <v>44805</v>
      </c>
      <c r="B1714" s="5">
        <f>TITRES_STAT!D1717</f>
        <v>76.898499999999999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0.25082286633351702</v>
      </c>
      <c r="G1714" s="2">
        <f t="shared" si="241"/>
        <v>0.15124599572898556</v>
      </c>
      <c r="H1714" s="2">
        <f t="shared" si="238"/>
        <v>1.6583769052832389</v>
      </c>
      <c r="I1714" s="2">
        <f t="shared" si="239"/>
        <v>62.38306170909749</v>
      </c>
    </row>
    <row r="1715" spans="1:9" ht="13.5" x14ac:dyDescent="0.25">
      <c r="A1715" s="3">
        <f>TITRES_STAT!B1718</f>
        <v>44806</v>
      </c>
      <c r="B1715" s="5">
        <f>TITRES_STAT!D1718</f>
        <v>76.489500000000007</v>
      </c>
      <c r="C1715" s="2">
        <f t="shared" si="234"/>
        <v>-0.40899999999999181</v>
      </c>
      <c r="D1715" s="2">
        <f t="shared" si="235"/>
        <v>0</v>
      </c>
      <c r="E1715" s="2">
        <f t="shared" si="236"/>
        <v>0.40899999999999181</v>
      </c>
      <c r="F1715" s="2">
        <f t="shared" si="241"/>
        <v>0.23290694730969438</v>
      </c>
      <c r="G1715" s="2">
        <f t="shared" si="241"/>
        <v>0.16965699603405746</v>
      </c>
      <c r="H1715" s="2">
        <f t="shared" si="238"/>
        <v>1.3728107461182439</v>
      </c>
      <c r="I1715" s="2">
        <f t="shared" si="239"/>
        <v>57.855888775119062</v>
      </c>
    </row>
    <row r="1716" spans="1:9" ht="13.5" x14ac:dyDescent="0.25">
      <c r="A1716" s="3">
        <f>TITRES_STAT!B1719</f>
        <v>44809</v>
      </c>
      <c r="B1716" s="5">
        <f>TITRES_STAT!D1719</f>
        <v>76.898499999999999</v>
      </c>
      <c r="C1716" s="2">
        <f t="shared" si="234"/>
        <v>0.40899999999999181</v>
      </c>
      <c r="D1716" s="2">
        <f t="shared" si="235"/>
        <v>0.40899999999999181</v>
      </c>
      <c r="E1716" s="2">
        <f t="shared" si="236"/>
        <v>0</v>
      </c>
      <c r="F1716" s="2">
        <f t="shared" si="241"/>
        <v>0.2454850225018585</v>
      </c>
      <c r="G1716" s="2">
        <f t="shared" si="241"/>
        <v>0.15753863917448194</v>
      </c>
      <c r="H1716" s="2">
        <f t="shared" si="238"/>
        <v>1.558252780322493</v>
      </c>
      <c r="I1716" s="2">
        <f t="shared" si="239"/>
        <v>60.910821335101218</v>
      </c>
    </row>
    <row r="1717" spans="1:9" ht="13.5" x14ac:dyDescent="0.25">
      <c r="A1717" s="3">
        <f>TITRES_STAT!B1720</f>
        <v>44810</v>
      </c>
      <c r="B1717" s="5">
        <f>TITRES_STAT!D1720</f>
        <v>77.307599999999994</v>
      </c>
      <c r="C1717" s="2">
        <f t="shared" si="234"/>
        <v>0.40909999999999513</v>
      </c>
      <c r="D1717" s="2">
        <f t="shared" si="235"/>
        <v>0.40909999999999513</v>
      </c>
      <c r="E1717" s="2">
        <f t="shared" si="236"/>
        <v>0</v>
      </c>
      <c r="F1717" s="2">
        <f t="shared" si="241"/>
        <v>0.25717180660886824</v>
      </c>
      <c r="G1717" s="2">
        <f t="shared" si="241"/>
        <v>0.14628587923344752</v>
      </c>
      <c r="H1717" s="2">
        <f t="shared" si="238"/>
        <v>1.7580084144585517</v>
      </c>
      <c r="I1717" s="2">
        <f t="shared" si="239"/>
        <v>63.741952535111515</v>
      </c>
    </row>
    <row r="1718" spans="1:9" ht="13.5" x14ac:dyDescent="0.25">
      <c r="A1718" s="3">
        <f>TITRES_STAT!B1721</f>
        <v>44811</v>
      </c>
      <c r="B1718" s="5">
        <f>TITRES_STAT!D1721</f>
        <v>77.307599999999994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0.23880239185109195</v>
      </c>
      <c r="G1718" s="2">
        <f t="shared" si="241"/>
        <v>0.13583688785962983</v>
      </c>
      <c r="H1718" s="2">
        <f t="shared" si="238"/>
        <v>1.7580084144585519</v>
      </c>
      <c r="I1718" s="2">
        <f t="shared" si="239"/>
        <v>63.741952535111523</v>
      </c>
    </row>
    <row r="1719" spans="1:9" ht="13.5" x14ac:dyDescent="0.25">
      <c r="A1719" s="3">
        <f>TITRES_STAT!B1722</f>
        <v>44812</v>
      </c>
      <c r="B1719" s="5">
        <f>TITRES_STAT!D1722</f>
        <v>77.307599999999994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0.22174507814744254</v>
      </c>
      <c r="G1719" s="2">
        <f t="shared" si="241"/>
        <v>0.12613425301251341</v>
      </c>
      <c r="H1719" s="2">
        <f t="shared" si="238"/>
        <v>1.7580084144585522</v>
      </c>
      <c r="I1719" s="2">
        <f t="shared" si="239"/>
        <v>63.741952535111523</v>
      </c>
    </row>
    <row r="1720" spans="1:9" ht="13.5" x14ac:dyDescent="0.25">
      <c r="A1720" s="3">
        <f>TITRES_STAT!B1723</f>
        <v>44813</v>
      </c>
      <c r="B1720" s="5">
        <f>TITRES_STAT!D1723</f>
        <v>77.307599999999994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0.20590614399405377</v>
      </c>
      <c r="G1720" s="2">
        <f t="shared" si="241"/>
        <v>0.11712466351161958</v>
      </c>
      <c r="H1720" s="2">
        <f t="shared" si="238"/>
        <v>1.7580084144585519</v>
      </c>
      <c r="I1720" s="2">
        <f t="shared" si="239"/>
        <v>63.741952535111523</v>
      </c>
    </row>
    <row r="1721" spans="1:9" ht="13.5" x14ac:dyDescent="0.25">
      <c r="A1721" s="3">
        <f>TITRES_STAT!B1724</f>
        <v>44816</v>
      </c>
      <c r="B1721" s="5">
        <f>TITRES_STAT!D1724</f>
        <v>76.898499999999999</v>
      </c>
      <c r="C1721" s="2">
        <f t="shared" si="234"/>
        <v>-0.40909999999999513</v>
      </c>
      <c r="D1721" s="2">
        <f t="shared" si="235"/>
        <v>0</v>
      </c>
      <c r="E1721" s="2">
        <f t="shared" si="236"/>
        <v>0.40909999999999513</v>
      </c>
      <c r="F1721" s="2">
        <f t="shared" si="241"/>
        <v>0.1911985622801928</v>
      </c>
      <c r="G1721" s="2">
        <f t="shared" si="241"/>
        <v>0.1379800446893607</v>
      </c>
      <c r="H1721" s="2">
        <f t="shared" si="238"/>
        <v>1.3856972050606651</v>
      </c>
      <c r="I1721" s="2">
        <f t="shared" si="239"/>
        <v>58.083532232055767</v>
      </c>
    </row>
    <row r="1722" spans="1:9" ht="13.5" x14ac:dyDescent="0.25">
      <c r="A1722" s="3">
        <f>TITRES_STAT!B1725</f>
        <v>44817</v>
      </c>
      <c r="B1722" s="5">
        <f>TITRES_STAT!D1725</f>
        <v>76.898499999999999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0.17754152211732191</v>
      </c>
      <c r="G1722" s="2">
        <f t="shared" si="241"/>
        <v>0.12812432721154923</v>
      </c>
      <c r="H1722" s="2">
        <f t="shared" si="238"/>
        <v>1.3856972050606653</v>
      </c>
      <c r="I1722" s="2">
        <f t="shared" si="239"/>
        <v>58.083532232055774</v>
      </c>
    </row>
    <row r="1723" spans="1:9" ht="13.5" x14ac:dyDescent="0.25">
      <c r="A1723" s="3">
        <f>TITRES_STAT!B1726</f>
        <v>44818</v>
      </c>
      <c r="B1723" s="5">
        <f>TITRES_STAT!D1726</f>
        <v>76.898499999999999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0.1648599848232275</v>
      </c>
      <c r="G1723" s="2">
        <f t="shared" si="241"/>
        <v>0.11897258955358143</v>
      </c>
      <c r="H1723" s="2">
        <f t="shared" si="238"/>
        <v>1.3856972050606653</v>
      </c>
      <c r="I1723" s="2">
        <f t="shared" si="239"/>
        <v>58.083532232055774</v>
      </c>
    </row>
    <row r="1724" spans="1:9" ht="13.5" x14ac:dyDescent="0.25">
      <c r="A1724" s="3">
        <f>TITRES_STAT!B1727</f>
        <v>44819</v>
      </c>
      <c r="B1724" s="5">
        <f>TITRES_STAT!D1727</f>
        <v>76.898499999999999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0.15308427162156837</v>
      </c>
      <c r="G1724" s="2">
        <f t="shared" si="241"/>
        <v>0.11047454744261133</v>
      </c>
      <c r="H1724" s="2">
        <f t="shared" si="238"/>
        <v>1.3856972050606651</v>
      </c>
      <c r="I1724" s="2">
        <f t="shared" si="239"/>
        <v>58.083532232055767</v>
      </c>
    </row>
    <row r="1725" spans="1:9" ht="13.5" x14ac:dyDescent="0.25">
      <c r="A1725" s="3">
        <f>TITRES_STAT!B1728</f>
        <v>44820</v>
      </c>
      <c r="B1725" s="5">
        <f>TITRES_STAT!D1728</f>
        <v>74.444299999999998</v>
      </c>
      <c r="C1725" s="2">
        <f t="shared" si="234"/>
        <v>-2.4542000000000002</v>
      </c>
      <c r="D1725" s="2">
        <f t="shared" si="235"/>
        <v>0</v>
      </c>
      <c r="E1725" s="2">
        <f t="shared" si="236"/>
        <v>2.4542000000000002</v>
      </c>
      <c r="F1725" s="2">
        <f t="shared" ref="F1725:G1740" si="242">((F1724*13)+D1725)/14</f>
        <v>0.14214968079145635</v>
      </c>
      <c r="G1725" s="2">
        <f t="shared" si="242"/>
        <v>0.27788350833956771</v>
      </c>
      <c r="H1725" s="2">
        <f t="shared" si="238"/>
        <v>0.51154414179107199</v>
      </c>
      <c r="I1725" s="2">
        <f t="shared" si="239"/>
        <v>33.842487800913887</v>
      </c>
    </row>
    <row r="1726" spans="1:9" ht="13.5" x14ac:dyDescent="0.25">
      <c r="A1726" s="3">
        <f>TITRES_STAT!B1729</f>
        <v>44823</v>
      </c>
      <c r="B1726" s="5">
        <f>TITRES_STAT!D1729</f>
        <v>74.444299999999998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0.13199613216349518</v>
      </c>
      <c r="G1726" s="2">
        <f t="shared" si="242"/>
        <v>0.25803468631531284</v>
      </c>
      <c r="H1726" s="2">
        <f t="shared" si="238"/>
        <v>0.51154414179107199</v>
      </c>
      <c r="I1726" s="2">
        <f t="shared" si="239"/>
        <v>33.842487800913887</v>
      </c>
    </row>
    <row r="1727" spans="1:9" ht="13.5" x14ac:dyDescent="0.25">
      <c r="A1727" s="3">
        <f>TITRES_STAT!B1730</f>
        <v>44824</v>
      </c>
      <c r="B1727" s="5">
        <f>TITRES_STAT!D1730</f>
        <v>74.444299999999998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0.1225678370089598</v>
      </c>
      <c r="G1727" s="2">
        <f t="shared" si="242"/>
        <v>0.23960363729279049</v>
      </c>
      <c r="H1727" s="2">
        <f t="shared" si="238"/>
        <v>0.51154414179107199</v>
      </c>
      <c r="I1727" s="2">
        <f t="shared" si="239"/>
        <v>33.842487800913887</v>
      </c>
    </row>
    <row r="1728" spans="1:9" ht="13.5" x14ac:dyDescent="0.25">
      <c r="A1728" s="3">
        <f>TITRES_STAT!B1731</f>
        <v>44825</v>
      </c>
      <c r="B1728" s="5">
        <f>TITRES_STAT!D1731</f>
        <v>74.444299999999998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0.11381299150831982</v>
      </c>
      <c r="G1728" s="2">
        <f t="shared" si="242"/>
        <v>0.2224890917718769</v>
      </c>
      <c r="H1728" s="2">
        <f t="shared" si="238"/>
        <v>0.51154414179107199</v>
      </c>
      <c r="I1728" s="2">
        <f t="shared" si="239"/>
        <v>33.842487800913887</v>
      </c>
    </row>
    <row r="1729" spans="1:9" ht="13.5" x14ac:dyDescent="0.25">
      <c r="A1729" s="3">
        <f>TITRES_STAT!B1732</f>
        <v>44826</v>
      </c>
      <c r="B1729" s="5">
        <f>TITRES_STAT!D1732</f>
        <v>74.444299999999998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0.1056834921148684</v>
      </c>
      <c r="G1729" s="2">
        <f t="shared" si="242"/>
        <v>0.20659701378817141</v>
      </c>
      <c r="H1729" s="2">
        <f t="shared" si="238"/>
        <v>0.51154414179107188</v>
      </c>
      <c r="I1729" s="2">
        <f t="shared" si="239"/>
        <v>33.842487800913887</v>
      </c>
    </row>
    <row r="1730" spans="1:9" ht="13.5" x14ac:dyDescent="0.25">
      <c r="A1730" s="3">
        <f>TITRES_STAT!B1733</f>
        <v>44827</v>
      </c>
      <c r="B1730" s="5">
        <f>TITRES_STAT!D1733</f>
        <v>74.444299999999998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9.8134671249520661E-2</v>
      </c>
      <c r="G1730" s="2">
        <f t="shared" si="242"/>
        <v>0.19184008423187346</v>
      </c>
      <c r="H1730" s="2">
        <f t="shared" si="238"/>
        <v>0.51154414179107199</v>
      </c>
      <c r="I1730" s="2">
        <f t="shared" si="239"/>
        <v>33.842487800913887</v>
      </c>
    </row>
    <row r="1731" spans="1:9" ht="13.5" x14ac:dyDescent="0.25">
      <c r="A1731" s="3">
        <f>TITRES_STAT!B1734</f>
        <v>44830</v>
      </c>
      <c r="B1731" s="5">
        <f>TITRES_STAT!D1734</f>
        <v>74.444299999999998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9.1125051874554899E-2</v>
      </c>
      <c r="G1731" s="2">
        <f t="shared" si="242"/>
        <v>0.17813722107245392</v>
      </c>
      <c r="H1731" s="2">
        <f t="shared" si="238"/>
        <v>0.51154414179107199</v>
      </c>
      <c r="I1731" s="2">
        <f t="shared" si="239"/>
        <v>33.842487800913887</v>
      </c>
    </row>
    <row r="1732" spans="1:9" ht="13.5" x14ac:dyDescent="0.25">
      <c r="A1732" s="3">
        <f>TITRES_STAT!B1735</f>
        <v>44831</v>
      </c>
      <c r="B1732" s="5">
        <f>TITRES_STAT!D1735</f>
        <v>74.444299999999998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8.4616119597800979E-2</v>
      </c>
      <c r="G1732" s="2">
        <f t="shared" si="242"/>
        <v>0.16541313385299292</v>
      </c>
      <c r="H1732" s="2">
        <f t="shared" si="238"/>
        <v>0.51154414179107199</v>
      </c>
      <c r="I1732" s="2">
        <f t="shared" si="239"/>
        <v>33.842487800913887</v>
      </c>
    </row>
    <row r="1733" spans="1:9" ht="13.5" x14ac:dyDescent="0.25">
      <c r="A1733" s="3">
        <f>TITRES_STAT!B1736</f>
        <v>44832</v>
      </c>
      <c r="B1733" s="5">
        <f>TITRES_STAT!D1736</f>
        <v>74.444299999999998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7.857211105510091E-2</v>
      </c>
      <c r="G1733" s="2">
        <f t="shared" si="242"/>
        <v>0.15359791000635056</v>
      </c>
      <c r="H1733" s="2">
        <f t="shared" si="238"/>
        <v>0.51154414179107199</v>
      </c>
      <c r="I1733" s="2">
        <f t="shared" si="239"/>
        <v>33.842487800913887</v>
      </c>
    </row>
    <row r="1734" spans="1:9" ht="13.5" x14ac:dyDescent="0.25">
      <c r="A1734" s="3">
        <f>TITRES_STAT!B1737</f>
        <v>44833</v>
      </c>
      <c r="B1734" s="5">
        <f>TITRES_STAT!D1737</f>
        <v>74.444299999999998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7.2959817408307995E-2</v>
      </c>
      <c r="G1734" s="2">
        <f t="shared" si="242"/>
        <v>0.14262663072018267</v>
      </c>
      <c r="H1734" s="2">
        <f t="shared" si="238"/>
        <v>0.51154414179107199</v>
      </c>
      <c r="I1734" s="2">
        <f t="shared" si="239"/>
        <v>33.842487800913887</v>
      </c>
    </row>
    <row r="1735" spans="1:9" ht="13.5" x14ac:dyDescent="0.25">
      <c r="A1735" s="3">
        <f>TITRES_STAT!B1738</f>
        <v>44834</v>
      </c>
      <c r="B1735" s="5">
        <f>TITRES_STAT!D1738</f>
        <v>74.444299999999998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6.7748401879143133E-2</v>
      </c>
      <c r="G1735" s="2">
        <f t="shared" si="242"/>
        <v>0.13243901424016963</v>
      </c>
      <c r="H1735" s="2">
        <f t="shared" si="238"/>
        <v>0.51154414179107199</v>
      </c>
      <c r="I1735" s="2">
        <f t="shared" si="239"/>
        <v>33.842487800913887</v>
      </c>
    </row>
    <row r="1736" spans="1:9" ht="13.5" x14ac:dyDescent="0.25">
      <c r="A1736" s="3">
        <f>TITRES_STAT!B1739</f>
        <v>44837</v>
      </c>
      <c r="B1736" s="5">
        <f>TITRES_STAT!D1739</f>
        <v>74.444299999999998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6.2909230316347195E-2</v>
      </c>
      <c r="G1736" s="2">
        <f t="shared" si="242"/>
        <v>0.12297908465158609</v>
      </c>
      <c r="H1736" s="2">
        <f t="shared" si="238"/>
        <v>0.51154414179107188</v>
      </c>
      <c r="I1736" s="2">
        <f t="shared" si="239"/>
        <v>33.842487800913887</v>
      </c>
    </row>
    <row r="1737" spans="1:9" ht="13.5" x14ac:dyDescent="0.25">
      <c r="A1737" s="3">
        <f>TITRES_STAT!B1740</f>
        <v>44838</v>
      </c>
      <c r="B1737" s="5">
        <f>TITRES_STAT!D1740</f>
        <v>74.444299999999998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5.8415713865179533E-2</v>
      </c>
      <c r="G1737" s="2">
        <f t="shared" si="242"/>
        <v>0.11419486431932994</v>
      </c>
      <c r="H1737" s="2">
        <f t="shared" si="238"/>
        <v>0.51154414179107188</v>
      </c>
      <c r="I1737" s="2">
        <f t="shared" si="239"/>
        <v>33.842487800913887</v>
      </c>
    </row>
    <row r="1738" spans="1:9" ht="13.5" x14ac:dyDescent="0.25">
      <c r="A1738" s="3">
        <f>TITRES_STAT!B1741</f>
        <v>44839</v>
      </c>
      <c r="B1738" s="5">
        <f>TITRES_STAT!D1741</f>
        <v>72.407300000000006</v>
      </c>
      <c r="C1738" s="2">
        <f t="shared" si="243"/>
        <v>-2.0369999999999919</v>
      </c>
      <c r="D1738" s="2">
        <f t="shared" si="244"/>
        <v>0</v>
      </c>
      <c r="E1738" s="2">
        <f t="shared" si="245"/>
        <v>2.0369999999999919</v>
      </c>
      <c r="F1738" s="2">
        <f t="shared" si="242"/>
        <v>5.424316287480957E-2</v>
      </c>
      <c r="G1738" s="2">
        <f t="shared" si="242"/>
        <v>0.25153808829652008</v>
      </c>
      <c r="H1738" s="2">
        <f t="shared" si="238"/>
        <v>0.21564592162625576</v>
      </c>
      <c r="I1738" s="2">
        <f t="shared" si="239"/>
        <v>17.739204960089936</v>
      </c>
    </row>
    <row r="1739" spans="1:9" ht="13.5" x14ac:dyDescent="0.25">
      <c r="A1739" s="3">
        <f>TITRES_STAT!B1742</f>
        <v>44840</v>
      </c>
      <c r="B1739" s="5">
        <f>TITRES_STAT!D1742</f>
        <v>75.2624</v>
      </c>
      <c r="C1739" s="2">
        <f t="shared" si="243"/>
        <v>2.8550999999999931</v>
      </c>
      <c r="D1739" s="2">
        <f t="shared" si="244"/>
        <v>2.8550999999999931</v>
      </c>
      <c r="E1739" s="2">
        <f t="shared" si="245"/>
        <v>0</v>
      </c>
      <c r="F1739" s="2">
        <f t="shared" si="242"/>
        <v>0.2543043655266084</v>
      </c>
      <c r="G1739" s="2">
        <f t="shared" si="242"/>
        <v>0.23357108198962578</v>
      </c>
      <c r="H1739" s="2">
        <f t="shared" si="238"/>
        <v>1.0887664832494268</v>
      </c>
      <c r="I1739" s="2">
        <f t="shared" si="239"/>
        <v>52.124854165395639</v>
      </c>
    </row>
    <row r="1740" spans="1:9" ht="13.5" x14ac:dyDescent="0.25">
      <c r="A1740" s="3">
        <f>TITRES_STAT!B1743</f>
        <v>44841</v>
      </c>
      <c r="B1740" s="5">
        <f>TITRES_STAT!D1743</f>
        <v>75.2624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0.23613976798899353</v>
      </c>
      <c r="G1740" s="2">
        <f t="shared" si="242"/>
        <v>0.21688743327608109</v>
      </c>
      <c r="H1740" s="2">
        <f t="shared" si="238"/>
        <v>1.0887664832494268</v>
      </c>
      <c r="I1740" s="2">
        <f t="shared" si="239"/>
        <v>52.124854165395639</v>
      </c>
    </row>
    <row r="1741" spans="1:9" ht="13.5" x14ac:dyDescent="0.25">
      <c r="A1741" s="3">
        <f>TITRES_STAT!B1744</f>
        <v>44844</v>
      </c>
      <c r="B1741" s="5">
        <f>TITRES_STAT!D1744</f>
        <v>75.2624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0.21927264170406541</v>
      </c>
      <c r="G1741" s="2">
        <f t="shared" si="246"/>
        <v>0.20139547375636102</v>
      </c>
      <c r="H1741" s="2">
        <f t="shared" si="238"/>
        <v>1.0887664832494268</v>
      </c>
      <c r="I1741" s="2">
        <f t="shared" si="239"/>
        <v>52.124854165395639</v>
      </c>
    </row>
    <row r="1742" spans="1:9" ht="13.5" x14ac:dyDescent="0.25">
      <c r="A1742" s="3">
        <f>TITRES_STAT!B1745</f>
        <v>44845</v>
      </c>
      <c r="B1742" s="5">
        <f>TITRES_STAT!D1745</f>
        <v>75.2624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0.20361031015377501</v>
      </c>
      <c r="G1742" s="2">
        <f t="shared" si="246"/>
        <v>0.1870100827737638</v>
      </c>
      <c r="H1742" s="2">
        <f t="shared" si="238"/>
        <v>1.0887664832494268</v>
      </c>
      <c r="I1742" s="2">
        <f t="shared" si="239"/>
        <v>52.124854165395639</v>
      </c>
    </row>
    <row r="1743" spans="1:9" ht="13.5" x14ac:dyDescent="0.25">
      <c r="A1743" s="3">
        <f>TITRES_STAT!B1746</f>
        <v>44846</v>
      </c>
      <c r="B1743" s="5">
        <f>TITRES_STAT!D1746</f>
        <v>74.444299999999998</v>
      </c>
      <c r="C1743" s="2">
        <f t="shared" si="243"/>
        <v>-0.81810000000000116</v>
      </c>
      <c r="D1743" s="2">
        <f t="shared" si="244"/>
        <v>0</v>
      </c>
      <c r="E1743" s="2">
        <f t="shared" si="245"/>
        <v>0.81810000000000116</v>
      </c>
      <c r="F1743" s="2">
        <f t="shared" si="246"/>
        <v>0.18906671657136251</v>
      </c>
      <c r="G1743" s="2">
        <f t="shared" si="246"/>
        <v>0.23208793400420932</v>
      </c>
      <c r="H1743" s="2">
        <f t="shared" si="238"/>
        <v>0.81463397648209257</v>
      </c>
      <c r="I1743" s="2">
        <f t="shared" si="239"/>
        <v>44.892467959922591</v>
      </c>
    </row>
    <row r="1744" spans="1:9" ht="13.5" x14ac:dyDescent="0.25">
      <c r="A1744" s="3">
        <f>TITRES_STAT!B1747</f>
        <v>44847</v>
      </c>
      <c r="B1744" s="5">
        <f>TITRES_STAT!D1747</f>
        <v>74.444299999999998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0.17556195110197947</v>
      </c>
      <c r="G1744" s="2">
        <f t="shared" si="246"/>
        <v>0.21551022443248008</v>
      </c>
      <c r="H1744" s="2">
        <f t="shared" si="238"/>
        <v>0.81463397648209257</v>
      </c>
      <c r="I1744" s="2">
        <f t="shared" si="239"/>
        <v>44.892467959922591</v>
      </c>
    </row>
    <row r="1745" spans="1:9" ht="13.5" x14ac:dyDescent="0.25">
      <c r="A1745" s="3">
        <f>TITRES_STAT!B1748</f>
        <v>44848</v>
      </c>
      <c r="B1745" s="5">
        <f>TITRES_STAT!D1748</f>
        <v>74.444299999999998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0.16302181173755237</v>
      </c>
      <c r="G1745" s="2">
        <f t="shared" si="246"/>
        <v>0.20011663697301721</v>
      </c>
      <c r="H1745" s="2">
        <f t="shared" ref="H1745:H1808" si="247">F1745/G1745</f>
        <v>0.81463397648209268</v>
      </c>
      <c r="I1745" s="2">
        <f t="shared" ref="I1745:I1808" si="248">IF(G1745=0,100,100-(100/(1+H1745)))</f>
        <v>44.892467959922591</v>
      </c>
    </row>
    <row r="1746" spans="1:9" ht="13.5" x14ac:dyDescent="0.25">
      <c r="A1746" s="3">
        <f>TITRES_STAT!B1749</f>
        <v>44851</v>
      </c>
      <c r="B1746" s="5">
        <f>TITRES_STAT!D1749</f>
        <v>74.444299999999998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0.15137739661344149</v>
      </c>
      <c r="G1746" s="2">
        <f t="shared" si="246"/>
        <v>0.18582259147494454</v>
      </c>
      <c r="H1746" s="2">
        <f t="shared" si="247"/>
        <v>0.81463397648209268</v>
      </c>
      <c r="I1746" s="2">
        <f t="shared" si="248"/>
        <v>44.892467959922591</v>
      </c>
    </row>
    <row r="1747" spans="1:9" ht="13.5" x14ac:dyDescent="0.25">
      <c r="A1747" s="3">
        <f>TITRES_STAT!B1750</f>
        <v>44852</v>
      </c>
      <c r="B1747" s="5">
        <f>TITRES_STAT!D1750</f>
        <v>74.444299999999998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0.1405647254267671</v>
      </c>
      <c r="G1747" s="2">
        <f t="shared" si="246"/>
        <v>0.17254954922673421</v>
      </c>
      <c r="H1747" s="2">
        <f t="shared" si="247"/>
        <v>0.81463397648209268</v>
      </c>
      <c r="I1747" s="2">
        <f t="shared" si="248"/>
        <v>44.892467959922591</v>
      </c>
    </row>
    <row r="1748" spans="1:9" ht="13.5" x14ac:dyDescent="0.25">
      <c r="A1748" s="3">
        <f>TITRES_STAT!B1751</f>
        <v>44853</v>
      </c>
      <c r="B1748" s="5">
        <f>TITRES_STAT!D1751</f>
        <v>74.444299999999998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0.13052438789628373</v>
      </c>
      <c r="G1748" s="2">
        <f t="shared" si="246"/>
        <v>0.16022458142482462</v>
      </c>
      <c r="H1748" s="2">
        <f t="shared" si="247"/>
        <v>0.81463397648209268</v>
      </c>
      <c r="I1748" s="2">
        <f t="shared" si="248"/>
        <v>44.892467959922591</v>
      </c>
    </row>
    <row r="1749" spans="1:9" ht="13.5" x14ac:dyDescent="0.25">
      <c r="A1749" s="3">
        <f>TITRES_STAT!B1752</f>
        <v>44854</v>
      </c>
      <c r="B1749" s="5">
        <f>TITRES_STAT!D1752</f>
        <v>72.480999999999995</v>
      </c>
      <c r="C1749" s="2">
        <f t="shared" si="243"/>
        <v>-1.9633000000000038</v>
      </c>
      <c r="D1749" s="2">
        <f t="shared" si="244"/>
        <v>0</v>
      </c>
      <c r="E1749" s="2">
        <f t="shared" si="245"/>
        <v>1.9633000000000038</v>
      </c>
      <c r="F1749" s="2">
        <f t="shared" si="246"/>
        <v>0.12120121733226348</v>
      </c>
      <c r="G1749" s="2">
        <f t="shared" si="246"/>
        <v>0.28901568275162315</v>
      </c>
      <c r="H1749" s="2">
        <f t="shared" si="247"/>
        <v>0.41935861811492925</v>
      </c>
      <c r="I1749" s="2">
        <f t="shared" si="248"/>
        <v>29.545642148697112</v>
      </c>
    </row>
    <row r="1750" spans="1:9" ht="13.5" x14ac:dyDescent="0.25">
      <c r="A1750" s="3">
        <f>TITRES_STAT!B1753</f>
        <v>44855</v>
      </c>
      <c r="B1750" s="5">
        <f>TITRES_STAT!D1753</f>
        <v>74.444299999999998</v>
      </c>
      <c r="C1750" s="2">
        <f t="shared" si="243"/>
        <v>1.9633000000000038</v>
      </c>
      <c r="D1750" s="2">
        <f t="shared" si="244"/>
        <v>1.9633000000000038</v>
      </c>
      <c r="E1750" s="2">
        <f t="shared" si="245"/>
        <v>0</v>
      </c>
      <c r="F1750" s="2">
        <f t="shared" si="246"/>
        <v>0.25277970180853065</v>
      </c>
      <c r="G1750" s="2">
        <f t="shared" si="246"/>
        <v>0.2683717054122215</v>
      </c>
      <c r="H1750" s="2">
        <f t="shared" si="247"/>
        <v>0.94190146245208162</v>
      </c>
      <c r="I1750" s="2">
        <f t="shared" si="248"/>
        <v>48.504081214436184</v>
      </c>
    </row>
    <row r="1751" spans="1:9" ht="13.5" x14ac:dyDescent="0.25">
      <c r="A1751" s="3">
        <f>TITRES_STAT!B1754</f>
        <v>44858</v>
      </c>
      <c r="B1751" s="5">
        <f>TITRES_STAT!D1754</f>
        <v>74.444299999999998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0.23472400882220704</v>
      </c>
      <c r="G1751" s="2">
        <f t="shared" si="246"/>
        <v>0.24920229788277709</v>
      </c>
      <c r="H1751" s="2">
        <f t="shared" si="247"/>
        <v>0.94190146245208162</v>
      </c>
      <c r="I1751" s="2">
        <f t="shared" si="248"/>
        <v>48.504081214436184</v>
      </c>
    </row>
    <row r="1752" spans="1:9" ht="13.5" x14ac:dyDescent="0.25">
      <c r="A1752" s="3">
        <f>TITRES_STAT!B1755</f>
        <v>44859</v>
      </c>
      <c r="B1752" s="5">
        <f>TITRES_STAT!D1755</f>
        <v>74.436199999999999</v>
      </c>
      <c r="C1752" s="2">
        <f t="shared" si="243"/>
        <v>-8.0999999999988859E-3</v>
      </c>
      <c r="D1752" s="2">
        <f t="shared" si="244"/>
        <v>0</v>
      </c>
      <c r="E1752" s="2">
        <f t="shared" si="245"/>
        <v>8.0999999999988859E-3</v>
      </c>
      <c r="F1752" s="2">
        <f t="shared" si="246"/>
        <v>0.21795800819204939</v>
      </c>
      <c r="G1752" s="2">
        <f t="shared" si="246"/>
        <v>0.23198070517686437</v>
      </c>
      <c r="H1752" s="2">
        <f t="shared" si="247"/>
        <v>0.93955231330931621</v>
      </c>
      <c r="I1752" s="2">
        <f t="shared" si="248"/>
        <v>48.441710329855802</v>
      </c>
    </row>
    <row r="1753" spans="1:9" ht="13.5" x14ac:dyDescent="0.25">
      <c r="A1753" s="3">
        <f>TITRES_STAT!B1756</f>
        <v>44860</v>
      </c>
      <c r="B1753" s="5">
        <f>TITRES_STAT!D1756</f>
        <v>72.816400000000002</v>
      </c>
      <c r="C1753" s="2">
        <f t="shared" si="243"/>
        <v>-1.6197999999999979</v>
      </c>
      <c r="D1753" s="2">
        <f t="shared" si="244"/>
        <v>0</v>
      </c>
      <c r="E1753" s="2">
        <f t="shared" si="245"/>
        <v>1.6197999999999979</v>
      </c>
      <c r="F1753" s="2">
        <f t="shared" si="246"/>
        <v>0.20238957903547442</v>
      </c>
      <c r="G1753" s="2">
        <f t="shared" si="246"/>
        <v>0.33111065480708823</v>
      </c>
      <c r="H1753" s="2">
        <f t="shared" si="247"/>
        <v>0.61124453742930951</v>
      </c>
      <c r="I1753" s="2">
        <f t="shared" si="248"/>
        <v>37.936174381359343</v>
      </c>
    </row>
    <row r="1754" spans="1:9" ht="13.5" x14ac:dyDescent="0.25">
      <c r="A1754" s="3">
        <f>TITRES_STAT!B1757</f>
        <v>44861</v>
      </c>
      <c r="B1754" s="5">
        <f>TITRES_STAT!D1757</f>
        <v>73.258099999999999</v>
      </c>
      <c r="C1754" s="2">
        <f t="shared" si="243"/>
        <v>0.44169999999999732</v>
      </c>
      <c r="D1754" s="2">
        <f t="shared" si="244"/>
        <v>0.44169999999999732</v>
      </c>
      <c r="E1754" s="2">
        <f t="shared" si="245"/>
        <v>0</v>
      </c>
      <c r="F1754" s="2">
        <f t="shared" si="246"/>
        <v>0.21948318053294033</v>
      </c>
      <c r="G1754" s="2">
        <f t="shared" si="246"/>
        <v>0.30745989374943905</v>
      </c>
      <c r="H1754" s="2">
        <f t="shared" si="247"/>
        <v>0.71385954719611544</v>
      </c>
      <c r="I1754" s="2">
        <f t="shared" si="248"/>
        <v>41.652161541708239</v>
      </c>
    </row>
    <row r="1755" spans="1:9" ht="13.5" x14ac:dyDescent="0.25">
      <c r="A1755" s="3">
        <f>TITRES_STAT!B1758</f>
        <v>44862</v>
      </c>
      <c r="B1755" s="5">
        <f>TITRES_STAT!D1758</f>
        <v>73.25</v>
      </c>
      <c r="C1755" s="2">
        <f t="shared" si="243"/>
        <v>-8.0999999999988859E-3</v>
      </c>
      <c r="D1755" s="2">
        <f t="shared" si="244"/>
        <v>0</v>
      </c>
      <c r="E1755" s="2">
        <f t="shared" si="245"/>
        <v>8.0999999999988859E-3</v>
      </c>
      <c r="F1755" s="2">
        <f t="shared" si="246"/>
        <v>0.20380581049487317</v>
      </c>
      <c r="G1755" s="2">
        <f t="shared" si="246"/>
        <v>0.28607704419590757</v>
      </c>
      <c r="H1755" s="2">
        <f t="shared" si="247"/>
        <v>0.71241581465482962</v>
      </c>
      <c r="I1755" s="2">
        <f t="shared" si="248"/>
        <v>41.602968657377808</v>
      </c>
    </row>
    <row r="1756" spans="1:9" ht="13.5" x14ac:dyDescent="0.25">
      <c r="A1756" s="3">
        <f>TITRES_STAT!B1759</f>
        <v>44865</v>
      </c>
      <c r="B1756" s="5">
        <f>TITRES_STAT!D1759</f>
        <v>73.25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0.18924825260238223</v>
      </c>
      <c r="G1756" s="2">
        <f t="shared" si="246"/>
        <v>0.26564296961048561</v>
      </c>
      <c r="H1756" s="2">
        <f t="shared" si="247"/>
        <v>0.7124158146548295</v>
      </c>
      <c r="I1756" s="2">
        <f t="shared" si="248"/>
        <v>41.602968657377801</v>
      </c>
    </row>
    <row r="1757" spans="1:9" ht="13.5" x14ac:dyDescent="0.25">
      <c r="A1757" s="3">
        <f>TITRES_STAT!B1760</f>
        <v>44866</v>
      </c>
      <c r="B1757" s="5">
        <f>TITRES_STAT!D1760</f>
        <v>73.258099999999999</v>
      </c>
      <c r="C1757" s="2">
        <f t="shared" si="243"/>
        <v>8.0999999999988859E-3</v>
      </c>
      <c r="D1757" s="2">
        <f t="shared" si="244"/>
        <v>8.0999999999988859E-3</v>
      </c>
      <c r="E1757" s="2">
        <f t="shared" si="245"/>
        <v>0</v>
      </c>
      <c r="F1757" s="2">
        <f t="shared" ref="F1757:G1772" si="249">((F1756*13)+D1757)/14</f>
        <v>0.17630909170221201</v>
      </c>
      <c r="G1757" s="2">
        <f t="shared" si="249"/>
        <v>0.24666847178116522</v>
      </c>
      <c r="H1757" s="2">
        <f t="shared" si="247"/>
        <v>0.71476135733563329</v>
      </c>
      <c r="I1757" s="2">
        <f t="shared" si="248"/>
        <v>41.682847253230456</v>
      </c>
    </row>
    <row r="1758" spans="1:9" ht="13.5" x14ac:dyDescent="0.25">
      <c r="A1758" s="3">
        <f>TITRES_STAT!B1761</f>
        <v>44867</v>
      </c>
      <c r="B1758" s="5">
        <f>TITRES_STAT!D1761</f>
        <v>73.258099999999999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0.16371558515205401</v>
      </c>
      <c r="G1758" s="2">
        <f t="shared" si="249"/>
        <v>0.22904929522536771</v>
      </c>
      <c r="H1758" s="2">
        <f t="shared" si="247"/>
        <v>0.71476135733563329</v>
      </c>
      <c r="I1758" s="2">
        <f t="shared" si="248"/>
        <v>41.682847253230456</v>
      </c>
    </row>
    <row r="1759" spans="1:9" ht="13.5" x14ac:dyDescent="0.25">
      <c r="A1759" s="3">
        <f>TITRES_STAT!B1762</f>
        <v>44868</v>
      </c>
      <c r="B1759" s="5">
        <f>TITRES_STAT!D1762</f>
        <v>73.258099999999999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0.15202161478405013</v>
      </c>
      <c r="G1759" s="2">
        <f t="shared" si="249"/>
        <v>0.21268863128069859</v>
      </c>
      <c r="H1759" s="2">
        <f t="shared" si="247"/>
        <v>0.71476135733563317</v>
      </c>
      <c r="I1759" s="2">
        <f t="shared" si="248"/>
        <v>41.682847253230456</v>
      </c>
    </row>
    <row r="1760" spans="1:9" ht="13.5" x14ac:dyDescent="0.25">
      <c r="A1760" s="3">
        <f>TITRES_STAT!B1763</f>
        <v>44869</v>
      </c>
      <c r="B1760" s="5">
        <f>TITRES_STAT!D1763</f>
        <v>73.258099999999999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0.14116292801376082</v>
      </c>
      <c r="G1760" s="2">
        <f t="shared" si="249"/>
        <v>0.19749658618922014</v>
      </c>
      <c r="H1760" s="2">
        <f t="shared" si="247"/>
        <v>0.71476135733563295</v>
      </c>
      <c r="I1760" s="2">
        <f t="shared" si="248"/>
        <v>41.682847253230442</v>
      </c>
    </row>
    <row r="1761" spans="1:9" ht="13.5" x14ac:dyDescent="0.25">
      <c r="A1761" s="3">
        <f>TITRES_STAT!B1764</f>
        <v>44872</v>
      </c>
      <c r="B1761" s="5">
        <f>TITRES_STAT!D1764</f>
        <v>73.258099999999999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0.13107986172706362</v>
      </c>
      <c r="G1761" s="2">
        <f t="shared" si="249"/>
        <v>0.18338968717570442</v>
      </c>
      <c r="H1761" s="2">
        <f t="shared" si="247"/>
        <v>0.71476135733563306</v>
      </c>
      <c r="I1761" s="2">
        <f t="shared" si="248"/>
        <v>41.682847253230449</v>
      </c>
    </row>
    <row r="1762" spans="1:9" ht="13.5" x14ac:dyDescent="0.25">
      <c r="A1762" s="3">
        <f>TITRES_STAT!B1765</f>
        <v>44873</v>
      </c>
      <c r="B1762" s="5">
        <f>TITRES_STAT!D1765</f>
        <v>71.981899999999996</v>
      </c>
      <c r="C1762" s="2">
        <f t="shared" si="243"/>
        <v>-1.2762000000000029</v>
      </c>
      <c r="D1762" s="2">
        <f t="shared" si="244"/>
        <v>0</v>
      </c>
      <c r="E1762" s="2">
        <f t="shared" si="245"/>
        <v>1.2762000000000029</v>
      </c>
      <c r="F1762" s="2">
        <f t="shared" si="249"/>
        <v>0.12171701446084479</v>
      </c>
      <c r="G1762" s="2">
        <f t="shared" si="249"/>
        <v>0.26144756666315433</v>
      </c>
      <c r="H1762" s="2">
        <f t="shared" si="247"/>
        <v>0.46555038172400903</v>
      </c>
      <c r="I1762" s="2">
        <f t="shared" si="248"/>
        <v>31.766248880257265</v>
      </c>
    </row>
    <row r="1763" spans="1:9" ht="13.5" x14ac:dyDescent="0.25">
      <c r="A1763" s="3">
        <f>TITRES_STAT!B1766</f>
        <v>44874</v>
      </c>
      <c r="B1763" s="5">
        <f>TITRES_STAT!D1766</f>
        <v>71.990099999999998</v>
      </c>
      <c r="C1763" s="2">
        <f t="shared" si="243"/>
        <v>8.2000000000022055E-3</v>
      </c>
      <c r="D1763" s="2">
        <f t="shared" si="244"/>
        <v>8.2000000000022055E-3</v>
      </c>
      <c r="E1763" s="2">
        <f t="shared" si="245"/>
        <v>0</v>
      </c>
      <c r="F1763" s="2">
        <f t="shared" si="249"/>
        <v>0.11360865628507032</v>
      </c>
      <c r="G1763" s="2">
        <f t="shared" si="249"/>
        <v>0.24277274047292902</v>
      </c>
      <c r="H1763" s="2">
        <f t="shared" si="247"/>
        <v>0.4679629849041414</v>
      </c>
      <c r="I1763" s="2">
        <f t="shared" si="248"/>
        <v>31.878391329785444</v>
      </c>
    </row>
    <row r="1764" spans="1:9" ht="13.5" x14ac:dyDescent="0.25">
      <c r="A1764" s="3">
        <f>TITRES_STAT!B1767</f>
        <v>44875</v>
      </c>
      <c r="B1764" s="5">
        <f>TITRES_STAT!D1767</f>
        <v>71.622</v>
      </c>
      <c r="C1764" s="2">
        <f t="shared" si="243"/>
        <v>-0.36809999999999832</v>
      </c>
      <c r="D1764" s="2">
        <f t="shared" si="244"/>
        <v>0</v>
      </c>
      <c r="E1764" s="2">
        <f t="shared" si="245"/>
        <v>0.36809999999999832</v>
      </c>
      <c r="F1764" s="2">
        <f t="shared" si="249"/>
        <v>0.10549375226470815</v>
      </c>
      <c r="G1764" s="2">
        <f t="shared" si="249"/>
        <v>0.25172468758200539</v>
      </c>
      <c r="H1764" s="2">
        <f t="shared" si="247"/>
        <v>0.41908385418232375</v>
      </c>
      <c r="I1764" s="2">
        <f t="shared" si="248"/>
        <v>29.532000730414893</v>
      </c>
    </row>
    <row r="1765" spans="1:9" ht="13.5" x14ac:dyDescent="0.25">
      <c r="A1765" s="3">
        <f>TITRES_STAT!B1768</f>
        <v>44876</v>
      </c>
      <c r="B1765" s="5">
        <f>TITRES_STAT!D1768</f>
        <v>71.990099999999998</v>
      </c>
      <c r="C1765" s="2">
        <f t="shared" si="243"/>
        <v>0.36809999999999832</v>
      </c>
      <c r="D1765" s="2">
        <f t="shared" si="244"/>
        <v>0.36809999999999832</v>
      </c>
      <c r="E1765" s="2">
        <f t="shared" si="245"/>
        <v>0</v>
      </c>
      <c r="F1765" s="2">
        <f t="shared" si="249"/>
        <v>0.12425134138865745</v>
      </c>
      <c r="G1765" s="2">
        <f t="shared" si="249"/>
        <v>0.2337443527547193</v>
      </c>
      <c r="H1765" s="2">
        <f t="shared" si="247"/>
        <v>0.53156938306458745</v>
      </c>
      <c r="I1765" s="2">
        <f t="shared" si="248"/>
        <v>34.707496045719182</v>
      </c>
    </row>
    <row r="1766" spans="1:9" ht="13.5" x14ac:dyDescent="0.25">
      <c r="A1766" s="3">
        <f>TITRES_STAT!B1769</f>
        <v>44879</v>
      </c>
      <c r="B1766" s="5">
        <f>TITRES_STAT!D1769</f>
        <v>71.990099999999998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0.11537624557518192</v>
      </c>
      <c r="G1766" s="2">
        <f t="shared" si="249"/>
        <v>0.21704832755795364</v>
      </c>
      <c r="H1766" s="2">
        <f t="shared" si="247"/>
        <v>0.53156938306458745</v>
      </c>
      <c r="I1766" s="2">
        <f t="shared" si="248"/>
        <v>34.707496045719182</v>
      </c>
    </row>
    <row r="1767" spans="1:9" ht="13.5" x14ac:dyDescent="0.25">
      <c r="A1767" s="3">
        <f>TITRES_STAT!B1770</f>
        <v>44880</v>
      </c>
      <c r="B1767" s="5">
        <f>TITRES_STAT!D1770</f>
        <v>71.990099999999998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0.10713508517695465</v>
      </c>
      <c r="G1767" s="2">
        <f t="shared" si="249"/>
        <v>0.20154487558952838</v>
      </c>
      <c r="H1767" s="2">
        <f t="shared" si="247"/>
        <v>0.53156938306458756</v>
      </c>
      <c r="I1767" s="2">
        <f t="shared" si="248"/>
        <v>34.707496045719196</v>
      </c>
    </row>
    <row r="1768" spans="1:9" ht="13.5" x14ac:dyDescent="0.25">
      <c r="A1768" s="3">
        <f>TITRES_STAT!B1771</f>
        <v>44881</v>
      </c>
      <c r="B1768" s="5">
        <f>TITRES_STAT!D1771</f>
        <v>74.419799999999995</v>
      </c>
      <c r="C1768" s="2">
        <f t="shared" si="243"/>
        <v>2.4296999999999969</v>
      </c>
      <c r="D1768" s="2">
        <f t="shared" si="244"/>
        <v>2.4296999999999969</v>
      </c>
      <c r="E1768" s="2">
        <f t="shared" si="245"/>
        <v>0</v>
      </c>
      <c r="F1768" s="2">
        <f t="shared" si="249"/>
        <v>0.27303257909288625</v>
      </c>
      <c r="G1768" s="2">
        <f t="shared" si="249"/>
        <v>0.1871488130474192</v>
      </c>
      <c r="H1768" s="2">
        <f t="shared" si="247"/>
        <v>1.4589062823695604</v>
      </c>
      <c r="I1768" s="2">
        <f t="shared" si="248"/>
        <v>59.331512259331184</v>
      </c>
    </row>
    <row r="1769" spans="1:9" ht="13.5" x14ac:dyDescent="0.25">
      <c r="A1769" s="3">
        <f>TITRES_STAT!B1772</f>
        <v>44882</v>
      </c>
      <c r="B1769" s="5">
        <f>TITRES_STAT!D1772</f>
        <v>74.419799999999995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0.25353025201482293</v>
      </c>
      <c r="G1769" s="2">
        <f t="shared" si="249"/>
        <v>0.17378104068688924</v>
      </c>
      <c r="H1769" s="2">
        <f t="shared" si="247"/>
        <v>1.4589062823695607</v>
      </c>
      <c r="I1769" s="2">
        <f t="shared" si="248"/>
        <v>59.331512259331184</v>
      </c>
    </row>
    <row r="1770" spans="1:9" ht="13.5" x14ac:dyDescent="0.25">
      <c r="A1770" s="3">
        <f>TITRES_STAT!B1773</f>
        <v>44883</v>
      </c>
      <c r="B1770" s="5">
        <f>TITRES_STAT!D1773</f>
        <v>74.411600000000007</v>
      </c>
      <c r="C1770" s="2">
        <f t="shared" si="243"/>
        <v>-8.1999999999879947E-3</v>
      </c>
      <c r="D1770" s="2">
        <f t="shared" si="244"/>
        <v>0</v>
      </c>
      <c r="E1770" s="2">
        <f t="shared" si="245"/>
        <v>8.1999999999879947E-3</v>
      </c>
      <c r="F1770" s="2">
        <f t="shared" si="249"/>
        <v>0.23542094829947843</v>
      </c>
      <c r="G1770" s="2">
        <f t="shared" si="249"/>
        <v>0.16195382349496773</v>
      </c>
      <c r="H1770" s="2">
        <f t="shared" si="247"/>
        <v>1.4536300731843697</v>
      </c>
      <c r="I1770" s="2">
        <f t="shared" si="248"/>
        <v>59.244060018298512</v>
      </c>
    </row>
    <row r="1771" spans="1:9" ht="13.5" x14ac:dyDescent="0.25">
      <c r="A1771" s="3">
        <f>TITRES_STAT!B1774</f>
        <v>44886</v>
      </c>
      <c r="B1771" s="5">
        <f>TITRES_STAT!D1774</f>
        <v>74.411600000000007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0.2186051662780871</v>
      </c>
      <c r="G1771" s="2">
        <f t="shared" si="249"/>
        <v>0.15038569324532716</v>
      </c>
      <c r="H1771" s="2">
        <f t="shared" si="247"/>
        <v>1.4536300731843697</v>
      </c>
      <c r="I1771" s="2">
        <f t="shared" si="248"/>
        <v>59.244060018298512</v>
      </c>
    </row>
    <row r="1772" spans="1:9" ht="13.5" x14ac:dyDescent="0.25">
      <c r="A1772" s="3">
        <f>TITRES_STAT!B1775</f>
        <v>44887</v>
      </c>
      <c r="B1772" s="5">
        <f>TITRES_STAT!D1775</f>
        <v>74.411600000000007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0.20299051154393802</v>
      </c>
      <c r="G1772" s="2">
        <f t="shared" si="249"/>
        <v>0.13964385801351809</v>
      </c>
      <c r="H1772" s="2">
        <f t="shared" si="247"/>
        <v>1.4536300731843697</v>
      </c>
      <c r="I1772" s="2">
        <f t="shared" si="248"/>
        <v>59.244060018298512</v>
      </c>
    </row>
    <row r="1773" spans="1:9" ht="13.5" x14ac:dyDescent="0.25">
      <c r="A1773" s="3">
        <f>TITRES_STAT!B1776</f>
        <v>44888</v>
      </c>
      <c r="B1773" s="5">
        <f>TITRES_STAT!D1776</f>
        <v>74.419799999999995</v>
      </c>
      <c r="C1773" s="2">
        <f t="shared" si="243"/>
        <v>8.1999999999879947E-3</v>
      </c>
      <c r="D1773" s="2">
        <f t="shared" si="244"/>
        <v>8.1999999999879947E-3</v>
      </c>
      <c r="E1773" s="2">
        <f t="shared" si="245"/>
        <v>0</v>
      </c>
      <c r="F1773" s="2">
        <f t="shared" ref="F1773:G1788" si="250">((F1772*13)+D1773)/14</f>
        <v>0.18907690357651302</v>
      </c>
      <c r="G1773" s="2">
        <f t="shared" si="250"/>
        <v>0.12966929672683822</v>
      </c>
      <c r="H1773" s="2">
        <f t="shared" si="247"/>
        <v>1.4581470583188483</v>
      </c>
      <c r="I1773" s="2">
        <f t="shared" si="248"/>
        <v>59.318951377794697</v>
      </c>
    </row>
    <row r="1774" spans="1:9" ht="13.5" x14ac:dyDescent="0.25">
      <c r="A1774" s="3">
        <f>TITRES_STAT!B1777</f>
        <v>44889</v>
      </c>
      <c r="B1774" s="5">
        <f>TITRES_STAT!D1777</f>
        <v>74.419799999999995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0.17557141046390495</v>
      </c>
      <c r="G1774" s="2">
        <f t="shared" si="250"/>
        <v>0.12040720410349262</v>
      </c>
      <c r="H1774" s="2">
        <f t="shared" si="247"/>
        <v>1.4581470583188485</v>
      </c>
      <c r="I1774" s="2">
        <f t="shared" si="248"/>
        <v>59.318951377794704</v>
      </c>
    </row>
    <row r="1775" spans="1:9" ht="13.5" x14ac:dyDescent="0.25">
      <c r="A1775" s="3">
        <f>TITRES_STAT!B1778</f>
        <v>44890</v>
      </c>
      <c r="B1775" s="5">
        <f>TITRES_STAT!D1778</f>
        <v>74.419799999999995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0.16303059543076889</v>
      </c>
      <c r="G1775" s="2">
        <f t="shared" si="250"/>
        <v>0.11180668952467172</v>
      </c>
      <c r="H1775" s="2">
        <f t="shared" si="247"/>
        <v>1.4581470583188485</v>
      </c>
      <c r="I1775" s="2">
        <f t="shared" si="248"/>
        <v>59.318951377794704</v>
      </c>
    </row>
    <row r="1776" spans="1:9" ht="13.5" x14ac:dyDescent="0.25">
      <c r="A1776" s="3">
        <f>TITRES_STAT!B1779</f>
        <v>44893</v>
      </c>
      <c r="B1776" s="5">
        <f>TITRES_STAT!D1779</f>
        <v>74.419799999999995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0.15138555289999969</v>
      </c>
      <c r="G1776" s="2">
        <f t="shared" si="250"/>
        <v>0.1038204974157666</v>
      </c>
      <c r="H1776" s="2">
        <f t="shared" si="247"/>
        <v>1.4581470583188487</v>
      </c>
      <c r="I1776" s="2">
        <f t="shared" si="248"/>
        <v>59.318951377794704</v>
      </c>
    </row>
    <row r="1777" spans="1:9" ht="13.5" x14ac:dyDescent="0.25">
      <c r="A1777" s="3">
        <f>TITRES_STAT!B1780</f>
        <v>44894</v>
      </c>
      <c r="B1777" s="5">
        <f>TITRES_STAT!D1780</f>
        <v>74.419799999999995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0.1405722991214283</v>
      </c>
      <c r="G1777" s="2">
        <f t="shared" si="250"/>
        <v>9.6404747600354695E-2</v>
      </c>
      <c r="H1777" s="2">
        <f t="shared" si="247"/>
        <v>1.4581470583188487</v>
      </c>
      <c r="I1777" s="2">
        <f t="shared" si="248"/>
        <v>59.318951377794704</v>
      </c>
    </row>
    <row r="1778" spans="1:9" ht="13.5" x14ac:dyDescent="0.25">
      <c r="A1778" s="3">
        <f>TITRES_STAT!B1781</f>
        <v>44895</v>
      </c>
      <c r="B1778" s="5">
        <f>TITRES_STAT!D1781</f>
        <v>74.419799999999995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0.13053142061275486</v>
      </c>
      <c r="G1778" s="2">
        <f t="shared" si="250"/>
        <v>8.951869420032936E-2</v>
      </c>
      <c r="H1778" s="2">
        <f t="shared" si="247"/>
        <v>1.4581470583188489</v>
      </c>
      <c r="I1778" s="2">
        <f t="shared" si="248"/>
        <v>59.318951377794704</v>
      </c>
    </row>
    <row r="1779" spans="1:9" ht="13.5" x14ac:dyDescent="0.25">
      <c r="A1779" s="3">
        <f>TITRES_STAT!B1782</f>
        <v>44896</v>
      </c>
      <c r="B1779" s="5">
        <f>TITRES_STAT!D1782</f>
        <v>74.419799999999995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0.1212077477118438</v>
      </c>
      <c r="G1779" s="2">
        <f t="shared" si="250"/>
        <v>8.3124501757448691E-2</v>
      </c>
      <c r="H1779" s="2">
        <f t="shared" si="247"/>
        <v>1.4581470583188489</v>
      </c>
      <c r="I1779" s="2">
        <f t="shared" si="248"/>
        <v>59.318951377794704</v>
      </c>
    </row>
    <row r="1780" spans="1:9" ht="13.5" x14ac:dyDescent="0.25">
      <c r="A1780" s="3">
        <f>TITRES_STAT!B1783</f>
        <v>44897</v>
      </c>
      <c r="B1780" s="5">
        <f>TITRES_STAT!D1783</f>
        <v>74.419799999999995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0.11255005144671211</v>
      </c>
      <c r="G1780" s="2">
        <f t="shared" si="250"/>
        <v>7.7187037346202358E-2</v>
      </c>
      <c r="H1780" s="2">
        <f t="shared" si="247"/>
        <v>1.4581470583188489</v>
      </c>
      <c r="I1780" s="2">
        <f t="shared" si="248"/>
        <v>59.318951377794704</v>
      </c>
    </row>
    <row r="1781" spans="1:9" ht="13.5" x14ac:dyDescent="0.25">
      <c r="A1781" s="3">
        <f>TITRES_STAT!B1784</f>
        <v>44900</v>
      </c>
      <c r="B1781" s="5">
        <f>TITRES_STAT!D1784</f>
        <v>74.419799999999995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0.10451076205766126</v>
      </c>
      <c r="G1781" s="2">
        <f t="shared" si="250"/>
        <v>7.1673677535759345E-2</v>
      </c>
      <c r="H1781" s="2">
        <f t="shared" si="247"/>
        <v>1.4581470583188489</v>
      </c>
      <c r="I1781" s="2">
        <f t="shared" si="248"/>
        <v>59.318951377794704</v>
      </c>
    </row>
    <row r="1782" spans="1:9" ht="13.5" x14ac:dyDescent="0.25">
      <c r="A1782" s="3">
        <f>TITRES_STAT!B1785</f>
        <v>44901</v>
      </c>
      <c r="B1782" s="5">
        <f>TITRES_STAT!D1785</f>
        <v>73.626300000000001</v>
      </c>
      <c r="C1782" s="2">
        <f t="shared" si="243"/>
        <v>-0.79349999999999454</v>
      </c>
      <c r="D1782" s="2">
        <f t="shared" si="244"/>
        <v>0</v>
      </c>
      <c r="E1782" s="2">
        <f t="shared" si="245"/>
        <v>0.79349999999999454</v>
      </c>
      <c r="F1782" s="2">
        <f t="shared" si="250"/>
        <v>9.7045707624971181E-2</v>
      </c>
      <c r="G1782" s="2">
        <f t="shared" si="250"/>
        <v>0.12323270056891901</v>
      </c>
      <c r="H1782" s="2">
        <f t="shared" si="247"/>
        <v>0.78749964235911141</v>
      </c>
      <c r="I1782" s="2">
        <f t="shared" si="248"/>
        <v>44.055932862721185</v>
      </c>
    </row>
    <row r="1783" spans="1:9" ht="13.5" x14ac:dyDescent="0.25">
      <c r="A1783" s="3">
        <f>TITRES_STAT!B1786</f>
        <v>44902</v>
      </c>
      <c r="B1783" s="5">
        <f>TITRES_STAT!D1786</f>
        <v>73.626300000000001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9.0113871366044665E-2</v>
      </c>
      <c r="G1783" s="2">
        <f t="shared" si="250"/>
        <v>0.11443036481399622</v>
      </c>
      <c r="H1783" s="2">
        <f t="shared" si="247"/>
        <v>0.7874996423591113</v>
      </c>
      <c r="I1783" s="2">
        <f t="shared" si="248"/>
        <v>44.055932862721178</v>
      </c>
    </row>
    <row r="1784" spans="1:9" ht="13.5" x14ac:dyDescent="0.25">
      <c r="A1784" s="3">
        <f>TITRES_STAT!B1787</f>
        <v>44903</v>
      </c>
      <c r="B1784" s="5">
        <f>TITRES_STAT!D1787</f>
        <v>73.626300000000001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8.3677166268470035E-2</v>
      </c>
      <c r="G1784" s="2">
        <f t="shared" si="250"/>
        <v>0.1062567673272822</v>
      </c>
      <c r="H1784" s="2">
        <f t="shared" si="247"/>
        <v>0.7874996423591113</v>
      </c>
      <c r="I1784" s="2">
        <f t="shared" si="248"/>
        <v>44.055932862721178</v>
      </c>
    </row>
    <row r="1785" spans="1:9" ht="13.5" x14ac:dyDescent="0.25">
      <c r="A1785" s="3">
        <f>TITRES_STAT!B1788</f>
        <v>44904</v>
      </c>
      <c r="B1785" s="5">
        <f>TITRES_STAT!D1788</f>
        <v>73.626300000000001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7.7700225820722182E-2</v>
      </c>
      <c r="G1785" s="2">
        <f t="shared" si="250"/>
        <v>9.8666998232476336E-2</v>
      </c>
      <c r="H1785" s="2">
        <f t="shared" si="247"/>
        <v>0.7874996423591113</v>
      </c>
      <c r="I1785" s="2">
        <f t="shared" si="248"/>
        <v>44.055932862721178</v>
      </c>
    </row>
    <row r="1786" spans="1:9" ht="13.5" x14ac:dyDescent="0.25">
      <c r="A1786" s="3">
        <f>TITRES_STAT!B1789</f>
        <v>44907</v>
      </c>
      <c r="B1786" s="5">
        <f>TITRES_STAT!D1789</f>
        <v>71.981899999999996</v>
      </c>
      <c r="C1786" s="2">
        <f t="shared" si="243"/>
        <v>-1.6444000000000045</v>
      </c>
      <c r="D1786" s="2">
        <f t="shared" si="244"/>
        <v>0</v>
      </c>
      <c r="E1786" s="2">
        <f t="shared" si="245"/>
        <v>1.6444000000000045</v>
      </c>
      <c r="F1786" s="2">
        <f t="shared" si="250"/>
        <v>7.2150209690670611E-2</v>
      </c>
      <c r="G1786" s="2">
        <f t="shared" si="250"/>
        <v>0.20907649835872835</v>
      </c>
      <c r="H1786" s="2">
        <f t="shared" si="247"/>
        <v>0.34509000417099506</v>
      </c>
      <c r="I1786" s="2">
        <f t="shared" si="248"/>
        <v>25.655532574095716</v>
      </c>
    </row>
    <row r="1787" spans="1:9" ht="13.5" x14ac:dyDescent="0.25">
      <c r="A1787" s="3">
        <f>TITRES_STAT!B1790</f>
        <v>44908</v>
      </c>
      <c r="B1787" s="5">
        <f>TITRES_STAT!D1790</f>
        <v>71.981899999999996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6.6996623284194132E-2</v>
      </c>
      <c r="G1787" s="2">
        <f t="shared" si="250"/>
        <v>0.19414246276167632</v>
      </c>
      <c r="H1787" s="2">
        <f t="shared" si="247"/>
        <v>0.34509000417099506</v>
      </c>
      <c r="I1787" s="2">
        <f t="shared" si="248"/>
        <v>25.655532574095716</v>
      </c>
    </row>
    <row r="1788" spans="1:9" ht="13.5" x14ac:dyDescent="0.25">
      <c r="A1788" s="3">
        <f>TITRES_STAT!B1791</f>
        <v>44909</v>
      </c>
      <c r="B1788" s="5">
        <f>TITRES_STAT!D1791</f>
        <v>71.981899999999996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6.221115019246598E-2</v>
      </c>
      <c r="G1788" s="2">
        <f t="shared" si="250"/>
        <v>0.18027514399298514</v>
      </c>
      <c r="H1788" s="2">
        <f t="shared" si="247"/>
        <v>0.34509000417099506</v>
      </c>
      <c r="I1788" s="2">
        <f t="shared" si="248"/>
        <v>25.655532574095716</v>
      </c>
    </row>
    <row r="1789" spans="1:9" ht="13.5" x14ac:dyDescent="0.25">
      <c r="A1789" s="3">
        <f>TITRES_STAT!B1792</f>
        <v>44910</v>
      </c>
      <c r="B1789" s="5">
        <f>TITRES_STAT!D1792</f>
        <v>71.981899999999996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5.7767496607289845E-2</v>
      </c>
      <c r="G1789" s="2">
        <f t="shared" si="251"/>
        <v>0.16739834799348619</v>
      </c>
      <c r="H1789" s="2">
        <f t="shared" si="247"/>
        <v>0.34509000417099517</v>
      </c>
      <c r="I1789" s="2">
        <f t="shared" si="248"/>
        <v>25.65553257409573</v>
      </c>
    </row>
    <row r="1790" spans="1:9" ht="13.5" x14ac:dyDescent="0.25">
      <c r="A1790" s="3">
        <f>TITRES_STAT!B1793</f>
        <v>44911</v>
      </c>
      <c r="B1790" s="5">
        <f>TITRES_STAT!D1793</f>
        <v>71.981899999999996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5.3641246849626283E-2</v>
      </c>
      <c r="G1790" s="2">
        <f t="shared" si="251"/>
        <v>0.15544132313680858</v>
      </c>
      <c r="H1790" s="2">
        <f t="shared" si="247"/>
        <v>0.34509000417099517</v>
      </c>
      <c r="I1790" s="2">
        <f t="shared" si="248"/>
        <v>25.65553257409573</v>
      </c>
    </row>
    <row r="1791" spans="1:9" ht="13.5" x14ac:dyDescent="0.25">
      <c r="A1791" s="3">
        <f>TITRES_STAT!B1794</f>
        <v>44914</v>
      </c>
      <c r="B1791" s="5">
        <f>TITRES_STAT!D1794</f>
        <v>71.981899999999996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4.9809729217510125E-2</v>
      </c>
      <c r="G1791" s="2">
        <f t="shared" si="251"/>
        <v>0.14433837148417941</v>
      </c>
      <c r="H1791" s="2">
        <f t="shared" si="247"/>
        <v>0.34509000417099517</v>
      </c>
      <c r="I1791" s="2">
        <f t="shared" si="248"/>
        <v>25.65553257409573</v>
      </c>
    </row>
    <row r="1792" spans="1:9" ht="13.5" x14ac:dyDescent="0.25">
      <c r="A1792" s="3">
        <f>TITRES_STAT!B1795</f>
        <v>44915</v>
      </c>
      <c r="B1792" s="5">
        <f>TITRES_STAT!D1795</f>
        <v>71.981899999999996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4.6251891416259405E-2</v>
      </c>
      <c r="G1792" s="2">
        <f t="shared" si="251"/>
        <v>0.13402848780673801</v>
      </c>
      <c r="H1792" s="2">
        <f t="shared" si="247"/>
        <v>0.34509000417099522</v>
      </c>
      <c r="I1792" s="2">
        <f t="shared" si="248"/>
        <v>25.65553257409573</v>
      </c>
    </row>
    <row r="1793" spans="1:9" ht="13.5" x14ac:dyDescent="0.25">
      <c r="A1793" s="3">
        <f>TITRES_STAT!B1796</f>
        <v>44916</v>
      </c>
      <c r="B1793" s="5">
        <f>TITRES_STAT!D1796</f>
        <v>71.981899999999996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4.2948184886526589E-2</v>
      </c>
      <c r="G1793" s="2">
        <f t="shared" si="251"/>
        <v>0.12445502439197101</v>
      </c>
      <c r="H1793" s="2">
        <f t="shared" si="247"/>
        <v>0.34509000417099522</v>
      </c>
      <c r="I1793" s="2">
        <f t="shared" si="248"/>
        <v>25.65553257409573</v>
      </c>
    </row>
    <row r="1794" spans="1:9" ht="13.5" x14ac:dyDescent="0.25">
      <c r="A1794" s="3">
        <f>TITRES_STAT!B1797</f>
        <v>44917</v>
      </c>
      <c r="B1794" s="5">
        <f>TITRES_STAT!D1797</f>
        <v>71.981899999999996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3.9880457394631828E-2</v>
      </c>
      <c r="G1794" s="2">
        <f t="shared" si="251"/>
        <v>0.11556537979254451</v>
      </c>
      <c r="H1794" s="2">
        <f t="shared" si="247"/>
        <v>0.34509000417099517</v>
      </c>
      <c r="I1794" s="2">
        <f t="shared" si="248"/>
        <v>25.65553257409573</v>
      </c>
    </row>
    <row r="1795" spans="1:9" ht="13.5" x14ac:dyDescent="0.25">
      <c r="A1795" s="3">
        <f>TITRES_STAT!B1798</f>
        <v>44918</v>
      </c>
      <c r="B1795" s="5">
        <f>TITRES_STAT!D1798</f>
        <v>69.535899999999998</v>
      </c>
      <c r="C1795" s="2">
        <f t="shared" ref="C1795:C1858" si="252">B1795-B1794</f>
        <v>-2.445999999999998</v>
      </c>
      <c r="D1795" s="2">
        <f t="shared" ref="D1795:D1858" si="253">IF(C1795&gt;0,C1795,0)</f>
        <v>0</v>
      </c>
      <c r="E1795" s="2">
        <f t="shared" ref="E1795:E1858" si="254">IF(C1795&lt;0,-C1795,0)</f>
        <v>2.445999999999998</v>
      </c>
      <c r="F1795" s="2">
        <f t="shared" si="251"/>
        <v>3.7031853295015273E-2</v>
      </c>
      <c r="G1795" s="2">
        <f t="shared" si="251"/>
        <v>0.28202499552164834</v>
      </c>
      <c r="H1795" s="2">
        <f t="shared" si="247"/>
        <v>0.13130699010036043</v>
      </c>
      <c r="I1795" s="2">
        <f t="shared" si="248"/>
        <v>11.606663023333041</v>
      </c>
    </row>
    <row r="1796" spans="1:9" ht="13.5" x14ac:dyDescent="0.25">
      <c r="A1796" s="3">
        <f>TITRES_STAT!B1799</f>
        <v>44921</v>
      </c>
      <c r="B1796" s="5">
        <f>TITRES_STAT!D1799</f>
        <v>71.990099999999998</v>
      </c>
      <c r="C1796" s="2">
        <f t="shared" si="252"/>
        <v>2.4542000000000002</v>
      </c>
      <c r="D1796" s="2">
        <f t="shared" si="253"/>
        <v>2.4542000000000002</v>
      </c>
      <c r="E1796" s="2">
        <f t="shared" si="254"/>
        <v>0</v>
      </c>
      <c r="F1796" s="2">
        <f t="shared" si="251"/>
        <v>0.20968672091679991</v>
      </c>
      <c r="G1796" s="2">
        <f t="shared" si="251"/>
        <v>0.26188035298438772</v>
      </c>
      <c r="H1796" s="2">
        <f t="shared" si="247"/>
        <v>0.80069664840149579</v>
      </c>
      <c r="I1796" s="2">
        <f t="shared" si="248"/>
        <v>44.465937619880933</v>
      </c>
    </row>
    <row r="1797" spans="1:9" ht="13.5" x14ac:dyDescent="0.25">
      <c r="A1797" s="3">
        <f>TITRES_STAT!B1800</f>
        <v>44922</v>
      </c>
      <c r="B1797" s="5">
        <f>TITRES_STAT!D1800</f>
        <v>71.990099999999998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0.19470909799417133</v>
      </c>
      <c r="G1797" s="2">
        <f t="shared" si="251"/>
        <v>0.24317461348550287</v>
      </c>
      <c r="H1797" s="2">
        <f t="shared" si="247"/>
        <v>0.80069664840149579</v>
      </c>
      <c r="I1797" s="2">
        <f t="shared" si="248"/>
        <v>44.465937619880933</v>
      </c>
    </row>
    <row r="1798" spans="1:9" ht="13.5" x14ac:dyDescent="0.25">
      <c r="A1798" s="3">
        <f>TITRES_STAT!B1801</f>
        <v>44923</v>
      </c>
      <c r="B1798" s="5">
        <f>TITRES_STAT!D1801</f>
        <v>69.535899999999998</v>
      </c>
      <c r="C1798" s="2">
        <f t="shared" si="252"/>
        <v>-2.4542000000000002</v>
      </c>
      <c r="D1798" s="2">
        <f t="shared" si="253"/>
        <v>0</v>
      </c>
      <c r="E1798" s="2">
        <f t="shared" si="254"/>
        <v>2.4542000000000002</v>
      </c>
      <c r="F1798" s="2">
        <f t="shared" si="251"/>
        <v>0.18080130528030194</v>
      </c>
      <c r="G1798" s="2">
        <f t="shared" si="251"/>
        <v>0.40110499823653839</v>
      </c>
      <c r="H1798" s="2">
        <f t="shared" si="247"/>
        <v>0.45075804608567943</v>
      </c>
      <c r="I1798" s="2">
        <f t="shared" si="248"/>
        <v>31.070518430132381</v>
      </c>
    </row>
    <row r="1799" spans="1:9" ht="13.5" x14ac:dyDescent="0.25">
      <c r="A1799" s="3">
        <f>TITRES_STAT!B1802</f>
        <v>44924</v>
      </c>
      <c r="B1799" s="5">
        <f>TITRES_STAT!D1802</f>
        <v>71.990099999999998</v>
      </c>
      <c r="C1799" s="2">
        <f t="shared" si="252"/>
        <v>2.4542000000000002</v>
      </c>
      <c r="D1799" s="2">
        <f t="shared" si="253"/>
        <v>2.4542000000000002</v>
      </c>
      <c r="E1799" s="2">
        <f t="shared" si="254"/>
        <v>0</v>
      </c>
      <c r="F1799" s="2">
        <f t="shared" si="251"/>
        <v>0.34318692633170894</v>
      </c>
      <c r="G1799" s="2">
        <f t="shared" si="251"/>
        <v>0.37245464121964283</v>
      </c>
      <c r="H1799" s="2">
        <f t="shared" si="247"/>
        <v>0.92141938467434958</v>
      </c>
      <c r="I1799" s="2">
        <f t="shared" si="248"/>
        <v>47.955141497155012</v>
      </c>
    </row>
    <row r="1800" spans="1:9" ht="13.5" x14ac:dyDescent="0.25">
      <c r="A1800" s="3">
        <f>TITRES_STAT!B1803</f>
        <v>44925</v>
      </c>
      <c r="B1800" s="5">
        <f>TITRES_STAT!D1803</f>
        <v>71.990099999999998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0.31867357445087258</v>
      </c>
      <c r="G1800" s="2">
        <f t="shared" si="251"/>
        <v>0.34585073827538265</v>
      </c>
      <c r="H1800" s="2">
        <f t="shared" si="247"/>
        <v>0.92141938467434947</v>
      </c>
      <c r="I1800" s="2">
        <f t="shared" si="248"/>
        <v>47.955141497155012</v>
      </c>
    </row>
    <row r="1801" spans="1:9" ht="13.5" x14ac:dyDescent="0.25">
      <c r="A1801" s="3">
        <f>TITRES_STAT!B1804</f>
        <v>44928</v>
      </c>
      <c r="B1801" s="5">
        <f>TITRES_STAT!D1804</f>
        <v>71.990099999999998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0.29591117627581026</v>
      </c>
      <c r="G1801" s="2">
        <f t="shared" si="251"/>
        <v>0.32114711411285535</v>
      </c>
      <c r="H1801" s="2">
        <f t="shared" si="247"/>
        <v>0.92141938467434947</v>
      </c>
      <c r="I1801" s="2">
        <f t="shared" si="248"/>
        <v>47.955141497155012</v>
      </c>
    </row>
    <row r="1802" spans="1:9" ht="13.5" x14ac:dyDescent="0.25">
      <c r="A1802" s="3">
        <f>TITRES_STAT!B1805</f>
        <v>44929</v>
      </c>
      <c r="B1802" s="5">
        <f>TITRES_STAT!D1805</f>
        <v>71.990099999999998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0.27477466368468095</v>
      </c>
      <c r="G1802" s="2">
        <f t="shared" si="251"/>
        <v>0.2982080345333657</v>
      </c>
      <c r="H1802" s="2">
        <f t="shared" si="247"/>
        <v>0.92141938467434936</v>
      </c>
      <c r="I1802" s="2">
        <f t="shared" si="248"/>
        <v>47.955141497155012</v>
      </c>
    </row>
    <row r="1803" spans="1:9" ht="13.5" x14ac:dyDescent="0.25">
      <c r="A1803" s="3">
        <f>TITRES_STAT!B1806</f>
        <v>44930</v>
      </c>
      <c r="B1803" s="5">
        <f>TITRES_STAT!D1806</f>
        <v>71.990099999999998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0.25514790199291804</v>
      </c>
      <c r="G1803" s="2">
        <f t="shared" si="251"/>
        <v>0.27690746063812527</v>
      </c>
      <c r="H1803" s="2">
        <f t="shared" si="247"/>
        <v>0.92141938467434947</v>
      </c>
      <c r="I1803" s="2">
        <f t="shared" si="248"/>
        <v>47.955141497155012</v>
      </c>
    </row>
    <row r="1804" spans="1:9" ht="13.5" x14ac:dyDescent="0.25">
      <c r="A1804" s="3">
        <f>TITRES_STAT!B1807</f>
        <v>44931</v>
      </c>
      <c r="B1804" s="5">
        <f>TITRES_STAT!D1807</f>
        <v>71.981899999999996</v>
      </c>
      <c r="C1804" s="2">
        <f t="shared" si="252"/>
        <v>-8.2000000000022055E-3</v>
      </c>
      <c r="D1804" s="2">
        <f t="shared" si="253"/>
        <v>0</v>
      </c>
      <c r="E1804" s="2">
        <f t="shared" si="254"/>
        <v>8.2000000000022055E-3</v>
      </c>
      <c r="F1804" s="2">
        <f t="shared" si="251"/>
        <v>0.23692305185056675</v>
      </c>
      <c r="G1804" s="2">
        <f t="shared" si="251"/>
        <v>0.25771407059254503</v>
      </c>
      <c r="H1804" s="2">
        <f t="shared" si="247"/>
        <v>0.91932524796114212</v>
      </c>
      <c r="I1804" s="2">
        <f t="shared" si="248"/>
        <v>47.898356411333694</v>
      </c>
    </row>
    <row r="1805" spans="1:9" ht="13.5" x14ac:dyDescent="0.25">
      <c r="A1805" s="3">
        <f>TITRES_STAT!B1808</f>
        <v>44932</v>
      </c>
      <c r="B1805" s="5">
        <f>TITRES_STAT!D1808</f>
        <v>71.981899999999996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0.21999997671838339</v>
      </c>
      <c r="G1805" s="2">
        <f t="shared" si="255"/>
        <v>0.23930592269307754</v>
      </c>
      <c r="H1805" s="2">
        <f t="shared" si="247"/>
        <v>0.91932524796114201</v>
      </c>
      <c r="I1805" s="2">
        <f t="shared" si="248"/>
        <v>47.898356411333694</v>
      </c>
    </row>
    <row r="1806" spans="1:9" ht="13.5" x14ac:dyDescent="0.25">
      <c r="A1806" s="3">
        <f>TITRES_STAT!B1809</f>
        <v>44935</v>
      </c>
      <c r="B1806" s="5">
        <f>TITRES_STAT!D1809</f>
        <v>71.990099999999998</v>
      </c>
      <c r="C1806" s="2">
        <f t="shared" si="252"/>
        <v>8.2000000000022055E-3</v>
      </c>
      <c r="D1806" s="2">
        <f t="shared" si="253"/>
        <v>8.2000000000022055E-3</v>
      </c>
      <c r="E1806" s="2">
        <f t="shared" si="254"/>
        <v>0</v>
      </c>
      <c r="F1806" s="2">
        <f t="shared" si="255"/>
        <v>0.20487140695278475</v>
      </c>
      <c r="G1806" s="2">
        <f t="shared" si="255"/>
        <v>0.22221264250071487</v>
      </c>
      <c r="H1806" s="2">
        <f t="shared" si="247"/>
        <v>0.92196107587409504</v>
      </c>
      <c r="I1806" s="2">
        <f t="shared" si="248"/>
        <v>47.969809974158466</v>
      </c>
    </row>
    <row r="1807" spans="1:9" ht="13.5" x14ac:dyDescent="0.25">
      <c r="A1807" s="3">
        <f>TITRES_STAT!B1810</f>
        <v>44936</v>
      </c>
      <c r="B1807" s="5">
        <f>TITRES_STAT!D1810</f>
        <v>71.981899999999996</v>
      </c>
      <c r="C1807" s="2">
        <f t="shared" si="252"/>
        <v>-8.2000000000022055E-3</v>
      </c>
      <c r="D1807" s="2">
        <f t="shared" si="253"/>
        <v>0</v>
      </c>
      <c r="E1807" s="2">
        <f t="shared" si="254"/>
        <v>8.2000000000022055E-3</v>
      </c>
      <c r="F1807" s="2">
        <f t="shared" si="255"/>
        <v>0.19023773502758584</v>
      </c>
      <c r="G1807" s="2">
        <f t="shared" si="255"/>
        <v>0.20692602517923539</v>
      </c>
      <c r="H1807" s="2">
        <f t="shared" si="247"/>
        <v>0.91935141972985535</v>
      </c>
      <c r="I1807" s="2">
        <f t="shared" si="248"/>
        <v>47.899066855576251</v>
      </c>
    </row>
    <row r="1808" spans="1:9" ht="13.5" x14ac:dyDescent="0.25">
      <c r="A1808" s="3">
        <f>TITRES_STAT!B1811</f>
        <v>44937</v>
      </c>
      <c r="B1808" s="5">
        <f>TITRES_STAT!D1811</f>
        <v>70.362200000000001</v>
      </c>
      <c r="C1808" s="2">
        <f t="shared" si="252"/>
        <v>-1.6196999999999946</v>
      </c>
      <c r="D1808" s="2">
        <f t="shared" si="253"/>
        <v>0</v>
      </c>
      <c r="E1808" s="2">
        <f t="shared" si="254"/>
        <v>1.6196999999999946</v>
      </c>
      <c r="F1808" s="2">
        <f t="shared" si="255"/>
        <v>0.17664932538275829</v>
      </c>
      <c r="G1808" s="2">
        <f t="shared" si="255"/>
        <v>0.30783845195214671</v>
      </c>
      <c r="H1808" s="2">
        <f t="shared" si="247"/>
        <v>0.57383775243977098</v>
      </c>
      <c r="I1808" s="2">
        <f t="shared" si="248"/>
        <v>36.461048894665602</v>
      </c>
    </row>
    <row r="1809" spans="1:9" ht="13.5" x14ac:dyDescent="0.25">
      <c r="A1809" s="3">
        <f>TITRES_STAT!B1812</f>
        <v>44938</v>
      </c>
      <c r="B1809" s="5">
        <f>TITRES_STAT!D1812</f>
        <v>70.353999999999999</v>
      </c>
      <c r="C1809" s="2">
        <f t="shared" si="252"/>
        <v>-8.2000000000022055E-3</v>
      </c>
      <c r="D1809" s="2">
        <f t="shared" si="253"/>
        <v>0</v>
      </c>
      <c r="E1809" s="2">
        <f t="shared" si="254"/>
        <v>8.2000000000022055E-3</v>
      </c>
      <c r="F1809" s="2">
        <f t="shared" si="255"/>
        <v>0.16403151642684696</v>
      </c>
      <c r="G1809" s="2">
        <f t="shared" si="255"/>
        <v>0.28643570538413637</v>
      </c>
      <c r="H1809" s="2">
        <f t="shared" ref="H1809:H1872" si="256">F1809/G1809</f>
        <v>0.57266434785728182</v>
      </c>
      <c r="I1809" s="2">
        <f t="shared" ref="I1809:I1872" si="257">IF(G1809=0,100,100-(100/(1+H1809)))</f>
        <v>36.413640878775148</v>
      </c>
    </row>
    <row r="1810" spans="1:9" ht="13.5" x14ac:dyDescent="0.25">
      <c r="A1810" s="3">
        <f>TITRES_STAT!B1813</f>
        <v>44939</v>
      </c>
      <c r="B1810" s="5">
        <f>TITRES_STAT!D1813</f>
        <v>70.353999999999999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0.15231497953921505</v>
      </c>
      <c r="G1810" s="2">
        <f t="shared" si="255"/>
        <v>0.26597601214241234</v>
      </c>
      <c r="H1810" s="2">
        <f t="shared" si="256"/>
        <v>0.57266434785728193</v>
      </c>
      <c r="I1810" s="2">
        <f t="shared" si="257"/>
        <v>36.413640878775155</v>
      </c>
    </row>
    <row r="1811" spans="1:9" ht="13.5" x14ac:dyDescent="0.25">
      <c r="A1811" s="3">
        <f>TITRES_STAT!B1814</f>
        <v>44942</v>
      </c>
      <c r="B1811" s="5">
        <f>TITRES_STAT!D1814</f>
        <v>70.353999999999999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0.14143533814355683</v>
      </c>
      <c r="G1811" s="2">
        <f t="shared" si="255"/>
        <v>0.24697772556081146</v>
      </c>
      <c r="H1811" s="2">
        <f t="shared" si="256"/>
        <v>0.57266434785728182</v>
      </c>
      <c r="I1811" s="2">
        <f t="shared" si="257"/>
        <v>36.413640878775148</v>
      </c>
    </row>
    <row r="1812" spans="1:9" ht="13.5" x14ac:dyDescent="0.25">
      <c r="A1812" s="3">
        <f>TITRES_STAT!B1815</f>
        <v>44943</v>
      </c>
      <c r="B1812" s="5">
        <f>TITRES_STAT!D1815</f>
        <v>71.990099999999998</v>
      </c>
      <c r="C1812" s="2">
        <f t="shared" si="252"/>
        <v>1.636099999999999</v>
      </c>
      <c r="D1812" s="2">
        <f t="shared" si="253"/>
        <v>1.636099999999999</v>
      </c>
      <c r="E1812" s="2">
        <f t="shared" si="254"/>
        <v>0</v>
      </c>
      <c r="F1812" s="2">
        <f t="shared" si="255"/>
        <v>0.24819709970473128</v>
      </c>
      <c r="G1812" s="2">
        <f t="shared" si="255"/>
        <v>0.22933645944932493</v>
      </c>
      <c r="H1812" s="2">
        <f t="shared" si="256"/>
        <v>1.0822400428640693</v>
      </c>
      <c r="I1812" s="2">
        <f t="shared" si="257"/>
        <v>51.97479736176215</v>
      </c>
    </row>
    <row r="1813" spans="1:9" ht="13.5" x14ac:dyDescent="0.25">
      <c r="A1813" s="3">
        <f>TITRES_STAT!B1816</f>
        <v>44944</v>
      </c>
      <c r="B1813" s="5">
        <f>TITRES_STAT!D1816</f>
        <v>71.990099999999998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0.23046873544010762</v>
      </c>
      <c r="G1813" s="2">
        <f t="shared" si="255"/>
        <v>0.21295528377437314</v>
      </c>
      <c r="H1813" s="2">
        <f t="shared" si="256"/>
        <v>1.0822400428640693</v>
      </c>
      <c r="I1813" s="2">
        <f t="shared" si="257"/>
        <v>51.97479736176215</v>
      </c>
    </row>
    <row r="1814" spans="1:9" ht="13.5" x14ac:dyDescent="0.25">
      <c r="A1814" s="3">
        <f>TITRES_STAT!B1817</f>
        <v>44945</v>
      </c>
      <c r="B1814" s="5">
        <f>TITRES_STAT!D1817</f>
        <v>71.990099999999998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0.21400668290867136</v>
      </c>
      <c r="G1814" s="2">
        <f t="shared" si="255"/>
        <v>0.19774419207620361</v>
      </c>
      <c r="H1814" s="2">
        <f t="shared" si="256"/>
        <v>1.0822400428640693</v>
      </c>
      <c r="I1814" s="2">
        <f t="shared" si="257"/>
        <v>51.97479736176215</v>
      </c>
    </row>
    <row r="1815" spans="1:9" ht="13.5" x14ac:dyDescent="0.25">
      <c r="A1815" s="3">
        <f>TITRES_STAT!B1818</f>
        <v>44946</v>
      </c>
      <c r="B1815" s="5">
        <f>TITRES_STAT!D1818</f>
        <v>71.1721</v>
      </c>
      <c r="C1815" s="2">
        <f t="shared" si="252"/>
        <v>-0.81799999999999784</v>
      </c>
      <c r="D1815" s="2">
        <f t="shared" si="253"/>
        <v>0</v>
      </c>
      <c r="E1815" s="2">
        <f t="shared" si="254"/>
        <v>0.81799999999999784</v>
      </c>
      <c r="F1815" s="2">
        <f t="shared" si="255"/>
        <v>0.19872049127233771</v>
      </c>
      <c r="G1815" s="2">
        <f t="shared" si="255"/>
        <v>0.2420481783564746</v>
      </c>
      <c r="H1815" s="2">
        <f t="shared" si="256"/>
        <v>0.82099560765821433</v>
      </c>
      <c r="I1815" s="2">
        <f t="shared" si="257"/>
        <v>45.084985609273822</v>
      </c>
    </row>
    <row r="1816" spans="1:9" ht="13.5" x14ac:dyDescent="0.25">
      <c r="A1816" s="3">
        <f>TITRES_STAT!B1819</f>
        <v>44949</v>
      </c>
      <c r="B1816" s="5">
        <f>TITRES_STAT!D1819</f>
        <v>71.990099999999998</v>
      </c>
      <c r="C1816" s="2">
        <f t="shared" si="252"/>
        <v>0.81799999999999784</v>
      </c>
      <c r="D1816" s="2">
        <f t="shared" si="253"/>
        <v>0.81799999999999784</v>
      </c>
      <c r="E1816" s="2">
        <f t="shared" si="254"/>
        <v>0</v>
      </c>
      <c r="F1816" s="2">
        <f t="shared" si="255"/>
        <v>0.24295474189574201</v>
      </c>
      <c r="G1816" s="2">
        <f t="shared" si="255"/>
        <v>0.22475902275958354</v>
      </c>
      <c r="H1816" s="2">
        <f t="shared" si="256"/>
        <v>1.0809565681179427</v>
      </c>
      <c r="I1816" s="2">
        <f t="shared" si="257"/>
        <v>51.945176784519852</v>
      </c>
    </row>
    <row r="1817" spans="1:9" ht="13.5" x14ac:dyDescent="0.25">
      <c r="A1817" s="3">
        <f>TITRES_STAT!B1820</f>
        <v>44950</v>
      </c>
      <c r="B1817" s="5">
        <f>TITRES_STAT!D1820</f>
        <v>71.990099999999998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0.22560083176033188</v>
      </c>
      <c r="G1817" s="2">
        <f t="shared" si="255"/>
        <v>0.20870480684818471</v>
      </c>
      <c r="H1817" s="2">
        <f t="shared" si="256"/>
        <v>1.0809565681179429</v>
      </c>
      <c r="I1817" s="2">
        <f t="shared" si="257"/>
        <v>51.945176784519859</v>
      </c>
    </row>
    <row r="1818" spans="1:9" ht="13.5" x14ac:dyDescent="0.25">
      <c r="A1818" s="3">
        <f>TITRES_STAT!B1821</f>
        <v>44951</v>
      </c>
      <c r="B1818" s="5">
        <f>TITRES_STAT!D1821</f>
        <v>71.990099999999998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0.20948648663459388</v>
      </c>
      <c r="G1818" s="2">
        <f t="shared" si="255"/>
        <v>0.19379732064474295</v>
      </c>
      <c r="H1818" s="2">
        <f t="shared" si="256"/>
        <v>1.0809565681179427</v>
      </c>
      <c r="I1818" s="2">
        <f t="shared" si="257"/>
        <v>51.945176784519852</v>
      </c>
    </row>
    <row r="1819" spans="1:9" ht="13.5" x14ac:dyDescent="0.25">
      <c r="A1819" s="3">
        <f>TITRES_STAT!B1822</f>
        <v>44952</v>
      </c>
      <c r="B1819" s="5">
        <f>TITRES_STAT!D1822</f>
        <v>71.990099999999998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0.19452316616069432</v>
      </c>
      <c r="G1819" s="2">
        <f t="shared" si="255"/>
        <v>0.17995465488440418</v>
      </c>
      <c r="H1819" s="2">
        <f t="shared" si="256"/>
        <v>1.0809565681179427</v>
      </c>
      <c r="I1819" s="2">
        <f t="shared" si="257"/>
        <v>51.945176784519852</v>
      </c>
    </row>
    <row r="1820" spans="1:9" ht="13.5" x14ac:dyDescent="0.25">
      <c r="A1820" s="3">
        <f>TITRES_STAT!B1823</f>
        <v>44953</v>
      </c>
      <c r="B1820" s="5">
        <f>TITRES_STAT!D1823</f>
        <v>71.908299999999997</v>
      </c>
      <c r="C1820" s="2">
        <f t="shared" si="252"/>
        <v>-8.1800000000001205E-2</v>
      </c>
      <c r="D1820" s="2">
        <f t="shared" si="253"/>
        <v>0</v>
      </c>
      <c r="E1820" s="2">
        <f t="shared" si="254"/>
        <v>8.1800000000001205E-2</v>
      </c>
      <c r="F1820" s="2">
        <f t="shared" si="255"/>
        <v>0.18062865429207328</v>
      </c>
      <c r="G1820" s="2">
        <f t="shared" si="255"/>
        <v>0.17294360810694684</v>
      </c>
      <c r="H1820" s="2">
        <f t="shared" si="256"/>
        <v>1.0444367170851094</v>
      </c>
      <c r="I1820" s="2">
        <f t="shared" si="257"/>
        <v>51.086771645063834</v>
      </c>
    </row>
    <row r="1821" spans="1:9" ht="13.5" x14ac:dyDescent="0.25">
      <c r="A1821" s="3">
        <f>TITRES_STAT!B1824</f>
        <v>44956</v>
      </c>
      <c r="B1821" s="5">
        <f>TITRES_STAT!D1824</f>
        <v>71.908299999999997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0.1677266075569252</v>
      </c>
      <c r="G1821" s="2">
        <f t="shared" si="258"/>
        <v>0.16059049324216493</v>
      </c>
      <c r="H1821" s="2">
        <f t="shared" si="256"/>
        <v>1.0444367170851094</v>
      </c>
      <c r="I1821" s="2">
        <f t="shared" si="257"/>
        <v>51.086771645063834</v>
      </c>
    </row>
    <row r="1822" spans="1:9" ht="13.5" x14ac:dyDescent="0.25">
      <c r="A1822" s="3">
        <f>TITRES_STAT!B1825</f>
        <v>44957</v>
      </c>
      <c r="B1822" s="5">
        <f>TITRES_STAT!D1825</f>
        <v>71.908299999999997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0.15574613558857339</v>
      </c>
      <c r="G1822" s="2">
        <f t="shared" si="258"/>
        <v>0.14911974372486744</v>
      </c>
      <c r="H1822" s="2">
        <f t="shared" si="256"/>
        <v>1.0444367170851094</v>
      </c>
      <c r="I1822" s="2">
        <f t="shared" si="257"/>
        <v>51.086771645063834</v>
      </c>
    </row>
    <row r="1823" spans="1:9" ht="13.5" x14ac:dyDescent="0.25">
      <c r="A1823" s="3">
        <f>TITRES_STAT!B1826</f>
        <v>44958</v>
      </c>
      <c r="B1823" s="5">
        <f>TITRES_STAT!D1826</f>
        <v>71.908299999999997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0.14462141161796099</v>
      </c>
      <c r="G1823" s="2">
        <f t="shared" si="258"/>
        <v>0.13846833345880546</v>
      </c>
      <c r="H1823" s="2">
        <f t="shared" si="256"/>
        <v>1.0444367170851094</v>
      </c>
      <c r="I1823" s="2">
        <f t="shared" si="257"/>
        <v>51.086771645063834</v>
      </c>
    </row>
    <row r="1824" spans="1:9" ht="13.5" x14ac:dyDescent="0.25">
      <c r="A1824" s="3">
        <f>TITRES_STAT!B1827</f>
        <v>44959</v>
      </c>
      <c r="B1824" s="5">
        <f>TITRES_STAT!D1827</f>
        <v>71.908299999999997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0.13429131078810663</v>
      </c>
      <c r="G1824" s="2">
        <f t="shared" si="258"/>
        <v>0.12857773821174792</v>
      </c>
      <c r="H1824" s="2">
        <f t="shared" si="256"/>
        <v>1.0444367170851094</v>
      </c>
      <c r="I1824" s="2">
        <f t="shared" si="257"/>
        <v>51.086771645063834</v>
      </c>
    </row>
    <row r="1825" spans="1:9" ht="13.5" x14ac:dyDescent="0.25">
      <c r="A1825" s="3">
        <f>TITRES_STAT!B1828</f>
        <v>44960</v>
      </c>
      <c r="B1825" s="5">
        <f>TITRES_STAT!D1828</f>
        <v>71.908299999999997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0.12469907430324187</v>
      </c>
      <c r="G1825" s="2">
        <f t="shared" si="258"/>
        <v>0.11939361405376593</v>
      </c>
      <c r="H1825" s="2">
        <f t="shared" si="256"/>
        <v>1.0444367170851094</v>
      </c>
      <c r="I1825" s="2">
        <f t="shared" si="257"/>
        <v>51.086771645063834</v>
      </c>
    </row>
    <row r="1826" spans="1:9" ht="13.5" x14ac:dyDescent="0.25">
      <c r="A1826" s="3">
        <f>TITRES_STAT!B1829</f>
        <v>44963</v>
      </c>
      <c r="B1826" s="5">
        <f>TITRES_STAT!D1829</f>
        <v>71.908299999999997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0.11579199756729601</v>
      </c>
      <c r="G1826" s="2">
        <f t="shared" si="258"/>
        <v>0.11086549876421123</v>
      </c>
      <c r="H1826" s="2">
        <f t="shared" si="256"/>
        <v>1.0444367170851092</v>
      </c>
      <c r="I1826" s="2">
        <f t="shared" si="257"/>
        <v>51.08677164506382</v>
      </c>
    </row>
    <row r="1827" spans="1:9" ht="13.5" x14ac:dyDescent="0.25">
      <c r="A1827" s="3">
        <f>TITRES_STAT!B1830</f>
        <v>44964</v>
      </c>
      <c r="B1827" s="5">
        <f>TITRES_STAT!D1830</f>
        <v>71.990099999999998</v>
      </c>
      <c r="C1827" s="2">
        <f t="shared" si="252"/>
        <v>8.1800000000001205E-2</v>
      </c>
      <c r="D1827" s="2">
        <f t="shared" si="253"/>
        <v>8.1800000000001205E-2</v>
      </c>
      <c r="E1827" s="2">
        <f t="shared" si="254"/>
        <v>0</v>
      </c>
      <c r="F1827" s="2">
        <f t="shared" si="258"/>
        <v>0.11336399774106067</v>
      </c>
      <c r="G1827" s="2">
        <f t="shared" si="258"/>
        <v>0.10294653456676757</v>
      </c>
      <c r="H1827" s="2">
        <f t="shared" si="256"/>
        <v>1.1011929465924537</v>
      </c>
      <c r="I1827" s="2">
        <f t="shared" si="257"/>
        <v>52.407987965992369</v>
      </c>
    </row>
    <row r="1828" spans="1:9" ht="13.5" x14ac:dyDescent="0.25">
      <c r="A1828" s="3">
        <f>TITRES_STAT!B1831</f>
        <v>44965</v>
      </c>
      <c r="B1828" s="5">
        <f>TITRES_STAT!D1831</f>
        <v>71.990099999999998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0.1052665693309849</v>
      </c>
      <c r="G1828" s="2">
        <f t="shared" si="258"/>
        <v>9.559321066914131E-2</v>
      </c>
      <c r="H1828" s="2">
        <f t="shared" si="256"/>
        <v>1.1011929465924537</v>
      </c>
      <c r="I1828" s="2">
        <f t="shared" si="257"/>
        <v>52.407987965992369</v>
      </c>
    </row>
    <row r="1829" spans="1:9" ht="13.5" x14ac:dyDescent="0.25">
      <c r="A1829" s="3">
        <f>TITRES_STAT!B1832</f>
        <v>44966</v>
      </c>
      <c r="B1829" s="5">
        <f>TITRES_STAT!D1832</f>
        <v>71.990099999999998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9.774752866448598E-2</v>
      </c>
      <c r="G1829" s="2">
        <f t="shared" si="258"/>
        <v>8.8765124192774075E-2</v>
      </c>
      <c r="H1829" s="2">
        <f t="shared" si="256"/>
        <v>1.1011929465924537</v>
      </c>
      <c r="I1829" s="2">
        <f t="shared" si="257"/>
        <v>52.407987965992369</v>
      </c>
    </row>
    <row r="1830" spans="1:9" ht="13.5" x14ac:dyDescent="0.25">
      <c r="A1830" s="3">
        <f>TITRES_STAT!B1833</f>
        <v>44967</v>
      </c>
      <c r="B1830" s="5">
        <f>TITRES_STAT!D1833</f>
        <v>71.990099999999998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9.0765562331308405E-2</v>
      </c>
      <c r="G1830" s="2">
        <f t="shared" si="258"/>
        <v>8.2424758179004506E-2</v>
      </c>
      <c r="H1830" s="2">
        <f t="shared" si="256"/>
        <v>1.1011929465924535</v>
      </c>
      <c r="I1830" s="2">
        <f t="shared" si="257"/>
        <v>52.407987965992369</v>
      </c>
    </row>
    <row r="1831" spans="1:9" ht="13.5" x14ac:dyDescent="0.25">
      <c r="A1831" s="3">
        <f>TITRES_STAT!B1834</f>
        <v>44970</v>
      </c>
      <c r="B1831" s="5">
        <f>TITRES_STAT!D1834</f>
        <v>71.990099999999998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8.4282307879072094E-2</v>
      </c>
      <c r="G1831" s="2">
        <f t="shared" si="258"/>
        <v>7.6537275451932757E-2</v>
      </c>
      <c r="H1831" s="2">
        <f t="shared" si="256"/>
        <v>1.1011929465924535</v>
      </c>
      <c r="I1831" s="2">
        <f t="shared" si="257"/>
        <v>52.407987965992369</v>
      </c>
    </row>
    <row r="1832" spans="1:9" ht="13.5" x14ac:dyDescent="0.25">
      <c r="A1832" s="3">
        <f>TITRES_STAT!B1835</f>
        <v>44971</v>
      </c>
      <c r="B1832" s="5">
        <f>TITRES_STAT!D1835</f>
        <v>71.990099999999998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7.826214303056693E-2</v>
      </c>
      <c r="G1832" s="2">
        <f t="shared" si="258"/>
        <v>7.1070327205366129E-2</v>
      </c>
      <c r="H1832" s="2">
        <f t="shared" si="256"/>
        <v>1.1011929465924535</v>
      </c>
      <c r="I1832" s="2">
        <f t="shared" si="257"/>
        <v>52.407987965992369</v>
      </c>
    </row>
    <row r="1833" spans="1:9" ht="13.5" x14ac:dyDescent="0.25">
      <c r="A1833" s="3">
        <f>TITRES_STAT!B1836</f>
        <v>44972</v>
      </c>
      <c r="B1833" s="5">
        <f>TITRES_STAT!D1836</f>
        <v>71.990099999999998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7.2671989956955008E-2</v>
      </c>
      <c r="G1833" s="2">
        <f t="shared" si="258"/>
        <v>6.599387526212569E-2</v>
      </c>
      <c r="H1833" s="2">
        <f t="shared" si="256"/>
        <v>1.1011929465924535</v>
      </c>
      <c r="I1833" s="2">
        <f t="shared" si="257"/>
        <v>52.407987965992369</v>
      </c>
    </row>
    <row r="1834" spans="1:9" ht="13.5" x14ac:dyDescent="0.25">
      <c r="A1834" s="3">
        <f>TITRES_STAT!B1837</f>
        <v>44973</v>
      </c>
      <c r="B1834" s="5">
        <f>TITRES_STAT!D1837</f>
        <v>71.1721</v>
      </c>
      <c r="C1834" s="2">
        <f t="shared" si="252"/>
        <v>-0.81799999999999784</v>
      </c>
      <c r="D1834" s="2">
        <f t="shared" si="253"/>
        <v>0</v>
      </c>
      <c r="E1834" s="2">
        <f t="shared" si="254"/>
        <v>0.81799999999999784</v>
      </c>
      <c r="F1834" s="2">
        <f t="shared" si="258"/>
        <v>6.7481133531458223E-2</v>
      </c>
      <c r="G1834" s="2">
        <f t="shared" si="258"/>
        <v>0.11970859845768798</v>
      </c>
      <c r="H1834" s="2">
        <f t="shared" si="256"/>
        <v>0.56371166650414006</v>
      </c>
      <c r="I1834" s="2">
        <f t="shared" si="257"/>
        <v>36.049591403534336</v>
      </c>
    </row>
    <row r="1835" spans="1:9" ht="13.5" x14ac:dyDescent="0.25">
      <c r="A1835" s="3">
        <f>TITRES_STAT!B1838</f>
        <v>44974</v>
      </c>
      <c r="B1835" s="5">
        <f>TITRES_STAT!D1838</f>
        <v>71.990099999999998</v>
      </c>
      <c r="C1835" s="2">
        <f t="shared" si="252"/>
        <v>0.81799999999999784</v>
      </c>
      <c r="D1835" s="2">
        <f t="shared" si="253"/>
        <v>0.81799999999999784</v>
      </c>
      <c r="E1835" s="2">
        <f t="shared" si="254"/>
        <v>0</v>
      </c>
      <c r="F1835" s="2">
        <f t="shared" si="258"/>
        <v>0.12108962399349676</v>
      </c>
      <c r="G1835" s="2">
        <f t="shared" si="258"/>
        <v>0.11115798428213884</v>
      </c>
      <c r="H1835" s="2">
        <f t="shared" si="256"/>
        <v>1.0893470655796496</v>
      </c>
      <c r="I1835" s="2">
        <f t="shared" si="257"/>
        <v>52.138157586443441</v>
      </c>
    </row>
    <row r="1836" spans="1:9" ht="13.5" x14ac:dyDescent="0.25">
      <c r="A1836" s="3">
        <f>TITRES_STAT!B1839</f>
        <v>44977</v>
      </c>
      <c r="B1836" s="5">
        <f>TITRES_STAT!D1839</f>
        <v>71.990099999999998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0.11244036513681843</v>
      </c>
      <c r="G1836" s="2">
        <f t="shared" si="258"/>
        <v>0.10321812826198606</v>
      </c>
      <c r="H1836" s="2">
        <f t="shared" si="256"/>
        <v>1.0893470655796498</v>
      </c>
      <c r="I1836" s="2">
        <f t="shared" si="257"/>
        <v>52.138157586443448</v>
      </c>
    </row>
    <row r="1837" spans="1:9" ht="13.5" x14ac:dyDescent="0.25">
      <c r="A1837" s="3">
        <f>TITRES_STAT!B1840</f>
        <v>44978</v>
      </c>
      <c r="B1837" s="5">
        <f>TITRES_STAT!D1840</f>
        <v>71.990099999999998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0.10440891048418854</v>
      </c>
      <c r="G1837" s="2">
        <f t="shared" si="259"/>
        <v>9.5845404814701343E-2</v>
      </c>
      <c r="H1837" s="2">
        <f t="shared" si="256"/>
        <v>1.0893470655796498</v>
      </c>
      <c r="I1837" s="2">
        <f t="shared" si="257"/>
        <v>52.138157586443448</v>
      </c>
    </row>
    <row r="1838" spans="1:9" ht="13.5" x14ac:dyDescent="0.25">
      <c r="A1838" s="3">
        <f>TITRES_STAT!B1841</f>
        <v>44979</v>
      </c>
      <c r="B1838" s="5">
        <f>TITRES_STAT!D1841</f>
        <v>71.990099999999998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9.6951131163889356E-2</v>
      </c>
      <c r="G1838" s="2">
        <f t="shared" si="259"/>
        <v>8.8999304470794099E-2</v>
      </c>
      <c r="H1838" s="2">
        <f t="shared" si="256"/>
        <v>1.0893470655796498</v>
      </c>
      <c r="I1838" s="2">
        <f t="shared" si="257"/>
        <v>52.138157586443448</v>
      </c>
    </row>
    <row r="1839" spans="1:9" ht="13.5" x14ac:dyDescent="0.25">
      <c r="A1839" s="3">
        <f>TITRES_STAT!B1842</f>
        <v>44980</v>
      </c>
      <c r="B1839" s="5">
        <f>TITRES_STAT!D1842</f>
        <v>71.990099999999998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9.0026050366468685E-2</v>
      </c>
      <c r="G1839" s="2">
        <f t="shared" si="259"/>
        <v>8.2642211294308807E-2</v>
      </c>
      <c r="H1839" s="2">
        <f t="shared" si="256"/>
        <v>1.0893470655796498</v>
      </c>
      <c r="I1839" s="2">
        <f t="shared" si="257"/>
        <v>52.138157586443448</v>
      </c>
    </row>
    <row r="1840" spans="1:9" ht="13.5" x14ac:dyDescent="0.25">
      <c r="A1840" s="3">
        <f>TITRES_STAT!B1843</f>
        <v>44981</v>
      </c>
      <c r="B1840" s="5">
        <f>TITRES_STAT!D1843</f>
        <v>71.981899999999996</v>
      </c>
      <c r="C1840" s="2">
        <f t="shared" si="252"/>
        <v>-8.2000000000022055E-3</v>
      </c>
      <c r="D1840" s="2">
        <f t="shared" si="253"/>
        <v>0</v>
      </c>
      <c r="E1840" s="2">
        <f t="shared" si="254"/>
        <v>8.2000000000022055E-3</v>
      </c>
      <c r="F1840" s="2">
        <f t="shared" si="259"/>
        <v>8.3595618197435204E-2</v>
      </c>
      <c r="G1840" s="2">
        <f t="shared" si="259"/>
        <v>7.7324910487572618E-2</v>
      </c>
      <c r="H1840" s="2">
        <f t="shared" si="256"/>
        <v>1.0810955702414993</v>
      </c>
      <c r="I1840" s="2">
        <f t="shared" si="257"/>
        <v>51.94838649894605</v>
      </c>
    </row>
    <row r="1841" spans="1:9" ht="13.5" x14ac:dyDescent="0.25">
      <c r="A1841" s="3">
        <f>TITRES_STAT!B1844</f>
        <v>44984</v>
      </c>
      <c r="B1841" s="5">
        <f>TITRES_STAT!D1844</f>
        <v>71.981899999999996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7.7624502611904123E-2</v>
      </c>
      <c r="G1841" s="2">
        <f t="shared" si="259"/>
        <v>7.1801702595603145E-2</v>
      </c>
      <c r="H1841" s="2">
        <f t="shared" si="256"/>
        <v>1.0810955702414993</v>
      </c>
      <c r="I1841" s="2">
        <f t="shared" si="257"/>
        <v>51.94838649894605</v>
      </c>
    </row>
    <row r="1842" spans="1:9" ht="13.5" x14ac:dyDescent="0.25">
      <c r="A1842" s="3">
        <f>TITRES_STAT!B1845</f>
        <v>44985</v>
      </c>
      <c r="B1842" s="5">
        <f>TITRES_STAT!D1845</f>
        <v>71.981899999999996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7.2079895282482404E-2</v>
      </c>
      <c r="G1842" s="2">
        <f t="shared" si="259"/>
        <v>6.6673009553060061E-2</v>
      </c>
      <c r="H1842" s="2">
        <f t="shared" si="256"/>
        <v>1.0810955702414995</v>
      </c>
      <c r="I1842" s="2">
        <f t="shared" si="257"/>
        <v>51.948386498946057</v>
      </c>
    </row>
    <row r="1843" spans="1:9" ht="13.5" x14ac:dyDescent="0.25">
      <c r="A1843" s="3">
        <f>TITRES_STAT!B1846</f>
        <v>44986</v>
      </c>
      <c r="B1843" s="5">
        <f>TITRES_STAT!D1846</f>
        <v>71.981899999999996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6.6931331333733662E-2</v>
      </c>
      <c r="G1843" s="2">
        <f t="shared" si="259"/>
        <v>6.1910651727841486E-2</v>
      </c>
      <c r="H1843" s="2">
        <f t="shared" si="256"/>
        <v>1.0810955702414995</v>
      </c>
      <c r="I1843" s="2">
        <f t="shared" si="257"/>
        <v>51.948386498946057</v>
      </c>
    </row>
    <row r="1844" spans="1:9" ht="13.5" x14ac:dyDescent="0.25">
      <c r="A1844" s="3">
        <f>TITRES_STAT!B1847</f>
        <v>44987</v>
      </c>
      <c r="B1844" s="5">
        <f>TITRES_STAT!D1847</f>
        <v>71.981899999999996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6.2150521952752683E-2</v>
      </c>
      <c r="G1844" s="2">
        <f t="shared" si="259"/>
        <v>5.7488462318709951E-2</v>
      </c>
      <c r="H1844" s="2">
        <f t="shared" si="256"/>
        <v>1.0810955702414993</v>
      </c>
      <c r="I1844" s="2">
        <f t="shared" si="257"/>
        <v>51.94838649894605</v>
      </c>
    </row>
    <row r="1845" spans="1:9" ht="13.5" x14ac:dyDescent="0.25">
      <c r="A1845" s="3">
        <f>TITRES_STAT!B1848</f>
        <v>44988</v>
      </c>
      <c r="B1845" s="5">
        <f>TITRES_STAT!D1848</f>
        <v>71.981899999999996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5.7711198956127488E-2</v>
      </c>
      <c r="G1845" s="2">
        <f t="shared" si="259"/>
        <v>5.3382143581659235E-2</v>
      </c>
      <c r="H1845" s="2">
        <f t="shared" si="256"/>
        <v>1.0810955702414995</v>
      </c>
      <c r="I1845" s="2">
        <f t="shared" si="257"/>
        <v>51.948386498946057</v>
      </c>
    </row>
    <row r="1846" spans="1:9" ht="13.5" x14ac:dyDescent="0.25">
      <c r="A1846" s="3">
        <f>TITRES_STAT!B1849</f>
        <v>44991</v>
      </c>
      <c r="B1846" s="5">
        <f>TITRES_STAT!D1849</f>
        <v>71.581100000000006</v>
      </c>
      <c r="C1846" s="2">
        <f t="shared" si="252"/>
        <v>-0.40079999999998961</v>
      </c>
      <c r="D1846" s="2">
        <f t="shared" si="253"/>
        <v>0</v>
      </c>
      <c r="E1846" s="2">
        <f t="shared" si="254"/>
        <v>0.40079999999998961</v>
      </c>
      <c r="F1846" s="2">
        <f t="shared" si="259"/>
        <v>5.358897045926124E-2</v>
      </c>
      <c r="G1846" s="2">
        <f t="shared" si="259"/>
        <v>7.8197704754397121E-2</v>
      </c>
      <c r="H1846" s="2">
        <f t="shared" si="256"/>
        <v>0.68530106641330657</v>
      </c>
      <c r="I1846" s="2">
        <f t="shared" si="257"/>
        <v>40.663420920499313</v>
      </c>
    </row>
    <row r="1847" spans="1:9" ht="13.5" x14ac:dyDescent="0.25">
      <c r="A1847" s="3">
        <f>TITRES_STAT!B1850</f>
        <v>44992</v>
      </c>
      <c r="B1847" s="5">
        <f>TITRES_STAT!D1850</f>
        <v>71.581100000000006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4.976118685502829E-2</v>
      </c>
      <c r="G1847" s="2">
        <f t="shared" si="259"/>
        <v>7.261215441479732E-2</v>
      </c>
      <c r="H1847" s="2">
        <f t="shared" si="256"/>
        <v>0.68530106641330657</v>
      </c>
      <c r="I1847" s="2">
        <f t="shared" si="257"/>
        <v>40.663420920499313</v>
      </c>
    </row>
    <row r="1848" spans="1:9" ht="13.5" x14ac:dyDescent="0.25">
      <c r="A1848" s="3">
        <f>TITRES_STAT!B1851</f>
        <v>44993</v>
      </c>
      <c r="B1848" s="5">
        <f>TITRES_STAT!D1851</f>
        <v>71.581100000000006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4.6206816365383416E-2</v>
      </c>
      <c r="G1848" s="2">
        <f t="shared" si="259"/>
        <v>6.7425571956597513E-2</v>
      </c>
      <c r="H1848" s="2">
        <f t="shared" si="256"/>
        <v>0.68530106641330657</v>
      </c>
      <c r="I1848" s="2">
        <f t="shared" si="257"/>
        <v>40.663420920499313</v>
      </c>
    </row>
    <row r="1849" spans="1:9" ht="13.5" x14ac:dyDescent="0.25">
      <c r="A1849" s="3">
        <f>TITRES_STAT!B1852</f>
        <v>44994</v>
      </c>
      <c r="B1849" s="5">
        <f>TITRES_STAT!D1852</f>
        <v>71.581100000000006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4.2906329482141743E-2</v>
      </c>
      <c r="G1849" s="2">
        <f t="shared" si="259"/>
        <v>6.2609459673983403E-2</v>
      </c>
      <c r="H1849" s="2">
        <f t="shared" si="256"/>
        <v>0.68530106641330668</v>
      </c>
      <c r="I1849" s="2">
        <f t="shared" si="257"/>
        <v>40.663420920499327</v>
      </c>
    </row>
    <row r="1850" spans="1:9" ht="13.5" x14ac:dyDescent="0.25">
      <c r="A1850" s="3">
        <f>TITRES_STAT!B1853</f>
        <v>44995</v>
      </c>
      <c r="B1850" s="5">
        <f>TITRES_STAT!D1853</f>
        <v>71.581100000000006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3.9841591661988758E-2</v>
      </c>
      <c r="G1850" s="2">
        <f t="shared" si="259"/>
        <v>5.813735541155602E-2</v>
      </c>
      <c r="H1850" s="2">
        <f t="shared" si="256"/>
        <v>0.68530106641330657</v>
      </c>
      <c r="I1850" s="2">
        <f t="shared" si="257"/>
        <v>40.663420920499313</v>
      </c>
    </row>
    <row r="1851" spans="1:9" ht="13.5" x14ac:dyDescent="0.25">
      <c r="A1851" s="3">
        <f>TITRES_STAT!B1854</f>
        <v>44998</v>
      </c>
      <c r="B1851" s="5">
        <f>TITRES_STAT!D1854</f>
        <v>71.581100000000006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3.6995763686132423E-2</v>
      </c>
      <c r="G1851" s="2">
        <f t="shared" si="259"/>
        <v>5.3984687167873448E-2</v>
      </c>
      <c r="H1851" s="2">
        <f t="shared" si="256"/>
        <v>0.68530106641330657</v>
      </c>
      <c r="I1851" s="2">
        <f t="shared" si="257"/>
        <v>40.663420920499313</v>
      </c>
    </row>
    <row r="1852" spans="1:9" ht="13.5" x14ac:dyDescent="0.25">
      <c r="A1852" s="3">
        <f>TITRES_STAT!B1855</f>
        <v>44999</v>
      </c>
      <c r="B1852" s="5">
        <f>TITRES_STAT!D1855</f>
        <v>71.581100000000006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3.4353209137122961E-2</v>
      </c>
      <c r="G1852" s="2">
        <f t="shared" si="259"/>
        <v>5.0128638084453912E-2</v>
      </c>
      <c r="H1852" s="2">
        <f t="shared" si="256"/>
        <v>0.68530106641330657</v>
      </c>
      <c r="I1852" s="2">
        <f t="shared" si="257"/>
        <v>40.663420920499313</v>
      </c>
    </row>
    <row r="1853" spans="1:9" ht="13.5" x14ac:dyDescent="0.25">
      <c r="A1853" s="3">
        <f>TITRES_STAT!B1856</f>
        <v>45000</v>
      </c>
      <c r="B1853" s="5">
        <f>TITRES_STAT!D1856</f>
        <v>68.390600000000006</v>
      </c>
      <c r="C1853" s="2">
        <f t="shared" si="252"/>
        <v>-3.1905000000000001</v>
      </c>
      <c r="D1853" s="2">
        <f t="shared" si="253"/>
        <v>0</v>
      </c>
      <c r="E1853" s="2">
        <f t="shared" si="254"/>
        <v>3.1905000000000001</v>
      </c>
      <c r="F1853" s="2">
        <f t="shared" ref="F1853:G1868" si="260">((F1852*13)+D1853)/14</f>
        <v>3.1899408484471321E-2</v>
      </c>
      <c r="G1853" s="2">
        <f t="shared" si="260"/>
        <v>0.27444087822127866</v>
      </c>
      <c r="H1853" s="2">
        <f t="shared" si="256"/>
        <v>0.11623417287985495</v>
      </c>
      <c r="I1853" s="2">
        <f t="shared" si="257"/>
        <v>10.413063468570755</v>
      </c>
    </row>
    <row r="1854" spans="1:9" ht="13.5" x14ac:dyDescent="0.25">
      <c r="A1854" s="3">
        <f>TITRES_STAT!B1857</f>
        <v>45001</v>
      </c>
      <c r="B1854" s="5">
        <f>TITRES_STAT!D1857</f>
        <v>68.390600000000006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2.9620879307009084E-2</v>
      </c>
      <c r="G1854" s="2">
        <f t="shared" si="260"/>
        <v>0.25483795834833017</v>
      </c>
      <c r="H1854" s="2">
        <f t="shared" si="256"/>
        <v>0.11623417287985495</v>
      </c>
      <c r="I1854" s="2">
        <f t="shared" si="257"/>
        <v>10.413063468570755</v>
      </c>
    </row>
    <row r="1855" spans="1:9" ht="13.5" x14ac:dyDescent="0.25">
      <c r="A1855" s="3">
        <f>TITRES_STAT!B1858</f>
        <v>45002</v>
      </c>
      <c r="B1855" s="5">
        <f>TITRES_STAT!D1858</f>
        <v>68.390600000000006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2.7505102213651291E-2</v>
      </c>
      <c r="G1855" s="2">
        <f t="shared" si="260"/>
        <v>0.23663524703773514</v>
      </c>
      <c r="H1855" s="2">
        <f t="shared" si="256"/>
        <v>0.11623417287985495</v>
      </c>
      <c r="I1855" s="2">
        <f t="shared" si="257"/>
        <v>10.413063468570755</v>
      </c>
    </row>
    <row r="1856" spans="1:9" ht="13.5" x14ac:dyDescent="0.25">
      <c r="A1856" s="3">
        <f>TITRES_STAT!B1859</f>
        <v>45006</v>
      </c>
      <c r="B1856" s="5">
        <f>TITRES_STAT!D1859</f>
        <v>70.771199999999993</v>
      </c>
      <c r="C1856" s="2">
        <f t="shared" si="252"/>
        <v>2.3805999999999869</v>
      </c>
      <c r="D1856" s="2">
        <f t="shared" si="253"/>
        <v>2.3805999999999869</v>
      </c>
      <c r="E1856" s="2">
        <f t="shared" si="254"/>
        <v>0</v>
      </c>
      <c r="F1856" s="2">
        <f t="shared" si="260"/>
        <v>0.19558330919838957</v>
      </c>
      <c r="G1856" s="2">
        <f t="shared" si="260"/>
        <v>0.21973272939218264</v>
      </c>
      <c r="H1856" s="2">
        <f t="shared" si="256"/>
        <v>0.89009639000710361</v>
      </c>
      <c r="I1856" s="2">
        <f t="shared" si="257"/>
        <v>47.092645365232322</v>
      </c>
    </row>
    <row r="1857" spans="1:9" ht="13.5" x14ac:dyDescent="0.25">
      <c r="A1857" s="3">
        <f>TITRES_STAT!B1860</f>
        <v>45007</v>
      </c>
      <c r="B1857" s="5">
        <f>TITRES_STAT!D1860</f>
        <v>70.771199999999993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0.18161307282707601</v>
      </c>
      <c r="G1857" s="2">
        <f t="shared" si="260"/>
        <v>0.20403753443559816</v>
      </c>
      <c r="H1857" s="2">
        <f t="shared" si="256"/>
        <v>0.89009639000710361</v>
      </c>
      <c r="I1857" s="2">
        <f t="shared" si="257"/>
        <v>47.092645365232322</v>
      </c>
    </row>
    <row r="1858" spans="1:9" ht="13.5" x14ac:dyDescent="0.25">
      <c r="A1858" s="3">
        <f>TITRES_STAT!B1861</f>
        <v>45008</v>
      </c>
      <c r="B1858" s="5">
        <f>TITRES_STAT!D1861</f>
        <v>70.771199999999993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0.16864071048228488</v>
      </c>
      <c r="G1858" s="2">
        <f t="shared" si="260"/>
        <v>0.18946342483305542</v>
      </c>
      <c r="H1858" s="2">
        <f t="shared" si="256"/>
        <v>0.89009639000710372</v>
      </c>
      <c r="I1858" s="2">
        <f t="shared" si="257"/>
        <v>47.092645365232322</v>
      </c>
    </row>
    <row r="1859" spans="1:9" ht="13.5" x14ac:dyDescent="0.25">
      <c r="A1859" s="3">
        <f>TITRES_STAT!B1862</f>
        <v>45009</v>
      </c>
      <c r="B1859" s="5">
        <f>TITRES_STAT!D1862</f>
        <v>71.990099999999998</v>
      </c>
      <c r="C1859" s="2">
        <f t="shared" ref="C1859:C1922" si="261">B1859-B1858</f>
        <v>1.218900000000005</v>
      </c>
      <c r="D1859" s="2">
        <f t="shared" ref="D1859:D1922" si="262">IF(C1859&gt;0,C1859,0)</f>
        <v>1.218900000000005</v>
      </c>
      <c r="E1859" s="2">
        <f t="shared" ref="E1859:E1922" si="263">IF(C1859&lt;0,-C1859,0)</f>
        <v>0</v>
      </c>
      <c r="F1859" s="2">
        <f t="shared" si="260"/>
        <v>0.24365923116212201</v>
      </c>
      <c r="G1859" s="2">
        <f t="shared" si="260"/>
        <v>0.17593032305926573</v>
      </c>
      <c r="H1859" s="2">
        <f t="shared" si="256"/>
        <v>1.3849757502010636</v>
      </c>
      <c r="I1859" s="2">
        <f t="shared" si="257"/>
        <v>58.0708525059135</v>
      </c>
    </row>
    <row r="1860" spans="1:9" ht="13.5" x14ac:dyDescent="0.25">
      <c r="A1860" s="3">
        <f>TITRES_STAT!B1863</f>
        <v>45012</v>
      </c>
      <c r="B1860" s="5">
        <f>TITRES_STAT!D1863</f>
        <v>71.1721</v>
      </c>
      <c r="C1860" s="2">
        <f t="shared" si="261"/>
        <v>-0.81799999999999784</v>
      </c>
      <c r="D1860" s="2">
        <f t="shared" si="262"/>
        <v>0</v>
      </c>
      <c r="E1860" s="2">
        <f t="shared" si="263"/>
        <v>0.81799999999999784</v>
      </c>
      <c r="F1860" s="2">
        <f t="shared" si="260"/>
        <v>0.2262550003648276</v>
      </c>
      <c r="G1860" s="2">
        <f t="shared" si="260"/>
        <v>0.22179244284074659</v>
      </c>
      <c r="H1860" s="2">
        <f t="shared" si="256"/>
        <v>1.0201204218995201</v>
      </c>
      <c r="I1860" s="2">
        <f t="shared" si="257"/>
        <v>50.498000556833162</v>
      </c>
    </row>
    <row r="1861" spans="1:9" ht="13.5" x14ac:dyDescent="0.25">
      <c r="A1861" s="3">
        <f>TITRES_STAT!B1864</f>
        <v>45013</v>
      </c>
      <c r="B1861" s="5">
        <f>TITRES_STAT!D1864</f>
        <v>71.1721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0.21009392891019704</v>
      </c>
      <c r="G1861" s="2">
        <f t="shared" si="260"/>
        <v>0.20595012549497896</v>
      </c>
      <c r="H1861" s="2">
        <f t="shared" si="256"/>
        <v>1.0201204218995201</v>
      </c>
      <c r="I1861" s="2">
        <f t="shared" si="257"/>
        <v>50.498000556833162</v>
      </c>
    </row>
    <row r="1862" spans="1:9" ht="13.5" x14ac:dyDescent="0.25">
      <c r="A1862" s="3">
        <f>TITRES_STAT!B1865</f>
        <v>45014</v>
      </c>
      <c r="B1862" s="5">
        <f>TITRES_STAT!D1865</f>
        <v>71.1721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0.19508721970232584</v>
      </c>
      <c r="G1862" s="2">
        <f t="shared" si="260"/>
        <v>0.19123940224533761</v>
      </c>
      <c r="H1862" s="2">
        <f t="shared" si="256"/>
        <v>1.0201204218995201</v>
      </c>
      <c r="I1862" s="2">
        <f t="shared" si="257"/>
        <v>50.498000556833162</v>
      </c>
    </row>
    <row r="1863" spans="1:9" ht="13.5" x14ac:dyDescent="0.25">
      <c r="A1863" s="3">
        <f>TITRES_STAT!B1866</f>
        <v>45015</v>
      </c>
      <c r="B1863" s="5">
        <f>TITRES_STAT!D1866</f>
        <v>71.1721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0.18115241829501685</v>
      </c>
      <c r="G1863" s="2">
        <f t="shared" si="260"/>
        <v>0.17757944494209923</v>
      </c>
      <c r="H1863" s="2">
        <f t="shared" si="256"/>
        <v>1.0201204218995199</v>
      </c>
      <c r="I1863" s="2">
        <f t="shared" si="257"/>
        <v>50.498000556833162</v>
      </c>
    </row>
    <row r="1864" spans="1:9" ht="13.5" x14ac:dyDescent="0.25">
      <c r="A1864" s="3">
        <f>TITRES_STAT!B1867</f>
        <v>45016</v>
      </c>
      <c r="B1864" s="5">
        <f>TITRES_STAT!D1867</f>
        <v>71.1721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0.16821295984537279</v>
      </c>
      <c r="G1864" s="2">
        <f t="shared" si="260"/>
        <v>0.16489519887480644</v>
      </c>
      <c r="H1864" s="2">
        <f t="shared" si="256"/>
        <v>1.0201204218995199</v>
      </c>
      <c r="I1864" s="2">
        <f t="shared" si="257"/>
        <v>50.498000556833162</v>
      </c>
    </row>
    <row r="1865" spans="1:9" ht="13.5" x14ac:dyDescent="0.25">
      <c r="A1865" s="3">
        <f>TITRES_STAT!B1868</f>
        <v>45019</v>
      </c>
      <c r="B1865" s="5">
        <f>TITRES_STAT!D1868</f>
        <v>71.990099999999998</v>
      </c>
      <c r="C1865" s="2">
        <f t="shared" si="261"/>
        <v>0.81799999999999784</v>
      </c>
      <c r="D1865" s="2">
        <f t="shared" si="262"/>
        <v>0.81799999999999784</v>
      </c>
      <c r="E1865" s="2">
        <f t="shared" si="263"/>
        <v>0</v>
      </c>
      <c r="F1865" s="2">
        <f t="shared" si="260"/>
        <v>0.21462631985641742</v>
      </c>
      <c r="G1865" s="2">
        <f t="shared" si="260"/>
        <v>0.15311697038374886</v>
      </c>
      <c r="H1865" s="2">
        <f t="shared" si="256"/>
        <v>1.4017147760859621</v>
      </c>
      <c r="I1865" s="2">
        <f t="shared" si="257"/>
        <v>58.363082496012083</v>
      </c>
    </row>
    <row r="1866" spans="1:9" ht="13.5" x14ac:dyDescent="0.25">
      <c r="A1866" s="3">
        <f>TITRES_STAT!B1869</f>
        <v>45020</v>
      </c>
      <c r="B1866" s="5">
        <f>TITRES_STAT!D1869</f>
        <v>71.990099999999998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0.19929586843810188</v>
      </c>
      <c r="G1866" s="2">
        <f t="shared" si="260"/>
        <v>0.14218004392776679</v>
      </c>
      <c r="H1866" s="2">
        <f t="shared" si="256"/>
        <v>1.4017147760859621</v>
      </c>
      <c r="I1866" s="2">
        <f t="shared" si="257"/>
        <v>58.363082496012083</v>
      </c>
    </row>
    <row r="1867" spans="1:9" ht="13.5" x14ac:dyDescent="0.25">
      <c r="A1867" s="3">
        <f>TITRES_STAT!B1870</f>
        <v>45021</v>
      </c>
      <c r="B1867" s="5">
        <f>TITRES_STAT!D1870</f>
        <v>71.981899999999996</v>
      </c>
      <c r="C1867" s="2">
        <f t="shared" si="261"/>
        <v>-8.2000000000022055E-3</v>
      </c>
      <c r="D1867" s="2">
        <f t="shared" si="262"/>
        <v>0</v>
      </c>
      <c r="E1867" s="2">
        <f t="shared" si="263"/>
        <v>8.2000000000022055E-3</v>
      </c>
      <c r="F1867" s="2">
        <f t="shared" si="260"/>
        <v>0.18506044926395177</v>
      </c>
      <c r="G1867" s="2">
        <f t="shared" si="260"/>
        <v>0.1326100407900693</v>
      </c>
      <c r="H1867" s="2">
        <f t="shared" si="256"/>
        <v>1.3955236584001587</v>
      </c>
      <c r="I1867" s="2">
        <f t="shared" si="257"/>
        <v>58.255473850429588</v>
      </c>
    </row>
    <row r="1868" spans="1:9" ht="13.5" x14ac:dyDescent="0.25">
      <c r="A1868" s="3">
        <f>TITRES_STAT!B1871</f>
        <v>45022</v>
      </c>
      <c r="B1868" s="5">
        <f>TITRES_STAT!D1871</f>
        <v>71.981899999999996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0.17184184574509806</v>
      </c>
      <c r="G1868" s="2">
        <f t="shared" si="260"/>
        <v>0.12313789501935006</v>
      </c>
      <c r="H1868" s="2">
        <f t="shared" si="256"/>
        <v>1.3955236584001585</v>
      </c>
      <c r="I1868" s="2">
        <f t="shared" si="257"/>
        <v>58.255473850429581</v>
      </c>
    </row>
    <row r="1869" spans="1:9" ht="13.5" x14ac:dyDescent="0.25">
      <c r="A1869" s="3">
        <f>TITRES_STAT!B1872</f>
        <v>45023</v>
      </c>
      <c r="B1869" s="5">
        <f>TITRES_STAT!D1872</f>
        <v>71.990099999999998</v>
      </c>
      <c r="C1869" s="2">
        <f t="shared" si="261"/>
        <v>8.2000000000022055E-3</v>
      </c>
      <c r="D1869" s="2">
        <f t="shared" si="262"/>
        <v>8.2000000000022055E-3</v>
      </c>
      <c r="E1869" s="2">
        <f t="shared" si="263"/>
        <v>0</v>
      </c>
      <c r="F1869" s="2">
        <f t="shared" ref="F1869:G1884" si="264">((F1868*13)+D1869)/14</f>
        <v>0.16015314247759121</v>
      </c>
      <c r="G1869" s="2">
        <f t="shared" si="264"/>
        <v>0.11434233108939648</v>
      </c>
      <c r="H1869" s="2">
        <f t="shared" si="256"/>
        <v>1.4006461207475154</v>
      </c>
      <c r="I1869" s="2">
        <f t="shared" si="257"/>
        <v>58.344547688327374</v>
      </c>
    </row>
    <row r="1870" spans="1:9" ht="13.5" x14ac:dyDescent="0.25">
      <c r="A1870" s="3">
        <f>TITRES_STAT!B1873</f>
        <v>45026</v>
      </c>
      <c r="B1870" s="5">
        <f>TITRES_STAT!D1873</f>
        <v>71.990099999999998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0.1487136323006204</v>
      </c>
      <c r="G1870" s="2">
        <f t="shared" si="264"/>
        <v>0.10617502172586815</v>
      </c>
      <c r="H1870" s="2">
        <f t="shared" si="256"/>
        <v>1.4006461207475154</v>
      </c>
      <c r="I1870" s="2">
        <f t="shared" si="257"/>
        <v>58.344547688327374</v>
      </c>
    </row>
    <row r="1871" spans="1:9" ht="13.5" x14ac:dyDescent="0.25">
      <c r="A1871" s="3">
        <f>TITRES_STAT!B1874</f>
        <v>45027</v>
      </c>
      <c r="B1871" s="5">
        <f>TITRES_STAT!D1874</f>
        <v>71.990099999999998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0.13809122999343323</v>
      </c>
      <c r="G1871" s="2">
        <f t="shared" si="264"/>
        <v>9.8591091602591857E-2</v>
      </c>
      <c r="H1871" s="2">
        <f t="shared" si="256"/>
        <v>1.4006461207475154</v>
      </c>
      <c r="I1871" s="2">
        <f t="shared" si="257"/>
        <v>58.344547688327374</v>
      </c>
    </row>
    <row r="1872" spans="1:9" ht="13.5" x14ac:dyDescent="0.25">
      <c r="A1872" s="3">
        <f>TITRES_STAT!B1875</f>
        <v>45028</v>
      </c>
      <c r="B1872" s="5">
        <f>TITRES_STAT!D1875</f>
        <v>71.990099999999998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0.12822757070818799</v>
      </c>
      <c r="G1872" s="2">
        <f t="shared" si="264"/>
        <v>9.1548870773835306E-2</v>
      </c>
      <c r="H1872" s="2">
        <f t="shared" si="256"/>
        <v>1.4006461207475152</v>
      </c>
      <c r="I1872" s="2">
        <f t="shared" si="257"/>
        <v>58.344547688327374</v>
      </c>
    </row>
    <row r="1873" spans="1:9" ht="13.5" x14ac:dyDescent="0.25">
      <c r="A1873" s="3">
        <f>TITRES_STAT!B1876</f>
        <v>45029</v>
      </c>
      <c r="B1873" s="5">
        <f>TITRES_STAT!D1876</f>
        <v>71.990099999999998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0.119068458514746</v>
      </c>
      <c r="G1873" s="2">
        <f t="shared" si="264"/>
        <v>8.5009665718561361E-2</v>
      </c>
      <c r="H1873" s="2">
        <f t="shared" ref="H1873:H1936" si="265">F1873/G1873</f>
        <v>1.4006461207475152</v>
      </c>
      <c r="I1873" s="2">
        <f t="shared" ref="I1873:I1936" si="266">IF(G1873=0,100,100-(100/(1+H1873)))</f>
        <v>58.344547688327374</v>
      </c>
    </row>
    <row r="1874" spans="1:9" ht="13.5" x14ac:dyDescent="0.25">
      <c r="A1874" s="3">
        <f>TITRES_STAT!B1877</f>
        <v>45030</v>
      </c>
      <c r="B1874" s="5">
        <f>TITRES_STAT!D1877</f>
        <v>71.891999999999996</v>
      </c>
      <c r="C1874" s="2">
        <f t="shared" si="261"/>
        <v>-9.8100000000002296E-2</v>
      </c>
      <c r="D1874" s="2">
        <f t="shared" si="262"/>
        <v>0</v>
      </c>
      <c r="E1874" s="2">
        <f t="shared" si="263"/>
        <v>9.8100000000002296E-2</v>
      </c>
      <c r="F1874" s="2">
        <f t="shared" si="264"/>
        <v>0.11056356862083558</v>
      </c>
      <c r="G1874" s="2">
        <f t="shared" si="264"/>
        <v>8.5944689595807144E-2</v>
      </c>
      <c r="H1874" s="2">
        <f t="shared" si="265"/>
        <v>1.2864502640106048</v>
      </c>
      <c r="I1874" s="2">
        <f t="shared" si="266"/>
        <v>56.26408255013056</v>
      </c>
    </row>
    <row r="1875" spans="1:9" ht="13.5" x14ac:dyDescent="0.25">
      <c r="A1875" s="3">
        <f>TITRES_STAT!B1878</f>
        <v>45033</v>
      </c>
      <c r="B1875" s="5">
        <f>TITRES_STAT!D1878</f>
        <v>71.891999999999996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0.10266617086220446</v>
      </c>
      <c r="G1875" s="2">
        <f t="shared" si="264"/>
        <v>7.9805783196106636E-2</v>
      </c>
      <c r="H1875" s="2">
        <f t="shared" si="265"/>
        <v>1.2864502640106048</v>
      </c>
      <c r="I1875" s="2">
        <f t="shared" si="266"/>
        <v>56.26408255013056</v>
      </c>
    </row>
    <row r="1876" spans="1:9" ht="13.5" x14ac:dyDescent="0.25">
      <c r="A1876" s="3">
        <f>TITRES_STAT!B1879</f>
        <v>45034</v>
      </c>
      <c r="B1876" s="5">
        <f>TITRES_STAT!D1879</f>
        <v>71.891999999999996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9.5332872943475575E-2</v>
      </c>
      <c r="G1876" s="2">
        <f t="shared" si="264"/>
        <v>7.4105370110670449E-2</v>
      </c>
      <c r="H1876" s="2">
        <f t="shared" si="265"/>
        <v>1.2864502640106048</v>
      </c>
      <c r="I1876" s="2">
        <f t="shared" si="266"/>
        <v>56.26408255013056</v>
      </c>
    </row>
    <row r="1877" spans="1:9" ht="13.5" x14ac:dyDescent="0.25">
      <c r="A1877" s="3">
        <f>TITRES_STAT!B1880</f>
        <v>45035</v>
      </c>
      <c r="B1877" s="5">
        <f>TITRES_STAT!D1880</f>
        <v>71.891999999999996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8.852338201894161E-2</v>
      </c>
      <c r="G1877" s="2">
        <f t="shared" si="264"/>
        <v>6.8812129388479706E-2</v>
      </c>
      <c r="H1877" s="2">
        <f t="shared" si="265"/>
        <v>1.2864502640106048</v>
      </c>
      <c r="I1877" s="2">
        <f t="shared" si="266"/>
        <v>56.26408255013056</v>
      </c>
    </row>
    <row r="1878" spans="1:9" ht="13.5" x14ac:dyDescent="0.25">
      <c r="A1878" s="3">
        <f>TITRES_STAT!B1881</f>
        <v>45036</v>
      </c>
      <c r="B1878" s="5">
        <f>TITRES_STAT!D1881</f>
        <v>71.891999999999996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8.2200283303302937E-2</v>
      </c>
      <c r="G1878" s="2">
        <f t="shared" si="264"/>
        <v>6.3896977289302589E-2</v>
      </c>
      <c r="H1878" s="2">
        <f t="shared" si="265"/>
        <v>1.2864502640106048</v>
      </c>
      <c r="I1878" s="2">
        <f t="shared" si="266"/>
        <v>56.26408255013056</v>
      </c>
    </row>
    <row r="1879" spans="1:9" ht="13.5" x14ac:dyDescent="0.25">
      <c r="A1879" s="3">
        <f>TITRES_STAT!B1882</f>
        <v>45040</v>
      </c>
      <c r="B1879" s="5">
        <f>TITRES_STAT!D1882</f>
        <v>71.990099999999998</v>
      </c>
      <c r="C1879" s="2">
        <f t="shared" si="261"/>
        <v>9.8100000000002296E-2</v>
      </c>
      <c r="D1879" s="2">
        <f t="shared" si="262"/>
        <v>9.8100000000002296E-2</v>
      </c>
      <c r="E1879" s="2">
        <f t="shared" si="263"/>
        <v>0</v>
      </c>
      <c r="F1879" s="2">
        <f t="shared" si="264"/>
        <v>8.3335977353067178E-2</v>
      </c>
      <c r="G1879" s="2">
        <f t="shared" si="264"/>
        <v>5.9332907482923837E-2</v>
      </c>
      <c r="H1879" s="2">
        <f t="shared" si="265"/>
        <v>1.4045490249580552</v>
      </c>
      <c r="I1879" s="2">
        <f t="shared" si="266"/>
        <v>58.412160050783584</v>
      </c>
    </row>
    <row r="1880" spans="1:9" ht="13.5" x14ac:dyDescent="0.25">
      <c r="A1880" s="3">
        <f>TITRES_STAT!B1883</f>
        <v>45041</v>
      </c>
      <c r="B1880" s="5">
        <f>TITRES_STAT!D1883</f>
        <v>71.990099999999998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7.7383407542133811E-2</v>
      </c>
      <c r="G1880" s="2">
        <f t="shared" si="264"/>
        <v>5.5094842662714992E-2</v>
      </c>
      <c r="H1880" s="2">
        <f t="shared" si="265"/>
        <v>1.4045490249580554</v>
      </c>
      <c r="I1880" s="2">
        <f t="shared" si="266"/>
        <v>58.412160050783584</v>
      </c>
    </row>
    <row r="1881" spans="1:9" ht="13.5" x14ac:dyDescent="0.25">
      <c r="A1881" s="3">
        <f>TITRES_STAT!B1884</f>
        <v>45042</v>
      </c>
      <c r="B1881" s="5">
        <f>TITRES_STAT!D1884</f>
        <v>71.1721</v>
      </c>
      <c r="C1881" s="2">
        <f t="shared" si="261"/>
        <v>-0.81799999999999784</v>
      </c>
      <c r="D1881" s="2">
        <f t="shared" si="262"/>
        <v>0</v>
      </c>
      <c r="E1881" s="2">
        <f t="shared" si="263"/>
        <v>0.81799999999999784</v>
      </c>
      <c r="F1881" s="2">
        <f t="shared" si="264"/>
        <v>7.1856021289124258E-2</v>
      </c>
      <c r="G1881" s="2">
        <f t="shared" si="264"/>
        <v>0.10958806818680664</v>
      </c>
      <c r="H1881" s="2">
        <f t="shared" si="265"/>
        <v>0.65569201536280974</v>
      </c>
      <c r="I1881" s="2">
        <f t="shared" si="266"/>
        <v>39.602293740549861</v>
      </c>
    </row>
    <row r="1882" spans="1:9" ht="13.5" x14ac:dyDescent="0.25">
      <c r="A1882" s="3">
        <f>TITRES_STAT!B1885</f>
        <v>45043</v>
      </c>
      <c r="B1882" s="5">
        <f>TITRES_STAT!D1885</f>
        <v>71.1721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6.6723448339901098E-2</v>
      </c>
      <c r="G1882" s="2">
        <f t="shared" si="264"/>
        <v>0.10176034903060616</v>
      </c>
      <c r="H1882" s="2">
        <f t="shared" si="265"/>
        <v>0.65569201536280974</v>
      </c>
      <c r="I1882" s="2">
        <f t="shared" si="266"/>
        <v>39.602293740549861</v>
      </c>
    </row>
    <row r="1883" spans="1:9" ht="13.5" x14ac:dyDescent="0.25">
      <c r="A1883" s="3">
        <f>TITRES_STAT!B1886</f>
        <v>45044</v>
      </c>
      <c r="B1883" s="5">
        <f>TITRES_STAT!D1886</f>
        <v>71.990099999999998</v>
      </c>
      <c r="C1883" s="2">
        <f t="shared" si="261"/>
        <v>0.81799999999999784</v>
      </c>
      <c r="D1883" s="2">
        <f t="shared" si="262"/>
        <v>0.81799999999999784</v>
      </c>
      <c r="E1883" s="2">
        <f t="shared" si="263"/>
        <v>0</v>
      </c>
      <c r="F1883" s="2">
        <f t="shared" si="264"/>
        <v>0.12038605917276514</v>
      </c>
      <c r="G1883" s="2">
        <f t="shared" si="264"/>
        <v>9.4491752671277157E-2</v>
      </c>
      <c r="H1883" s="2">
        <f t="shared" si="265"/>
        <v>1.2740377415960358</v>
      </c>
      <c r="I1883" s="2">
        <f t="shared" si="266"/>
        <v>56.025356056837083</v>
      </c>
    </row>
    <row r="1884" spans="1:9" ht="13.5" x14ac:dyDescent="0.25">
      <c r="A1884" s="3">
        <f>TITRES_STAT!B1887</f>
        <v>45048</v>
      </c>
      <c r="B1884" s="5">
        <f>TITRES_STAT!D1887</f>
        <v>71.990099999999998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0.11178705494613905</v>
      </c>
      <c r="G1884" s="2">
        <f t="shared" si="264"/>
        <v>8.7742341766185922E-2</v>
      </c>
      <c r="H1884" s="2">
        <f t="shared" si="265"/>
        <v>1.274037741596036</v>
      </c>
      <c r="I1884" s="2">
        <f t="shared" si="266"/>
        <v>56.025356056837083</v>
      </c>
    </row>
    <row r="1885" spans="1:9" ht="13.5" x14ac:dyDescent="0.25">
      <c r="A1885" s="3">
        <f>TITRES_STAT!B1888</f>
        <v>45049</v>
      </c>
      <c r="B1885" s="5">
        <f>TITRES_STAT!D1888</f>
        <v>71.990099999999998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0.10380226530712912</v>
      </c>
      <c r="G1885" s="2">
        <f t="shared" si="267"/>
        <v>8.1475031640029782E-2</v>
      </c>
      <c r="H1885" s="2">
        <f t="shared" si="265"/>
        <v>1.274037741596036</v>
      </c>
      <c r="I1885" s="2">
        <f t="shared" si="266"/>
        <v>56.025356056837083</v>
      </c>
    </row>
    <row r="1886" spans="1:9" ht="13.5" x14ac:dyDescent="0.25">
      <c r="A1886" s="3">
        <f>TITRES_STAT!B1889</f>
        <v>45050</v>
      </c>
      <c r="B1886" s="5">
        <f>TITRES_STAT!D1889</f>
        <v>71.990099999999998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9.6387817785191329E-2</v>
      </c>
      <c r="G1886" s="2">
        <f t="shared" si="267"/>
        <v>7.565538652288481E-2</v>
      </c>
      <c r="H1886" s="2">
        <f t="shared" si="265"/>
        <v>1.2740377415960358</v>
      </c>
      <c r="I1886" s="2">
        <f t="shared" si="266"/>
        <v>56.025356056837083</v>
      </c>
    </row>
    <row r="1887" spans="1:9" ht="13.5" x14ac:dyDescent="0.25">
      <c r="A1887" s="3">
        <f>TITRES_STAT!B1890</f>
        <v>45051</v>
      </c>
      <c r="B1887" s="5">
        <f>TITRES_STAT!D1890</f>
        <v>71.990099999999998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8.9502973657677662E-2</v>
      </c>
      <c r="G1887" s="2">
        <f t="shared" si="267"/>
        <v>7.025143034267875E-2</v>
      </c>
      <c r="H1887" s="2">
        <f t="shared" si="265"/>
        <v>1.2740377415960358</v>
      </c>
      <c r="I1887" s="2">
        <f t="shared" si="266"/>
        <v>56.025356056837083</v>
      </c>
    </row>
    <row r="1888" spans="1:9" ht="13.5" x14ac:dyDescent="0.25">
      <c r="A1888" s="3">
        <f>TITRES_STAT!B1891</f>
        <v>45054</v>
      </c>
      <c r="B1888" s="5">
        <f>TITRES_STAT!D1891</f>
        <v>71.990099999999998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8.3109904110700697E-2</v>
      </c>
      <c r="G1888" s="2">
        <f t="shared" si="267"/>
        <v>6.5233471032487417E-2</v>
      </c>
      <c r="H1888" s="2">
        <f t="shared" si="265"/>
        <v>1.274037741596036</v>
      </c>
      <c r="I1888" s="2">
        <f t="shared" si="266"/>
        <v>56.025356056837083</v>
      </c>
    </row>
    <row r="1889" spans="1:9" ht="13.5" x14ac:dyDescent="0.25">
      <c r="A1889" s="3">
        <f>TITRES_STAT!B1892</f>
        <v>45055</v>
      </c>
      <c r="B1889" s="5">
        <f>TITRES_STAT!D1892</f>
        <v>71.990099999999998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7.7173482388507783E-2</v>
      </c>
      <c r="G1889" s="2">
        <f t="shared" si="267"/>
        <v>6.0573937387309748E-2</v>
      </c>
      <c r="H1889" s="2">
        <f t="shared" si="265"/>
        <v>1.2740377415960358</v>
      </c>
      <c r="I1889" s="2">
        <f t="shared" si="266"/>
        <v>56.025356056837083</v>
      </c>
    </row>
    <row r="1890" spans="1:9" ht="13.5" x14ac:dyDescent="0.25">
      <c r="A1890" s="3">
        <f>TITRES_STAT!B1893</f>
        <v>45056</v>
      </c>
      <c r="B1890" s="5">
        <f>TITRES_STAT!D1893</f>
        <v>71.990099999999998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7.1661090789328655E-2</v>
      </c>
      <c r="G1890" s="2">
        <f t="shared" si="267"/>
        <v>5.6247227573930476E-2</v>
      </c>
      <c r="H1890" s="2">
        <f t="shared" si="265"/>
        <v>1.2740377415960358</v>
      </c>
      <c r="I1890" s="2">
        <f t="shared" si="266"/>
        <v>56.025356056837083</v>
      </c>
    </row>
    <row r="1891" spans="1:9" ht="13.5" x14ac:dyDescent="0.25">
      <c r="A1891" s="3">
        <f>TITRES_STAT!B1894</f>
        <v>45057</v>
      </c>
      <c r="B1891" s="5">
        <f>TITRES_STAT!D1894</f>
        <v>71.990099999999998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6.6542441447233744E-2</v>
      </c>
      <c r="G1891" s="2">
        <f t="shared" si="267"/>
        <v>5.2229568461506871E-2</v>
      </c>
      <c r="H1891" s="2">
        <f t="shared" si="265"/>
        <v>1.2740377415960356</v>
      </c>
      <c r="I1891" s="2">
        <f t="shared" si="266"/>
        <v>56.025356056837076</v>
      </c>
    </row>
    <row r="1892" spans="1:9" ht="13.5" x14ac:dyDescent="0.25">
      <c r="A1892" s="3">
        <f>TITRES_STAT!B1895</f>
        <v>45058</v>
      </c>
      <c r="B1892" s="5">
        <f>TITRES_STAT!D1895</f>
        <v>71.990099999999998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6.1789409915288473E-2</v>
      </c>
      <c r="G1892" s="2">
        <f t="shared" si="267"/>
        <v>4.8498884999970668E-2</v>
      </c>
      <c r="H1892" s="2">
        <f t="shared" si="265"/>
        <v>1.2740377415960356</v>
      </c>
      <c r="I1892" s="2">
        <f t="shared" si="266"/>
        <v>56.025356056837076</v>
      </c>
    </row>
    <row r="1893" spans="1:9" ht="13.5" x14ac:dyDescent="0.25">
      <c r="A1893" s="3">
        <f>TITRES_STAT!B1896</f>
        <v>45061</v>
      </c>
      <c r="B1893" s="5">
        <f>TITRES_STAT!D1896</f>
        <v>71.990099999999998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5.7375880635625008E-2</v>
      </c>
      <c r="G1893" s="2">
        <f t="shared" si="267"/>
        <v>4.5034678928544188E-2</v>
      </c>
      <c r="H1893" s="2">
        <f t="shared" si="265"/>
        <v>1.2740377415960356</v>
      </c>
      <c r="I1893" s="2">
        <f t="shared" si="266"/>
        <v>56.025356056837076</v>
      </c>
    </row>
    <row r="1894" spans="1:9" ht="13.5" x14ac:dyDescent="0.25">
      <c r="A1894" s="3">
        <f>TITRES_STAT!B1897</f>
        <v>45062</v>
      </c>
      <c r="B1894" s="5">
        <f>TITRES_STAT!D1897</f>
        <v>71.581100000000006</v>
      </c>
      <c r="C1894" s="2">
        <f t="shared" si="261"/>
        <v>-0.40899999999999181</v>
      </c>
      <c r="D1894" s="2">
        <f t="shared" si="262"/>
        <v>0</v>
      </c>
      <c r="E1894" s="2">
        <f t="shared" si="263"/>
        <v>0.40899999999999181</v>
      </c>
      <c r="F1894" s="2">
        <f t="shared" si="267"/>
        <v>5.3277603447366081E-2</v>
      </c>
      <c r="G1894" s="2">
        <f t="shared" si="267"/>
        <v>7.1032201862219022E-2</v>
      </c>
      <c r="H1894" s="2">
        <f t="shared" si="265"/>
        <v>0.75004859839074833</v>
      </c>
      <c r="I1894" s="2">
        <f t="shared" si="266"/>
        <v>42.858729699303957</v>
      </c>
    </row>
    <row r="1895" spans="1:9" ht="13.5" x14ac:dyDescent="0.25">
      <c r="A1895" s="3">
        <f>TITRES_STAT!B1898</f>
        <v>45063</v>
      </c>
      <c r="B1895" s="5">
        <f>TITRES_STAT!D1898</f>
        <v>71.581100000000006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4.9472060343982785E-2</v>
      </c>
      <c r="G1895" s="2">
        <f t="shared" si="267"/>
        <v>6.5958473157774797E-2</v>
      </c>
      <c r="H1895" s="2">
        <f t="shared" si="265"/>
        <v>0.75004859839074833</v>
      </c>
      <c r="I1895" s="2">
        <f t="shared" si="266"/>
        <v>42.858729699303957</v>
      </c>
    </row>
    <row r="1896" spans="1:9" ht="13.5" x14ac:dyDescent="0.25">
      <c r="A1896" s="3">
        <f>TITRES_STAT!B1899</f>
        <v>45064</v>
      </c>
      <c r="B1896" s="5">
        <f>TITRES_STAT!D1899</f>
        <v>71.581100000000006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4.5938341747984016E-2</v>
      </c>
      <c r="G1896" s="2">
        <f t="shared" si="267"/>
        <v>6.1247153646505167E-2</v>
      </c>
      <c r="H1896" s="2">
        <f t="shared" si="265"/>
        <v>0.75004859839074844</v>
      </c>
      <c r="I1896" s="2">
        <f t="shared" si="266"/>
        <v>42.858729699303964</v>
      </c>
    </row>
    <row r="1897" spans="1:9" ht="13.5" x14ac:dyDescent="0.25">
      <c r="A1897" s="3">
        <f>TITRES_STAT!B1900</f>
        <v>45065</v>
      </c>
      <c r="B1897" s="5">
        <f>TITRES_STAT!D1900</f>
        <v>71.581100000000006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4.2657031623128012E-2</v>
      </c>
      <c r="G1897" s="2">
        <f t="shared" si="267"/>
        <v>5.6872356957469082E-2</v>
      </c>
      <c r="H1897" s="2">
        <f t="shared" si="265"/>
        <v>0.75004859839074833</v>
      </c>
      <c r="I1897" s="2">
        <f t="shared" si="266"/>
        <v>42.858729699303957</v>
      </c>
    </row>
    <row r="1898" spans="1:9" ht="13.5" x14ac:dyDescent="0.25">
      <c r="A1898" s="3">
        <f>TITRES_STAT!B1901</f>
        <v>45068</v>
      </c>
      <c r="B1898" s="5">
        <f>TITRES_STAT!D1901</f>
        <v>71.581100000000006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3.9610100792904578E-2</v>
      </c>
      <c r="G1898" s="2">
        <f t="shared" si="267"/>
        <v>5.2810045746221286E-2</v>
      </c>
      <c r="H1898" s="2">
        <f t="shared" si="265"/>
        <v>0.75004859839074833</v>
      </c>
      <c r="I1898" s="2">
        <f t="shared" si="266"/>
        <v>42.858729699303957</v>
      </c>
    </row>
    <row r="1899" spans="1:9" ht="13.5" x14ac:dyDescent="0.25">
      <c r="A1899" s="3">
        <f>TITRES_STAT!B1902</f>
        <v>45069</v>
      </c>
      <c r="B1899" s="5">
        <f>TITRES_STAT!D1902</f>
        <v>71.581100000000006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3.6780807879125681E-2</v>
      </c>
      <c r="G1899" s="2">
        <f t="shared" si="267"/>
        <v>4.9037899621491195E-2</v>
      </c>
      <c r="H1899" s="2">
        <f t="shared" si="265"/>
        <v>0.75004859839074833</v>
      </c>
      <c r="I1899" s="2">
        <f t="shared" si="266"/>
        <v>42.858729699303957</v>
      </c>
    </row>
    <row r="1900" spans="1:9" ht="13.5" x14ac:dyDescent="0.25">
      <c r="A1900" s="3">
        <f>TITRES_STAT!B1903</f>
        <v>45070</v>
      </c>
      <c r="B1900" s="5">
        <f>TITRES_STAT!D1903</f>
        <v>71.572900000000004</v>
      </c>
      <c r="C1900" s="2">
        <f t="shared" si="261"/>
        <v>-8.2000000000022055E-3</v>
      </c>
      <c r="D1900" s="2">
        <f t="shared" si="262"/>
        <v>0</v>
      </c>
      <c r="E1900" s="2">
        <f t="shared" si="263"/>
        <v>8.2000000000022055E-3</v>
      </c>
      <c r="F1900" s="2">
        <f t="shared" si="267"/>
        <v>3.4153607316330985E-2</v>
      </c>
      <c r="G1900" s="2">
        <f t="shared" si="267"/>
        <v>4.6120906791384843E-2</v>
      </c>
      <c r="H1900" s="2">
        <f t="shared" si="265"/>
        <v>0.74052332645616392</v>
      </c>
      <c r="I1900" s="2">
        <f t="shared" si="266"/>
        <v>42.546015626456729</v>
      </c>
    </row>
    <row r="1901" spans="1:9" ht="13.5" x14ac:dyDescent="0.25">
      <c r="A1901" s="3">
        <f>TITRES_STAT!B1904</f>
        <v>45071</v>
      </c>
      <c r="B1901" s="5">
        <f>TITRES_STAT!D1904</f>
        <v>71.662899999999993</v>
      </c>
      <c r="C1901" s="2">
        <f t="shared" si="261"/>
        <v>8.99999999999892E-2</v>
      </c>
      <c r="D1901" s="2">
        <f t="shared" si="262"/>
        <v>8.99999999999892E-2</v>
      </c>
      <c r="E1901" s="2">
        <f t="shared" si="263"/>
        <v>0</v>
      </c>
      <c r="F1901" s="2">
        <f t="shared" ref="F1901:G1916" si="268">((F1900*13)+D1901)/14</f>
        <v>3.8142635365163713E-2</v>
      </c>
      <c r="G1901" s="2">
        <f t="shared" si="268"/>
        <v>4.2826556306285922E-2</v>
      </c>
      <c r="H1901" s="2">
        <f t="shared" si="265"/>
        <v>0.89063045584090728</v>
      </c>
      <c r="I1901" s="2">
        <f t="shared" si="266"/>
        <v>47.107590649954709</v>
      </c>
    </row>
    <row r="1902" spans="1:9" ht="13.5" x14ac:dyDescent="0.25">
      <c r="A1902" s="3">
        <f>TITRES_STAT!B1905</f>
        <v>45072</v>
      </c>
      <c r="B1902" s="5">
        <f>TITRES_STAT!D1905</f>
        <v>71.662899999999993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3.5418161410509165E-2</v>
      </c>
      <c r="G1902" s="2">
        <f t="shared" si="268"/>
        <v>3.9767516570122639E-2</v>
      </c>
      <c r="H1902" s="2">
        <f t="shared" si="265"/>
        <v>0.89063045584090739</v>
      </c>
      <c r="I1902" s="2">
        <f t="shared" si="266"/>
        <v>47.107590649954716</v>
      </c>
    </row>
    <row r="1903" spans="1:9" ht="13.5" x14ac:dyDescent="0.25">
      <c r="A1903" s="3">
        <f>TITRES_STAT!B1906</f>
        <v>45075</v>
      </c>
      <c r="B1903" s="5">
        <f>TITRES_STAT!D1906</f>
        <v>71.662899999999993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3.2888292738329938E-2</v>
      </c>
      <c r="G1903" s="2">
        <f t="shared" si="268"/>
        <v>3.6926979672256735E-2</v>
      </c>
      <c r="H1903" s="2">
        <f t="shared" si="265"/>
        <v>0.89063045584090739</v>
      </c>
      <c r="I1903" s="2">
        <f t="shared" si="266"/>
        <v>47.107590649954716</v>
      </c>
    </row>
    <row r="1904" spans="1:9" ht="13.5" x14ac:dyDescent="0.25">
      <c r="A1904" s="3">
        <f>TITRES_STAT!B1907</f>
        <v>45076</v>
      </c>
      <c r="B1904" s="5">
        <f>TITRES_STAT!D1907</f>
        <v>71.662899999999993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3.0539128971306371E-2</v>
      </c>
      <c r="G1904" s="2">
        <f t="shared" si="268"/>
        <v>3.4289338267095536E-2</v>
      </c>
      <c r="H1904" s="2">
        <f t="shared" si="265"/>
        <v>0.8906304558409075</v>
      </c>
      <c r="I1904" s="2">
        <f t="shared" si="266"/>
        <v>47.107590649954716</v>
      </c>
    </row>
    <row r="1905" spans="1:9" ht="13.5" x14ac:dyDescent="0.25">
      <c r="A1905" s="3">
        <f>TITRES_STAT!B1908</f>
        <v>45077</v>
      </c>
      <c r="B1905" s="5">
        <f>TITRES_STAT!D1908</f>
        <v>71.990099999999998</v>
      </c>
      <c r="C1905" s="2">
        <f t="shared" si="261"/>
        <v>0.32720000000000482</v>
      </c>
      <c r="D1905" s="2">
        <f t="shared" si="262"/>
        <v>0.32720000000000482</v>
      </c>
      <c r="E1905" s="2">
        <f t="shared" si="263"/>
        <v>0</v>
      </c>
      <c r="F1905" s="2">
        <f t="shared" si="268"/>
        <v>5.1729191187641972E-2</v>
      </c>
      <c r="G1905" s="2">
        <f t="shared" si="268"/>
        <v>3.1840099819445855E-2</v>
      </c>
      <c r="H1905" s="2">
        <f t="shared" si="265"/>
        <v>1.6246554339019113</v>
      </c>
      <c r="I1905" s="2">
        <f t="shared" si="266"/>
        <v>61.899760742561078</v>
      </c>
    </row>
    <row r="1906" spans="1:9" ht="13.5" x14ac:dyDescent="0.25">
      <c r="A1906" s="3">
        <f>TITRES_STAT!B1909</f>
        <v>45078</v>
      </c>
      <c r="B1906" s="5">
        <f>TITRES_STAT!D1909</f>
        <v>71.990099999999998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4.8034248959953264E-2</v>
      </c>
      <c r="G1906" s="2">
        <f t="shared" si="268"/>
        <v>2.9565806975199723E-2</v>
      </c>
      <c r="H1906" s="2">
        <f t="shared" si="265"/>
        <v>1.6246554339019115</v>
      </c>
      <c r="I1906" s="2">
        <f t="shared" si="266"/>
        <v>61.899760742561078</v>
      </c>
    </row>
    <row r="1907" spans="1:9" ht="13.5" x14ac:dyDescent="0.25">
      <c r="A1907" s="3">
        <f>TITRES_STAT!B1910</f>
        <v>45079</v>
      </c>
      <c r="B1907" s="5">
        <f>TITRES_STAT!D1910</f>
        <v>72.161900000000003</v>
      </c>
      <c r="C1907" s="2">
        <f t="shared" si="261"/>
        <v>0.17180000000000462</v>
      </c>
      <c r="D1907" s="2">
        <f t="shared" si="262"/>
        <v>0.17180000000000462</v>
      </c>
      <c r="E1907" s="2">
        <f t="shared" si="263"/>
        <v>0</v>
      </c>
      <c r="F1907" s="2">
        <f t="shared" si="268"/>
        <v>5.6874659748528358E-2</v>
      </c>
      <c r="G1907" s="2">
        <f t="shared" si="268"/>
        <v>2.7453963619828315E-2</v>
      </c>
      <c r="H1907" s="2">
        <f t="shared" si="265"/>
        <v>2.0716374704981133</v>
      </c>
      <c r="I1907" s="2">
        <f t="shared" si="266"/>
        <v>67.444074712442074</v>
      </c>
    </row>
    <row r="1908" spans="1:9" ht="13.5" x14ac:dyDescent="0.25">
      <c r="A1908" s="3">
        <f>TITRES_STAT!B1911</f>
        <v>45082</v>
      </c>
      <c r="B1908" s="5">
        <f>TITRES_STAT!D1911</f>
        <v>72.161900000000003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5.2812184052204905E-2</v>
      </c>
      <c r="G1908" s="2">
        <f t="shared" si="268"/>
        <v>2.549296621841201E-2</v>
      </c>
      <c r="H1908" s="2">
        <f t="shared" si="265"/>
        <v>2.0716374704981133</v>
      </c>
      <c r="I1908" s="2">
        <f t="shared" si="266"/>
        <v>67.444074712442074</v>
      </c>
    </row>
    <row r="1909" spans="1:9" ht="13.5" x14ac:dyDescent="0.25">
      <c r="A1909" s="3">
        <f>TITRES_STAT!B1912</f>
        <v>45083</v>
      </c>
      <c r="B1909" s="5">
        <f>TITRES_STAT!D1912</f>
        <v>72.161900000000003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4.9039885191333128E-2</v>
      </c>
      <c r="G1909" s="2">
        <f t="shared" si="268"/>
        <v>2.3672040059954009E-2</v>
      </c>
      <c r="H1909" s="2">
        <f t="shared" si="265"/>
        <v>2.0716374704981133</v>
      </c>
      <c r="I1909" s="2">
        <f t="shared" si="266"/>
        <v>67.444074712442074</v>
      </c>
    </row>
    <row r="1910" spans="1:9" ht="13.5" x14ac:dyDescent="0.25">
      <c r="A1910" s="3">
        <f>TITRES_STAT!B1913</f>
        <v>45084</v>
      </c>
      <c r="B1910" s="5">
        <f>TITRES_STAT!D1913</f>
        <v>72.808199999999999</v>
      </c>
      <c r="C1910" s="2">
        <f t="shared" si="261"/>
        <v>0.64629999999999654</v>
      </c>
      <c r="D1910" s="2">
        <f t="shared" si="262"/>
        <v>0.64629999999999654</v>
      </c>
      <c r="E1910" s="2">
        <f t="shared" si="263"/>
        <v>0</v>
      </c>
      <c r="F1910" s="2">
        <f t="shared" si="268"/>
        <v>9.1701321963380517E-2</v>
      </c>
      <c r="G1910" s="2">
        <f t="shared" si="268"/>
        <v>2.1981180055671578E-2</v>
      </c>
      <c r="H1910" s="2">
        <f t="shared" si="265"/>
        <v>4.1718106912881492</v>
      </c>
      <c r="I1910" s="2">
        <f t="shared" si="266"/>
        <v>80.664412143226983</v>
      </c>
    </row>
    <row r="1911" spans="1:9" ht="13.5" x14ac:dyDescent="0.25">
      <c r="A1911" s="3">
        <f>TITRES_STAT!B1914</f>
        <v>45085</v>
      </c>
      <c r="B1911" s="5">
        <f>TITRES_STAT!D1914</f>
        <v>72.808199999999999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8.5151227537424767E-2</v>
      </c>
      <c r="G1911" s="2">
        <f t="shared" si="268"/>
        <v>2.0411095765980748E-2</v>
      </c>
      <c r="H1911" s="2">
        <f t="shared" si="265"/>
        <v>4.1718106912881492</v>
      </c>
      <c r="I1911" s="2">
        <f t="shared" si="266"/>
        <v>80.664412143226983</v>
      </c>
    </row>
    <row r="1912" spans="1:9" ht="13.5" x14ac:dyDescent="0.25">
      <c r="A1912" s="3">
        <f>TITRES_STAT!B1915</f>
        <v>45086</v>
      </c>
      <c r="B1912" s="5">
        <f>TITRES_STAT!D1915</f>
        <v>72.153700000000001</v>
      </c>
      <c r="C1912" s="2">
        <f t="shared" si="261"/>
        <v>-0.65449999999999875</v>
      </c>
      <c r="D1912" s="2">
        <f t="shared" si="262"/>
        <v>0</v>
      </c>
      <c r="E1912" s="2">
        <f t="shared" si="263"/>
        <v>0.65449999999999875</v>
      </c>
      <c r="F1912" s="2">
        <f t="shared" si="268"/>
        <v>7.9068996999037272E-2</v>
      </c>
      <c r="G1912" s="2">
        <f t="shared" si="268"/>
        <v>6.5703160354124893E-2</v>
      </c>
      <c r="H1912" s="2">
        <f t="shared" si="265"/>
        <v>1.2034276064176153</v>
      </c>
      <c r="I1912" s="2">
        <f t="shared" si="266"/>
        <v>54.616162696362707</v>
      </c>
    </row>
    <row r="1913" spans="1:9" ht="13.5" x14ac:dyDescent="0.25">
      <c r="A1913" s="3">
        <f>TITRES_STAT!B1916</f>
        <v>45089</v>
      </c>
      <c r="B1913" s="5">
        <f>TITRES_STAT!D1916</f>
        <v>72.153700000000001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7.3421211499106048E-2</v>
      </c>
      <c r="G1913" s="2">
        <f t="shared" si="268"/>
        <v>6.10100774716874E-2</v>
      </c>
      <c r="H1913" s="2">
        <f t="shared" si="265"/>
        <v>1.2034276064176155</v>
      </c>
      <c r="I1913" s="2">
        <f t="shared" si="266"/>
        <v>54.616162696362707</v>
      </c>
    </row>
    <row r="1914" spans="1:9" ht="13.5" x14ac:dyDescent="0.25">
      <c r="A1914" s="3">
        <f>TITRES_STAT!B1917</f>
        <v>45090</v>
      </c>
      <c r="B1914" s="5">
        <f>TITRES_STAT!D1917</f>
        <v>71.1721</v>
      </c>
      <c r="C1914" s="2">
        <f t="shared" si="261"/>
        <v>-0.98160000000000025</v>
      </c>
      <c r="D1914" s="2">
        <f t="shared" si="262"/>
        <v>0</v>
      </c>
      <c r="E1914" s="2">
        <f t="shared" si="263"/>
        <v>0.98160000000000025</v>
      </c>
      <c r="F1914" s="2">
        <f t="shared" si="268"/>
        <v>6.817683924916991E-2</v>
      </c>
      <c r="G1914" s="2">
        <f t="shared" si="268"/>
        <v>0.12676650050942403</v>
      </c>
      <c r="H1914" s="2">
        <f t="shared" si="265"/>
        <v>0.53781431983366557</v>
      </c>
      <c r="I1914" s="2">
        <f t="shared" si="266"/>
        <v>34.972643504310525</v>
      </c>
    </row>
    <row r="1915" spans="1:9" ht="13.5" x14ac:dyDescent="0.25">
      <c r="A1915" s="3">
        <f>TITRES_STAT!B1918</f>
        <v>45091</v>
      </c>
      <c r="B1915" s="5">
        <f>TITRES_STAT!D1918</f>
        <v>71.1721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6.3307065017086342E-2</v>
      </c>
      <c r="G1915" s="2">
        <f t="shared" si="268"/>
        <v>0.1177117504730366</v>
      </c>
      <c r="H1915" s="2">
        <f t="shared" si="265"/>
        <v>0.53781431983366557</v>
      </c>
      <c r="I1915" s="2">
        <f t="shared" si="266"/>
        <v>34.972643504310525</v>
      </c>
    </row>
    <row r="1916" spans="1:9" ht="13.5" x14ac:dyDescent="0.25">
      <c r="A1916" s="3">
        <f>TITRES_STAT!B1919</f>
        <v>45092</v>
      </c>
      <c r="B1916" s="5">
        <f>TITRES_STAT!D1919</f>
        <v>72.808199999999999</v>
      </c>
      <c r="C1916" s="2">
        <f t="shared" si="261"/>
        <v>1.636099999999999</v>
      </c>
      <c r="D1916" s="2">
        <f t="shared" si="262"/>
        <v>1.636099999999999</v>
      </c>
      <c r="E1916" s="2">
        <f t="shared" si="263"/>
        <v>0</v>
      </c>
      <c r="F1916" s="2">
        <f t="shared" si="268"/>
        <v>0.17564941751586582</v>
      </c>
      <c r="G1916" s="2">
        <f t="shared" si="268"/>
        <v>0.10930376829639113</v>
      </c>
      <c r="H1916" s="2">
        <f t="shared" si="265"/>
        <v>1.6069840981105976</v>
      </c>
      <c r="I1916" s="2">
        <f t="shared" si="266"/>
        <v>61.641499818708276</v>
      </c>
    </row>
    <row r="1917" spans="1:9" ht="13.5" x14ac:dyDescent="0.25">
      <c r="A1917" s="3">
        <f>TITRES_STAT!B1920</f>
        <v>45093</v>
      </c>
      <c r="B1917" s="5">
        <f>TITRES_STAT!D1920</f>
        <v>72.808199999999999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0.16310303055044684</v>
      </c>
      <c r="G1917" s="2">
        <f t="shared" si="269"/>
        <v>0.10149635627522034</v>
      </c>
      <c r="H1917" s="2">
        <f t="shared" si="265"/>
        <v>1.6069840981105974</v>
      </c>
      <c r="I1917" s="2">
        <f t="shared" si="266"/>
        <v>61.641499818708276</v>
      </c>
    </row>
    <row r="1918" spans="1:9" ht="13.5" x14ac:dyDescent="0.25">
      <c r="A1918" s="3">
        <f>TITRES_STAT!B1921</f>
        <v>45096</v>
      </c>
      <c r="B1918" s="5">
        <f>TITRES_STAT!D1921</f>
        <v>72.399199999999993</v>
      </c>
      <c r="C1918" s="2">
        <f t="shared" si="261"/>
        <v>-0.40900000000000603</v>
      </c>
      <c r="D1918" s="2">
        <f t="shared" si="262"/>
        <v>0</v>
      </c>
      <c r="E1918" s="2">
        <f t="shared" si="263"/>
        <v>0.40900000000000603</v>
      </c>
      <c r="F1918" s="2">
        <f t="shared" si="269"/>
        <v>0.15145281408255779</v>
      </c>
      <c r="G1918" s="2">
        <f t="shared" si="269"/>
        <v>0.12346090225556218</v>
      </c>
      <c r="H1918" s="2">
        <f t="shared" si="265"/>
        <v>1.2267269339167211</v>
      </c>
      <c r="I1918" s="2">
        <f t="shared" si="266"/>
        <v>55.091035871154567</v>
      </c>
    </row>
    <row r="1919" spans="1:9" ht="13.5" x14ac:dyDescent="0.25">
      <c r="A1919" s="3">
        <f>TITRES_STAT!B1922</f>
        <v>45097</v>
      </c>
      <c r="B1919" s="5">
        <f>TITRES_STAT!D1922</f>
        <v>72.399199999999993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0.14063475593380365</v>
      </c>
      <c r="G1919" s="2">
        <f t="shared" si="269"/>
        <v>0.11464226638016488</v>
      </c>
      <c r="H1919" s="2">
        <f t="shared" si="265"/>
        <v>1.2267269339167211</v>
      </c>
      <c r="I1919" s="2">
        <f t="shared" si="266"/>
        <v>55.091035871154567</v>
      </c>
    </row>
    <row r="1920" spans="1:9" ht="13.5" x14ac:dyDescent="0.25">
      <c r="A1920" s="3">
        <f>TITRES_STAT!B1923</f>
        <v>45098</v>
      </c>
      <c r="B1920" s="5">
        <f>TITRES_STAT!D1923</f>
        <v>73.217200000000005</v>
      </c>
      <c r="C1920" s="2">
        <f t="shared" si="261"/>
        <v>0.81800000000001205</v>
      </c>
      <c r="D1920" s="2">
        <f t="shared" si="262"/>
        <v>0.81800000000001205</v>
      </c>
      <c r="E1920" s="2">
        <f t="shared" si="263"/>
        <v>0</v>
      </c>
      <c r="F1920" s="2">
        <f t="shared" si="269"/>
        <v>0.18901798765281855</v>
      </c>
      <c r="G1920" s="2">
        <f t="shared" si="269"/>
        <v>0.10645353306729596</v>
      </c>
      <c r="H1920" s="2">
        <f t="shared" si="265"/>
        <v>1.775591492424478</v>
      </c>
      <c r="I1920" s="2">
        <f t="shared" si="266"/>
        <v>63.971643423416737</v>
      </c>
    </row>
    <row r="1921" spans="1:9" ht="13.5" x14ac:dyDescent="0.25">
      <c r="A1921" s="3">
        <f>TITRES_STAT!B1924</f>
        <v>45099</v>
      </c>
      <c r="B1921" s="5">
        <f>TITRES_STAT!D1924</f>
        <v>73.217200000000005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0.17551670282047435</v>
      </c>
      <c r="G1921" s="2">
        <f t="shared" si="269"/>
        <v>9.8849709276774819E-2</v>
      </c>
      <c r="H1921" s="2">
        <f t="shared" si="265"/>
        <v>1.7755914924244778</v>
      </c>
      <c r="I1921" s="2">
        <f t="shared" si="266"/>
        <v>63.971643423416729</v>
      </c>
    </row>
    <row r="1922" spans="1:9" ht="13.5" x14ac:dyDescent="0.25">
      <c r="A1922" s="3">
        <f>TITRES_STAT!B1925</f>
        <v>45100</v>
      </c>
      <c r="B1922" s="5">
        <f>TITRES_STAT!D1925</f>
        <v>74.436199999999999</v>
      </c>
      <c r="C1922" s="2">
        <f t="shared" si="261"/>
        <v>1.2189999999999941</v>
      </c>
      <c r="D1922" s="2">
        <f t="shared" si="262"/>
        <v>1.2189999999999941</v>
      </c>
      <c r="E1922" s="2">
        <f t="shared" si="263"/>
        <v>0</v>
      </c>
      <c r="F1922" s="2">
        <f t="shared" si="269"/>
        <v>0.2500512240475829</v>
      </c>
      <c r="G1922" s="2">
        <f t="shared" si="269"/>
        <v>9.1789015757005182E-2</v>
      </c>
      <c r="H1922" s="2">
        <f t="shared" si="265"/>
        <v>2.7241955040627985</v>
      </c>
      <c r="I1922" s="2">
        <f t="shared" si="266"/>
        <v>73.148563255901038</v>
      </c>
    </row>
    <row r="1923" spans="1:9" ht="13.5" x14ac:dyDescent="0.25">
      <c r="A1923" s="3">
        <f>TITRES_STAT!B1926</f>
        <v>45103</v>
      </c>
      <c r="B1923" s="5">
        <f>TITRES_STAT!D1926</f>
        <v>72.399199999999993</v>
      </c>
      <c r="C1923" s="2">
        <f t="shared" ref="C1923:C1986" si="270">B1923-B1922</f>
        <v>-2.0370000000000061</v>
      </c>
      <c r="D1923" s="2">
        <f t="shared" ref="D1923:D1986" si="271">IF(C1923&gt;0,C1923,0)</f>
        <v>0</v>
      </c>
      <c r="E1923" s="2">
        <f t="shared" ref="E1923:E1986" si="272">IF(C1923&lt;0,-C1923,0)</f>
        <v>2.0370000000000061</v>
      </c>
      <c r="F1923" s="2">
        <f t="shared" si="269"/>
        <v>0.23219042232989842</v>
      </c>
      <c r="G1923" s="2">
        <f t="shared" si="269"/>
        <v>0.23073265748864813</v>
      </c>
      <c r="H1923" s="2">
        <f t="shared" si="265"/>
        <v>1.0063179822792185</v>
      </c>
      <c r="I1923" s="2">
        <f t="shared" si="266"/>
        <v>50.157452166980065</v>
      </c>
    </row>
    <row r="1924" spans="1:9" ht="13.5" x14ac:dyDescent="0.25">
      <c r="A1924" s="3">
        <f>TITRES_STAT!B1927</f>
        <v>45104</v>
      </c>
      <c r="B1924" s="5">
        <f>TITRES_STAT!D1927</f>
        <v>72.399199999999993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0.2156053921634771</v>
      </c>
      <c r="G1924" s="2">
        <f t="shared" si="269"/>
        <v>0.21425175338231611</v>
      </c>
      <c r="H1924" s="2">
        <f t="shared" si="265"/>
        <v>1.0063179822792185</v>
      </c>
      <c r="I1924" s="2">
        <f t="shared" si="266"/>
        <v>50.157452166980065</v>
      </c>
    </row>
    <row r="1925" spans="1:9" ht="13.5" x14ac:dyDescent="0.25">
      <c r="A1925" s="3">
        <f>TITRES_STAT!B1928</f>
        <v>45107</v>
      </c>
      <c r="B1925" s="5">
        <f>TITRES_STAT!D1928</f>
        <v>72.399199999999993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0.200205007008943</v>
      </c>
      <c r="G1925" s="2">
        <f t="shared" si="269"/>
        <v>0.19894805671215068</v>
      </c>
      <c r="H1925" s="2">
        <f t="shared" si="265"/>
        <v>1.0063179822792185</v>
      </c>
      <c r="I1925" s="2">
        <f t="shared" si="266"/>
        <v>50.157452166980065</v>
      </c>
    </row>
    <row r="1926" spans="1:9" ht="13.5" x14ac:dyDescent="0.25">
      <c r="A1926" s="3">
        <f>TITRES_STAT!B1929</f>
        <v>45110</v>
      </c>
      <c r="B1926" s="5">
        <f>TITRES_STAT!D1929</f>
        <v>72.808199999999999</v>
      </c>
      <c r="C1926" s="2">
        <f t="shared" si="270"/>
        <v>0.40900000000000603</v>
      </c>
      <c r="D1926" s="2">
        <f t="shared" si="271"/>
        <v>0.40900000000000603</v>
      </c>
      <c r="E1926" s="2">
        <f t="shared" si="272"/>
        <v>0</v>
      </c>
      <c r="F1926" s="2">
        <f t="shared" si="269"/>
        <v>0.2151189350797332</v>
      </c>
      <c r="G1926" s="2">
        <f t="shared" si="269"/>
        <v>0.18473748123271136</v>
      </c>
      <c r="H1926" s="2">
        <f t="shared" si="265"/>
        <v>1.164457443309789</v>
      </c>
      <c r="I1926" s="2">
        <f t="shared" si="266"/>
        <v>53.799045433258975</v>
      </c>
    </row>
    <row r="1927" spans="1:9" ht="13.5" x14ac:dyDescent="0.25">
      <c r="A1927" s="3">
        <f>TITRES_STAT!B1930</f>
        <v>45111</v>
      </c>
      <c r="B1927" s="5">
        <f>TITRES_STAT!D1930</f>
        <v>72.808199999999999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0.19975329685975224</v>
      </c>
      <c r="G1927" s="2">
        <f t="shared" si="269"/>
        <v>0.17154194685894628</v>
      </c>
      <c r="H1927" s="2">
        <f t="shared" si="265"/>
        <v>1.1644574433097887</v>
      </c>
      <c r="I1927" s="2">
        <f t="shared" si="266"/>
        <v>53.799045433258961</v>
      </c>
    </row>
    <row r="1928" spans="1:9" ht="13.5" x14ac:dyDescent="0.25">
      <c r="A1928" s="3">
        <f>TITRES_STAT!B1931</f>
        <v>45112</v>
      </c>
      <c r="B1928" s="5">
        <f>TITRES_STAT!D1931</f>
        <v>72.808199999999999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0.18548520422691281</v>
      </c>
      <c r="G1928" s="2">
        <f t="shared" si="269"/>
        <v>0.15928895065473583</v>
      </c>
      <c r="H1928" s="2">
        <f t="shared" si="265"/>
        <v>1.164457443309789</v>
      </c>
      <c r="I1928" s="2">
        <f t="shared" si="266"/>
        <v>53.799045433258975</v>
      </c>
    </row>
    <row r="1929" spans="1:9" ht="13.5" x14ac:dyDescent="0.25">
      <c r="A1929" s="3">
        <f>TITRES_STAT!B1932</f>
        <v>45113</v>
      </c>
      <c r="B1929" s="5">
        <f>TITRES_STAT!D1932</f>
        <v>72.808199999999999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0.17223626106784762</v>
      </c>
      <c r="G1929" s="2">
        <f t="shared" si="269"/>
        <v>0.14791116846511185</v>
      </c>
      <c r="H1929" s="2">
        <f t="shared" si="265"/>
        <v>1.164457443309789</v>
      </c>
      <c r="I1929" s="2">
        <f t="shared" si="266"/>
        <v>53.799045433258975</v>
      </c>
    </row>
    <row r="1930" spans="1:9" ht="13.5" x14ac:dyDescent="0.25">
      <c r="A1930" s="3">
        <f>TITRES_STAT!B1933</f>
        <v>45114</v>
      </c>
      <c r="B1930" s="5">
        <f>TITRES_STAT!D1933</f>
        <v>74.444299999999998</v>
      </c>
      <c r="C1930" s="2">
        <f t="shared" si="270"/>
        <v>1.636099999999999</v>
      </c>
      <c r="D1930" s="2">
        <f t="shared" si="271"/>
        <v>1.636099999999999</v>
      </c>
      <c r="E1930" s="2">
        <f t="shared" si="272"/>
        <v>0</v>
      </c>
      <c r="F1930" s="2">
        <f t="shared" si="269"/>
        <v>0.27679795670585844</v>
      </c>
      <c r="G1930" s="2">
        <f t="shared" si="269"/>
        <v>0.13734608500331816</v>
      </c>
      <c r="H1930" s="2">
        <f t="shared" si="265"/>
        <v>2.0153319746913154</v>
      </c>
      <c r="I1930" s="2">
        <f t="shared" si="266"/>
        <v>66.836155740285562</v>
      </c>
    </row>
    <row r="1931" spans="1:9" ht="13.5" x14ac:dyDescent="0.25">
      <c r="A1931" s="3">
        <f>TITRES_STAT!B1934</f>
        <v>45117</v>
      </c>
      <c r="B1931" s="5">
        <f>TITRES_STAT!D1934</f>
        <v>74.436199999999999</v>
      </c>
      <c r="C1931" s="2">
        <f t="shared" si="270"/>
        <v>-8.0999999999988859E-3</v>
      </c>
      <c r="D1931" s="2">
        <f t="shared" si="271"/>
        <v>0</v>
      </c>
      <c r="E1931" s="2">
        <f t="shared" si="272"/>
        <v>8.0999999999988859E-3</v>
      </c>
      <c r="F1931" s="2">
        <f t="shared" si="269"/>
        <v>0.25702667408401142</v>
      </c>
      <c r="G1931" s="2">
        <f t="shared" si="269"/>
        <v>0.12811422178879536</v>
      </c>
      <c r="H1931" s="2">
        <f t="shared" si="265"/>
        <v>2.006230615893188</v>
      </c>
      <c r="I1931" s="2">
        <f t="shared" si="266"/>
        <v>66.735752250234867</v>
      </c>
    </row>
    <row r="1932" spans="1:9" ht="13.5" x14ac:dyDescent="0.25">
      <c r="A1932" s="3">
        <f>TITRES_STAT!B1935</f>
        <v>45118</v>
      </c>
      <c r="B1932" s="5">
        <f>TITRES_STAT!D1935</f>
        <v>75.254199999999997</v>
      </c>
      <c r="C1932" s="2">
        <f t="shared" si="270"/>
        <v>0.81799999999999784</v>
      </c>
      <c r="D1932" s="2">
        <f t="shared" si="271"/>
        <v>0.81799999999999784</v>
      </c>
      <c r="E1932" s="2">
        <f t="shared" si="272"/>
        <v>0</v>
      </c>
      <c r="F1932" s="2">
        <f t="shared" si="269"/>
        <v>0.29709619736372472</v>
      </c>
      <c r="G1932" s="2">
        <f t="shared" si="269"/>
        <v>0.11896320594673855</v>
      </c>
      <c r="H1932" s="2">
        <f t="shared" si="265"/>
        <v>2.4973788744121332</v>
      </c>
      <c r="I1932" s="2">
        <f t="shared" si="266"/>
        <v>71.40715844896593</v>
      </c>
    </row>
    <row r="1933" spans="1:9" ht="13.5" x14ac:dyDescent="0.25">
      <c r="A1933" s="3">
        <f>TITRES_STAT!B1936</f>
        <v>45119</v>
      </c>
      <c r="B1933" s="5">
        <f>TITRES_STAT!D1936</f>
        <v>76.626000000000005</v>
      </c>
      <c r="C1933" s="2">
        <f t="shared" si="270"/>
        <v>1.3718000000000075</v>
      </c>
      <c r="D1933" s="2">
        <f t="shared" si="271"/>
        <v>1.3718000000000075</v>
      </c>
      <c r="E1933" s="2">
        <f t="shared" si="272"/>
        <v>0</v>
      </c>
      <c r="F1933" s="2">
        <f t="shared" ref="F1933:G1948" si="273">((F1932*13)+D1933)/14</f>
        <v>0.37386075469488783</v>
      </c>
      <c r="G1933" s="2">
        <f t="shared" si="273"/>
        <v>0.11046583409340008</v>
      </c>
      <c r="H1933" s="2">
        <f t="shared" si="265"/>
        <v>3.3844016818701106</v>
      </c>
      <c r="I1933" s="2">
        <f t="shared" si="266"/>
        <v>77.191870805654318</v>
      </c>
    </row>
    <row r="1934" spans="1:9" ht="13.5" x14ac:dyDescent="0.25">
      <c r="A1934" s="3">
        <f>TITRES_STAT!B1937</f>
        <v>45120</v>
      </c>
      <c r="B1934" s="5">
        <f>TITRES_STAT!D1937</f>
        <v>76.626000000000005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0.34715641507382439</v>
      </c>
      <c r="G1934" s="2">
        <f t="shared" si="273"/>
        <v>0.10257541737244293</v>
      </c>
      <c r="H1934" s="2">
        <f t="shared" si="265"/>
        <v>3.3844016818701106</v>
      </c>
      <c r="I1934" s="2">
        <f t="shared" si="266"/>
        <v>77.191870805654318</v>
      </c>
    </row>
    <row r="1935" spans="1:9" ht="13.5" x14ac:dyDescent="0.25">
      <c r="A1935" s="3">
        <f>TITRES_STAT!B1938</f>
        <v>45121</v>
      </c>
      <c r="B1935" s="5">
        <f>TITRES_STAT!D1938</f>
        <v>76.626000000000005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0.32235952828283693</v>
      </c>
      <c r="G1935" s="2">
        <f t="shared" si="273"/>
        <v>9.5248601845839859E-2</v>
      </c>
      <c r="H1935" s="2">
        <f t="shared" si="265"/>
        <v>3.3844016818701106</v>
      </c>
      <c r="I1935" s="2">
        <f t="shared" si="266"/>
        <v>77.191870805654318</v>
      </c>
    </row>
    <row r="1936" spans="1:9" ht="13.5" x14ac:dyDescent="0.25">
      <c r="A1936" s="3">
        <f>TITRES_STAT!B1939</f>
        <v>45124</v>
      </c>
      <c r="B1936" s="5">
        <f>TITRES_STAT!D1939</f>
        <v>76.626000000000005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0.29933384769120569</v>
      </c>
      <c r="G1936" s="2">
        <f t="shared" si="273"/>
        <v>8.8445130285422738E-2</v>
      </c>
      <c r="H1936" s="2">
        <f t="shared" si="265"/>
        <v>3.3844016818701097</v>
      </c>
      <c r="I1936" s="2">
        <f t="shared" si="266"/>
        <v>77.191870805654304</v>
      </c>
    </row>
    <row r="1937" spans="1:9" ht="13.5" x14ac:dyDescent="0.25">
      <c r="A1937" s="3">
        <f>TITRES_STAT!B1940</f>
        <v>45125</v>
      </c>
      <c r="B1937" s="5">
        <f>TITRES_STAT!D1940</f>
        <v>76.626000000000005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0.2779528585704053</v>
      </c>
      <c r="G1937" s="2">
        <f t="shared" si="273"/>
        <v>8.2127620979321123E-2</v>
      </c>
      <c r="H1937" s="2">
        <f t="shared" ref="H1937:H2000" si="274">F1937/G1937</f>
        <v>3.3844016818701097</v>
      </c>
      <c r="I1937" s="2">
        <f t="shared" ref="I1937:I2000" si="275">IF(G1937=0,100,100-(100/(1+H1937)))</f>
        <v>77.191870805654304</v>
      </c>
    </row>
    <row r="1938" spans="1:9" ht="13.5" x14ac:dyDescent="0.25">
      <c r="A1938" s="3">
        <f>TITRES_STAT!B1941</f>
        <v>45127</v>
      </c>
      <c r="B1938" s="5">
        <f>TITRES_STAT!D1941</f>
        <v>78.367500000000007</v>
      </c>
      <c r="C1938" s="2">
        <f t="shared" si="270"/>
        <v>1.741500000000002</v>
      </c>
      <c r="D1938" s="2">
        <f t="shared" si="271"/>
        <v>1.741500000000002</v>
      </c>
      <c r="E1938" s="2">
        <f t="shared" si="272"/>
        <v>0</v>
      </c>
      <c r="F1938" s="2">
        <f t="shared" si="273"/>
        <v>0.38249194010109078</v>
      </c>
      <c r="G1938" s="2">
        <f t="shared" si="273"/>
        <v>7.6261362337941035E-2</v>
      </c>
      <c r="H1938" s="2">
        <f t="shared" si="274"/>
        <v>5.0155403519561306</v>
      </c>
      <c r="I1938" s="2">
        <f t="shared" si="275"/>
        <v>83.376389459762819</v>
      </c>
    </row>
    <row r="1939" spans="1:9" ht="13.5" x14ac:dyDescent="0.25">
      <c r="A1939" s="3">
        <f>TITRES_STAT!B1942</f>
        <v>45128</v>
      </c>
      <c r="B1939" s="5">
        <f>TITRES_STAT!D1942</f>
        <v>78.367500000000007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0.35517108723672713</v>
      </c>
      <c r="G1939" s="2">
        <f t="shared" si="273"/>
        <v>7.0814122170945251E-2</v>
      </c>
      <c r="H1939" s="2">
        <f t="shared" si="274"/>
        <v>5.0155403519561297</v>
      </c>
      <c r="I1939" s="2">
        <f t="shared" si="275"/>
        <v>83.376389459762819</v>
      </c>
    </row>
    <row r="1940" spans="1:9" ht="13.5" x14ac:dyDescent="0.25">
      <c r="A1940" s="3">
        <f>TITRES_STAT!B1943</f>
        <v>45131</v>
      </c>
      <c r="B1940" s="5">
        <f>TITRES_STAT!D1943</f>
        <v>78.2804</v>
      </c>
      <c r="C1940" s="2">
        <f t="shared" si="270"/>
        <v>-8.7100000000006617E-2</v>
      </c>
      <c r="D1940" s="2">
        <f t="shared" si="271"/>
        <v>0</v>
      </c>
      <c r="E1940" s="2">
        <f t="shared" si="272"/>
        <v>8.7100000000006617E-2</v>
      </c>
      <c r="F1940" s="2">
        <f t="shared" si="273"/>
        <v>0.3298017238626752</v>
      </c>
      <c r="G1940" s="2">
        <f t="shared" si="273"/>
        <v>7.1977399158735356E-2</v>
      </c>
      <c r="H1940" s="2">
        <f t="shared" si="274"/>
        <v>4.5820177961049549</v>
      </c>
      <c r="I1940" s="2">
        <f t="shared" si="275"/>
        <v>82.085331209481552</v>
      </c>
    </row>
    <row r="1941" spans="1:9" ht="13.5" x14ac:dyDescent="0.25">
      <c r="A1941" s="3">
        <f>TITRES_STAT!B1944</f>
        <v>45133</v>
      </c>
      <c r="B1941" s="5">
        <f>TITRES_STAT!D1944</f>
        <v>78.367500000000007</v>
      </c>
      <c r="C1941" s="2">
        <f t="shared" si="270"/>
        <v>8.7100000000006617E-2</v>
      </c>
      <c r="D1941" s="2">
        <f t="shared" si="271"/>
        <v>8.7100000000006617E-2</v>
      </c>
      <c r="E1941" s="2">
        <f t="shared" si="272"/>
        <v>0</v>
      </c>
      <c r="F1941" s="2">
        <f t="shared" si="273"/>
        <v>0.31246588644391321</v>
      </c>
      <c r="G1941" s="2">
        <f t="shared" si="273"/>
        <v>6.683615636168283E-2</v>
      </c>
      <c r="H1941" s="2">
        <f t="shared" si="274"/>
        <v>4.6751025710247145</v>
      </c>
      <c r="I1941" s="2">
        <f t="shared" si="275"/>
        <v>82.379173107712887</v>
      </c>
    </row>
    <row r="1942" spans="1:9" ht="13.5" x14ac:dyDescent="0.25">
      <c r="A1942" s="3">
        <f>TITRES_STAT!B1945</f>
        <v>45134</v>
      </c>
      <c r="B1942" s="5">
        <f>TITRES_STAT!D1945</f>
        <v>78.323999999999998</v>
      </c>
      <c r="C1942" s="2">
        <f t="shared" si="270"/>
        <v>-4.3500000000008754E-2</v>
      </c>
      <c r="D1942" s="2">
        <f t="shared" si="271"/>
        <v>0</v>
      </c>
      <c r="E1942" s="2">
        <f t="shared" si="272"/>
        <v>4.3500000000008754E-2</v>
      </c>
      <c r="F1942" s="2">
        <f t="shared" si="273"/>
        <v>0.29014689455506232</v>
      </c>
      <c r="G1942" s="2">
        <f t="shared" si="273"/>
        <v>6.516928805013468E-2</v>
      </c>
      <c r="H1942" s="2">
        <f t="shared" si="274"/>
        <v>4.452202920060329</v>
      </c>
      <c r="I1942" s="2">
        <f t="shared" si="275"/>
        <v>81.65878976512974</v>
      </c>
    </row>
    <row r="1943" spans="1:9" ht="13.5" x14ac:dyDescent="0.25">
      <c r="A1943" s="3">
        <f>TITRES_STAT!B1946</f>
        <v>45135</v>
      </c>
      <c r="B1943" s="5">
        <f>TITRES_STAT!D1946</f>
        <v>78.323999999999998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0.26942211637255786</v>
      </c>
      <c r="G1943" s="2">
        <f t="shared" si="273"/>
        <v>6.0514338903696493E-2</v>
      </c>
      <c r="H1943" s="2">
        <f t="shared" si="274"/>
        <v>4.4522029200603281</v>
      </c>
      <c r="I1943" s="2">
        <f t="shared" si="275"/>
        <v>81.65878976512974</v>
      </c>
    </row>
    <row r="1944" spans="1:9" ht="13.5" x14ac:dyDescent="0.25">
      <c r="A1944" s="3">
        <f>TITRES_STAT!B1947</f>
        <v>45138</v>
      </c>
      <c r="B1944" s="5">
        <f>TITRES_STAT!D1947</f>
        <v>78.323999999999998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0.25017767948880371</v>
      </c>
      <c r="G1944" s="2">
        <f t="shared" si="273"/>
        <v>5.6191886124861028E-2</v>
      </c>
      <c r="H1944" s="2">
        <f t="shared" si="274"/>
        <v>4.4522029200603281</v>
      </c>
      <c r="I1944" s="2">
        <f t="shared" si="275"/>
        <v>81.65878976512974</v>
      </c>
    </row>
    <row r="1945" spans="1:9" ht="13.5" x14ac:dyDescent="0.25">
      <c r="A1945" s="3">
        <f>TITRES_STAT!B1948</f>
        <v>45139</v>
      </c>
      <c r="B1945" s="5">
        <f>TITRES_STAT!D1948</f>
        <v>78.323999999999998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0.23230784523960343</v>
      </c>
      <c r="G1945" s="2">
        <f t="shared" si="273"/>
        <v>5.2178179973085236E-2</v>
      </c>
      <c r="H1945" s="2">
        <f t="shared" si="274"/>
        <v>4.4522029200603281</v>
      </c>
      <c r="I1945" s="2">
        <f t="shared" si="275"/>
        <v>81.65878976512974</v>
      </c>
    </row>
    <row r="1946" spans="1:9" ht="13.5" x14ac:dyDescent="0.25">
      <c r="A1946" s="3">
        <f>TITRES_STAT!B1949</f>
        <v>45140</v>
      </c>
      <c r="B1946" s="5">
        <f>TITRES_STAT!D1949</f>
        <v>78.323999999999998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0.21571442772248892</v>
      </c>
      <c r="G1946" s="2">
        <f t="shared" si="273"/>
        <v>4.845116711786486E-2</v>
      </c>
      <c r="H1946" s="2">
        <f t="shared" si="274"/>
        <v>4.452202920060329</v>
      </c>
      <c r="I1946" s="2">
        <f t="shared" si="275"/>
        <v>81.65878976512974</v>
      </c>
    </row>
    <row r="1947" spans="1:9" ht="13.5" x14ac:dyDescent="0.25">
      <c r="A1947" s="3">
        <f>TITRES_STAT!B1950</f>
        <v>45141</v>
      </c>
      <c r="B1947" s="5">
        <f>TITRES_STAT!D1950</f>
        <v>78.323999999999998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0.20030625431373972</v>
      </c>
      <c r="G1947" s="2">
        <f t="shared" si="273"/>
        <v>4.4990369466588798E-2</v>
      </c>
      <c r="H1947" s="2">
        <f t="shared" si="274"/>
        <v>4.452202920060329</v>
      </c>
      <c r="I1947" s="2">
        <f t="shared" si="275"/>
        <v>81.65878976512974</v>
      </c>
    </row>
    <row r="1948" spans="1:9" ht="13.5" x14ac:dyDescent="0.25">
      <c r="A1948" s="3">
        <f>TITRES_STAT!B1951</f>
        <v>45142</v>
      </c>
      <c r="B1948" s="5">
        <f>TITRES_STAT!D1951</f>
        <v>74.927999999999997</v>
      </c>
      <c r="C1948" s="2">
        <f t="shared" si="270"/>
        <v>-3.3960000000000008</v>
      </c>
      <c r="D1948" s="2">
        <f t="shared" si="271"/>
        <v>0</v>
      </c>
      <c r="E1948" s="2">
        <f t="shared" si="272"/>
        <v>3.3960000000000008</v>
      </c>
      <c r="F1948" s="2">
        <f t="shared" si="273"/>
        <v>0.18599866471990117</v>
      </c>
      <c r="G1948" s="2">
        <f t="shared" si="273"/>
        <v>0.28434820021897533</v>
      </c>
      <c r="H1948" s="2">
        <f t="shared" si="274"/>
        <v>0.65412288376245886</v>
      </c>
      <c r="I1948" s="2">
        <f t="shared" si="275"/>
        <v>39.544999357882922</v>
      </c>
    </row>
    <row r="1949" spans="1:9" ht="13.5" x14ac:dyDescent="0.25">
      <c r="A1949" s="3">
        <f>TITRES_STAT!B1952</f>
        <v>45145</v>
      </c>
      <c r="B1949" s="5">
        <f>TITRES_STAT!D1952</f>
        <v>74.927999999999997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0.17271304581133681</v>
      </c>
      <c r="G1949" s="2">
        <f t="shared" si="276"/>
        <v>0.2640376144890485</v>
      </c>
      <c r="H1949" s="2">
        <f t="shared" si="274"/>
        <v>0.65412288376245897</v>
      </c>
      <c r="I1949" s="2">
        <f t="shared" si="275"/>
        <v>39.544999357882922</v>
      </c>
    </row>
    <row r="1950" spans="1:9" ht="13.5" x14ac:dyDescent="0.25">
      <c r="A1950" s="3">
        <f>TITRES_STAT!B1953</f>
        <v>45146</v>
      </c>
      <c r="B1950" s="5">
        <f>TITRES_STAT!D1953</f>
        <v>74.884500000000003</v>
      </c>
      <c r="C1950" s="2">
        <f t="shared" si="270"/>
        <v>-4.3499999999994543E-2</v>
      </c>
      <c r="D1950" s="2">
        <f t="shared" si="271"/>
        <v>0</v>
      </c>
      <c r="E1950" s="2">
        <f t="shared" si="272"/>
        <v>4.3499999999994543E-2</v>
      </c>
      <c r="F1950" s="2">
        <f t="shared" si="276"/>
        <v>0.16037639968195561</v>
      </c>
      <c r="G1950" s="2">
        <f t="shared" si="276"/>
        <v>0.24828492773983038</v>
      </c>
      <c r="H1950" s="2">
        <f t="shared" si="274"/>
        <v>0.64593691265064934</v>
      </c>
      <c r="I1950" s="2">
        <f t="shared" si="275"/>
        <v>39.244329942781327</v>
      </c>
    </row>
    <row r="1951" spans="1:9" ht="13.5" x14ac:dyDescent="0.25">
      <c r="A1951" s="3">
        <f>TITRES_STAT!B1954</f>
        <v>45147</v>
      </c>
      <c r="B1951" s="5">
        <f>TITRES_STAT!D1954</f>
        <v>74.884500000000003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0.1489209425618159</v>
      </c>
      <c r="G1951" s="2">
        <f t="shared" si="276"/>
        <v>0.23055029004412822</v>
      </c>
      <c r="H1951" s="2">
        <f t="shared" si="274"/>
        <v>0.64593691265064923</v>
      </c>
      <c r="I1951" s="2">
        <f t="shared" si="275"/>
        <v>39.24432994278132</v>
      </c>
    </row>
    <row r="1952" spans="1:9" ht="13.5" x14ac:dyDescent="0.25">
      <c r="A1952" s="3">
        <f>TITRES_STAT!B1955</f>
        <v>45148</v>
      </c>
      <c r="B1952" s="5">
        <f>TITRES_STAT!D1955</f>
        <v>74.449100000000001</v>
      </c>
      <c r="C1952" s="2">
        <f t="shared" si="270"/>
        <v>-0.43540000000000134</v>
      </c>
      <c r="D1952" s="2">
        <f t="shared" si="271"/>
        <v>0</v>
      </c>
      <c r="E1952" s="2">
        <f t="shared" si="272"/>
        <v>0.43540000000000134</v>
      </c>
      <c r="F1952" s="2">
        <f t="shared" si="276"/>
        <v>0.13828373237882904</v>
      </c>
      <c r="G1952" s="2">
        <f t="shared" si="276"/>
        <v>0.24518241218383346</v>
      </c>
      <c r="H1952" s="2">
        <f t="shared" si="274"/>
        <v>0.5640034745850625</v>
      </c>
      <c r="I1952" s="2">
        <f t="shared" si="275"/>
        <v>36.061523119997879</v>
      </c>
    </row>
    <row r="1953" spans="1:9" ht="13.5" x14ac:dyDescent="0.25">
      <c r="A1953" s="3">
        <f>TITRES_STAT!B1956</f>
        <v>45149</v>
      </c>
      <c r="B1953" s="5">
        <f>TITRES_STAT!D1956</f>
        <v>74.449100000000001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0.1284063229231984</v>
      </c>
      <c r="G1953" s="2">
        <f t="shared" si="276"/>
        <v>0.22766938274213105</v>
      </c>
      <c r="H1953" s="2">
        <f t="shared" si="274"/>
        <v>0.56400347458506261</v>
      </c>
      <c r="I1953" s="2">
        <f t="shared" si="275"/>
        <v>36.061523119997887</v>
      </c>
    </row>
    <row r="1954" spans="1:9" ht="13.5" x14ac:dyDescent="0.25">
      <c r="A1954" s="3">
        <f>TITRES_STAT!B1957</f>
        <v>45152</v>
      </c>
      <c r="B1954" s="5">
        <f>TITRES_STAT!D1957</f>
        <v>74.449100000000001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0.11923444271439851</v>
      </c>
      <c r="G1954" s="2">
        <f t="shared" si="276"/>
        <v>0.21140728397483599</v>
      </c>
      <c r="H1954" s="2">
        <f t="shared" si="274"/>
        <v>0.5640034745850625</v>
      </c>
      <c r="I1954" s="2">
        <f t="shared" si="275"/>
        <v>36.061523119997879</v>
      </c>
    </row>
    <row r="1955" spans="1:9" ht="13.5" x14ac:dyDescent="0.25">
      <c r="A1955" s="3">
        <f>TITRES_STAT!B1958</f>
        <v>45153</v>
      </c>
      <c r="B1955" s="5">
        <f>TITRES_STAT!D1958</f>
        <v>74.449100000000001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0.11071769680622719</v>
      </c>
      <c r="G1955" s="2">
        <f t="shared" si="276"/>
        <v>0.19630676369091912</v>
      </c>
      <c r="H1955" s="2">
        <f t="shared" si="274"/>
        <v>0.56400347458506261</v>
      </c>
      <c r="I1955" s="2">
        <f t="shared" si="275"/>
        <v>36.061523119997887</v>
      </c>
    </row>
    <row r="1956" spans="1:9" ht="13.5" x14ac:dyDescent="0.25">
      <c r="A1956" s="3">
        <f>TITRES_STAT!B1959</f>
        <v>45154</v>
      </c>
      <c r="B1956" s="5">
        <f>TITRES_STAT!D1959</f>
        <v>74.449100000000001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0.10280928989149667</v>
      </c>
      <c r="G1956" s="2">
        <f t="shared" si="276"/>
        <v>0.18228485199871061</v>
      </c>
      <c r="H1956" s="2">
        <f t="shared" si="274"/>
        <v>0.5640034745850625</v>
      </c>
      <c r="I1956" s="2">
        <f t="shared" si="275"/>
        <v>36.061523119997879</v>
      </c>
    </row>
    <row r="1957" spans="1:9" ht="13.5" x14ac:dyDescent="0.25">
      <c r="A1957" s="3">
        <f>TITRES_STAT!B1960</f>
        <v>45155</v>
      </c>
      <c r="B1957" s="5">
        <f>TITRES_STAT!D1960</f>
        <v>75.319900000000004</v>
      </c>
      <c r="C1957" s="2">
        <f t="shared" si="270"/>
        <v>0.87080000000000268</v>
      </c>
      <c r="D1957" s="2">
        <f t="shared" si="271"/>
        <v>0.87080000000000268</v>
      </c>
      <c r="E1957" s="2">
        <f t="shared" si="272"/>
        <v>0</v>
      </c>
      <c r="F1957" s="2">
        <f t="shared" si="276"/>
        <v>0.15766576918496139</v>
      </c>
      <c r="G1957" s="2">
        <f t="shared" si="276"/>
        <v>0.16926450542737412</v>
      </c>
      <c r="H1957" s="2">
        <f t="shared" si="274"/>
        <v>0.93147567345482618</v>
      </c>
      <c r="I1957" s="2">
        <f t="shared" si="275"/>
        <v>48.226114688190599</v>
      </c>
    </row>
    <row r="1958" spans="1:9" ht="13.5" x14ac:dyDescent="0.25">
      <c r="A1958" s="3">
        <f>TITRES_STAT!B1961</f>
        <v>45156</v>
      </c>
      <c r="B1958" s="5">
        <f>TITRES_STAT!D1961</f>
        <v>75.319900000000004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0.14640392852889272</v>
      </c>
      <c r="G1958" s="2">
        <f t="shared" si="276"/>
        <v>0.15717418361113311</v>
      </c>
      <c r="H1958" s="2">
        <f t="shared" si="274"/>
        <v>0.93147567345482618</v>
      </c>
      <c r="I1958" s="2">
        <f t="shared" si="275"/>
        <v>48.226114688190599</v>
      </c>
    </row>
    <row r="1959" spans="1:9" ht="13.5" x14ac:dyDescent="0.25">
      <c r="A1959" s="3">
        <f>TITRES_STAT!B1962</f>
        <v>45159</v>
      </c>
      <c r="B1959" s="5">
        <f>TITRES_STAT!D1962</f>
        <v>75.311199999999999</v>
      </c>
      <c r="C1959" s="2">
        <f t="shared" si="270"/>
        <v>-8.7000000000045929E-3</v>
      </c>
      <c r="D1959" s="2">
        <f t="shared" si="271"/>
        <v>0</v>
      </c>
      <c r="E1959" s="2">
        <f t="shared" si="272"/>
        <v>8.7000000000045929E-3</v>
      </c>
      <c r="F1959" s="2">
        <f t="shared" si="276"/>
        <v>0.13594650506254324</v>
      </c>
      <c r="G1959" s="2">
        <f t="shared" si="276"/>
        <v>0.14656888478176677</v>
      </c>
      <c r="H1959" s="2">
        <f t="shared" si="274"/>
        <v>0.92752636594704474</v>
      </c>
      <c r="I1959" s="2">
        <f t="shared" si="275"/>
        <v>48.1200352085107</v>
      </c>
    </row>
    <row r="1960" spans="1:9" ht="13.5" x14ac:dyDescent="0.25">
      <c r="A1960" s="3">
        <f>TITRES_STAT!B1963</f>
        <v>45160</v>
      </c>
      <c r="B1960" s="5">
        <f>TITRES_STAT!D1963</f>
        <v>75.311199999999999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0.12623604041521871</v>
      </c>
      <c r="G1960" s="2">
        <f t="shared" si="276"/>
        <v>0.13609967872592629</v>
      </c>
      <c r="H1960" s="2">
        <f t="shared" si="274"/>
        <v>0.92752636594704463</v>
      </c>
      <c r="I1960" s="2">
        <f t="shared" si="275"/>
        <v>48.120035208510693</v>
      </c>
    </row>
    <row r="1961" spans="1:9" ht="13.5" x14ac:dyDescent="0.25">
      <c r="A1961" s="3">
        <f>TITRES_STAT!B1964</f>
        <v>45161</v>
      </c>
      <c r="B1961" s="5">
        <f>TITRES_STAT!D1964</f>
        <v>75.311199999999999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0.11721918038556023</v>
      </c>
      <c r="G1961" s="2">
        <f t="shared" si="276"/>
        <v>0.12637827310264585</v>
      </c>
      <c r="H1961" s="2">
        <f t="shared" si="274"/>
        <v>0.92752636594704452</v>
      </c>
      <c r="I1961" s="2">
        <f t="shared" si="275"/>
        <v>48.120035208510693</v>
      </c>
    </row>
    <row r="1962" spans="1:9" ht="13.5" x14ac:dyDescent="0.25">
      <c r="A1962" s="3">
        <f>TITRES_STAT!B1965</f>
        <v>45162</v>
      </c>
      <c r="B1962" s="5">
        <f>TITRES_STAT!D1965</f>
        <v>75.311199999999999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0.10884638178659164</v>
      </c>
      <c r="G1962" s="2">
        <f t="shared" si="276"/>
        <v>0.117351253595314</v>
      </c>
      <c r="H1962" s="2">
        <f t="shared" si="274"/>
        <v>0.92752636594704463</v>
      </c>
      <c r="I1962" s="2">
        <f t="shared" si="275"/>
        <v>48.120035208510693</v>
      </c>
    </row>
    <row r="1963" spans="1:9" ht="13.5" x14ac:dyDescent="0.25">
      <c r="A1963" s="3">
        <f>TITRES_STAT!B1966</f>
        <v>45163</v>
      </c>
      <c r="B1963" s="5">
        <f>TITRES_STAT!D1966</f>
        <v>75.311199999999999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0.10107164023040652</v>
      </c>
      <c r="G1963" s="2">
        <f t="shared" si="276"/>
        <v>0.1089690211956487</v>
      </c>
      <c r="H1963" s="2">
        <f t="shared" si="274"/>
        <v>0.92752636594704463</v>
      </c>
      <c r="I1963" s="2">
        <f t="shared" si="275"/>
        <v>48.120035208510693</v>
      </c>
    </row>
    <row r="1964" spans="1:9" ht="13.5" x14ac:dyDescent="0.25">
      <c r="A1964" s="3">
        <f>TITRES_STAT!B1967</f>
        <v>45166</v>
      </c>
      <c r="B1964" s="5">
        <f>TITRES_STAT!D1967</f>
        <v>75.302499999999995</v>
      </c>
      <c r="C1964" s="2">
        <f t="shared" si="270"/>
        <v>-8.7000000000045929E-3</v>
      </c>
      <c r="D1964" s="2">
        <f t="shared" si="271"/>
        <v>0</v>
      </c>
      <c r="E1964" s="2">
        <f t="shared" si="272"/>
        <v>8.7000000000045929E-3</v>
      </c>
      <c r="F1964" s="2">
        <f t="shared" si="276"/>
        <v>9.3852237356806048E-2</v>
      </c>
      <c r="G1964" s="2">
        <f t="shared" si="276"/>
        <v>0.10180694825310269</v>
      </c>
      <c r="H1964" s="2">
        <f t="shared" si="274"/>
        <v>0.92186475449081928</v>
      </c>
      <c r="I1964" s="2">
        <f t="shared" si="275"/>
        <v>47.967202288126622</v>
      </c>
    </row>
    <row r="1965" spans="1:9" ht="13.5" x14ac:dyDescent="0.25">
      <c r="A1965" s="3">
        <f>TITRES_STAT!B1968</f>
        <v>45167</v>
      </c>
      <c r="B1965" s="5">
        <f>TITRES_STAT!D1968</f>
        <v>75.319900000000004</v>
      </c>
      <c r="C1965" s="2">
        <f t="shared" si="270"/>
        <v>1.7400000000009186E-2</v>
      </c>
      <c r="D1965" s="2">
        <f t="shared" si="271"/>
        <v>1.7400000000009186E-2</v>
      </c>
      <c r="E1965" s="2">
        <f t="shared" si="272"/>
        <v>0</v>
      </c>
      <c r="F1965" s="2">
        <f t="shared" ref="F1965:G1980" si="277">((F1964*13)+D1965)/14</f>
        <v>8.8391363259891984E-2</v>
      </c>
      <c r="G1965" s="2">
        <f t="shared" si="277"/>
        <v>9.4535023377881069E-2</v>
      </c>
      <c r="H1965" s="2">
        <f t="shared" si="274"/>
        <v>0.9350118093964892</v>
      </c>
      <c r="I1965" s="2">
        <f t="shared" si="275"/>
        <v>48.32072883772787</v>
      </c>
    </row>
    <row r="1966" spans="1:9" ht="13.5" x14ac:dyDescent="0.25">
      <c r="A1966" s="3">
        <f>TITRES_STAT!B1969</f>
        <v>45168</v>
      </c>
      <c r="B1966" s="5">
        <f>TITRES_STAT!D1969</f>
        <v>75.311199999999999</v>
      </c>
      <c r="C1966" s="2">
        <f t="shared" si="270"/>
        <v>-8.7000000000045929E-3</v>
      </c>
      <c r="D1966" s="2">
        <f t="shared" si="271"/>
        <v>0</v>
      </c>
      <c r="E1966" s="2">
        <f t="shared" si="272"/>
        <v>8.7000000000045929E-3</v>
      </c>
      <c r="F1966" s="2">
        <f t="shared" si="277"/>
        <v>8.2077694455613984E-2</v>
      </c>
      <c r="G1966" s="2">
        <f t="shared" si="277"/>
        <v>8.8403950279461324E-2</v>
      </c>
      <c r="H1966" s="2">
        <f t="shared" si="274"/>
        <v>0.92843921788733574</v>
      </c>
      <c r="I1966" s="2">
        <f t="shared" si="275"/>
        <v>48.144593268771487</v>
      </c>
    </row>
    <row r="1967" spans="1:9" ht="13.5" x14ac:dyDescent="0.25">
      <c r="A1967" s="3">
        <f>TITRES_STAT!B1970</f>
        <v>45169</v>
      </c>
      <c r="B1967" s="5">
        <f>TITRES_STAT!D1970</f>
        <v>75.311199999999999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7.6215001994498696E-2</v>
      </c>
      <c r="G1967" s="2">
        <f t="shared" si="277"/>
        <v>8.2089382402356942E-2</v>
      </c>
      <c r="H1967" s="2">
        <f t="shared" si="274"/>
        <v>0.92843921788733563</v>
      </c>
      <c r="I1967" s="2">
        <f t="shared" si="275"/>
        <v>48.144593268771487</v>
      </c>
    </row>
    <row r="1968" spans="1:9" ht="13.5" x14ac:dyDescent="0.25">
      <c r="A1968" s="3">
        <f>TITRES_STAT!B1971</f>
        <v>45170</v>
      </c>
      <c r="B1968" s="5">
        <f>TITRES_STAT!D1971</f>
        <v>75.302499999999995</v>
      </c>
      <c r="C1968" s="2">
        <f t="shared" si="270"/>
        <v>-8.7000000000045929E-3</v>
      </c>
      <c r="D1968" s="2">
        <f t="shared" si="271"/>
        <v>0</v>
      </c>
      <c r="E1968" s="2">
        <f t="shared" si="272"/>
        <v>8.7000000000045929E-3</v>
      </c>
      <c r="F1968" s="2">
        <f t="shared" si="277"/>
        <v>7.0771073280605931E-2</v>
      </c>
      <c r="G1968" s="2">
        <f t="shared" si="277"/>
        <v>7.6847283659331772E-2</v>
      </c>
      <c r="H1968" s="2">
        <f t="shared" si="274"/>
        <v>0.92093135776064627</v>
      </c>
      <c r="I1968" s="2">
        <f t="shared" si="275"/>
        <v>47.941919113353194</v>
      </c>
    </row>
    <row r="1969" spans="1:9" ht="13.5" x14ac:dyDescent="0.25">
      <c r="A1969" s="3">
        <f>TITRES_STAT!B1972</f>
        <v>45173</v>
      </c>
      <c r="B1969" s="5">
        <f>TITRES_STAT!D1972</f>
        <v>75.302499999999995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6.571599661770551E-2</v>
      </c>
      <c r="G1969" s="2">
        <f t="shared" si="277"/>
        <v>7.1358191969379509E-2</v>
      </c>
      <c r="H1969" s="2">
        <f t="shared" si="274"/>
        <v>0.92093135776064616</v>
      </c>
      <c r="I1969" s="2">
        <f t="shared" si="275"/>
        <v>47.941919113353187</v>
      </c>
    </row>
    <row r="1970" spans="1:9" ht="13.5" x14ac:dyDescent="0.25">
      <c r="A1970" s="3">
        <f>TITRES_STAT!B1973</f>
        <v>45174</v>
      </c>
      <c r="B1970" s="5">
        <f>TITRES_STAT!D1973</f>
        <v>75.302499999999995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6.1021996859297975E-2</v>
      </c>
      <c r="G1970" s="2">
        <f t="shared" si="277"/>
        <v>6.6261178257280978E-2</v>
      </c>
      <c r="H1970" s="2">
        <f t="shared" si="274"/>
        <v>0.92093135776064616</v>
      </c>
      <c r="I1970" s="2">
        <f t="shared" si="275"/>
        <v>47.941919113353187</v>
      </c>
    </row>
    <row r="1971" spans="1:9" ht="13.5" x14ac:dyDescent="0.25">
      <c r="A1971" s="3">
        <f>TITRES_STAT!B1974</f>
        <v>45175</v>
      </c>
      <c r="B1971" s="5">
        <f>TITRES_STAT!D1974</f>
        <v>75.302499999999995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5.6663282797919545E-2</v>
      </c>
      <c r="G1971" s="2">
        <f t="shared" si="277"/>
        <v>6.1528236953189479E-2</v>
      </c>
      <c r="H1971" s="2">
        <f t="shared" si="274"/>
        <v>0.92093135776064605</v>
      </c>
      <c r="I1971" s="2">
        <f t="shared" si="275"/>
        <v>47.941919113353187</v>
      </c>
    </row>
    <row r="1972" spans="1:9" ht="13.5" x14ac:dyDescent="0.25">
      <c r="A1972" s="3">
        <f>TITRES_STAT!B1975</f>
        <v>45176</v>
      </c>
      <c r="B1972" s="5">
        <f>TITRES_STAT!D1975</f>
        <v>73.404200000000003</v>
      </c>
      <c r="C1972" s="2">
        <f t="shared" si="270"/>
        <v>-1.8982999999999919</v>
      </c>
      <c r="D1972" s="2">
        <f t="shared" si="271"/>
        <v>0</v>
      </c>
      <c r="E1972" s="2">
        <f t="shared" si="272"/>
        <v>1.8982999999999919</v>
      </c>
      <c r="F1972" s="2">
        <f t="shared" si="277"/>
        <v>5.2615905455211005E-2</v>
      </c>
      <c r="G1972" s="2">
        <f t="shared" si="277"/>
        <v>0.19272622002796108</v>
      </c>
      <c r="H1972" s="2">
        <f t="shared" si="274"/>
        <v>0.27300854781242218</v>
      </c>
      <c r="I1972" s="2">
        <f t="shared" si="275"/>
        <v>21.445932023124954</v>
      </c>
    </row>
    <row r="1973" spans="1:9" ht="13.5" x14ac:dyDescent="0.25">
      <c r="A1973" s="3">
        <f>TITRES_STAT!B1976</f>
        <v>45177</v>
      </c>
      <c r="B1973" s="5">
        <f>TITRES_STAT!D1976</f>
        <v>74.884500000000003</v>
      </c>
      <c r="C1973" s="2">
        <f t="shared" si="270"/>
        <v>1.4802999999999997</v>
      </c>
      <c r="D1973" s="2">
        <f t="shared" si="271"/>
        <v>1.4802999999999997</v>
      </c>
      <c r="E1973" s="2">
        <f t="shared" si="272"/>
        <v>0</v>
      </c>
      <c r="F1973" s="2">
        <f t="shared" si="277"/>
        <v>0.15459334077983877</v>
      </c>
      <c r="G1973" s="2">
        <f t="shared" si="277"/>
        <v>0.17896006145453527</v>
      </c>
      <c r="H1973" s="2">
        <f t="shared" si="274"/>
        <v>0.86384268938750419</v>
      </c>
      <c r="I1973" s="2">
        <f t="shared" si="275"/>
        <v>46.34740336757605</v>
      </c>
    </row>
    <row r="1974" spans="1:9" ht="13.5" x14ac:dyDescent="0.25">
      <c r="A1974" s="3">
        <f>TITRES_STAT!B1977</f>
        <v>45180</v>
      </c>
      <c r="B1974" s="5">
        <f>TITRES_STAT!D1977</f>
        <v>74.884500000000003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0.14355095929556458</v>
      </c>
      <c r="G1974" s="2">
        <f t="shared" si="277"/>
        <v>0.16617719992206847</v>
      </c>
      <c r="H1974" s="2">
        <f t="shared" si="274"/>
        <v>0.86384268938750419</v>
      </c>
      <c r="I1974" s="2">
        <f t="shared" si="275"/>
        <v>46.34740336757605</v>
      </c>
    </row>
    <row r="1975" spans="1:9" ht="13.5" x14ac:dyDescent="0.25">
      <c r="A1975" s="3">
        <f>TITRES_STAT!B1978</f>
        <v>45181</v>
      </c>
      <c r="B1975" s="5">
        <f>TITRES_STAT!D1978</f>
        <v>74.884500000000003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0.13329731934588138</v>
      </c>
      <c r="G1975" s="2">
        <f t="shared" si="277"/>
        <v>0.15430739992763501</v>
      </c>
      <c r="H1975" s="2">
        <f t="shared" si="274"/>
        <v>0.86384268938750408</v>
      </c>
      <c r="I1975" s="2">
        <f t="shared" si="275"/>
        <v>46.34740336757605</v>
      </c>
    </row>
    <row r="1976" spans="1:9" ht="13.5" x14ac:dyDescent="0.25">
      <c r="A1976" s="3">
        <f>TITRES_STAT!B1979</f>
        <v>45182</v>
      </c>
      <c r="B1976" s="5">
        <f>TITRES_STAT!D1979</f>
        <v>74.884500000000003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0.123776082249747</v>
      </c>
      <c r="G1976" s="2">
        <f t="shared" si="277"/>
        <v>0.14328544278994679</v>
      </c>
      <c r="H1976" s="2">
        <f t="shared" si="274"/>
        <v>0.86384268938750408</v>
      </c>
      <c r="I1976" s="2">
        <f t="shared" si="275"/>
        <v>46.34740336757605</v>
      </c>
    </row>
    <row r="1977" spans="1:9" ht="13.5" x14ac:dyDescent="0.25">
      <c r="A1977" s="3">
        <f>TITRES_STAT!B1980</f>
        <v>45183</v>
      </c>
      <c r="B1977" s="5">
        <f>TITRES_STAT!D1980</f>
        <v>74.884500000000003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0.11493493351762221</v>
      </c>
      <c r="G1977" s="2">
        <f t="shared" si="277"/>
        <v>0.13305076830495058</v>
      </c>
      <c r="H1977" s="2">
        <f t="shared" si="274"/>
        <v>0.86384268938750419</v>
      </c>
      <c r="I1977" s="2">
        <f t="shared" si="275"/>
        <v>46.34740336757605</v>
      </c>
    </row>
    <row r="1978" spans="1:9" ht="13.5" x14ac:dyDescent="0.25">
      <c r="A1978" s="3">
        <f>TITRES_STAT!B1981</f>
        <v>45184</v>
      </c>
      <c r="B1978" s="5">
        <f>TITRES_STAT!D1981</f>
        <v>74.884500000000003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0.10672529540922063</v>
      </c>
      <c r="G1978" s="2">
        <f t="shared" si="277"/>
        <v>0.1235471419974541</v>
      </c>
      <c r="H1978" s="2">
        <f t="shared" si="274"/>
        <v>0.8638426893875043</v>
      </c>
      <c r="I1978" s="2">
        <f t="shared" si="275"/>
        <v>46.347403367576057</v>
      </c>
    </row>
    <row r="1979" spans="1:9" ht="13.5" x14ac:dyDescent="0.25">
      <c r="A1979" s="3">
        <f>TITRES_STAT!B1982</f>
        <v>45187</v>
      </c>
      <c r="B1979" s="5">
        <f>TITRES_STAT!D1982</f>
        <v>74.884500000000003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9.9102060022847729E-2</v>
      </c>
      <c r="G1979" s="2">
        <f t="shared" si="277"/>
        <v>0.11472234614049311</v>
      </c>
      <c r="H1979" s="2">
        <f t="shared" si="274"/>
        <v>0.86384268938750419</v>
      </c>
      <c r="I1979" s="2">
        <f t="shared" si="275"/>
        <v>46.34740336757605</v>
      </c>
    </row>
    <row r="1980" spans="1:9" ht="13.5" x14ac:dyDescent="0.25">
      <c r="A1980" s="3">
        <f>TITRES_STAT!B1983</f>
        <v>45188</v>
      </c>
      <c r="B1980" s="5">
        <f>TITRES_STAT!D1983</f>
        <v>74.884500000000003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9.2023341449787174E-2</v>
      </c>
      <c r="G1980" s="2">
        <f t="shared" si="277"/>
        <v>0.10652789284474361</v>
      </c>
      <c r="H1980" s="2">
        <f t="shared" si="274"/>
        <v>0.86384268938750408</v>
      </c>
      <c r="I1980" s="2">
        <f t="shared" si="275"/>
        <v>46.34740336757605</v>
      </c>
    </row>
    <row r="1981" spans="1:9" ht="13.5" x14ac:dyDescent="0.25">
      <c r="A1981" s="3">
        <f>TITRES_STAT!B1984</f>
        <v>45189</v>
      </c>
      <c r="B1981" s="5">
        <f>TITRES_STAT!D1984</f>
        <v>74.884500000000003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8.545024563194524E-2</v>
      </c>
      <c r="G1981" s="2">
        <f t="shared" si="278"/>
        <v>9.8918757641547644E-2</v>
      </c>
      <c r="H1981" s="2">
        <f t="shared" si="274"/>
        <v>0.86384268938750408</v>
      </c>
      <c r="I1981" s="2">
        <f t="shared" si="275"/>
        <v>46.34740336757605</v>
      </c>
    </row>
    <row r="1982" spans="1:9" ht="13.5" x14ac:dyDescent="0.25">
      <c r="A1982" s="3">
        <f>TITRES_STAT!B1985</f>
        <v>45190</v>
      </c>
      <c r="B1982" s="5">
        <f>TITRES_STAT!D1985</f>
        <v>74.884500000000003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7.9346656658234857E-2</v>
      </c>
      <c r="G1982" s="2">
        <f t="shared" si="278"/>
        <v>9.1853132095722809E-2</v>
      </c>
      <c r="H1982" s="2">
        <f t="shared" si="274"/>
        <v>0.86384268938750408</v>
      </c>
      <c r="I1982" s="2">
        <f t="shared" si="275"/>
        <v>46.34740336757605</v>
      </c>
    </row>
    <row r="1983" spans="1:9" ht="13.5" x14ac:dyDescent="0.25">
      <c r="A1983" s="3">
        <f>TITRES_STAT!B1986</f>
        <v>45191</v>
      </c>
      <c r="B1983" s="5">
        <f>TITRES_STAT!D1986</f>
        <v>74.884500000000003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7.3679038325503793E-2</v>
      </c>
      <c r="G1983" s="2">
        <f t="shared" si="278"/>
        <v>8.5292194088885456E-2</v>
      </c>
      <c r="H1983" s="2">
        <f t="shared" si="274"/>
        <v>0.86384268938750408</v>
      </c>
      <c r="I1983" s="2">
        <f t="shared" si="275"/>
        <v>46.34740336757605</v>
      </c>
    </row>
    <row r="1984" spans="1:9" ht="13.5" x14ac:dyDescent="0.25">
      <c r="A1984" s="3">
        <f>TITRES_STAT!B1987</f>
        <v>45194</v>
      </c>
      <c r="B1984" s="5">
        <f>TITRES_STAT!D1987</f>
        <v>74.884500000000003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6.8416249873682097E-2</v>
      </c>
      <c r="G1984" s="2">
        <f t="shared" si="278"/>
        <v>7.9199894511107913E-2</v>
      </c>
      <c r="H1984" s="2">
        <f t="shared" si="274"/>
        <v>0.8638426893875043</v>
      </c>
      <c r="I1984" s="2">
        <f t="shared" si="275"/>
        <v>46.347403367576057</v>
      </c>
    </row>
    <row r="1985" spans="1:9" ht="13.5" x14ac:dyDescent="0.25">
      <c r="A1985" s="3">
        <f>TITRES_STAT!B1988</f>
        <v>45195</v>
      </c>
      <c r="B1985" s="5">
        <f>TITRES_STAT!D1988</f>
        <v>74.884500000000003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6.3529374882704798E-2</v>
      </c>
      <c r="G1985" s="2">
        <f t="shared" si="278"/>
        <v>7.3542759188885906E-2</v>
      </c>
      <c r="H1985" s="2">
        <f t="shared" si="274"/>
        <v>0.8638426893875043</v>
      </c>
      <c r="I1985" s="2">
        <f t="shared" si="275"/>
        <v>46.347403367576057</v>
      </c>
    </row>
    <row r="1986" spans="1:9" ht="13.5" x14ac:dyDescent="0.25">
      <c r="A1986" s="3">
        <f>TITRES_STAT!B1989</f>
        <v>45197</v>
      </c>
      <c r="B1986" s="5">
        <f>TITRES_STAT!D1989</f>
        <v>74.884500000000003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5.8991562391083031E-2</v>
      </c>
      <c r="G1986" s="2">
        <f t="shared" si="278"/>
        <v>6.8289704961108338E-2</v>
      </c>
      <c r="H1986" s="2">
        <f t="shared" si="274"/>
        <v>0.86384268938750441</v>
      </c>
      <c r="I1986" s="2">
        <f t="shared" si="275"/>
        <v>46.347403367576057</v>
      </c>
    </row>
    <row r="1987" spans="1:9" ht="13.5" x14ac:dyDescent="0.25">
      <c r="A1987" s="3">
        <f>TITRES_STAT!B1990</f>
        <v>45198</v>
      </c>
      <c r="B1987" s="5">
        <f>TITRES_STAT!D1990</f>
        <v>74.884500000000003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5.4777879363148534E-2</v>
      </c>
      <c r="G1987" s="2">
        <f t="shared" si="278"/>
        <v>6.3411868892457743E-2</v>
      </c>
      <c r="H1987" s="2">
        <f t="shared" si="274"/>
        <v>0.86384268938750453</v>
      </c>
      <c r="I1987" s="2">
        <f t="shared" si="275"/>
        <v>46.347403367576057</v>
      </c>
    </row>
    <row r="1988" spans="1:9" ht="13.5" x14ac:dyDescent="0.25">
      <c r="A1988" s="3">
        <f>TITRES_STAT!B1991</f>
        <v>45201</v>
      </c>
      <c r="B1988" s="5">
        <f>TITRES_STAT!D1991</f>
        <v>74.884500000000003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5.0865173694352214E-2</v>
      </c>
      <c r="G1988" s="2">
        <f t="shared" si="278"/>
        <v>5.8882449685853613E-2</v>
      </c>
      <c r="H1988" s="2">
        <f t="shared" si="274"/>
        <v>0.86384268938750464</v>
      </c>
      <c r="I1988" s="2">
        <f t="shared" si="275"/>
        <v>46.347403367576064</v>
      </c>
    </row>
    <row r="1989" spans="1:9" ht="13.5" x14ac:dyDescent="0.25">
      <c r="A1989" s="3">
        <f>TITRES_STAT!B1992</f>
        <v>45202</v>
      </c>
      <c r="B1989" s="5">
        <f>TITRES_STAT!D1992</f>
        <v>74.884500000000003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4.7231947001898485E-2</v>
      </c>
      <c r="G1989" s="2">
        <f t="shared" si="278"/>
        <v>5.4676560422578353E-2</v>
      </c>
      <c r="H1989" s="2">
        <f t="shared" si="274"/>
        <v>0.86384268938750464</v>
      </c>
      <c r="I1989" s="2">
        <f t="shared" si="275"/>
        <v>46.347403367576064</v>
      </c>
    </row>
    <row r="1990" spans="1:9" ht="13.5" x14ac:dyDescent="0.25">
      <c r="A1990" s="3">
        <f>TITRES_STAT!B1993</f>
        <v>45203</v>
      </c>
      <c r="B1990" s="5">
        <f>TITRES_STAT!D1993</f>
        <v>74.884500000000003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4.3858236501762883E-2</v>
      </c>
      <c r="G1990" s="2">
        <f t="shared" si="278"/>
        <v>5.0771091820965612E-2</v>
      </c>
      <c r="H1990" s="2">
        <f t="shared" si="274"/>
        <v>0.86384268938750486</v>
      </c>
      <c r="I1990" s="2">
        <f t="shared" si="275"/>
        <v>46.347403367576071</v>
      </c>
    </row>
    <row r="1991" spans="1:9" ht="13.5" x14ac:dyDescent="0.25">
      <c r="A1991" s="3">
        <f>TITRES_STAT!B1994</f>
        <v>45204</v>
      </c>
      <c r="B1991" s="5">
        <f>TITRES_STAT!D1994</f>
        <v>74.0137</v>
      </c>
      <c r="C1991" s="2">
        <f t="shared" si="279"/>
        <v>-0.87080000000000268</v>
      </c>
      <c r="D1991" s="2">
        <f t="shared" si="280"/>
        <v>0</v>
      </c>
      <c r="E1991" s="2">
        <f t="shared" si="281"/>
        <v>0.87080000000000268</v>
      </c>
      <c r="F1991" s="2">
        <f t="shared" si="278"/>
        <v>4.0725505323065535E-2</v>
      </c>
      <c r="G1991" s="2">
        <f t="shared" si="278"/>
        <v>0.10934458526232541</v>
      </c>
      <c r="H1991" s="2">
        <f t="shared" si="274"/>
        <v>0.37245104753346647</v>
      </c>
      <c r="I1991" s="2">
        <f t="shared" si="275"/>
        <v>27.137656253957161</v>
      </c>
    </row>
    <row r="1992" spans="1:9" ht="13.5" x14ac:dyDescent="0.25">
      <c r="A1992" s="3">
        <f>TITRES_STAT!B1995</f>
        <v>45205</v>
      </c>
      <c r="B1992" s="5">
        <f>TITRES_STAT!D1995</f>
        <v>73.230099999999993</v>
      </c>
      <c r="C1992" s="2">
        <f t="shared" si="279"/>
        <v>-0.78360000000000696</v>
      </c>
      <c r="D1992" s="2">
        <f t="shared" si="280"/>
        <v>0</v>
      </c>
      <c r="E1992" s="2">
        <f t="shared" si="281"/>
        <v>0.78360000000000696</v>
      </c>
      <c r="F1992" s="2">
        <f t="shared" si="278"/>
        <v>3.7816540657132282E-2</v>
      </c>
      <c r="G1992" s="2">
        <f t="shared" si="278"/>
        <v>0.15750568631501696</v>
      </c>
      <c r="H1992" s="2">
        <f t="shared" si="274"/>
        <v>0.24009635170566387</v>
      </c>
      <c r="I1992" s="2">
        <f t="shared" si="275"/>
        <v>19.361104592834934</v>
      </c>
    </row>
    <row r="1993" spans="1:9" ht="13.5" x14ac:dyDescent="0.25">
      <c r="A1993" s="3">
        <f>TITRES_STAT!B1996</f>
        <v>45208</v>
      </c>
      <c r="B1993" s="5">
        <f>TITRES_STAT!D1996</f>
        <v>73.143000000000001</v>
      </c>
      <c r="C1993" s="2">
        <f t="shared" si="279"/>
        <v>-8.7099999999992406E-2</v>
      </c>
      <c r="D1993" s="2">
        <f t="shared" si="280"/>
        <v>0</v>
      </c>
      <c r="E1993" s="2">
        <f t="shared" si="281"/>
        <v>8.7099999999992406E-2</v>
      </c>
      <c r="F1993" s="2">
        <f t="shared" si="278"/>
        <v>3.5115359181622834E-2</v>
      </c>
      <c r="G1993" s="2">
        <f t="shared" si="278"/>
        <v>0.15247670872108662</v>
      </c>
      <c r="H1993" s="2">
        <f t="shared" si="274"/>
        <v>0.23029982399381754</v>
      </c>
      <c r="I1993" s="2">
        <f t="shared" si="275"/>
        <v>18.718999995156864</v>
      </c>
    </row>
    <row r="1994" spans="1:9" ht="13.5" x14ac:dyDescent="0.25">
      <c r="A1994" s="3">
        <f>TITRES_STAT!B1997</f>
        <v>45209</v>
      </c>
      <c r="B1994" s="5">
        <f>TITRES_STAT!D1997</f>
        <v>73.143000000000001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3.2607119240078343E-2</v>
      </c>
      <c r="G1994" s="2">
        <f t="shared" si="278"/>
        <v>0.14158551524100901</v>
      </c>
      <c r="H1994" s="2">
        <f t="shared" si="274"/>
        <v>0.23029982399381752</v>
      </c>
      <c r="I1994" s="2">
        <f t="shared" si="275"/>
        <v>18.71899999515685</v>
      </c>
    </row>
    <row r="1995" spans="1:9" ht="13.5" x14ac:dyDescent="0.25">
      <c r="A1995" s="3">
        <f>TITRES_STAT!B1998</f>
        <v>45210</v>
      </c>
      <c r="B1995" s="5">
        <f>TITRES_STAT!D1998</f>
        <v>73.143000000000001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3.0278039294358461E-2</v>
      </c>
      <c r="G1995" s="2">
        <f t="shared" si="278"/>
        <v>0.13147226415236551</v>
      </c>
      <c r="H1995" s="2">
        <f t="shared" si="274"/>
        <v>0.23029982399381752</v>
      </c>
      <c r="I1995" s="2">
        <f t="shared" si="275"/>
        <v>18.71899999515685</v>
      </c>
    </row>
    <row r="1996" spans="1:9" ht="13.5" x14ac:dyDescent="0.25">
      <c r="A1996" s="3">
        <f>TITRES_STAT!B1999</f>
        <v>45211</v>
      </c>
      <c r="B1996" s="5">
        <f>TITRES_STAT!D1999</f>
        <v>73.143000000000001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2.8115322201904287E-2</v>
      </c>
      <c r="G1996" s="2">
        <f t="shared" si="278"/>
        <v>0.12208138814148227</v>
      </c>
      <c r="H1996" s="2">
        <f t="shared" si="274"/>
        <v>0.23029982399381752</v>
      </c>
      <c r="I1996" s="2">
        <f t="shared" si="275"/>
        <v>18.71899999515685</v>
      </c>
    </row>
    <row r="1997" spans="1:9" ht="13.5" x14ac:dyDescent="0.25">
      <c r="A1997" s="3">
        <f>TITRES_STAT!B2000</f>
        <v>45212</v>
      </c>
      <c r="B1997" s="5">
        <f>TITRES_STAT!D2000</f>
        <v>73.143000000000001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2.6107084901768267E-2</v>
      </c>
      <c r="G1997" s="2">
        <f t="shared" si="282"/>
        <v>0.11336128898851926</v>
      </c>
      <c r="H1997" s="2">
        <f t="shared" si="274"/>
        <v>0.23029982399381749</v>
      </c>
      <c r="I1997" s="2">
        <f t="shared" si="275"/>
        <v>18.71899999515685</v>
      </c>
    </row>
    <row r="1998" spans="1:9" ht="13.5" x14ac:dyDescent="0.25">
      <c r="A1998" s="3">
        <f>TITRES_STAT!B2001</f>
        <v>45215</v>
      </c>
      <c r="B1998" s="5">
        <f>TITRES_STAT!D2001</f>
        <v>73.143000000000001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2.4242293123070531E-2</v>
      </c>
      <c r="G1998" s="2">
        <f t="shared" si="282"/>
        <v>0.10526405406076789</v>
      </c>
      <c r="H1998" s="2">
        <f t="shared" si="274"/>
        <v>0.23029982399381746</v>
      </c>
      <c r="I1998" s="2">
        <f t="shared" si="275"/>
        <v>18.71899999515685</v>
      </c>
    </row>
    <row r="1999" spans="1:9" ht="13.5" x14ac:dyDescent="0.25">
      <c r="A1999" s="3">
        <f>TITRES_STAT!B2002</f>
        <v>45216</v>
      </c>
      <c r="B1999" s="5">
        <f>TITRES_STAT!D2002</f>
        <v>73.143000000000001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2.2510700757136924E-2</v>
      </c>
      <c r="G1999" s="2">
        <f t="shared" si="282"/>
        <v>9.7745193056427329E-2</v>
      </c>
      <c r="H1999" s="2">
        <f t="shared" si="274"/>
        <v>0.23029982399381749</v>
      </c>
      <c r="I1999" s="2">
        <f t="shared" si="275"/>
        <v>18.71899999515685</v>
      </c>
    </row>
    <row r="2000" spans="1:9" ht="13.5" x14ac:dyDescent="0.25">
      <c r="A2000" s="3">
        <f>TITRES_STAT!B2003</f>
        <v>45217</v>
      </c>
      <c r="B2000" s="5">
        <f>TITRES_STAT!D2003</f>
        <v>73.143000000000001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2.0902793560198574E-2</v>
      </c>
      <c r="G2000" s="2">
        <f t="shared" si="282"/>
        <v>9.0763393552396807E-2</v>
      </c>
      <c r="H2000" s="2">
        <f t="shared" si="274"/>
        <v>0.23029982399381749</v>
      </c>
      <c r="I2000" s="2">
        <f t="shared" si="275"/>
        <v>18.71899999515685</v>
      </c>
    </row>
    <row r="2001" spans="1:9" ht="13.5" x14ac:dyDescent="0.25">
      <c r="A2001" s="3">
        <f>TITRES_STAT!B2004</f>
        <v>45218</v>
      </c>
      <c r="B2001" s="5">
        <f>TITRES_STAT!D2004</f>
        <v>73.143000000000001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1.9409736877327249E-2</v>
      </c>
      <c r="G2001" s="2">
        <f t="shared" si="282"/>
        <v>8.4280294012939891E-2</v>
      </c>
      <c r="H2001" s="2">
        <f t="shared" ref="H2001:H2064" si="283">F2001/G2001</f>
        <v>0.23029982399381752</v>
      </c>
      <c r="I2001" s="2">
        <f t="shared" ref="I2001:I2064" si="284">IF(G2001=0,100,100-(100/(1+H2001)))</f>
        <v>18.71899999515685</v>
      </c>
    </row>
    <row r="2002" spans="1:9" ht="13.5" x14ac:dyDescent="0.25">
      <c r="A2002" s="3">
        <f>TITRES_STAT!B2005</f>
        <v>45219</v>
      </c>
      <c r="B2002" s="5">
        <f>TITRES_STAT!D2005</f>
        <v>74.0137</v>
      </c>
      <c r="C2002" s="2">
        <f t="shared" si="279"/>
        <v>0.87069999999999936</v>
      </c>
      <c r="D2002" s="2">
        <f t="shared" si="280"/>
        <v>0.87069999999999936</v>
      </c>
      <c r="E2002" s="2">
        <f t="shared" si="281"/>
        <v>0</v>
      </c>
      <c r="F2002" s="2">
        <f t="shared" si="282"/>
        <v>8.0216184243232402E-2</v>
      </c>
      <c r="G2002" s="2">
        <f t="shared" si="282"/>
        <v>7.8260273012015616E-2</v>
      </c>
      <c r="H2002" s="2">
        <f t="shared" si="283"/>
        <v>1.0249923895731425</v>
      </c>
      <c r="I2002" s="2">
        <f t="shared" si="284"/>
        <v>50.617098358043975</v>
      </c>
    </row>
    <row r="2003" spans="1:9" ht="13.5" x14ac:dyDescent="0.25">
      <c r="A2003" s="3">
        <f>TITRES_STAT!B2006</f>
        <v>45222</v>
      </c>
      <c r="B2003" s="5">
        <f>TITRES_STAT!D2006</f>
        <v>74.0137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7.4486456797287229E-2</v>
      </c>
      <c r="G2003" s="2">
        <f t="shared" si="282"/>
        <v>7.2670253511157371E-2</v>
      </c>
      <c r="H2003" s="2">
        <f t="shared" si="283"/>
        <v>1.0249923895731423</v>
      </c>
      <c r="I2003" s="2">
        <f t="shared" si="284"/>
        <v>50.617098358043968</v>
      </c>
    </row>
    <row r="2004" spans="1:9" ht="13.5" x14ac:dyDescent="0.25">
      <c r="A2004" s="3">
        <f>TITRES_STAT!B2007</f>
        <v>45223</v>
      </c>
      <c r="B2004" s="5">
        <f>TITRES_STAT!D2007</f>
        <v>74.0137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6.9165995597481003E-2</v>
      </c>
      <c r="G2004" s="2">
        <f t="shared" si="282"/>
        <v>6.7479521117503272E-2</v>
      </c>
      <c r="H2004" s="2">
        <f t="shared" si="283"/>
        <v>1.0249923895731423</v>
      </c>
      <c r="I2004" s="2">
        <f t="shared" si="284"/>
        <v>50.617098358043968</v>
      </c>
    </row>
    <row r="2005" spans="1:9" ht="13.5" x14ac:dyDescent="0.25">
      <c r="A2005" s="3">
        <f>TITRES_STAT!B2008</f>
        <v>45224</v>
      </c>
      <c r="B2005" s="5">
        <f>TITRES_STAT!D2008</f>
        <v>74.0137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6.4225567340518069E-2</v>
      </c>
      <c r="G2005" s="2">
        <f t="shared" si="282"/>
        <v>6.2659555323395885E-2</v>
      </c>
      <c r="H2005" s="2">
        <f t="shared" si="283"/>
        <v>1.0249923895731425</v>
      </c>
      <c r="I2005" s="2">
        <f t="shared" si="284"/>
        <v>50.617098358043975</v>
      </c>
    </row>
    <row r="2006" spans="1:9" ht="13.5" x14ac:dyDescent="0.25">
      <c r="A2006" s="3">
        <f>TITRES_STAT!B2009</f>
        <v>45225</v>
      </c>
      <c r="B2006" s="5">
        <f>TITRES_STAT!D2009</f>
        <v>71.401499999999999</v>
      </c>
      <c r="C2006" s="2">
        <f t="shared" si="279"/>
        <v>-2.6122000000000014</v>
      </c>
      <c r="D2006" s="2">
        <f t="shared" si="280"/>
        <v>0</v>
      </c>
      <c r="E2006" s="2">
        <f t="shared" si="281"/>
        <v>2.6122000000000014</v>
      </c>
      <c r="F2006" s="2">
        <f t="shared" si="282"/>
        <v>5.9638026816195351E-2</v>
      </c>
      <c r="G2006" s="2">
        <f t="shared" si="282"/>
        <v>0.24476958708601057</v>
      </c>
      <c r="H2006" s="2">
        <f t="shared" si="283"/>
        <v>0.24364966058973211</v>
      </c>
      <c r="I2006" s="2">
        <f t="shared" si="284"/>
        <v>19.59150300207493</v>
      </c>
    </row>
    <row r="2007" spans="1:9" ht="13.5" x14ac:dyDescent="0.25">
      <c r="A2007" s="3">
        <f>TITRES_STAT!B2010</f>
        <v>45226</v>
      </c>
      <c r="B2007" s="5">
        <f>TITRES_STAT!D2010</f>
        <v>71.401499999999999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5.5378167757895683E-2</v>
      </c>
      <c r="G2007" s="2">
        <f t="shared" si="282"/>
        <v>0.22728604515129552</v>
      </c>
      <c r="H2007" s="2">
        <f t="shared" si="283"/>
        <v>0.24364966058973211</v>
      </c>
      <c r="I2007" s="2">
        <f t="shared" si="284"/>
        <v>19.59150300207493</v>
      </c>
    </row>
    <row r="2008" spans="1:9" ht="13.5" x14ac:dyDescent="0.25">
      <c r="A2008" s="3">
        <f>TITRES_STAT!B2011</f>
        <v>45229</v>
      </c>
      <c r="B2008" s="5">
        <f>TITRES_STAT!D2011</f>
        <v>71.401499999999999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5.1422584346617416E-2</v>
      </c>
      <c r="G2008" s="2">
        <f t="shared" si="282"/>
        <v>0.2110513276404887</v>
      </c>
      <c r="H2008" s="2">
        <f t="shared" si="283"/>
        <v>0.24364966058973209</v>
      </c>
      <c r="I2008" s="2">
        <f t="shared" si="284"/>
        <v>19.59150300207493</v>
      </c>
    </row>
    <row r="2009" spans="1:9" ht="13.5" x14ac:dyDescent="0.25">
      <c r="A2009" s="3">
        <f>TITRES_STAT!B2012</f>
        <v>45230</v>
      </c>
      <c r="B2009" s="5">
        <f>TITRES_STAT!D2012</f>
        <v>71.401499999999999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4.774954260757331E-2</v>
      </c>
      <c r="G2009" s="2">
        <f t="shared" si="282"/>
        <v>0.19597623280902524</v>
      </c>
      <c r="H2009" s="2">
        <f t="shared" si="283"/>
        <v>0.24364966058973206</v>
      </c>
      <c r="I2009" s="2">
        <f t="shared" si="284"/>
        <v>19.59150300207493</v>
      </c>
    </row>
    <row r="2010" spans="1:9" ht="13.5" x14ac:dyDescent="0.25">
      <c r="A2010" s="3">
        <f>TITRES_STAT!B2013</f>
        <v>45231</v>
      </c>
      <c r="B2010" s="5">
        <f>TITRES_STAT!D2013</f>
        <v>71.401499999999999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4.4338860992746643E-2</v>
      </c>
      <c r="G2010" s="2">
        <f t="shared" si="282"/>
        <v>0.18197793046552344</v>
      </c>
      <c r="H2010" s="2">
        <f t="shared" si="283"/>
        <v>0.24364966058973203</v>
      </c>
      <c r="I2010" s="2">
        <f t="shared" si="284"/>
        <v>19.59150300207493</v>
      </c>
    </row>
    <row r="2011" spans="1:9" ht="13.5" x14ac:dyDescent="0.25">
      <c r="A2011" s="3">
        <f>TITRES_STAT!B2014</f>
        <v>45232</v>
      </c>
      <c r="B2011" s="5">
        <f>TITRES_STAT!D2014</f>
        <v>71.401499999999999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4.1171799493264737E-2</v>
      </c>
      <c r="G2011" s="2">
        <f t="shared" si="282"/>
        <v>0.1689795068608432</v>
      </c>
      <c r="H2011" s="2">
        <f t="shared" si="283"/>
        <v>0.243649660589732</v>
      </c>
      <c r="I2011" s="2">
        <f t="shared" si="284"/>
        <v>19.59150300207493</v>
      </c>
    </row>
    <row r="2012" spans="1:9" ht="13.5" x14ac:dyDescent="0.25">
      <c r="A2012" s="3">
        <f>TITRES_STAT!B2015</f>
        <v>45233</v>
      </c>
      <c r="B2012" s="5">
        <f>TITRES_STAT!D2015</f>
        <v>71.401499999999999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3.8230956672317254E-2</v>
      </c>
      <c r="G2012" s="2">
        <f t="shared" si="282"/>
        <v>0.15690954208506872</v>
      </c>
      <c r="H2012" s="2">
        <f t="shared" si="283"/>
        <v>0.24364966058973195</v>
      </c>
      <c r="I2012" s="2">
        <f t="shared" si="284"/>
        <v>19.59150300207493</v>
      </c>
    </row>
    <row r="2013" spans="1:9" ht="13.5" x14ac:dyDescent="0.25">
      <c r="A2013" s="3">
        <f>TITRES_STAT!B2016</f>
        <v>45236</v>
      </c>
      <c r="B2013" s="5">
        <f>TITRES_STAT!D2016</f>
        <v>71.401499999999999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3.550017405286602E-2</v>
      </c>
      <c r="G2013" s="2">
        <f t="shared" si="285"/>
        <v>0.14570171765042095</v>
      </c>
      <c r="H2013" s="2">
        <f t="shared" si="283"/>
        <v>0.24364966058973195</v>
      </c>
      <c r="I2013" s="2">
        <f t="shared" si="284"/>
        <v>19.59150300207493</v>
      </c>
    </row>
    <row r="2014" spans="1:9" ht="13.5" x14ac:dyDescent="0.25">
      <c r="A2014" s="3">
        <f>TITRES_STAT!B2017</f>
        <v>45237</v>
      </c>
      <c r="B2014" s="5">
        <f>TITRES_STAT!D2017</f>
        <v>71.401499999999999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3.2964447334804158E-2</v>
      </c>
      <c r="G2014" s="2">
        <f t="shared" si="285"/>
        <v>0.13529445210396232</v>
      </c>
      <c r="H2014" s="2">
        <f t="shared" si="283"/>
        <v>0.24364966058973189</v>
      </c>
      <c r="I2014" s="2">
        <f t="shared" si="284"/>
        <v>19.591503002074916</v>
      </c>
    </row>
    <row r="2015" spans="1:9" ht="13.5" x14ac:dyDescent="0.25">
      <c r="A2015" s="3">
        <f>TITRES_STAT!B2018</f>
        <v>45238</v>
      </c>
      <c r="B2015" s="5">
        <f>TITRES_STAT!D2018</f>
        <v>73.099500000000006</v>
      </c>
      <c r="C2015" s="2">
        <f t="shared" si="279"/>
        <v>1.6980000000000075</v>
      </c>
      <c r="D2015" s="2">
        <f t="shared" si="280"/>
        <v>1.6980000000000075</v>
      </c>
      <c r="E2015" s="2">
        <f t="shared" si="281"/>
        <v>0</v>
      </c>
      <c r="F2015" s="2">
        <f t="shared" si="285"/>
        <v>0.15189555823946152</v>
      </c>
      <c r="G2015" s="2">
        <f t="shared" si="285"/>
        <v>0.12563056266796502</v>
      </c>
      <c r="H2015" s="2">
        <f t="shared" si="283"/>
        <v>1.2090653342126112</v>
      </c>
      <c r="I2015" s="2">
        <f t="shared" si="284"/>
        <v>54.731986215498907</v>
      </c>
    </row>
    <row r="2016" spans="1:9" ht="13.5" x14ac:dyDescent="0.25">
      <c r="A2016" s="3">
        <f>TITRES_STAT!B2019</f>
        <v>45239</v>
      </c>
      <c r="B2016" s="5">
        <f>TITRES_STAT!D2019</f>
        <v>73.099500000000006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0.14104587550807141</v>
      </c>
      <c r="G2016" s="2">
        <f t="shared" si="285"/>
        <v>0.11665695104882466</v>
      </c>
      <c r="H2016" s="2">
        <f t="shared" si="283"/>
        <v>1.2090653342126112</v>
      </c>
      <c r="I2016" s="2">
        <f t="shared" si="284"/>
        <v>54.731986215498907</v>
      </c>
    </row>
    <row r="2017" spans="1:9" ht="13.5" x14ac:dyDescent="0.25">
      <c r="A2017" s="3">
        <f>TITRES_STAT!B2020</f>
        <v>45240</v>
      </c>
      <c r="B2017" s="5">
        <f>TITRES_STAT!D2020</f>
        <v>72.698899999999995</v>
      </c>
      <c r="C2017" s="2">
        <f t="shared" si="279"/>
        <v>-0.40060000000001139</v>
      </c>
      <c r="D2017" s="2">
        <f t="shared" si="280"/>
        <v>0</v>
      </c>
      <c r="E2017" s="2">
        <f t="shared" si="281"/>
        <v>0.40060000000001139</v>
      </c>
      <c r="F2017" s="2">
        <f t="shared" si="285"/>
        <v>0.13097117011463774</v>
      </c>
      <c r="G2017" s="2">
        <f t="shared" si="285"/>
        <v>0.13693859740248085</v>
      </c>
      <c r="H2017" s="2">
        <f t="shared" si="283"/>
        <v>0.95642260545210611</v>
      </c>
      <c r="I2017" s="2">
        <f t="shared" si="284"/>
        <v>48.886299043303488</v>
      </c>
    </row>
    <row r="2018" spans="1:9" ht="13.5" x14ac:dyDescent="0.25">
      <c r="A2018" s="3">
        <f>TITRES_STAT!B2021</f>
        <v>45243</v>
      </c>
      <c r="B2018" s="5">
        <f>TITRES_STAT!D2021</f>
        <v>72.698899999999995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0.12161608653502076</v>
      </c>
      <c r="G2018" s="2">
        <f t="shared" si="285"/>
        <v>0.12715726901658936</v>
      </c>
      <c r="H2018" s="2">
        <f t="shared" si="283"/>
        <v>0.95642260545210611</v>
      </c>
      <c r="I2018" s="2">
        <f t="shared" si="284"/>
        <v>48.886299043303488</v>
      </c>
    </row>
    <row r="2019" spans="1:9" ht="13.5" x14ac:dyDescent="0.25">
      <c r="A2019" s="3">
        <f>TITRES_STAT!B2022</f>
        <v>45244</v>
      </c>
      <c r="B2019" s="5">
        <f>TITRES_STAT!D2022</f>
        <v>72.698899999999995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0.11292922321109071</v>
      </c>
      <c r="G2019" s="2">
        <f t="shared" si="285"/>
        <v>0.11807460694397584</v>
      </c>
      <c r="H2019" s="2">
        <f t="shared" si="283"/>
        <v>0.95642260545210611</v>
      </c>
      <c r="I2019" s="2">
        <f t="shared" si="284"/>
        <v>48.886299043303488</v>
      </c>
    </row>
    <row r="2020" spans="1:9" ht="13.5" x14ac:dyDescent="0.25">
      <c r="A2020" s="3">
        <f>TITRES_STAT!B2023</f>
        <v>45245</v>
      </c>
      <c r="B2020" s="5">
        <f>TITRES_STAT!D2023</f>
        <v>72.698899999999995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0.10486285012458423</v>
      </c>
      <c r="G2020" s="2">
        <f t="shared" si="285"/>
        <v>0.10964070644797756</v>
      </c>
      <c r="H2020" s="2">
        <f t="shared" si="283"/>
        <v>0.95642260545210611</v>
      </c>
      <c r="I2020" s="2">
        <f t="shared" si="284"/>
        <v>48.886299043303488</v>
      </c>
    </row>
    <row r="2021" spans="1:9" ht="13.5" x14ac:dyDescent="0.25">
      <c r="A2021" s="3">
        <f>TITRES_STAT!B2024</f>
        <v>45246</v>
      </c>
      <c r="B2021" s="5">
        <f>TITRES_STAT!D2024</f>
        <v>72.698899999999995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9.7372646544256786E-2</v>
      </c>
      <c r="G2021" s="2">
        <f t="shared" si="285"/>
        <v>0.10180922741597917</v>
      </c>
      <c r="H2021" s="2">
        <f t="shared" si="283"/>
        <v>0.95642260545210611</v>
      </c>
      <c r="I2021" s="2">
        <f t="shared" si="284"/>
        <v>48.886299043303488</v>
      </c>
    </row>
    <row r="2022" spans="1:9" ht="13.5" x14ac:dyDescent="0.25">
      <c r="A2022" s="3">
        <f>TITRES_STAT!B2025</f>
        <v>45247</v>
      </c>
      <c r="B2022" s="5">
        <f>TITRES_STAT!D2025</f>
        <v>72.698899999999995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9.0417457505381299E-2</v>
      </c>
      <c r="G2022" s="2">
        <f t="shared" si="285"/>
        <v>9.4537139743409229E-2</v>
      </c>
      <c r="H2022" s="2">
        <f t="shared" si="283"/>
        <v>0.956422605452106</v>
      </c>
      <c r="I2022" s="2">
        <f t="shared" si="284"/>
        <v>48.886299043303488</v>
      </c>
    </row>
    <row r="2023" spans="1:9" ht="13.5" x14ac:dyDescent="0.25">
      <c r="A2023" s="3">
        <f>TITRES_STAT!B2026</f>
        <v>45250</v>
      </c>
      <c r="B2023" s="5">
        <f>TITRES_STAT!D2026</f>
        <v>72.698899999999995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8.3959067683568339E-2</v>
      </c>
      <c r="G2023" s="2">
        <f t="shared" si="285"/>
        <v>8.7784486904594283E-2</v>
      </c>
      <c r="H2023" s="2">
        <f t="shared" si="283"/>
        <v>0.95642260545210589</v>
      </c>
      <c r="I2023" s="2">
        <f t="shared" si="284"/>
        <v>48.886299043303481</v>
      </c>
    </row>
    <row r="2024" spans="1:9" ht="13.5" x14ac:dyDescent="0.25">
      <c r="A2024" s="3">
        <f>TITRES_STAT!B2027</f>
        <v>45251</v>
      </c>
      <c r="B2024" s="5">
        <f>TITRES_STAT!D2027</f>
        <v>72.698899999999995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7.7961991420456317E-2</v>
      </c>
      <c r="G2024" s="2">
        <f t="shared" si="285"/>
        <v>8.1514166411408975E-2</v>
      </c>
      <c r="H2024" s="2">
        <f t="shared" si="283"/>
        <v>0.956422605452106</v>
      </c>
      <c r="I2024" s="2">
        <f t="shared" si="284"/>
        <v>48.886299043303488</v>
      </c>
    </row>
    <row r="2025" spans="1:9" ht="13.5" x14ac:dyDescent="0.25">
      <c r="A2025" s="3">
        <f>TITRES_STAT!B2028</f>
        <v>45252</v>
      </c>
      <c r="B2025" s="5">
        <f>TITRES_STAT!D2028</f>
        <v>72.707599999999999</v>
      </c>
      <c r="C2025" s="2">
        <f t="shared" si="279"/>
        <v>8.7000000000045929E-3</v>
      </c>
      <c r="D2025" s="2">
        <f t="shared" si="280"/>
        <v>8.7000000000045929E-3</v>
      </c>
      <c r="E2025" s="2">
        <f t="shared" si="281"/>
        <v>0</v>
      </c>
      <c r="F2025" s="2">
        <f t="shared" si="285"/>
        <v>7.3014706318995468E-2</v>
      </c>
      <c r="G2025" s="2">
        <f t="shared" si="285"/>
        <v>7.5691725953451194E-2</v>
      </c>
      <c r="H2025" s="2">
        <f t="shared" si="283"/>
        <v>0.9646325988642136</v>
      </c>
      <c r="I2025" s="2">
        <f t="shared" si="284"/>
        <v>49.099897834428873</v>
      </c>
    </row>
    <row r="2026" spans="1:9" ht="13.5" x14ac:dyDescent="0.25">
      <c r="A2026" s="3">
        <f>TITRES_STAT!B2029</f>
        <v>45253</v>
      </c>
      <c r="B2026" s="5">
        <f>TITRES_STAT!D2029</f>
        <v>72.698899999999995</v>
      </c>
      <c r="C2026" s="2">
        <f t="shared" si="279"/>
        <v>-8.7000000000045929E-3</v>
      </c>
      <c r="D2026" s="2">
        <f t="shared" si="280"/>
        <v>0</v>
      </c>
      <c r="E2026" s="2">
        <f t="shared" si="281"/>
        <v>8.7000000000045929E-3</v>
      </c>
      <c r="F2026" s="2">
        <f t="shared" si="285"/>
        <v>6.7799370153352939E-2</v>
      </c>
      <c r="G2026" s="2">
        <f t="shared" si="285"/>
        <v>7.0906602671062149E-2</v>
      </c>
      <c r="H2026" s="2">
        <f t="shared" si="283"/>
        <v>0.95617851651807728</v>
      </c>
      <c r="I2026" s="2">
        <f t="shared" si="284"/>
        <v>48.879921154641771</v>
      </c>
    </row>
    <row r="2027" spans="1:9" ht="13.5" x14ac:dyDescent="0.25">
      <c r="A2027" s="3">
        <f>TITRES_STAT!B2030</f>
        <v>45254</v>
      </c>
      <c r="B2027" s="5">
        <f>TITRES_STAT!D2030</f>
        <v>72.698899999999995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6.2956557999542015E-2</v>
      </c>
      <c r="G2027" s="2">
        <f t="shared" si="285"/>
        <v>6.5841845337414856E-2</v>
      </c>
      <c r="H2027" s="2">
        <f t="shared" si="283"/>
        <v>0.95617851651807717</v>
      </c>
      <c r="I2027" s="2">
        <f t="shared" si="284"/>
        <v>48.879921154641771</v>
      </c>
    </row>
    <row r="2028" spans="1:9" ht="13.5" x14ac:dyDescent="0.25">
      <c r="A2028" s="3">
        <f>TITRES_STAT!B2031</f>
        <v>45257</v>
      </c>
      <c r="B2028" s="5">
        <f>TITRES_STAT!D2031</f>
        <v>70.530799999999999</v>
      </c>
      <c r="C2028" s="2">
        <f t="shared" si="279"/>
        <v>-2.1680999999999955</v>
      </c>
      <c r="D2028" s="2">
        <f t="shared" si="280"/>
        <v>0</v>
      </c>
      <c r="E2028" s="2">
        <f t="shared" si="281"/>
        <v>2.1680999999999955</v>
      </c>
      <c r="F2028" s="2">
        <f t="shared" si="285"/>
        <v>5.8459660999574725E-2</v>
      </c>
      <c r="G2028" s="2">
        <f t="shared" si="285"/>
        <v>0.21600314209902777</v>
      </c>
      <c r="H2028" s="2">
        <f t="shared" si="283"/>
        <v>0.27064264172959851</v>
      </c>
      <c r="I2028" s="2">
        <f t="shared" si="284"/>
        <v>21.29966623512648</v>
      </c>
    </row>
    <row r="2029" spans="1:9" ht="13.5" x14ac:dyDescent="0.25">
      <c r="A2029" s="3">
        <f>TITRES_STAT!B2032</f>
        <v>45258</v>
      </c>
      <c r="B2029" s="5">
        <f>TITRES_STAT!D2032</f>
        <v>70.522000000000006</v>
      </c>
      <c r="C2029" s="2">
        <f t="shared" si="279"/>
        <v>-8.7999999999937017E-3</v>
      </c>
      <c r="D2029" s="2">
        <f t="shared" si="280"/>
        <v>0</v>
      </c>
      <c r="E2029" s="2">
        <f t="shared" si="281"/>
        <v>8.7999999999937017E-3</v>
      </c>
      <c r="F2029" s="2">
        <f t="shared" ref="F2029:G2044" si="286">((F2028*13)+D2029)/14</f>
        <v>5.428397092817653E-2</v>
      </c>
      <c r="G2029" s="2">
        <f t="shared" si="286"/>
        <v>0.20120291766338247</v>
      </c>
      <c r="H2029" s="2">
        <f t="shared" si="283"/>
        <v>0.26979713593912674</v>
      </c>
      <c r="I2029" s="2">
        <f t="shared" si="284"/>
        <v>21.247262913346233</v>
      </c>
    </row>
    <row r="2030" spans="1:9" ht="13.5" x14ac:dyDescent="0.25">
      <c r="A2030" s="3">
        <f>TITRES_STAT!B2033</f>
        <v>45259</v>
      </c>
      <c r="B2030" s="5">
        <f>TITRES_STAT!D2033</f>
        <v>70.086699999999993</v>
      </c>
      <c r="C2030" s="2">
        <f t="shared" si="279"/>
        <v>-0.43530000000001223</v>
      </c>
      <c r="D2030" s="2">
        <f t="shared" si="280"/>
        <v>0</v>
      </c>
      <c r="E2030" s="2">
        <f t="shared" si="281"/>
        <v>0.43530000000001223</v>
      </c>
      <c r="F2030" s="2">
        <f t="shared" si="286"/>
        <v>5.0406544433306777E-2</v>
      </c>
      <c r="G2030" s="2">
        <f t="shared" si="286"/>
        <v>0.21792413783028458</v>
      </c>
      <c r="H2030" s="2">
        <f t="shared" si="283"/>
        <v>0.23130317244876514</v>
      </c>
      <c r="I2030" s="2">
        <f t="shared" si="284"/>
        <v>18.785233208549187</v>
      </c>
    </row>
    <row r="2031" spans="1:9" ht="13.5" x14ac:dyDescent="0.25">
      <c r="A2031" s="3">
        <f>TITRES_STAT!B2034</f>
        <v>45260</v>
      </c>
      <c r="B2031" s="5">
        <f>TITRES_STAT!D2034</f>
        <v>70.086699999999993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4.6806076973784867E-2</v>
      </c>
      <c r="G2031" s="2">
        <f t="shared" si="286"/>
        <v>0.20235812798526426</v>
      </c>
      <c r="H2031" s="2">
        <f t="shared" si="283"/>
        <v>0.23130317244876514</v>
      </c>
      <c r="I2031" s="2">
        <f t="shared" si="284"/>
        <v>18.785233208549187</v>
      </c>
    </row>
    <row r="2032" spans="1:9" ht="13.5" x14ac:dyDescent="0.25">
      <c r="A2032" s="3">
        <f>TITRES_STAT!B2035</f>
        <v>45261</v>
      </c>
      <c r="B2032" s="5">
        <f>TITRES_STAT!D2035</f>
        <v>70.086699999999993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4.3462785761371657E-2</v>
      </c>
      <c r="G2032" s="2">
        <f t="shared" si="286"/>
        <v>0.18790397598631681</v>
      </c>
      <c r="H2032" s="2">
        <f t="shared" si="283"/>
        <v>0.23130317244876511</v>
      </c>
      <c r="I2032" s="2">
        <f t="shared" si="284"/>
        <v>18.785233208549187</v>
      </c>
    </row>
    <row r="2033" spans="1:9" ht="13.5" x14ac:dyDescent="0.25">
      <c r="A2033" s="3">
        <f>TITRES_STAT!B2036</f>
        <v>45264</v>
      </c>
      <c r="B2033" s="5">
        <f>TITRES_STAT!D2036</f>
        <v>70.086699999999993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4.0358301064130818E-2</v>
      </c>
      <c r="G2033" s="2">
        <f t="shared" si="286"/>
        <v>0.17448226341586562</v>
      </c>
      <c r="H2033" s="2">
        <f t="shared" si="283"/>
        <v>0.23130317244876508</v>
      </c>
      <c r="I2033" s="2">
        <f t="shared" si="284"/>
        <v>18.785233208549187</v>
      </c>
    </row>
    <row r="2034" spans="1:9" ht="13.5" x14ac:dyDescent="0.25">
      <c r="A2034" s="3">
        <f>TITRES_STAT!B2037</f>
        <v>45265</v>
      </c>
      <c r="B2034" s="5">
        <f>TITRES_STAT!D2037</f>
        <v>70.086699999999993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3.7475565273835762E-2</v>
      </c>
      <c r="G2034" s="2">
        <f t="shared" si="286"/>
        <v>0.16201924460044664</v>
      </c>
      <c r="H2034" s="2">
        <f t="shared" si="283"/>
        <v>0.23130317244876508</v>
      </c>
      <c r="I2034" s="2">
        <f t="shared" si="284"/>
        <v>18.785233208549187</v>
      </c>
    </row>
    <row r="2035" spans="1:9" ht="13.5" x14ac:dyDescent="0.25">
      <c r="A2035" s="3">
        <f>TITRES_STAT!B2038</f>
        <v>45266</v>
      </c>
      <c r="B2035" s="5">
        <f>TITRES_STAT!D2038</f>
        <v>70.086699999999993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3.4798739182847496E-2</v>
      </c>
      <c r="G2035" s="2">
        <f t="shared" si="286"/>
        <v>0.15044644141470045</v>
      </c>
      <c r="H2035" s="2">
        <f t="shared" si="283"/>
        <v>0.23130317244876511</v>
      </c>
      <c r="I2035" s="2">
        <f t="shared" si="284"/>
        <v>18.785233208549187</v>
      </c>
    </row>
    <row r="2036" spans="1:9" ht="13.5" x14ac:dyDescent="0.25">
      <c r="A2036" s="3">
        <f>TITRES_STAT!B2039</f>
        <v>45267</v>
      </c>
      <c r="B2036" s="5">
        <f>TITRES_STAT!D2039</f>
        <v>70.086699999999993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3.2313114955501245E-2</v>
      </c>
      <c r="G2036" s="2">
        <f t="shared" si="286"/>
        <v>0.13970026702793614</v>
      </c>
      <c r="H2036" s="2">
        <f t="shared" si="283"/>
        <v>0.23130317244876508</v>
      </c>
      <c r="I2036" s="2">
        <f t="shared" si="284"/>
        <v>18.785233208549187</v>
      </c>
    </row>
    <row r="2037" spans="1:9" ht="13.5" x14ac:dyDescent="0.25">
      <c r="A2037" s="3">
        <f>TITRES_STAT!B2040</f>
        <v>45268</v>
      </c>
      <c r="B2037" s="5">
        <f>TITRES_STAT!D2040</f>
        <v>73.125600000000006</v>
      </c>
      <c r="C2037" s="2">
        <f t="shared" si="279"/>
        <v>3.0389000000000124</v>
      </c>
      <c r="D2037" s="2">
        <f t="shared" si="280"/>
        <v>3.0389000000000124</v>
      </c>
      <c r="E2037" s="2">
        <f t="shared" si="281"/>
        <v>0</v>
      </c>
      <c r="F2037" s="2">
        <f t="shared" si="286"/>
        <v>0.24706932103010917</v>
      </c>
      <c r="G2037" s="2">
        <f t="shared" si="286"/>
        <v>0.12972167652594072</v>
      </c>
      <c r="H2037" s="2">
        <f t="shared" si="283"/>
        <v>1.9046109150516737</v>
      </c>
      <c r="I2037" s="2">
        <f t="shared" si="284"/>
        <v>65.571980921162037</v>
      </c>
    </row>
    <row r="2038" spans="1:9" ht="13.5" x14ac:dyDescent="0.25">
      <c r="A2038" s="3">
        <f>TITRES_STAT!B2041</f>
        <v>45271</v>
      </c>
      <c r="B2038" s="5">
        <f>TITRES_STAT!D2041</f>
        <v>73.055899999999994</v>
      </c>
      <c r="C2038" s="2">
        <f t="shared" si="279"/>
        <v>-6.9700000000011642E-2</v>
      </c>
      <c r="D2038" s="2">
        <f t="shared" si="280"/>
        <v>0</v>
      </c>
      <c r="E2038" s="2">
        <f t="shared" si="281"/>
        <v>6.9700000000011642E-2</v>
      </c>
      <c r="F2038" s="2">
        <f t="shared" si="286"/>
        <v>0.22942151238510136</v>
      </c>
      <c r="G2038" s="2">
        <f t="shared" si="286"/>
        <v>0.12543441391694579</v>
      </c>
      <c r="H2038" s="2">
        <f t="shared" si="283"/>
        <v>1.8290157000853753</v>
      </c>
      <c r="I2038" s="2">
        <f t="shared" si="284"/>
        <v>64.65201660175228</v>
      </c>
    </row>
    <row r="2039" spans="1:9" ht="13.5" x14ac:dyDescent="0.25">
      <c r="A2039" s="3">
        <f>TITRES_STAT!B2042</f>
        <v>45272</v>
      </c>
      <c r="B2039" s="5">
        <f>TITRES_STAT!D2042</f>
        <v>70.548199999999994</v>
      </c>
      <c r="C2039" s="2">
        <f t="shared" si="279"/>
        <v>-2.5076999999999998</v>
      </c>
      <c r="D2039" s="2">
        <f t="shared" si="280"/>
        <v>0</v>
      </c>
      <c r="E2039" s="2">
        <f t="shared" si="281"/>
        <v>2.5076999999999998</v>
      </c>
      <c r="F2039" s="2">
        <f t="shared" si="286"/>
        <v>0.21303426150045127</v>
      </c>
      <c r="G2039" s="2">
        <f t="shared" si="286"/>
        <v>0.2955962414943068</v>
      </c>
      <c r="H2039" s="2">
        <f t="shared" si="283"/>
        <v>0.72069340402812365</v>
      </c>
      <c r="I2039" s="2">
        <f t="shared" si="284"/>
        <v>41.883894152263771</v>
      </c>
    </row>
    <row r="2040" spans="1:9" ht="13.5" x14ac:dyDescent="0.25">
      <c r="A2040" s="3">
        <f>TITRES_STAT!B2043</f>
        <v>45273</v>
      </c>
      <c r="B2040" s="5">
        <f>TITRES_STAT!D2043</f>
        <v>70.548199999999994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0.1978175285361333</v>
      </c>
      <c r="G2040" s="2">
        <f t="shared" si="286"/>
        <v>0.27448222424471347</v>
      </c>
      <c r="H2040" s="2">
        <f t="shared" si="283"/>
        <v>0.72069340402812354</v>
      </c>
      <c r="I2040" s="2">
        <f t="shared" si="284"/>
        <v>41.883894152263771</v>
      </c>
    </row>
    <row r="2041" spans="1:9" ht="13.5" x14ac:dyDescent="0.25">
      <c r="A2041" s="3">
        <f>TITRES_STAT!B2044</f>
        <v>45274</v>
      </c>
      <c r="B2041" s="5">
        <f>TITRES_STAT!D2044</f>
        <v>70.548199999999994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0.18368770506926663</v>
      </c>
      <c r="G2041" s="2">
        <f t="shared" si="286"/>
        <v>0.25487635108437678</v>
      </c>
      <c r="H2041" s="2">
        <f t="shared" si="283"/>
        <v>0.72069340402812354</v>
      </c>
      <c r="I2041" s="2">
        <f t="shared" si="284"/>
        <v>41.883894152263771</v>
      </c>
    </row>
    <row r="2042" spans="1:9" ht="13.5" x14ac:dyDescent="0.25">
      <c r="A2042" s="3">
        <f>TITRES_STAT!B2045</f>
        <v>45275</v>
      </c>
      <c r="B2042" s="5">
        <f>TITRES_STAT!D2045</f>
        <v>70.548199999999994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0.17056715470717615</v>
      </c>
      <c r="G2042" s="2">
        <f t="shared" si="286"/>
        <v>0.23667089743549274</v>
      </c>
      <c r="H2042" s="2">
        <f t="shared" si="283"/>
        <v>0.72069340402812354</v>
      </c>
      <c r="I2042" s="2">
        <f t="shared" si="284"/>
        <v>41.883894152263771</v>
      </c>
    </row>
    <row r="2043" spans="1:9" ht="13.5" x14ac:dyDescent="0.25">
      <c r="A2043" s="3">
        <f>TITRES_STAT!B2046</f>
        <v>45278</v>
      </c>
      <c r="B2043" s="5">
        <f>TITRES_STAT!D2046</f>
        <v>71.401499999999999</v>
      </c>
      <c r="C2043" s="2">
        <f t="shared" si="279"/>
        <v>0.85330000000000439</v>
      </c>
      <c r="D2043" s="2">
        <f t="shared" si="280"/>
        <v>0.85330000000000439</v>
      </c>
      <c r="E2043" s="2">
        <f t="shared" si="281"/>
        <v>0</v>
      </c>
      <c r="F2043" s="2">
        <f t="shared" si="286"/>
        <v>0.21933378651380675</v>
      </c>
      <c r="G2043" s="2">
        <f t="shared" si="286"/>
        <v>0.21976583333295754</v>
      </c>
      <c r="H2043" s="2">
        <f t="shared" si="283"/>
        <v>0.99803405828559244</v>
      </c>
      <c r="I2043" s="2">
        <f t="shared" si="284"/>
        <v>49.950803098018902</v>
      </c>
    </row>
    <row r="2044" spans="1:9" ht="13.5" x14ac:dyDescent="0.25">
      <c r="A2044" s="3">
        <f>TITRES_STAT!B2047</f>
        <v>45279</v>
      </c>
      <c r="B2044" s="5">
        <f>TITRES_STAT!D2047</f>
        <v>71.497299999999996</v>
      </c>
      <c r="C2044" s="2">
        <f t="shared" si="279"/>
        <v>9.5799999999996999E-2</v>
      </c>
      <c r="D2044" s="2">
        <f t="shared" si="280"/>
        <v>9.5799999999996999E-2</v>
      </c>
      <c r="E2044" s="2">
        <f t="shared" si="281"/>
        <v>0</v>
      </c>
      <c r="F2044" s="2">
        <f t="shared" si="286"/>
        <v>0.2105099446199632</v>
      </c>
      <c r="G2044" s="2">
        <f t="shared" si="286"/>
        <v>0.20406827380917486</v>
      </c>
      <c r="H2044" s="2">
        <f t="shared" si="283"/>
        <v>1.031566253247244</v>
      </c>
      <c r="I2044" s="2">
        <f t="shared" si="284"/>
        <v>50.776894506806975</v>
      </c>
    </row>
    <row r="2045" spans="1:9" ht="13.5" x14ac:dyDescent="0.25">
      <c r="A2045" s="3">
        <f>TITRES_STAT!B2048</f>
        <v>45280</v>
      </c>
      <c r="B2045" s="5">
        <f>TITRES_STAT!D2048</f>
        <v>71.497299999999996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0.19547352000425153</v>
      </c>
      <c r="G2045" s="2">
        <f t="shared" si="287"/>
        <v>0.18949196853709097</v>
      </c>
      <c r="H2045" s="2">
        <f t="shared" si="283"/>
        <v>1.0315662532472438</v>
      </c>
      <c r="I2045" s="2">
        <f t="shared" si="284"/>
        <v>50.776894506806968</v>
      </c>
    </row>
    <row r="2046" spans="1:9" ht="13.5" x14ac:dyDescent="0.25">
      <c r="A2046" s="3">
        <f>TITRES_STAT!B2049</f>
        <v>45281</v>
      </c>
      <c r="B2046" s="5">
        <f>TITRES_STAT!D2049</f>
        <v>70.966099999999997</v>
      </c>
      <c r="C2046" s="2">
        <f t="shared" si="279"/>
        <v>-0.53119999999999834</v>
      </c>
      <c r="D2046" s="2">
        <f t="shared" si="280"/>
        <v>0</v>
      </c>
      <c r="E2046" s="2">
        <f t="shared" si="281"/>
        <v>0.53119999999999834</v>
      </c>
      <c r="F2046" s="2">
        <f t="shared" si="287"/>
        <v>0.18151112571823355</v>
      </c>
      <c r="G2046" s="2">
        <f t="shared" si="287"/>
        <v>0.21389968507015578</v>
      </c>
      <c r="H2046" s="2">
        <f t="shared" si="283"/>
        <v>0.84858061225616443</v>
      </c>
      <c r="I2046" s="2">
        <f t="shared" si="284"/>
        <v>45.904441852848649</v>
      </c>
    </row>
    <row r="2047" spans="1:9" ht="13.5" x14ac:dyDescent="0.25">
      <c r="A2047" s="3">
        <f>TITRES_STAT!B2050</f>
        <v>45282</v>
      </c>
      <c r="B2047" s="5">
        <f>TITRES_STAT!D2050</f>
        <v>71.497299999999996</v>
      </c>
      <c r="C2047" s="2">
        <f t="shared" si="279"/>
        <v>0.53119999999999834</v>
      </c>
      <c r="D2047" s="2">
        <f t="shared" si="280"/>
        <v>0.53119999999999834</v>
      </c>
      <c r="E2047" s="2">
        <f t="shared" si="281"/>
        <v>0</v>
      </c>
      <c r="F2047" s="2">
        <f t="shared" si="287"/>
        <v>0.20648890245264531</v>
      </c>
      <c r="G2047" s="2">
        <f t="shared" si="287"/>
        <v>0.19862113613657323</v>
      </c>
      <c r="H2047" s="2">
        <f t="shared" si="283"/>
        <v>1.0396119288667354</v>
      </c>
      <c r="I2047" s="2">
        <f t="shared" si="284"/>
        <v>50.971065336157963</v>
      </c>
    </row>
    <row r="2048" spans="1:9" ht="13.5" x14ac:dyDescent="0.25">
      <c r="A2048" s="3">
        <f>TITRES_STAT!B2051</f>
        <v>45285</v>
      </c>
      <c r="B2048" s="5">
        <f>TITRES_STAT!D2051</f>
        <v>71.497299999999996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0.19173969513459924</v>
      </c>
      <c r="G2048" s="2">
        <f t="shared" si="287"/>
        <v>0.18443391212681798</v>
      </c>
      <c r="H2048" s="2">
        <f t="shared" si="283"/>
        <v>1.0396119288667356</v>
      </c>
      <c r="I2048" s="2">
        <f t="shared" si="284"/>
        <v>50.971065336157963</v>
      </c>
    </row>
    <row r="2049" spans="1:9" ht="13.5" x14ac:dyDescent="0.25">
      <c r="A2049" s="3">
        <f>TITRES_STAT!B2052</f>
        <v>45286</v>
      </c>
      <c r="B2049" s="5">
        <f>TITRES_STAT!D2052</f>
        <v>71.497299999999996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0.17804400262498501</v>
      </c>
      <c r="G2049" s="2">
        <f t="shared" si="287"/>
        <v>0.17126006126061671</v>
      </c>
      <c r="H2049" s="2">
        <f t="shared" si="283"/>
        <v>1.0396119288667354</v>
      </c>
      <c r="I2049" s="2">
        <f t="shared" si="284"/>
        <v>50.971065336157963</v>
      </c>
    </row>
    <row r="2050" spans="1:9" ht="13.5" x14ac:dyDescent="0.25">
      <c r="A2050" s="3">
        <f>TITRES_STAT!B2053</f>
        <v>45287</v>
      </c>
      <c r="B2050" s="5">
        <f>TITRES_STAT!D2053</f>
        <v>70.539500000000004</v>
      </c>
      <c r="C2050" s="2">
        <f t="shared" si="279"/>
        <v>-0.95779999999999177</v>
      </c>
      <c r="D2050" s="2">
        <f t="shared" si="280"/>
        <v>0</v>
      </c>
      <c r="E2050" s="2">
        <f t="shared" si="281"/>
        <v>0.95779999999999177</v>
      </c>
      <c r="F2050" s="2">
        <f t="shared" si="287"/>
        <v>0.16532657386605751</v>
      </c>
      <c r="G2050" s="2">
        <f t="shared" si="287"/>
        <v>0.22744148545628634</v>
      </c>
      <c r="H2050" s="2">
        <f t="shared" si="283"/>
        <v>0.72689717768235751</v>
      </c>
      <c r="I2050" s="2">
        <f t="shared" si="284"/>
        <v>42.092672747193618</v>
      </c>
    </row>
    <row r="2051" spans="1:9" ht="13.5" x14ac:dyDescent="0.25">
      <c r="A2051" s="3">
        <f>TITRES_STAT!B2054</f>
        <v>45288</v>
      </c>
      <c r="B2051" s="5">
        <f>TITRES_STAT!D2054</f>
        <v>70.539500000000004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0.15351753287562483</v>
      </c>
      <c r="G2051" s="2">
        <f t="shared" si="287"/>
        <v>0.2111956650665516</v>
      </c>
      <c r="H2051" s="2">
        <f t="shared" si="283"/>
        <v>0.72689717768235751</v>
      </c>
      <c r="I2051" s="2">
        <f t="shared" si="284"/>
        <v>42.092672747193618</v>
      </c>
    </row>
    <row r="2052" spans="1:9" ht="13.5" x14ac:dyDescent="0.25">
      <c r="A2052" s="3">
        <f>TITRES_STAT!B2055</f>
        <v>45289</v>
      </c>
      <c r="B2052" s="5">
        <f>TITRES_STAT!D2055</f>
        <v>70.635199999999998</v>
      </c>
      <c r="C2052" s="2">
        <f t="shared" si="288"/>
        <v>9.5699999999993679E-2</v>
      </c>
      <c r="D2052" s="2">
        <f t="shared" si="289"/>
        <v>9.5699999999993679E-2</v>
      </c>
      <c r="E2052" s="2">
        <f t="shared" si="290"/>
        <v>0</v>
      </c>
      <c r="F2052" s="2">
        <f t="shared" si="287"/>
        <v>0.14938770909879404</v>
      </c>
      <c r="G2052" s="2">
        <f t="shared" si="287"/>
        <v>0.19611026041894078</v>
      </c>
      <c r="H2052" s="2">
        <f t="shared" si="283"/>
        <v>0.76175366235129338</v>
      </c>
      <c r="I2052" s="2">
        <f t="shared" si="284"/>
        <v>43.238375411385967</v>
      </c>
    </row>
    <row r="2053" spans="1:9" ht="13.5" x14ac:dyDescent="0.25">
      <c r="A2053" s="3">
        <f>TITRES_STAT!B2056</f>
        <v>45293</v>
      </c>
      <c r="B2053" s="5">
        <f>TITRES_STAT!D2056</f>
        <v>73.125600000000006</v>
      </c>
      <c r="C2053" s="2">
        <f t="shared" si="288"/>
        <v>2.4904000000000082</v>
      </c>
      <c r="D2053" s="2">
        <f t="shared" si="289"/>
        <v>2.4904000000000082</v>
      </c>
      <c r="E2053" s="2">
        <f t="shared" si="290"/>
        <v>0</v>
      </c>
      <c r="F2053" s="2">
        <f t="shared" si="287"/>
        <v>0.31660287273459503</v>
      </c>
      <c r="G2053" s="2">
        <f t="shared" si="287"/>
        <v>0.18210238467473072</v>
      </c>
      <c r="H2053" s="2">
        <f t="shared" si="283"/>
        <v>1.7385981699257129</v>
      </c>
      <c r="I2053" s="2">
        <f t="shared" si="284"/>
        <v>63.48496793061372</v>
      </c>
    </row>
    <row r="2054" spans="1:9" ht="13.5" x14ac:dyDescent="0.25">
      <c r="A2054" s="3">
        <f>TITRES_STAT!B2057</f>
        <v>45294</v>
      </c>
      <c r="B2054" s="5">
        <f>TITRES_STAT!D2057</f>
        <v>73.090800000000002</v>
      </c>
      <c r="C2054" s="2">
        <f t="shared" si="288"/>
        <v>-3.4800000000004161E-2</v>
      </c>
      <c r="D2054" s="2">
        <f t="shared" si="289"/>
        <v>0</v>
      </c>
      <c r="E2054" s="2">
        <f t="shared" si="290"/>
        <v>3.4800000000004161E-2</v>
      </c>
      <c r="F2054" s="2">
        <f t="shared" si="287"/>
        <v>0.2939883818249811</v>
      </c>
      <c r="G2054" s="2">
        <f t="shared" si="287"/>
        <v>0.17158078576939312</v>
      </c>
      <c r="H2054" s="2">
        <f t="shared" si="283"/>
        <v>1.7134108607015324</v>
      </c>
      <c r="I2054" s="2">
        <f t="shared" si="284"/>
        <v>63.14601616426576</v>
      </c>
    </row>
    <row r="2055" spans="1:9" ht="13.5" x14ac:dyDescent="0.25">
      <c r="A2055" s="3">
        <f>TITRES_STAT!B2058</f>
        <v>45295</v>
      </c>
      <c r="B2055" s="5">
        <f>TITRES_STAT!D2058</f>
        <v>70.748400000000004</v>
      </c>
      <c r="C2055" s="2">
        <f t="shared" si="288"/>
        <v>-2.3423999999999978</v>
      </c>
      <c r="D2055" s="2">
        <f t="shared" si="289"/>
        <v>0</v>
      </c>
      <c r="E2055" s="2">
        <f t="shared" si="290"/>
        <v>2.3423999999999978</v>
      </c>
      <c r="F2055" s="2">
        <f t="shared" si="287"/>
        <v>0.27298921169462531</v>
      </c>
      <c r="G2055" s="2">
        <f t="shared" si="287"/>
        <v>0.32663930107157918</v>
      </c>
      <c r="H2055" s="2">
        <f t="shared" si="283"/>
        <v>0.8357512730374197</v>
      </c>
      <c r="I2055" s="2">
        <f t="shared" si="284"/>
        <v>45.526389403211041</v>
      </c>
    </row>
    <row r="2056" spans="1:9" ht="13.5" x14ac:dyDescent="0.25">
      <c r="A2056" s="3">
        <f>TITRES_STAT!B2059</f>
        <v>45296</v>
      </c>
      <c r="B2056" s="5">
        <f>TITRES_STAT!D2059</f>
        <v>70.757099999999994</v>
      </c>
      <c r="C2056" s="2">
        <f t="shared" si="288"/>
        <v>8.6999999999903821E-3</v>
      </c>
      <c r="D2056" s="2">
        <f t="shared" si="289"/>
        <v>8.6999999999903821E-3</v>
      </c>
      <c r="E2056" s="2">
        <f t="shared" si="290"/>
        <v>0</v>
      </c>
      <c r="F2056" s="2">
        <f t="shared" si="287"/>
        <v>0.25411141085929423</v>
      </c>
      <c r="G2056" s="2">
        <f t="shared" si="287"/>
        <v>0.30330792242360927</v>
      </c>
      <c r="H2056" s="2">
        <f t="shared" si="283"/>
        <v>0.83780011029317702</v>
      </c>
      <c r="I2056" s="2">
        <f t="shared" si="284"/>
        <v>45.587118294357161</v>
      </c>
    </row>
    <row r="2057" spans="1:9" ht="13.5" x14ac:dyDescent="0.25">
      <c r="A2057" s="3">
        <f>TITRES_STAT!B2060</f>
        <v>45299</v>
      </c>
      <c r="B2057" s="5">
        <f>TITRES_STAT!D2060</f>
        <v>70.757099999999994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0.23596059579791606</v>
      </c>
      <c r="G2057" s="2">
        <f t="shared" si="287"/>
        <v>0.28164307082192291</v>
      </c>
      <c r="H2057" s="2">
        <f t="shared" si="283"/>
        <v>0.83780011029317691</v>
      </c>
      <c r="I2057" s="2">
        <f t="shared" si="284"/>
        <v>45.587118294357161</v>
      </c>
    </row>
    <row r="2058" spans="1:9" ht="13.5" x14ac:dyDescent="0.25">
      <c r="A2058" s="3">
        <f>TITRES_STAT!B2061</f>
        <v>45300</v>
      </c>
      <c r="B2058" s="5">
        <f>TITRES_STAT!D2061</f>
        <v>70.757099999999994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0.21910626752663637</v>
      </c>
      <c r="G2058" s="2">
        <f t="shared" si="287"/>
        <v>0.26152570862035701</v>
      </c>
      <c r="H2058" s="2">
        <f t="shared" si="283"/>
        <v>0.83780011029317691</v>
      </c>
      <c r="I2058" s="2">
        <f t="shared" si="284"/>
        <v>45.587118294357161</v>
      </c>
    </row>
    <row r="2059" spans="1:9" ht="13.5" x14ac:dyDescent="0.25">
      <c r="A2059" s="3">
        <f>TITRES_STAT!B2062</f>
        <v>45301</v>
      </c>
      <c r="B2059" s="5">
        <f>TITRES_STAT!D2062</f>
        <v>70.757099999999994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0.20345581984616232</v>
      </c>
      <c r="G2059" s="2">
        <f t="shared" si="287"/>
        <v>0.24284530086176009</v>
      </c>
      <c r="H2059" s="2">
        <f t="shared" si="283"/>
        <v>0.8378001102931768</v>
      </c>
      <c r="I2059" s="2">
        <f t="shared" si="284"/>
        <v>45.587118294357161</v>
      </c>
    </row>
    <row r="2060" spans="1:9" ht="13.5" x14ac:dyDescent="0.25">
      <c r="A2060" s="3">
        <f>TITRES_STAT!B2063</f>
        <v>45302</v>
      </c>
      <c r="B2060" s="5">
        <f>TITRES_STAT!D2063</f>
        <v>70.757099999999994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0.18892326128572215</v>
      </c>
      <c r="G2060" s="2">
        <f t="shared" si="287"/>
        <v>0.22549920794306294</v>
      </c>
      <c r="H2060" s="2">
        <f t="shared" si="283"/>
        <v>0.8378001102931768</v>
      </c>
      <c r="I2060" s="2">
        <f t="shared" si="284"/>
        <v>45.587118294357161</v>
      </c>
    </row>
    <row r="2061" spans="1:9" ht="13.5" x14ac:dyDescent="0.25">
      <c r="A2061" s="3">
        <f>TITRES_STAT!B2064</f>
        <v>45303</v>
      </c>
      <c r="B2061" s="5">
        <f>TITRES_STAT!D2064</f>
        <v>70.757099999999994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0.17542874262245628</v>
      </c>
      <c r="G2061" s="2">
        <f t="shared" si="291"/>
        <v>0.2093921216614156</v>
      </c>
      <c r="H2061" s="2">
        <f t="shared" si="283"/>
        <v>0.8378001102931768</v>
      </c>
      <c r="I2061" s="2">
        <f t="shared" si="284"/>
        <v>45.587118294357161</v>
      </c>
    </row>
    <row r="2062" spans="1:9" ht="13.5" x14ac:dyDescent="0.25">
      <c r="A2062" s="3">
        <f>TITRES_STAT!B2065</f>
        <v>45306</v>
      </c>
      <c r="B2062" s="5">
        <f>TITRES_STAT!D2065</f>
        <v>70.757099999999994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0.1628981181494237</v>
      </c>
      <c r="G2062" s="2">
        <f t="shared" si="291"/>
        <v>0.19443554154274306</v>
      </c>
      <c r="H2062" s="2">
        <f t="shared" si="283"/>
        <v>0.8378001102931768</v>
      </c>
      <c r="I2062" s="2">
        <f t="shared" si="284"/>
        <v>45.587118294357161</v>
      </c>
    </row>
    <row r="2063" spans="1:9" ht="13.5" x14ac:dyDescent="0.25">
      <c r="A2063" s="3">
        <f>TITRES_STAT!B2066</f>
        <v>45307</v>
      </c>
      <c r="B2063" s="5">
        <f>TITRES_STAT!D2066</f>
        <v>70.757099999999994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0.15126253828160774</v>
      </c>
      <c r="G2063" s="2">
        <f t="shared" si="291"/>
        <v>0.18054728857540428</v>
      </c>
      <c r="H2063" s="2">
        <f t="shared" si="283"/>
        <v>0.83780011029317691</v>
      </c>
      <c r="I2063" s="2">
        <f t="shared" si="284"/>
        <v>45.587118294357161</v>
      </c>
    </row>
    <row r="2064" spans="1:9" ht="13.5" x14ac:dyDescent="0.25">
      <c r="A2064" s="3">
        <f>TITRES_STAT!B2067</f>
        <v>45308</v>
      </c>
      <c r="B2064" s="5">
        <f>TITRES_STAT!D2067</f>
        <v>70.748400000000004</v>
      </c>
      <c r="C2064" s="2">
        <f t="shared" si="288"/>
        <v>-8.6999999999903821E-3</v>
      </c>
      <c r="D2064" s="2">
        <f t="shared" si="289"/>
        <v>0</v>
      </c>
      <c r="E2064" s="2">
        <f t="shared" si="290"/>
        <v>8.6999999999903821E-3</v>
      </c>
      <c r="F2064" s="2">
        <f t="shared" si="291"/>
        <v>0.1404580712614929</v>
      </c>
      <c r="G2064" s="2">
        <f t="shared" si="291"/>
        <v>0.16827248224858901</v>
      </c>
      <c r="H2064" s="2">
        <f t="shared" si="283"/>
        <v>0.83470612297733937</v>
      </c>
      <c r="I2064" s="2">
        <f t="shared" si="284"/>
        <v>45.495358222426823</v>
      </c>
    </row>
    <row r="2065" spans="1:9" ht="13.5" x14ac:dyDescent="0.25">
      <c r="A2065" s="3">
        <f>TITRES_STAT!B2068</f>
        <v>45309</v>
      </c>
      <c r="B2065" s="5">
        <f>TITRES_STAT!D2068</f>
        <v>70.095399999999998</v>
      </c>
      <c r="C2065" s="2">
        <f t="shared" si="288"/>
        <v>-0.6530000000000058</v>
      </c>
      <c r="D2065" s="2">
        <f t="shared" si="289"/>
        <v>0</v>
      </c>
      <c r="E2065" s="2">
        <f t="shared" si="290"/>
        <v>0.6530000000000058</v>
      </c>
      <c r="F2065" s="2">
        <f t="shared" si="291"/>
        <v>0.13042535188567198</v>
      </c>
      <c r="G2065" s="2">
        <f t="shared" si="291"/>
        <v>0.20289587637369019</v>
      </c>
      <c r="H2065" s="2">
        <f t="shared" ref="H2065:H2128" si="292">F2065/G2065</f>
        <v>0.64281913569035165</v>
      </c>
      <c r="I2065" s="2">
        <f t="shared" ref="I2065:I2128" si="293">IF(G2065=0,100,100-(100/(1+H2065)))</f>
        <v>39.12902654498383</v>
      </c>
    </row>
    <row r="2066" spans="1:9" ht="13.5" x14ac:dyDescent="0.25">
      <c r="A2066" s="3">
        <f>TITRES_STAT!B2069</f>
        <v>45310</v>
      </c>
      <c r="B2066" s="5">
        <f>TITRES_STAT!D2069</f>
        <v>70.095399999999998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0.1211092553224097</v>
      </c>
      <c r="G2066" s="2">
        <f t="shared" si="291"/>
        <v>0.18840331377556946</v>
      </c>
      <c r="H2066" s="2">
        <f t="shared" si="292"/>
        <v>0.64281913569035176</v>
      </c>
      <c r="I2066" s="2">
        <f t="shared" si="293"/>
        <v>39.12902654498383</v>
      </c>
    </row>
    <row r="2067" spans="1:9" ht="13.5" x14ac:dyDescent="0.25">
      <c r="A2067" s="3">
        <f>TITRES_STAT!B2070</f>
        <v>45313</v>
      </c>
      <c r="B2067" s="5">
        <f>TITRES_STAT!D2070</f>
        <v>70.0518</v>
      </c>
      <c r="C2067" s="2">
        <f t="shared" si="288"/>
        <v>-4.3599999999997863E-2</v>
      </c>
      <c r="D2067" s="2">
        <f t="shared" si="289"/>
        <v>0</v>
      </c>
      <c r="E2067" s="2">
        <f t="shared" si="290"/>
        <v>4.3599999999997863E-2</v>
      </c>
      <c r="F2067" s="2">
        <f t="shared" si="291"/>
        <v>0.11245859422795186</v>
      </c>
      <c r="G2067" s="2">
        <f t="shared" si="291"/>
        <v>0.1780602199344572</v>
      </c>
      <c r="H2067" s="2">
        <f t="shared" si="292"/>
        <v>0.63157618399745397</v>
      </c>
      <c r="I2067" s="2">
        <f t="shared" si="293"/>
        <v>38.709573613048008</v>
      </c>
    </row>
    <row r="2068" spans="1:9" ht="13.5" x14ac:dyDescent="0.25">
      <c r="A2068" s="3">
        <f>TITRES_STAT!B2071</f>
        <v>45314</v>
      </c>
      <c r="B2068" s="5">
        <f>TITRES_STAT!D2071</f>
        <v>70.0518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0.10442583749738388</v>
      </c>
      <c r="G2068" s="2">
        <f t="shared" si="291"/>
        <v>0.1653416327962817</v>
      </c>
      <c r="H2068" s="2">
        <f t="shared" si="292"/>
        <v>0.63157618399745397</v>
      </c>
      <c r="I2068" s="2">
        <f t="shared" si="293"/>
        <v>38.709573613048008</v>
      </c>
    </row>
    <row r="2069" spans="1:9" ht="13.5" x14ac:dyDescent="0.25">
      <c r="A2069" s="3">
        <f>TITRES_STAT!B2072</f>
        <v>45315</v>
      </c>
      <c r="B2069" s="5">
        <f>TITRES_STAT!D2072</f>
        <v>70.0518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9.6966849104713607E-2</v>
      </c>
      <c r="G2069" s="2">
        <f t="shared" si="291"/>
        <v>0.15353151616797586</v>
      </c>
      <c r="H2069" s="2">
        <f t="shared" si="292"/>
        <v>0.63157618399745397</v>
      </c>
      <c r="I2069" s="2">
        <f t="shared" si="293"/>
        <v>38.709573613048008</v>
      </c>
    </row>
    <row r="2070" spans="1:9" ht="13.5" x14ac:dyDescent="0.25">
      <c r="A2070" s="3">
        <f>TITRES_STAT!B2073</f>
        <v>45316</v>
      </c>
      <c r="B2070" s="5">
        <f>TITRES_STAT!D2073</f>
        <v>70.0518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9.0040645597234056E-2</v>
      </c>
      <c r="G2070" s="2">
        <f t="shared" si="291"/>
        <v>0.14256497929883474</v>
      </c>
      <c r="H2070" s="2">
        <f t="shared" si="292"/>
        <v>0.63157618399745385</v>
      </c>
      <c r="I2070" s="2">
        <f t="shared" si="293"/>
        <v>38.709573613048001</v>
      </c>
    </row>
    <row r="2071" spans="1:9" ht="13.5" x14ac:dyDescent="0.25">
      <c r="A2071" s="3">
        <f>TITRES_STAT!B2074</f>
        <v>45317</v>
      </c>
      <c r="B2071" s="5">
        <f>TITRES_STAT!D2074</f>
        <v>70.0518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8.3609170911717337E-2</v>
      </c>
      <c r="G2071" s="2">
        <f t="shared" si="291"/>
        <v>0.1323817664917751</v>
      </c>
      <c r="H2071" s="2">
        <f t="shared" si="292"/>
        <v>0.63157618399745397</v>
      </c>
      <c r="I2071" s="2">
        <f t="shared" si="293"/>
        <v>38.709573613048008</v>
      </c>
    </row>
    <row r="2072" spans="1:9" ht="13.5" x14ac:dyDescent="0.25">
      <c r="A2072" s="3">
        <f>TITRES_STAT!B2075</f>
        <v>45320</v>
      </c>
      <c r="B2072" s="5">
        <f>TITRES_STAT!D2075</f>
        <v>69.921199999999999</v>
      </c>
      <c r="C2072" s="2">
        <f t="shared" si="288"/>
        <v>-0.13060000000000116</v>
      </c>
      <c r="D2072" s="2">
        <f t="shared" si="289"/>
        <v>0</v>
      </c>
      <c r="E2072" s="2">
        <f t="shared" si="290"/>
        <v>0.13060000000000116</v>
      </c>
      <c r="F2072" s="2">
        <f t="shared" si="291"/>
        <v>7.7637087275166092E-2</v>
      </c>
      <c r="G2072" s="2">
        <f t="shared" si="291"/>
        <v>0.13225449745664838</v>
      </c>
      <c r="H2072" s="2">
        <f t="shared" si="292"/>
        <v>0.58702795570800681</v>
      </c>
      <c r="I2072" s="2">
        <f t="shared" si="293"/>
        <v>36.989137689519858</v>
      </c>
    </row>
    <row r="2073" spans="1:9" ht="13.5" x14ac:dyDescent="0.25">
      <c r="A2073" s="3">
        <f>TITRES_STAT!B2076</f>
        <v>45321</v>
      </c>
      <c r="B2073" s="5">
        <f>TITRES_STAT!D2076</f>
        <v>69.921199999999999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7.2091581041225664E-2</v>
      </c>
      <c r="G2073" s="2">
        <f t="shared" si="291"/>
        <v>0.12280774763831635</v>
      </c>
      <c r="H2073" s="2">
        <f t="shared" si="292"/>
        <v>0.58702795570800692</v>
      </c>
      <c r="I2073" s="2">
        <f t="shared" si="293"/>
        <v>36.989137689519858</v>
      </c>
    </row>
    <row r="2074" spans="1:9" ht="13.5" x14ac:dyDescent="0.25">
      <c r="A2074" s="3">
        <f>TITRES_STAT!B2077</f>
        <v>45322</v>
      </c>
      <c r="B2074" s="5">
        <f>TITRES_STAT!D2077</f>
        <v>69.921199999999999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6.6942182395423835E-2</v>
      </c>
      <c r="G2074" s="2">
        <f t="shared" si="291"/>
        <v>0.1140357656641509</v>
      </c>
      <c r="H2074" s="2">
        <f t="shared" si="292"/>
        <v>0.58702795570800692</v>
      </c>
      <c r="I2074" s="2">
        <f t="shared" si="293"/>
        <v>36.989137689519858</v>
      </c>
    </row>
    <row r="2075" spans="1:9" ht="13.5" x14ac:dyDescent="0.25">
      <c r="A2075" s="3">
        <f>TITRES_STAT!B2078</f>
        <v>45323</v>
      </c>
      <c r="B2075" s="5">
        <f>TITRES_STAT!D2078</f>
        <v>70.0518</v>
      </c>
      <c r="C2075" s="2">
        <f t="shared" si="288"/>
        <v>0.13060000000000116</v>
      </c>
      <c r="D2075" s="2">
        <f t="shared" si="289"/>
        <v>0.13060000000000116</v>
      </c>
      <c r="E2075" s="2">
        <f t="shared" si="290"/>
        <v>0</v>
      </c>
      <c r="F2075" s="2">
        <f t="shared" si="291"/>
        <v>7.1489169367179375E-2</v>
      </c>
      <c r="G2075" s="2">
        <f t="shared" si="291"/>
        <v>0.10589035383099725</v>
      </c>
      <c r="H2075" s="2">
        <f t="shared" si="292"/>
        <v>0.67512447338949555</v>
      </c>
      <c r="I2075" s="2">
        <f t="shared" si="293"/>
        <v>40.302943698472092</v>
      </c>
    </row>
    <row r="2076" spans="1:9" ht="13.5" x14ac:dyDescent="0.25">
      <c r="A2076" s="3">
        <f>TITRES_STAT!B2079</f>
        <v>45324</v>
      </c>
      <c r="B2076" s="5">
        <f>TITRES_STAT!D2079</f>
        <v>70.0518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6.6382800126666558E-2</v>
      </c>
      <c r="G2076" s="2">
        <f t="shared" si="291"/>
        <v>9.8326757128783152E-2</v>
      </c>
      <c r="H2076" s="2">
        <f t="shared" si="292"/>
        <v>0.67512447338949555</v>
      </c>
      <c r="I2076" s="2">
        <f t="shared" si="293"/>
        <v>40.302943698472092</v>
      </c>
    </row>
    <row r="2077" spans="1:9" ht="13.5" x14ac:dyDescent="0.25">
      <c r="A2077" s="3">
        <f>TITRES_STAT!B2080</f>
        <v>45327</v>
      </c>
      <c r="B2077" s="5">
        <f>TITRES_STAT!D2080</f>
        <v>69.66</v>
      </c>
      <c r="C2077" s="2">
        <f t="shared" si="288"/>
        <v>-0.39180000000000348</v>
      </c>
      <c r="D2077" s="2">
        <f t="shared" si="289"/>
        <v>0</v>
      </c>
      <c r="E2077" s="2">
        <f t="shared" si="290"/>
        <v>0.39180000000000348</v>
      </c>
      <c r="F2077" s="2">
        <f t="shared" ref="F2077:G2092" si="294">((F2076*13)+D2077)/14</f>
        <v>6.1641171546190372E-2</v>
      </c>
      <c r="G2077" s="2">
        <f t="shared" si="294"/>
        <v>0.11928913161958461</v>
      </c>
      <c r="H2077" s="2">
        <f t="shared" si="292"/>
        <v>0.5167375326594319</v>
      </c>
      <c r="I2077" s="2">
        <f t="shared" si="293"/>
        <v>34.069014680040894</v>
      </c>
    </row>
    <row r="2078" spans="1:9" ht="13.5" x14ac:dyDescent="0.25">
      <c r="A2078" s="3">
        <f>TITRES_STAT!B2081</f>
        <v>45328</v>
      </c>
      <c r="B2078" s="5">
        <f>TITRES_STAT!D2081</f>
        <v>69.66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5.7238230721462488E-2</v>
      </c>
      <c r="G2078" s="2">
        <f t="shared" si="294"/>
        <v>0.11076847936104285</v>
      </c>
      <c r="H2078" s="2">
        <f t="shared" si="292"/>
        <v>0.5167375326594319</v>
      </c>
      <c r="I2078" s="2">
        <f t="shared" si="293"/>
        <v>34.069014680040894</v>
      </c>
    </row>
    <row r="2079" spans="1:9" ht="13.5" x14ac:dyDescent="0.25">
      <c r="A2079" s="3">
        <f>TITRES_STAT!B2082</f>
        <v>45329</v>
      </c>
      <c r="B2079" s="5">
        <f>TITRES_STAT!D2082</f>
        <v>69.66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5.314978566992945E-2</v>
      </c>
      <c r="G2079" s="2">
        <f t="shared" si="294"/>
        <v>0.10285644512096837</v>
      </c>
      <c r="H2079" s="2">
        <f t="shared" si="292"/>
        <v>0.5167375326594319</v>
      </c>
      <c r="I2079" s="2">
        <f t="shared" si="293"/>
        <v>34.069014680040894</v>
      </c>
    </row>
    <row r="2080" spans="1:9" ht="13.5" x14ac:dyDescent="0.25">
      <c r="A2080" s="3">
        <f>TITRES_STAT!B2083</f>
        <v>45330</v>
      </c>
      <c r="B2080" s="5">
        <f>TITRES_STAT!D2083</f>
        <v>70.008300000000006</v>
      </c>
      <c r="C2080" s="2">
        <f t="shared" si="288"/>
        <v>0.34830000000000894</v>
      </c>
      <c r="D2080" s="2">
        <f t="shared" si="289"/>
        <v>0.34830000000000894</v>
      </c>
      <c r="E2080" s="2">
        <f t="shared" si="290"/>
        <v>0</v>
      </c>
      <c r="F2080" s="2">
        <f t="shared" si="294"/>
        <v>7.4231943836363695E-2</v>
      </c>
      <c r="G2080" s="2">
        <f t="shared" si="294"/>
        <v>9.5509556183756339E-2</v>
      </c>
      <c r="H2080" s="2">
        <f t="shared" si="292"/>
        <v>0.7772200688855111</v>
      </c>
      <c r="I2080" s="2">
        <f t="shared" si="293"/>
        <v>43.732348204513762</v>
      </c>
    </row>
    <row r="2081" spans="1:9" ht="13.5" x14ac:dyDescent="0.25">
      <c r="A2081" s="3">
        <f>TITRES_STAT!B2084</f>
        <v>45331</v>
      </c>
      <c r="B2081" s="5">
        <f>TITRES_STAT!D2084</f>
        <v>70.008300000000006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6.8929662133766292E-2</v>
      </c>
      <c r="G2081" s="2">
        <f t="shared" si="294"/>
        <v>8.8687445027773731E-2</v>
      </c>
      <c r="H2081" s="2">
        <f t="shared" si="292"/>
        <v>0.77722006888551121</v>
      </c>
      <c r="I2081" s="2">
        <f t="shared" si="293"/>
        <v>43.732348204513769</v>
      </c>
    </row>
    <row r="2082" spans="1:9" ht="13.5" x14ac:dyDescent="0.25">
      <c r="A2082" s="3">
        <f>TITRES_STAT!B2085</f>
        <v>45334</v>
      </c>
      <c r="B2082" s="5">
        <f>TITRES_STAT!D2085</f>
        <v>70.008300000000006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6.4006114838497274E-2</v>
      </c>
      <c r="G2082" s="2">
        <f t="shared" si="294"/>
        <v>8.2352627525789895E-2</v>
      </c>
      <c r="H2082" s="2">
        <f t="shared" si="292"/>
        <v>0.77722006888551132</v>
      </c>
      <c r="I2082" s="2">
        <f t="shared" si="293"/>
        <v>43.732348204513769</v>
      </c>
    </row>
    <row r="2083" spans="1:9" ht="13.5" x14ac:dyDescent="0.25">
      <c r="A2083" s="3">
        <f>TITRES_STAT!B2086</f>
        <v>45335</v>
      </c>
      <c r="B2083" s="5">
        <f>TITRES_STAT!D2086</f>
        <v>69.999600000000001</v>
      </c>
      <c r="C2083" s="2">
        <f t="shared" si="288"/>
        <v>-8.7000000000045929E-3</v>
      </c>
      <c r="D2083" s="2">
        <f t="shared" si="289"/>
        <v>0</v>
      </c>
      <c r="E2083" s="2">
        <f t="shared" si="290"/>
        <v>8.7000000000045929E-3</v>
      </c>
      <c r="F2083" s="2">
        <f t="shared" si="294"/>
        <v>5.9434249492890327E-2</v>
      </c>
      <c r="G2083" s="2">
        <f t="shared" si="294"/>
        <v>7.7091725559662372E-2</v>
      </c>
      <c r="H2083" s="2">
        <f t="shared" si="292"/>
        <v>0.77095497683332204</v>
      </c>
      <c r="I2083" s="2">
        <f t="shared" si="293"/>
        <v>43.533290621079544</v>
      </c>
    </row>
    <row r="2084" spans="1:9" ht="13.5" x14ac:dyDescent="0.25">
      <c r="A2084" s="3">
        <f>TITRES_STAT!B2087</f>
        <v>45336</v>
      </c>
      <c r="B2084" s="5">
        <f>TITRES_STAT!D2087</f>
        <v>69.973500000000001</v>
      </c>
      <c r="C2084" s="2">
        <f t="shared" si="288"/>
        <v>-2.6099999999999568E-2</v>
      </c>
      <c r="D2084" s="2">
        <f t="shared" si="289"/>
        <v>0</v>
      </c>
      <c r="E2084" s="2">
        <f t="shared" si="290"/>
        <v>2.6099999999999568E-2</v>
      </c>
      <c r="F2084" s="2">
        <f t="shared" si="294"/>
        <v>5.5188945957683873E-2</v>
      </c>
      <c r="G2084" s="2">
        <f t="shared" si="294"/>
        <v>7.3449459448257884E-2</v>
      </c>
      <c r="H2084" s="2">
        <f t="shared" si="292"/>
        <v>0.75138668646788631</v>
      </c>
      <c r="I2084" s="2">
        <f t="shared" si="293"/>
        <v>42.902386564514046</v>
      </c>
    </row>
    <row r="2085" spans="1:9" ht="13.5" x14ac:dyDescent="0.25">
      <c r="A2085" s="3">
        <f>TITRES_STAT!B2088</f>
        <v>45337</v>
      </c>
      <c r="B2085" s="5">
        <f>TITRES_STAT!D2088</f>
        <v>69.973500000000001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5.1246878389277883E-2</v>
      </c>
      <c r="G2085" s="2">
        <f t="shared" si="294"/>
        <v>6.8203069487668036E-2</v>
      </c>
      <c r="H2085" s="2">
        <f t="shared" si="292"/>
        <v>0.75138668646788631</v>
      </c>
      <c r="I2085" s="2">
        <f t="shared" si="293"/>
        <v>42.902386564514046</v>
      </c>
    </row>
    <row r="2086" spans="1:9" ht="13.5" x14ac:dyDescent="0.25">
      <c r="A2086" s="3">
        <f>TITRES_STAT!B2089</f>
        <v>45338</v>
      </c>
      <c r="B2086" s="5">
        <f>TITRES_STAT!D2089</f>
        <v>69.973500000000001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4.7586387075758033E-2</v>
      </c>
      <c r="G2086" s="2">
        <f t="shared" si="294"/>
        <v>6.3331421667120316E-2</v>
      </c>
      <c r="H2086" s="2">
        <f t="shared" si="292"/>
        <v>0.75138668646788631</v>
      </c>
      <c r="I2086" s="2">
        <f t="shared" si="293"/>
        <v>42.902386564514046</v>
      </c>
    </row>
    <row r="2087" spans="1:9" ht="13.5" x14ac:dyDescent="0.25">
      <c r="A2087" s="3">
        <f>TITRES_STAT!B2090</f>
        <v>45341</v>
      </c>
      <c r="B2087" s="5">
        <f>TITRES_STAT!D2090</f>
        <v>69.921199999999999</v>
      </c>
      <c r="C2087" s="2">
        <f t="shared" si="288"/>
        <v>-5.2300000000002456E-2</v>
      </c>
      <c r="D2087" s="2">
        <f t="shared" si="289"/>
        <v>0</v>
      </c>
      <c r="E2087" s="2">
        <f t="shared" si="290"/>
        <v>5.2300000000002456E-2</v>
      </c>
      <c r="F2087" s="2">
        <f t="shared" si="294"/>
        <v>4.4187359427489602E-2</v>
      </c>
      <c r="G2087" s="2">
        <f t="shared" si="294"/>
        <v>6.2543462976611897E-2</v>
      </c>
      <c r="H2087" s="2">
        <f t="shared" si="292"/>
        <v>0.70650644087318037</v>
      </c>
      <c r="I2087" s="2">
        <f t="shared" si="293"/>
        <v>41.4007485674462</v>
      </c>
    </row>
    <row r="2088" spans="1:9" ht="13.5" x14ac:dyDescent="0.25">
      <c r="A2088" s="3">
        <f>TITRES_STAT!B2091</f>
        <v>45342</v>
      </c>
      <c r="B2088" s="5">
        <f>TITRES_STAT!D2091</f>
        <v>69.912499999999994</v>
      </c>
      <c r="C2088" s="2">
        <f t="shared" si="288"/>
        <v>-8.7000000000045929E-3</v>
      </c>
      <c r="D2088" s="2">
        <f t="shared" si="289"/>
        <v>0</v>
      </c>
      <c r="E2088" s="2">
        <f t="shared" si="290"/>
        <v>8.7000000000045929E-3</v>
      </c>
      <c r="F2088" s="2">
        <f t="shared" si="294"/>
        <v>4.1031119468383205E-2</v>
      </c>
      <c r="G2088" s="2">
        <f t="shared" si="294"/>
        <v>5.8697501335425666E-2</v>
      </c>
      <c r="H2088" s="2">
        <f t="shared" si="292"/>
        <v>0.69902667975441946</v>
      </c>
      <c r="I2088" s="2">
        <f t="shared" si="293"/>
        <v>41.142772393395141</v>
      </c>
    </row>
    <row r="2089" spans="1:9" ht="13.5" x14ac:dyDescent="0.25">
      <c r="A2089" s="3">
        <f>TITRES_STAT!B2092</f>
        <v>45343</v>
      </c>
      <c r="B2089" s="5">
        <f>TITRES_STAT!D2092</f>
        <v>69.912499999999994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3.8100325220641551E-2</v>
      </c>
      <c r="G2089" s="2">
        <f t="shared" si="294"/>
        <v>5.4504822668609551E-2</v>
      </c>
      <c r="H2089" s="2">
        <f t="shared" si="292"/>
        <v>0.69902667975441946</v>
      </c>
      <c r="I2089" s="2">
        <f t="shared" si="293"/>
        <v>41.142772393395141</v>
      </c>
    </row>
    <row r="2090" spans="1:9" ht="13.5" x14ac:dyDescent="0.25">
      <c r="A2090" s="3">
        <f>TITRES_STAT!B2093</f>
        <v>45344</v>
      </c>
      <c r="B2090" s="5">
        <f>TITRES_STAT!D2093</f>
        <v>69.912499999999994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3.5378873419167157E-2</v>
      </c>
      <c r="G2090" s="2">
        <f t="shared" si="294"/>
        <v>5.0611621049423149E-2</v>
      </c>
      <c r="H2090" s="2">
        <f t="shared" si="292"/>
        <v>0.69902667975441957</v>
      </c>
      <c r="I2090" s="2">
        <f t="shared" si="293"/>
        <v>41.142772393395148</v>
      </c>
    </row>
    <row r="2091" spans="1:9" ht="13.5" x14ac:dyDescent="0.25">
      <c r="A2091" s="3">
        <f>TITRES_STAT!B2094</f>
        <v>45345</v>
      </c>
      <c r="B2091" s="5">
        <f>TITRES_STAT!D2094</f>
        <v>67.0565</v>
      </c>
      <c r="C2091" s="2">
        <f t="shared" si="288"/>
        <v>-2.8559999999999945</v>
      </c>
      <c r="D2091" s="2">
        <f t="shared" si="289"/>
        <v>0</v>
      </c>
      <c r="E2091" s="2">
        <f t="shared" si="290"/>
        <v>2.8559999999999945</v>
      </c>
      <c r="F2091" s="2">
        <f t="shared" si="294"/>
        <v>3.2851811032083789E-2</v>
      </c>
      <c r="G2091" s="2">
        <f t="shared" si="294"/>
        <v>0.25099650526017825</v>
      </c>
      <c r="H2091" s="2">
        <f t="shared" si="292"/>
        <v>0.1308855316452722</v>
      </c>
      <c r="I2091" s="2">
        <f t="shared" si="293"/>
        <v>11.573720591760775</v>
      </c>
    </row>
    <row r="2092" spans="1:9" ht="13.5" x14ac:dyDescent="0.25">
      <c r="A2092" s="3">
        <f>TITRES_STAT!B2095</f>
        <v>45348</v>
      </c>
      <c r="B2092" s="5">
        <f>TITRES_STAT!D2095</f>
        <v>64.043700000000001</v>
      </c>
      <c r="C2092" s="2">
        <f t="shared" si="288"/>
        <v>-3.0127999999999986</v>
      </c>
      <c r="D2092" s="2">
        <f t="shared" si="289"/>
        <v>0</v>
      </c>
      <c r="E2092" s="2">
        <f t="shared" si="290"/>
        <v>3.0127999999999986</v>
      </c>
      <c r="F2092" s="2">
        <f t="shared" si="294"/>
        <v>3.050525310122066E-2</v>
      </c>
      <c r="G2092" s="2">
        <f t="shared" si="294"/>
        <v>0.44826818345587977</v>
      </c>
      <c r="H2092" s="2">
        <f t="shared" si="292"/>
        <v>6.805134566108037E-2</v>
      </c>
      <c r="I2092" s="2">
        <f t="shared" si="293"/>
        <v>6.3715425234504295</v>
      </c>
    </row>
    <row r="2093" spans="1:9" ht="13.5" x14ac:dyDescent="0.25">
      <c r="A2093" s="3">
        <f>TITRES_STAT!B2096</f>
        <v>45349</v>
      </c>
      <c r="B2093" s="5">
        <f>TITRES_STAT!D2096</f>
        <v>66.917100000000005</v>
      </c>
      <c r="C2093" s="2">
        <f t="shared" si="288"/>
        <v>2.8734000000000037</v>
      </c>
      <c r="D2093" s="2">
        <f t="shared" si="289"/>
        <v>2.8734000000000037</v>
      </c>
      <c r="E2093" s="2">
        <f t="shared" si="290"/>
        <v>0</v>
      </c>
      <c r="F2093" s="2">
        <f t="shared" ref="F2093:G2108" si="295">((F2092*13)+D2093)/14</f>
        <v>0.23356916359399088</v>
      </c>
      <c r="G2093" s="2">
        <f t="shared" si="295"/>
        <v>0.41624902749474552</v>
      </c>
      <c r="H2093" s="2">
        <f t="shared" si="292"/>
        <v>0.56112843073714891</v>
      </c>
      <c r="I2093" s="2">
        <f t="shared" si="293"/>
        <v>35.943771165078957</v>
      </c>
    </row>
    <row r="2094" spans="1:9" ht="13.5" x14ac:dyDescent="0.25">
      <c r="A2094" s="3">
        <f>TITRES_STAT!B2097</f>
        <v>45350</v>
      </c>
      <c r="B2094" s="5">
        <f>TITRES_STAT!D2097</f>
        <v>67.0565</v>
      </c>
      <c r="C2094" s="2">
        <f t="shared" si="288"/>
        <v>0.13939999999999486</v>
      </c>
      <c r="D2094" s="2">
        <f t="shared" si="289"/>
        <v>0.13939999999999486</v>
      </c>
      <c r="E2094" s="2">
        <f t="shared" si="290"/>
        <v>0</v>
      </c>
      <c r="F2094" s="2">
        <f t="shared" si="295"/>
        <v>0.22684279476584829</v>
      </c>
      <c r="G2094" s="2">
        <f t="shared" si="295"/>
        <v>0.38651695410226372</v>
      </c>
      <c r="H2094" s="2">
        <f t="shared" si="292"/>
        <v>0.58688963668546035</v>
      </c>
      <c r="I2094" s="2">
        <f t="shared" si="293"/>
        <v>36.983645435564</v>
      </c>
    </row>
    <row r="2095" spans="1:9" ht="13.5" x14ac:dyDescent="0.25">
      <c r="A2095" s="3">
        <f>TITRES_STAT!B2098</f>
        <v>45351</v>
      </c>
      <c r="B2095" s="5">
        <f>TITRES_STAT!D2098</f>
        <v>67.0565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0.21063973799685914</v>
      </c>
      <c r="G2095" s="2">
        <f t="shared" si="295"/>
        <v>0.35890860023781634</v>
      </c>
      <c r="H2095" s="2">
        <f t="shared" si="292"/>
        <v>0.58688963668546035</v>
      </c>
      <c r="I2095" s="2">
        <f t="shared" si="293"/>
        <v>36.983645435564</v>
      </c>
    </row>
    <row r="2096" spans="1:9" ht="13.5" x14ac:dyDescent="0.25">
      <c r="A2096" s="3">
        <f>TITRES_STAT!B2099</f>
        <v>45352</v>
      </c>
      <c r="B2096" s="5">
        <f>TITRES_STAT!D2099</f>
        <v>69.268199999999993</v>
      </c>
      <c r="C2096" s="2">
        <f t="shared" si="288"/>
        <v>2.2116999999999933</v>
      </c>
      <c r="D2096" s="2">
        <f t="shared" si="289"/>
        <v>2.2116999999999933</v>
      </c>
      <c r="E2096" s="2">
        <f t="shared" si="290"/>
        <v>0</v>
      </c>
      <c r="F2096" s="2">
        <f t="shared" si="295"/>
        <v>0.35357261385422589</v>
      </c>
      <c r="G2096" s="2">
        <f t="shared" si="295"/>
        <v>0.33327227164940088</v>
      </c>
      <c r="H2096" s="2">
        <f t="shared" si="292"/>
        <v>1.0609121848162057</v>
      </c>
      <c r="I2096" s="2">
        <f t="shared" si="293"/>
        <v>51.477796707326426</v>
      </c>
    </row>
    <row r="2097" spans="1:9" ht="13.5" x14ac:dyDescent="0.25">
      <c r="A2097" s="3">
        <f>TITRES_STAT!B2100</f>
        <v>45355</v>
      </c>
      <c r="B2097" s="5">
        <f>TITRES_STAT!D2100</f>
        <v>69.66</v>
      </c>
      <c r="C2097" s="2">
        <f t="shared" si="288"/>
        <v>0.39180000000000348</v>
      </c>
      <c r="D2097" s="2">
        <f t="shared" si="289"/>
        <v>0.39180000000000348</v>
      </c>
      <c r="E2097" s="2">
        <f t="shared" si="290"/>
        <v>0</v>
      </c>
      <c r="F2097" s="2">
        <f t="shared" si="295"/>
        <v>0.35630314143606717</v>
      </c>
      <c r="G2097" s="2">
        <f t="shared" si="295"/>
        <v>0.3094671093887294</v>
      </c>
      <c r="H2097" s="2">
        <f t="shared" si="292"/>
        <v>1.1513441352131086</v>
      </c>
      <c r="I2097" s="2">
        <f t="shared" si="293"/>
        <v>53.517432026236861</v>
      </c>
    </row>
    <row r="2098" spans="1:9" ht="13.5" x14ac:dyDescent="0.25">
      <c r="A2098" s="3">
        <f>TITRES_STAT!B2101</f>
        <v>45356</v>
      </c>
      <c r="B2098" s="5">
        <f>TITRES_STAT!D2101</f>
        <v>67.918499999999995</v>
      </c>
      <c r="C2098" s="2">
        <f t="shared" si="288"/>
        <v>-1.741500000000002</v>
      </c>
      <c r="D2098" s="2">
        <f t="shared" si="289"/>
        <v>0</v>
      </c>
      <c r="E2098" s="2">
        <f t="shared" si="290"/>
        <v>1.741500000000002</v>
      </c>
      <c r="F2098" s="2">
        <f t="shared" si="295"/>
        <v>0.33085291704777664</v>
      </c>
      <c r="G2098" s="2">
        <f t="shared" si="295"/>
        <v>0.41175517300382031</v>
      </c>
      <c r="H2098" s="2">
        <f t="shared" si="292"/>
        <v>0.80351854388167443</v>
      </c>
      <c r="I2098" s="2">
        <f t="shared" si="293"/>
        <v>44.552829612291013</v>
      </c>
    </row>
    <row r="2099" spans="1:9" ht="13.5" x14ac:dyDescent="0.25">
      <c r="A2099" s="3">
        <f>TITRES_STAT!B2102</f>
        <v>45357</v>
      </c>
      <c r="B2099" s="5">
        <f>TITRES_STAT!D2102</f>
        <v>69.651300000000006</v>
      </c>
      <c r="C2099" s="2">
        <f t="shared" si="288"/>
        <v>1.7328000000000117</v>
      </c>
      <c r="D2099" s="2">
        <f t="shared" si="289"/>
        <v>1.7328000000000117</v>
      </c>
      <c r="E2099" s="2">
        <f t="shared" si="290"/>
        <v>0</v>
      </c>
      <c r="F2099" s="2">
        <f t="shared" si="295"/>
        <v>0.43099199440150776</v>
      </c>
      <c r="G2099" s="2">
        <f t="shared" si="295"/>
        <v>0.38234408921783319</v>
      </c>
      <c r="H2099" s="2">
        <f t="shared" si="292"/>
        <v>1.1272359284622244</v>
      </c>
      <c r="I2099" s="2">
        <f t="shared" si="293"/>
        <v>52.990639795986404</v>
      </c>
    </row>
    <row r="2100" spans="1:9" ht="13.5" x14ac:dyDescent="0.25">
      <c r="A2100" s="3">
        <f>TITRES_STAT!B2103</f>
        <v>45358</v>
      </c>
      <c r="B2100" s="5">
        <f>TITRES_STAT!D2103</f>
        <v>67.918499999999995</v>
      </c>
      <c r="C2100" s="2">
        <f t="shared" si="288"/>
        <v>-1.7328000000000117</v>
      </c>
      <c r="D2100" s="2">
        <f t="shared" si="289"/>
        <v>0</v>
      </c>
      <c r="E2100" s="2">
        <f t="shared" si="290"/>
        <v>1.7328000000000117</v>
      </c>
      <c r="F2100" s="2">
        <f t="shared" si="295"/>
        <v>0.4002068519442572</v>
      </c>
      <c r="G2100" s="2">
        <f t="shared" si="295"/>
        <v>0.47880522570227452</v>
      </c>
      <c r="H2100" s="2">
        <f t="shared" si="292"/>
        <v>0.83584478710996668</v>
      </c>
      <c r="I2100" s="2">
        <f t="shared" si="293"/>
        <v>45.529164174373079</v>
      </c>
    </row>
    <row r="2101" spans="1:9" ht="13.5" x14ac:dyDescent="0.25">
      <c r="A2101" s="3">
        <f>TITRES_STAT!B2104</f>
        <v>45359</v>
      </c>
      <c r="B2101" s="5">
        <f>TITRES_STAT!D2104</f>
        <v>67.927199999999999</v>
      </c>
      <c r="C2101" s="2">
        <f t="shared" si="288"/>
        <v>8.7000000000045929E-3</v>
      </c>
      <c r="D2101" s="2">
        <f t="shared" si="289"/>
        <v>8.7000000000045929E-3</v>
      </c>
      <c r="E2101" s="2">
        <f t="shared" si="290"/>
        <v>0</v>
      </c>
      <c r="F2101" s="2">
        <f t="shared" si="295"/>
        <v>0.37224207680538202</v>
      </c>
      <c r="G2101" s="2">
        <f t="shared" si="295"/>
        <v>0.44460485243782638</v>
      </c>
      <c r="H2101" s="2">
        <f t="shared" si="292"/>
        <v>0.83724249693706709</v>
      </c>
      <c r="I2101" s="2">
        <f t="shared" si="293"/>
        <v>45.570603680943812</v>
      </c>
    </row>
    <row r="2102" spans="1:9" ht="13.5" x14ac:dyDescent="0.25">
      <c r="A2102" s="3">
        <f>TITRES_STAT!B2105</f>
        <v>45362</v>
      </c>
      <c r="B2102" s="5">
        <f>TITRES_STAT!D2105</f>
        <v>70.095399999999998</v>
      </c>
      <c r="C2102" s="2">
        <f t="shared" si="288"/>
        <v>2.1681999999999988</v>
      </c>
      <c r="D2102" s="2">
        <f t="shared" si="289"/>
        <v>2.1681999999999988</v>
      </c>
      <c r="E2102" s="2">
        <f t="shared" si="290"/>
        <v>0</v>
      </c>
      <c r="F2102" s="2">
        <f t="shared" si="295"/>
        <v>0.50052478560499747</v>
      </c>
      <c r="G2102" s="2">
        <f t="shared" si="295"/>
        <v>0.41284736297798164</v>
      </c>
      <c r="H2102" s="2">
        <f t="shared" si="292"/>
        <v>1.21237249039106</v>
      </c>
      <c r="I2102" s="2">
        <f t="shared" si="293"/>
        <v>54.799654925051094</v>
      </c>
    </row>
    <row r="2103" spans="1:9" ht="13.5" x14ac:dyDescent="0.25">
      <c r="A2103" s="3">
        <f>TITRES_STAT!B2106</f>
        <v>45363</v>
      </c>
      <c r="B2103" s="5">
        <f>TITRES_STAT!D2106</f>
        <v>70.095399999999998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0.46477301520464048</v>
      </c>
      <c r="G2103" s="2">
        <f t="shared" si="295"/>
        <v>0.38335826562241149</v>
      </c>
      <c r="H2103" s="2">
        <f t="shared" si="292"/>
        <v>1.21237249039106</v>
      </c>
      <c r="I2103" s="2">
        <f t="shared" si="293"/>
        <v>54.799654925051094</v>
      </c>
    </row>
    <row r="2104" spans="1:9" ht="13.5" x14ac:dyDescent="0.25">
      <c r="A2104" s="3">
        <f>TITRES_STAT!B2107</f>
        <v>45364</v>
      </c>
      <c r="B2104" s="5">
        <f>TITRES_STAT!D2107</f>
        <v>70.095399999999998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0.43157494269002328</v>
      </c>
      <c r="G2104" s="2">
        <f t="shared" si="295"/>
        <v>0.3559755323636678</v>
      </c>
      <c r="H2104" s="2">
        <f t="shared" si="292"/>
        <v>1.21237249039106</v>
      </c>
      <c r="I2104" s="2">
        <f t="shared" si="293"/>
        <v>54.799654925051094</v>
      </c>
    </row>
    <row r="2105" spans="1:9" ht="13.5" x14ac:dyDescent="0.25">
      <c r="A2105" s="3">
        <f>TITRES_STAT!B2108</f>
        <v>45365</v>
      </c>
      <c r="B2105" s="5">
        <f>TITRES_STAT!D2108</f>
        <v>68.789299999999997</v>
      </c>
      <c r="C2105" s="2">
        <f t="shared" si="288"/>
        <v>-1.3061000000000007</v>
      </c>
      <c r="D2105" s="2">
        <f t="shared" si="289"/>
        <v>0</v>
      </c>
      <c r="E2105" s="2">
        <f t="shared" si="290"/>
        <v>1.3061000000000007</v>
      </c>
      <c r="F2105" s="2">
        <f t="shared" si="295"/>
        <v>0.40074816106930733</v>
      </c>
      <c r="G2105" s="2">
        <f t="shared" si="295"/>
        <v>0.42384156576626303</v>
      </c>
      <c r="H2105" s="2">
        <f t="shared" si="292"/>
        <v>0.94551406336184807</v>
      </c>
      <c r="I2105" s="2">
        <f t="shared" si="293"/>
        <v>48.599703346682567</v>
      </c>
    </row>
    <row r="2106" spans="1:9" ht="13.5" x14ac:dyDescent="0.25">
      <c r="A2106" s="3">
        <f>TITRES_STAT!B2109</f>
        <v>45366</v>
      </c>
      <c r="B2106" s="5">
        <f>TITRES_STAT!D2109</f>
        <v>68.789299999999997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0.37212329242149966</v>
      </c>
      <c r="G2106" s="2">
        <f t="shared" si="295"/>
        <v>0.39356716821152998</v>
      </c>
      <c r="H2106" s="2">
        <f t="shared" si="292"/>
        <v>0.94551406336184807</v>
      </c>
      <c r="I2106" s="2">
        <f t="shared" si="293"/>
        <v>48.599703346682567</v>
      </c>
    </row>
    <row r="2107" spans="1:9" ht="13.5" x14ac:dyDescent="0.25">
      <c r="A2107" s="3">
        <f>TITRES_STAT!B2110</f>
        <v>45369</v>
      </c>
      <c r="B2107" s="5">
        <f>TITRES_STAT!D2110</f>
        <v>68.789299999999997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0.3455430572485354</v>
      </c>
      <c r="G2107" s="2">
        <f t="shared" si="295"/>
        <v>0.36545522762499211</v>
      </c>
      <c r="H2107" s="2">
        <f t="shared" si="292"/>
        <v>0.94551406336184807</v>
      </c>
      <c r="I2107" s="2">
        <f t="shared" si="293"/>
        <v>48.599703346682567</v>
      </c>
    </row>
    <row r="2108" spans="1:9" ht="13.5" x14ac:dyDescent="0.25">
      <c r="A2108" s="3">
        <f>TITRES_STAT!B2111</f>
        <v>45370</v>
      </c>
      <c r="B2108" s="5">
        <f>TITRES_STAT!D2111</f>
        <v>68.789299999999997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0.32086141030221149</v>
      </c>
      <c r="G2108" s="2">
        <f t="shared" si="295"/>
        <v>0.3393512827946355</v>
      </c>
      <c r="H2108" s="2">
        <f t="shared" si="292"/>
        <v>0.94551406336184829</v>
      </c>
      <c r="I2108" s="2">
        <f t="shared" si="293"/>
        <v>48.599703346682574</v>
      </c>
    </row>
    <row r="2109" spans="1:9" ht="13.5" x14ac:dyDescent="0.25">
      <c r="A2109" s="3">
        <f>TITRES_STAT!B2112</f>
        <v>45372</v>
      </c>
      <c r="B2109" s="5">
        <f>TITRES_STAT!D2112</f>
        <v>69.0505</v>
      </c>
      <c r="C2109" s="2">
        <f t="shared" si="288"/>
        <v>0.26120000000000232</v>
      </c>
      <c r="D2109" s="2">
        <f t="shared" si="289"/>
        <v>0.26120000000000232</v>
      </c>
      <c r="E2109" s="2">
        <f t="shared" si="290"/>
        <v>0</v>
      </c>
      <c r="F2109" s="2">
        <f t="shared" ref="F2109:G2124" si="296">((F2108*13)+D2109)/14</f>
        <v>0.31659988099491082</v>
      </c>
      <c r="G2109" s="2">
        <f t="shared" si="296"/>
        <v>0.31511190545216156</v>
      </c>
      <c r="H2109" s="2">
        <f t="shared" si="292"/>
        <v>1.0047220543464206</v>
      </c>
      <c r="I2109" s="2">
        <f t="shared" si="293"/>
        <v>50.117773292716137</v>
      </c>
    </row>
    <row r="2110" spans="1:9" ht="13.5" x14ac:dyDescent="0.25">
      <c r="A2110" s="3">
        <f>TITRES_STAT!B2113</f>
        <v>45373</v>
      </c>
      <c r="B2110" s="5">
        <f>TITRES_STAT!D2113</f>
        <v>69.0505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0.29398560378098859</v>
      </c>
      <c r="G2110" s="2">
        <f t="shared" si="296"/>
        <v>0.29260391220557863</v>
      </c>
      <c r="H2110" s="2">
        <f t="shared" si="292"/>
        <v>1.0047220543464204</v>
      </c>
      <c r="I2110" s="2">
        <f t="shared" si="293"/>
        <v>50.11777329271613</v>
      </c>
    </row>
    <row r="2111" spans="1:9" ht="13.5" x14ac:dyDescent="0.25">
      <c r="A2111" s="3">
        <f>TITRES_STAT!B2114</f>
        <v>45376</v>
      </c>
      <c r="B2111" s="5">
        <f>TITRES_STAT!D2114</f>
        <v>69.66</v>
      </c>
      <c r="C2111" s="2">
        <f t="shared" si="288"/>
        <v>0.60949999999999704</v>
      </c>
      <c r="D2111" s="2">
        <f t="shared" si="289"/>
        <v>0.60949999999999704</v>
      </c>
      <c r="E2111" s="2">
        <f t="shared" si="290"/>
        <v>0</v>
      </c>
      <c r="F2111" s="2">
        <f t="shared" si="296"/>
        <v>0.31652234636806059</v>
      </c>
      <c r="G2111" s="2">
        <f t="shared" si="296"/>
        <v>0.27170363276232301</v>
      </c>
      <c r="H2111" s="2">
        <f t="shared" si="292"/>
        <v>1.1649544143009065</v>
      </c>
      <c r="I2111" s="2">
        <f t="shared" si="293"/>
        <v>53.809650984133363</v>
      </c>
    </row>
    <row r="2112" spans="1:9" ht="13.5" x14ac:dyDescent="0.25">
      <c r="A2112" s="3">
        <f>TITRES_STAT!B2115</f>
        <v>45377</v>
      </c>
      <c r="B2112" s="5">
        <f>TITRES_STAT!D2115</f>
        <v>69.66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0.29391360734177052</v>
      </c>
      <c r="G2112" s="2">
        <f t="shared" si="296"/>
        <v>0.2522962304221571</v>
      </c>
      <c r="H2112" s="2">
        <f t="shared" si="292"/>
        <v>1.1649544143009063</v>
      </c>
      <c r="I2112" s="2">
        <f t="shared" si="293"/>
        <v>53.809650984133363</v>
      </c>
    </row>
    <row r="2113" spans="1:9" ht="13.5" x14ac:dyDescent="0.25">
      <c r="A2113" s="3">
        <f>TITRES_STAT!B2116</f>
        <v>45378</v>
      </c>
      <c r="B2113" s="5">
        <f>TITRES_STAT!D2116</f>
        <v>69.66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0.27291977824592978</v>
      </c>
      <c r="G2113" s="2">
        <f t="shared" si="296"/>
        <v>0.23427507110628873</v>
      </c>
      <c r="H2113" s="2">
        <f t="shared" si="292"/>
        <v>1.1649544143009063</v>
      </c>
      <c r="I2113" s="2">
        <f t="shared" si="293"/>
        <v>53.809650984133363</v>
      </c>
    </row>
    <row r="2114" spans="1:9" ht="13.5" x14ac:dyDescent="0.25">
      <c r="A2114" s="3">
        <f>TITRES_STAT!B2117</f>
        <v>45379</v>
      </c>
      <c r="B2114" s="5">
        <f>TITRES_STAT!D2117</f>
        <v>69.66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0.25342550837122052</v>
      </c>
      <c r="G2114" s="2">
        <f t="shared" si="296"/>
        <v>0.21754113745583953</v>
      </c>
      <c r="H2114" s="2">
        <f t="shared" si="292"/>
        <v>1.1649544143009065</v>
      </c>
      <c r="I2114" s="2">
        <f t="shared" si="293"/>
        <v>53.809650984133363</v>
      </c>
    </row>
    <row r="2115" spans="1:9" ht="13.5" x14ac:dyDescent="0.25">
      <c r="A2115" s="3">
        <f>TITRES_STAT!B2118</f>
        <v>45380</v>
      </c>
      <c r="B2115" s="5">
        <f>TITRES_STAT!D2118</f>
        <v>69.66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0.23532368634470477</v>
      </c>
      <c r="G2115" s="2">
        <f t="shared" si="296"/>
        <v>0.20200248478042243</v>
      </c>
      <c r="H2115" s="2">
        <f t="shared" si="292"/>
        <v>1.1649544143009063</v>
      </c>
      <c r="I2115" s="2">
        <f t="shared" si="293"/>
        <v>53.809650984133363</v>
      </c>
    </row>
    <row r="2116" spans="1:9" ht="13.5" x14ac:dyDescent="0.25">
      <c r="A2116" s="3">
        <f>TITRES_STAT!B2119</f>
        <v>45383</v>
      </c>
      <c r="B2116" s="5">
        <f>TITRES_STAT!D2119</f>
        <v>69.66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0.21851485160579728</v>
      </c>
      <c r="G2116" s="2">
        <f t="shared" si="296"/>
        <v>0.18757373586753512</v>
      </c>
      <c r="H2116" s="2">
        <f t="shared" si="292"/>
        <v>1.1649544143009063</v>
      </c>
      <c r="I2116" s="2">
        <f t="shared" si="293"/>
        <v>53.809650984133363</v>
      </c>
    </row>
    <row r="2117" spans="1:9" ht="13.5" x14ac:dyDescent="0.25">
      <c r="A2117" s="3">
        <f>TITRES_STAT!B2120</f>
        <v>45384</v>
      </c>
      <c r="B2117" s="5">
        <f>TITRES_STAT!D2120</f>
        <v>69.66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0.20290664791966889</v>
      </c>
      <c r="G2117" s="2">
        <f t="shared" si="296"/>
        <v>0.1741756118769969</v>
      </c>
      <c r="H2117" s="2">
        <f t="shared" si="292"/>
        <v>1.1649544143009063</v>
      </c>
      <c r="I2117" s="2">
        <f t="shared" si="293"/>
        <v>53.809650984133363</v>
      </c>
    </row>
    <row r="2118" spans="1:9" ht="13.5" x14ac:dyDescent="0.25">
      <c r="A2118" s="3">
        <f>TITRES_STAT!B2121</f>
        <v>45385</v>
      </c>
      <c r="B2118" s="5">
        <f>TITRES_STAT!D2121</f>
        <v>71.358000000000004</v>
      </c>
      <c r="C2118" s="2">
        <f t="shared" si="297"/>
        <v>1.6980000000000075</v>
      </c>
      <c r="D2118" s="2">
        <f t="shared" si="298"/>
        <v>1.6980000000000075</v>
      </c>
      <c r="E2118" s="2">
        <f t="shared" si="299"/>
        <v>0</v>
      </c>
      <c r="F2118" s="2">
        <f t="shared" si="296"/>
        <v>0.30969903021112166</v>
      </c>
      <c r="G2118" s="2">
        <f t="shared" si="296"/>
        <v>0.1617344967429257</v>
      </c>
      <c r="H2118" s="2">
        <f t="shared" si="292"/>
        <v>1.9148606911201087</v>
      </c>
      <c r="I2118" s="2">
        <f t="shared" si="293"/>
        <v>65.693043134225235</v>
      </c>
    </row>
    <row r="2119" spans="1:9" ht="13.5" x14ac:dyDescent="0.25">
      <c r="A2119" s="3">
        <f>TITRES_STAT!B2122</f>
        <v>45386</v>
      </c>
      <c r="B2119" s="5">
        <f>TITRES_STAT!D2122</f>
        <v>71.358000000000004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0.28757767091032721</v>
      </c>
      <c r="G2119" s="2">
        <f t="shared" si="296"/>
        <v>0.15018203268985958</v>
      </c>
      <c r="H2119" s="2">
        <f t="shared" si="292"/>
        <v>1.9148606911201083</v>
      </c>
      <c r="I2119" s="2">
        <f t="shared" si="293"/>
        <v>65.693043134225235</v>
      </c>
    </row>
    <row r="2120" spans="1:9" ht="13.5" x14ac:dyDescent="0.25">
      <c r="A2120" s="3">
        <f>TITRES_STAT!B2123</f>
        <v>45387</v>
      </c>
      <c r="B2120" s="5">
        <f>TITRES_STAT!D2123</f>
        <v>68.789299999999997</v>
      </c>
      <c r="C2120" s="2">
        <f t="shared" si="297"/>
        <v>-2.5687000000000069</v>
      </c>
      <c r="D2120" s="2">
        <f t="shared" si="298"/>
        <v>0</v>
      </c>
      <c r="E2120" s="2">
        <f t="shared" si="299"/>
        <v>2.5687000000000069</v>
      </c>
      <c r="F2120" s="2">
        <f t="shared" si="296"/>
        <v>0.26703640870244671</v>
      </c>
      <c r="G2120" s="2">
        <f t="shared" si="296"/>
        <v>0.32293331606915576</v>
      </c>
      <c r="H2120" s="2">
        <f t="shared" si="292"/>
        <v>0.82690882425169532</v>
      </c>
      <c r="I2120" s="2">
        <f t="shared" si="293"/>
        <v>45.26273086399911</v>
      </c>
    </row>
    <row r="2121" spans="1:9" ht="13.5" x14ac:dyDescent="0.25">
      <c r="A2121" s="3">
        <f>TITRES_STAT!B2124</f>
        <v>45390</v>
      </c>
      <c r="B2121" s="5">
        <f>TITRES_STAT!D2124</f>
        <v>68.972099999999998</v>
      </c>
      <c r="C2121" s="2">
        <f t="shared" si="297"/>
        <v>0.1828000000000003</v>
      </c>
      <c r="D2121" s="2">
        <f t="shared" si="298"/>
        <v>0.1828000000000003</v>
      </c>
      <c r="E2121" s="2">
        <f t="shared" si="299"/>
        <v>0</v>
      </c>
      <c r="F2121" s="2">
        <f t="shared" si="296"/>
        <v>0.26101952236655768</v>
      </c>
      <c r="G2121" s="2">
        <f t="shared" si="296"/>
        <v>0.29986665063564466</v>
      </c>
      <c r="H2121" s="2">
        <f t="shared" si="292"/>
        <v>0.87045198861980655</v>
      </c>
      <c r="I2121" s="2">
        <f t="shared" si="293"/>
        <v>46.536986456525248</v>
      </c>
    </row>
    <row r="2122" spans="1:9" ht="13.5" x14ac:dyDescent="0.25">
      <c r="A2122" s="3">
        <f>TITRES_STAT!B2125</f>
        <v>45394</v>
      </c>
      <c r="B2122" s="5">
        <f>TITRES_STAT!D2125</f>
        <v>68.972099999999998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0.24237527076894641</v>
      </c>
      <c r="G2122" s="2">
        <f t="shared" si="296"/>
        <v>0.27844760416167003</v>
      </c>
      <c r="H2122" s="2">
        <f t="shared" si="292"/>
        <v>0.87045198861980655</v>
      </c>
      <c r="I2122" s="2">
        <f t="shared" si="293"/>
        <v>46.536986456525248</v>
      </c>
    </row>
    <row r="2123" spans="1:9" ht="13.5" x14ac:dyDescent="0.25">
      <c r="A2123" s="3">
        <f>TITRES_STAT!B2126</f>
        <v>45397</v>
      </c>
      <c r="B2123" s="5">
        <f>TITRES_STAT!D2126</f>
        <v>68.963399999999993</v>
      </c>
      <c r="C2123" s="2">
        <f t="shared" si="297"/>
        <v>-8.7000000000045929E-3</v>
      </c>
      <c r="D2123" s="2">
        <f t="shared" si="298"/>
        <v>0</v>
      </c>
      <c r="E2123" s="2">
        <f t="shared" si="299"/>
        <v>8.7000000000045929E-3</v>
      </c>
      <c r="F2123" s="2">
        <f t="shared" si="296"/>
        <v>0.22506275142830739</v>
      </c>
      <c r="G2123" s="2">
        <f t="shared" si="296"/>
        <v>0.25917991815012248</v>
      </c>
      <c r="H2123" s="2">
        <f t="shared" si="292"/>
        <v>0.86836492979346613</v>
      </c>
      <c r="I2123" s="2">
        <f t="shared" si="293"/>
        <v>46.477265546268704</v>
      </c>
    </row>
    <row r="2124" spans="1:9" ht="13.5" x14ac:dyDescent="0.25">
      <c r="A2124" s="3">
        <f>TITRES_STAT!B2127</f>
        <v>45398</v>
      </c>
      <c r="B2124" s="5">
        <f>TITRES_STAT!D2127</f>
        <v>68.963399999999993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0.20898684061199971</v>
      </c>
      <c r="G2124" s="2">
        <f t="shared" si="296"/>
        <v>0.24066706685368516</v>
      </c>
      <c r="H2124" s="2">
        <f t="shared" si="292"/>
        <v>0.86836492979346602</v>
      </c>
      <c r="I2124" s="2">
        <f t="shared" si="293"/>
        <v>46.477265546268697</v>
      </c>
    </row>
    <row r="2125" spans="1:9" ht="13.5" x14ac:dyDescent="0.25">
      <c r="A2125" s="3">
        <f>TITRES_STAT!B2128</f>
        <v>45399</v>
      </c>
      <c r="B2125" s="5">
        <f>TITRES_STAT!D2128</f>
        <v>69.66</v>
      </c>
      <c r="C2125" s="2">
        <f t="shared" si="297"/>
        <v>0.69660000000000366</v>
      </c>
      <c r="D2125" s="2">
        <f t="shared" si="298"/>
        <v>0.69660000000000366</v>
      </c>
      <c r="E2125" s="2">
        <f t="shared" si="299"/>
        <v>0</v>
      </c>
      <c r="F2125" s="2">
        <f t="shared" ref="F2125:G2140" si="300">((F2124*13)+D2125)/14</f>
        <v>0.24381635199685711</v>
      </c>
      <c r="G2125" s="2">
        <f t="shared" si="300"/>
        <v>0.22347656207842195</v>
      </c>
      <c r="H2125" s="2">
        <f t="shared" si="292"/>
        <v>1.0910153160101754</v>
      </c>
      <c r="I2125" s="2">
        <f t="shared" si="293"/>
        <v>52.176342643530703</v>
      </c>
    </row>
    <row r="2126" spans="1:9" ht="13.5" x14ac:dyDescent="0.25">
      <c r="A2126" s="3">
        <f>TITRES_STAT!B2129</f>
        <v>45400</v>
      </c>
      <c r="B2126" s="5">
        <f>TITRES_STAT!D2129</f>
        <v>69.66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0.22640089828279589</v>
      </c>
      <c r="G2126" s="2">
        <f t="shared" si="300"/>
        <v>0.20751395050139182</v>
      </c>
      <c r="H2126" s="2">
        <f t="shared" si="292"/>
        <v>1.0910153160101754</v>
      </c>
      <c r="I2126" s="2">
        <f t="shared" si="293"/>
        <v>52.176342643530703</v>
      </c>
    </row>
    <row r="2127" spans="1:9" ht="13.5" x14ac:dyDescent="0.25">
      <c r="A2127" s="3">
        <f>TITRES_STAT!B2130</f>
        <v>45401</v>
      </c>
      <c r="B2127" s="5">
        <f>TITRES_STAT!D2130</f>
        <v>69.66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0.21022940554831046</v>
      </c>
      <c r="G2127" s="2">
        <f t="shared" si="300"/>
        <v>0.19269152546557811</v>
      </c>
      <c r="H2127" s="2">
        <f t="shared" si="292"/>
        <v>1.0910153160101754</v>
      </c>
      <c r="I2127" s="2">
        <f t="shared" si="293"/>
        <v>52.176342643530703</v>
      </c>
    </row>
    <row r="2128" spans="1:9" ht="13.5" x14ac:dyDescent="0.25">
      <c r="A2128" s="3">
        <f>TITRES_STAT!B2131</f>
        <v>45404</v>
      </c>
      <c r="B2128" s="5">
        <f>TITRES_STAT!D2131</f>
        <v>69.66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0.19521301943771685</v>
      </c>
      <c r="G2128" s="2">
        <f t="shared" si="300"/>
        <v>0.17892784507517967</v>
      </c>
      <c r="H2128" s="2">
        <f t="shared" si="292"/>
        <v>1.0910153160101754</v>
      </c>
      <c r="I2128" s="2">
        <f t="shared" si="293"/>
        <v>52.176342643530703</v>
      </c>
    </row>
    <row r="2129" spans="1:9" ht="13.5" x14ac:dyDescent="0.25">
      <c r="A2129" s="3">
        <f>TITRES_STAT!B2132</f>
        <v>45405</v>
      </c>
      <c r="B2129" s="5">
        <f>TITRES_STAT!D2132</f>
        <v>69.66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0.18126923233502282</v>
      </c>
      <c r="G2129" s="2">
        <f t="shared" si="300"/>
        <v>0.16614728471266682</v>
      </c>
      <c r="H2129" s="2">
        <f t="shared" ref="H2129:H2192" si="301">F2129/G2129</f>
        <v>1.0910153160101757</v>
      </c>
      <c r="I2129" s="2">
        <f t="shared" ref="I2129:I2192" si="302">IF(G2129=0,100,100-(100/(1+H2129)))</f>
        <v>52.17634264353071</v>
      </c>
    </row>
    <row r="2130" spans="1:9" ht="13.5" x14ac:dyDescent="0.25">
      <c r="A2130" s="3">
        <f>TITRES_STAT!B2133</f>
        <v>45406</v>
      </c>
      <c r="B2130" s="5">
        <f>TITRES_STAT!D2133</f>
        <v>69.66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0.16832143002537833</v>
      </c>
      <c r="G2130" s="2">
        <f t="shared" si="300"/>
        <v>0.1542796215189049</v>
      </c>
      <c r="H2130" s="2">
        <f t="shared" si="301"/>
        <v>1.0910153160101757</v>
      </c>
      <c r="I2130" s="2">
        <f t="shared" si="302"/>
        <v>52.17634264353071</v>
      </c>
    </row>
    <row r="2131" spans="1:9" ht="13.5" x14ac:dyDescent="0.25">
      <c r="A2131" s="3">
        <f>TITRES_STAT!B2134</f>
        <v>45407</v>
      </c>
      <c r="B2131" s="5">
        <f>TITRES_STAT!D2134</f>
        <v>69.66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0.15629847073785133</v>
      </c>
      <c r="G2131" s="2">
        <f t="shared" si="300"/>
        <v>0.14325964855326884</v>
      </c>
      <c r="H2131" s="2">
        <f t="shared" si="301"/>
        <v>1.0910153160101759</v>
      </c>
      <c r="I2131" s="2">
        <f t="shared" si="302"/>
        <v>52.17634264353071</v>
      </c>
    </row>
    <row r="2132" spans="1:9" ht="13.5" x14ac:dyDescent="0.25">
      <c r="A2132" s="3">
        <f>TITRES_STAT!B2135</f>
        <v>45408</v>
      </c>
      <c r="B2132" s="5">
        <f>TITRES_STAT!D2135</f>
        <v>69.66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0.14513429425657626</v>
      </c>
      <c r="G2132" s="2">
        <f t="shared" si="300"/>
        <v>0.13302681651374965</v>
      </c>
      <c r="H2132" s="2">
        <f t="shared" si="301"/>
        <v>1.0910153160101759</v>
      </c>
      <c r="I2132" s="2">
        <f t="shared" si="302"/>
        <v>52.17634264353071</v>
      </c>
    </row>
    <row r="2133" spans="1:9" ht="13.5" x14ac:dyDescent="0.25">
      <c r="A2133" s="3">
        <f>TITRES_STAT!B2136</f>
        <v>45411</v>
      </c>
      <c r="B2133" s="5">
        <f>TITRES_STAT!D2136</f>
        <v>69.66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0.13476755895253509</v>
      </c>
      <c r="G2133" s="2">
        <f t="shared" si="300"/>
        <v>0.12352490104848181</v>
      </c>
      <c r="H2133" s="2">
        <f t="shared" si="301"/>
        <v>1.0910153160101759</v>
      </c>
      <c r="I2133" s="2">
        <f t="shared" si="302"/>
        <v>52.17634264353071</v>
      </c>
    </row>
    <row r="2134" spans="1:9" ht="13.5" x14ac:dyDescent="0.25">
      <c r="A2134" s="3">
        <f>TITRES_STAT!B2137</f>
        <v>45412</v>
      </c>
      <c r="B2134" s="5">
        <f>TITRES_STAT!D2137</f>
        <v>69.224599999999995</v>
      </c>
      <c r="C2134" s="2">
        <f t="shared" si="297"/>
        <v>-0.43540000000000134</v>
      </c>
      <c r="D2134" s="2">
        <f t="shared" si="298"/>
        <v>0</v>
      </c>
      <c r="E2134" s="2">
        <f t="shared" si="299"/>
        <v>0.43540000000000134</v>
      </c>
      <c r="F2134" s="2">
        <f t="shared" si="300"/>
        <v>0.12514130474163973</v>
      </c>
      <c r="G2134" s="2">
        <f t="shared" si="300"/>
        <v>0.14580169383073319</v>
      </c>
      <c r="H2134" s="2">
        <f t="shared" si="301"/>
        <v>0.85829801735308442</v>
      </c>
      <c r="I2134" s="2">
        <f t="shared" si="302"/>
        <v>46.187318144784101</v>
      </c>
    </row>
    <row r="2135" spans="1:9" ht="13.5" x14ac:dyDescent="0.25">
      <c r="A2135" s="3">
        <f>TITRES_STAT!B2138</f>
        <v>45414</v>
      </c>
      <c r="B2135" s="5">
        <f>TITRES_STAT!D2138</f>
        <v>69.224599999999995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0.1162026401172369</v>
      </c>
      <c r="G2135" s="2">
        <f t="shared" si="300"/>
        <v>0.13538728712853795</v>
      </c>
      <c r="H2135" s="2">
        <f t="shared" si="301"/>
        <v>0.85829801735308442</v>
      </c>
      <c r="I2135" s="2">
        <f t="shared" si="302"/>
        <v>46.187318144784101</v>
      </c>
    </row>
    <row r="2136" spans="1:9" ht="13.5" x14ac:dyDescent="0.25">
      <c r="A2136" s="3">
        <f>TITRES_STAT!B2139</f>
        <v>45415</v>
      </c>
      <c r="B2136" s="5">
        <f>TITRES_STAT!D2139</f>
        <v>66.525300000000001</v>
      </c>
      <c r="C2136" s="2">
        <f t="shared" si="297"/>
        <v>-2.6992999999999938</v>
      </c>
      <c r="D2136" s="2">
        <f t="shared" si="298"/>
        <v>0</v>
      </c>
      <c r="E2136" s="2">
        <f t="shared" si="299"/>
        <v>2.6992999999999938</v>
      </c>
      <c r="F2136" s="2">
        <f t="shared" si="300"/>
        <v>0.10790245153743426</v>
      </c>
      <c r="G2136" s="2">
        <f t="shared" si="300"/>
        <v>0.31852390947649906</v>
      </c>
      <c r="H2136" s="2">
        <f t="shared" si="301"/>
        <v>0.33875777713131261</v>
      </c>
      <c r="I2136" s="2">
        <f t="shared" si="302"/>
        <v>25.303888643485763</v>
      </c>
    </row>
    <row r="2137" spans="1:9" ht="13.5" x14ac:dyDescent="0.25">
      <c r="A2137" s="3">
        <f>TITRES_STAT!B2140</f>
        <v>45418</v>
      </c>
      <c r="B2137" s="5">
        <f>TITRES_STAT!D2140</f>
        <v>68.014300000000006</v>
      </c>
      <c r="C2137" s="2">
        <f t="shared" si="297"/>
        <v>1.4890000000000043</v>
      </c>
      <c r="D2137" s="2">
        <f t="shared" si="298"/>
        <v>1.4890000000000043</v>
      </c>
      <c r="E2137" s="2">
        <f t="shared" si="299"/>
        <v>0</v>
      </c>
      <c r="F2137" s="2">
        <f t="shared" si="300"/>
        <v>0.20655227642761784</v>
      </c>
      <c r="G2137" s="2">
        <f t="shared" si="300"/>
        <v>0.29577220165674911</v>
      </c>
      <c r="H2137" s="2">
        <f t="shared" si="301"/>
        <v>0.69834918653824951</v>
      </c>
      <c r="I2137" s="2">
        <f t="shared" si="302"/>
        <v>41.119293492388152</v>
      </c>
    </row>
    <row r="2138" spans="1:9" ht="13.5" x14ac:dyDescent="0.25">
      <c r="A2138" s="3">
        <f>TITRES_STAT!B2141</f>
        <v>45419</v>
      </c>
      <c r="B2138" s="5">
        <f>TITRES_STAT!D2141</f>
        <v>68.789299999999997</v>
      </c>
      <c r="C2138" s="2">
        <f t="shared" si="297"/>
        <v>0.77499999999999147</v>
      </c>
      <c r="D2138" s="2">
        <f t="shared" si="298"/>
        <v>0.77499999999999147</v>
      </c>
      <c r="E2138" s="2">
        <f t="shared" si="299"/>
        <v>0</v>
      </c>
      <c r="F2138" s="2">
        <f t="shared" si="300"/>
        <v>0.24715568525421597</v>
      </c>
      <c r="G2138" s="2">
        <f t="shared" si="300"/>
        <v>0.27464561582412417</v>
      </c>
      <c r="H2138" s="2">
        <f t="shared" si="301"/>
        <v>0.89990763010208752</v>
      </c>
      <c r="I2138" s="2">
        <f t="shared" si="302"/>
        <v>47.365862205297475</v>
      </c>
    </row>
    <row r="2139" spans="1:9" ht="13.5" x14ac:dyDescent="0.25">
      <c r="A2139" s="3">
        <f>TITRES_STAT!B2142</f>
        <v>45420</v>
      </c>
      <c r="B2139" s="5">
        <f>TITRES_STAT!D2142</f>
        <v>68.789299999999997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0.22950170773605769</v>
      </c>
      <c r="G2139" s="2">
        <f t="shared" si="300"/>
        <v>0.25502807183668674</v>
      </c>
      <c r="H2139" s="2">
        <f t="shared" si="301"/>
        <v>0.89990763010208752</v>
      </c>
      <c r="I2139" s="2">
        <f t="shared" si="302"/>
        <v>47.365862205297475</v>
      </c>
    </row>
    <row r="2140" spans="1:9" ht="13.5" x14ac:dyDescent="0.25">
      <c r="A2140" s="3">
        <f>TITRES_STAT!B2143</f>
        <v>45421</v>
      </c>
      <c r="B2140" s="5">
        <f>TITRES_STAT!D2143</f>
        <v>68.789299999999997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0.21310872861205357</v>
      </c>
      <c r="G2140" s="2">
        <f t="shared" si="300"/>
        <v>0.23681178099120911</v>
      </c>
      <c r="H2140" s="2">
        <f t="shared" si="301"/>
        <v>0.89990763010208752</v>
      </c>
      <c r="I2140" s="2">
        <f t="shared" si="302"/>
        <v>47.365862205297475</v>
      </c>
    </row>
    <row r="2141" spans="1:9" ht="13.5" x14ac:dyDescent="0.25">
      <c r="A2141" s="3">
        <f>TITRES_STAT!B2144</f>
        <v>45422</v>
      </c>
      <c r="B2141" s="5">
        <f>TITRES_STAT!D2144</f>
        <v>68.789299999999997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0.19788667656833545</v>
      </c>
      <c r="G2141" s="2">
        <f t="shared" si="303"/>
        <v>0.21989665377755133</v>
      </c>
      <c r="H2141" s="2">
        <f t="shared" si="301"/>
        <v>0.89990763010208741</v>
      </c>
      <c r="I2141" s="2">
        <f t="shared" si="302"/>
        <v>47.365862205297468</v>
      </c>
    </row>
    <row r="2142" spans="1:9" ht="13.5" x14ac:dyDescent="0.25">
      <c r="A2142" s="3">
        <f>TITRES_STAT!B2145</f>
        <v>45425</v>
      </c>
      <c r="B2142" s="5">
        <f>TITRES_STAT!D2145</f>
        <v>69.66</v>
      </c>
      <c r="C2142" s="2">
        <f t="shared" si="297"/>
        <v>0.87069999999999936</v>
      </c>
      <c r="D2142" s="2">
        <f t="shared" si="298"/>
        <v>0.87069999999999936</v>
      </c>
      <c r="E2142" s="2">
        <f t="shared" si="299"/>
        <v>0</v>
      </c>
      <c r="F2142" s="2">
        <f t="shared" si="303"/>
        <v>0.2459447710991686</v>
      </c>
      <c r="G2142" s="2">
        <f t="shared" si="303"/>
        <v>0.20418974993629765</v>
      </c>
      <c r="H2142" s="2">
        <f t="shared" si="301"/>
        <v>1.2044912693996517</v>
      </c>
      <c r="I2142" s="2">
        <f t="shared" si="302"/>
        <v>54.638060314372233</v>
      </c>
    </row>
    <row r="2143" spans="1:9" ht="13.5" x14ac:dyDescent="0.25">
      <c r="A2143" s="3">
        <f>TITRES_STAT!B2146</f>
        <v>45426</v>
      </c>
      <c r="B2143" s="5">
        <f>TITRES_STAT!D2146</f>
        <v>72.272300000000001</v>
      </c>
      <c r="C2143" s="2">
        <f t="shared" si="297"/>
        <v>2.6123000000000047</v>
      </c>
      <c r="D2143" s="2">
        <f t="shared" si="298"/>
        <v>2.6123000000000047</v>
      </c>
      <c r="E2143" s="2">
        <f t="shared" si="299"/>
        <v>0</v>
      </c>
      <c r="F2143" s="2">
        <f t="shared" si="303"/>
        <v>0.41497014459208553</v>
      </c>
      <c r="G2143" s="2">
        <f t="shared" si="303"/>
        <v>0.18960476779799068</v>
      </c>
      <c r="H2143" s="2">
        <f t="shared" si="301"/>
        <v>2.1886060641376082</v>
      </c>
      <c r="I2143" s="2">
        <f t="shared" si="302"/>
        <v>68.638333494781818</v>
      </c>
    </row>
    <row r="2144" spans="1:9" ht="13.5" x14ac:dyDescent="0.25">
      <c r="A2144" s="3">
        <f>TITRES_STAT!B2147</f>
        <v>45427</v>
      </c>
      <c r="B2144" s="5">
        <f>TITRES_STAT!D2147</f>
        <v>72.272300000000001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0.38532941997836512</v>
      </c>
      <c r="G2144" s="2">
        <f t="shared" si="303"/>
        <v>0.17606157009813422</v>
      </c>
      <c r="H2144" s="2">
        <f t="shared" si="301"/>
        <v>2.1886060641376082</v>
      </c>
      <c r="I2144" s="2">
        <f t="shared" si="302"/>
        <v>68.638333494781818</v>
      </c>
    </row>
    <row r="2145" spans="1:9" ht="13.5" x14ac:dyDescent="0.25">
      <c r="A2145" s="3">
        <f>TITRES_STAT!B2148</f>
        <v>45428</v>
      </c>
      <c r="B2145" s="5">
        <f>TITRES_STAT!D2148</f>
        <v>72.272300000000001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0.35780588997991047</v>
      </c>
      <c r="G2145" s="2">
        <f t="shared" si="303"/>
        <v>0.1634857436625532</v>
      </c>
      <c r="H2145" s="2">
        <f t="shared" si="301"/>
        <v>2.1886060641376082</v>
      </c>
      <c r="I2145" s="2">
        <f t="shared" si="302"/>
        <v>68.638333494781818</v>
      </c>
    </row>
    <row r="2146" spans="1:9" ht="13.5" x14ac:dyDescent="0.25">
      <c r="A2146" s="3">
        <f>TITRES_STAT!B2149</f>
        <v>45429</v>
      </c>
      <c r="B2146" s="5">
        <f>TITRES_STAT!D2149</f>
        <v>72.272300000000001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0.33224832640991686</v>
      </c>
      <c r="G2146" s="2">
        <f t="shared" si="303"/>
        <v>0.1518081905437994</v>
      </c>
      <c r="H2146" s="2">
        <f t="shared" si="301"/>
        <v>2.1886060641376082</v>
      </c>
      <c r="I2146" s="2">
        <f t="shared" si="302"/>
        <v>68.638333494781818</v>
      </c>
    </row>
    <row r="2147" spans="1:9" ht="13.5" x14ac:dyDescent="0.25">
      <c r="A2147" s="3">
        <f>TITRES_STAT!B2150</f>
        <v>45432</v>
      </c>
      <c r="B2147" s="5">
        <f>TITRES_STAT!D2150</f>
        <v>72.272300000000001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0.30851630309492284</v>
      </c>
      <c r="G2147" s="2">
        <f t="shared" si="303"/>
        <v>0.14096474836209943</v>
      </c>
      <c r="H2147" s="2">
        <f t="shared" si="301"/>
        <v>2.1886060641376086</v>
      </c>
      <c r="I2147" s="2">
        <f t="shared" si="302"/>
        <v>68.638333494781818</v>
      </c>
    </row>
    <row r="2148" spans="1:9" ht="13.5" x14ac:dyDescent="0.25">
      <c r="A2148" s="3">
        <f>TITRES_STAT!B2151</f>
        <v>45433</v>
      </c>
      <c r="B2148" s="5">
        <f>TITRES_STAT!D2151</f>
        <v>72.263499999999993</v>
      </c>
      <c r="C2148" s="2">
        <f t="shared" si="297"/>
        <v>-8.8000000000079126E-3</v>
      </c>
      <c r="D2148" s="2">
        <f t="shared" si="298"/>
        <v>0</v>
      </c>
      <c r="E2148" s="2">
        <f t="shared" si="299"/>
        <v>8.8000000000079126E-3</v>
      </c>
      <c r="F2148" s="2">
        <f t="shared" si="303"/>
        <v>0.28647942430242834</v>
      </c>
      <c r="G2148" s="2">
        <f t="shared" si="303"/>
        <v>0.13152440919337863</v>
      </c>
      <c r="H2148" s="2">
        <f t="shared" si="301"/>
        <v>2.1781464449022643</v>
      </c>
      <c r="I2148" s="2">
        <f t="shared" si="302"/>
        <v>68.535118902277247</v>
      </c>
    </row>
    <row r="2149" spans="1:9" ht="13.5" x14ac:dyDescent="0.25">
      <c r="A2149" s="3">
        <f>TITRES_STAT!B2152</f>
        <v>45434</v>
      </c>
      <c r="B2149" s="5">
        <f>TITRES_STAT!D2152</f>
        <v>72.263499999999993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0.26601660828082629</v>
      </c>
      <c r="G2149" s="2">
        <f t="shared" si="303"/>
        <v>0.12212980853670873</v>
      </c>
      <c r="H2149" s="2">
        <f t="shared" si="301"/>
        <v>2.1781464449022643</v>
      </c>
      <c r="I2149" s="2">
        <f t="shared" si="302"/>
        <v>68.535118902277247</v>
      </c>
    </row>
    <row r="2150" spans="1:9" ht="13.5" x14ac:dyDescent="0.25">
      <c r="A2150" s="3">
        <f>TITRES_STAT!B2153</f>
        <v>45435</v>
      </c>
      <c r="B2150" s="5">
        <f>TITRES_STAT!D2153</f>
        <v>72.263499999999993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0.24701542197505297</v>
      </c>
      <c r="G2150" s="2">
        <f t="shared" si="303"/>
        <v>0.11340625078408668</v>
      </c>
      <c r="H2150" s="2">
        <f t="shared" si="301"/>
        <v>2.1781464449022638</v>
      </c>
      <c r="I2150" s="2">
        <f t="shared" si="302"/>
        <v>68.535118902277247</v>
      </c>
    </row>
    <row r="2151" spans="1:9" ht="13.5" x14ac:dyDescent="0.25">
      <c r="A2151" s="3">
        <f>TITRES_STAT!B2154</f>
        <v>45436</v>
      </c>
      <c r="B2151" s="5">
        <f>TITRES_STAT!D2154</f>
        <v>70.530799999999999</v>
      </c>
      <c r="C2151" s="2">
        <f t="shared" si="297"/>
        <v>-1.7326999999999941</v>
      </c>
      <c r="D2151" s="2">
        <f t="shared" si="298"/>
        <v>0</v>
      </c>
      <c r="E2151" s="2">
        <f t="shared" si="299"/>
        <v>1.7326999999999941</v>
      </c>
      <c r="F2151" s="2">
        <f t="shared" si="303"/>
        <v>0.22937146326254917</v>
      </c>
      <c r="G2151" s="2">
        <f t="shared" si="303"/>
        <v>0.22907009001379436</v>
      </c>
      <c r="H2151" s="2">
        <f t="shared" si="301"/>
        <v>1.0013156377104346</v>
      </c>
      <c r="I2151" s="2">
        <f t="shared" si="302"/>
        <v>50.032869320701948</v>
      </c>
    </row>
    <row r="2152" spans="1:9" ht="13.5" x14ac:dyDescent="0.25">
      <c r="A2152" s="3">
        <f>TITRES_STAT!B2155</f>
        <v>45439</v>
      </c>
      <c r="B2152" s="5">
        <f>TITRES_STAT!D2155</f>
        <v>70.530799999999999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0.21298778731522422</v>
      </c>
      <c r="G2152" s="2">
        <f t="shared" si="303"/>
        <v>0.21270794072709479</v>
      </c>
      <c r="H2152" s="2">
        <f t="shared" si="301"/>
        <v>1.0013156377104344</v>
      </c>
      <c r="I2152" s="2">
        <f t="shared" si="302"/>
        <v>50.032869320701948</v>
      </c>
    </row>
    <row r="2153" spans="1:9" ht="13.5" x14ac:dyDescent="0.25">
      <c r="A2153" s="3">
        <f>TITRES_STAT!B2156</f>
        <v>45440</v>
      </c>
      <c r="B2153" s="5">
        <f>TITRES_STAT!D2156</f>
        <v>69.686099999999996</v>
      </c>
      <c r="C2153" s="2">
        <f t="shared" si="297"/>
        <v>-0.84470000000000312</v>
      </c>
      <c r="D2153" s="2">
        <f t="shared" si="298"/>
        <v>0</v>
      </c>
      <c r="E2153" s="2">
        <f t="shared" si="299"/>
        <v>0.84470000000000312</v>
      </c>
      <c r="F2153" s="2">
        <f t="shared" si="303"/>
        <v>0.19777437393556535</v>
      </c>
      <c r="G2153" s="2">
        <f t="shared" si="303"/>
        <v>0.25785023067515966</v>
      </c>
      <c r="H2153" s="2">
        <f t="shared" si="301"/>
        <v>0.76701259261125887</v>
      </c>
      <c r="I2153" s="2">
        <f t="shared" si="302"/>
        <v>43.407307668236918</v>
      </c>
    </row>
    <row r="2154" spans="1:9" ht="13.5" x14ac:dyDescent="0.25">
      <c r="A2154" s="3">
        <f>TITRES_STAT!B2157</f>
        <v>45441</v>
      </c>
      <c r="B2154" s="5">
        <f>TITRES_STAT!D2157</f>
        <v>69.686099999999996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0.18364763294016781</v>
      </c>
      <c r="G2154" s="2">
        <f t="shared" si="303"/>
        <v>0.23943235705550542</v>
      </c>
      <c r="H2154" s="2">
        <f t="shared" si="301"/>
        <v>0.76701259261125865</v>
      </c>
      <c r="I2154" s="2">
        <f t="shared" si="302"/>
        <v>43.407307668236903</v>
      </c>
    </row>
    <row r="2155" spans="1:9" ht="13.5" x14ac:dyDescent="0.25">
      <c r="A2155" s="3">
        <f>TITRES_STAT!B2158</f>
        <v>45442</v>
      </c>
      <c r="B2155" s="5">
        <f>TITRES_STAT!D2158</f>
        <v>72.254800000000003</v>
      </c>
      <c r="C2155" s="2">
        <f t="shared" si="297"/>
        <v>2.5687000000000069</v>
      </c>
      <c r="D2155" s="2">
        <f t="shared" si="298"/>
        <v>2.5687000000000069</v>
      </c>
      <c r="E2155" s="2">
        <f t="shared" si="299"/>
        <v>0</v>
      </c>
      <c r="F2155" s="2">
        <f t="shared" si="303"/>
        <v>0.35400851630158492</v>
      </c>
      <c r="G2155" s="2">
        <f t="shared" si="303"/>
        <v>0.22233004583725502</v>
      </c>
      <c r="H2155" s="2">
        <f t="shared" si="301"/>
        <v>1.5922657460373941</v>
      </c>
      <c r="I2155" s="2">
        <f t="shared" si="302"/>
        <v>61.423708139158705</v>
      </c>
    </row>
    <row r="2156" spans="1:9" ht="13.5" x14ac:dyDescent="0.25">
      <c r="A2156" s="3">
        <f>TITRES_STAT!B2159</f>
        <v>45443</v>
      </c>
      <c r="B2156" s="5">
        <f>TITRES_STAT!D2159</f>
        <v>72.254800000000003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0.32872219370861455</v>
      </c>
      <c r="G2156" s="2">
        <f t="shared" si="303"/>
        <v>0.20644932827745111</v>
      </c>
      <c r="H2156" s="2">
        <f t="shared" si="301"/>
        <v>1.5922657460373941</v>
      </c>
      <c r="I2156" s="2">
        <f t="shared" si="302"/>
        <v>61.423708139158705</v>
      </c>
    </row>
    <row r="2157" spans="1:9" ht="13.5" x14ac:dyDescent="0.25">
      <c r="A2157" s="3">
        <f>TITRES_STAT!B2160</f>
        <v>45446</v>
      </c>
      <c r="B2157" s="5">
        <f>TITRES_STAT!D2160</f>
        <v>70.617800000000003</v>
      </c>
      <c r="C2157" s="2">
        <f t="shared" si="297"/>
        <v>-1.6370000000000005</v>
      </c>
      <c r="D2157" s="2">
        <f t="shared" si="298"/>
        <v>0</v>
      </c>
      <c r="E2157" s="2">
        <f t="shared" si="299"/>
        <v>1.6370000000000005</v>
      </c>
      <c r="F2157" s="2">
        <f t="shared" ref="F2157:G2172" si="304">((F2156*13)+D2157)/14</f>
        <v>0.30524203701514213</v>
      </c>
      <c r="G2157" s="2">
        <f t="shared" si="304"/>
        <v>0.30863151911477604</v>
      </c>
      <c r="H2157" s="2">
        <f t="shared" si="301"/>
        <v>0.98901770593827976</v>
      </c>
      <c r="I2157" s="2">
        <f t="shared" si="302"/>
        <v>49.723926689316741</v>
      </c>
    </row>
    <row r="2158" spans="1:9" ht="13.5" x14ac:dyDescent="0.25">
      <c r="A2158" s="3">
        <f>TITRES_STAT!B2161</f>
        <v>45447</v>
      </c>
      <c r="B2158" s="5">
        <f>TITRES_STAT!D2161</f>
        <v>71.401499999999999</v>
      </c>
      <c r="C2158" s="2">
        <f t="shared" si="297"/>
        <v>0.78369999999999607</v>
      </c>
      <c r="D2158" s="2">
        <f t="shared" si="298"/>
        <v>0.78369999999999607</v>
      </c>
      <c r="E2158" s="2">
        <f t="shared" si="299"/>
        <v>0</v>
      </c>
      <c r="F2158" s="2">
        <f t="shared" si="304"/>
        <v>0.33941760579977454</v>
      </c>
      <c r="G2158" s="2">
        <f t="shared" si="304"/>
        <v>0.28658641060657775</v>
      </c>
      <c r="H2158" s="2">
        <f t="shared" si="301"/>
        <v>1.1843464771458505</v>
      </c>
      <c r="I2158" s="2">
        <f t="shared" si="302"/>
        <v>54.219716951376796</v>
      </c>
    </row>
    <row r="2159" spans="1:9" ht="13.5" x14ac:dyDescent="0.25">
      <c r="A2159" s="3">
        <f>TITRES_STAT!B2162</f>
        <v>45448</v>
      </c>
      <c r="B2159" s="5">
        <f>TITRES_STAT!D2162</f>
        <v>72.254800000000003</v>
      </c>
      <c r="C2159" s="2">
        <f t="shared" si="297"/>
        <v>0.85330000000000439</v>
      </c>
      <c r="D2159" s="2">
        <f t="shared" si="298"/>
        <v>0.85330000000000439</v>
      </c>
      <c r="E2159" s="2">
        <f t="shared" si="299"/>
        <v>0</v>
      </c>
      <c r="F2159" s="2">
        <f t="shared" si="304"/>
        <v>0.37612349109979093</v>
      </c>
      <c r="G2159" s="2">
        <f t="shared" si="304"/>
        <v>0.26611595270610794</v>
      </c>
      <c r="H2159" s="2">
        <f t="shared" si="301"/>
        <v>1.4133819760710575</v>
      </c>
      <c r="I2159" s="2">
        <f t="shared" si="302"/>
        <v>58.564371081117379</v>
      </c>
    </row>
    <row r="2160" spans="1:9" ht="13.5" x14ac:dyDescent="0.25">
      <c r="A2160" s="3">
        <f>TITRES_STAT!B2163</f>
        <v>45449</v>
      </c>
      <c r="B2160" s="5">
        <f>TITRES_STAT!D2163</f>
        <v>72.254800000000003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0.34925752744980587</v>
      </c>
      <c r="G2160" s="2">
        <f t="shared" si="304"/>
        <v>0.24710767036995737</v>
      </c>
      <c r="H2160" s="2">
        <f t="shared" si="301"/>
        <v>1.4133819760710575</v>
      </c>
      <c r="I2160" s="2">
        <f t="shared" si="302"/>
        <v>58.564371081117379</v>
      </c>
    </row>
    <row r="2161" spans="1:9" ht="13.5" x14ac:dyDescent="0.25">
      <c r="A2161" s="3">
        <f>TITRES_STAT!B2164</f>
        <v>45450</v>
      </c>
      <c r="B2161" s="5">
        <f>TITRES_STAT!D2164</f>
        <v>70.539500000000004</v>
      </c>
      <c r="C2161" s="2">
        <f t="shared" si="297"/>
        <v>-1.7152999999999992</v>
      </c>
      <c r="D2161" s="2">
        <f t="shared" si="298"/>
        <v>0</v>
      </c>
      <c r="E2161" s="2">
        <f t="shared" si="299"/>
        <v>1.7152999999999992</v>
      </c>
      <c r="F2161" s="2">
        <f t="shared" si="304"/>
        <v>0.32431056120339113</v>
      </c>
      <c r="G2161" s="2">
        <f t="shared" si="304"/>
        <v>0.3519785510578175</v>
      </c>
      <c r="H2161" s="2">
        <f t="shared" si="301"/>
        <v>0.92139296621548539</v>
      </c>
      <c r="I2161" s="2">
        <f t="shared" si="302"/>
        <v>47.95442589916042</v>
      </c>
    </row>
    <row r="2162" spans="1:9" ht="13.5" x14ac:dyDescent="0.25">
      <c r="A2162" s="3">
        <f>TITRES_STAT!B2165</f>
        <v>45453</v>
      </c>
      <c r="B2162" s="5">
        <f>TITRES_STAT!D2165</f>
        <v>71.392799999999994</v>
      </c>
      <c r="C2162" s="2">
        <f t="shared" si="297"/>
        <v>0.85329999999999018</v>
      </c>
      <c r="D2162" s="2">
        <f t="shared" si="298"/>
        <v>0.85329999999999018</v>
      </c>
      <c r="E2162" s="2">
        <f t="shared" si="299"/>
        <v>0</v>
      </c>
      <c r="F2162" s="2">
        <f t="shared" si="304"/>
        <v>0.36209552111743387</v>
      </c>
      <c r="G2162" s="2">
        <f t="shared" si="304"/>
        <v>0.32683722598225906</v>
      </c>
      <c r="H2162" s="2">
        <f t="shared" si="301"/>
        <v>1.1078772316378938</v>
      </c>
      <c r="I2162" s="2">
        <f t="shared" si="302"/>
        <v>52.558906895020392</v>
      </c>
    </row>
    <row r="2163" spans="1:9" ht="13.5" x14ac:dyDescent="0.25">
      <c r="A2163" s="3">
        <f>TITRES_STAT!B2166</f>
        <v>45454</v>
      </c>
      <c r="B2163" s="5">
        <f>TITRES_STAT!D2166</f>
        <v>71.2273</v>
      </c>
      <c r="C2163" s="2">
        <f t="shared" si="297"/>
        <v>-0.16549999999999443</v>
      </c>
      <c r="D2163" s="2">
        <f t="shared" si="298"/>
        <v>0</v>
      </c>
      <c r="E2163" s="2">
        <f t="shared" si="299"/>
        <v>0.16549999999999443</v>
      </c>
      <c r="F2163" s="2">
        <f t="shared" si="304"/>
        <v>0.33623155532333143</v>
      </c>
      <c r="G2163" s="2">
        <f t="shared" si="304"/>
        <v>0.31531313841209735</v>
      </c>
      <c r="H2163" s="2">
        <f t="shared" si="301"/>
        <v>1.0663417230775041</v>
      </c>
      <c r="I2163" s="2">
        <f t="shared" si="302"/>
        <v>51.605294088982973</v>
      </c>
    </row>
    <row r="2164" spans="1:9" ht="13.5" x14ac:dyDescent="0.25">
      <c r="A2164" s="3">
        <f>TITRES_STAT!B2167</f>
        <v>45455</v>
      </c>
      <c r="B2164" s="5">
        <f>TITRES_STAT!D2167</f>
        <v>71.401499999999999</v>
      </c>
      <c r="C2164" s="2">
        <f t="shared" si="297"/>
        <v>0.17419999999999902</v>
      </c>
      <c r="D2164" s="2">
        <f t="shared" si="298"/>
        <v>0.17419999999999902</v>
      </c>
      <c r="E2164" s="2">
        <f t="shared" si="299"/>
        <v>0</v>
      </c>
      <c r="F2164" s="2">
        <f t="shared" si="304"/>
        <v>0.32465787280023628</v>
      </c>
      <c r="G2164" s="2">
        <f t="shared" si="304"/>
        <v>0.29279077138266185</v>
      </c>
      <c r="H2164" s="2">
        <f t="shared" si="301"/>
        <v>1.1088391593324021</v>
      </c>
      <c r="I2164" s="2">
        <f t="shared" si="302"/>
        <v>52.580546715730975</v>
      </c>
    </row>
    <row r="2165" spans="1:9" ht="13.5" x14ac:dyDescent="0.25">
      <c r="A2165" s="3">
        <f>TITRES_STAT!B2168</f>
        <v>45456</v>
      </c>
      <c r="B2165" s="5">
        <f>TITRES_STAT!D2168</f>
        <v>71.401499999999999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0.30146802474307649</v>
      </c>
      <c r="G2165" s="2">
        <f t="shared" si="304"/>
        <v>0.27187714485532888</v>
      </c>
      <c r="H2165" s="2">
        <f t="shared" si="301"/>
        <v>1.1088391593324018</v>
      </c>
      <c r="I2165" s="2">
        <f t="shared" si="302"/>
        <v>52.580546715730975</v>
      </c>
    </row>
    <row r="2166" spans="1:9" ht="13.5" x14ac:dyDescent="0.25">
      <c r="A2166" s="3">
        <f>TITRES_STAT!B2169</f>
        <v>45457</v>
      </c>
      <c r="B2166" s="5">
        <f>TITRES_STAT!D2169</f>
        <v>74.0137</v>
      </c>
      <c r="C2166" s="2">
        <f t="shared" si="297"/>
        <v>2.6122000000000014</v>
      </c>
      <c r="D2166" s="2">
        <f t="shared" si="298"/>
        <v>2.6122000000000014</v>
      </c>
      <c r="E2166" s="2">
        <f t="shared" si="299"/>
        <v>0</v>
      </c>
      <c r="F2166" s="2">
        <f t="shared" si="304"/>
        <v>0.46652030868999972</v>
      </c>
      <c r="G2166" s="2">
        <f t="shared" si="304"/>
        <v>0.25245734879423398</v>
      </c>
      <c r="H2166" s="2">
        <f t="shared" si="301"/>
        <v>1.8479173251171164</v>
      </c>
      <c r="I2166" s="2">
        <f t="shared" si="302"/>
        <v>64.886621139576917</v>
      </c>
    </row>
    <row r="2167" spans="1:9" ht="13.5" x14ac:dyDescent="0.25">
      <c r="A2167" s="3">
        <f>TITRES_STAT!B2170</f>
        <v>45461</v>
      </c>
      <c r="B2167" s="5">
        <f>TITRES_STAT!D2170</f>
        <v>74.875799999999998</v>
      </c>
      <c r="C2167" s="2">
        <f t="shared" si="297"/>
        <v>0.86209999999999809</v>
      </c>
      <c r="D2167" s="2">
        <f t="shared" si="298"/>
        <v>0.86209999999999809</v>
      </c>
      <c r="E2167" s="2">
        <f t="shared" si="299"/>
        <v>0</v>
      </c>
      <c r="F2167" s="2">
        <f t="shared" si="304"/>
        <v>0.49477600092642815</v>
      </c>
      <c r="G2167" s="2">
        <f t="shared" si="304"/>
        <v>0.23442468102321729</v>
      </c>
      <c r="H2167" s="2">
        <f t="shared" si="301"/>
        <v>2.1105968824051673</v>
      </c>
      <c r="I2167" s="2">
        <f t="shared" si="302"/>
        <v>67.851829156763557</v>
      </c>
    </row>
    <row r="2168" spans="1:9" ht="13.5" x14ac:dyDescent="0.25">
      <c r="A2168" s="3">
        <f>TITRES_STAT!B2171</f>
        <v>45462</v>
      </c>
      <c r="B2168" s="5">
        <f>TITRES_STAT!D2171</f>
        <v>76.626000000000005</v>
      </c>
      <c r="C2168" s="2">
        <f t="shared" si="297"/>
        <v>1.7502000000000066</v>
      </c>
      <c r="D2168" s="2">
        <f t="shared" si="298"/>
        <v>1.7502000000000066</v>
      </c>
      <c r="E2168" s="2">
        <f t="shared" si="299"/>
        <v>0</v>
      </c>
      <c r="F2168" s="2">
        <f t="shared" si="304"/>
        <v>0.58444914371739809</v>
      </c>
      <c r="G2168" s="2">
        <f t="shared" si="304"/>
        <v>0.21768006095013034</v>
      </c>
      <c r="H2168" s="2">
        <f t="shared" si="301"/>
        <v>2.68489976144987</v>
      </c>
      <c r="I2168" s="2">
        <f t="shared" si="302"/>
        <v>72.862219741724061</v>
      </c>
    </row>
    <row r="2169" spans="1:9" ht="13.5" x14ac:dyDescent="0.25">
      <c r="A2169" s="3">
        <f>TITRES_STAT!B2172</f>
        <v>45463</v>
      </c>
      <c r="B2169" s="5">
        <f>TITRES_STAT!D2172</f>
        <v>76.626000000000005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0.54270277630901254</v>
      </c>
      <c r="G2169" s="2">
        <f t="shared" si="304"/>
        <v>0.20213148516797816</v>
      </c>
      <c r="H2169" s="2">
        <f t="shared" si="301"/>
        <v>2.6848997614498704</v>
      </c>
      <c r="I2169" s="2">
        <f t="shared" si="302"/>
        <v>72.862219741724061</v>
      </c>
    </row>
    <row r="2170" spans="1:9" ht="13.5" x14ac:dyDescent="0.25">
      <c r="A2170" s="3">
        <f>TITRES_STAT!B2173</f>
        <v>45464</v>
      </c>
      <c r="B2170" s="5">
        <f>TITRES_STAT!D2173</f>
        <v>76.626000000000005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0.5039382922869402</v>
      </c>
      <c r="G2170" s="2">
        <f t="shared" si="304"/>
        <v>0.187693521941694</v>
      </c>
      <c r="H2170" s="2">
        <f t="shared" si="301"/>
        <v>2.68489976144987</v>
      </c>
      <c r="I2170" s="2">
        <f t="shared" si="302"/>
        <v>72.862219741724061</v>
      </c>
    </row>
    <row r="2171" spans="1:9" ht="13.5" x14ac:dyDescent="0.25">
      <c r="A2171" s="3">
        <f>TITRES_STAT!B2174</f>
        <v>45467</v>
      </c>
      <c r="B2171" s="5">
        <f>TITRES_STAT!D2174</f>
        <v>74.884500000000003</v>
      </c>
      <c r="C2171" s="2">
        <f t="shared" si="297"/>
        <v>-1.741500000000002</v>
      </c>
      <c r="D2171" s="2">
        <f t="shared" si="298"/>
        <v>0</v>
      </c>
      <c r="E2171" s="2">
        <f t="shared" si="299"/>
        <v>1.741500000000002</v>
      </c>
      <c r="F2171" s="2">
        <f t="shared" si="304"/>
        <v>0.46794269998073018</v>
      </c>
      <c r="G2171" s="2">
        <f t="shared" si="304"/>
        <v>0.29867969894585883</v>
      </c>
      <c r="H2171" s="2">
        <f t="shared" si="301"/>
        <v>1.566704070053162</v>
      </c>
      <c r="I2171" s="2">
        <f t="shared" si="302"/>
        <v>61.039528800089222</v>
      </c>
    </row>
    <row r="2172" spans="1:9" ht="13.5" x14ac:dyDescent="0.25">
      <c r="A2172" s="3">
        <f>TITRES_STAT!B2175</f>
        <v>45468</v>
      </c>
      <c r="B2172" s="5">
        <f>TITRES_STAT!D2175</f>
        <v>74.022499999999994</v>
      </c>
      <c r="C2172" s="2">
        <f t="shared" si="297"/>
        <v>-0.86200000000000898</v>
      </c>
      <c r="D2172" s="2">
        <f t="shared" si="298"/>
        <v>0</v>
      </c>
      <c r="E2172" s="2">
        <f t="shared" si="299"/>
        <v>0.86200000000000898</v>
      </c>
      <c r="F2172" s="2">
        <f t="shared" si="304"/>
        <v>0.43451822141067803</v>
      </c>
      <c r="G2172" s="2">
        <f t="shared" si="304"/>
        <v>0.33891686330686949</v>
      </c>
      <c r="H2172" s="2">
        <f t="shared" si="301"/>
        <v>1.2820790832625142</v>
      </c>
      <c r="I2172" s="2">
        <f t="shared" si="302"/>
        <v>56.180309116615874</v>
      </c>
    </row>
    <row r="2173" spans="1:9" ht="13.5" x14ac:dyDescent="0.25">
      <c r="A2173" s="3">
        <f>TITRES_STAT!B2176</f>
        <v>45469</v>
      </c>
      <c r="B2173" s="5">
        <f>TITRES_STAT!D2176</f>
        <v>74.884500000000003</v>
      </c>
      <c r="C2173" s="2">
        <f t="shared" si="297"/>
        <v>0.86200000000000898</v>
      </c>
      <c r="D2173" s="2">
        <f t="shared" si="298"/>
        <v>0.86200000000000898</v>
      </c>
      <c r="E2173" s="2">
        <f t="shared" si="299"/>
        <v>0</v>
      </c>
      <c r="F2173" s="2">
        <f t="shared" ref="F2173:G2188" si="305">((F2172*13)+D2173)/14</f>
        <v>0.46505263416705883</v>
      </c>
      <c r="G2173" s="2">
        <f t="shared" si="305"/>
        <v>0.31470851592780741</v>
      </c>
      <c r="H2173" s="2">
        <f t="shared" si="301"/>
        <v>1.4777249760655973</v>
      </c>
      <c r="I2173" s="2">
        <f t="shared" si="302"/>
        <v>59.640395537849031</v>
      </c>
    </row>
    <row r="2174" spans="1:9" ht="13.5" x14ac:dyDescent="0.25">
      <c r="A2174" s="3">
        <f>TITRES_STAT!B2177</f>
        <v>45470</v>
      </c>
      <c r="B2174" s="5">
        <f>TITRES_STAT!D2177</f>
        <v>76.626000000000005</v>
      </c>
      <c r="C2174" s="2">
        <f t="shared" si="297"/>
        <v>1.741500000000002</v>
      </c>
      <c r="D2174" s="2">
        <f t="shared" si="298"/>
        <v>1.741500000000002</v>
      </c>
      <c r="E2174" s="2">
        <f t="shared" si="299"/>
        <v>0</v>
      </c>
      <c r="F2174" s="2">
        <f t="shared" si="305"/>
        <v>0.55622744601226903</v>
      </c>
      <c r="G2174" s="2">
        <f t="shared" si="305"/>
        <v>0.29222933621867836</v>
      </c>
      <c r="H2174" s="2">
        <f t="shared" si="301"/>
        <v>1.9033935922026597</v>
      </c>
      <c r="I2174" s="2">
        <f t="shared" si="302"/>
        <v>65.557546083810507</v>
      </c>
    </row>
    <row r="2175" spans="1:9" ht="13.5" x14ac:dyDescent="0.25">
      <c r="A2175" s="3">
        <f>TITRES_STAT!B2178</f>
        <v>45471</v>
      </c>
      <c r="B2175" s="5">
        <f>TITRES_STAT!D2178</f>
        <v>76.626000000000005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0.51649691415424981</v>
      </c>
      <c r="G2175" s="2">
        <f t="shared" si="305"/>
        <v>0.27135581220305849</v>
      </c>
      <c r="H2175" s="2">
        <f t="shared" si="301"/>
        <v>1.9033935922026597</v>
      </c>
      <c r="I2175" s="2">
        <f t="shared" si="302"/>
        <v>65.557546083810507</v>
      </c>
    </row>
    <row r="2176" spans="1:9" ht="13.5" x14ac:dyDescent="0.25">
      <c r="A2176" s="3">
        <f>TITRES_STAT!B2179</f>
        <v>45474</v>
      </c>
      <c r="B2176" s="5">
        <f>TITRES_STAT!D2179</f>
        <v>76.713099999999997</v>
      </c>
      <c r="C2176" s="2">
        <f t="shared" si="297"/>
        <v>8.7099999999992406E-2</v>
      </c>
      <c r="D2176" s="2">
        <f t="shared" si="298"/>
        <v>8.7099999999992406E-2</v>
      </c>
      <c r="E2176" s="2">
        <f t="shared" si="299"/>
        <v>0</v>
      </c>
      <c r="F2176" s="2">
        <f t="shared" si="305"/>
        <v>0.48582570600037428</v>
      </c>
      <c r="G2176" s="2">
        <f t="shared" si="305"/>
        <v>0.25197325418855432</v>
      </c>
      <c r="H2176" s="2">
        <f t="shared" si="301"/>
        <v>1.928084421360156</v>
      </c>
      <c r="I2176" s="2">
        <f t="shared" si="302"/>
        <v>65.84797922132725</v>
      </c>
    </row>
    <row r="2177" spans="1:9" ht="13.5" x14ac:dyDescent="0.25">
      <c r="A2177" s="3">
        <f>TITRES_STAT!B2180</f>
        <v>45475</v>
      </c>
      <c r="B2177" s="5">
        <f>TITRES_STAT!D2180</f>
        <v>76.713099999999997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0.45112386985749042</v>
      </c>
      <c r="G2177" s="2">
        <f t="shared" si="305"/>
        <v>0.23397516460365758</v>
      </c>
      <c r="H2177" s="2">
        <f t="shared" si="301"/>
        <v>1.9280844213601562</v>
      </c>
      <c r="I2177" s="2">
        <f t="shared" si="302"/>
        <v>65.84797922132725</v>
      </c>
    </row>
    <row r="2178" spans="1:9" ht="13.5" x14ac:dyDescent="0.25">
      <c r="A2178" s="3">
        <f>TITRES_STAT!B2181</f>
        <v>45476</v>
      </c>
      <c r="B2178" s="5">
        <f>TITRES_STAT!D2181</f>
        <v>77.009100000000004</v>
      </c>
      <c r="C2178" s="2">
        <f t="shared" si="297"/>
        <v>0.29600000000000648</v>
      </c>
      <c r="D2178" s="2">
        <f t="shared" si="298"/>
        <v>0.29600000000000648</v>
      </c>
      <c r="E2178" s="2">
        <f t="shared" si="299"/>
        <v>0</v>
      </c>
      <c r="F2178" s="2">
        <f t="shared" si="305"/>
        <v>0.44004359343909866</v>
      </c>
      <c r="G2178" s="2">
        <f t="shared" si="305"/>
        <v>0.21726265284625348</v>
      </c>
      <c r="H2178" s="2">
        <f t="shared" si="301"/>
        <v>2.0253991547755641</v>
      </c>
      <c r="I2178" s="2">
        <f t="shared" si="302"/>
        <v>66.946510234145165</v>
      </c>
    </row>
    <row r="2179" spans="1:9" ht="13.5" x14ac:dyDescent="0.25">
      <c r="A2179" s="3">
        <f>TITRES_STAT!B2182</f>
        <v>45477</v>
      </c>
      <c r="B2179" s="5">
        <f>TITRES_STAT!D2182</f>
        <v>77.061400000000006</v>
      </c>
      <c r="C2179" s="2">
        <f t="shared" ref="C2179:C2242" si="306">B2179-B2178</f>
        <v>5.2300000000002456E-2</v>
      </c>
      <c r="D2179" s="2">
        <f t="shared" ref="D2179:D2242" si="307">IF(C2179&gt;0,C2179,0)</f>
        <v>5.2300000000002456E-2</v>
      </c>
      <c r="E2179" s="2">
        <f t="shared" ref="E2179:E2242" si="308">IF(C2179&lt;0,-C2179,0)</f>
        <v>0</v>
      </c>
      <c r="F2179" s="2">
        <f t="shared" si="305"/>
        <v>0.41234762247916323</v>
      </c>
      <c r="G2179" s="2">
        <f t="shared" si="305"/>
        <v>0.20174389192866396</v>
      </c>
      <c r="H2179" s="2">
        <f t="shared" si="301"/>
        <v>2.0439162669914595</v>
      </c>
      <c r="I2179" s="2">
        <f t="shared" si="302"/>
        <v>67.14758514075757</v>
      </c>
    </row>
    <row r="2180" spans="1:9" ht="13.5" x14ac:dyDescent="0.25">
      <c r="A2180" s="3">
        <f>TITRES_STAT!B2183</f>
        <v>45478</v>
      </c>
      <c r="B2180" s="5">
        <f>TITRES_STAT!D2183</f>
        <v>77.932100000000005</v>
      </c>
      <c r="C2180" s="2">
        <f t="shared" si="306"/>
        <v>0.87069999999999936</v>
      </c>
      <c r="D2180" s="2">
        <f t="shared" si="307"/>
        <v>0.87069999999999936</v>
      </c>
      <c r="E2180" s="2">
        <f t="shared" si="308"/>
        <v>0</v>
      </c>
      <c r="F2180" s="2">
        <f t="shared" si="305"/>
        <v>0.44508707801636582</v>
      </c>
      <c r="G2180" s="2">
        <f t="shared" si="305"/>
        <v>0.18733361393375939</v>
      </c>
      <c r="H2180" s="2">
        <f t="shared" si="301"/>
        <v>2.3759061103350478</v>
      </c>
      <c r="I2180" s="2">
        <f t="shared" si="302"/>
        <v>70.378323113353616</v>
      </c>
    </row>
    <row r="2181" spans="1:9" ht="13.5" x14ac:dyDescent="0.25">
      <c r="A2181" s="3">
        <f>TITRES_STAT!B2184</f>
        <v>45481</v>
      </c>
      <c r="B2181" s="5">
        <f>TITRES_STAT!D2184</f>
        <v>79.593800000000002</v>
      </c>
      <c r="C2181" s="2">
        <f t="shared" si="306"/>
        <v>1.6616999999999962</v>
      </c>
      <c r="D2181" s="2">
        <f t="shared" si="307"/>
        <v>1.6616999999999962</v>
      </c>
      <c r="E2181" s="2">
        <f t="shared" si="308"/>
        <v>0</v>
      </c>
      <c r="F2181" s="2">
        <f t="shared" si="305"/>
        <v>0.53198800101519661</v>
      </c>
      <c r="G2181" s="2">
        <f t="shared" si="305"/>
        <v>0.17395264150991943</v>
      </c>
      <c r="H2181" s="2">
        <f t="shared" si="301"/>
        <v>3.058234680413638</v>
      </c>
      <c r="I2181" s="2">
        <f t="shared" si="302"/>
        <v>75.358743918228157</v>
      </c>
    </row>
    <row r="2182" spans="1:9" ht="13.5" x14ac:dyDescent="0.25">
      <c r="A2182" s="3">
        <f>TITRES_STAT!B2185</f>
        <v>45482</v>
      </c>
      <c r="B2182" s="5">
        <f>TITRES_STAT!D2185</f>
        <v>79.593800000000002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0.49398885808553972</v>
      </c>
      <c r="G2182" s="2">
        <f t="shared" si="305"/>
        <v>0.16152745283063946</v>
      </c>
      <c r="H2182" s="2">
        <f t="shared" si="301"/>
        <v>3.0582346804136384</v>
      </c>
      <c r="I2182" s="2">
        <f t="shared" si="302"/>
        <v>75.358743918228157</v>
      </c>
    </row>
    <row r="2183" spans="1:9" ht="13.5" x14ac:dyDescent="0.25">
      <c r="A2183" s="3">
        <f>TITRES_STAT!B2186</f>
        <v>45483</v>
      </c>
      <c r="B2183" s="5">
        <f>TITRES_STAT!D2186</f>
        <v>79.678100000000001</v>
      </c>
      <c r="C2183" s="2">
        <f t="shared" si="306"/>
        <v>8.4299999999998931E-2</v>
      </c>
      <c r="D2183" s="2">
        <f t="shared" si="307"/>
        <v>8.4299999999998931E-2</v>
      </c>
      <c r="E2183" s="2">
        <f t="shared" si="308"/>
        <v>0</v>
      </c>
      <c r="F2183" s="2">
        <f t="shared" si="305"/>
        <v>0.46472536822228683</v>
      </c>
      <c r="G2183" s="2">
        <f t="shared" si="305"/>
        <v>0.14998977762845092</v>
      </c>
      <c r="H2183" s="2">
        <f t="shared" si="301"/>
        <v>3.098380273444282</v>
      </c>
      <c r="I2183" s="2">
        <f t="shared" si="302"/>
        <v>75.600116795418813</v>
      </c>
    </row>
    <row r="2184" spans="1:9" ht="13.5" x14ac:dyDescent="0.25">
      <c r="A2184" s="3">
        <f>TITRES_STAT!B2187</f>
        <v>45484</v>
      </c>
      <c r="B2184" s="5">
        <f>TITRES_STAT!D2187</f>
        <v>78.75</v>
      </c>
      <c r="C2184" s="2">
        <f t="shared" si="306"/>
        <v>-0.92810000000000059</v>
      </c>
      <c r="D2184" s="2">
        <f t="shared" si="307"/>
        <v>0</v>
      </c>
      <c r="E2184" s="2">
        <f t="shared" si="308"/>
        <v>0.92810000000000059</v>
      </c>
      <c r="F2184" s="2">
        <f t="shared" si="305"/>
        <v>0.43153069906355201</v>
      </c>
      <c r="G2184" s="2">
        <f t="shared" si="305"/>
        <v>0.20556907922641873</v>
      </c>
      <c r="H2184" s="2">
        <f t="shared" si="301"/>
        <v>2.0992004278437895</v>
      </c>
      <c r="I2184" s="2">
        <f t="shared" si="302"/>
        <v>67.733613127572681</v>
      </c>
    </row>
    <row r="2185" spans="1:9" ht="13.5" x14ac:dyDescent="0.25">
      <c r="A2185" s="3">
        <f>TITRES_STAT!B2188</f>
        <v>45485</v>
      </c>
      <c r="B2185" s="5">
        <f>TITRES_STAT!D2188</f>
        <v>78.75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0.4007070777018697</v>
      </c>
      <c r="G2185" s="2">
        <f t="shared" si="305"/>
        <v>0.19088557356738883</v>
      </c>
      <c r="H2185" s="2">
        <f t="shared" si="301"/>
        <v>2.099200427843789</v>
      </c>
      <c r="I2185" s="2">
        <f t="shared" si="302"/>
        <v>67.733613127572667</v>
      </c>
    </row>
    <row r="2186" spans="1:9" ht="13.5" x14ac:dyDescent="0.25">
      <c r="A2186" s="3">
        <f>TITRES_STAT!B2189</f>
        <v>45488</v>
      </c>
      <c r="B2186" s="5">
        <f>TITRES_STAT!D2189</f>
        <v>78.093800000000002</v>
      </c>
      <c r="C2186" s="2">
        <f t="shared" si="306"/>
        <v>-0.65619999999999834</v>
      </c>
      <c r="D2186" s="2">
        <f t="shared" si="307"/>
        <v>0</v>
      </c>
      <c r="E2186" s="2">
        <f t="shared" si="308"/>
        <v>0.65619999999999834</v>
      </c>
      <c r="F2186" s="2">
        <f t="shared" si="305"/>
        <v>0.37208514358030753</v>
      </c>
      <c r="G2186" s="2">
        <f t="shared" si="305"/>
        <v>0.2241223183125752</v>
      </c>
      <c r="H2186" s="2">
        <f t="shared" si="301"/>
        <v>1.660187822354104</v>
      </c>
      <c r="I2186" s="2">
        <f t="shared" si="302"/>
        <v>62.408669357975597</v>
      </c>
    </row>
    <row r="2187" spans="1:9" ht="13.5" x14ac:dyDescent="0.25">
      <c r="A2187" s="3">
        <f>TITRES_STAT!B2190</f>
        <v>45489</v>
      </c>
      <c r="B2187" s="5">
        <f>TITRES_STAT!D2190</f>
        <v>78.093800000000002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0.34550763332457129</v>
      </c>
      <c r="G2187" s="2">
        <f t="shared" si="305"/>
        <v>0.2081135812902484</v>
      </c>
      <c r="H2187" s="2">
        <f t="shared" si="301"/>
        <v>1.660187822354104</v>
      </c>
      <c r="I2187" s="2">
        <f t="shared" si="302"/>
        <v>62.408669357975597</v>
      </c>
    </row>
    <row r="2188" spans="1:9" ht="13.5" x14ac:dyDescent="0.25">
      <c r="A2188" s="3">
        <f>TITRES_STAT!B2191</f>
        <v>45490</v>
      </c>
      <c r="B2188" s="5">
        <f>TITRES_STAT!D2191</f>
        <v>79.678100000000001</v>
      </c>
      <c r="C2188" s="2">
        <f t="shared" si="306"/>
        <v>1.5842999999999989</v>
      </c>
      <c r="D2188" s="2">
        <f t="shared" si="307"/>
        <v>1.5842999999999989</v>
      </c>
      <c r="E2188" s="2">
        <f t="shared" si="308"/>
        <v>0</v>
      </c>
      <c r="F2188" s="2">
        <f t="shared" si="305"/>
        <v>0.43399280237281612</v>
      </c>
      <c r="G2188" s="2">
        <f t="shared" si="305"/>
        <v>0.19324832548380208</v>
      </c>
      <c r="H2188" s="2">
        <f t="shared" si="301"/>
        <v>2.2457778161145985</v>
      </c>
      <c r="I2188" s="2">
        <f t="shared" si="302"/>
        <v>69.190743893953183</v>
      </c>
    </row>
    <row r="2189" spans="1:9" ht="13.5" x14ac:dyDescent="0.25">
      <c r="A2189" s="3">
        <f>TITRES_STAT!B2192</f>
        <v>45491</v>
      </c>
      <c r="B2189" s="5">
        <f>TITRES_STAT!D2192</f>
        <v>80.0625</v>
      </c>
      <c r="C2189" s="2">
        <f t="shared" si="306"/>
        <v>0.38439999999999941</v>
      </c>
      <c r="D2189" s="2">
        <f t="shared" si="307"/>
        <v>0.38439999999999941</v>
      </c>
      <c r="E2189" s="2">
        <f t="shared" si="308"/>
        <v>0</v>
      </c>
      <c r="F2189" s="2">
        <f t="shared" ref="F2189:G2204" si="309">((F2188*13)+D2189)/14</f>
        <v>0.43045045934618636</v>
      </c>
      <c r="G2189" s="2">
        <f t="shared" si="309"/>
        <v>0.17944487366353051</v>
      </c>
      <c r="H2189" s="2">
        <f t="shared" si="301"/>
        <v>2.3987893917399155</v>
      </c>
      <c r="I2189" s="2">
        <f t="shared" si="302"/>
        <v>70.577759174184138</v>
      </c>
    </row>
    <row r="2190" spans="1:9" ht="13.5" x14ac:dyDescent="0.25">
      <c r="A2190" s="3">
        <f>TITRES_STAT!B2193</f>
        <v>45492</v>
      </c>
      <c r="B2190" s="5">
        <f>TITRES_STAT!D2193</f>
        <v>80.0625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0.39970399796431588</v>
      </c>
      <c r="G2190" s="2">
        <f t="shared" si="309"/>
        <v>0.16662738268756402</v>
      </c>
      <c r="H2190" s="2">
        <f t="shared" si="301"/>
        <v>2.3987893917399159</v>
      </c>
      <c r="I2190" s="2">
        <f t="shared" si="302"/>
        <v>70.577759174184138</v>
      </c>
    </row>
    <row r="2191" spans="1:9" ht="13.5" x14ac:dyDescent="0.25">
      <c r="A2191" s="3">
        <f>TITRES_STAT!B2194</f>
        <v>45495</v>
      </c>
      <c r="B2191" s="5">
        <f>TITRES_STAT!D2194</f>
        <v>78.281300000000002</v>
      </c>
      <c r="C2191" s="2">
        <f t="shared" si="306"/>
        <v>-1.7811999999999983</v>
      </c>
      <c r="D2191" s="2">
        <f t="shared" si="307"/>
        <v>0</v>
      </c>
      <c r="E2191" s="2">
        <f t="shared" si="308"/>
        <v>1.7811999999999983</v>
      </c>
      <c r="F2191" s="2">
        <f t="shared" si="309"/>
        <v>0.37115371239543615</v>
      </c>
      <c r="G2191" s="2">
        <f t="shared" si="309"/>
        <v>0.28195399820988076</v>
      </c>
      <c r="H2191" s="2">
        <f t="shared" si="301"/>
        <v>1.3163626504744825</v>
      </c>
      <c r="I2191" s="2">
        <f t="shared" si="302"/>
        <v>56.828867025845</v>
      </c>
    </row>
    <row r="2192" spans="1:9" ht="13.5" x14ac:dyDescent="0.25">
      <c r="A2192" s="3">
        <f>TITRES_STAT!B2195</f>
        <v>45496</v>
      </c>
      <c r="B2192" s="5">
        <f>TITRES_STAT!D2195</f>
        <v>78.281300000000002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0.3446427329386193</v>
      </c>
      <c r="G2192" s="2">
        <f t="shared" si="309"/>
        <v>0.261814426909175</v>
      </c>
      <c r="H2192" s="2">
        <f t="shared" si="301"/>
        <v>1.3163626504744825</v>
      </c>
      <c r="I2192" s="2">
        <f t="shared" si="302"/>
        <v>56.828867025845</v>
      </c>
    </row>
    <row r="2193" spans="1:9" ht="13.5" x14ac:dyDescent="0.25">
      <c r="A2193" s="3">
        <f>TITRES_STAT!B2196</f>
        <v>45497</v>
      </c>
      <c r="B2193" s="5">
        <f>TITRES_STAT!D2196</f>
        <v>78.281300000000002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0.32002539487157511</v>
      </c>
      <c r="G2193" s="2">
        <f t="shared" si="309"/>
        <v>0.24311339641566249</v>
      </c>
      <c r="H2193" s="2">
        <f t="shared" ref="H2193:H2256" si="310">F2193/G2193</f>
        <v>1.3163626504744828</v>
      </c>
      <c r="I2193" s="2">
        <f t="shared" ref="I2193:I2256" si="311">IF(G2193=0,100,100-(100/(1+H2193)))</f>
        <v>56.828867025845014</v>
      </c>
    </row>
    <row r="2194" spans="1:9" ht="13.5" x14ac:dyDescent="0.25">
      <c r="A2194" s="3">
        <f>TITRES_STAT!B2197</f>
        <v>45499</v>
      </c>
      <c r="B2194" s="5">
        <f>TITRES_STAT!D2197</f>
        <v>78.281300000000002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0.29716643809503401</v>
      </c>
      <c r="G2194" s="2">
        <f t="shared" si="309"/>
        <v>0.22574815381454374</v>
      </c>
      <c r="H2194" s="2">
        <f t="shared" si="310"/>
        <v>1.3163626504744828</v>
      </c>
      <c r="I2194" s="2">
        <f t="shared" si="311"/>
        <v>56.828867025845014</v>
      </c>
    </row>
    <row r="2195" spans="1:9" ht="13.5" x14ac:dyDescent="0.25">
      <c r="A2195" s="3">
        <f>TITRES_STAT!B2198</f>
        <v>45502</v>
      </c>
      <c r="B2195" s="5">
        <f>TITRES_STAT!D2198</f>
        <v>79.218800000000002</v>
      </c>
      <c r="C2195" s="2">
        <f t="shared" si="306"/>
        <v>0.9375</v>
      </c>
      <c r="D2195" s="2">
        <f t="shared" si="307"/>
        <v>0.9375</v>
      </c>
      <c r="E2195" s="2">
        <f t="shared" si="308"/>
        <v>0</v>
      </c>
      <c r="F2195" s="2">
        <f t="shared" si="309"/>
        <v>0.34290454965967448</v>
      </c>
      <c r="G2195" s="2">
        <f t="shared" si="309"/>
        <v>0.20962328568493346</v>
      </c>
      <c r="H2195" s="2">
        <f t="shared" si="310"/>
        <v>1.6358132568109085</v>
      </c>
      <c r="I2195" s="2">
        <f t="shared" si="311"/>
        <v>62.061045204321189</v>
      </c>
    </row>
    <row r="2196" spans="1:9" ht="13.5" x14ac:dyDescent="0.25">
      <c r="A2196" s="3">
        <f>TITRES_STAT!B2199</f>
        <v>45503</v>
      </c>
      <c r="B2196" s="5">
        <f>TITRES_STAT!D2199</f>
        <v>79.218800000000002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0.31841136754112631</v>
      </c>
      <c r="G2196" s="2">
        <f t="shared" si="309"/>
        <v>0.19465019385029536</v>
      </c>
      <c r="H2196" s="2">
        <f t="shared" si="310"/>
        <v>1.6358132568109085</v>
      </c>
      <c r="I2196" s="2">
        <f t="shared" si="311"/>
        <v>62.061045204321189</v>
      </c>
    </row>
    <row r="2197" spans="1:9" ht="13.5" x14ac:dyDescent="0.25">
      <c r="A2197" s="3">
        <f>TITRES_STAT!B2200</f>
        <v>45504</v>
      </c>
      <c r="B2197" s="5">
        <f>TITRES_STAT!D2200</f>
        <v>79.218800000000002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0.29566769843104584</v>
      </c>
      <c r="G2197" s="2">
        <f t="shared" si="309"/>
        <v>0.18074660857527425</v>
      </c>
      <c r="H2197" s="2">
        <f t="shared" si="310"/>
        <v>1.6358132568109085</v>
      </c>
      <c r="I2197" s="2">
        <f t="shared" si="311"/>
        <v>62.061045204321189</v>
      </c>
    </row>
    <row r="2198" spans="1:9" ht="13.5" x14ac:dyDescent="0.25">
      <c r="A2198" s="3">
        <f>TITRES_STAT!B2201</f>
        <v>45505</v>
      </c>
      <c r="B2198" s="5">
        <f>TITRES_STAT!D2201</f>
        <v>79.218800000000002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0.27454857711454256</v>
      </c>
      <c r="G2198" s="2">
        <f t="shared" si="309"/>
        <v>0.16783613653418322</v>
      </c>
      <c r="H2198" s="2">
        <f t="shared" si="310"/>
        <v>1.6358132568109085</v>
      </c>
      <c r="I2198" s="2">
        <f t="shared" si="311"/>
        <v>62.061045204321189</v>
      </c>
    </row>
    <row r="2199" spans="1:9" ht="13.5" x14ac:dyDescent="0.25">
      <c r="A2199" s="3">
        <f>TITRES_STAT!B2202</f>
        <v>45506</v>
      </c>
      <c r="B2199" s="5">
        <f>TITRES_STAT!D2202</f>
        <v>79.218800000000002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0.25493796446350381</v>
      </c>
      <c r="G2199" s="2">
        <f t="shared" si="309"/>
        <v>0.15584784106745583</v>
      </c>
      <c r="H2199" s="2">
        <f t="shared" si="310"/>
        <v>1.6358132568109087</v>
      </c>
      <c r="I2199" s="2">
        <f t="shared" si="311"/>
        <v>62.061045204321196</v>
      </c>
    </row>
    <row r="2200" spans="1:9" ht="13.5" x14ac:dyDescent="0.25">
      <c r="A2200" s="3">
        <f>TITRES_STAT!B2203</f>
        <v>45509</v>
      </c>
      <c r="B2200" s="5">
        <f>TITRES_STAT!D2203</f>
        <v>79.218800000000002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0.23672810985896781</v>
      </c>
      <c r="G2200" s="2">
        <f t="shared" si="309"/>
        <v>0.14471585241978041</v>
      </c>
      <c r="H2200" s="2">
        <f t="shared" si="310"/>
        <v>1.6358132568109087</v>
      </c>
      <c r="I2200" s="2">
        <f t="shared" si="311"/>
        <v>62.061045204321196</v>
      </c>
    </row>
    <row r="2201" spans="1:9" ht="13.5" x14ac:dyDescent="0.25">
      <c r="A2201" s="3">
        <f>TITRES_STAT!B2204</f>
        <v>45510</v>
      </c>
      <c r="B2201" s="5">
        <f>TITRES_STAT!D2204</f>
        <v>79.218800000000002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0.21981895915475583</v>
      </c>
      <c r="G2201" s="2">
        <f t="shared" si="309"/>
        <v>0.13437900581836754</v>
      </c>
      <c r="H2201" s="2">
        <f t="shared" si="310"/>
        <v>1.6358132568109085</v>
      </c>
      <c r="I2201" s="2">
        <f t="shared" si="311"/>
        <v>62.061045204321189</v>
      </c>
    </row>
    <row r="2202" spans="1:9" ht="13.5" x14ac:dyDescent="0.25">
      <c r="A2202" s="3">
        <f>TITRES_STAT!B2205</f>
        <v>45511</v>
      </c>
      <c r="B2202" s="5">
        <f>TITRES_STAT!D2205</f>
        <v>79.209400000000002</v>
      </c>
      <c r="C2202" s="2">
        <f t="shared" si="306"/>
        <v>-9.3999999999994088E-3</v>
      </c>
      <c r="D2202" s="2">
        <f t="shared" si="307"/>
        <v>0</v>
      </c>
      <c r="E2202" s="2">
        <f t="shared" si="308"/>
        <v>9.3999999999994088E-3</v>
      </c>
      <c r="F2202" s="2">
        <f t="shared" si="309"/>
        <v>0.20411760492941614</v>
      </c>
      <c r="G2202" s="2">
        <f t="shared" si="309"/>
        <v>0.12545193397419838</v>
      </c>
      <c r="H2202" s="2">
        <f t="shared" si="310"/>
        <v>1.6270582562035025</v>
      </c>
      <c r="I2202" s="2">
        <f t="shared" si="311"/>
        <v>61.934608886627757</v>
      </c>
    </row>
    <row r="2203" spans="1:9" ht="13.5" x14ac:dyDescent="0.25">
      <c r="A2203" s="3">
        <f>TITRES_STAT!B2206</f>
        <v>45512</v>
      </c>
      <c r="B2203" s="5">
        <f>TITRES_STAT!D2206</f>
        <v>79.2</v>
      </c>
      <c r="C2203" s="2">
        <f t="shared" si="306"/>
        <v>-9.3999999999994088E-3</v>
      </c>
      <c r="D2203" s="2">
        <f t="shared" si="307"/>
        <v>0</v>
      </c>
      <c r="E2203" s="2">
        <f t="shared" si="308"/>
        <v>9.3999999999994088E-3</v>
      </c>
      <c r="F2203" s="2">
        <f t="shared" si="309"/>
        <v>0.18953777600588642</v>
      </c>
      <c r="G2203" s="2">
        <f t="shared" si="309"/>
        <v>0.11716251011889844</v>
      </c>
      <c r="H2203" s="2">
        <f t="shared" si="310"/>
        <v>1.6177339988153239</v>
      </c>
      <c r="I2203" s="2">
        <f t="shared" si="311"/>
        <v>61.79902157925298</v>
      </c>
    </row>
    <row r="2204" spans="1:9" ht="13.5" x14ac:dyDescent="0.25">
      <c r="A2204" s="3">
        <f>TITRES_STAT!B2207</f>
        <v>45513</v>
      </c>
      <c r="B2204" s="5">
        <f>TITRES_STAT!D2207</f>
        <v>79.2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0.17599936343403738</v>
      </c>
      <c r="G2204" s="2">
        <f t="shared" si="309"/>
        <v>0.10879375939611999</v>
      </c>
      <c r="H2204" s="2">
        <f t="shared" si="310"/>
        <v>1.6177339988153236</v>
      </c>
      <c r="I2204" s="2">
        <f t="shared" si="311"/>
        <v>61.799021579252972</v>
      </c>
    </row>
    <row r="2205" spans="1:9" ht="13.5" x14ac:dyDescent="0.25">
      <c r="A2205" s="3">
        <f>TITRES_STAT!B2208</f>
        <v>45516</v>
      </c>
      <c r="B2205" s="5">
        <f>TITRES_STAT!D2208</f>
        <v>79.2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0.16342798033160613</v>
      </c>
      <c r="G2205" s="2">
        <f t="shared" si="312"/>
        <v>0.10102277658211142</v>
      </c>
      <c r="H2205" s="2">
        <f t="shared" si="310"/>
        <v>1.6177339988153234</v>
      </c>
      <c r="I2205" s="2">
        <f t="shared" si="311"/>
        <v>61.799021579252965</v>
      </c>
    </row>
    <row r="2206" spans="1:9" ht="13.5" x14ac:dyDescent="0.25">
      <c r="A2206" s="3">
        <f>TITRES_STAT!B2209</f>
        <v>45518</v>
      </c>
      <c r="B2206" s="5">
        <f>TITRES_STAT!D2209</f>
        <v>78.928100000000001</v>
      </c>
      <c r="C2206" s="2">
        <f t="shared" si="306"/>
        <v>-0.27190000000000225</v>
      </c>
      <c r="D2206" s="2">
        <f t="shared" si="307"/>
        <v>0</v>
      </c>
      <c r="E2206" s="2">
        <f t="shared" si="308"/>
        <v>0.27190000000000225</v>
      </c>
      <c r="F2206" s="2">
        <f t="shared" si="312"/>
        <v>0.15175455316506284</v>
      </c>
      <c r="G2206" s="2">
        <f t="shared" si="312"/>
        <v>0.1132282925405322</v>
      </c>
      <c r="H2206" s="2">
        <f t="shared" si="310"/>
        <v>1.3402529505665683</v>
      </c>
      <c r="I2206" s="2">
        <f t="shared" si="311"/>
        <v>57.269576361055201</v>
      </c>
    </row>
    <row r="2207" spans="1:9" ht="13.5" x14ac:dyDescent="0.25">
      <c r="A2207" s="3">
        <f>TITRES_STAT!B2210</f>
        <v>45519</v>
      </c>
      <c r="B2207" s="5">
        <f>TITRES_STAT!D2210</f>
        <v>78.5625</v>
      </c>
      <c r="C2207" s="2">
        <f t="shared" si="306"/>
        <v>-0.36560000000000059</v>
      </c>
      <c r="D2207" s="2">
        <f t="shared" si="307"/>
        <v>0</v>
      </c>
      <c r="E2207" s="2">
        <f t="shared" si="308"/>
        <v>0.36560000000000059</v>
      </c>
      <c r="F2207" s="2">
        <f t="shared" si="312"/>
        <v>0.14091494222470122</v>
      </c>
      <c r="G2207" s="2">
        <f t="shared" si="312"/>
        <v>0.13125484307335136</v>
      </c>
      <c r="H2207" s="2">
        <f t="shared" si="310"/>
        <v>1.073598039700153</v>
      </c>
      <c r="I2207" s="2">
        <f t="shared" si="311"/>
        <v>51.774645767672396</v>
      </c>
    </row>
    <row r="2208" spans="1:9" ht="13.5" x14ac:dyDescent="0.25">
      <c r="A2208" s="3">
        <f>TITRES_STAT!B2211</f>
        <v>45520</v>
      </c>
      <c r="B2208" s="5">
        <f>TITRES_STAT!D2211</f>
        <v>78.75</v>
      </c>
      <c r="C2208" s="2">
        <f t="shared" si="306"/>
        <v>0.1875</v>
      </c>
      <c r="D2208" s="2">
        <f t="shared" si="307"/>
        <v>0.1875</v>
      </c>
      <c r="E2208" s="2">
        <f t="shared" si="308"/>
        <v>0</v>
      </c>
      <c r="F2208" s="2">
        <f t="shared" si="312"/>
        <v>0.14424244635150826</v>
      </c>
      <c r="G2208" s="2">
        <f t="shared" si="312"/>
        <v>0.12187949713954056</v>
      </c>
      <c r="H2208" s="2">
        <f t="shared" si="310"/>
        <v>1.1834840948380696</v>
      </c>
      <c r="I2208" s="2">
        <f t="shared" si="311"/>
        <v>54.201635708541247</v>
      </c>
    </row>
    <row r="2209" spans="1:9" ht="13.5" x14ac:dyDescent="0.25">
      <c r="A2209" s="3">
        <f>TITRES_STAT!B2212</f>
        <v>45523</v>
      </c>
      <c r="B2209" s="5">
        <f>TITRES_STAT!D2212</f>
        <v>78.75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0.13393941446925767</v>
      </c>
      <c r="G2209" s="2">
        <f t="shared" si="312"/>
        <v>0.11317381877243052</v>
      </c>
      <c r="H2209" s="2">
        <f t="shared" si="310"/>
        <v>1.1834840948380696</v>
      </c>
      <c r="I2209" s="2">
        <f t="shared" si="311"/>
        <v>54.201635708541247</v>
      </c>
    </row>
    <row r="2210" spans="1:9" ht="13.5" x14ac:dyDescent="0.25">
      <c r="A2210" s="3">
        <f>TITRES_STAT!B2213</f>
        <v>45524</v>
      </c>
      <c r="B2210" s="5">
        <f>TITRES_STAT!D2213</f>
        <v>78.75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0.12437231343573926</v>
      </c>
      <c r="G2210" s="2">
        <f t="shared" si="312"/>
        <v>0.10508997457439977</v>
      </c>
      <c r="H2210" s="2">
        <f t="shared" si="310"/>
        <v>1.1834840948380696</v>
      </c>
      <c r="I2210" s="2">
        <f t="shared" si="311"/>
        <v>54.201635708541247</v>
      </c>
    </row>
    <row r="2211" spans="1:9" ht="13.5" x14ac:dyDescent="0.25">
      <c r="A2211" s="3">
        <f>TITRES_STAT!B2214</f>
        <v>45525</v>
      </c>
      <c r="B2211" s="5">
        <f>TITRES_STAT!D2214</f>
        <v>78.75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0.11548857676175787</v>
      </c>
      <c r="G2211" s="2">
        <f t="shared" si="312"/>
        <v>9.75835478190855E-2</v>
      </c>
      <c r="H2211" s="2">
        <f t="shared" si="310"/>
        <v>1.1834840948380696</v>
      </c>
      <c r="I2211" s="2">
        <f t="shared" si="311"/>
        <v>54.201635708541247</v>
      </c>
    </row>
    <row r="2212" spans="1:9" ht="13.5" x14ac:dyDescent="0.25">
      <c r="A2212" s="3">
        <f>TITRES_STAT!B2215</f>
        <v>45526</v>
      </c>
      <c r="B2212" s="5">
        <f>TITRES_STAT!D2215</f>
        <v>78.75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0.1072393927073466</v>
      </c>
      <c r="G2212" s="2">
        <f t="shared" si="312"/>
        <v>9.0613294403436545E-2</v>
      </c>
      <c r="H2212" s="2">
        <f t="shared" si="310"/>
        <v>1.1834840948380694</v>
      </c>
      <c r="I2212" s="2">
        <f t="shared" si="311"/>
        <v>54.201635708541232</v>
      </c>
    </row>
    <row r="2213" spans="1:9" ht="13.5" x14ac:dyDescent="0.25">
      <c r="A2213" s="3">
        <f>TITRES_STAT!B2216</f>
        <v>45527</v>
      </c>
      <c r="B2213" s="5">
        <f>TITRES_STAT!D2216</f>
        <v>78.75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9.9579436085393283E-2</v>
      </c>
      <c r="G2213" s="2">
        <f t="shared" si="312"/>
        <v>8.4140916231762494E-2</v>
      </c>
      <c r="H2213" s="2">
        <f t="shared" si="310"/>
        <v>1.1834840948380698</v>
      </c>
      <c r="I2213" s="2">
        <f t="shared" si="311"/>
        <v>54.201635708541247</v>
      </c>
    </row>
    <row r="2214" spans="1:9" ht="13.5" x14ac:dyDescent="0.25">
      <c r="A2214" s="3">
        <f>TITRES_STAT!B2217</f>
        <v>45530</v>
      </c>
      <c r="B2214" s="5">
        <f>TITRES_STAT!D2217</f>
        <v>78.75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9.2466619222150909E-2</v>
      </c>
      <c r="G2214" s="2">
        <f t="shared" si="312"/>
        <v>7.8130850786636605E-2</v>
      </c>
      <c r="H2214" s="2">
        <f t="shared" si="310"/>
        <v>1.1834840948380696</v>
      </c>
      <c r="I2214" s="2">
        <f t="shared" si="311"/>
        <v>54.201635708541247</v>
      </c>
    </row>
    <row r="2215" spans="1:9" ht="13.5" x14ac:dyDescent="0.25">
      <c r="A2215" s="3">
        <f>TITRES_STAT!B2218</f>
        <v>45531</v>
      </c>
      <c r="B2215" s="5">
        <f>TITRES_STAT!D2218</f>
        <v>78.75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8.5861860706282989E-2</v>
      </c>
      <c r="G2215" s="2">
        <f t="shared" si="312"/>
        <v>7.2550075730448277E-2</v>
      </c>
      <c r="H2215" s="2">
        <f t="shared" si="310"/>
        <v>1.1834840948380698</v>
      </c>
      <c r="I2215" s="2">
        <f t="shared" si="311"/>
        <v>54.201635708541247</v>
      </c>
    </row>
    <row r="2216" spans="1:9" ht="13.5" x14ac:dyDescent="0.25">
      <c r="A2216" s="3">
        <f>TITRES_STAT!B2219</f>
        <v>45532</v>
      </c>
      <c r="B2216" s="5">
        <f>TITRES_STAT!D2219</f>
        <v>78.75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7.9728870655834214E-2</v>
      </c>
      <c r="G2216" s="2">
        <f t="shared" si="312"/>
        <v>6.736792746398769E-2</v>
      </c>
      <c r="H2216" s="2">
        <f t="shared" si="310"/>
        <v>1.1834840948380698</v>
      </c>
      <c r="I2216" s="2">
        <f t="shared" si="311"/>
        <v>54.201635708541247</v>
      </c>
    </row>
    <row r="2217" spans="1:9" ht="13.5" x14ac:dyDescent="0.25">
      <c r="A2217" s="3">
        <f>TITRES_STAT!B2220</f>
        <v>45533</v>
      </c>
      <c r="B2217" s="5">
        <f>TITRES_STAT!D2220</f>
        <v>78.75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7.403395132327463E-2</v>
      </c>
      <c r="G2217" s="2">
        <f t="shared" si="312"/>
        <v>6.2555932645131429E-2</v>
      </c>
      <c r="H2217" s="2">
        <f t="shared" si="310"/>
        <v>1.1834840948380698</v>
      </c>
      <c r="I2217" s="2">
        <f t="shared" si="311"/>
        <v>54.201635708541247</v>
      </c>
    </row>
    <row r="2218" spans="1:9" ht="13.5" x14ac:dyDescent="0.25">
      <c r="A2218" s="3">
        <f>TITRES_STAT!B2221</f>
        <v>45534</v>
      </c>
      <c r="B2218" s="5">
        <f>TITRES_STAT!D2221</f>
        <v>78.75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6.8745811943040733E-2</v>
      </c>
      <c r="G2218" s="2">
        <f t="shared" si="312"/>
        <v>5.8087651741907761E-2</v>
      </c>
      <c r="H2218" s="2">
        <f t="shared" si="310"/>
        <v>1.1834840948380698</v>
      </c>
      <c r="I2218" s="2">
        <f t="shared" si="311"/>
        <v>54.201635708541247</v>
      </c>
    </row>
    <row r="2219" spans="1:9" ht="13.5" x14ac:dyDescent="0.25">
      <c r="A2219" s="3">
        <f>TITRES_STAT!B2222</f>
        <v>45537</v>
      </c>
      <c r="B2219" s="5">
        <f>TITRES_STAT!D2222</f>
        <v>78.75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6.3835396804252112E-2</v>
      </c>
      <c r="G2219" s="2">
        <f t="shared" si="312"/>
        <v>5.3938533760342917E-2</v>
      </c>
      <c r="H2219" s="2">
        <f t="shared" si="310"/>
        <v>1.1834840948380698</v>
      </c>
      <c r="I2219" s="2">
        <f t="shared" si="311"/>
        <v>54.201635708541247</v>
      </c>
    </row>
    <row r="2220" spans="1:9" ht="13.5" x14ac:dyDescent="0.25">
      <c r="A2220" s="3">
        <f>TITRES_STAT!B2223</f>
        <v>45538</v>
      </c>
      <c r="B2220" s="5">
        <f>TITRES_STAT!D2223</f>
        <v>78.75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5.9275725603948393E-2</v>
      </c>
      <c r="G2220" s="2">
        <f t="shared" si="312"/>
        <v>5.008578134888985E-2</v>
      </c>
      <c r="H2220" s="2">
        <f t="shared" si="310"/>
        <v>1.18348409483807</v>
      </c>
      <c r="I2220" s="2">
        <f t="shared" si="311"/>
        <v>54.201635708541247</v>
      </c>
    </row>
    <row r="2221" spans="1:9" ht="13.5" x14ac:dyDescent="0.25">
      <c r="A2221" s="3">
        <f>TITRES_STAT!B2224</f>
        <v>45539</v>
      </c>
      <c r="B2221" s="5">
        <f>TITRES_STAT!D2224</f>
        <v>79.125</v>
      </c>
      <c r="C2221" s="2">
        <f t="shared" si="306"/>
        <v>0.375</v>
      </c>
      <c r="D2221" s="2">
        <f t="shared" si="307"/>
        <v>0.375</v>
      </c>
      <c r="E2221" s="2">
        <f t="shared" si="308"/>
        <v>0</v>
      </c>
      <c r="F2221" s="2">
        <f t="shared" ref="F2221:G2236" si="313">((F2220*13)+D2221)/14</f>
        <v>8.1827459489380652E-2</v>
      </c>
      <c r="G2221" s="2">
        <f t="shared" si="313"/>
        <v>4.6508225538254858E-2</v>
      </c>
      <c r="H2221" s="2">
        <f t="shared" si="310"/>
        <v>1.7594190821594413</v>
      </c>
      <c r="I2221" s="2">
        <f t="shared" si="311"/>
        <v>63.760488340994257</v>
      </c>
    </row>
    <row r="2222" spans="1:9" ht="13.5" x14ac:dyDescent="0.25">
      <c r="A2222" s="3">
        <f>TITRES_STAT!B2225</f>
        <v>45540</v>
      </c>
      <c r="B2222" s="5">
        <f>TITRES_STAT!D2225</f>
        <v>79.125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7.598264095442489E-2</v>
      </c>
      <c r="G2222" s="2">
        <f t="shared" si="313"/>
        <v>4.3186209428379516E-2</v>
      </c>
      <c r="H2222" s="2">
        <f t="shared" si="310"/>
        <v>1.7594190821594411</v>
      </c>
      <c r="I2222" s="2">
        <f t="shared" si="311"/>
        <v>63.760488340994257</v>
      </c>
    </row>
    <row r="2223" spans="1:9" ht="13.5" x14ac:dyDescent="0.25">
      <c r="A2223" s="3">
        <f>TITRES_STAT!B2226</f>
        <v>45541</v>
      </c>
      <c r="B2223" s="5">
        <f>TITRES_STAT!D2226</f>
        <v>78.75</v>
      </c>
      <c r="C2223" s="2">
        <f t="shared" si="306"/>
        <v>-0.375</v>
      </c>
      <c r="D2223" s="2">
        <f t="shared" si="307"/>
        <v>0</v>
      </c>
      <c r="E2223" s="2">
        <f t="shared" si="308"/>
        <v>0.375</v>
      </c>
      <c r="F2223" s="2">
        <f t="shared" si="313"/>
        <v>7.0555309457680251E-2</v>
      </c>
      <c r="G2223" s="2">
        <f t="shared" si="313"/>
        <v>6.6887194469209557E-2</v>
      </c>
      <c r="H2223" s="2">
        <f t="shared" si="310"/>
        <v>1.0548403176060741</v>
      </c>
      <c r="I2223" s="2">
        <f t="shared" si="311"/>
        <v>51.334417987037654</v>
      </c>
    </row>
    <row r="2224" spans="1:9" ht="13.5" x14ac:dyDescent="0.25">
      <c r="A2224" s="3">
        <f>TITRES_STAT!B2227</f>
        <v>45544</v>
      </c>
      <c r="B2224" s="5">
        <f>TITRES_STAT!D2227</f>
        <v>78.75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6.5515644496417377E-2</v>
      </c>
      <c r="G2224" s="2">
        <f t="shared" si="313"/>
        <v>6.2109537721408876E-2</v>
      </c>
      <c r="H2224" s="2">
        <f t="shared" si="310"/>
        <v>1.0548403176060741</v>
      </c>
      <c r="I2224" s="2">
        <f t="shared" si="311"/>
        <v>51.334417987037654</v>
      </c>
    </row>
    <row r="2225" spans="1:9" ht="13.5" x14ac:dyDescent="0.25">
      <c r="A2225" s="3">
        <f>TITRES_STAT!B2228</f>
        <v>45545</v>
      </c>
      <c r="B2225" s="5">
        <f>TITRES_STAT!D2228</f>
        <v>78.75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6.083595560381614E-2</v>
      </c>
      <c r="G2225" s="2">
        <f t="shared" si="313"/>
        <v>5.767314216987967E-2</v>
      </c>
      <c r="H2225" s="2">
        <f t="shared" si="310"/>
        <v>1.0548403176060741</v>
      </c>
      <c r="I2225" s="2">
        <f t="shared" si="311"/>
        <v>51.334417987037654</v>
      </c>
    </row>
    <row r="2226" spans="1:9" ht="13.5" x14ac:dyDescent="0.25">
      <c r="A2226" s="3">
        <f>TITRES_STAT!B2229</f>
        <v>45546</v>
      </c>
      <c r="B2226" s="5">
        <f>TITRES_STAT!D2229</f>
        <v>79.115600000000001</v>
      </c>
      <c r="C2226" s="2">
        <f t="shared" si="306"/>
        <v>0.36560000000000059</v>
      </c>
      <c r="D2226" s="2">
        <f t="shared" si="307"/>
        <v>0.36560000000000059</v>
      </c>
      <c r="E2226" s="2">
        <f t="shared" si="308"/>
        <v>0</v>
      </c>
      <c r="F2226" s="2">
        <f t="shared" si="313"/>
        <v>8.2604815917829325E-2</v>
      </c>
      <c r="G2226" s="2">
        <f t="shared" si="313"/>
        <v>5.3553632014888268E-2</v>
      </c>
      <c r="H2226" s="2">
        <f t="shared" si="310"/>
        <v>1.5424689756777772</v>
      </c>
      <c r="I2226" s="2">
        <f t="shared" si="311"/>
        <v>60.668153296406786</v>
      </c>
    </row>
    <row r="2227" spans="1:9" ht="13.5" x14ac:dyDescent="0.25">
      <c r="A2227" s="3">
        <f>TITRES_STAT!B2230</f>
        <v>45547</v>
      </c>
      <c r="B2227" s="5">
        <f>TITRES_STAT!D2230</f>
        <v>79.115600000000001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7.6704471923698656E-2</v>
      </c>
      <c r="G2227" s="2">
        <f t="shared" si="313"/>
        <v>4.9728372585253387E-2</v>
      </c>
      <c r="H2227" s="2">
        <f t="shared" si="310"/>
        <v>1.5424689756777774</v>
      </c>
      <c r="I2227" s="2">
        <f t="shared" si="311"/>
        <v>60.668153296406786</v>
      </c>
    </row>
    <row r="2228" spans="1:9" ht="13.5" x14ac:dyDescent="0.25">
      <c r="A2228" s="3">
        <f>TITRES_STAT!B2231</f>
        <v>45548</v>
      </c>
      <c r="B2228" s="5">
        <f>TITRES_STAT!D2231</f>
        <v>79.106200000000001</v>
      </c>
      <c r="C2228" s="2">
        <f t="shared" si="306"/>
        <v>-9.3999999999994088E-3</v>
      </c>
      <c r="D2228" s="2">
        <f t="shared" si="307"/>
        <v>0</v>
      </c>
      <c r="E2228" s="2">
        <f t="shared" si="308"/>
        <v>9.3999999999994088E-3</v>
      </c>
      <c r="F2228" s="2">
        <f t="shared" si="313"/>
        <v>7.1225581072005897E-2</v>
      </c>
      <c r="G2228" s="2">
        <f t="shared" si="313"/>
        <v>4.684777454344953E-2</v>
      </c>
      <c r="H2228" s="2">
        <f t="shared" si="310"/>
        <v>1.5203621039873918</v>
      </c>
      <c r="I2228" s="2">
        <f t="shared" si="311"/>
        <v>60.323161564049506</v>
      </c>
    </row>
    <row r="2229" spans="1:9" ht="13.5" x14ac:dyDescent="0.25">
      <c r="A2229" s="3">
        <f>TITRES_STAT!B2232</f>
        <v>45551</v>
      </c>
      <c r="B2229" s="5">
        <f>TITRES_STAT!D2232</f>
        <v>79.106200000000001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6.6138039566862622E-2</v>
      </c>
      <c r="G2229" s="2">
        <f t="shared" si="313"/>
        <v>4.3501504933203136E-2</v>
      </c>
      <c r="H2229" s="2">
        <f t="shared" si="310"/>
        <v>1.5203621039873918</v>
      </c>
      <c r="I2229" s="2">
        <f t="shared" si="311"/>
        <v>60.323161564049506</v>
      </c>
    </row>
    <row r="2230" spans="1:9" ht="13.5" x14ac:dyDescent="0.25">
      <c r="A2230" s="3">
        <f>TITRES_STAT!B2233</f>
        <v>45552</v>
      </c>
      <c r="B2230" s="5">
        <f>TITRES_STAT!D2233</f>
        <v>79.106200000000001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6.1413893883515293E-2</v>
      </c>
      <c r="G2230" s="2">
        <f t="shared" si="313"/>
        <v>4.0394254580831478E-2</v>
      </c>
      <c r="H2230" s="2">
        <f t="shared" si="310"/>
        <v>1.520362103987392</v>
      </c>
      <c r="I2230" s="2">
        <f t="shared" si="311"/>
        <v>60.323161564049514</v>
      </c>
    </row>
    <row r="2231" spans="1:9" ht="13.5" x14ac:dyDescent="0.25">
      <c r="A2231" s="3">
        <f>TITRES_STAT!B2234</f>
        <v>45553</v>
      </c>
      <c r="B2231" s="5">
        <f>TITRES_STAT!D2234</f>
        <v>78.75</v>
      </c>
      <c r="C2231" s="2">
        <f t="shared" si="306"/>
        <v>-0.35620000000000118</v>
      </c>
      <c r="D2231" s="2">
        <f t="shared" si="307"/>
        <v>0</v>
      </c>
      <c r="E2231" s="2">
        <f t="shared" si="308"/>
        <v>0.35620000000000118</v>
      </c>
      <c r="F2231" s="2">
        <f t="shared" si="313"/>
        <v>5.7027187177549912E-2</v>
      </c>
      <c r="G2231" s="2">
        <f t="shared" si="313"/>
        <v>6.2951807825057882E-2</v>
      </c>
      <c r="H2231" s="2">
        <f t="shared" si="310"/>
        <v>0.90588640974422208</v>
      </c>
      <c r="I2231" s="2">
        <f t="shared" si="311"/>
        <v>47.530975881495259</v>
      </c>
    </row>
    <row r="2232" spans="1:9" ht="13.5" x14ac:dyDescent="0.25">
      <c r="A2232" s="3">
        <f>TITRES_STAT!B2235</f>
        <v>45554</v>
      </c>
      <c r="B2232" s="5">
        <f>TITRES_STAT!D2235</f>
        <v>78.75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5.2953816664867773E-2</v>
      </c>
      <c r="G2232" s="2">
        <f t="shared" si="313"/>
        <v>5.8455250123268035E-2</v>
      </c>
      <c r="H2232" s="2">
        <f t="shared" si="310"/>
        <v>0.90588640974422208</v>
      </c>
      <c r="I2232" s="2">
        <f t="shared" si="311"/>
        <v>47.530975881495259</v>
      </c>
    </row>
    <row r="2233" spans="1:9" ht="13.5" x14ac:dyDescent="0.25">
      <c r="A2233" s="3">
        <f>TITRES_STAT!B2236</f>
        <v>45555</v>
      </c>
      <c r="B2233" s="5">
        <f>TITRES_STAT!D2236</f>
        <v>78.75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4.9171401188805794E-2</v>
      </c>
      <c r="G2233" s="2">
        <f t="shared" si="313"/>
        <v>5.427987511446318E-2</v>
      </c>
      <c r="H2233" s="2">
        <f t="shared" si="310"/>
        <v>0.90588640974422208</v>
      </c>
      <c r="I2233" s="2">
        <f t="shared" si="311"/>
        <v>47.530975881495259</v>
      </c>
    </row>
    <row r="2234" spans="1:9" ht="13.5" x14ac:dyDescent="0.25">
      <c r="A2234" s="3">
        <f>TITRES_STAT!B2237</f>
        <v>45558</v>
      </c>
      <c r="B2234" s="5">
        <f>TITRES_STAT!D2237</f>
        <v>78.75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4.5659158246748231E-2</v>
      </c>
      <c r="G2234" s="2">
        <f t="shared" si="313"/>
        <v>5.0402741177715808E-2</v>
      </c>
      <c r="H2234" s="2">
        <f t="shared" si="310"/>
        <v>0.90588640974422197</v>
      </c>
      <c r="I2234" s="2">
        <f t="shared" si="311"/>
        <v>47.530975881495252</v>
      </c>
    </row>
    <row r="2235" spans="1:9" ht="13.5" x14ac:dyDescent="0.25">
      <c r="A2235" s="3">
        <f>TITRES_STAT!B2238</f>
        <v>45559</v>
      </c>
      <c r="B2235" s="5">
        <f>TITRES_STAT!D2238</f>
        <v>78.75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4.2397789800551929E-2</v>
      </c>
      <c r="G2235" s="2">
        <f t="shared" si="313"/>
        <v>4.6802545379307538E-2</v>
      </c>
      <c r="H2235" s="2">
        <f t="shared" si="310"/>
        <v>0.90588640974422197</v>
      </c>
      <c r="I2235" s="2">
        <f t="shared" si="311"/>
        <v>47.530975881495252</v>
      </c>
    </row>
    <row r="2236" spans="1:9" ht="13.5" x14ac:dyDescent="0.25">
      <c r="A2236" s="3">
        <f>TITRES_STAT!B2239</f>
        <v>45560</v>
      </c>
      <c r="B2236" s="5">
        <f>TITRES_STAT!D2239</f>
        <v>78.75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3.9369376243369648E-2</v>
      </c>
      <c r="G2236" s="2">
        <f t="shared" si="313"/>
        <v>4.3459506423642713E-2</v>
      </c>
      <c r="H2236" s="2">
        <f t="shared" si="310"/>
        <v>0.90588640974422197</v>
      </c>
      <c r="I2236" s="2">
        <f t="shared" si="311"/>
        <v>47.530975881495252</v>
      </c>
    </row>
    <row r="2237" spans="1:9" ht="13.5" x14ac:dyDescent="0.25">
      <c r="A2237" s="3">
        <f>TITRES_STAT!B2240</f>
        <v>45561</v>
      </c>
      <c r="B2237" s="5">
        <f>TITRES_STAT!D2240</f>
        <v>78.75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3.6557277940271818E-2</v>
      </c>
      <c r="G2237" s="2">
        <f t="shared" si="314"/>
        <v>4.0355255964811092E-2</v>
      </c>
      <c r="H2237" s="2">
        <f t="shared" si="310"/>
        <v>0.90588640974422197</v>
      </c>
      <c r="I2237" s="2">
        <f t="shared" si="311"/>
        <v>47.530975881495252</v>
      </c>
    </row>
    <row r="2238" spans="1:9" ht="13.5" x14ac:dyDescent="0.25">
      <c r="A2238" s="3">
        <f>TITRES_STAT!B2241</f>
        <v>45562</v>
      </c>
      <c r="B2238" s="5">
        <f>TITRES_STAT!D2241</f>
        <v>79.209400000000002</v>
      </c>
      <c r="C2238" s="2">
        <f t="shared" si="306"/>
        <v>0.45940000000000225</v>
      </c>
      <c r="D2238" s="2">
        <f t="shared" si="307"/>
        <v>0.45940000000000225</v>
      </c>
      <c r="E2238" s="2">
        <f t="shared" si="308"/>
        <v>0</v>
      </c>
      <c r="F2238" s="2">
        <f t="shared" si="314"/>
        <v>6.6760329515966846E-2</v>
      </c>
      <c r="G2238" s="2">
        <f t="shared" si="314"/>
        <v>3.7472737681610302E-2</v>
      </c>
      <c r="H2238" s="2">
        <f t="shared" si="310"/>
        <v>1.7815706469914365</v>
      </c>
      <c r="I2238" s="2">
        <f t="shared" si="311"/>
        <v>64.049088557876246</v>
      </c>
    </row>
    <row r="2239" spans="1:9" ht="13.5" x14ac:dyDescent="0.25">
      <c r="A2239" s="3">
        <f>TITRES_STAT!B2242</f>
        <v>45565</v>
      </c>
      <c r="B2239" s="5">
        <f>TITRES_STAT!D2242</f>
        <v>79.218800000000002</v>
      </c>
      <c r="C2239" s="2">
        <f t="shared" si="306"/>
        <v>9.3999999999994088E-3</v>
      </c>
      <c r="D2239" s="2">
        <f t="shared" si="307"/>
        <v>9.3999999999994088E-3</v>
      </c>
      <c r="E2239" s="2">
        <f t="shared" si="308"/>
        <v>0</v>
      </c>
      <c r="F2239" s="2">
        <f t="shared" si="314"/>
        <v>6.2663163121969165E-2</v>
      </c>
      <c r="G2239" s="2">
        <f t="shared" si="314"/>
        <v>3.4796113561495277E-2</v>
      </c>
      <c r="H2239" s="2">
        <f t="shared" si="310"/>
        <v>1.8008667264297884</v>
      </c>
      <c r="I2239" s="2">
        <f t="shared" si="311"/>
        <v>64.296766048748026</v>
      </c>
    </row>
    <row r="2240" spans="1:9" ht="13.5" x14ac:dyDescent="0.25">
      <c r="A2240" s="3">
        <f>TITRES_STAT!B2243</f>
        <v>45566</v>
      </c>
      <c r="B2240" s="5">
        <f>TITRES_STAT!D2243</f>
        <v>79.209400000000002</v>
      </c>
      <c r="C2240" s="2">
        <f t="shared" si="306"/>
        <v>-9.3999999999994088E-3</v>
      </c>
      <c r="D2240" s="2">
        <f t="shared" si="307"/>
        <v>0</v>
      </c>
      <c r="E2240" s="2">
        <f t="shared" si="308"/>
        <v>9.3999999999994088E-3</v>
      </c>
      <c r="F2240" s="2">
        <f t="shared" si="314"/>
        <v>5.8187222898971366E-2</v>
      </c>
      <c r="G2240" s="2">
        <f t="shared" si="314"/>
        <v>3.2982105449959859E-2</v>
      </c>
      <c r="H2240" s="2">
        <f t="shared" si="310"/>
        <v>1.7642058354113408</v>
      </c>
      <c r="I2240" s="2">
        <f t="shared" si="311"/>
        <v>63.823244014996071</v>
      </c>
    </row>
    <row r="2241" spans="1:9" ht="13.5" x14ac:dyDescent="0.25">
      <c r="A2241" s="3">
        <f>TITRES_STAT!B2244</f>
        <v>45567</v>
      </c>
      <c r="B2241" s="5">
        <f>TITRES_STAT!D2244</f>
        <v>80.625</v>
      </c>
      <c r="C2241" s="2">
        <f t="shared" si="306"/>
        <v>1.4155999999999977</v>
      </c>
      <c r="D2241" s="2">
        <f t="shared" si="307"/>
        <v>1.4155999999999977</v>
      </c>
      <c r="E2241" s="2">
        <f t="shared" si="308"/>
        <v>0</v>
      </c>
      <c r="F2241" s="2">
        <f t="shared" si="314"/>
        <v>0.15514527840618753</v>
      </c>
      <c r="G2241" s="2">
        <f t="shared" si="314"/>
        <v>3.0626240774962725E-2</v>
      </c>
      <c r="H2241" s="2">
        <f t="shared" si="310"/>
        <v>5.0657630345876612</v>
      </c>
      <c r="I2241" s="2">
        <f t="shared" si="311"/>
        <v>83.514027925293362</v>
      </c>
    </row>
    <row r="2242" spans="1:9" ht="13.5" x14ac:dyDescent="0.25">
      <c r="A2242" s="3">
        <f>TITRES_STAT!B2245</f>
        <v>45568</v>
      </c>
      <c r="B2242" s="5">
        <f>TITRES_STAT!D2245</f>
        <v>82.5</v>
      </c>
      <c r="C2242" s="2">
        <f t="shared" si="306"/>
        <v>1.875</v>
      </c>
      <c r="D2242" s="2">
        <f t="shared" si="307"/>
        <v>1.875</v>
      </c>
      <c r="E2242" s="2">
        <f t="shared" si="308"/>
        <v>0</v>
      </c>
      <c r="F2242" s="2">
        <f t="shared" si="314"/>
        <v>0.277992044234317</v>
      </c>
      <c r="G2242" s="2">
        <f t="shared" si="314"/>
        <v>2.8438652148179672E-2</v>
      </c>
      <c r="H2242" s="2">
        <f t="shared" si="310"/>
        <v>9.7751483715134864</v>
      </c>
      <c r="I2242" s="2">
        <f t="shared" si="311"/>
        <v>90.719385334463482</v>
      </c>
    </row>
    <row r="2243" spans="1:9" ht="13.5" x14ac:dyDescent="0.25">
      <c r="A2243" s="3">
        <f>TITRES_STAT!B2246</f>
        <v>45569</v>
      </c>
      <c r="B2243" s="5">
        <f>TITRES_STAT!D2246</f>
        <v>86.212500000000006</v>
      </c>
      <c r="C2243" s="2">
        <f t="shared" ref="C2243:C2306" si="315">B2243-B2242</f>
        <v>3.7125000000000057</v>
      </c>
      <c r="D2243" s="2">
        <f t="shared" ref="D2243:D2306" si="316">IF(C2243&gt;0,C2243,0)</f>
        <v>3.7125000000000057</v>
      </c>
      <c r="E2243" s="2">
        <f t="shared" ref="E2243:E2306" si="317">IF(C2243&lt;0,-C2243,0)</f>
        <v>0</v>
      </c>
      <c r="F2243" s="2">
        <f t="shared" si="314"/>
        <v>0.52331404107472335</v>
      </c>
      <c r="G2243" s="2">
        <f t="shared" si="314"/>
        <v>2.6407319851881123E-2</v>
      </c>
      <c r="H2243" s="2">
        <f t="shared" si="310"/>
        <v>19.817006951481488</v>
      </c>
      <c r="I2243" s="2">
        <f t="shared" si="311"/>
        <v>95.196235451471409</v>
      </c>
    </row>
    <row r="2244" spans="1:9" ht="13.5" x14ac:dyDescent="0.25">
      <c r="A2244" s="3">
        <f>TITRES_STAT!B2247</f>
        <v>45572</v>
      </c>
      <c r="B2244" s="5">
        <f>TITRES_STAT!D2247</f>
        <v>89.0625</v>
      </c>
      <c r="C2244" s="2">
        <f t="shared" si="315"/>
        <v>2.8499999999999943</v>
      </c>
      <c r="D2244" s="2">
        <f t="shared" si="316"/>
        <v>2.8499999999999943</v>
      </c>
      <c r="E2244" s="2">
        <f t="shared" si="317"/>
        <v>0</v>
      </c>
      <c r="F2244" s="2">
        <f t="shared" si="314"/>
        <v>0.68950589528367134</v>
      </c>
      <c r="G2244" s="2">
        <f t="shared" si="314"/>
        <v>2.45210827196039E-2</v>
      </c>
      <c r="H2244" s="2">
        <f t="shared" si="310"/>
        <v>28.118900913475212</v>
      </c>
      <c r="I2244" s="2">
        <f t="shared" si="311"/>
        <v>96.565804447868999</v>
      </c>
    </row>
    <row r="2245" spans="1:9" ht="13.5" x14ac:dyDescent="0.25">
      <c r="A2245" s="3">
        <f>TITRES_STAT!B2248</f>
        <v>45573</v>
      </c>
      <c r="B2245" s="5">
        <f>TITRES_STAT!D2248</f>
        <v>86.25</v>
      </c>
      <c r="C2245" s="2">
        <f t="shared" si="315"/>
        <v>-2.8125</v>
      </c>
      <c r="D2245" s="2">
        <f t="shared" si="316"/>
        <v>0</v>
      </c>
      <c r="E2245" s="2">
        <f t="shared" si="317"/>
        <v>2.8125</v>
      </c>
      <c r="F2245" s="2">
        <f t="shared" si="314"/>
        <v>0.64025547419198059</v>
      </c>
      <c r="G2245" s="2">
        <f t="shared" si="314"/>
        <v>0.22366243395391791</v>
      </c>
      <c r="H2245" s="2">
        <f t="shared" si="310"/>
        <v>2.862597276053497</v>
      </c>
      <c r="I2245" s="2">
        <f t="shared" si="311"/>
        <v>74.110684378110406</v>
      </c>
    </row>
    <row r="2246" spans="1:9" ht="13.5" x14ac:dyDescent="0.25">
      <c r="A2246" s="3">
        <f>TITRES_STAT!B2249</f>
        <v>45574</v>
      </c>
      <c r="B2246" s="5">
        <f>TITRES_STAT!D2249</f>
        <v>87.1875</v>
      </c>
      <c r="C2246" s="2">
        <f t="shared" si="315"/>
        <v>0.9375</v>
      </c>
      <c r="D2246" s="2">
        <f t="shared" si="316"/>
        <v>0.9375</v>
      </c>
      <c r="E2246" s="2">
        <f t="shared" si="317"/>
        <v>0</v>
      </c>
      <c r="F2246" s="2">
        <f t="shared" si="314"/>
        <v>0.66148722603541066</v>
      </c>
      <c r="G2246" s="2">
        <f t="shared" si="314"/>
        <v>0.20768654581435236</v>
      </c>
      <c r="H2246" s="2">
        <f t="shared" si="310"/>
        <v>3.1850268559365582</v>
      </c>
      <c r="I2246" s="2">
        <f t="shared" si="311"/>
        <v>76.105290732328825</v>
      </c>
    </row>
    <row r="2247" spans="1:9" ht="13.5" x14ac:dyDescent="0.25">
      <c r="A2247" s="3">
        <f>TITRES_STAT!B2250</f>
        <v>45575</v>
      </c>
      <c r="B2247" s="5">
        <f>TITRES_STAT!D2250</f>
        <v>87.1875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0.6142381384614527</v>
      </c>
      <c r="G2247" s="2">
        <f t="shared" si="314"/>
        <v>0.19285179254189863</v>
      </c>
      <c r="H2247" s="2">
        <f t="shared" si="310"/>
        <v>3.1850268559365578</v>
      </c>
      <c r="I2247" s="2">
        <f t="shared" si="311"/>
        <v>76.105290732328825</v>
      </c>
    </row>
    <row r="2248" spans="1:9" ht="13.5" x14ac:dyDescent="0.25">
      <c r="A2248" s="3">
        <f>TITRES_STAT!B2251</f>
        <v>45576</v>
      </c>
      <c r="B2248" s="5">
        <f>TITRES_STAT!D2251</f>
        <v>84.421899999999994</v>
      </c>
      <c r="C2248" s="2">
        <f t="shared" si="315"/>
        <v>-2.7656000000000063</v>
      </c>
      <c r="D2248" s="2">
        <f t="shared" si="316"/>
        <v>0</v>
      </c>
      <c r="E2248" s="2">
        <f t="shared" si="317"/>
        <v>2.7656000000000063</v>
      </c>
      <c r="F2248" s="2">
        <f t="shared" si="314"/>
        <v>0.5703639857142061</v>
      </c>
      <c r="G2248" s="2">
        <f t="shared" si="314"/>
        <v>0.37661952164604923</v>
      </c>
      <c r="H2248" s="2">
        <f t="shared" si="310"/>
        <v>1.5144302218360308</v>
      </c>
      <c r="I2248" s="2">
        <f t="shared" si="311"/>
        <v>60.229558517245216</v>
      </c>
    </row>
    <row r="2249" spans="1:9" ht="13.5" x14ac:dyDescent="0.25">
      <c r="A2249" s="3">
        <f>TITRES_STAT!B2252</f>
        <v>45579</v>
      </c>
      <c r="B2249" s="5">
        <f>TITRES_STAT!D2252</f>
        <v>84.393799999999999</v>
      </c>
      <c r="C2249" s="2">
        <f t="shared" si="315"/>
        <v>-2.8099999999994907E-2</v>
      </c>
      <c r="D2249" s="2">
        <f t="shared" si="316"/>
        <v>0</v>
      </c>
      <c r="E2249" s="2">
        <f t="shared" si="317"/>
        <v>2.8099999999994907E-2</v>
      </c>
      <c r="F2249" s="2">
        <f t="shared" si="314"/>
        <v>0.52962370102033429</v>
      </c>
      <c r="G2249" s="2">
        <f t="shared" si="314"/>
        <v>0.35172527009990251</v>
      </c>
      <c r="H2249" s="2">
        <f t="shared" si="310"/>
        <v>1.5057880284515874</v>
      </c>
      <c r="I2249" s="2">
        <f t="shared" si="311"/>
        <v>60.092394542329494</v>
      </c>
    </row>
    <row r="2250" spans="1:9" ht="13.5" x14ac:dyDescent="0.25">
      <c r="A2250" s="3">
        <f>TITRES_STAT!B2253</f>
        <v>45581</v>
      </c>
      <c r="B2250" s="5">
        <f>TITRES_STAT!D2253</f>
        <v>84.393799999999999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0.49179343666173903</v>
      </c>
      <c r="G2250" s="2">
        <f t="shared" si="314"/>
        <v>0.32660203652133807</v>
      </c>
      <c r="H2250" s="2">
        <f t="shared" si="310"/>
        <v>1.5057880284515874</v>
      </c>
      <c r="I2250" s="2">
        <f t="shared" si="311"/>
        <v>60.092394542329494</v>
      </c>
    </row>
    <row r="2251" spans="1:9" ht="13.5" x14ac:dyDescent="0.25">
      <c r="A2251" s="3">
        <f>TITRES_STAT!B2254</f>
        <v>45582</v>
      </c>
      <c r="B2251" s="5">
        <f>TITRES_STAT!D2254</f>
        <v>86.25</v>
      </c>
      <c r="C2251" s="2">
        <f t="shared" si="315"/>
        <v>1.8562000000000012</v>
      </c>
      <c r="D2251" s="2">
        <f t="shared" si="316"/>
        <v>1.8562000000000012</v>
      </c>
      <c r="E2251" s="2">
        <f t="shared" si="317"/>
        <v>0</v>
      </c>
      <c r="F2251" s="2">
        <f t="shared" si="314"/>
        <v>0.58925104832875774</v>
      </c>
      <c r="G2251" s="2">
        <f t="shared" si="314"/>
        <v>0.30327331962695681</v>
      </c>
      <c r="H2251" s="2">
        <f t="shared" si="310"/>
        <v>1.9429702851987427</v>
      </c>
      <c r="I2251" s="2">
        <f t="shared" si="311"/>
        <v>66.020723857479624</v>
      </c>
    </row>
    <row r="2252" spans="1:9" ht="13.5" x14ac:dyDescent="0.25">
      <c r="A2252" s="3">
        <f>TITRES_STAT!B2255</f>
        <v>45583</v>
      </c>
      <c r="B2252" s="5">
        <f>TITRES_STAT!D2255</f>
        <v>86.25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0.54716168773384644</v>
      </c>
      <c r="G2252" s="2">
        <f t="shared" si="314"/>
        <v>0.28161093965360273</v>
      </c>
      <c r="H2252" s="2">
        <f t="shared" si="310"/>
        <v>1.9429702851987427</v>
      </c>
      <c r="I2252" s="2">
        <f t="shared" si="311"/>
        <v>66.020723857479624</v>
      </c>
    </row>
    <row r="2253" spans="1:9" ht="13.5" x14ac:dyDescent="0.25">
      <c r="A2253" s="3">
        <f>TITRES_STAT!B2256</f>
        <v>45586</v>
      </c>
      <c r="B2253" s="5">
        <f>TITRES_STAT!D2256</f>
        <v>86.25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0.50807871003857163</v>
      </c>
      <c r="G2253" s="2">
        <f t="shared" si="318"/>
        <v>0.26149587253548823</v>
      </c>
      <c r="H2253" s="2">
        <f t="shared" si="310"/>
        <v>1.9429702851987427</v>
      </c>
      <c r="I2253" s="2">
        <f t="shared" si="311"/>
        <v>66.020723857479624</v>
      </c>
    </row>
    <row r="2254" spans="1:9" ht="13.5" x14ac:dyDescent="0.25">
      <c r="A2254" s="3">
        <f>TITRES_STAT!B2257</f>
        <v>45587</v>
      </c>
      <c r="B2254" s="5">
        <f>TITRES_STAT!D2257</f>
        <v>84.393799999999999</v>
      </c>
      <c r="C2254" s="2">
        <f t="shared" si="315"/>
        <v>-1.8562000000000012</v>
      </c>
      <c r="D2254" s="2">
        <f t="shared" si="316"/>
        <v>0</v>
      </c>
      <c r="E2254" s="2">
        <f t="shared" si="317"/>
        <v>1.8562000000000012</v>
      </c>
      <c r="F2254" s="2">
        <f t="shared" si="318"/>
        <v>0.4717873736072451</v>
      </c>
      <c r="G2254" s="2">
        <f t="shared" si="318"/>
        <v>0.3754033102115249</v>
      </c>
      <c r="H2254" s="2">
        <f t="shared" si="310"/>
        <v>1.2567480381071003</v>
      </c>
      <c r="I2254" s="2">
        <f t="shared" si="311"/>
        <v>55.688451563304646</v>
      </c>
    </row>
    <row r="2255" spans="1:9" ht="13.5" x14ac:dyDescent="0.25">
      <c r="A2255" s="3">
        <f>TITRES_STAT!B2258</f>
        <v>45588</v>
      </c>
      <c r="B2255" s="5">
        <f>TITRES_STAT!D2258</f>
        <v>84.393799999999999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0.43808827549244189</v>
      </c>
      <c r="G2255" s="2">
        <f t="shared" si="318"/>
        <v>0.34858878805355881</v>
      </c>
      <c r="H2255" s="2">
        <f t="shared" si="310"/>
        <v>1.2567480381071006</v>
      </c>
      <c r="I2255" s="2">
        <f t="shared" si="311"/>
        <v>55.688451563304646</v>
      </c>
    </row>
    <row r="2256" spans="1:9" ht="13.5" x14ac:dyDescent="0.25">
      <c r="A2256" s="3">
        <f>TITRES_STAT!B2259</f>
        <v>45589</v>
      </c>
      <c r="B2256" s="5">
        <f>TITRES_STAT!D2259</f>
        <v>84.403099999999995</v>
      </c>
      <c r="C2256" s="2">
        <f t="shared" si="315"/>
        <v>9.2999999999960892E-3</v>
      </c>
      <c r="D2256" s="2">
        <f t="shared" si="316"/>
        <v>9.2999999999960892E-3</v>
      </c>
      <c r="E2256" s="2">
        <f t="shared" si="317"/>
        <v>0</v>
      </c>
      <c r="F2256" s="2">
        <f t="shared" si="318"/>
        <v>0.40746054152869576</v>
      </c>
      <c r="G2256" s="2">
        <f t="shared" si="318"/>
        <v>0.32368958890687605</v>
      </c>
      <c r="H2256" s="2">
        <f t="shared" si="310"/>
        <v>1.2588002688153193</v>
      </c>
      <c r="I2256" s="2">
        <f t="shared" si="311"/>
        <v>55.728710775987579</v>
      </c>
    </row>
    <row r="2257" spans="1:9" ht="13.5" x14ac:dyDescent="0.25">
      <c r="A2257" s="3">
        <f>TITRES_STAT!B2260</f>
        <v>45590</v>
      </c>
      <c r="B2257" s="5">
        <f>TITRES_STAT!D2260</f>
        <v>84.403099999999995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0.37835621713378892</v>
      </c>
      <c r="G2257" s="2">
        <f t="shared" si="318"/>
        <v>0.30056890398495634</v>
      </c>
      <c r="H2257" s="2">
        <f t="shared" ref="H2257:H2320" si="319">F2257/G2257</f>
        <v>1.2588002688153193</v>
      </c>
      <c r="I2257" s="2">
        <f t="shared" ref="I2257:I2320" si="320">IF(G2257=0,100,100-(100/(1+H2257)))</f>
        <v>55.728710775987579</v>
      </c>
    </row>
    <row r="2258" spans="1:9" ht="13.5" x14ac:dyDescent="0.25">
      <c r="A2258" s="3">
        <f>TITRES_STAT!B2261</f>
        <v>45593</v>
      </c>
      <c r="B2258" s="5">
        <f>TITRES_STAT!D2261</f>
        <v>88.2</v>
      </c>
      <c r="C2258" s="2">
        <f t="shared" si="315"/>
        <v>3.7969000000000079</v>
      </c>
      <c r="D2258" s="2">
        <f t="shared" si="316"/>
        <v>3.7969000000000079</v>
      </c>
      <c r="E2258" s="2">
        <f t="shared" si="317"/>
        <v>0</v>
      </c>
      <c r="F2258" s="2">
        <f t="shared" si="318"/>
        <v>0.62253791590994745</v>
      </c>
      <c r="G2258" s="2">
        <f t="shared" si="318"/>
        <v>0.27909969655745942</v>
      </c>
      <c r="H2258" s="2">
        <f t="shared" si="319"/>
        <v>2.2305216508244499</v>
      </c>
      <c r="I2258" s="2">
        <f t="shared" si="320"/>
        <v>69.04524692645866</v>
      </c>
    </row>
    <row r="2259" spans="1:9" ht="13.5" x14ac:dyDescent="0.25">
      <c r="A2259" s="3">
        <f>TITRES_STAT!B2262</f>
        <v>45594</v>
      </c>
      <c r="B2259" s="5">
        <f>TITRES_STAT!D2262</f>
        <v>91.875</v>
      </c>
      <c r="C2259" s="2">
        <f t="shared" si="315"/>
        <v>3.6749999999999972</v>
      </c>
      <c r="D2259" s="2">
        <f t="shared" si="316"/>
        <v>3.6749999999999972</v>
      </c>
      <c r="E2259" s="2">
        <f t="shared" si="317"/>
        <v>0</v>
      </c>
      <c r="F2259" s="2">
        <f t="shared" si="318"/>
        <v>0.8405709219163795</v>
      </c>
      <c r="G2259" s="2">
        <f t="shared" si="318"/>
        <v>0.25916400394621231</v>
      </c>
      <c r="H2259" s="2">
        <f t="shared" si="319"/>
        <v>3.2433937935718657</v>
      </c>
      <c r="I2259" s="2">
        <f t="shared" si="320"/>
        <v>76.433957142632934</v>
      </c>
    </row>
    <row r="2260" spans="1:9" ht="13.5" x14ac:dyDescent="0.25">
      <c r="A2260" s="3">
        <f>TITRES_STAT!B2263</f>
        <v>45595</v>
      </c>
      <c r="B2260" s="5">
        <f>TITRES_STAT!D2263</f>
        <v>90.065600000000003</v>
      </c>
      <c r="C2260" s="2">
        <f t="shared" si="315"/>
        <v>-1.8093999999999966</v>
      </c>
      <c r="D2260" s="2">
        <f t="shared" si="316"/>
        <v>0</v>
      </c>
      <c r="E2260" s="2">
        <f t="shared" si="317"/>
        <v>1.8093999999999966</v>
      </c>
      <c r="F2260" s="2">
        <f t="shared" si="318"/>
        <v>0.78053014177949531</v>
      </c>
      <c r="G2260" s="2">
        <f t="shared" si="318"/>
        <v>0.36989514652148259</v>
      </c>
      <c r="H2260" s="2">
        <f t="shared" si="319"/>
        <v>2.1101389113094622</v>
      </c>
      <c r="I2260" s="2">
        <f t="shared" si="320"/>
        <v>67.847095306139565</v>
      </c>
    </row>
    <row r="2261" spans="1:9" ht="13.5" x14ac:dyDescent="0.25">
      <c r="A2261" s="3">
        <f>TITRES_STAT!B2264</f>
        <v>45596</v>
      </c>
      <c r="B2261" s="5">
        <f>TITRES_STAT!D2264</f>
        <v>90.065600000000003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0.72477798879524558</v>
      </c>
      <c r="G2261" s="2">
        <f t="shared" si="318"/>
        <v>0.34347406462709096</v>
      </c>
      <c r="H2261" s="2">
        <f t="shared" si="319"/>
        <v>2.1101389113094622</v>
      </c>
      <c r="I2261" s="2">
        <f t="shared" si="320"/>
        <v>67.847095306139565</v>
      </c>
    </row>
    <row r="2262" spans="1:9" ht="13.5" x14ac:dyDescent="0.25">
      <c r="A2262" s="3">
        <f>TITRES_STAT!B2265</f>
        <v>45597</v>
      </c>
      <c r="B2262" s="5">
        <f>TITRES_STAT!D2265</f>
        <v>89.531300000000002</v>
      </c>
      <c r="C2262" s="2">
        <f t="shared" si="315"/>
        <v>-0.53430000000000177</v>
      </c>
      <c r="D2262" s="2">
        <f t="shared" si="316"/>
        <v>0</v>
      </c>
      <c r="E2262" s="2">
        <f t="shared" si="317"/>
        <v>0.53430000000000177</v>
      </c>
      <c r="F2262" s="2">
        <f t="shared" si="318"/>
        <v>0.67300813245272806</v>
      </c>
      <c r="G2262" s="2">
        <f t="shared" si="318"/>
        <v>0.35710448858229887</v>
      </c>
      <c r="H2262" s="2">
        <f t="shared" si="319"/>
        <v>1.8846252398690462</v>
      </c>
      <c r="I2262" s="2">
        <f t="shared" si="320"/>
        <v>65.333451771177138</v>
      </c>
    </row>
    <row r="2263" spans="1:9" ht="13.5" x14ac:dyDescent="0.25">
      <c r="A2263" s="3">
        <f>TITRES_STAT!B2266</f>
        <v>45600</v>
      </c>
      <c r="B2263" s="5">
        <f>TITRES_STAT!D2266</f>
        <v>89.55</v>
      </c>
      <c r="C2263" s="2">
        <f t="shared" si="315"/>
        <v>1.8699999999995498E-2</v>
      </c>
      <c r="D2263" s="2">
        <f t="shared" si="316"/>
        <v>1.8699999999995498E-2</v>
      </c>
      <c r="E2263" s="2">
        <f t="shared" si="317"/>
        <v>0</v>
      </c>
      <c r="F2263" s="2">
        <f t="shared" si="318"/>
        <v>0.62627183727753288</v>
      </c>
      <c r="G2263" s="2">
        <f t="shared" si="318"/>
        <v>0.33159702511213462</v>
      </c>
      <c r="H2263" s="2">
        <f t="shared" si="319"/>
        <v>1.8886533649261463</v>
      </c>
      <c r="I2263" s="2">
        <f t="shared" si="320"/>
        <v>65.381793047863084</v>
      </c>
    </row>
    <row r="2264" spans="1:9" ht="13.5" x14ac:dyDescent="0.25">
      <c r="A2264" s="3">
        <f>TITRES_STAT!B2267</f>
        <v>45601</v>
      </c>
      <c r="B2264" s="5">
        <f>TITRES_STAT!D2267</f>
        <v>89.55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0.58153813461485193</v>
      </c>
      <c r="G2264" s="2">
        <f t="shared" si="318"/>
        <v>0.30791152331841071</v>
      </c>
      <c r="H2264" s="2">
        <f t="shared" si="319"/>
        <v>1.8886533649261463</v>
      </c>
      <c r="I2264" s="2">
        <f t="shared" si="320"/>
        <v>65.381793047863084</v>
      </c>
    </row>
    <row r="2265" spans="1:9" ht="13.5" x14ac:dyDescent="0.25">
      <c r="A2265" s="3">
        <f>TITRES_STAT!B2268</f>
        <v>45602</v>
      </c>
      <c r="B2265" s="5">
        <f>TITRES_STAT!D2268</f>
        <v>90.065600000000003</v>
      </c>
      <c r="C2265" s="2">
        <f t="shared" si="315"/>
        <v>0.51560000000000628</v>
      </c>
      <c r="D2265" s="2">
        <f t="shared" si="316"/>
        <v>0.51560000000000628</v>
      </c>
      <c r="E2265" s="2">
        <f t="shared" si="317"/>
        <v>0</v>
      </c>
      <c r="F2265" s="2">
        <f t="shared" si="318"/>
        <v>0.57682826785664865</v>
      </c>
      <c r="G2265" s="2">
        <f t="shared" si="318"/>
        <v>0.28591784308138141</v>
      </c>
      <c r="H2265" s="2">
        <f t="shared" si="319"/>
        <v>2.0174615954012523</v>
      </c>
      <c r="I2265" s="2">
        <f t="shared" si="320"/>
        <v>66.859561642009126</v>
      </c>
    </row>
    <row r="2266" spans="1:9" ht="13.5" x14ac:dyDescent="0.25">
      <c r="A2266" s="3">
        <f>TITRES_STAT!B2269</f>
        <v>45603</v>
      </c>
      <c r="B2266" s="5">
        <f>TITRES_STAT!D2269</f>
        <v>91.875</v>
      </c>
      <c r="C2266" s="2">
        <f t="shared" si="315"/>
        <v>1.8093999999999966</v>
      </c>
      <c r="D2266" s="2">
        <f t="shared" si="316"/>
        <v>1.8093999999999966</v>
      </c>
      <c r="E2266" s="2">
        <f t="shared" si="317"/>
        <v>0</v>
      </c>
      <c r="F2266" s="2">
        <f t="shared" si="318"/>
        <v>0.66486910586688786</v>
      </c>
      <c r="G2266" s="2">
        <f t="shared" si="318"/>
        <v>0.26549514000413987</v>
      </c>
      <c r="H2266" s="2">
        <f t="shared" si="319"/>
        <v>2.5042609286803539</v>
      </c>
      <c r="I2266" s="2">
        <f t="shared" si="320"/>
        <v>71.46331222610803</v>
      </c>
    </row>
    <row r="2267" spans="1:9" ht="13.5" x14ac:dyDescent="0.25">
      <c r="A2267" s="3">
        <f>TITRES_STAT!B2270</f>
        <v>45604</v>
      </c>
      <c r="B2267" s="5">
        <f>TITRES_STAT!D2270</f>
        <v>91.875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0.61737845544782444</v>
      </c>
      <c r="G2267" s="2">
        <f t="shared" si="318"/>
        <v>0.24653120143241561</v>
      </c>
      <c r="H2267" s="2">
        <f t="shared" si="319"/>
        <v>2.5042609286803534</v>
      </c>
      <c r="I2267" s="2">
        <f t="shared" si="320"/>
        <v>71.463312226108016</v>
      </c>
    </row>
    <row r="2268" spans="1:9" ht="13.5" x14ac:dyDescent="0.25">
      <c r="A2268" s="3">
        <f>TITRES_STAT!B2271</f>
        <v>45607</v>
      </c>
      <c r="B2268" s="5">
        <f>TITRES_STAT!D2271</f>
        <v>92.8125</v>
      </c>
      <c r="C2268" s="2">
        <f t="shared" si="315"/>
        <v>0.9375</v>
      </c>
      <c r="D2268" s="2">
        <f t="shared" si="316"/>
        <v>0.9375</v>
      </c>
      <c r="E2268" s="2">
        <f t="shared" si="317"/>
        <v>0</v>
      </c>
      <c r="F2268" s="2">
        <f t="shared" si="318"/>
        <v>0.64024428005869416</v>
      </c>
      <c r="G2268" s="2">
        <f t="shared" si="318"/>
        <v>0.22892182990152879</v>
      </c>
      <c r="H2268" s="2">
        <f t="shared" si="319"/>
        <v>2.7967812433357562</v>
      </c>
      <c r="I2268" s="2">
        <f t="shared" si="320"/>
        <v>73.661901070670453</v>
      </c>
    </row>
    <row r="2269" spans="1:9" ht="13.5" x14ac:dyDescent="0.25">
      <c r="A2269" s="3">
        <f>TITRES_STAT!B2272</f>
        <v>45608</v>
      </c>
      <c r="B2269" s="5">
        <f>TITRES_STAT!D2272</f>
        <v>93.75</v>
      </c>
      <c r="C2269" s="2">
        <f t="shared" si="315"/>
        <v>0.9375</v>
      </c>
      <c r="D2269" s="2">
        <f t="shared" si="316"/>
        <v>0.9375</v>
      </c>
      <c r="E2269" s="2">
        <f t="shared" si="317"/>
        <v>0</v>
      </c>
      <c r="F2269" s="2">
        <f t="shared" ref="F2269:G2284" si="321">((F2268*13)+D2269)/14</f>
        <v>0.66147683148307312</v>
      </c>
      <c r="G2269" s="2">
        <f t="shared" si="321"/>
        <v>0.21257027062284814</v>
      </c>
      <c r="H2269" s="2">
        <f t="shared" si="319"/>
        <v>3.1118031206569587</v>
      </c>
      <c r="I2269" s="2">
        <f t="shared" si="320"/>
        <v>75.679769418526391</v>
      </c>
    </row>
    <row r="2270" spans="1:9" ht="13.5" x14ac:dyDescent="0.25">
      <c r="A2270" s="3">
        <f>TITRES_STAT!B2273</f>
        <v>45609</v>
      </c>
      <c r="B2270" s="5">
        <f>TITRES_STAT!D2273</f>
        <v>93.75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0.61422848637713934</v>
      </c>
      <c r="G2270" s="2">
        <f t="shared" si="321"/>
        <v>0.19738667986407327</v>
      </c>
      <c r="H2270" s="2">
        <f t="shared" si="319"/>
        <v>3.1118031206569592</v>
      </c>
      <c r="I2270" s="2">
        <f t="shared" si="320"/>
        <v>75.679769418526391</v>
      </c>
    </row>
    <row r="2271" spans="1:9" ht="13.5" x14ac:dyDescent="0.25">
      <c r="A2271" s="3">
        <f>TITRES_STAT!B2274</f>
        <v>45610</v>
      </c>
      <c r="B2271" s="5">
        <f>TITRES_STAT!D2274</f>
        <v>93.75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0.5703550230644866</v>
      </c>
      <c r="G2271" s="2">
        <f t="shared" si="321"/>
        <v>0.18328763130235373</v>
      </c>
      <c r="H2271" s="2">
        <f t="shared" si="319"/>
        <v>3.1118031206569596</v>
      </c>
      <c r="I2271" s="2">
        <f t="shared" si="320"/>
        <v>75.679769418526391</v>
      </c>
    </row>
    <row r="2272" spans="1:9" ht="13.5" x14ac:dyDescent="0.25">
      <c r="A2272" s="3">
        <f>TITRES_STAT!B2275</f>
        <v>45611</v>
      </c>
      <c r="B2272" s="5">
        <f>TITRES_STAT!D2275</f>
        <v>93.75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0.52961537855988039</v>
      </c>
      <c r="G2272" s="2">
        <f t="shared" si="321"/>
        <v>0.17019565763789987</v>
      </c>
      <c r="H2272" s="2">
        <f t="shared" si="319"/>
        <v>3.1118031206569601</v>
      </c>
      <c r="I2272" s="2">
        <f t="shared" si="320"/>
        <v>75.679769418526391</v>
      </c>
    </row>
    <row r="2273" spans="1:9" ht="13.5" x14ac:dyDescent="0.25">
      <c r="A2273" s="3">
        <f>TITRES_STAT!B2276</f>
        <v>45614</v>
      </c>
      <c r="B2273" s="5">
        <f>TITRES_STAT!D2276</f>
        <v>93.825000000000003</v>
      </c>
      <c r="C2273" s="2">
        <f t="shared" si="315"/>
        <v>7.5000000000002842E-2</v>
      </c>
      <c r="D2273" s="2">
        <f t="shared" si="316"/>
        <v>7.5000000000002842E-2</v>
      </c>
      <c r="E2273" s="2">
        <f t="shared" si="317"/>
        <v>0</v>
      </c>
      <c r="F2273" s="2">
        <f t="shared" si="321"/>
        <v>0.49714285151988913</v>
      </c>
      <c r="G2273" s="2">
        <f t="shared" si="321"/>
        <v>0.15803882494947843</v>
      </c>
      <c r="H2273" s="2">
        <f t="shared" si="319"/>
        <v>3.145700758524463</v>
      </c>
      <c r="I2273" s="2">
        <f t="shared" si="320"/>
        <v>75.878625635393917</v>
      </c>
    </row>
    <row r="2274" spans="1:9" ht="13.5" x14ac:dyDescent="0.25">
      <c r="A2274" s="3">
        <f>TITRES_STAT!B2277</f>
        <v>45615</v>
      </c>
      <c r="B2274" s="5">
        <f>TITRES_STAT!D2277</f>
        <v>91.978099999999998</v>
      </c>
      <c r="C2274" s="2">
        <f t="shared" si="315"/>
        <v>-1.8469000000000051</v>
      </c>
      <c r="D2274" s="2">
        <f t="shared" si="316"/>
        <v>0</v>
      </c>
      <c r="E2274" s="2">
        <f t="shared" si="317"/>
        <v>1.8469000000000051</v>
      </c>
      <c r="F2274" s="2">
        <f t="shared" si="321"/>
        <v>0.46163264783989705</v>
      </c>
      <c r="G2274" s="2">
        <f t="shared" si="321"/>
        <v>0.27867176602451604</v>
      </c>
      <c r="H2274" s="2">
        <f t="shared" si="319"/>
        <v>1.6565461741082341</v>
      </c>
      <c r="I2274" s="2">
        <f t="shared" si="320"/>
        <v>62.357138387188542</v>
      </c>
    </row>
    <row r="2275" spans="1:9" ht="13.5" x14ac:dyDescent="0.25">
      <c r="A2275" s="3">
        <f>TITRES_STAT!B2278</f>
        <v>45616</v>
      </c>
      <c r="B2275" s="5">
        <f>TITRES_STAT!D2278</f>
        <v>93.093800000000002</v>
      </c>
      <c r="C2275" s="2">
        <f t="shared" si="315"/>
        <v>1.1157000000000039</v>
      </c>
      <c r="D2275" s="2">
        <f t="shared" si="316"/>
        <v>1.1157000000000039</v>
      </c>
      <c r="E2275" s="2">
        <f t="shared" si="317"/>
        <v>0</v>
      </c>
      <c r="F2275" s="2">
        <f t="shared" si="321"/>
        <v>0.50835174442276176</v>
      </c>
      <c r="G2275" s="2">
        <f t="shared" si="321"/>
        <v>0.25876663987990772</v>
      </c>
      <c r="H2275" s="2">
        <f t="shared" si="319"/>
        <v>1.9645180872568628</v>
      </c>
      <c r="I2275" s="2">
        <f t="shared" si="320"/>
        <v>66.26770454535081</v>
      </c>
    </row>
    <row r="2276" spans="1:9" ht="13.5" x14ac:dyDescent="0.25">
      <c r="A2276" s="3">
        <f>TITRES_STAT!B2279</f>
        <v>45617</v>
      </c>
      <c r="B2276" s="5">
        <f>TITRES_STAT!D2279</f>
        <v>93.281300000000002</v>
      </c>
      <c r="C2276" s="2">
        <f t="shared" si="315"/>
        <v>0.1875</v>
      </c>
      <c r="D2276" s="2">
        <f t="shared" si="316"/>
        <v>0.1875</v>
      </c>
      <c r="E2276" s="2">
        <f t="shared" si="317"/>
        <v>0</v>
      </c>
      <c r="F2276" s="2">
        <f t="shared" si="321"/>
        <v>0.48543376267827876</v>
      </c>
      <c r="G2276" s="2">
        <f t="shared" si="321"/>
        <v>0.2402833084599143</v>
      </c>
      <c r="H2276" s="2">
        <f t="shared" si="319"/>
        <v>2.0202558629213403</v>
      </c>
      <c r="I2276" s="2">
        <f t="shared" si="320"/>
        <v>66.890222372327401</v>
      </c>
    </row>
    <row r="2277" spans="1:9" ht="13.5" x14ac:dyDescent="0.25">
      <c r="A2277" s="3">
        <f>TITRES_STAT!B2280</f>
        <v>45618</v>
      </c>
      <c r="B2277" s="5">
        <f>TITRES_STAT!D2280</f>
        <v>93.281300000000002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0.45075992248697311</v>
      </c>
      <c r="G2277" s="2">
        <f t="shared" si="321"/>
        <v>0.22312021499849186</v>
      </c>
      <c r="H2277" s="2">
        <f t="shared" si="319"/>
        <v>2.0202558629213403</v>
      </c>
      <c r="I2277" s="2">
        <f t="shared" si="320"/>
        <v>66.890222372327401</v>
      </c>
    </row>
    <row r="2278" spans="1:9" ht="13.5" x14ac:dyDescent="0.25">
      <c r="A2278" s="3">
        <f>TITRES_STAT!B2281</f>
        <v>45621</v>
      </c>
      <c r="B2278" s="5">
        <f>TITRES_STAT!D2281</f>
        <v>93.281300000000002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0.41856278516647505</v>
      </c>
      <c r="G2278" s="2">
        <f t="shared" si="321"/>
        <v>0.20718305678431387</v>
      </c>
      <c r="H2278" s="2">
        <f t="shared" si="319"/>
        <v>2.0202558629213403</v>
      </c>
      <c r="I2278" s="2">
        <f t="shared" si="320"/>
        <v>66.890222372327401</v>
      </c>
    </row>
    <row r="2279" spans="1:9" ht="13.5" x14ac:dyDescent="0.25">
      <c r="A2279" s="3">
        <f>TITRES_STAT!B2282</f>
        <v>45622</v>
      </c>
      <c r="B2279" s="5">
        <f>TITRES_STAT!D2282</f>
        <v>93.281300000000002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0.38866544336886971</v>
      </c>
      <c r="G2279" s="2">
        <f t="shared" si="321"/>
        <v>0.19238426701400574</v>
      </c>
      <c r="H2279" s="2">
        <f t="shared" si="319"/>
        <v>2.0202558629213403</v>
      </c>
      <c r="I2279" s="2">
        <f t="shared" si="320"/>
        <v>66.890222372327401</v>
      </c>
    </row>
    <row r="2280" spans="1:9" ht="13.5" x14ac:dyDescent="0.25">
      <c r="A2280" s="3">
        <f>TITRES_STAT!B2283</f>
        <v>45623</v>
      </c>
      <c r="B2280" s="5">
        <f>TITRES_STAT!D2283</f>
        <v>93.281300000000002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0.36090362598537901</v>
      </c>
      <c r="G2280" s="2">
        <f t="shared" si="321"/>
        <v>0.1786425336558625</v>
      </c>
      <c r="H2280" s="2">
        <f t="shared" si="319"/>
        <v>2.0202558629213399</v>
      </c>
      <c r="I2280" s="2">
        <f t="shared" si="320"/>
        <v>66.890222372327401</v>
      </c>
    </row>
    <row r="2281" spans="1:9" ht="13.5" x14ac:dyDescent="0.25">
      <c r="A2281" s="3">
        <f>TITRES_STAT!B2284</f>
        <v>45624</v>
      </c>
      <c r="B2281" s="5">
        <f>TITRES_STAT!D2284</f>
        <v>92.25</v>
      </c>
      <c r="C2281" s="2">
        <f t="shared" si="315"/>
        <v>-1.0313000000000017</v>
      </c>
      <c r="D2281" s="2">
        <f t="shared" si="316"/>
        <v>0</v>
      </c>
      <c r="E2281" s="2">
        <f t="shared" si="317"/>
        <v>1.0313000000000017</v>
      </c>
      <c r="F2281" s="2">
        <f t="shared" si="321"/>
        <v>0.33512479555785196</v>
      </c>
      <c r="G2281" s="2">
        <f t="shared" si="321"/>
        <v>0.23954663839472959</v>
      </c>
      <c r="H2281" s="2">
        <f t="shared" si="319"/>
        <v>1.3989960276780291</v>
      </c>
      <c r="I2281" s="2">
        <f t="shared" si="320"/>
        <v>58.31589596386732</v>
      </c>
    </row>
    <row r="2282" spans="1:9" ht="13.5" x14ac:dyDescent="0.25">
      <c r="A2282" s="3">
        <f>TITRES_STAT!B2285</f>
        <v>45625</v>
      </c>
      <c r="B2282" s="5">
        <f>TITRES_STAT!D2285</f>
        <v>90.093800000000002</v>
      </c>
      <c r="C2282" s="2">
        <f t="shared" si="315"/>
        <v>-2.1561999999999983</v>
      </c>
      <c r="D2282" s="2">
        <f t="shared" si="316"/>
        <v>0</v>
      </c>
      <c r="E2282" s="2">
        <f t="shared" si="317"/>
        <v>2.1561999999999983</v>
      </c>
      <c r="F2282" s="2">
        <f t="shared" si="321"/>
        <v>0.31118731016086254</v>
      </c>
      <c r="G2282" s="2">
        <f t="shared" si="321"/>
        <v>0.37645044993796306</v>
      </c>
      <c r="H2282" s="2">
        <f t="shared" si="319"/>
        <v>0.82663551129277302</v>
      </c>
      <c r="I2282" s="2">
        <f t="shared" si="320"/>
        <v>45.254540721576937</v>
      </c>
    </row>
    <row r="2283" spans="1:9" ht="13.5" x14ac:dyDescent="0.25">
      <c r="A2283" s="3">
        <f>TITRES_STAT!B2286</f>
        <v>45628</v>
      </c>
      <c r="B2283" s="5">
        <f>TITRES_STAT!D2286</f>
        <v>92.8125</v>
      </c>
      <c r="C2283" s="2">
        <f t="shared" si="315"/>
        <v>2.7186999999999983</v>
      </c>
      <c r="D2283" s="2">
        <f t="shared" si="316"/>
        <v>2.7186999999999983</v>
      </c>
      <c r="E2283" s="2">
        <f t="shared" si="317"/>
        <v>0</v>
      </c>
      <c r="F2283" s="2">
        <f t="shared" si="321"/>
        <v>0.48315250229222934</v>
      </c>
      <c r="G2283" s="2">
        <f t="shared" si="321"/>
        <v>0.34956113208525136</v>
      </c>
      <c r="H2283" s="2">
        <f t="shared" si="319"/>
        <v>1.3821688338461999</v>
      </c>
      <c r="I2283" s="2">
        <f t="shared" si="320"/>
        <v>58.02144727141691</v>
      </c>
    </row>
    <row r="2284" spans="1:9" ht="13.5" x14ac:dyDescent="0.25">
      <c r="A2284" s="3">
        <f>TITRES_STAT!B2287</f>
        <v>45629</v>
      </c>
      <c r="B2284" s="5">
        <f>TITRES_STAT!D2287</f>
        <v>92.8125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0.44864160927135582</v>
      </c>
      <c r="G2284" s="2">
        <f t="shared" si="321"/>
        <v>0.32459247979344769</v>
      </c>
      <c r="H2284" s="2">
        <f t="shared" si="319"/>
        <v>1.3821688338461999</v>
      </c>
      <c r="I2284" s="2">
        <f t="shared" si="320"/>
        <v>58.02144727141691</v>
      </c>
    </row>
    <row r="2285" spans="1:9" ht="13.5" x14ac:dyDescent="0.25">
      <c r="A2285" s="3">
        <f>TITRES_STAT!B2288</f>
        <v>45630</v>
      </c>
      <c r="B2285" s="5">
        <f>TITRES_STAT!D2288</f>
        <v>93.75</v>
      </c>
      <c r="C2285" s="2">
        <f t="shared" si="315"/>
        <v>0.9375</v>
      </c>
      <c r="D2285" s="2">
        <f t="shared" si="316"/>
        <v>0.9375</v>
      </c>
      <c r="E2285" s="2">
        <f t="shared" si="317"/>
        <v>0</v>
      </c>
      <c r="F2285" s="2">
        <f t="shared" ref="F2285:G2300" si="322">((F2284*13)+D2285)/14</f>
        <v>0.4835600657519733</v>
      </c>
      <c r="G2285" s="2">
        <f t="shared" si="322"/>
        <v>0.30140730266534427</v>
      </c>
      <c r="H2285" s="2">
        <f t="shared" si="319"/>
        <v>1.6043409083849411</v>
      </c>
      <c r="I2285" s="2">
        <f t="shared" si="320"/>
        <v>61.602569126783749</v>
      </c>
    </row>
    <row r="2286" spans="1:9" ht="13.5" x14ac:dyDescent="0.25">
      <c r="A2286" s="3">
        <f>TITRES_STAT!B2289</f>
        <v>45631</v>
      </c>
      <c r="B2286" s="5">
        <f>TITRES_STAT!D2289</f>
        <v>93.75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0.44902006105540376</v>
      </c>
      <c r="G2286" s="2">
        <f t="shared" si="322"/>
        <v>0.27987820961781967</v>
      </c>
      <c r="H2286" s="2">
        <f t="shared" si="319"/>
        <v>1.6043409083849411</v>
      </c>
      <c r="I2286" s="2">
        <f t="shared" si="320"/>
        <v>61.602569126783749</v>
      </c>
    </row>
    <row r="2287" spans="1:9" ht="13.5" x14ac:dyDescent="0.25">
      <c r="A2287" s="3">
        <f>TITRES_STAT!B2290</f>
        <v>45632</v>
      </c>
      <c r="B2287" s="5">
        <f>TITRES_STAT!D2290</f>
        <v>93.75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0.41694719955144638</v>
      </c>
      <c r="G2287" s="2">
        <f t="shared" si="322"/>
        <v>0.25988690893083255</v>
      </c>
      <c r="H2287" s="2">
        <f t="shared" si="319"/>
        <v>1.6043409083849411</v>
      </c>
      <c r="I2287" s="2">
        <f t="shared" si="320"/>
        <v>61.602569126783749</v>
      </c>
    </row>
    <row r="2288" spans="1:9" ht="13.5" x14ac:dyDescent="0.25">
      <c r="A2288" s="3">
        <f>TITRES_STAT!B2291</f>
        <v>45635</v>
      </c>
      <c r="B2288" s="5">
        <f>TITRES_STAT!D2291</f>
        <v>93.75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0.38716525672634311</v>
      </c>
      <c r="G2288" s="2">
        <f t="shared" si="322"/>
        <v>0.24132355829291594</v>
      </c>
      <c r="H2288" s="2">
        <f t="shared" si="319"/>
        <v>1.6043409083849414</v>
      </c>
      <c r="I2288" s="2">
        <f t="shared" si="320"/>
        <v>61.602569126783749</v>
      </c>
    </row>
    <row r="2289" spans="1:9" ht="13.5" x14ac:dyDescent="0.25">
      <c r="A2289" s="3">
        <f>TITRES_STAT!B2292</f>
        <v>45636</v>
      </c>
      <c r="B2289" s="5">
        <f>TITRES_STAT!D2292</f>
        <v>93.75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0.3595105955316043</v>
      </c>
      <c r="G2289" s="2">
        <f t="shared" si="322"/>
        <v>0.22408616127199335</v>
      </c>
      <c r="H2289" s="2">
        <f t="shared" si="319"/>
        <v>1.6043409083849414</v>
      </c>
      <c r="I2289" s="2">
        <f t="shared" si="320"/>
        <v>61.602569126783749</v>
      </c>
    </row>
    <row r="2290" spans="1:9" ht="13.5" x14ac:dyDescent="0.25">
      <c r="A2290" s="3">
        <f>TITRES_STAT!B2293</f>
        <v>45637</v>
      </c>
      <c r="B2290" s="5">
        <f>TITRES_STAT!D2293</f>
        <v>93.75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0.33383126727934681</v>
      </c>
      <c r="G2290" s="2">
        <f t="shared" si="322"/>
        <v>0.20808000689542241</v>
      </c>
      <c r="H2290" s="2">
        <f t="shared" si="319"/>
        <v>1.6043409083849411</v>
      </c>
      <c r="I2290" s="2">
        <f t="shared" si="320"/>
        <v>61.602569126783749</v>
      </c>
    </row>
    <row r="2291" spans="1:9" ht="13.5" x14ac:dyDescent="0.25">
      <c r="A2291" s="3">
        <f>TITRES_STAT!B2294</f>
        <v>45638</v>
      </c>
      <c r="B2291" s="5">
        <f>TITRES_STAT!D2294</f>
        <v>94.171899999999994</v>
      </c>
      <c r="C2291" s="2">
        <f t="shared" si="315"/>
        <v>0.42189999999999372</v>
      </c>
      <c r="D2291" s="2">
        <f t="shared" si="316"/>
        <v>0.42189999999999372</v>
      </c>
      <c r="E2291" s="2">
        <f t="shared" si="317"/>
        <v>0</v>
      </c>
      <c r="F2291" s="2">
        <f t="shared" si="322"/>
        <v>0.34012189104510732</v>
      </c>
      <c r="G2291" s="2">
        <f t="shared" si="322"/>
        <v>0.19321714926003511</v>
      </c>
      <c r="H2291" s="2">
        <f t="shared" si="319"/>
        <v>1.7603090219873039</v>
      </c>
      <c r="I2291" s="2">
        <f t="shared" si="320"/>
        <v>63.772172172228636</v>
      </c>
    </row>
    <row r="2292" spans="1:9" ht="13.5" x14ac:dyDescent="0.25">
      <c r="A2292" s="3">
        <f>TITRES_STAT!B2295</f>
        <v>45639</v>
      </c>
      <c r="B2292" s="5">
        <f>TITRES_STAT!D2295</f>
        <v>94.2</v>
      </c>
      <c r="C2292" s="2">
        <f t="shared" si="315"/>
        <v>2.8100000000009118E-2</v>
      </c>
      <c r="D2292" s="2">
        <f t="shared" si="316"/>
        <v>2.8100000000009118E-2</v>
      </c>
      <c r="E2292" s="2">
        <f t="shared" si="317"/>
        <v>0</v>
      </c>
      <c r="F2292" s="2">
        <f t="shared" si="322"/>
        <v>0.31783461311331462</v>
      </c>
      <c r="G2292" s="2">
        <f t="shared" si="322"/>
        <v>0.17941592431288975</v>
      </c>
      <c r="H2292" s="2">
        <f t="shared" si="319"/>
        <v>1.7714961162479181</v>
      </c>
      <c r="I2292" s="2">
        <f t="shared" si="320"/>
        <v>63.918405148125878</v>
      </c>
    </row>
    <row r="2293" spans="1:9" ht="13.5" x14ac:dyDescent="0.25">
      <c r="A2293" s="3">
        <f>TITRES_STAT!B2296</f>
        <v>45642</v>
      </c>
      <c r="B2293" s="5">
        <f>TITRES_STAT!D2296</f>
        <v>94.218800000000002</v>
      </c>
      <c r="C2293" s="2">
        <f t="shared" si="315"/>
        <v>1.8799999999998818E-2</v>
      </c>
      <c r="D2293" s="2">
        <f t="shared" si="316"/>
        <v>1.8799999999998818E-2</v>
      </c>
      <c r="E2293" s="2">
        <f t="shared" si="317"/>
        <v>0</v>
      </c>
      <c r="F2293" s="2">
        <f t="shared" si="322"/>
        <v>0.29647499789093495</v>
      </c>
      <c r="G2293" s="2">
        <f t="shared" si="322"/>
        <v>0.16660050114768335</v>
      </c>
      <c r="H2293" s="2">
        <f t="shared" si="319"/>
        <v>1.779556459005631</v>
      </c>
      <c r="I2293" s="2">
        <f t="shared" si="320"/>
        <v>64.023036957567541</v>
      </c>
    </row>
    <row r="2294" spans="1:9" ht="13.5" x14ac:dyDescent="0.25">
      <c r="A2294" s="3">
        <f>TITRES_STAT!B2297</f>
        <v>45644</v>
      </c>
      <c r="B2294" s="5">
        <f>TITRES_STAT!D2297</f>
        <v>94.593800000000002</v>
      </c>
      <c r="C2294" s="2">
        <f t="shared" si="315"/>
        <v>0.375</v>
      </c>
      <c r="D2294" s="2">
        <f t="shared" si="316"/>
        <v>0.375</v>
      </c>
      <c r="E2294" s="2">
        <f t="shared" si="317"/>
        <v>0</v>
      </c>
      <c r="F2294" s="2">
        <f t="shared" si="322"/>
        <v>0.30208392661301098</v>
      </c>
      <c r="G2294" s="2">
        <f t="shared" si="322"/>
        <v>0.15470046535142026</v>
      </c>
      <c r="H2294" s="2">
        <f t="shared" si="319"/>
        <v>1.952702119717558</v>
      </c>
      <c r="I2294" s="2">
        <f t="shared" si="320"/>
        <v>66.132716425331267</v>
      </c>
    </row>
    <row r="2295" spans="1:9" ht="13.5" x14ac:dyDescent="0.25">
      <c r="A2295" s="3">
        <f>TITRES_STAT!B2298</f>
        <v>45645</v>
      </c>
      <c r="B2295" s="5">
        <f>TITRES_STAT!D2298</f>
        <v>94.593800000000002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0.28050650328351018</v>
      </c>
      <c r="G2295" s="2">
        <f t="shared" si="322"/>
        <v>0.1436504321120331</v>
      </c>
      <c r="H2295" s="2">
        <f t="shared" si="319"/>
        <v>1.9527021197175578</v>
      </c>
      <c r="I2295" s="2">
        <f t="shared" si="320"/>
        <v>66.132716425331267</v>
      </c>
    </row>
    <row r="2296" spans="1:9" ht="13.5" x14ac:dyDescent="0.25">
      <c r="A2296" s="3">
        <f>TITRES_STAT!B2299</f>
        <v>45646</v>
      </c>
      <c r="B2296" s="5">
        <f>TITRES_STAT!D2299</f>
        <v>93.75</v>
      </c>
      <c r="C2296" s="2">
        <f t="shared" si="315"/>
        <v>-0.84380000000000166</v>
      </c>
      <c r="D2296" s="2">
        <f t="shared" si="316"/>
        <v>0</v>
      </c>
      <c r="E2296" s="2">
        <f t="shared" si="317"/>
        <v>0.84380000000000166</v>
      </c>
      <c r="F2296" s="2">
        <f t="shared" si="322"/>
        <v>0.26047032447754515</v>
      </c>
      <c r="G2296" s="2">
        <f t="shared" si="322"/>
        <v>0.19366111553260229</v>
      </c>
      <c r="H2296" s="2">
        <f t="shared" si="319"/>
        <v>1.3449799861020408</v>
      </c>
      <c r="I2296" s="2">
        <f t="shared" si="320"/>
        <v>57.355712802382726</v>
      </c>
    </row>
    <row r="2297" spans="1:9" ht="13.5" x14ac:dyDescent="0.25">
      <c r="A2297" s="3">
        <f>TITRES_STAT!B2300</f>
        <v>45649</v>
      </c>
      <c r="B2297" s="5">
        <f>TITRES_STAT!D2300</f>
        <v>93.731300000000005</v>
      </c>
      <c r="C2297" s="2">
        <f t="shared" si="315"/>
        <v>-1.8699999999995498E-2</v>
      </c>
      <c r="D2297" s="2">
        <f t="shared" si="316"/>
        <v>0</v>
      </c>
      <c r="E2297" s="2">
        <f t="shared" si="317"/>
        <v>1.8699999999995498E-2</v>
      </c>
      <c r="F2297" s="2">
        <f t="shared" si="322"/>
        <v>0.24186530130057762</v>
      </c>
      <c r="G2297" s="2">
        <f t="shared" si="322"/>
        <v>0.18116389299455896</v>
      </c>
      <c r="H2297" s="2">
        <f t="shared" si="319"/>
        <v>1.3350635013558787</v>
      </c>
      <c r="I2297" s="2">
        <f t="shared" si="320"/>
        <v>57.174612192801618</v>
      </c>
    </row>
    <row r="2298" spans="1:9" ht="13.5" x14ac:dyDescent="0.25">
      <c r="A2298" s="3">
        <f>TITRES_STAT!B2301</f>
        <v>45650</v>
      </c>
      <c r="B2298" s="5">
        <f>TITRES_STAT!D2301</f>
        <v>89.521900000000002</v>
      </c>
      <c r="C2298" s="2">
        <f t="shared" si="315"/>
        <v>-4.2094000000000023</v>
      </c>
      <c r="D2298" s="2">
        <f t="shared" si="316"/>
        <v>0</v>
      </c>
      <c r="E2298" s="2">
        <f t="shared" si="317"/>
        <v>4.2094000000000023</v>
      </c>
      <c r="F2298" s="2">
        <f t="shared" si="322"/>
        <v>0.22458920835053636</v>
      </c>
      <c r="G2298" s="2">
        <f t="shared" si="322"/>
        <v>0.46889504349494782</v>
      </c>
      <c r="H2298" s="2">
        <f t="shared" si="319"/>
        <v>0.47897543696888373</v>
      </c>
      <c r="I2298" s="2">
        <f t="shared" si="320"/>
        <v>32.38562487221084</v>
      </c>
    </row>
    <row r="2299" spans="1:9" ht="13.5" x14ac:dyDescent="0.25">
      <c r="A2299" s="3">
        <f>TITRES_STAT!B2302</f>
        <v>45651</v>
      </c>
      <c r="B2299" s="5">
        <f>TITRES_STAT!D2302</f>
        <v>90.093800000000002</v>
      </c>
      <c r="C2299" s="2">
        <f t="shared" si="315"/>
        <v>0.57189999999999941</v>
      </c>
      <c r="D2299" s="2">
        <f t="shared" si="316"/>
        <v>0.57189999999999941</v>
      </c>
      <c r="E2299" s="2">
        <f t="shared" si="317"/>
        <v>0</v>
      </c>
      <c r="F2299" s="2">
        <f t="shared" si="322"/>
        <v>0.24939712203978373</v>
      </c>
      <c r="G2299" s="2">
        <f t="shared" si="322"/>
        <v>0.43540254038816578</v>
      </c>
      <c r="H2299" s="2">
        <f t="shared" si="319"/>
        <v>0.57279666264106699</v>
      </c>
      <c r="I2299" s="2">
        <f t="shared" si="320"/>
        <v>36.418990213217839</v>
      </c>
    </row>
    <row r="2300" spans="1:9" ht="13.5" x14ac:dyDescent="0.25">
      <c r="A2300" s="3">
        <f>TITRES_STAT!B2303</f>
        <v>45652</v>
      </c>
      <c r="B2300" s="5">
        <f>TITRES_STAT!D2303</f>
        <v>90.093800000000002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0.23158304189408491</v>
      </c>
      <c r="G2300" s="2">
        <f t="shared" si="322"/>
        <v>0.40430235893186822</v>
      </c>
      <c r="H2300" s="2">
        <f t="shared" si="319"/>
        <v>0.57279666264106699</v>
      </c>
      <c r="I2300" s="2">
        <f t="shared" si="320"/>
        <v>36.418990213217839</v>
      </c>
    </row>
    <row r="2301" spans="1:9" ht="13.5" x14ac:dyDescent="0.25">
      <c r="A2301" s="3">
        <f>TITRES_STAT!B2304</f>
        <v>45653</v>
      </c>
      <c r="B2301" s="5">
        <f>TITRES_STAT!D2304</f>
        <v>90.093800000000002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0.21504139604450742</v>
      </c>
      <c r="G2301" s="2">
        <f t="shared" si="323"/>
        <v>0.37542361900816335</v>
      </c>
      <c r="H2301" s="2">
        <f t="shared" si="319"/>
        <v>0.57279666264106699</v>
      </c>
      <c r="I2301" s="2">
        <f t="shared" si="320"/>
        <v>36.418990213217839</v>
      </c>
    </row>
    <row r="2302" spans="1:9" ht="13.5" x14ac:dyDescent="0.25">
      <c r="A2302" s="3">
        <f>TITRES_STAT!B2305</f>
        <v>45656</v>
      </c>
      <c r="B2302" s="5">
        <f>TITRES_STAT!D2305</f>
        <v>93.740600000000001</v>
      </c>
      <c r="C2302" s="2">
        <f t="shared" si="315"/>
        <v>3.6467999999999989</v>
      </c>
      <c r="D2302" s="2">
        <f t="shared" si="316"/>
        <v>3.6467999999999989</v>
      </c>
      <c r="E2302" s="2">
        <f t="shared" si="317"/>
        <v>0</v>
      </c>
      <c r="F2302" s="2">
        <f t="shared" si="323"/>
        <v>0.46016701061275683</v>
      </c>
      <c r="G2302" s="2">
        <f t="shared" si="323"/>
        <v>0.34860764622186596</v>
      </c>
      <c r="H2302" s="2">
        <f t="shared" si="319"/>
        <v>1.3200141064028488</v>
      </c>
      <c r="I2302" s="2">
        <f t="shared" si="320"/>
        <v>56.896813806426081</v>
      </c>
    </row>
    <row r="2303" spans="1:9" ht="13.5" x14ac:dyDescent="0.25">
      <c r="A2303" s="3">
        <f>TITRES_STAT!B2306</f>
        <v>45657</v>
      </c>
      <c r="B2303" s="5">
        <f>TITRES_STAT!D2306</f>
        <v>93.75</v>
      </c>
      <c r="C2303" s="2">
        <f t="shared" si="315"/>
        <v>9.3999999999994088E-3</v>
      </c>
      <c r="D2303" s="2">
        <f t="shared" si="316"/>
        <v>9.3999999999994088E-3</v>
      </c>
      <c r="E2303" s="2">
        <f t="shared" si="317"/>
        <v>0</v>
      </c>
      <c r="F2303" s="2">
        <f t="shared" si="323"/>
        <v>0.42796936699755989</v>
      </c>
      <c r="G2303" s="2">
        <f t="shared" si="323"/>
        <v>0.32370710006316122</v>
      </c>
      <c r="H2303" s="2">
        <f t="shared" si="319"/>
        <v>1.3220882918973824</v>
      </c>
      <c r="I2303" s="2">
        <f t="shared" si="320"/>
        <v>56.935315358620663</v>
      </c>
    </row>
    <row r="2304" spans="1:9" ht="13.5" x14ac:dyDescent="0.25">
      <c r="A2304" s="3">
        <f>TITRES_STAT!B2307</f>
        <v>45659</v>
      </c>
      <c r="B2304" s="5">
        <f>TITRES_STAT!D2307</f>
        <v>93.740600000000001</v>
      </c>
      <c r="C2304" s="2">
        <f t="shared" si="315"/>
        <v>-9.3999999999994088E-3</v>
      </c>
      <c r="D2304" s="2">
        <f t="shared" si="316"/>
        <v>0</v>
      </c>
      <c r="E2304" s="2">
        <f t="shared" si="317"/>
        <v>9.3999999999994088E-3</v>
      </c>
      <c r="F2304" s="2">
        <f t="shared" si="323"/>
        <v>0.39740012649773421</v>
      </c>
      <c r="G2304" s="2">
        <f t="shared" si="323"/>
        <v>0.30125659291579249</v>
      </c>
      <c r="H2304" s="2">
        <f t="shared" si="319"/>
        <v>1.3191416747145377</v>
      </c>
      <c r="I2304" s="2">
        <f t="shared" si="320"/>
        <v>56.880598934384217</v>
      </c>
    </row>
    <row r="2305" spans="1:9" ht="13.5" x14ac:dyDescent="0.25">
      <c r="A2305" s="3">
        <f>TITRES_STAT!B2308</f>
        <v>45660</v>
      </c>
      <c r="B2305" s="5">
        <f>TITRES_STAT!D2308</f>
        <v>93.740600000000001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0.36901440317646744</v>
      </c>
      <c r="G2305" s="2">
        <f t="shared" si="323"/>
        <v>0.27973826485037873</v>
      </c>
      <c r="H2305" s="2">
        <f t="shared" si="319"/>
        <v>1.3191416747145375</v>
      </c>
      <c r="I2305" s="2">
        <f t="shared" si="320"/>
        <v>56.880598934384217</v>
      </c>
    </row>
    <row r="2306" spans="1:9" ht="13.5" x14ac:dyDescent="0.25">
      <c r="A2306" s="3">
        <f>TITRES_STAT!B2309</f>
        <v>45663</v>
      </c>
      <c r="B2306" s="5">
        <f>TITRES_STAT!D2309</f>
        <v>93.731300000000005</v>
      </c>
      <c r="C2306" s="2">
        <f t="shared" si="315"/>
        <v>-9.2999999999960892E-3</v>
      </c>
      <c r="D2306" s="2">
        <f t="shared" si="316"/>
        <v>0</v>
      </c>
      <c r="E2306" s="2">
        <f t="shared" si="317"/>
        <v>9.2999999999960892E-3</v>
      </c>
      <c r="F2306" s="2">
        <f t="shared" si="323"/>
        <v>0.34265623152100544</v>
      </c>
      <c r="G2306" s="2">
        <f t="shared" si="323"/>
        <v>0.26042124593249427</v>
      </c>
      <c r="H2306" s="2">
        <f t="shared" si="319"/>
        <v>1.315776791920533</v>
      </c>
      <c r="I2306" s="2">
        <f t="shared" si="320"/>
        <v>56.817945343917437</v>
      </c>
    </row>
    <row r="2307" spans="1:9" ht="13.5" x14ac:dyDescent="0.25">
      <c r="A2307" s="3">
        <f>TITRES_STAT!B2310</f>
        <v>45664</v>
      </c>
      <c r="B2307" s="5">
        <f>TITRES_STAT!D2310</f>
        <v>93.721900000000005</v>
      </c>
      <c r="C2307" s="2">
        <f t="shared" ref="C2307:C2370" si="324">B2307-B2306</f>
        <v>-9.3999999999994088E-3</v>
      </c>
      <c r="D2307" s="2">
        <f t="shared" ref="D2307:D2370" si="325">IF(C2307&gt;0,C2307,0)</f>
        <v>0</v>
      </c>
      <c r="E2307" s="2">
        <f t="shared" ref="E2307:E2370" si="326">IF(C2307&lt;0,-C2307,0)</f>
        <v>9.3999999999994088E-3</v>
      </c>
      <c r="F2307" s="2">
        <f t="shared" si="323"/>
        <v>0.31818078641236219</v>
      </c>
      <c r="G2307" s="2">
        <f t="shared" si="323"/>
        <v>0.24249115693731607</v>
      </c>
      <c r="H2307" s="2">
        <f t="shared" si="319"/>
        <v>1.312133565739108</v>
      </c>
      <c r="I2307" s="2">
        <f t="shared" si="320"/>
        <v>56.749903430412985</v>
      </c>
    </row>
    <row r="2308" spans="1:9" ht="13.5" x14ac:dyDescent="0.25">
      <c r="A2308" s="3">
        <f>TITRES_STAT!B2311</f>
        <v>45665</v>
      </c>
      <c r="B2308" s="5">
        <f>TITRES_STAT!D2311</f>
        <v>93.731300000000005</v>
      </c>
      <c r="C2308" s="2">
        <f t="shared" si="324"/>
        <v>9.3999999999994088E-3</v>
      </c>
      <c r="D2308" s="2">
        <f t="shared" si="325"/>
        <v>9.3999999999994088E-3</v>
      </c>
      <c r="E2308" s="2">
        <f t="shared" si="326"/>
        <v>0</v>
      </c>
      <c r="F2308" s="2">
        <f t="shared" si="323"/>
        <v>0.29612501595433632</v>
      </c>
      <c r="G2308" s="2">
        <f t="shared" si="323"/>
        <v>0.22517036001322205</v>
      </c>
      <c r="H2308" s="2">
        <f t="shared" si="319"/>
        <v>1.3151154349841951</v>
      </c>
      <c r="I2308" s="2">
        <f t="shared" si="320"/>
        <v>56.805609565346494</v>
      </c>
    </row>
    <row r="2309" spans="1:9" ht="13.5" x14ac:dyDescent="0.25">
      <c r="A2309" s="3">
        <f>TITRES_STAT!B2312</f>
        <v>45666</v>
      </c>
      <c r="B2309" s="5">
        <f>TITRES_STAT!D2312</f>
        <v>93.731300000000005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0.27497322910045513</v>
      </c>
      <c r="G2309" s="2">
        <f t="shared" si="323"/>
        <v>0.20908676286942046</v>
      </c>
      <c r="H2309" s="2">
        <f t="shared" si="319"/>
        <v>1.3151154349841951</v>
      </c>
      <c r="I2309" s="2">
        <f t="shared" si="320"/>
        <v>56.805609565346494</v>
      </c>
    </row>
    <row r="2310" spans="1:9" ht="13.5" x14ac:dyDescent="0.25">
      <c r="A2310" s="3">
        <f>TITRES_STAT!B2313</f>
        <v>45667</v>
      </c>
      <c r="B2310" s="5">
        <f>TITRES_STAT!D2313</f>
        <v>93.731300000000005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0.25533228416470832</v>
      </c>
      <c r="G2310" s="2">
        <f t="shared" si="323"/>
        <v>0.19415199409303327</v>
      </c>
      <c r="H2310" s="2">
        <f t="shared" si="319"/>
        <v>1.3151154349841951</v>
      </c>
      <c r="I2310" s="2">
        <f t="shared" si="320"/>
        <v>56.805609565346494</v>
      </c>
    </row>
    <row r="2311" spans="1:9" ht="13.5" x14ac:dyDescent="0.25">
      <c r="A2311" s="3">
        <f>TITRES_STAT!B2314</f>
        <v>45670</v>
      </c>
      <c r="B2311" s="5">
        <f>TITRES_STAT!D2314</f>
        <v>93.731300000000005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0.23709426386722915</v>
      </c>
      <c r="G2311" s="2">
        <f t="shared" si="323"/>
        <v>0.18028399451495947</v>
      </c>
      <c r="H2311" s="2">
        <f t="shared" si="319"/>
        <v>1.3151154349841949</v>
      </c>
      <c r="I2311" s="2">
        <f t="shared" si="320"/>
        <v>56.805609565346494</v>
      </c>
    </row>
    <row r="2312" spans="1:9" ht="13.5" x14ac:dyDescent="0.25">
      <c r="A2312" s="3">
        <f>TITRES_STAT!B2315</f>
        <v>45671</v>
      </c>
      <c r="B2312" s="5">
        <f>TITRES_STAT!D2315</f>
        <v>93.75</v>
      </c>
      <c r="C2312" s="2">
        <f t="shared" si="324"/>
        <v>1.8699999999995498E-2</v>
      </c>
      <c r="D2312" s="2">
        <f t="shared" si="325"/>
        <v>1.8699999999995498E-2</v>
      </c>
      <c r="E2312" s="2">
        <f t="shared" si="326"/>
        <v>0</v>
      </c>
      <c r="F2312" s="2">
        <f t="shared" si="323"/>
        <v>0.22149467359099817</v>
      </c>
      <c r="G2312" s="2">
        <f t="shared" si="323"/>
        <v>0.1674065663353195</v>
      </c>
      <c r="H2312" s="2">
        <f t="shared" si="319"/>
        <v>1.323094299343903</v>
      </c>
      <c r="I2312" s="2">
        <f t="shared" si="320"/>
        <v>56.953964361996675</v>
      </c>
    </row>
    <row r="2313" spans="1:9" ht="13.5" x14ac:dyDescent="0.25">
      <c r="A2313" s="3">
        <f>TITRES_STAT!B2316</f>
        <v>45672</v>
      </c>
      <c r="B2313" s="5">
        <f>TITRES_STAT!D2316</f>
        <v>94.218800000000002</v>
      </c>
      <c r="C2313" s="2">
        <f t="shared" si="324"/>
        <v>0.46880000000000166</v>
      </c>
      <c r="D2313" s="2">
        <f t="shared" si="325"/>
        <v>0.46880000000000166</v>
      </c>
      <c r="E2313" s="2">
        <f t="shared" si="326"/>
        <v>0</v>
      </c>
      <c r="F2313" s="2">
        <f t="shared" si="323"/>
        <v>0.23915933976306983</v>
      </c>
      <c r="G2313" s="2">
        <f t="shared" si="323"/>
        <v>0.15544895445422524</v>
      </c>
      <c r="H2313" s="2">
        <f t="shared" si="319"/>
        <v>1.5385072263930513</v>
      </c>
      <c r="I2313" s="2">
        <f t="shared" si="320"/>
        <v>60.606769616295573</v>
      </c>
    </row>
    <row r="2314" spans="1:9" ht="13.5" x14ac:dyDescent="0.25">
      <c r="A2314" s="3">
        <f>TITRES_STAT!B2317</f>
        <v>45673</v>
      </c>
      <c r="B2314" s="5">
        <f>TITRES_STAT!D2317</f>
        <v>94.3125</v>
      </c>
      <c r="C2314" s="2">
        <f t="shared" si="324"/>
        <v>9.369999999999834E-2</v>
      </c>
      <c r="D2314" s="2">
        <f t="shared" si="325"/>
        <v>9.369999999999834E-2</v>
      </c>
      <c r="E2314" s="2">
        <f t="shared" si="326"/>
        <v>0</v>
      </c>
      <c r="F2314" s="2">
        <f t="shared" si="323"/>
        <v>0.22876938692285043</v>
      </c>
      <c r="G2314" s="2">
        <f t="shared" si="323"/>
        <v>0.14434545770749488</v>
      </c>
      <c r="H2314" s="2">
        <f t="shared" si="319"/>
        <v>1.5848741661579282</v>
      </c>
      <c r="I2314" s="2">
        <f t="shared" si="320"/>
        <v>61.313397259628815</v>
      </c>
    </row>
    <row r="2315" spans="1:9" ht="13.5" x14ac:dyDescent="0.25">
      <c r="A2315" s="3">
        <f>TITRES_STAT!B2318</f>
        <v>45674</v>
      </c>
      <c r="B2315" s="5">
        <f>TITRES_STAT!D2318</f>
        <v>94.659400000000005</v>
      </c>
      <c r="C2315" s="2">
        <f t="shared" si="324"/>
        <v>0.34690000000000509</v>
      </c>
      <c r="D2315" s="2">
        <f t="shared" si="325"/>
        <v>0.34690000000000509</v>
      </c>
      <c r="E2315" s="2">
        <f t="shared" si="326"/>
        <v>0</v>
      </c>
      <c r="F2315" s="2">
        <f t="shared" si="323"/>
        <v>0.2372072878569329</v>
      </c>
      <c r="G2315" s="2">
        <f t="shared" si="323"/>
        <v>0.13403506787124525</v>
      </c>
      <c r="H2315" s="2">
        <f t="shared" si="319"/>
        <v>1.7697404986939342</v>
      </c>
      <c r="I2315" s="2">
        <f t="shared" si="320"/>
        <v>63.895534600748768</v>
      </c>
    </row>
    <row r="2316" spans="1:9" ht="13.5" x14ac:dyDescent="0.25">
      <c r="A2316" s="3">
        <f>TITRES_STAT!B2319</f>
        <v>45677</v>
      </c>
      <c r="B2316" s="5">
        <f>TITRES_STAT!D2319</f>
        <v>94.678100000000001</v>
      </c>
      <c r="C2316" s="2">
        <f t="shared" si="324"/>
        <v>1.8699999999995498E-2</v>
      </c>
      <c r="D2316" s="2">
        <f t="shared" si="325"/>
        <v>1.8699999999995498E-2</v>
      </c>
      <c r="E2316" s="2">
        <f t="shared" si="326"/>
        <v>0</v>
      </c>
      <c r="F2316" s="2">
        <f t="shared" si="323"/>
        <v>0.22159962443858022</v>
      </c>
      <c r="G2316" s="2">
        <f t="shared" si="323"/>
        <v>0.12446113445187058</v>
      </c>
      <c r="H2316" s="2">
        <f t="shared" si="319"/>
        <v>1.7804724777297714</v>
      </c>
      <c r="I2316" s="2">
        <f t="shared" si="320"/>
        <v>64.034889465387181</v>
      </c>
    </row>
    <row r="2317" spans="1:9" ht="13.5" x14ac:dyDescent="0.25">
      <c r="A2317" s="3">
        <f>TITRES_STAT!B2320</f>
        <v>45678</v>
      </c>
      <c r="B2317" s="5">
        <f>TITRES_STAT!D2320</f>
        <v>94.6875</v>
      </c>
      <c r="C2317" s="2">
        <f t="shared" si="324"/>
        <v>9.3999999999994088E-3</v>
      </c>
      <c r="D2317" s="2">
        <f t="shared" si="325"/>
        <v>9.3999999999994088E-3</v>
      </c>
      <c r="E2317" s="2">
        <f t="shared" si="326"/>
        <v>0</v>
      </c>
      <c r="F2317" s="2">
        <f t="shared" ref="F2317:G2332" si="327">((F2316*13)+D2317)/14</f>
        <v>0.20644250840725301</v>
      </c>
      <c r="G2317" s="2">
        <f t="shared" si="327"/>
        <v>0.1155710534195941</v>
      </c>
      <c r="H2317" s="2">
        <f t="shared" si="319"/>
        <v>1.7862821381210359</v>
      </c>
      <c r="I2317" s="2">
        <f t="shared" si="320"/>
        <v>64.109880104447626</v>
      </c>
    </row>
    <row r="2318" spans="1:9" ht="13.5" x14ac:dyDescent="0.25">
      <c r="A2318" s="3">
        <f>TITRES_STAT!B2321</f>
        <v>45679</v>
      </c>
      <c r="B2318" s="5">
        <f>TITRES_STAT!D2321</f>
        <v>95.156300000000002</v>
      </c>
      <c r="C2318" s="2">
        <f t="shared" si="324"/>
        <v>0.46880000000000166</v>
      </c>
      <c r="D2318" s="2">
        <f t="shared" si="325"/>
        <v>0.46880000000000166</v>
      </c>
      <c r="E2318" s="2">
        <f t="shared" si="326"/>
        <v>0</v>
      </c>
      <c r="F2318" s="2">
        <f t="shared" si="327"/>
        <v>0.22518232923530648</v>
      </c>
      <c r="G2318" s="2">
        <f t="shared" si="327"/>
        <v>0.10731597817533738</v>
      </c>
      <c r="H2318" s="2">
        <f t="shared" si="319"/>
        <v>2.0983112958947649</v>
      </c>
      <c r="I2318" s="2">
        <f t="shared" si="320"/>
        <v>67.724353543009343</v>
      </c>
    </row>
    <row r="2319" spans="1:9" ht="13.5" x14ac:dyDescent="0.25">
      <c r="A2319" s="3">
        <f>TITRES_STAT!B2322</f>
        <v>45680</v>
      </c>
      <c r="B2319" s="5">
        <f>TITRES_STAT!D2322</f>
        <v>95.606300000000005</v>
      </c>
      <c r="C2319" s="2">
        <f t="shared" si="324"/>
        <v>0.45000000000000284</v>
      </c>
      <c r="D2319" s="2">
        <f t="shared" si="325"/>
        <v>0.45000000000000284</v>
      </c>
      <c r="E2319" s="2">
        <f t="shared" si="326"/>
        <v>0</v>
      </c>
      <c r="F2319" s="2">
        <f t="shared" si="327"/>
        <v>0.24124073428992765</v>
      </c>
      <c r="G2319" s="2">
        <f t="shared" si="327"/>
        <v>9.9650551162813281E-2</v>
      </c>
      <c r="H2319" s="2">
        <f t="shared" si="319"/>
        <v>2.4208670346015282</v>
      </c>
      <c r="I2319" s="2">
        <f t="shared" si="320"/>
        <v>70.767644872333292</v>
      </c>
    </row>
    <row r="2320" spans="1:9" ht="13.5" x14ac:dyDescent="0.25">
      <c r="A2320" s="3">
        <f>TITRES_STAT!B2323</f>
        <v>45681</v>
      </c>
      <c r="B2320" s="5">
        <f>TITRES_STAT!D2323</f>
        <v>96.5625</v>
      </c>
      <c r="C2320" s="2">
        <f t="shared" si="324"/>
        <v>0.9561999999999955</v>
      </c>
      <c r="D2320" s="2">
        <f t="shared" si="325"/>
        <v>0.9561999999999955</v>
      </c>
      <c r="E2320" s="2">
        <f t="shared" si="326"/>
        <v>0</v>
      </c>
      <c r="F2320" s="2">
        <f t="shared" si="327"/>
        <v>0.29230925326921825</v>
      </c>
      <c r="G2320" s="2">
        <f t="shared" si="327"/>
        <v>9.2532654651183766E-2</v>
      </c>
      <c r="H2320" s="2">
        <f t="shared" si="319"/>
        <v>3.1589848402288192</v>
      </c>
      <c r="I2320" s="2">
        <f t="shared" si="320"/>
        <v>75.95567095298712</v>
      </c>
    </row>
    <row r="2321" spans="1:9" ht="13.5" x14ac:dyDescent="0.25">
      <c r="A2321" s="3">
        <f>TITRES_STAT!B2324</f>
        <v>45684</v>
      </c>
      <c r="B2321" s="5">
        <f>TITRES_STAT!D2324</f>
        <v>97.5</v>
      </c>
      <c r="C2321" s="2">
        <f t="shared" si="324"/>
        <v>0.9375</v>
      </c>
      <c r="D2321" s="2">
        <f t="shared" si="325"/>
        <v>0.9375</v>
      </c>
      <c r="E2321" s="2">
        <f t="shared" si="326"/>
        <v>0</v>
      </c>
      <c r="F2321" s="2">
        <f t="shared" si="327"/>
        <v>0.33839430660713127</v>
      </c>
      <c r="G2321" s="2">
        <f t="shared" si="327"/>
        <v>8.592317931895635E-2</v>
      </c>
      <c r="H2321" s="2">
        <f t="shared" ref="H2321:H2384" si="328">F2321/G2321</f>
        <v>3.9383354909502843</v>
      </c>
      <c r="I2321" s="2">
        <f t="shared" ref="I2321:I2384" si="329">IF(G2321=0,100,100-(100/(1+H2321)))</f>
        <v>79.750261969188941</v>
      </c>
    </row>
    <row r="2322" spans="1:9" ht="13.5" x14ac:dyDescent="0.25">
      <c r="A2322" s="3">
        <f>TITRES_STAT!B2325</f>
        <v>45685</v>
      </c>
      <c r="B2322" s="5">
        <f>TITRES_STAT!D2325</f>
        <v>94.237499999999997</v>
      </c>
      <c r="C2322" s="2">
        <f t="shared" si="324"/>
        <v>-3.2625000000000028</v>
      </c>
      <c r="D2322" s="2">
        <f t="shared" si="325"/>
        <v>0</v>
      </c>
      <c r="E2322" s="2">
        <f t="shared" si="326"/>
        <v>3.2625000000000028</v>
      </c>
      <c r="F2322" s="2">
        <f t="shared" si="327"/>
        <v>0.31422328470662192</v>
      </c>
      <c r="G2322" s="2">
        <f t="shared" si="327"/>
        <v>0.31282152365331684</v>
      </c>
      <c r="H2322" s="2">
        <f t="shared" si="328"/>
        <v>1.0044810249529332</v>
      </c>
      <c r="I2322" s="2">
        <f t="shared" si="329"/>
        <v>50.111775190115317</v>
      </c>
    </row>
    <row r="2323" spans="1:9" ht="13.5" x14ac:dyDescent="0.25">
      <c r="A2323" s="3">
        <f>TITRES_STAT!B2326</f>
        <v>45686</v>
      </c>
      <c r="B2323" s="5">
        <f>TITRES_STAT!D2326</f>
        <v>94.237499999999997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0.29177876437043465</v>
      </c>
      <c r="G2323" s="2">
        <f t="shared" si="327"/>
        <v>0.29047712910665135</v>
      </c>
      <c r="H2323" s="2">
        <f t="shared" si="328"/>
        <v>1.0044810249529332</v>
      </c>
      <c r="I2323" s="2">
        <f t="shared" si="329"/>
        <v>50.111775190115317</v>
      </c>
    </row>
    <row r="2324" spans="1:9" ht="13.5" x14ac:dyDescent="0.25">
      <c r="A2324" s="3">
        <f>TITRES_STAT!B2327</f>
        <v>45687</v>
      </c>
      <c r="B2324" s="5">
        <f>TITRES_STAT!D2327</f>
        <v>97.396900000000002</v>
      </c>
      <c r="C2324" s="2">
        <f t="shared" si="324"/>
        <v>3.1594000000000051</v>
      </c>
      <c r="D2324" s="2">
        <f t="shared" si="325"/>
        <v>3.1594000000000051</v>
      </c>
      <c r="E2324" s="2">
        <f t="shared" si="326"/>
        <v>0</v>
      </c>
      <c r="F2324" s="2">
        <f t="shared" si="327"/>
        <v>0.49660885262968968</v>
      </c>
      <c r="G2324" s="2">
        <f t="shared" si="327"/>
        <v>0.26972876274189056</v>
      </c>
      <c r="H2324" s="2">
        <f t="shared" si="328"/>
        <v>1.8411416253182673</v>
      </c>
      <c r="I2324" s="2">
        <f t="shared" si="329"/>
        <v>64.80288095853092</v>
      </c>
    </row>
    <row r="2325" spans="1:9" ht="13.5" x14ac:dyDescent="0.25">
      <c r="A2325" s="3">
        <f>TITRES_STAT!B2328</f>
        <v>45688</v>
      </c>
      <c r="B2325" s="5">
        <f>TITRES_STAT!D2328</f>
        <v>97.396900000000002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0.461136791727569</v>
      </c>
      <c r="G2325" s="2">
        <f t="shared" si="327"/>
        <v>0.25046242254604123</v>
      </c>
      <c r="H2325" s="2">
        <f t="shared" si="328"/>
        <v>1.8411416253182673</v>
      </c>
      <c r="I2325" s="2">
        <f t="shared" si="329"/>
        <v>64.80288095853092</v>
      </c>
    </row>
    <row r="2326" spans="1:9" ht="13.5" x14ac:dyDescent="0.25">
      <c r="A2326" s="3">
        <f>TITRES_STAT!B2329</f>
        <v>45691</v>
      </c>
      <c r="B2326" s="5">
        <f>TITRES_STAT!D2329</f>
        <v>97.3125</v>
      </c>
      <c r="C2326" s="2">
        <f t="shared" si="324"/>
        <v>-8.4400000000002251E-2</v>
      </c>
      <c r="D2326" s="2">
        <f t="shared" si="325"/>
        <v>0</v>
      </c>
      <c r="E2326" s="2">
        <f t="shared" si="326"/>
        <v>8.4400000000002251E-2</v>
      </c>
      <c r="F2326" s="2">
        <f t="shared" si="327"/>
        <v>0.42819844946131408</v>
      </c>
      <c r="G2326" s="2">
        <f t="shared" si="327"/>
        <v>0.23860082093560989</v>
      </c>
      <c r="H2326" s="2">
        <f t="shared" si="328"/>
        <v>1.7946226998811126</v>
      </c>
      <c r="I2326" s="2">
        <f t="shared" si="329"/>
        <v>64.216994299712042</v>
      </c>
    </row>
    <row r="2327" spans="1:9" ht="13.5" x14ac:dyDescent="0.25">
      <c r="A2327" s="3">
        <f>TITRES_STAT!B2330</f>
        <v>45692</v>
      </c>
      <c r="B2327" s="5">
        <f>TITRES_STAT!D2330</f>
        <v>97.3125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0.39761284592836305</v>
      </c>
      <c r="G2327" s="2">
        <f t="shared" si="327"/>
        <v>0.22155790515449489</v>
      </c>
      <c r="H2327" s="2">
        <f t="shared" si="328"/>
        <v>1.7946226998811123</v>
      </c>
      <c r="I2327" s="2">
        <f t="shared" si="329"/>
        <v>64.216994299712042</v>
      </c>
    </row>
    <row r="2328" spans="1:9" ht="13.5" x14ac:dyDescent="0.25">
      <c r="A2328" s="3">
        <f>TITRES_STAT!B2331</f>
        <v>45693</v>
      </c>
      <c r="B2328" s="5">
        <f>TITRES_STAT!D2331</f>
        <v>97.3125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0.36921192836205136</v>
      </c>
      <c r="G2328" s="2">
        <f t="shared" si="327"/>
        <v>0.20573234050060241</v>
      </c>
      <c r="H2328" s="2">
        <f t="shared" si="328"/>
        <v>1.7946226998811121</v>
      </c>
      <c r="I2328" s="2">
        <f t="shared" si="329"/>
        <v>64.216994299712027</v>
      </c>
    </row>
    <row r="2329" spans="1:9" ht="13.5" x14ac:dyDescent="0.25">
      <c r="A2329" s="3">
        <f>TITRES_STAT!B2332</f>
        <v>45694</v>
      </c>
      <c r="B2329" s="5">
        <f>TITRES_STAT!D2332</f>
        <v>93.75</v>
      </c>
      <c r="C2329" s="2">
        <f t="shared" si="324"/>
        <v>-3.5625</v>
      </c>
      <c r="D2329" s="2">
        <f t="shared" si="325"/>
        <v>0</v>
      </c>
      <c r="E2329" s="2">
        <f t="shared" si="326"/>
        <v>3.5625</v>
      </c>
      <c r="F2329" s="2">
        <f t="shared" si="327"/>
        <v>0.34283964776476195</v>
      </c>
      <c r="G2329" s="2">
        <f t="shared" si="327"/>
        <v>0.44550145903627364</v>
      </c>
      <c r="H2329" s="2">
        <f t="shared" si="328"/>
        <v>0.76955897856407973</v>
      </c>
      <c r="I2329" s="2">
        <f t="shared" si="329"/>
        <v>43.488744251324327</v>
      </c>
    </row>
    <row r="2330" spans="1:9" ht="13.5" x14ac:dyDescent="0.25">
      <c r="A2330" s="3">
        <f>TITRES_STAT!B2333</f>
        <v>45695</v>
      </c>
      <c r="B2330" s="5">
        <f>TITRES_STAT!D2333</f>
        <v>93.75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0.31835110149585039</v>
      </c>
      <c r="G2330" s="2">
        <f t="shared" si="327"/>
        <v>0.41367992624796834</v>
      </c>
      <c r="H2330" s="2">
        <f t="shared" si="328"/>
        <v>0.76955897856407984</v>
      </c>
      <c r="I2330" s="2">
        <f t="shared" si="329"/>
        <v>43.488744251324334</v>
      </c>
    </row>
    <row r="2331" spans="1:9" ht="13.5" x14ac:dyDescent="0.25">
      <c r="A2331" s="3">
        <f>TITRES_STAT!B2334</f>
        <v>45698</v>
      </c>
      <c r="B2331" s="5">
        <f>TITRES_STAT!D2334</f>
        <v>93.75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0.29561173710328964</v>
      </c>
      <c r="G2331" s="2">
        <f t="shared" si="327"/>
        <v>0.38413136008739918</v>
      </c>
      <c r="H2331" s="2">
        <f t="shared" si="328"/>
        <v>0.76955897856407984</v>
      </c>
      <c r="I2331" s="2">
        <f t="shared" si="329"/>
        <v>43.488744251324334</v>
      </c>
    </row>
    <row r="2332" spans="1:9" ht="13.5" x14ac:dyDescent="0.25">
      <c r="A2332" s="3">
        <f>TITRES_STAT!B2335</f>
        <v>45699</v>
      </c>
      <c r="B2332" s="5">
        <f>TITRES_STAT!D2335</f>
        <v>93.75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0.27449661302448325</v>
      </c>
      <c r="G2332" s="2">
        <f t="shared" si="327"/>
        <v>0.35669340579544206</v>
      </c>
      <c r="H2332" s="2">
        <f t="shared" si="328"/>
        <v>0.76955897856407984</v>
      </c>
      <c r="I2332" s="2">
        <f t="shared" si="329"/>
        <v>43.488744251324334</v>
      </c>
    </row>
    <row r="2333" spans="1:9" ht="13.5" x14ac:dyDescent="0.25">
      <c r="A2333" s="3">
        <f>TITRES_STAT!B2336</f>
        <v>45700</v>
      </c>
      <c r="B2333" s="5">
        <f>TITRES_STAT!D2336</f>
        <v>95.615600000000001</v>
      </c>
      <c r="C2333" s="2">
        <f t="shared" si="324"/>
        <v>1.8656000000000006</v>
      </c>
      <c r="D2333" s="2">
        <f t="shared" si="325"/>
        <v>1.8656000000000006</v>
      </c>
      <c r="E2333" s="2">
        <f t="shared" si="326"/>
        <v>0</v>
      </c>
      <c r="F2333" s="2">
        <f t="shared" ref="F2333:G2348" si="330">((F2332*13)+D2333)/14</f>
        <v>0.38814685495130596</v>
      </c>
      <c r="G2333" s="2">
        <f t="shared" si="330"/>
        <v>0.33121530538148186</v>
      </c>
      <c r="H2333" s="2">
        <f t="shared" si="328"/>
        <v>1.171886832054009</v>
      </c>
      <c r="I2333" s="2">
        <f t="shared" si="329"/>
        <v>53.957085367368137</v>
      </c>
    </row>
    <row r="2334" spans="1:9" ht="13.5" x14ac:dyDescent="0.25">
      <c r="A2334" s="3">
        <f>TITRES_STAT!B2337</f>
        <v>45701</v>
      </c>
      <c r="B2334" s="5">
        <f>TITRES_STAT!D2337</f>
        <v>95.615600000000001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0.36042207959764122</v>
      </c>
      <c r="G2334" s="2">
        <f t="shared" si="330"/>
        <v>0.30755706928280457</v>
      </c>
      <c r="H2334" s="2">
        <f t="shared" si="328"/>
        <v>1.171886832054009</v>
      </c>
      <c r="I2334" s="2">
        <f t="shared" si="329"/>
        <v>53.957085367368137</v>
      </c>
    </row>
    <row r="2335" spans="1:9" ht="13.5" x14ac:dyDescent="0.25">
      <c r="A2335" s="3">
        <f>TITRES_STAT!B2338</f>
        <v>45702</v>
      </c>
      <c r="B2335" s="5">
        <f>TITRES_STAT!D2338</f>
        <v>95.615600000000001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0.33467764534066685</v>
      </c>
      <c r="G2335" s="2">
        <f t="shared" si="330"/>
        <v>0.28558870719117568</v>
      </c>
      <c r="H2335" s="2">
        <f t="shared" si="328"/>
        <v>1.171886832054009</v>
      </c>
      <c r="I2335" s="2">
        <f t="shared" si="329"/>
        <v>53.957085367368137</v>
      </c>
    </row>
    <row r="2336" spans="1:9" ht="13.5" x14ac:dyDescent="0.25">
      <c r="A2336" s="3">
        <f>TITRES_STAT!B2339</f>
        <v>45705</v>
      </c>
      <c r="B2336" s="5">
        <f>TITRES_STAT!D2339</f>
        <v>94.6875</v>
      </c>
      <c r="C2336" s="2">
        <f t="shared" si="324"/>
        <v>-0.92810000000000059</v>
      </c>
      <c r="D2336" s="2">
        <f t="shared" si="325"/>
        <v>0</v>
      </c>
      <c r="E2336" s="2">
        <f t="shared" si="326"/>
        <v>0.92810000000000059</v>
      </c>
      <c r="F2336" s="2">
        <f t="shared" si="330"/>
        <v>0.3107720992449049</v>
      </c>
      <c r="G2336" s="2">
        <f t="shared" si="330"/>
        <v>0.33148237096323463</v>
      </c>
      <c r="H2336" s="2">
        <f t="shared" si="328"/>
        <v>0.93752225296884117</v>
      </c>
      <c r="I2336" s="2">
        <f t="shared" si="329"/>
        <v>48.387689562392765</v>
      </c>
    </row>
    <row r="2337" spans="1:9" ht="13.5" x14ac:dyDescent="0.25">
      <c r="A2337" s="3">
        <f>TITRES_STAT!B2340</f>
        <v>45706</v>
      </c>
      <c r="B2337" s="5">
        <f>TITRES_STAT!D2340</f>
        <v>94.6875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0.28857409215598312</v>
      </c>
      <c r="G2337" s="2">
        <f t="shared" si="330"/>
        <v>0.30780505875157499</v>
      </c>
      <c r="H2337" s="2">
        <f t="shared" si="328"/>
        <v>0.93752225296884117</v>
      </c>
      <c r="I2337" s="2">
        <f t="shared" si="329"/>
        <v>48.387689562392765</v>
      </c>
    </row>
    <row r="2338" spans="1:9" ht="13.5" x14ac:dyDescent="0.25">
      <c r="A2338" s="3">
        <f>TITRES_STAT!B2341</f>
        <v>45707</v>
      </c>
      <c r="B2338" s="5">
        <f>TITRES_STAT!D2341</f>
        <v>94.6875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0.26796165700198432</v>
      </c>
      <c r="G2338" s="2">
        <f t="shared" si="330"/>
        <v>0.28581898312646248</v>
      </c>
      <c r="H2338" s="2">
        <f t="shared" si="328"/>
        <v>0.93752225296884129</v>
      </c>
      <c r="I2338" s="2">
        <f t="shared" si="329"/>
        <v>48.387689562392772</v>
      </c>
    </row>
    <row r="2339" spans="1:9" ht="13.5" x14ac:dyDescent="0.25">
      <c r="A2339" s="3">
        <f>TITRES_STAT!B2342</f>
        <v>45708</v>
      </c>
      <c r="B2339" s="5">
        <f>TITRES_STAT!D2342</f>
        <v>94.537499999999994</v>
      </c>
      <c r="C2339" s="2">
        <f t="shared" si="324"/>
        <v>-0.15000000000000568</v>
      </c>
      <c r="D2339" s="2">
        <f t="shared" si="325"/>
        <v>0</v>
      </c>
      <c r="E2339" s="2">
        <f t="shared" si="326"/>
        <v>0.15000000000000568</v>
      </c>
      <c r="F2339" s="2">
        <f t="shared" si="330"/>
        <v>0.24882153864469972</v>
      </c>
      <c r="G2339" s="2">
        <f t="shared" si="330"/>
        <v>0.27611762718885841</v>
      </c>
      <c r="H2339" s="2">
        <f t="shared" si="328"/>
        <v>0.90114325976918253</v>
      </c>
      <c r="I2339" s="2">
        <f t="shared" si="329"/>
        <v>47.400071253893309</v>
      </c>
    </row>
    <row r="2340" spans="1:9" ht="13.5" x14ac:dyDescent="0.25">
      <c r="A2340" s="3">
        <f>TITRES_STAT!B2343</f>
        <v>45709</v>
      </c>
      <c r="B2340" s="5">
        <f>TITRES_STAT!D2343</f>
        <v>94.537499999999994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0.23104857159864972</v>
      </c>
      <c r="G2340" s="2">
        <f t="shared" si="330"/>
        <v>0.25639493953251141</v>
      </c>
      <c r="H2340" s="2">
        <f t="shared" si="328"/>
        <v>0.9011432597691823</v>
      </c>
      <c r="I2340" s="2">
        <f t="shared" si="329"/>
        <v>47.400071253893309</v>
      </c>
    </row>
    <row r="2341" spans="1:9" ht="13.5" x14ac:dyDescent="0.25">
      <c r="A2341" s="3">
        <f>TITRES_STAT!B2344</f>
        <v>45712</v>
      </c>
      <c r="B2341" s="5">
        <f>TITRES_STAT!D2344</f>
        <v>94.481300000000005</v>
      </c>
      <c r="C2341" s="2">
        <f t="shared" si="324"/>
        <v>-5.6199999999989814E-2</v>
      </c>
      <c r="D2341" s="2">
        <f t="shared" si="325"/>
        <v>0</v>
      </c>
      <c r="E2341" s="2">
        <f t="shared" si="326"/>
        <v>5.6199999999989814E-2</v>
      </c>
      <c r="F2341" s="2">
        <f t="shared" si="330"/>
        <v>0.21454510219874617</v>
      </c>
      <c r="G2341" s="2">
        <f t="shared" si="330"/>
        <v>0.24209530099447416</v>
      </c>
      <c r="H2341" s="2">
        <f t="shared" si="328"/>
        <v>0.88620101801828521</v>
      </c>
      <c r="I2341" s="2">
        <f t="shared" si="329"/>
        <v>46.983381386855676</v>
      </c>
    </row>
    <row r="2342" spans="1:9" ht="13.5" x14ac:dyDescent="0.25">
      <c r="A2342" s="3">
        <f>TITRES_STAT!B2345</f>
        <v>45713</v>
      </c>
      <c r="B2342" s="5">
        <f>TITRES_STAT!D2345</f>
        <v>94.481300000000005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0.19922045204169289</v>
      </c>
      <c r="G2342" s="2">
        <f t="shared" si="330"/>
        <v>0.22480277949486885</v>
      </c>
      <c r="H2342" s="2">
        <f t="shared" si="328"/>
        <v>0.88620101801828532</v>
      </c>
      <c r="I2342" s="2">
        <f t="shared" si="329"/>
        <v>46.983381386855676</v>
      </c>
    </row>
    <row r="2343" spans="1:9" ht="13.5" x14ac:dyDescent="0.25">
      <c r="A2343" s="3">
        <f>TITRES_STAT!B2346</f>
        <v>45714</v>
      </c>
      <c r="B2343" s="5">
        <f>TITRES_STAT!D2346</f>
        <v>90.3</v>
      </c>
      <c r="C2343" s="2">
        <f t="shared" si="324"/>
        <v>-4.1813000000000073</v>
      </c>
      <c r="D2343" s="2">
        <f t="shared" si="325"/>
        <v>0</v>
      </c>
      <c r="E2343" s="2">
        <f t="shared" si="326"/>
        <v>4.1813000000000073</v>
      </c>
      <c r="F2343" s="2">
        <f t="shared" si="330"/>
        <v>0.18499041975300054</v>
      </c>
      <c r="G2343" s="2">
        <f t="shared" si="330"/>
        <v>0.50740972381666449</v>
      </c>
      <c r="H2343" s="2">
        <f t="shared" si="328"/>
        <v>0.36457799500082233</v>
      </c>
      <c r="I2343" s="2">
        <f t="shared" si="329"/>
        <v>26.717270565439733</v>
      </c>
    </row>
    <row r="2344" spans="1:9" ht="13.5" x14ac:dyDescent="0.25">
      <c r="A2344" s="3">
        <f>TITRES_STAT!B2347</f>
        <v>45715</v>
      </c>
      <c r="B2344" s="5">
        <f>TITRES_STAT!D2347</f>
        <v>93.112499999999997</v>
      </c>
      <c r="C2344" s="2">
        <f t="shared" si="324"/>
        <v>2.8125</v>
      </c>
      <c r="D2344" s="2">
        <f t="shared" si="325"/>
        <v>2.8125</v>
      </c>
      <c r="E2344" s="2">
        <f t="shared" si="326"/>
        <v>0</v>
      </c>
      <c r="F2344" s="2">
        <f t="shared" si="330"/>
        <v>0.37266967548492907</v>
      </c>
      <c r="G2344" s="2">
        <f t="shared" si="330"/>
        <v>0.47116617211547418</v>
      </c>
      <c r="H2344" s="2">
        <f t="shared" si="328"/>
        <v>0.79095168019319217</v>
      </c>
      <c r="I2344" s="2">
        <f t="shared" si="329"/>
        <v>44.163764379610242</v>
      </c>
    </row>
    <row r="2345" spans="1:9" ht="13.5" x14ac:dyDescent="0.25">
      <c r="A2345" s="3">
        <f>TITRES_STAT!B2348</f>
        <v>45716</v>
      </c>
      <c r="B2345" s="5">
        <f>TITRES_STAT!D2348</f>
        <v>93.112499999999997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0.34605041295029126</v>
      </c>
      <c r="G2345" s="2">
        <f t="shared" si="330"/>
        <v>0.43751144553579746</v>
      </c>
      <c r="H2345" s="2">
        <f t="shared" si="328"/>
        <v>0.79095168019319206</v>
      </c>
      <c r="I2345" s="2">
        <f t="shared" si="329"/>
        <v>44.163764379610242</v>
      </c>
    </row>
    <row r="2346" spans="1:9" ht="13.5" x14ac:dyDescent="0.25">
      <c r="A2346" s="3">
        <f>TITRES_STAT!B2349</f>
        <v>45719</v>
      </c>
      <c r="B2346" s="5">
        <f>TITRES_STAT!D2349</f>
        <v>93.112499999999997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0.32133252631098469</v>
      </c>
      <c r="G2346" s="2">
        <f t="shared" si="330"/>
        <v>0.40626062799752621</v>
      </c>
      <c r="H2346" s="2">
        <f t="shared" si="328"/>
        <v>0.79095168019319195</v>
      </c>
      <c r="I2346" s="2">
        <f t="shared" si="329"/>
        <v>44.163764379610235</v>
      </c>
    </row>
    <row r="2347" spans="1:9" ht="13.5" x14ac:dyDescent="0.25">
      <c r="A2347" s="3">
        <f>TITRES_STAT!B2350</f>
        <v>45720</v>
      </c>
      <c r="B2347" s="5">
        <f>TITRES_STAT!D2350</f>
        <v>93.112499999999997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0.29838020300305723</v>
      </c>
      <c r="G2347" s="2">
        <f t="shared" si="330"/>
        <v>0.37724201171198862</v>
      </c>
      <c r="H2347" s="2">
        <f t="shared" si="328"/>
        <v>0.79095168019319206</v>
      </c>
      <c r="I2347" s="2">
        <f t="shared" si="329"/>
        <v>44.163764379610242</v>
      </c>
    </row>
    <row r="2348" spans="1:9" ht="13.5" x14ac:dyDescent="0.25">
      <c r="A2348" s="3">
        <f>TITRES_STAT!B2351</f>
        <v>45721</v>
      </c>
      <c r="B2348" s="5">
        <f>TITRES_STAT!D2351</f>
        <v>93.112499999999997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0.27706733135998174</v>
      </c>
      <c r="G2348" s="2">
        <f t="shared" si="330"/>
        <v>0.3502961537325609</v>
      </c>
      <c r="H2348" s="2">
        <f t="shared" si="328"/>
        <v>0.79095168019319206</v>
      </c>
      <c r="I2348" s="2">
        <f t="shared" si="329"/>
        <v>44.163764379610242</v>
      </c>
    </row>
    <row r="2349" spans="1:9" ht="13.5" x14ac:dyDescent="0.25">
      <c r="A2349" s="3">
        <f>TITRES_STAT!B2352</f>
        <v>45722</v>
      </c>
      <c r="B2349" s="5">
        <f>TITRES_STAT!D2352</f>
        <v>93.140600000000006</v>
      </c>
      <c r="C2349" s="2">
        <f t="shared" si="324"/>
        <v>2.8100000000009118E-2</v>
      </c>
      <c r="D2349" s="2">
        <f t="shared" si="325"/>
        <v>2.8100000000009118E-2</v>
      </c>
      <c r="E2349" s="2">
        <f t="shared" si="326"/>
        <v>0</v>
      </c>
      <c r="F2349" s="2">
        <f t="shared" ref="F2349:G2364" si="331">((F2348*13)+D2349)/14</f>
        <v>0.25928395054855513</v>
      </c>
      <c r="G2349" s="2">
        <f t="shared" si="331"/>
        <v>0.32527499989452086</v>
      </c>
      <c r="H2349" s="2">
        <f t="shared" si="328"/>
        <v>0.79712228309164523</v>
      </c>
      <c r="I2349" s="2">
        <f t="shared" si="329"/>
        <v>44.355483797147677</v>
      </c>
    </row>
    <row r="2350" spans="1:9" ht="13.5" x14ac:dyDescent="0.25">
      <c r="A2350" s="3">
        <f>TITRES_STAT!B2353</f>
        <v>45723</v>
      </c>
      <c r="B2350" s="5">
        <f>TITRES_STAT!D2353</f>
        <v>93.140600000000006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0.2407636683665155</v>
      </c>
      <c r="G2350" s="2">
        <f t="shared" si="331"/>
        <v>0.30204107133062646</v>
      </c>
      <c r="H2350" s="2">
        <f t="shared" si="328"/>
        <v>0.79712228309164546</v>
      </c>
      <c r="I2350" s="2">
        <f t="shared" si="329"/>
        <v>44.355483797147691</v>
      </c>
    </row>
    <row r="2351" spans="1:9" ht="13.5" x14ac:dyDescent="0.25">
      <c r="A2351" s="3">
        <f>TITRES_STAT!B2354</f>
        <v>45726</v>
      </c>
      <c r="B2351" s="5">
        <f>TITRES_STAT!D2354</f>
        <v>94.6875</v>
      </c>
      <c r="C2351" s="2">
        <f t="shared" si="324"/>
        <v>1.5468999999999937</v>
      </c>
      <c r="D2351" s="2">
        <f t="shared" si="325"/>
        <v>1.5468999999999937</v>
      </c>
      <c r="E2351" s="2">
        <f t="shared" si="326"/>
        <v>0</v>
      </c>
      <c r="F2351" s="2">
        <f t="shared" si="331"/>
        <v>0.33405912062604964</v>
      </c>
      <c r="G2351" s="2">
        <f t="shared" si="331"/>
        <v>0.28046670909272459</v>
      </c>
      <c r="H2351" s="2">
        <f t="shared" si="328"/>
        <v>1.1910829691933489</v>
      </c>
      <c r="I2351" s="2">
        <f t="shared" si="329"/>
        <v>54.36046858745145</v>
      </c>
    </row>
    <row r="2352" spans="1:9" ht="13.5" x14ac:dyDescent="0.25">
      <c r="A2352" s="3">
        <f>TITRES_STAT!B2355</f>
        <v>45727</v>
      </c>
      <c r="B2352" s="5">
        <f>TITRES_STAT!D2355</f>
        <v>94.6875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0.31019775486704609</v>
      </c>
      <c r="G2352" s="2">
        <f t="shared" si="331"/>
        <v>0.26043337272895856</v>
      </c>
      <c r="H2352" s="2">
        <f t="shared" si="328"/>
        <v>1.1910829691933489</v>
      </c>
      <c r="I2352" s="2">
        <f t="shared" si="329"/>
        <v>54.36046858745145</v>
      </c>
    </row>
    <row r="2353" spans="1:9" ht="13.5" x14ac:dyDescent="0.25">
      <c r="A2353" s="3">
        <f>TITRES_STAT!B2356</f>
        <v>45728</v>
      </c>
      <c r="B2353" s="5">
        <f>TITRES_STAT!D2356</f>
        <v>94.6875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0.2880407723765428</v>
      </c>
      <c r="G2353" s="2">
        <f t="shared" si="331"/>
        <v>0.24183098896260438</v>
      </c>
      <c r="H2353" s="2">
        <f t="shared" si="328"/>
        <v>1.1910829691933489</v>
      </c>
      <c r="I2353" s="2">
        <f t="shared" si="329"/>
        <v>54.36046858745145</v>
      </c>
    </row>
    <row r="2354" spans="1:9" ht="13.5" x14ac:dyDescent="0.25">
      <c r="A2354" s="3">
        <f>TITRES_STAT!B2357</f>
        <v>45729</v>
      </c>
      <c r="B2354" s="5">
        <f>TITRES_STAT!D2357</f>
        <v>94.6875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0.26746643149250404</v>
      </c>
      <c r="G2354" s="2">
        <f t="shared" si="331"/>
        <v>0.22455734689384693</v>
      </c>
      <c r="H2354" s="2">
        <f t="shared" si="328"/>
        <v>1.1910829691933489</v>
      </c>
      <c r="I2354" s="2">
        <f t="shared" si="329"/>
        <v>54.36046858745145</v>
      </c>
    </row>
    <row r="2355" spans="1:9" ht="13.5" x14ac:dyDescent="0.25">
      <c r="A2355" s="3">
        <f>TITRES_STAT!B2358</f>
        <v>45730</v>
      </c>
      <c r="B2355" s="5">
        <f>TITRES_STAT!D2358</f>
        <v>94.6875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0.24836168638589662</v>
      </c>
      <c r="G2355" s="2">
        <f t="shared" si="331"/>
        <v>0.20851753640142931</v>
      </c>
      <c r="H2355" s="2">
        <f t="shared" si="328"/>
        <v>1.1910829691933489</v>
      </c>
      <c r="I2355" s="2">
        <f t="shared" si="329"/>
        <v>54.36046858745145</v>
      </c>
    </row>
    <row r="2356" spans="1:9" ht="13.5" x14ac:dyDescent="0.25">
      <c r="A2356" s="3">
        <f>TITRES_STAT!B2359</f>
        <v>45733</v>
      </c>
      <c r="B2356" s="5">
        <f>TITRES_STAT!D2359</f>
        <v>94.6875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0.23062156592976116</v>
      </c>
      <c r="G2356" s="2">
        <f t="shared" si="331"/>
        <v>0.19362342665847007</v>
      </c>
      <c r="H2356" s="2">
        <f t="shared" si="328"/>
        <v>1.1910829691933489</v>
      </c>
      <c r="I2356" s="2">
        <f t="shared" si="329"/>
        <v>54.36046858745145</v>
      </c>
    </row>
    <row r="2357" spans="1:9" ht="13.5" x14ac:dyDescent="0.25">
      <c r="A2357" s="3">
        <f>TITRES_STAT!B2360</f>
        <v>45734</v>
      </c>
      <c r="B2357" s="5">
        <f>TITRES_STAT!D2360</f>
        <v>94.6875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0.21414859693477822</v>
      </c>
      <c r="G2357" s="2">
        <f t="shared" si="331"/>
        <v>0.17979318189715077</v>
      </c>
      <c r="H2357" s="2">
        <f t="shared" si="328"/>
        <v>1.1910829691933491</v>
      </c>
      <c r="I2357" s="2">
        <f t="shared" si="329"/>
        <v>54.360468587451457</v>
      </c>
    </row>
    <row r="2358" spans="1:9" ht="13.5" x14ac:dyDescent="0.25">
      <c r="A2358" s="3">
        <f>TITRES_STAT!B2361</f>
        <v>45735</v>
      </c>
      <c r="B2358" s="5">
        <f>TITRES_STAT!D2361</f>
        <v>93.75</v>
      </c>
      <c r="C2358" s="2">
        <f t="shared" si="324"/>
        <v>-0.9375</v>
      </c>
      <c r="D2358" s="2">
        <f t="shared" si="325"/>
        <v>0</v>
      </c>
      <c r="E2358" s="2">
        <f t="shared" si="326"/>
        <v>0.9375</v>
      </c>
      <c r="F2358" s="2">
        <f t="shared" si="331"/>
        <v>0.19885226858229405</v>
      </c>
      <c r="G2358" s="2">
        <f t="shared" si="331"/>
        <v>0.2339150974759257</v>
      </c>
      <c r="H2358" s="2">
        <f t="shared" si="328"/>
        <v>0.85010446408983797</v>
      </c>
      <c r="I2358" s="2">
        <f t="shared" si="329"/>
        <v>45.948998047958789</v>
      </c>
    </row>
    <row r="2359" spans="1:9" ht="13.5" x14ac:dyDescent="0.25">
      <c r="A2359" s="3">
        <f>TITRES_STAT!B2362</f>
        <v>45737</v>
      </c>
      <c r="B2359" s="5">
        <f>TITRES_STAT!D2362</f>
        <v>93.75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0.18464853511213017</v>
      </c>
      <c r="G2359" s="2">
        <f t="shared" si="331"/>
        <v>0.21720687622764531</v>
      </c>
      <c r="H2359" s="2">
        <f t="shared" si="328"/>
        <v>0.85010446408983786</v>
      </c>
      <c r="I2359" s="2">
        <f t="shared" si="329"/>
        <v>45.948998047958781</v>
      </c>
    </row>
    <row r="2360" spans="1:9" ht="13.5" x14ac:dyDescent="0.25">
      <c r="A2360" s="3">
        <f>TITRES_STAT!B2363</f>
        <v>45740</v>
      </c>
      <c r="B2360" s="5">
        <f>TITRES_STAT!D2363</f>
        <v>93.75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0.1714593540326923</v>
      </c>
      <c r="G2360" s="2">
        <f t="shared" si="331"/>
        <v>0.20169209935424209</v>
      </c>
      <c r="H2360" s="2">
        <f t="shared" si="328"/>
        <v>0.85010446408983786</v>
      </c>
      <c r="I2360" s="2">
        <f t="shared" si="329"/>
        <v>45.948998047958781</v>
      </c>
    </row>
    <row r="2361" spans="1:9" ht="13.5" x14ac:dyDescent="0.25">
      <c r="A2361" s="3">
        <f>TITRES_STAT!B2364</f>
        <v>45741</v>
      </c>
      <c r="B2361" s="5">
        <f>TITRES_STAT!D2364</f>
        <v>93.759399999999999</v>
      </c>
      <c r="C2361" s="2">
        <f t="shared" si="324"/>
        <v>9.3999999999994088E-3</v>
      </c>
      <c r="D2361" s="2">
        <f t="shared" si="325"/>
        <v>9.3999999999994088E-3</v>
      </c>
      <c r="E2361" s="2">
        <f t="shared" si="326"/>
        <v>0</v>
      </c>
      <c r="F2361" s="2">
        <f t="shared" si="331"/>
        <v>0.15988368588749996</v>
      </c>
      <c r="G2361" s="2">
        <f t="shared" si="331"/>
        <v>0.18728552082893907</v>
      </c>
      <c r="H2361" s="2">
        <f t="shared" si="328"/>
        <v>0.85368951737349141</v>
      </c>
      <c r="I2361" s="2">
        <f t="shared" si="329"/>
        <v>46.053533203504941</v>
      </c>
    </row>
    <row r="2362" spans="1:9" ht="13.5" x14ac:dyDescent="0.25">
      <c r="A2362" s="3">
        <f>TITRES_STAT!B2365</f>
        <v>45742</v>
      </c>
      <c r="B2362" s="5">
        <f>TITRES_STAT!D2365</f>
        <v>93.843800000000002</v>
      </c>
      <c r="C2362" s="2">
        <f t="shared" si="324"/>
        <v>8.4400000000002251E-2</v>
      </c>
      <c r="D2362" s="2">
        <f t="shared" si="325"/>
        <v>8.4400000000002251E-2</v>
      </c>
      <c r="E2362" s="2">
        <f t="shared" si="326"/>
        <v>0</v>
      </c>
      <c r="F2362" s="2">
        <f t="shared" si="331"/>
        <v>0.154491994038393</v>
      </c>
      <c r="G2362" s="2">
        <f t="shared" si="331"/>
        <v>0.17390798362687199</v>
      </c>
      <c r="H2362" s="2">
        <f t="shared" si="328"/>
        <v>0.88835481164489305</v>
      </c>
      <c r="I2362" s="2">
        <f t="shared" si="329"/>
        <v>47.043850348816179</v>
      </c>
    </row>
    <row r="2363" spans="1:9" ht="13.5" x14ac:dyDescent="0.25">
      <c r="A2363" s="3">
        <f>TITRES_STAT!B2366</f>
        <v>45743</v>
      </c>
      <c r="B2363" s="5">
        <f>TITRES_STAT!D2366</f>
        <v>94.6875</v>
      </c>
      <c r="C2363" s="2">
        <f t="shared" si="324"/>
        <v>0.84369999999999834</v>
      </c>
      <c r="D2363" s="2">
        <f t="shared" si="325"/>
        <v>0.84369999999999834</v>
      </c>
      <c r="E2363" s="2">
        <f t="shared" si="326"/>
        <v>0</v>
      </c>
      <c r="F2363" s="2">
        <f t="shared" si="331"/>
        <v>0.20372113732136482</v>
      </c>
      <c r="G2363" s="2">
        <f t="shared" si="331"/>
        <v>0.16148598479638115</v>
      </c>
      <c r="H2363" s="2">
        <f t="shared" si="328"/>
        <v>1.2615406691685243</v>
      </c>
      <c r="I2363" s="2">
        <f t="shared" si="329"/>
        <v>55.782356088795922</v>
      </c>
    </row>
    <row r="2364" spans="1:9" ht="13.5" x14ac:dyDescent="0.25">
      <c r="A2364" s="3">
        <f>TITRES_STAT!B2367</f>
        <v>45744</v>
      </c>
      <c r="B2364" s="5">
        <f>TITRES_STAT!D2367</f>
        <v>95.625</v>
      </c>
      <c r="C2364" s="2">
        <f t="shared" si="324"/>
        <v>0.9375</v>
      </c>
      <c r="D2364" s="2">
        <f t="shared" si="325"/>
        <v>0.9375</v>
      </c>
      <c r="E2364" s="2">
        <f t="shared" si="326"/>
        <v>0</v>
      </c>
      <c r="F2364" s="2">
        <f t="shared" si="331"/>
        <v>0.25613391322698165</v>
      </c>
      <c r="G2364" s="2">
        <f t="shared" si="331"/>
        <v>0.14995127159663962</v>
      </c>
      <c r="H2364" s="2">
        <f t="shared" si="328"/>
        <v>1.7081143127346547</v>
      </c>
      <c r="I2364" s="2">
        <f t="shared" si="329"/>
        <v>63.073936897804003</v>
      </c>
    </row>
    <row r="2365" spans="1:9" ht="13.5" x14ac:dyDescent="0.25">
      <c r="A2365" s="3">
        <f>TITRES_STAT!B2368</f>
        <v>45749</v>
      </c>
      <c r="B2365" s="5">
        <f>TITRES_STAT!D2368</f>
        <v>95.625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0.23783863371076869</v>
      </c>
      <c r="G2365" s="2">
        <f t="shared" si="332"/>
        <v>0.13924046648259394</v>
      </c>
      <c r="H2365" s="2">
        <f t="shared" si="328"/>
        <v>1.7081143127346547</v>
      </c>
      <c r="I2365" s="2">
        <f t="shared" si="329"/>
        <v>63.073936897804003</v>
      </c>
    </row>
    <row r="2366" spans="1:9" ht="13.5" x14ac:dyDescent="0.25">
      <c r="A2366" s="3">
        <f>TITRES_STAT!B2369</f>
        <v>45750</v>
      </c>
      <c r="B2366" s="5">
        <f>TITRES_STAT!D2369</f>
        <v>97.5</v>
      </c>
      <c r="C2366" s="2">
        <f t="shared" si="324"/>
        <v>1.875</v>
      </c>
      <c r="D2366" s="2">
        <f t="shared" si="325"/>
        <v>1.875</v>
      </c>
      <c r="E2366" s="2">
        <f t="shared" si="326"/>
        <v>0</v>
      </c>
      <c r="F2366" s="2">
        <f t="shared" si="332"/>
        <v>0.35477873130285659</v>
      </c>
      <c r="G2366" s="2">
        <f t="shared" si="332"/>
        <v>0.12929471887669439</v>
      </c>
      <c r="H2366" s="2">
        <f t="shared" si="328"/>
        <v>2.7439537700004708</v>
      </c>
      <c r="I2366" s="2">
        <f t="shared" si="329"/>
        <v>73.29026848534312</v>
      </c>
    </row>
    <row r="2367" spans="1:9" ht="13.5" x14ac:dyDescent="0.25">
      <c r="A2367" s="3">
        <f>TITRES_STAT!B2370</f>
        <v>45751</v>
      </c>
      <c r="B2367" s="5">
        <f>TITRES_STAT!D2370</f>
        <v>101.8875</v>
      </c>
      <c r="C2367" s="2">
        <f t="shared" si="324"/>
        <v>4.3875000000000028</v>
      </c>
      <c r="D2367" s="2">
        <f t="shared" si="325"/>
        <v>4.3875000000000028</v>
      </c>
      <c r="E2367" s="2">
        <f t="shared" si="326"/>
        <v>0</v>
      </c>
      <c r="F2367" s="2">
        <f t="shared" si="332"/>
        <v>0.64283025049550979</v>
      </c>
      <c r="G2367" s="2">
        <f t="shared" si="332"/>
        <v>0.12005938181407336</v>
      </c>
      <c r="H2367" s="2">
        <f t="shared" si="328"/>
        <v>5.3542692023103289</v>
      </c>
      <c r="I2367" s="2">
        <f t="shared" si="329"/>
        <v>84.262549033389817</v>
      </c>
    </row>
    <row r="2368" spans="1:9" ht="13.5" x14ac:dyDescent="0.25">
      <c r="A2368" s="3">
        <f>TITRES_STAT!B2371</f>
        <v>45754</v>
      </c>
      <c r="B2368" s="5">
        <f>TITRES_STAT!D2371</f>
        <v>103.125</v>
      </c>
      <c r="C2368" s="2">
        <f t="shared" si="324"/>
        <v>1.2374999999999972</v>
      </c>
      <c r="D2368" s="2">
        <f t="shared" si="325"/>
        <v>1.2374999999999972</v>
      </c>
      <c r="E2368" s="2">
        <f t="shared" si="326"/>
        <v>0</v>
      </c>
      <c r="F2368" s="2">
        <f t="shared" si="332"/>
        <v>0.68530666117440175</v>
      </c>
      <c r="G2368" s="2">
        <f t="shared" si="332"/>
        <v>0.11148371168449668</v>
      </c>
      <c r="H2368" s="2">
        <f t="shared" si="328"/>
        <v>6.1471460791855117</v>
      </c>
      <c r="I2368" s="2">
        <f t="shared" si="329"/>
        <v>86.008401270651518</v>
      </c>
    </row>
    <row r="2369" spans="1:9" ht="13.5" x14ac:dyDescent="0.25">
      <c r="A2369" s="3">
        <f>TITRES_STAT!B2372</f>
        <v>45755</v>
      </c>
      <c r="B2369" s="5">
        <f>TITRES_STAT!D2372</f>
        <v>98.484399999999994</v>
      </c>
      <c r="C2369" s="2">
        <f t="shared" si="324"/>
        <v>-4.6406000000000063</v>
      </c>
      <c r="D2369" s="2">
        <f t="shared" si="325"/>
        <v>0</v>
      </c>
      <c r="E2369" s="2">
        <f t="shared" si="326"/>
        <v>4.6406000000000063</v>
      </c>
      <c r="F2369" s="2">
        <f t="shared" si="332"/>
        <v>0.63635618537623018</v>
      </c>
      <c r="G2369" s="2">
        <f t="shared" si="332"/>
        <v>0.43499201799274739</v>
      </c>
      <c r="H2369" s="2">
        <f t="shared" si="328"/>
        <v>1.4629146261411172</v>
      </c>
      <c r="I2369" s="2">
        <f t="shared" si="329"/>
        <v>59.397699401103679</v>
      </c>
    </row>
    <row r="2370" spans="1:9" ht="13.5" x14ac:dyDescent="0.25">
      <c r="A2370" s="3">
        <f>TITRES_STAT!B2373</f>
        <v>45757</v>
      </c>
      <c r="B2370" s="5">
        <f>TITRES_STAT!D2373</f>
        <v>98.484399999999994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0.59090217213507079</v>
      </c>
      <c r="G2370" s="2">
        <f t="shared" si="332"/>
        <v>0.40392115956469399</v>
      </c>
      <c r="H2370" s="2">
        <f t="shared" si="328"/>
        <v>1.462914626141117</v>
      </c>
      <c r="I2370" s="2">
        <f t="shared" si="329"/>
        <v>59.397699401103679</v>
      </c>
    </row>
    <row r="2371" spans="1:9" ht="13.5" x14ac:dyDescent="0.25">
      <c r="A2371" s="3">
        <f>TITRES_STAT!B2374</f>
        <v>45758</v>
      </c>
      <c r="B2371" s="5">
        <f>TITRES_STAT!D2374</f>
        <v>98.484399999999994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0.54869487412542284</v>
      </c>
      <c r="G2371" s="2">
        <f t="shared" si="332"/>
        <v>0.37506964816721583</v>
      </c>
      <c r="H2371" s="2">
        <f t="shared" si="328"/>
        <v>1.462914626141117</v>
      </c>
      <c r="I2371" s="2">
        <f t="shared" si="329"/>
        <v>59.397699401103679</v>
      </c>
    </row>
    <row r="2372" spans="1:9" ht="13.5" x14ac:dyDescent="0.25">
      <c r="A2372" s="3">
        <f>TITRES_STAT!B2375</f>
        <v>45761</v>
      </c>
      <c r="B2372" s="5">
        <f>TITRES_STAT!D2375</f>
        <v>98.484399999999994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0.50950238311646401</v>
      </c>
      <c r="G2372" s="2">
        <f t="shared" si="332"/>
        <v>0.34827895901241473</v>
      </c>
      <c r="H2372" s="2">
        <f t="shared" si="328"/>
        <v>1.4629146261411168</v>
      </c>
      <c r="I2372" s="2">
        <f t="shared" si="329"/>
        <v>59.397699401103665</v>
      </c>
    </row>
    <row r="2373" spans="1:9" ht="13.5" x14ac:dyDescent="0.25">
      <c r="A2373" s="3">
        <f>TITRES_STAT!B2376</f>
        <v>45762</v>
      </c>
      <c r="B2373" s="5">
        <f>TITRES_STAT!D2376</f>
        <v>102.89060000000001</v>
      </c>
      <c r="C2373" s="2">
        <f t="shared" si="333"/>
        <v>4.4062000000000126</v>
      </c>
      <c r="D2373" s="2">
        <f t="shared" si="334"/>
        <v>4.4062000000000126</v>
      </c>
      <c r="E2373" s="2">
        <f t="shared" si="335"/>
        <v>0</v>
      </c>
      <c r="F2373" s="2">
        <f t="shared" si="332"/>
        <v>0.78783792717957468</v>
      </c>
      <c r="G2373" s="2">
        <f t="shared" si="332"/>
        <v>0.32340189051152801</v>
      </c>
      <c r="H2373" s="2">
        <f t="shared" si="328"/>
        <v>2.43609561444877</v>
      </c>
      <c r="I2373" s="2">
        <f t="shared" si="329"/>
        <v>70.897201003516798</v>
      </c>
    </row>
    <row r="2374" spans="1:9" ht="13.5" x14ac:dyDescent="0.25">
      <c r="A2374" s="3">
        <f>TITRES_STAT!B2377</f>
        <v>45763</v>
      </c>
      <c r="B2374" s="5">
        <f>TITRES_STAT!D2377</f>
        <v>98.484399999999994</v>
      </c>
      <c r="C2374" s="2">
        <f t="shared" si="333"/>
        <v>-4.4062000000000126</v>
      </c>
      <c r="D2374" s="2">
        <f t="shared" si="334"/>
        <v>0</v>
      </c>
      <c r="E2374" s="2">
        <f t="shared" si="335"/>
        <v>4.4062000000000126</v>
      </c>
      <c r="F2374" s="2">
        <f t="shared" si="332"/>
        <v>0.73156378952389078</v>
      </c>
      <c r="G2374" s="2">
        <f t="shared" si="332"/>
        <v>0.61503032690356263</v>
      </c>
      <c r="H2374" s="2">
        <f t="shared" si="328"/>
        <v>1.189475961627825</v>
      </c>
      <c r="I2374" s="2">
        <f t="shared" si="329"/>
        <v>54.326970584480733</v>
      </c>
    </row>
    <row r="2375" spans="1:9" ht="13.5" x14ac:dyDescent="0.25">
      <c r="A2375" s="3">
        <f>TITRES_STAT!B2378</f>
        <v>45764</v>
      </c>
      <c r="B2375" s="5">
        <f>TITRES_STAT!D2378</f>
        <v>96.5625</v>
      </c>
      <c r="C2375" s="2">
        <f t="shared" si="333"/>
        <v>-1.9218999999999937</v>
      </c>
      <c r="D2375" s="2">
        <f t="shared" si="334"/>
        <v>0</v>
      </c>
      <c r="E2375" s="2">
        <f t="shared" si="335"/>
        <v>1.9218999999999937</v>
      </c>
      <c r="F2375" s="2">
        <f t="shared" si="332"/>
        <v>0.67930923312932723</v>
      </c>
      <c r="G2375" s="2">
        <f t="shared" si="332"/>
        <v>0.70837816069616488</v>
      </c>
      <c r="H2375" s="2">
        <f t="shared" si="328"/>
        <v>0.95896411100778445</v>
      </c>
      <c r="I2375" s="2">
        <f t="shared" si="329"/>
        <v>48.952612537370456</v>
      </c>
    </row>
    <row r="2376" spans="1:9" ht="13.5" x14ac:dyDescent="0.25">
      <c r="A2376" s="3">
        <f>TITRES_STAT!B2379</f>
        <v>45765</v>
      </c>
      <c r="B2376" s="5">
        <f>TITRES_STAT!D2379</f>
        <v>96.5625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0.63078714504866096</v>
      </c>
      <c r="G2376" s="2">
        <f t="shared" si="332"/>
        <v>0.65777972064643886</v>
      </c>
      <c r="H2376" s="2">
        <f t="shared" si="328"/>
        <v>0.95896411100778434</v>
      </c>
      <c r="I2376" s="2">
        <f t="shared" si="329"/>
        <v>48.952612537370456</v>
      </c>
    </row>
    <row r="2377" spans="1:9" ht="13.5" x14ac:dyDescent="0.25">
      <c r="A2377" s="3">
        <f>TITRES_STAT!B2380</f>
        <v>45768</v>
      </c>
      <c r="B2377" s="5">
        <f>TITRES_STAT!D2380</f>
        <v>96.5625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0.5857309204023281</v>
      </c>
      <c r="G2377" s="2">
        <f t="shared" si="332"/>
        <v>0.61079545488597897</v>
      </c>
      <c r="H2377" s="2">
        <f t="shared" si="328"/>
        <v>0.95896411100778445</v>
      </c>
      <c r="I2377" s="2">
        <f t="shared" si="329"/>
        <v>48.952612537370456</v>
      </c>
    </row>
    <row r="2378" spans="1:9" ht="13.5" x14ac:dyDescent="0.25">
      <c r="A2378" s="3">
        <f>TITRES_STAT!B2381</f>
        <v>45769</v>
      </c>
      <c r="B2378" s="5">
        <f>TITRES_STAT!D2381</f>
        <v>96.5625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0.54389299751644749</v>
      </c>
      <c r="G2378" s="2">
        <f t="shared" si="332"/>
        <v>0.56716720810840904</v>
      </c>
      <c r="H2378" s="2">
        <f t="shared" si="328"/>
        <v>0.95896411100778434</v>
      </c>
      <c r="I2378" s="2">
        <f t="shared" si="329"/>
        <v>48.952612537370456</v>
      </c>
    </row>
    <row r="2379" spans="1:9" ht="13.5" x14ac:dyDescent="0.25">
      <c r="A2379" s="3">
        <f>TITRES_STAT!B2382</f>
        <v>45770</v>
      </c>
      <c r="B2379" s="5">
        <f>TITRES_STAT!D2382</f>
        <v>95.156300000000002</v>
      </c>
      <c r="C2379" s="2">
        <f t="shared" si="333"/>
        <v>-1.4061999999999983</v>
      </c>
      <c r="D2379" s="2">
        <f t="shared" si="334"/>
        <v>0</v>
      </c>
      <c r="E2379" s="2">
        <f t="shared" si="335"/>
        <v>1.4061999999999983</v>
      </c>
      <c r="F2379" s="2">
        <f t="shared" si="332"/>
        <v>0.50504349769384416</v>
      </c>
      <c r="G2379" s="2">
        <f t="shared" si="332"/>
        <v>0.62709812181495117</v>
      </c>
      <c r="H2379" s="2">
        <f t="shared" si="328"/>
        <v>0.80536598679668214</v>
      </c>
      <c r="I2379" s="2">
        <f t="shared" si="329"/>
        <v>44.609569067248714</v>
      </c>
    </row>
    <row r="2380" spans="1:9" ht="13.5" x14ac:dyDescent="0.25">
      <c r="A2380" s="3">
        <f>TITRES_STAT!B2383</f>
        <v>45771</v>
      </c>
      <c r="B2380" s="5">
        <f>TITRES_STAT!D2383</f>
        <v>95.156300000000002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0.46896896214428391</v>
      </c>
      <c r="G2380" s="2">
        <f t="shared" si="332"/>
        <v>0.5823053988281689</v>
      </c>
      <c r="H2380" s="2">
        <f t="shared" si="328"/>
        <v>0.80536598679668236</v>
      </c>
      <c r="I2380" s="2">
        <f t="shared" si="329"/>
        <v>44.609569067248714</v>
      </c>
    </row>
    <row r="2381" spans="1:9" ht="13.5" x14ac:dyDescent="0.25">
      <c r="A2381" s="3">
        <f>TITRES_STAT!B2384</f>
        <v>45772</v>
      </c>
      <c r="B2381" s="5">
        <f>TITRES_STAT!D2384</f>
        <v>95.156300000000002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0.43547117913397793</v>
      </c>
      <c r="G2381" s="2">
        <f t="shared" si="336"/>
        <v>0.54071215605472822</v>
      </c>
      <c r="H2381" s="2">
        <f t="shared" si="328"/>
        <v>0.80536598679668236</v>
      </c>
      <c r="I2381" s="2">
        <f t="shared" si="329"/>
        <v>44.609569067248714</v>
      </c>
    </row>
    <row r="2382" spans="1:9" ht="13.5" x14ac:dyDescent="0.25">
      <c r="A2382" s="3">
        <f>TITRES_STAT!B2385</f>
        <v>45775</v>
      </c>
      <c r="B2382" s="5">
        <f>TITRES_STAT!D2385</f>
        <v>95.156300000000002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0.40436609491012238</v>
      </c>
      <c r="G2382" s="2">
        <f t="shared" si="336"/>
        <v>0.50208985919367621</v>
      </c>
      <c r="H2382" s="2">
        <f t="shared" si="328"/>
        <v>0.80536598679668248</v>
      </c>
      <c r="I2382" s="2">
        <f t="shared" si="329"/>
        <v>44.609569067248721</v>
      </c>
    </row>
    <row r="2383" spans="1:9" ht="13.5" x14ac:dyDescent="0.25">
      <c r="A2383" s="3">
        <f>TITRES_STAT!B2386</f>
        <v>45776</v>
      </c>
      <c r="B2383" s="5">
        <f>TITRES_STAT!D2386</f>
        <v>95.156300000000002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0.37548280241654225</v>
      </c>
      <c r="G2383" s="2">
        <f t="shared" si="336"/>
        <v>0.46622629782269931</v>
      </c>
      <c r="H2383" s="2">
        <f t="shared" si="328"/>
        <v>0.80536598679668259</v>
      </c>
      <c r="I2383" s="2">
        <f t="shared" si="329"/>
        <v>44.609569067248728</v>
      </c>
    </row>
    <row r="2384" spans="1:9" ht="13.5" x14ac:dyDescent="0.25">
      <c r="A2384" s="3">
        <f>TITRES_STAT!B2387</f>
        <v>45777</v>
      </c>
      <c r="B2384" s="5">
        <f>TITRES_STAT!D2387</f>
        <v>95.156300000000002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0.34866260224393208</v>
      </c>
      <c r="G2384" s="2">
        <f t="shared" si="336"/>
        <v>0.43292441940679222</v>
      </c>
      <c r="H2384" s="2">
        <f t="shared" si="328"/>
        <v>0.80536598679668259</v>
      </c>
      <c r="I2384" s="2">
        <f t="shared" si="329"/>
        <v>44.609569067248728</v>
      </c>
    </row>
    <row r="2385" spans="1:9" ht="13.5" x14ac:dyDescent="0.25">
      <c r="A2385" s="3">
        <f>TITRES_STAT!B2388</f>
        <v>45779</v>
      </c>
      <c r="B2385" s="5">
        <f>TITRES_STAT!D2388</f>
        <v>97.5</v>
      </c>
      <c r="C2385" s="2">
        <f t="shared" si="333"/>
        <v>2.3436999999999983</v>
      </c>
      <c r="D2385" s="2">
        <f t="shared" si="334"/>
        <v>2.3436999999999983</v>
      </c>
      <c r="E2385" s="2">
        <f t="shared" si="335"/>
        <v>0</v>
      </c>
      <c r="F2385" s="2">
        <f t="shared" si="336"/>
        <v>0.49116527351222256</v>
      </c>
      <c r="G2385" s="2">
        <f t="shared" si="336"/>
        <v>0.40200124659202136</v>
      </c>
      <c r="H2385" s="2">
        <f t="shared" ref="H2385:H2448" si="337">F2385/G2385</f>
        <v>1.2218003741930956</v>
      </c>
      <c r="I2385" s="2">
        <f t="shared" ref="I2385:I2448" si="338">IF(G2385=0,100,100-(100/(1+H2385)))</f>
        <v>54.991455955480433</v>
      </c>
    </row>
    <row r="2386" spans="1:9" ht="13.5" x14ac:dyDescent="0.25">
      <c r="A2386" s="3">
        <f>TITRES_STAT!B2389</f>
        <v>45782</v>
      </c>
      <c r="B2386" s="5">
        <f>TITRES_STAT!D2389</f>
        <v>97.5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0.45608203968992095</v>
      </c>
      <c r="G2386" s="2">
        <f t="shared" si="336"/>
        <v>0.3732868718354484</v>
      </c>
      <c r="H2386" s="2">
        <f t="shared" si="337"/>
        <v>1.2218003741930956</v>
      </c>
      <c r="I2386" s="2">
        <f t="shared" si="338"/>
        <v>54.991455955480433</v>
      </c>
    </row>
    <row r="2387" spans="1:9" ht="13.5" x14ac:dyDescent="0.25">
      <c r="A2387" s="3">
        <f>TITRES_STAT!B2390</f>
        <v>45783</v>
      </c>
      <c r="B2387" s="5">
        <f>TITRES_STAT!D2390</f>
        <v>96.5625</v>
      </c>
      <c r="C2387" s="2">
        <f t="shared" si="333"/>
        <v>-0.9375</v>
      </c>
      <c r="D2387" s="2">
        <f t="shared" si="334"/>
        <v>0</v>
      </c>
      <c r="E2387" s="2">
        <f t="shared" si="335"/>
        <v>0.9375</v>
      </c>
      <c r="F2387" s="2">
        <f t="shared" si="336"/>
        <v>0.42350475114064084</v>
      </c>
      <c r="G2387" s="2">
        <f t="shared" si="336"/>
        <v>0.41358780956148777</v>
      </c>
      <c r="H2387" s="2">
        <f t="shared" si="337"/>
        <v>1.0239778381999887</v>
      </c>
      <c r="I2387" s="2">
        <f t="shared" si="338"/>
        <v>50.592344386075723</v>
      </c>
    </row>
    <row r="2388" spans="1:9" ht="13.5" x14ac:dyDescent="0.25">
      <c r="A2388" s="3">
        <f>TITRES_STAT!B2391</f>
        <v>45784</v>
      </c>
      <c r="B2388" s="5">
        <f>TITRES_STAT!D2391</f>
        <v>96.5625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0.39325441177345216</v>
      </c>
      <c r="G2388" s="2">
        <f t="shared" si="336"/>
        <v>0.38404582316423863</v>
      </c>
      <c r="H2388" s="2">
        <f t="shared" si="337"/>
        <v>1.0239778381999887</v>
      </c>
      <c r="I2388" s="2">
        <f t="shared" si="338"/>
        <v>50.592344386075723</v>
      </c>
    </row>
    <row r="2389" spans="1:9" ht="13.5" x14ac:dyDescent="0.25">
      <c r="A2389" s="3">
        <f>TITRES_STAT!B2392</f>
        <v>45785</v>
      </c>
      <c r="B2389" s="5">
        <f>TITRES_STAT!D2392</f>
        <v>96.5625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0.36516481093249131</v>
      </c>
      <c r="G2389" s="2">
        <f t="shared" si="336"/>
        <v>0.35661397865250732</v>
      </c>
      <c r="H2389" s="2">
        <f t="shared" si="337"/>
        <v>1.0239778381999884</v>
      </c>
      <c r="I2389" s="2">
        <f t="shared" si="338"/>
        <v>50.592344386075716</v>
      </c>
    </row>
    <row r="2390" spans="1:9" ht="13.5" x14ac:dyDescent="0.25">
      <c r="A2390" s="3">
        <f>TITRES_STAT!B2393</f>
        <v>45786</v>
      </c>
      <c r="B2390" s="5">
        <f>TITRES_STAT!D2393</f>
        <v>96.5625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0.3390816101515991</v>
      </c>
      <c r="G2390" s="2">
        <f t="shared" si="336"/>
        <v>0.3311415516058997</v>
      </c>
      <c r="H2390" s="2">
        <f t="shared" si="337"/>
        <v>1.0239778381999884</v>
      </c>
      <c r="I2390" s="2">
        <f t="shared" si="338"/>
        <v>50.592344386075716</v>
      </c>
    </row>
    <row r="2391" spans="1:9" ht="13.5" x14ac:dyDescent="0.25">
      <c r="A2391" s="3">
        <f>TITRES_STAT!B2394</f>
        <v>45789</v>
      </c>
      <c r="B2391" s="5">
        <f>TITRES_STAT!D2394</f>
        <v>96.5625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0.31486149514077061</v>
      </c>
      <c r="G2391" s="2">
        <f t="shared" si="336"/>
        <v>0.30748858363404974</v>
      </c>
      <c r="H2391" s="2">
        <f t="shared" si="337"/>
        <v>1.0239778381999884</v>
      </c>
      <c r="I2391" s="2">
        <f t="shared" si="338"/>
        <v>50.592344386075716</v>
      </c>
    </row>
    <row r="2392" spans="1:9" ht="13.5" x14ac:dyDescent="0.25">
      <c r="A2392" s="3">
        <f>TITRES_STAT!B2395</f>
        <v>45790</v>
      </c>
      <c r="B2392" s="5">
        <f>TITRES_STAT!D2395</f>
        <v>96.5625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0.29237138834500126</v>
      </c>
      <c r="G2392" s="2">
        <f t="shared" si="336"/>
        <v>0.28552511337447478</v>
      </c>
      <c r="H2392" s="2">
        <f t="shared" si="337"/>
        <v>1.0239778381999882</v>
      </c>
      <c r="I2392" s="2">
        <f t="shared" si="338"/>
        <v>50.592344386075702</v>
      </c>
    </row>
    <row r="2393" spans="1:9" ht="13.5" x14ac:dyDescent="0.25">
      <c r="A2393" s="3">
        <f>TITRES_STAT!B2396</f>
        <v>45791</v>
      </c>
      <c r="B2393" s="5">
        <f>TITRES_STAT!D2396</f>
        <v>96.75</v>
      </c>
      <c r="C2393" s="2">
        <f t="shared" si="333"/>
        <v>0.1875</v>
      </c>
      <c r="D2393" s="2">
        <f t="shared" si="334"/>
        <v>0.1875</v>
      </c>
      <c r="E2393" s="2">
        <f t="shared" si="335"/>
        <v>0</v>
      </c>
      <c r="F2393" s="2">
        <f t="shared" si="336"/>
        <v>0.28488057489178692</v>
      </c>
      <c r="G2393" s="2">
        <f t="shared" si="336"/>
        <v>0.26513046241915517</v>
      </c>
      <c r="H2393" s="2">
        <f t="shared" si="337"/>
        <v>1.0744920530535191</v>
      </c>
      <c r="I2393" s="2">
        <f t="shared" si="338"/>
        <v>51.795428739866026</v>
      </c>
    </row>
    <row r="2394" spans="1:9" ht="13.5" x14ac:dyDescent="0.25">
      <c r="A2394" s="3">
        <f>TITRES_STAT!B2397</f>
        <v>45792</v>
      </c>
      <c r="B2394" s="5">
        <f>TITRES_STAT!D2397</f>
        <v>96.75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0.26453196239951643</v>
      </c>
      <c r="G2394" s="2">
        <f t="shared" si="336"/>
        <v>0.24619257224635835</v>
      </c>
      <c r="H2394" s="2">
        <f t="shared" si="337"/>
        <v>1.0744920530535191</v>
      </c>
      <c r="I2394" s="2">
        <f t="shared" si="338"/>
        <v>51.795428739866026</v>
      </c>
    </row>
    <row r="2395" spans="1:9" ht="13.5" x14ac:dyDescent="0.25">
      <c r="A2395" s="3">
        <f>TITRES_STAT!B2398</f>
        <v>45793</v>
      </c>
      <c r="B2395" s="5">
        <f>TITRES_STAT!D2398</f>
        <v>96.75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0.24563682222812241</v>
      </c>
      <c r="G2395" s="2">
        <f t="shared" si="336"/>
        <v>0.22860738851447562</v>
      </c>
      <c r="H2395" s="2">
        <f t="shared" si="337"/>
        <v>1.0744920530535191</v>
      </c>
      <c r="I2395" s="2">
        <f t="shared" si="338"/>
        <v>51.795428739866026</v>
      </c>
    </row>
    <row r="2396" spans="1:9" ht="13.5" x14ac:dyDescent="0.25">
      <c r="A2396" s="3">
        <f>TITRES_STAT!B2399</f>
        <v>45796</v>
      </c>
      <c r="B2396" s="5">
        <f>TITRES_STAT!D2399</f>
        <v>96.796899999999994</v>
      </c>
      <c r="C2396" s="2">
        <f t="shared" si="333"/>
        <v>4.6899999999993724E-2</v>
      </c>
      <c r="D2396" s="2">
        <f t="shared" si="334"/>
        <v>4.6899999999993724E-2</v>
      </c>
      <c r="E2396" s="2">
        <f t="shared" si="335"/>
        <v>0</v>
      </c>
      <c r="F2396" s="2">
        <f t="shared" si="336"/>
        <v>0.23144133492611324</v>
      </c>
      <c r="G2396" s="2">
        <f t="shared" si="336"/>
        <v>0.21227828933487022</v>
      </c>
      <c r="H2396" s="2">
        <f t="shared" si="337"/>
        <v>1.0902732241308635</v>
      </c>
      <c r="I2396" s="2">
        <f t="shared" si="338"/>
        <v>52.159364218244704</v>
      </c>
    </row>
    <row r="2397" spans="1:9" ht="13.5" x14ac:dyDescent="0.25">
      <c r="A2397" s="3">
        <f>TITRES_STAT!B2400</f>
        <v>45797</v>
      </c>
      <c r="B2397" s="5">
        <f>TITRES_STAT!D2400</f>
        <v>98.625</v>
      </c>
      <c r="C2397" s="2">
        <f t="shared" si="333"/>
        <v>1.8281000000000063</v>
      </c>
      <c r="D2397" s="2">
        <f t="shared" si="334"/>
        <v>1.8281000000000063</v>
      </c>
      <c r="E2397" s="2">
        <f t="shared" si="335"/>
        <v>0</v>
      </c>
      <c r="F2397" s="2">
        <f t="shared" ref="F2397:G2412" si="339">((F2396*13)+D2397)/14</f>
        <v>0.34548838243139129</v>
      </c>
      <c r="G2397" s="2">
        <f t="shared" si="339"/>
        <v>0.19711555438237949</v>
      </c>
      <c r="H2397" s="2">
        <f t="shared" si="337"/>
        <v>1.7527200403535232</v>
      </c>
      <c r="I2397" s="2">
        <f t="shared" si="338"/>
        <v>63.672295571634919</v>
      </c>
    </row>
    <row r="2398" spans="1:9" ht="13.5" x14ac:dyDescent="0.25">
      <c r="A2398" s="3">
        <f>TITRES_STAT!B2401</f>
        <v>45798</v>
      </c>
      <c r="B2398" s="5">
        <f>TITRES_STAT!D2401</f>
        <v>98.625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0.32081064082914906</v>
      </c>
      <c r="G2398" s="2">
        <f t="shared" si="339"/>
        <v>0.18303587192649523</v>
      </c>
      <c r="H2398" s="2">
        <f t="shared" si="337"/>
        <v>1.7527200403535235</v>
      </c>
      <c r="I2398" s="2">
        <f t="shared" si="338"/>
        <v>63.672295571634919</v>
      </c>
    </row>
    <row r="2399" spans="1:9" ht="13.5" x14ac:dyDescent="0.25">
      <c r="A2399" s="3">
        <f>TITRES_STAT!B2402</f>
        <v>45799</v>
      </c>
      <c r="B2399" s="5">
        <f>TITRES_STAT!D2402</f>
        <v>98.625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0.29789559505563845</v>
      </c>
      <c r="G2399" s="2">
        <f t="shared" si="339"/>
        <v>0.16996188107460269</v>
      </c>
      <c r="H2399" s="2">
        <f t="shared" si="337"/>
        <v>1.7527200403535239</v>
      </c>
      <c r="I2399" s="2">
        <f t="shared" si="338"/>
        <v>63.672295571634926</v>
      </c>
    </row>
    <row r="2400" spans="1:9" ht="13.5" x14ac:dyDescent="0.25">
      <c r="A2400" s="3">
        <f>TITRES_STAT!B2403</f>
        <v>45800</v>
      </c>
      <c r="B2400" s="5">
        <f>TITRES_STAT!D2403</f>
        <v>98.625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0.27661733826594997</v>
      </c>
      <c r="G2400" s="2">
        <f t="shared" si="339"/>
        <v>0.15782174671213106</v>
      </c>
      <c r="H2400" s="2">
        <f t="shared" si="337"/>
        <v>1.7527200403535239</v>
      </c>
      <c r="I2400" s="2">
        <f t="shared" si="338"/>
        <v>63.672295571634926</v>
      </c>
    </row>
    <row r="2401" spans="1:9" ht="13.5" x14ac:dyDescent="0.25">
      <c r="A2401" s="3">
        <f>TITRES_STAT!B2404</f>
        <v>45803</v>
      </c>
      <c r="B2401" s="5">
        <f>TITRES_STAT!D2404</f>
        <v>98.625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0.25685895696123928</v>
      </c>
      <c r="G2401" s="2">
        <f t="shared" si="339"/>
        <v>0.14654876480412171</v>
      </c>
      <c r="H2401" s="2">
        <f t="shared" si="337"/>
        <v>1.7527200403535239</v>
      </c>
      <c r="I2401" s="2">
        <f t="shared" si="338"/>
        <v>63.672295571634926</v>
      </c>
    </row>
    <row r="2402" spans="1:9" ht="13.5" x14ac:dyDescent="0.25">
      <c r="A2402" s="3">
        <f>TITRES_STAT!B2405</f>
        <v>45804</v>
      </c>
      <c r="B2402" s="5">
        <f>TITRES_STAT!D2405</f>
        <v>99.281300000000002</v>
      </c>
      <c r="C2402" s="2">
        <f t="shared" si="333"/>
        <v>0.65630000000000166</v>
      </c>
      <c r="D2402" s="2">
        <f t="shared" si="334"/>
        <v>0.65630000000000166</v>
      </c>
      <c r="E2402" s="2">
        <f t="shared" si="335"/>
        <v>0</v>
      </c>
      <c r="F2402" s="2">
        <f t="shared" si="339"/>
        <v>0.28539046003543661</v>
      </c>
      <c r="G2402" s="2">
        <f t="shared" si="339"/>
        <v>0.13608099588954159</v>
      </c>
      <c r="H2402" s="2">
        <f t="shared" si="337"/>
        <v>2.0972102545978655</v>
      </c>
      <c r="I2402" s="2">
        <f t="shared" si="338"/>
        <v>67.712879727313265</v>
      </c>
    </row>
    <row r="2403" spans="1:9" ht="13.5" x14ac:dyDescent="0.25">
      <c r="A2403" s="3">
        <f>TITRES_STAT!B2406</f>
        <v>45805</v>
      </c>
      <c r="B2403" s="5">
        <f>TITRES_STAT!D2406</f>
        <v>99.281300000000002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0.26500542717576259</v>
      </c>
      <c r="G2403" s="2">
        <f t="shared" si="339"/>
        <v>0.12636092475457433</v>
      </c>
      <c r="H2403" s="2">
        <f t="shared" si="337"/>
        <v>2.0972102545978655</v>
      </c>
      <c r="I2403" s="2">
        <f t="shared" si="338"/>
        <v>67.712879727313265</v>
      </c>
    </row>
    <row r="2404" spans="1:9" ht="13.5" x14ac:dyDescent="0.25">
      <c r="A2404" s="3">
        <f>TITRES_STAT!B2407</f>
        <v>45806</v>
      </c>
      <c r="B2404" s="5">
        <f>TITRES_STAT!D2407</f>
        <v>99.281300000000002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0.24607646809177955</v>
      </c>
      <c r="G2404" s="2">
        <f t="shared" si="339"/>
        <v>0.11733514441496187</v>
      </c>
      <c r="H2404" s="2">
        <f t="shared" si="337"/>
        <v>2.0972102545978659</v>
      </c>
      <c r="I2404" s="2">
        <f t="shared" si="338"/>
        <v>67.712879727313265</v>
      </c>
    </row>
    <row r="2405" spans="1:9" ht="13.5" x14ac:dyDescent="0.25">
      <c r="A2405" s="3">
        <f>TITRES_STAT!B2408</f>
        <v>45807</v>
      </c>
      <c r="B2405" s="5">
        <f>TITRES_STAT!D2408</f>
        <v>99.328100000000006</v>
      </c>
      <c r="C2405" s="2">
        <f t="shared" si="333"/>
        <v>4.6800000000004616E-2</v>
      </c>
      <c r="D2405" s="2">
        <f t="shared" si="334"/>
        <v>4.6800000000004616E-2</v>
      </c>
      <c r="E2405" s="2">
        <f t="shared" si="335"/>
        <v>0</v>
      </c>
      <c r="F2405" s="2">
        <f t="shared" si="339"/>
        <v>0.23184243465665277</v>
      </c>
      <c r="G2405" s="2">
        <f t="shared" si="339"/>
        <v>0.10895406267103602</v>
      </c>
      <c r="H2405" s="2">
        <f t="shared" si="337"/>
        <v>2.1278915992022478</v>
      </c>
      <c r="I2405" s="2">
        <f t="shared" si="338"/>
        <v>68.029582602701296</v>
      </c>
    </row>
    <row r="2406" spans="1:9" ht="13.5" x14ac:dyDescent="0.25">
      <c r="A2406" s="3">
        <f>TITRES_STAT!B2409</f>
        <v>45810</v>
      </c>
      <c r="B2406" s="5">
        <f>TITRES_STAT!D2409</f>
        <v>99.328100000000006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0.21528226075260615</v>
      </c>
      <c r="G2406" s="2">
        <f t="shared" si="339"/>
        <v>0.10117162962310489</v>
      </c>
      <c r="H2406" s="2">
        <f t="shared" si="337"/>
        <v>2.1278915992022478</v>
      </c>
      <c r="I2406" s="2">
        <f t="shared" si="338"/>
        <v>68.029582602701296</v>
      </c>
    </row>
    <row r="2407" spans="1:9" ht="13.5" x14ac:dyDescent="0.25">
      <c r="A2407" s="3">
        <f>TITRES_STAT!B2410</f>
        <v>45811</v>
      </c>
      <c r="B2407" s="5">
        <f>TITRES_STAT!D2410</f>
        <v>99.328100000000006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0.1999049564131343</v>
      </c>
      <c r="G2407" s="2">
        <f t="shared" si="339"/>
        <v>9.3945084650025962E-2</v>
      </c>
      <c r="H2407" s="2">
        <f t="shared" si="337"/>
        <v>2.1278915992022478</v>
      </c>
      <c r="I2407" s="2">
        <f t="shared" si="338"/>
        <v>68.029582602701296</v>
      </c>
    </row>
    <row r="2408" spans="1:9" ht="13.5" x14ac:dyDescent="0.25">
      <c r="A2408" s="3">
        <f>TITRES_STAT!B2411</f>
        <v>45812</v>
      </c>
      <c r="B2408" s="5">
        <f>TITRES_STAT!D2411</f>
        <v>99.384399999999999</v>
      </c>
      <c r="C2408" s="2">
        <f t="shared" si="333"/>
        <v>5.6299999999993133E-2</v>
      </c>
      <c r="D2408" s="2">
        <f t="shared" si="334"/>
        <v>5.6299999999993133E-2</v>
      </c>
      <c r="E2408" s="2">
        <f t="shared" si="335"/>
        <v>0</v>
      </c>
      <c r="F2408" s="2">
        <f t="shared" si="339"/>
        <v>0.18964745952648138</v>
      </c>
      <c r="G2408" s="2">
        <f t="shared" si="339"/>
        <v>8.7234721460738393E-2</v>
      </c>
      <c r="H2408" s="2">
        <f t="shared" si="337"/>
        <v>2.173990543568546</v>
      </c>
      <c r="I2408" s="2">
        <f t="shared" si="338"/>
        <v>68.493919995247026</v>
      </c>
    </row>
    <row r="2409" spans="1:9" ht="13.5" x14ac:dyDescent="0.25">
      <c r="A2409" s="3">
        <f>TITRES_STAT!B2412</f>
        <v>45813</v>
      </c>
      <c r="B2409" s="5">
        <f>TITRES_STAT!D2412</f>
        <v>101.25</v>
      </c>
      <c r="C2409" s="2">
        <f t="shared" si="333"/>
        <v>1.8656000000000006</v>
      </c>
      <c r="D2409" s="2">
        <f t="shared" si="334"/>
        <v>1.8656000000000006</v>
      </c>
      <c r="E2409" s="2">
        <f t="shared" si="335"/>
        <v>0</v>
      </c>
      <c r="F2409" s="2">
        <f t="shared" si="339"/>
        <v>0.30935835527458988</v>
      </c>
      <c r="G2409" s="2">
        <f t="shared" si="339"/>
        <v>8.1003669927828509E-2</v>
      </c>
      <c r="H2409" s="2">
        <f t="shared" si="337"/>
        <v>3.8190659207196114</v>
      </c>
      <c r="I2409" s="2">
        <f t="shared" si="338"/>
        <v>79.249090665050005</v>
      </c>
    </row>
    <row r="2410" spans="1:9" ht="13.5" x14ac:dyDescent="0.25">
      <c r="A2410" s="3">
        <f>TITRES_STAT!B2413</f>
        <v>45817</v>
      </c>
      <c r="B2410" s="5">
        <f>TITRES_STAT!D2413</f>
        <v>101.25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0.28726132989783348</v>
      </c>
      <c r="G2410" s="2">
        <f t="shared" si="339"/>
        <v>7.5217693504412195E-2</v>
      </c>
      <c r="H2410" s="2">
        <f t="shared" si="337"/>
        <v>3.8190659207196114</v>
      </c>
      <c r="I2410" s="2">
        <f t="shared" si="338"/>
        <v>79.249090665050005</v>
      </c>
    </row>
    <row r="2411" spans="1:9" ht="13.5" x14ac:dyDescent="0.25">
      <c r="A2411" s="3">
        <f>TITRES_STAT!B2414</f>
        <v>45818</v>
      </c>
      <c r="B2411" s="5">
        <f>TITRES_STAT!D2414</f>
        <v>102.1875</v>
      </c>
      <c r="C2411" s="2">
        <f t="shared" si="333"/>
        <v>0.9375</v>
      </c>
      <c r="D2411" s="2">
        <f t="shared" si="334"/>
        <v>0.9375</v>
      </c>
      <c r="E2411" s="2">
        <f t="shared" si="335"/>
        <v>0</v>
      </c>
      <c r="F2411" s="2">
        <f t="shared" si="339"/>
        <v>0.33370694919084537</v>
      </c>
      <c r="G2411" s="2">
        <f t="shared" si="339"/>
        <v>6.9845001111239896E-2</v>
      </c>
      <c r="H2411" s="2">
        <f t="shared" si="337"/>
        <v>4.7778215173819101</v>
      </c>
      <c r="I2411" s="2">
        <f t="shared" si="338"/>
        <v>82.692438716017534</v>
      </c>
    </row>
    <row r="2412" spans="1:9" ht="13.5" x14ac:dyDescent="0.25">
      <c r="A2412" s="3">
        <f>TITRES_STAT!B2415</f>
        <v>45819</v>
      </c>
      <c r="B2412" s="5">
        <f>TITRES_STAT!D2415</f>
        <v>103.07810000000001</v>
      </c>
      <c r="C2412" s="2">
        <f t="shared" si="333"/>
        <v>0.89060000000000628</v>
      </c>
      <c r="D2412" s="2">
        <f t="shared" si="334"/>
        <v>0.89060000000000628</v>
      </c>
      <c r="E2412" s="2">
        <f t="shared" si="335"/>
        <v>0</v>
      </c>
      <c r="F2412" s="2">
        <f t="shared" si="339"/>
        <v>0.37348502424864261</v>
      </c>
      <c r="G2412" s="2">
        <f t="shared" si="339"/>
        <v>6.485607246043705E-2</v>
      </c>
      <c r="H2412" s="2">
        <f t="shared" si="337"/>
        <v>5.7586747097039028</v>
      </c>
      <c r="I2412" s="2">
        <f t="shared" si="338"/>
        <v>85.204199891966539</v>
      </c>
    </row>
    <row r="2413" spans="1:9" ht="13.5" x14ac:dyDescent="0.25">
      <c r="A2413" s="3">
        <f>TITRES_STAT!B2416</f>
        <v>45820</v>
      </c>
      <c r="B2413" s="5">
        <f>TITRES_STAT!D2416</f>
        <v>103.125</v>
      </c>
      <c r="C2413" s="2">
        <f t="shared" si="333"/>
        <v>4.6899999999993724E-2</v>
      </c>
      <c r="D2413" s="2">
        <f t="shared" si="334"/>
        <v>4.6899999999993724E-2</v>
      </c>
      <c r="E2413" s="2">
        <f t="shared" si="335"/>
        <v>0</v>
      </c>
      <c r="F2413" s="2">
        <f t="shared" ref="F2413:G2428" si="340">((F2412*13)+D2413)/14</f>
        <v>0.35015752251659621</v>
      </c>
      <c r="G2413" s="2">
        <f t="shared" si="340"/>
        <v>6.0223495856120121E-2</v>
      </c>
      <c r="H2413" s="2">
        <f t="shared" si="337"/>
        <v>5.8143008395453677</v>
      </c>
      <c r="I2413" s="2">
        <f t="shared" si="338"/>
        <v>85.324980162356354</v>
      </c>
    </row>
    <row r="2414" spans="1:9" ht="13.5" x14ac:dyDescent="0.25">
      <c r="A2414" s="3">
        <f>TITRES_STAT!B2417</f>
        <v>45821</v>
      </c>
      <c r="B2414" s="5">
        <f>TITRES_STAT!D2417</f>
        <v>104.01560000000001</v>
      </c>
      <c r="C2414" s="2">
        <f t="shared" si="333"/>
        <v>0.89060000000000628</v>
      </c>
      <c r="D2414" s="2">
        <f t="shared" si="334"/>
        <v>0.89060000000000628</v>
      </c>
      <c r="E2414" s="2">
        <f t="shared" si="335"/>
        <v>0</v>
      </c>
      <c r="F2414" s="2">
        <f t="shared" si="340"/>
        <v>0.3887605566225541</v>
      </c>
      <c r="G2414" s="2">
        <f t="shared" si="340"/>
        <v>5.5921817580682973E-2</v>
      </c>
      <c r="H2414" s="2">
        <f t="shared" si="337"/>
        <v>6.951858388037147</v>
      </c>
      <c r="I2414" s="2">
        <f t="shared" si="338"/>
        <v>87.424323331708095</v>
      </c>
    </row>
    <row r="2415" spans="1:9" ht="13.5" x14ac:dyDescent="0.25">
      <c r="A2415" s="3">
        <f>TITRES_STAT!B2418</f>
        <v>45824</v>
      </c>
      <c r="B2415" s="5">
        <f>TITRES_STAT!D2418</f>
        <v>104.01560000000001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0.36099194543522878</v>
      </c>
      <c r="G2415" s="2">
        <f t="shared" si="340"/>
        <v>5.1927402039205615E-2</v>
      </c>
      <c r="H2415" s="2">
        <f t="shared" si="337"/>
        <v>6.9518583880371461</v>
      </c>
      <c r="I2415" s="2">
        <f t="shared" si="338"/>
        <v>87.424323331708095</v>
      </c>
    </row>
    <row r="2416" spans="1:9" ht="13.5" x14ac:dyDescent="0.25">
      <c r="A2416" s="3">
        <f>TITRES_STAT!B2419</f>
        <v>45825</v>
      </c>
      <c r="B2416" s="5">
        <f>TITRES_STAT!D2419</f>
        <v>104.01560000000001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0.33520680647556961</v>
      </c>
      <c r="G2416" s="2">
        <f t="shared" si="340"/>
        <v>4.8218301893548074E-2</v>
      </c>
      <c r="H2416" s="2">
        <f t="shared" si="337"/>
        <v>6.951858388037147</v>
      </c>
      <c r="I2416" s="2">
        <f t="shared" si="338"/>
        <v>87.424323331708095</v>
      </c>
    </row>
    <row r="2417" spans="1:9" ht="13.5" x14ac:dyDescent="0.25">
      <c r="A2417" s="3">
        <f>TITRES_STAT!B2420</f>
        <v>45826</v>
      </c>
      <c r="B2417" s="5">
        <f>TITRES_STAT!D2420</f>
        <v>104.01560000000001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0.31126346315588604</v>
      </c>
      <c r="G2417" s="2">
        <f t="shared" si="340"/>
        <v>4.4774137472580355E-2</v>
      </c>
      <c r="H2417" s="2">
        <f t="shared" si="337"/>
        <v>6.9518583880371461</v>
      </c>
      <c r="I2417" s="2">
        <f t="shared" si="338"/>
        <v>87.424323331708095</v>
      </c>
    </row>
    <row r="2418" spans="1:9" ht="13.5" x14ac:dyDescent="0.25">
      <c r="A2418" s="3">
        <f>TITRES_STAT!B2421</f>
        <v>45827</v>
      </c>
      <c r="B2418" s="5">
        <f>TITRES_STAT!D2421</f>
        <v>105.9375</v>
      </c>
      <c r="C2418" s="2">
        <f t="shared" si="333"/>
        <v>1.9218999999999937</v>
      </c>
      <c r="D2418" s="2">
        <f t="shared" si="334"/>
        <v>1.9218999999999937</v>
      </c>
      <c r="E2418" s="2">
        <f t="shared" si="335"/>
        <v>0</v>
      </c>
      <c r="F2418" s="2">
        <f t="shared" si="340"/>
        <v>0.42630893007332232</v>
      </c>
      <c r="G2418" s="2">
        <f t="shared" si="340"/>
        <v>4.1575984795967469E-2</v>
      </c>
      <c r="H2418" s="2">
        <f t="shared" si="337"/>
        <v>10.253730180184952</v>
      </c>
      <c r="I2418" s="2">
        <f t="shared" si="338"/>
        <v>91.114057437055365</v>
      </c>
    </row>
    <row r="2419" spans="1:9" ht="13.5" x14ac:dyDescent="0.25">
      <c r="A2419" s="3">
        <f>TITRES_STAT!B2422</f>
        <v>45828</v>
      </c>
      <c r="B2419" s="5">
        <f>TITRES_STAT!D2422</f>
        <v>105.9375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0.39585829221094215</v>
      </c>
      <c r="G2419" s="2">
        <f t="shared" si="340"/>
        <v>3.8606271596255508E-2</v>
      </c>
      <c r="H2419" s="2">
        <f t="shared" si="337"/>
        <v>10.253730180184951</v>
      </c>
      <c r="I2419" s="2">
        <f t="shared" si="338"/>
        <v>91.114057437055365</v>
      </c>
    </row>
    <row r="2420" spans="1:9" ht="13.5" x14ac:dyDescent="0.25">
      <c r="A2420" s="3">
        <f>TITRES_STAT!B2423</f>
        <v>45831</v>
      </c>
      <c r="B2420" s="5">
        <f>TITRES_STAT!D2423</f>
        <v>105.9375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0.36758269991016057</v>
      </c>
      <c r="G2420" s="2">
        <f t="shared" si="340"/>
        <v>3.5848680767951543E-2</v>
      </c>
      <c r="H2420" s="2">
        <f t="shared" si="337"/>
        <v>10.253730180184951</v>
      </c>
      <c r="I2420" s="2">
        <f t="shared" si="338"/>
        <v>91.114057437055365</v>
      </c>
    </row>
    <row r="2421" spans="1:9" ht="13.5" x14ac:dyDescent="0.25">
      <c r="A2421" s="3">
        <f>TITRES_STAT!B2424</f>
        <v>45832</v>
      </c>
      <c r="B2421" s="5">
        <f>TITRES_STAT!D2424</f>
        <v>106.82810000000001</v>
      </c>
      <c r="C2421" s="2">
        <f t="shared" si="333"/>
        <v>0.89060000000000628</v>
      </c>
      <c r="D2421" s="2">
        <f t="shared" si="334"/>
        <v>0.89060000000000628</v>
      </c>
      <c r="E2421" s="2">
        <f t="shared" si="335"/>
        <v>0</v>
      </c>
      <c r="F2421" s="2">
        <f t="shared" si="340"/>
        <v>0.4049410784880067</v>
      </c>
      <c r="G2421" s="2">
        <f t="shared" si="340"/>
        <v>3.328806071309786E-2</v>
      </c>
      <c r="H2421" s="2">
        <f t="shared" si="337"/>
        <v>12.164754263641271</v>
      </c>
      <c r="I2421" s="2">
        <f t="shared" si="338"/>
        <v>92.403959998236928</v>
      </c>
    </row>
    <row r="2422" spans="1:9" ht="13.5" x14ac:dyDescent="0.25">
      <c r="A2422" s="3">
        <f>TITRES_STAT!B2425</f>
        <v>45833</v>
      </c>
      <c r="B2422" s="5">
        <f>TITRES_STAT!D2425</f>
        <v>106.82810000000001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0.37601671573886336</v>
      </c>
      <c r="G2422" s="2">
        <f t="shared" si="340"/>
        <v>3.0910342090733726E-2</v>
      </c>
      <c r="H2422" s="2">
        <f t="shared" si="337"/>
        <v>12.164754263641271</v>
      </c>
      <c r="I2422" s="2">
        <f t="shared" si="338"/>
        <v>92.403959998236928</v>
      </c>
    </row>
    <row r="2423" spans="1:9" ht="13.5" x14ac:dyDescent="0.25">
      <c r="A2423" s="3">
        <f>TITRES_STAT!B2426</f>
        <v>45835</v>
      </c>
      <c r="B2423" s="5">
        <f>TITRES_STAT!D2426</f>
        <v>106.8563</v>
      </c>
      <c r="C2423" s="2">
        <f t="shared" si="333"/>
        <v>2.8199999999998226E-2</v>
      </c>
      <c r="D2423" s="2">
        <f t="shared" si="334"/>
        <v>2.8199999999998226E-2</v>
      </c>
      <c r="E2423" s="2">
        <f t="shared" si="335"/>
        <v>0</v>
      </c>
      <c r="F2423" s="2">
        <f t="shared" si="340"/>
        <v>0.35117266461465874</v>
      </c>
      <c r="G2423" s="2">
        <f t="shared" si="340"/>
        <v>2.8702460512824175E-2</v>
      </c>
      <c r="H2423" s="2">
        <f t="shared" si="337"/>
        <v>12.234932418346359</v>
      </c>
      <c r="I2423" s="2">
        <f t="shared" si="338"/>
        <v>92.444237957620444</v>
      </c>
    </row>
    <row r="2424" spans="1:9" ht="13.5" x14ac:dyDescent="0.25">
      <c r="A2424" s="3">
        <f>TITRES_STAT!B2427</f>
        <v>45838</v>
      </c>
      <c r="B2424" s="5">
        <f>TITRES_STAT!D2427</f>
        <v>106.8656</v>
      </c>
      <c r="C2424" s="2">
        <f t="shared" si="333"/>
        <v>9.2999999999960892E-3</v>
      </c>
      <c r="D2424" s="2">
        <f t="shared" si="334"/>
        <v>9.2999999999960892E-3</v>
      </c>
      <c r="E2424" s="2">
        <f t="shared" si="335"/>
        <v>0</v>
      </c>
      <c r="F2424" s="2">
        <f t="shared" si="340"/>
        <v>0.32675318857075425</v>
      </c>
      <c r="G2424" s="2">
        <f t="shared" si="340"/>
        <v>2.6652284761908163E-2</v>
      </c>
      <c r="H2424" s="2">
        <f t="shared" si="337"/>
        <v>12.259856574763702</v>
      </c>
      <c r="I2424" s="2">
        <f t="shared" si="338"/>
        <v>92.458440297889723</v>
      </c>
    </row>
    <row r="2425" spans="1:9" ht="13.5" x14ac:dyDescent="0.25">
      <c r="A2425" s="3">
        <f>TITRES_STAT!B2428</f>
        <v>45839</v>
      </c>
      <c r="B2425" s="5">
        <f>TITRES_STAT!D2428</f>
        <v>106.8656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0.30341367510141465</v>
      </c>
      <c r="G2425" s="2">
        <f t="shared" si="340"/>
        <v>2.4748550136057583E-2</v>
      </c>
      <c r="H2425" s="2">
        <f t="shared" si="337"/>
        <v>12.259856574763701</v>
      </c>
      <c r="I2425" s="2">
        <f t="shared" si="338"/>
        <v>92.458440297889723</v>
      </c>
    </row>
    <row r="2426" spans="1:9" ht="13.5" x14ac:dyDescent="0.25">
      <c r="A2426" s="3">
        <f>TITRES_STAT!B2429</f>
        <v>45840</v>
      </c>
      <c r="B2426" s="5">
        <f>TITRES_STAT!D2429</f>
        <v>110.1563</v>
      </c>
      <c r="C2426" s="2">
        <f t="shared" si="333"/>
        <v>3.2907000000000011</v>
      </c>
      <c r="D2426" s="2">
        <f t="shared" si="334"/>
        <v>3.2907000000000011</v>
      </c>
      <c r="E2426" s="2">
        <f t="shared" si="335"/>
        <v>0</v>
      </c>
      <c r="F2426" s="2">
        <f t="shared" si="340"/>
        <v>0.51679126973702794</v>
      </c>
      <c r="G2426" s="2">
        <f t="shared" si="340"/>
        <v>2.2980796554910612E-2</v>
      </c>
      <c r="H2426" s="2">
        <f t="shared" si="337"/>
        <v>22.487961568355569</v>
      </c>
      <c r="I2426" s="2">
        <f t="shared" si="338"/>
        <v>95.742499845762424</v>
      </c>
    </row>
    <row r="2427" spans="1:9" ht="13.5" x14ac:dyDescent="0.25">
      <c r="A2427" s="3">
        <f>TITRES_STAT!B2430</f>
        <v>45841</v>
      </c>
      <c r="B2427" s="5">
        <f>TITRES_STAT!D2430</f>
        <v>111.5531</v>
      </c>
      <c r="C2427" s="2">
        <f t="shared" si="333"/>
        <v>1.3967999999999989</v>
      </c>
      <c r="D2427" s="2">
        <f t="shared" si="334"/>
        <v>1.3967999999999989</v>
      </c>
      <c r="E2427" s="2">
        <f t="shared" si="335"/>
        <v>0</v>
      </c>
      <c r="F2427" s="2">
        <f t="shared" si="340"/>
        <v>0.57964903618438313</v>
      </c>
      <c r="G2427" s="2">
        <f t="shared" si="340"/>
        <v>2.1339311086702711E-2</v>
      </c>
      <c r="H2427" s="2">
        <f t="shared" si="337"/>
        <v>27.163437180761811</v>
      </c>
      <c r="I2427" s="2">
        <f t="shared" si="338"/>
        <v>96.449297031531756</v>
      </c>
    </row>
    <row r="2428" spans="1:9" ht="13.5" x14ac:dyDescent="0.25">
      <c r="A2428" s="3">
        <f>TITRES_STAT!B2431</f>
        <v>45842</v>
      </c>
      <c r="B2428" s="5">
        <f>TITRES_STAT!D2431</f>
        <v>111.45</v>
      </c>
      <c r="C2428" s="2">
        <f t="shared" si="333"/>
        <v>-0.10309999999999775</v>
      </c>
      <c r="D2428" s="2">
        <f t="shared" si="334"/>
        <v>0</v>
      </c>
      <c r="E2428" s="2">
        <f t="shared" si="335"/>
        <v>0.10309999999999775</v>
      </c>
      <c r="F2428" s="2">
        <f t="shared" si="340"/>
        <v>0.53824553359978433</v>
      </c>
      <c r="G2428" s="2">
        <f t="shared" si="340"/>
        <v>2.7179360294795212E-2</v>
      </c>
      <c r="H2428" s="2">
        <f t="shared" si="337"/>
        <v>19.803465856510876</v>
      </c>
      <c r="I2428" s="2">
        <f t="shared" si="338"/>
        <v>95.193108653637978</v>
      </c>
    </row>
    <row r="2429" spans="1:9" ht="13.5" x14ac:dyDescent="0.25">
      <c r="A2429" s="3">
        <f>TITRES_STAT!B2432</f>
        <v>45845</v>
      </c>
      <c r="B2429" s="5">
        <f>TITRES_STAT!D2432</f>
        <v>106.4438</v>
      </c>
      <c r="C2429" s="2">
        <f t="shared" si="333"/>
        <v>-5.0062000000000069</v>
      </c>
      <c r="D2429" s="2">
        <f t="shared" si="334"/>
        <v>0</v>
      </c>
      <c r="E2429" s="2">
        <f t="shared" si="335"/>
        <v>5.0062000000000069</v>
      </c>
      <c r="F2429" s="2">
        <f t="shared" ref="F2429:G2444" si="341">((F2428*13)+D2429)/14</f>
        <v>0.49979942405694261</v>
      </c>
      <c r="G2429" s="2">
        <f t="shared" si="341"/>
        <v>0.38282369170231034</v>
      </c>
      <c r="H2429" s="2">
        <f t="shared" si="337"/>
        <v>1.3055603268294962</v>
      </c>
      <c r="I2429" s="2">
        <f t="shared" si="338"/>
        <v>56.626595783977798</v>
      </c>
    </row>
    <row r="2430" spans="1:9" ht="13.5" x14ac:dyDescent="0.25">
      <c r="A2430" s="3">
        <f>TITRES_STAT!B2433</f>
        <v>45846</v>
      </c>
      <c r="B2430" s="5">
        <f>TITRES_STAT!D2433</f>
        <v>110.625</v>
      </c>
      <c r="C2430" s="2">
        <f t="shared" si="333"/>
        <v>4.181200000000004</v>
      </c>
      <c r="D2430" s="2">
        <f t="shared" si="334"/>
        <v>4.181200000000004</v>
      </c>
      <c r="E2430" s="2">
        <f t="shared" si="335"/>
        <v>0</v>
      </c>
      <c r="F2430" s="2">
        <f t="shared" si="341"/>
        <v>0.76275660805287571</v>
      </c>
      <c r="G2430" s="2">
        <f t="shared" si="341"/>
        <v>0.35547914229500244</v>
      </c>
      <c r="H2430" s="2">
        <f t="shared" si="337"/>
        <v>2.1457141004911193</v>
      </c>
      <c r="I2430" s="2">
        <f t="shared" si="338"/>
        <v>68.210715657730091</v>
      </c>
    </row>
    <row r="2431" spans="1:9" ht="13.5" x14ac:dyDescent="0.25">
      <c r="A2431" s="3">
        <f>TITRES_STAT!B2434</f>
        <v>45847</v>
      </c>
      <c r="B2431" s="5">
        <f>TITRES_STAT!D2434</f>
        <v>111.51560000000001</v>
      </c>
      <c r="C2431" s="2">
        <f t="shared" si="333"/>
        <v>0.89060000000000628</v>
      </c>
      <c r="D2431" s="2">
        <f t="shared" si="334"/>
        <v>0.89060000000000628</v>
      </c>
      <c r="E2431" s="2">
        <f t="shared" si="335"/>
        <v>0</v>
      </c>
      <c r="F2431" s="2">
        <f t="shared" si="341"/>
        <v>0.77188827890624212</v>
      </c>
      <c r="G2431" s="2">
        <f t="shared" si="341"/>
        <v>0.33008777498821656</v>
      </c>
      <c r="H2431" s="2">
        <f t="shared" si="337"/>
        <v>2.3384334028541254</v>
      </c>
      <c r="I2431" s="2">
        <f t="shared" si="338"/>
        <v>70.045830504060064</v>
      </c>
    </row>
    <row r="2432" spans="1:9" ht="13.5" x14ac:dyDescent="0.25">
      <c r="A2432" s="3">
        <f>TITRES_STAT!B2435</f>
        <v>45848</v>
      </c>
      <c r="B2432" s="5">
        <f>TITRES_STAT!D2435</f>
        <v>111.5531</v>
      </c>
      <c r="C2432" s="2">
        <f t="shared" si="333"/>
        <v>3.7499999999994316E-2</v>
      </c>
      <c r="D2432" s="2">
        <f t="shared" si="334"/>
        <v>3.7499999999994316E-2</v>
      </c>
      <c r="E2432" s="2">
        <f t="shared" si="335"/>
        <v>0</v>
      </c>
      <c r="F2432" s="2">
        <f t="shared" si="341"/>
        <v>0.71943197327008157</v>
      </c>
      <c r="G2432" s="2">
        <f t="shared" si="341"/>
        <v>0.30651007677477254</v>
      </c>
      <c r="H2432" s="2">
        <f t="shared" si="337"/>
        <v>2.3471723371715743</v>
      </c>
      <c r="I2432" s="2">
        <f t="shared" si="338"/>
        <v>70.124036073833608</v>
      </c>
    </row>
    <row r="2433" spans="1:9" ht="13.5" x14ac:dyDescent="0.25">
      <c r="A2433" s="3">
        <f>TITRES_STAT!B2436</f>
        <v>45849</v>
      </c>
      <c r="B2433" s="5">
        <f>TITRES_STAT!D2436</f>
        <v>112.5</v>
      </c>
      <c r="C2433" s="2">
        <f t="shared" si="333"/>
        <v>0.94689999999999941</v>
      </c>
      <c r="D2433" s="2">
        <f t="shared" si="334"/>
        <v>0.94689999999999941</v>
      </c>
      <c r="E2433" s="2">
        <f t="shared" si="335"/>
        <v>0</v>
      </c>
      <c r="F2433" s="2">
        <f t="shared" si="341"/>
        <v>0.73567968946507567</v>
      </c>
      <c r="G2433" s="2">
        <f t="shared" si="341"/>
        <v>0.28461649986228876</v>
      </c>
      <c r="H2433" s="2">
        <f t="shared" si="337"/>
        <v>2.584810402141243</v>
      </c>
      <c r="I2433" s="2">
        <f t="shared" si="338"/>
        <v>72.104521918294751</v>
      </c>
    </row>
    <row r="2434" spans="1:9" ht="13.5" x14ac:dyDescent="0.25">
      <c r="A2434" s="3">
        <f>TITRES_STAT!B2437</f>
        <v>45852</v>
      </c>
      <c r="B2434" s="5">
        <f>TITRES_STAT!D2437</f>
        <v>117.1875</v>
      </c>
      <c r="C2434" s="2">
        <f t="shared" si="333"/>
        <v>4.6875</v>
      </c>
      <c r="D2434" s="2">
        <f t="shared" si="334"/>
        <v>4.6875</v>
      </c>
      <c r="E2434" s="2">
        <f t="shared" si="335"/>
        <v>0</v>
      </c>
      <c r="F2434" s="2">
        <f t="shared" si="341"/>
        <v>1.0179525687889988</v>
      </c>
      <c r="G2434" s="2">
        <f t="shared" si="341"/>
        <v>0.26428674987212525</v>
      </c>
      <c r="H2434" s="2">
        <f t="shared" si="337"/>
        <v>3.8516973298189696</v>
      </c>
      <c r="I2434" s="2">
        <f t="shared" si="338"/>
        <v>79.388656545949203</v>
      </c>
    </row>
    <row r="2435" spans="1:9" ht="13.5" x14ac:dyDescent="0.25">
      <c r="A2435" s="3">
        <f>TITRES_STAT!B2438</f>
        <v>45853</v>
      </c>
      <c r="B2435" s="5">
        <f>TITRES_STAT!D2438</f>
        <v>120</v>
      </c>
      <c r="C2435" s="2">
        <f t="shared" ref="C2435:C2498" si="342">B2435-B2434</f>
        <v>2.8125</v>
      </c>
      <c r="D2435" s="2">
        <f t="shared" ref="D2435:D2498" si="343">IF(C2435&gt;0,C2435,0)</f>
        <v>2.8125</v>
      </c>
      <c r="E2435" s="2">
        <f t="shared" ref="E2435:E2498" si="344">IF(C2435&lt;0,-C2435,0)</f>
        <v>0</v>
      </c>
      <c r="F2435" s="2">
        <f t="shared" si="341"/>
        <v>1.146134528161213</v>
      </c>
      <c r="G2435" s="2">
        <f t="shared" si="341"/>
        <v>0.24540912488125916</v>
      </c>
      <c r="H2435" s="2">
        <f t="shared" si="337"/>
        <v>4.6703011907799619</v>
      </c>
      <c r="I2435" s="2">
        <f t="shared" si="338"/>
        <v>82.364252508737593</v>
      </c>
    </row>
    <row r="2436" spans="1:9" ht="13.5" x14ac:dyDescent="0.25">
      <c r="A2436" s="3">
        <f>TITRES_STAT!B2439</f>
        <v>45854</v>
      </c>
      <c r="B2436" s="5">
        <f>TITRES_STAT!D2439</f>
        <v>118.1</v>
      </c>
      <c r="C2436" s="2">
        <f t="shared" si="342"/>
        <v>-1.9000000000000057</v>
      </c>
      <c r="D2436" s="2">
        <f t="shared" si="343"/>
        <v>0</v>
      </c>
      <c r="E2436" s="2">
        <f t="shared" si="344"/>
        <v>1.9000000000000057</v>
      </c>
      <c r="F2436" s="2">
        <f t="shared" si="341"/>
        <v>1.0642677761496977</v>
      </c>
      <c r="G2436" s="2">
        <f t="shared" si="341"/>
        <v>0.36359418738974103</v>
      </c>
      <c r="H2436" s="2">
        <f t="shared" si="337"/>
        <v>2.9270758803657553</v>
      </c>
      <c r="I2436" s="2">
        <f t="shared" si="338"/>
        <v>74.535760691569237</v>
      </c>
    </row>
    <row r="2437" spans="1:9" ht="13.5" x14ac:dyDescent="0.25">
      <c r="A2437" s="3">
        <f>TITRES_STAT!B2440</f>
        <v>45855</v>
      </c>
      <c r="B2437" s="5">
        <f>TITRES_STAT!D2440</f>
        <v>117.49</v>
      </c>
      <c r="C2437" s="2">
        <f t="shared" si="342"/>
        <v>-0.60999999999999943</v>
      </c>
      <c r="D2437" s="2">
        <f t="shared" si="343"/>
        <v>0</v>
      </c>
      <c r="E2437" s="2">
        <f t="shared" si="344"/>
        <v>0.60999999999999943</v>
      </c>
      <c r="F2437" s="2">
        <f t="shared" si="341"/>
        <v>0.98824864928186218</v>
      </c>
      <c r="G2437" s="2">
        <f t="shared" si="341"/>
        <v>0.38119460257618804</v>
      </c>
      <c r="H2437" s="2">
        <f t="shared" si="337"/>
        <v>2.5925043077815992</v>
      </c>
      <c r="I2437" s="2">
        <f t="shared" si="338"/>
        <v>72.164264414827983</v>
      </c>
    </row>
    <row r="2438" spans="1:9" ht="13.5" x14ac:dyDescent="0.25">
      <c r="A2438" s="3">
        <f>TITRES_STAT!B2441</f>
        <v>45856</v>
      </c>
      <c r="B2438" s="5">
        <f>TITRES_STAT!D2441</f>
        <v>116.8</v>
      </c>
      <c r="C2438" s="2">
        <f t="shared" si="342"/>
        <v>-0.68999999999999773</v>
      </c>
      <c r="D2438" s="2">
        <f t="shared" si="343"/>
        <v>0</v>
      </c>
      <c r="E2438" s="2">
        <f t="shared" si="344"/>
        <v>0.68999999999999773</v>
      </c>
      <c r="F2438" s="2">
        <f t="shared" si="341"/>
        <v>0.91765946004744348</v>
      </c>
      <c r="G2438" s="2">
        <f t="shared" si="341"/>
        <v>0.40325213096360296</v>
      </c>
      <c r="H2438" s="2">
        <f t="shared" si="337"/>
        <v>2.2756468957885563</v>
      </c>
      <c r="I2438" s="2">
        <f t="shared" si="338"/>
        <v>69.471678974748983</v>
      </c>
    </row>
    <row r="2439" spans="1:9" ht="13.5" x14ac:dyDescent="0.25">
      <c r="A2439" s="3">
        <f>TITRES_STAT!B2442</f>
        <v>45859</v>
      </c>
      <c r="B2439" s="5">
        <f>TITRES_STAT!D2442</f>
        <v>116.78</v>
      </c>
      <c r="C2439" s="2">
        <f t="shared" si="342"/>
        <v>-1.9999999999996021E-2</v>
      </c>
      <c r="D2439" s="2">
        <f t="shared" si="343"/>
        <v>0</v>
      </c>
      <c r="E2439" s="2">
        <f t="shared" si="344"/>
        <v>1.9999999999996021E-2</v>
      </c>
      <c r="F2439" s="2">
        <f t="shared" si="341"/>
        <v>0.85211235575834032</v>
      </c>
      <c r="G2439" s="2">
        <f t="shared" si="341"/>
        <v>0.37587697875191672</v>
      </c>
      <c r="H2439" s="2">
        <f t="shared" si="337"/>
        <v>2.2669979911718525</v>
      </c>
      <c r="I2439" s="2">
        <f t="shared" si="338"/>
        <v>69.39085966069706</v>
      </c>
    </row>
    <row r="2440" spans="1:9" ht="13.5" x14ac:dyDescent="0.25">
      <c r="A2440" s="3">
        <f>TITRES_STAT!B2443</f>
        <v>45860</v>
      </c>
      <c r="B2440" s="5">
        <f>TITRES_STAT!D2443</f>
        <v>116.78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0.79124718748988754</v>
      </c>
      <c r="G2440" s="2">
        <f t="shared" si="341"/>
        <v>0.34902862312677979</v>
      </c>
      <c r="H2440" s="2">
        <f t="shared" si="337"/>
        <v>2.266997991171853</v>
      </c>
      <c r="I2440" s="2">
        <f t="shared" si="338"/>
        <v>69.390859660697075</v>
      </c>
    </row>
    <row r="2441" spans="1:9" ht="13.5" x14ac:dyDescent="0.25">
      <c r="A2441" s="3">
        <f>TITRES_STAT!B2444</f>
        <v>45861</v>
      </c>
      <c r="B2441" s="5">
        <f>TITRES_STAT!D2444</f>
        <v>116.78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0.7347295312406098</v>
      </c>
      <c r="G2441" s="2">
        <f t="shared" si="341"/>
        <v>0.32409800718915266</v>
      </c>
      <c r="H2441" s="2">
        <f t="shared" si="337"/>
        <v>2.266997991171853</v>
      </c>
      <c r="I2441" s="2">
        <f t="shared" si="338"/>
        <v>69.390859660697075</v>
      </c>
    </row>
    <row r="2442" spans="1:9" ht="13.5" x14ac:dyDescent="0.25">
      <c r="A2442" s="3">
        <f>TITRES_STAT!B2445</f>
        <v>45862</v>
      </c>
      <c r="B2442" s="5">
        <f>TITRES_STAT!D2445</f>
        <v>116.78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0.68224885043770911</v>
      </c>
      <c r="G2442" s="2">
        <f t="shared" si="341"/>
        <v>0.30094814953278465</v>
      </c>
      <c r="H2442" s="2">
        <f t="shared" si="337"/>
        <v>2.2669979911718525</v>
      </c>
      <c r="I2442" s="2">
        <f t="shared" si="338"/>
        <v>69.39085966069706</v>
      </c>
    </row>
    <row r="2443" spans="1:9" ht="13.5" x14ac:dyDescent="0.25">
      <c r="A2443" s="3">
        <f>TITRES_STAT!B2446</f>
        <v>45866</v>
      </c>
      <c r="B2443" s="5">
        <f>TITRES_STAT!D2446</f>
        <v>120</v>
      </c>
      <c r="C2443" s="2">
        <f t="shared" si="342"/>
        <v>3.2199999999999989</v>
      </c>
      <c r="D2443" s="2">
        <f t="shared" si="343"/>
        <v>3.2199999999999989</v>
      </c>
      <c r="E2443" s="2">
        <f t="shared" si="344"/>
        <v>0</v>
      </c>
      <c r="F2443" s="2">
        <f t="shared" si="341"/>
        <v>0.86351678969215839</v>
      </c>
      <c r="G2443" s="2">
        <f t="shared" si="341"/>
        <v>0.27945185313758575</v>
      </c>
      <c r="H2443" s="2">
        <f t="shared" si="337"/>
        <v>3.090037800776412</v>
      </c>
      <c r="I2443" s="2">
        <f t="shared" si="338"/>
        <v>75.550348219026972</v>
      </c>
    </row>
    <row r="2444" spans="1:9" ht="13.5" x14ac:dyDescent="0.25">
      <c r="A2444" s="3">
        <f>TITRES_STAT!B2447</f>
        <v>45867</v>
      </c>
      <c r="B2444" s="5">
        <f>TITRES_STAT!D2447</f>
        <v>120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0.80183701899986137</v>
      </c>
      <c r="G2444" s="2">
        <f t="shared" si="341"/>
        <v>0.25949100648490103</v>
      </c>
      <c r="H2444" s="2">
        <f t="shared" si="337"/>
        <v>3.0900378007764124</v>
      </c>
      <c r="I2444" s="2">
        <f t="shared" si="338"/>
        <v>75.550348219026972</v>
      </c>
    </row>
    <row r="2445" spans="1:9" ht="13.5" x14ac:dyDescent="0.25">
      <c r="A2445" s="3">
        <f>TITRES_STAT!B2448</f>
        <v>45868</v>
      </c>
      <c r="B2445" s="5">
        <f>TITRES_STAT!D2448</f>
        <v>120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0.74456294621415697</v>
      </c>
      <c r="G2445" s="2">
        <f t="shared" si="345"/>
        <v>0.2409559345931224</v>
      </c>
      <c r="H2445" s="2">
        <f t="shared" si="337"/>
        <v>3.0900378007764124</v>
      </c>
      <c r="I2445" s="2">
        <f t="shared" si="338"/>
        <v>75.550348219026972</v>
      </c>
    </row>
    <row r="2446" spans="1:9" ht="13.5" x14ac:dyDescent="0.25">
      <c r="A2446" s="3">
        <f>TITRES_STAT!B2449</f>
        <v>45869</v>
      </c>
      <c r="B2446" s="5">
        <f>TITRES_STAT!D2449</f>
        <v>120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0.69137987862743144</v>
      </c>
      <c r="G2446" s="2">
        <f t="shared" si="345"/>
        <v>0.22374479640789938</v>
      </c>
      <c r="H2446" s="2">
        <f t="shared" si="337"/>
        <v>3.090037800776412</v>
      </c>
      <c r="I2446" s="2">
        <f t="shared" si="338"/>
        <v>75.550348219026972</v>
      </c>
    </row>
    <row r="2447" spans="1:9" ht="13.5" x14ac:dyDescent="0.25">
      <c r="A2447" s="3">
        <f>TITRES_STAT!B2450</f>
        <v>45870</v>
      </c>
      <c r="B2447" s="5">
        <f>TITRES_STAT!D2450</f>
        <v>120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0.64199560158261482</v>
      </c>
      <c r="G2447" s="2">
        <f t="shared" si="345"/>
        <v>0.20776302523590656</v>
      </c>
      <c r="H2447" s="2">
        <f t="shared" si="337"/>
        <v>3.0900378007764115</v>
      </c>
      <c r="I2447" s="2">
        <f t="shared" si="338"/>
        <v>75.550348219026972</v>
      </c>
    </row>
    <row r="2448" spans="1:9" ht="13.5" x14ac:dyDescent="0.25">
      <c r="A2448" s="3">
        <f>TITRES_STAT!B2451</f>
        <v>45873</v>
      </c>
      <c r="B2448" s="5">
        <f>TITRES_STAT!D2451</f>
        <v>120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0.59613877289814232</v>
      </c>
      <c r="G2448" s="2">
        <f t="shared" si="345"/>
        <v>0.19292280914762752</v>
      </c>
      <c r="H2448" s="2">
        <f t="shared" si="337"/>
        <v>3.0900378007764115</v>
      </c>
      <c r="I2448" s="2">
        <f t="shared" si="338"/>
        <v>75.550348219026972</v>
      </c>
    </row>
    <row r="2449" spans="1:9" ht="13.5" x14ac:dyDescent="0.25">
      <c r="A2449" s="3">
        <f>TITRES_STAT!B2452</f>
        <v>45874</v>
      </c>
      <c r="B2449" s="5">
        <f>TITRES_STAT!D2452</f>
        <v>125</v>
      </c>
      <c r="C2449" s="2">
        <f t="shared" si="342"/>
        <v>5</v>
      </c>
      <c r="D2449" s="2">
        <f t="shared" si="343"/>
        <v>5</v>
      </c>
      <c r="E2449" s="2">
        <f t="shared" si="344"/>
        <v>0</v>
      </c>
      <c r="F2449" s="2">
        <f t="shared" si="345"/>
        <v>0.91070028911970358</v>
      </c>
      <c r="G2449" s="2">
        <f t="shared" si="345"/>
        <v>0.17914260849422556</v>
      </c>
      <c r="H2449" s="2">
        <f t="shared" ref="H2449:H2508" si="346">F2449/G2449</f>
        <v>5.0836609825800254</v>
      </c>
      <c r="I2449" s="2">
        <f t="shared" ref="I2449:I2508" si="347">IF(G2449=0,100,100-(100/(1+H2449)))</f>
        <v>83.562529160263807</v>
      </c>
    </row>
    <row r="2450" spans="1:9" ht="13.5" x14ac:dyDescent="0.25">
      <c r="A2450" s="3">
        <f>TITRES_STAT!B2453</f>
        <v>45875</v>
      </c>
      <c r="B2450" s="5">
        <f>TITRES_STAT!D2453</f>
        <v>125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0.84565026846829616</v>
      </c>
      <c r="G2450" s="2">
        <f t="shared" si="345"/>
        <v>0.16634670788749517</v>
      </c>
      <c r="H2450" s="2">
        <f t="shared" si="346"/>
        <v>5.0836609825800254</v>
      </c>
      <c r="I2450" s="2">
        <f t="shared" si="347"/>
        <v>83.562529160263807</v>
      </c>
    </row>
    <row r="2451" spans="1:9" ht="13.5" x14ac:dyDescent="0.25">
      <c r="A2451" s="3">
        <f>TITRES_STAT!B2454</f>
        <v>45876</v>
      </c>
      <c r="B2451" s="5">
        <f>TITRES_STAT!D2454</f>
        <v>125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0.78524667786341784</v>
      </c>
      <c r="G2451" s="2">
        <f t="shared" si="345"/>
        <v>0.1544648001812455</v>
      </c>
      <c r="H2451" s="2">
        <f t="shared" si="346"/>
        <v>5.0836609825800254</v>
      </c>
      <c r="I2451" s="2">
        <f t="shared" si="347"/>
        <v>83.562529160263807</v>
      </c>
    </row>
    <row r="2452" spans="1:9" ht="13.5" x14ac:dyDescent="0.25">
      <c r="A2452" s="3">
        <f>TITRES_STAT!B2455</f>
        <v>45877</v>
      </c>
      <c r="B2452" s="5">
        <f>TITRES_STAT!D2455</f>
        <v>125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0.72915762944460227</v>
      </c>
      <c r="G2452" s="2">
        <f t="shared" si="345"/>
        <v>0.14343160016829939</v>
      </c>
      <c r="H2452" s="2">
        <f t="shared" si="346"/>
        <v>5.0836609825800254</v>
      </c>
      <c r="I2452" s="2">
        <f t="shared" si="347"/>
        <v>83.562529160263807</v>
      </c>
    </row>
    <row r="2453" spans="1:9" ht="13.5" x14ac:dyDescent="0.25">
      <c r="A2453" s="3">
        <f>TITRES_STAT!B2456</f>
        <v>45880</v>
      </c>
      <c r="B2453" s="5">
        <f>TITRES_STAT!D2456</f>
        <v>125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0.67707494162713078</v>
      </c>
      <c r="G2453" s="2">
        <f t="shared" si="345"/>
        <v>0.13318648587056373</v>
      </c>
      <c r="H2453" s="2">
        <f t="shared" si="346"/>
        <v>5.0836609825800263</v>
      </c>
      <c r="I2453" s="2">
        <f t="shared" si="347"/>
        <v>83.562529160263807</v>
      </c>
    </row>
    <row r="2454" spans="1:9" ht="13.5" x14ac:dyDescent="0.25">
      <c r="A2454" s="3">
        <f>TITRES_STAT!B2457</f>
        <v>45881</v>
      </c>
      <c r="B2454" s="5">
        <f>TITRES_STAT!D2457</f>
        <v>125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0.62871244579662144</v>
      </c>
      <c r="G2454" s="2">
        <f t="shared" si="345"/>
        <v>0.12367316545123774</v>
      </c>
      <c r="H2454" s="2">
        <f t="shared" si="346"/>
        <v>5.0836609825800263</v>
      </c>
      <c r="I2454" s="2">
        <f t="shared" si="347"/>
        <v>83.562529160263807</v>
      </c>
    </row>
    <row r="2455" spans="1:9" ht="13.5" x14ac:dyDescent="0.25">
      <c r="A2455" s="3">
        <f>TITRES_STAT!B2458</f>
        <v>45883</v>
      </c>
      <c r="B2455" s="5">
        <f>TITRES_STAT!D2458</f>
        <v>125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0.58380441395400562</v>
      </c>
      <c r="G2455" s="2">
        <f t="shared" si="345"/>
        <v>0.11483936791900648</v>
      </c>
      <c r="H2455" s="2">
        <f t="shared" si="346"/>
        <v>5.0836609825800263</v>
      </c>
      <c r="I2455" s="2">
        <f t="shared" si="347"/>
        <v>83.562529160263807</v>
      </c>
    </row>
    <row r="2456" spans="1:9" ht="13.5" x14ac:dyDescent="0.25">
      <c r="A2456" s="3">
        <f>TITRES_STAT!B2459</f>
        <v>45884</v>
      </c>
      <c r="B2456" s="5">
        <f>TITRES_STAT!D2459</f>
        <v>125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0.54210409867157661</v>
      </c>
      <c r="G2456" s="2">
        <f t="shared" si="345"/>
        <v>0.10663655592479172</v>
      </c>
      <c r="H2456" s="2">
        <f t="shared" si="346"/>
        <v>5.0836609825800263</v>
      </c>
      <c r="I2456" s="2">
        <f t="shared" si="347"/>
        <v>83.562529160263807</v>
      </c>
    </row>
    <row r="2457" spans="1:9" ht="13.5" x14ac:dyDescent="0.25">
      <c r="A2457" s="3">
        <f>TITRES_STAT!B2460</f>
        <v>45887</v>
      </c>
      <c r="B2457" s="5">
        <f>TITRES_STAT!D2460</f>
        <v>125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0.50338237733789259</v>
      </c>
      <c r="G2457" s="2">
        <f t="shared" si="345"/>
        <v>9.9019659073020891E-2</v>
      </c>
      <c r="H2457" s="2">
        <f t="shared" si="346"/>
        <v>5.0836609825800263</v>
      </c>
      <c r="I2457" s="2">
        <f t="shared" si="347"/>
        <v>83.562529160263807</v>
      </c>
    </row>
    <row r="2458" spans="1:9" ht="13.5" x14ac:dyDescent="0.25">
      <c r="A2458" s="3">
        <f>TITRES_STAT!B2461</f>
        <v>45888</v>
      </c>
      <c r="B2458" s="5">
        <f>TITRES_STAT!D2461</f>
        <v>125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0.46742649324232882</v>
      </c>
      <c r="G2458" s="2">
        <f t="shared" si="345"/>
        <v>9.1946826282090832E-2</v>
      </c>
      <c r="H2458" s="2">
        <f t="shared" si="346"/>
        <v>5.0836609825800254</v>
      </c>
      <c r="I2458" s="2">
        <f t="shared" si="347"/>
        <v>83.562529160263807</v>
      </c>
    </row>
    <row r="2459" spans="1:9" ht="13.5" x14ac:dyDescent="0.25">
      <c r="A2459" s="3">
        <f>TITRES_STAT!B2462</f>
        <v>45889</v>
      </c>
      <c r="B2459" s="5">
        <f>TITRES_STAT!D2462</f>
        <v>125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0.4340388865821625</v>
      </c>
      <c r="G2459" s="2">
        <f t="shared" si="345"/>
        <v>8.5379195833370058E-2</v>
      </c>
      <c r="H2459" s="2">
        <f t="shared" si="346"/>
        <v>5.0836609825800263</v>
      </c>
      <c r="I2459" s="2">
        <f t="shared" si="347"/>
        <v>83.562529160263807</v>
      </c>
    </row>
    <row r="2460" spans="1:9" ht="13.5" x14ac:dyDescent="0.25">
      <c r="A2460" s="3">
        <f>TITRES_STAT!B2463</f>
        <v>45890</v>
      </c>
      <c r="B2460" s="5">
        <f>TITRES_STAT!D2463</f>
        <v>127.99</v>
      </c>
      <c r="C2460" s="2">
        <f t="shared" si="342"/>
        <v>2.9899999999999949</v>
      </c>
      <c r="D2460" s="2">
        <f t="shared" si="343"/>
        <v>2.9899999999999949</v>
      </c>
      <c r="E2460" s="2">
        <f t="shared" si="344"/>
        <v>0</v>
      </c>
      <c r="F2460" s="2">
        <f t="shared" si="345"/>
        <v>0.61660753754057906</v>
      </c>
      <c r="G2460" s="2">
        <f t="shared" si="345"/>
        <v>7.9280681845272191E-2</v>
      </c>
      <c r="H2460" s="2">
        <f t="shared" si="346"/>
        <v>7.7775256618501158</v>
      </c>
      <c r="I2460" s="2">
        <f t="shared" si="347"/>
        <v>88.607267713880759</v>
      </c>
    </row>
    <row r="2461" spans="1:9" ht="13.5" x14ac:dyDescent="0.25">
      <c r="A2461" s="3">
        <f>TITRES_STAT!B2464</f>
        <v>45891</v>
      </c>
      <c r="B2461" s="5">
        <f>TITRES_STAT!D2464</f>
        <v>128.99</v>
      </c>
      <c r="C2461" s="2">
        <f t="shared" si="342"/>
        <v>1.0000000000000142</v>
      </c>
      <c r="D2461" s="2">
        <f t="shared" si="343"/>
        <v>1.0000000000000142</v>
      </c>
      <c r="E2461" s="2">
        <f t="shared" si="344"/>
        <v>0</v>
      </c>
      <c r="F2461" s="2">
        <f t="shared" ref="F2461:G2476" si="348">((F2460*13)+D2461)/14</f>
        <v>0.64399271343053865</v>
      </c>
      <c r="G2461" s="2">
        <f t="shared" si="348"/>
        <v>7.3617775999181317E-2</v>
      </c>
      <c r="H2461" s="2">
        <f t="shared" si="346"/>
        <v>8.7477882167711822</v>
      </c>
      <c r="I2461" s="2">
        <f t="shared" si="347"/>
        <v>89.741262553494053</v>
      </c>
    </row>
    <row r="2462" spans="1:9" ht="13.5" x14ac:dyDescent="0.25">
      <c r="A2462" s="3">
        <f>TITRES_STAT!B2465</f>
        <v>45894</v>
      </c>
      <c r="B2462" s="5">
        <f>TITRES_STAT!D2465</f>
        <v>125</v>
      </c>
      <c r="C2462" s="2">
        <f t="shared" si="342"/>
        <v>-3.9900000000000091</v>
      </c>
      <c r="D2462" s="2">
        <f t="shared" si="343"/>
        <v>0</v>
      </c>
      <c r="E2462" s="2">
        <f t="shared" si="344"/>
        <v>3.9900000000000091</v>
      </c>
      <c r="F2462" s="2">
        <f t="shared" si="348"/>
        <v>0.59799323389978587</v>
      </c>
      <c r="G2462" s="2">
        <f t="shared" si="348"/>
        <v>0.35335936342781188</v>
      </c>
      <c r="H2462" s="2">
        <f t="shared" si="346"/>
        <v>1.6923090083106018</v>
      </c>
      <c r="I2462" s="2">
        <f t="shared" si="347"/>
        <v>62.857161012602695</v>
      </c>
    </row>
    <row r="2463" spans="1:9" ht="13.5" x14ac:dyDescent="0.25">
      <c r="A2463" s="3">
        <f>TITRES_STAT!B2466</f>
        <v>45895</v>
      </c>
      <c r="B2463" s="5">
        <f>TITRES_STAT!D2466</f>
        <v>129</v>
      </c>
      <c r="C2463" s="2">
        <f t="shared" si="342"/>
        <v>4</v>
      </c>
      <c r="D2463" s="2">
        <f t="shared" si="343"/>
        <v>4</v>
      </c>
      <c r="E2463" s="2">
        <f t="shared" si="344"/>
        <v>0</v>
      </c>
      <c r="F2463" s="2">
        <f t="shared" si="348"/>
        <v>0.84099371719265825</v>
      </c>
      <c r="G2463" s="2">
        <f t="shared" si="348"/>
        <v>0.32811940889725388</v>
      </c>
      <c r="H2463" s="2">
        <f t="shared" si="346"/>
        <v>2.563072145043404</v>
      </c>
      <c r="I2463" s="2">
        <f t="shared" si="347"/>
        <v>71.934331967117146</v>
      </c>
    </row>
    <row r="2464" spans="1:9" ht="13.5" x14ac:dyDescent="0.25">
      <c r="A2464" s="3">
        <f>TITRES_STAT!B2467</f>
        <v>45896</v>
      </c>
      <c r="B2464" s="5">
        <f>TITRES_STAT!D2467</f>
        <v>129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0.78092273739318263</v>
      </c>
      <c r="G2464" s="2">
        <f t="shared" si="348"/>
        <v>0.30468230826173576</v>
      </c>
      <c r="H2464" s="2">
        <f t="shared" si="346"/>
        <v>2.5630721450434035</v>
      </c>
      <c r="I2464" s="2">
        <f t="shared" si="347"/>
        <v>71.934331967117146</v>
      </c>
    </row>
    <row r="2465" spans="1:9" ht="13.5" x14ac:dyDescent="0.25">
      <c r="A2465" s="3">
        <f>TITRES_STAT!B2468</f>
        <v>45897</v>
      </c>
      <c r="B2465" s="5">
        <f>TITRES_STAT!D2468</f>
        <v>129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0.72514254186509819</v>
      </c>
      <c r="G2465" s="2">
        <f t="shared" si="348"/>
        <v>0.28291928624304036</v>
      </c>
      <c r="H2465" s="2">
        <f t="shared" si="346"/>
        <v>2.5630721450434035</v>
      </c>
      <c r="I2465" s="2">
        <f t="shared" si="347"/>
        <v>71.934331967117146</v>
      </c>
    </row>
    <row r="2466" spans="1:9" ht="13.5" x14ac:dyDescent="0.25">
      <c r="A2466" s="3">
        <f>TITRES_STAT!B2469</f>
        <v>45898</v>
      </c>
      <c r="B2466" s="5">
        <f>TITRES_STAT!D2469</f>
        <v>129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0.6733466460175912</v>
      </c>
      <c r="G2466" s="2">
        <f t="shared" si="348"/>
        <v>0.26271076579710889</v>
      </c>
      <c r="H2466" s="2">
        <f t="shared" si="346"/>
        <v>2.563072145043404</v>
      </c>
      <c r="I2466" s="2">
        <f t="shared" si="347"/>
        <v>71.934331967117146</v>
      </c>
    </row>
    <row r="2467" spans="1:9" ht="13.5" x14ac:dyDescent="0.25">
      <c r="A2467" s="3">
        <f>TITRES_STAT!B2470</f>
        <v>45901</v>
      </c>
      <c r="B2467" s="5">
        <f>TITRES_STAT!D2470</f>
        <v>125.11</v>
      </c>
      <c r="C2467" s="2">
        <f t="shared" si="342"/>
        <v>-3.8900000000000006</v>
      </c>
      <c r="D2467" s="2">
        <f t="shared" si="343"/>
        <v>0</v>
      </c>
      <c r="E2467" s="2">
        <f t="shared" si="344"/>
        <v>3.8900000000000006</v>
      </c>
      <c r="F2467" s="2">
        <f t="shared" si="348"/>
        <v>0.62525045701633464</v>
      </c>
      <c r="G2467" s="2">
        <f t="shared" si="348"/>
        <v>0.52180285395445825</v>
      </c>
      <c r="H2467" s="2">
        <f t="shared" si="346"/>
        <v>1.198250358881527</v>
      </c>
      <c r="I2467" s="2">
        <f t="shared" si="347"/>
        <v>54.509276163211844</v>
      </c>
    </row>
    <row r="2468" spans="1:9" ht="13.5" x14ac:dyDescent="0.25">
      <c r="A2468" s="3">
        <f>TITRES_STAT!B2471</f>
        <v>45902</v>
      </c>
      <c r="B2468" s="5">
        <f>TITRES_STAT!D2471</f>
        <v>127</v>
      </c>
      <c r="C2468" s="2">
        <f t="shared" si="342"/>
        <v>1.8900000000000006</v>
      </c>
      <c r="D2468" s="2">
        <f t="shared" si="343"/>
        <v>1.8900000000000006</v>
      </c>
      <c r="E2468" s="2">
        <f t="shared" si="344"/>
        <v>0</v>
      </c>
      <c r="F2468" s="2">
        <f t="shared" si="348"/>
        <v>0.71558971008659644</v>
      </c>
      <c r="G2468" s="2">
        <f t="shared" si="348"/>
        <v>0.4845312215291398</v>
      </c>
      <c r="H2468" s="2">
        <f t="shared" si="346"/>
        <v>1.4768701753176101</v>
      </c>
      <c r="I2468" s="2">
        <f t="shared" si="347"/>
        <v>59.62646690306368</v>
      </c>
    </row>
    <row r="2469" spans="1:9" ht="13.5" x14ac:dyDescent="0.25">
      <c r="A2469" s="3">
        <f>TITRES_STAT!B2472</f>
        <v>45903</v>
      </c>
      <c r="B2469" s="5">
        <f>TITRES_STAT!D2472</f>
        <v>127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0.66447615936612525</v>
      </c>
      <c r="G2469" s="2">
        <f t="shared" si="348"/>
        <v>0.44992184856277267</v>
      </c>
      <c r="H2469" s="2">
        <f t="shared" si="346"/>
        <v>1.4768701753176099</v>
      </c>
      <c r="I2469" s="2">
        <f t="shared" si="347"/>
        <v>59.62646690306368</v>
      </c>
    </row>
    <row r="2470" spans="1:9" ht="13.5" x14ac:dyDescent="0.25">
      <c r="A2470" s="3">
        <f>TITRES_STAT!B2473</f>
        <v>45905</v>
      </c>
      <c r="B2470" s="5">
        <f>TITRES_STAT!D2473</f>
        <v>125.51</v>
      </c>
      <c r="C2470" s="2">
        <f t="shared" si="342"/>
        <v>-1.4899999999999949</v>
      </c>
      <c r="D2470" s="2">
        <f t="shared" si="343"/>
        <v>0</v>
      </c>
      <c r="E2470" s="2">
        <f t="shared" si="344"/>
        <v>1.4899999999999949</v>
      </c>
      <c r="F2470" s="2">
        <f t="shared" si="348"/>
        <v>0.61701357655425915</v>
      </c>
      <c r="G2470" s="2">
        <f t="shared" si="348"/>
        <v>0.52421314509400285</v>
      </c>
      <c r="H2470" s="2">
        <f t="shared" si="346"/>
        <v>1.1770280511443778</v>
      </c>
      <c r="I2470" s="2">
        <f t="shared" si="347"/>
        <v>54.065819249580201</v>
      </c>
    </row>
    <row r="2471" spans="1:9" ht="13.5" x14ac:dyDescent="0.25">
      <c r="A2471" s="3">
        <f>TITRES_STAT!B2474</f>
        <v>45908</v>
      </c>
      <c r="B2471" s="5">
        <f>TITRES_STAT!D2474</f>
        <v>125.51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0.57294117822895496</v>
      </c>
      <c r="G2471" s="2">
        <f t="shared" si="348"/>
        <v>0.48676934901585983</v>
      </c>
      <c r="H2471" s="2">
        <f t="shared" si="346"/>
        <v>1.1770280511443778</v>
      </c>
      <c r="I2471" s="2">
        <f t="shared" si="347"/>
        <v>54.065819249580201</v>
      </c>
    </row>
    <row r="2472" spans="1:9" ht="13.5" x14ac:dyDescent="0.25">
      <c r="A2472" s="3">
        <f>TITRES_STAT!B2475</f>
        <v>45909</v>
      </c>
      <c r="B2472" s="5">
        <f>TITRES_STAT!D2475</f>
        <v>131.15</v>
      </c>
      <c r="C2472" s="2">
        <f t="shared" si="342"/>
        <v>5.6400000000000006</v>
      </c>
      <c r="D2472" s="2">
        <f t="shared" si="343"/>
        <v>5.6400000000000006</v>
      </c>
      <c r="E2472" s="2">
        <f t="shared" si="344"/>
        <v>0</v>
      </c>
      <c r="F2472" s="2">
        <f t="shared" si="348"/>
        <v>0.93487395121260108</v>
      </c>
      <c r="G2472" s="2">
        <f t="shared" si="348"/>
        <v>0.45200010980044125</v>
      </c>
      <c r="H2472" s="2">
        <f t="shared" si="346"/>
        <v>2.0683046993624612</v>
      </c>
      <c r="I2472" s="2">
        <f t="shared" si="347"/>
        <v>67.408712693762709</v>
      </c>
    </row>
    <row r="2473" spans="1:9" ht="13.5" x14ac:dyDescent="0.25">
      <c r="A2473" s="3">
        <f>TITRES_STAT!B2476</f>
        <v>45910</v>
      </c>
      <c r="B2473" s="5">
        <f>TITRES_STAT!D2476</f>
        <v>132</v>
      </c>
      <c r="C2473" s="2">
        <f t="shared" si="342"/>
        <v>0.84999999999999432</v>
      </c>
      <c r="D2473" s="2">
        <f t="shared" si="343"/>
        <v>0.84999999999999432</v>
      </c>
      <c r="E2473" s="2">
        <f t="shared" si="344"/>
        <v>0</v>
      </c>
      <c r="F2473" s="2">
        <f t="shared" si="348"/>
        <v>0.92881152612598628</v>
      </c>
      <c r="G2473" s="2">
        <f t="shared" si="348"/>
        <v>0.41971438767183827</v>
      </c>
      <c r="H2473" s="2">
        <f t="shared" si="346"/>
        <v>2.2129608929494107</v>
      </c>
      <c r="I2473" s="2">
        <f t="shared" si="347"/>
        <v>68.876060639442542</v>
      </c>
    </row>
    <row r="2474" spans="1:9" ht="13.5" x14ac:dyDescent="0.25">
      <c r="A2474" s="3">
        <f>TITRES_STAT!B2477</f>
        <v>45911</v>
      </c>
      <c r="B2474" s="5">
        <f>TITRES_STAT!D2477</f>
        <v>132.01</v>
      </c>
      <c r="C2474" s="2">
        <f t="shared" si="342"/>
        <v>9.9999999999909051E-3</v>
      </c>
      <c r="D2474" s="2">
        <f t="shared" si="343"/>
        <v>9.9999999999909051E-3</v>
      </c>
      <c r="E2474" s="2">
        <f t="shared" si="344"/>
        <v>0</v>
      </c>
      <c r="F2474" s="2">
        <f t="shared" si="348"/>
        <v>0.86318213140270095</v>
      </c>
      <c r="G2474" s="2">
        <f t="shared" si="348"/>
        <v>0.38973478855242127</v>
      </c>
      <c r="H2474" s="2">
        <f t="shared" si="346"/>
        <v>2.2147936411034514</v>
      </c>
      <c r="I2474" s="2">
        <f t="shared" si="347"/>
        <v>68.893804342080315</v>
      </c>
    </row>
    <row r="2475" spans="1:9" ht="13.5" x14ac:dyDescent="0.25">
      <c r="A2475" s="3">
        <f>TITRES_STAT!B2478</f>
        <v>45912</v>
      </c>
      <c r="B2475" s="5">
        <f>TITRES_STAT!D2478</f>
        <v>136.01</v>
      </c>
      <c r="C2475" s="2">
        <f t="shared" si="342"/>
        <v>4</v>
      </c>
      <c r="D2475" s="2">
        <f t="shared" si="343"/>
        <v>4</v>
      </c>
      <c r="E2475" s="2">
        <f t="shared" si="344"/>
        <v>0</v>
      </c>
      <c r="F2475" s="2">
        <f t="shared" si="348"/>
        <v>1.0872405505882223</v>
      </c>
      <c r="G2475" s="2">
        <f t="shared" si="348"/>
        <v>0.36189658937010544</v>
      </c>
      <c r="H2475" s="2">
        <f t="shared" si="346"/>
        <v>3.0042851536142003</v>
      </c>
      <c r="I2475" s="2">
        <f t="shared" si="347"/>
        <v>75.026753549321612</v>
      </c>
    </row>
    <row r="2476" spans="1:9" ht="13.5" x14ac:dyDescent="0.25">
      <c r="A2476" s="3">
        <f>TITRES_STAT!B2479</f>
        <v>45915</v>
      </c>
      <c r="B2476" s="5">
        <f>TITRES_STAT!D2479</f>
        <v>136.03</v>
      </c>
      <c r="C2476" s="2">
        <f t="shared" si="342"/>
        <v>2.0000000000010232E-2</v>
      </c>
      <c r="D2476" s="2">
        <f t="shared" si="343"/>
        <v>2.0000000000010232E-2</v>
      </c>
      <c r="E2476" s="2">
        <f t="shared" si="344"/>
        <v>0</v>
      </c>
      <c r="F2476" s="2">
        <f t="shared" si="348"/>
        <v>1.0110090826890643</v>
      </c>
      <c r="G2476" s="2">
        <f t="shared" si="348"/>
        <v>0.33604683298652649</v>
      </c>
      <c r="H2476" s="2">
        <f t="shared" si="346"/>
        <v>3.0085362617584908</v>
      </c>
      <c r="I2476" s="2">
        <f t="shared" si="347"/>
        <v>75.053238022566532</v>
      </c>
    </row>
    <row r="2477" spans="1:9" ht="13.5" x14ac:dyDescent="0.25">
      <c r="A2477" s="3">
        <f>TITRES_STAT!B2480</f>
        <v>45916</v>
      </c>
      <c r="B2477" s="5">
        <f>TITRES_STAT!D2480</f>
        <v>140</v>
      </c>
      <c r="C2477" s="2">
        <f t="shared" si="342"/>
        <v>3.9699999999999989</v>
      </c>
      <c r="D2477" s="2">
        <f t="shared" si="343"/>
        <v>3.9699999999999989</v>
      </c>
      <c r="E2477" s="2">
        <f t="shared" si="344"/>
        <v>0</v>
      </c>
      <c r="F2477" s="2">
        <f t="shared" ref="F2477:G2492" si="349">((F2476*13)+D2477)/14</f>
        <v>1.2223655767827026</v>
      </c>
      <c r="G2477" s="2">
        <f t="shared" si="349"/>
        <v>0.31204348777320318</v>
      </c>
      <c r="H2477" s="2">
        <f t="shared" si="346"/>
        <v>3.9172923796798864</v>
      </c>
      <c r="I2477" s="2">
        <f t="shared" si="347"/>
        <v>79.663605033282579</v>
      </c>
    </row>
    <row r="2478" spans="1:9" ht="13.5" x14ac:dyDescent="0.25">
      <c r="A2478" s="3">
        <f>TITRES_STAT!B2481</f>
        <v>45917</v>
      </c>
      <c r="B2478" s="5">
        <f>TITRES_STAT!D2481</f>
        <v>146.30000000000001</v>
      </c>
      <c r="C2478" s="2">
        <f t="shared" si="342"/>
        <v>6.3000000000000114</v>
      </c>
      <c r="D2478" s="2">
        <f t="shared" si="343"/>
        <v>6.3000000000000114</v>
      </c>
      <c r="E2478" s="2">
        <f t="shared" si="344"/>
        <v>0</v>
      </c>
      <c r="F2478" s="2">
        <f t="shared" si="349"/>
        <v>1.5850537498696531</v>
      </c>
      <c r="G2478" s="2">
        <f t="shared" si="349"/>
        <v>0.28975466721797438</v>
      </c>
      <c r="H2478" s="2">
        <f t="shared" si="346"/>
        <v>5.4703303490785924</v>
      </c>
      <c r="I2478" s="2">
        <f t="shared" si="347"/>
        <v>84.544838577795261</v>
      </c>
    </row>
    <row r="2479" spans="1:9" ht="13.5" x14ac:dyDescent="0.25">
      <c r="A2479" s="3">
        <f>TITRES_STAT!B2482</f>
        <v>45918</v>
      </c>
      <c r="B2479" s="5">
        <f>TITRES_STAT!D2482</f>
        <v>146.31</v>
      </c>
      <c r="C2479" s="2">
        <f t="shared" si="342"/>
        <v>9.9999999999909051E-3</v>
      </c>
      <c r="D2479" s="2">
        <f t="shared" si="343"/>
        <v>9.9999999999909051E-3</v>
      </c>
      <c r="E2479" s="2">
        <f t="shared" si="344"/>
        <v>0</v>
      </c>
      <c r="F2479" s="2">
        <f t="shared" si="349"/>
        <v>1.4725499105932485</v>
      </c>
      <c r="G2479" s="2">
        <f t="shared" si="349"/>
        <v>0.26905790527383339</v>
      </c>
      <c r="H2479" s="2">
        <f t="shared" si="346"/>
        <v>5.4729851148382442</v>
      </c>
      <c r="I2479" s="2">
        <f t="shared" si="347"/>
        <v>84.551177204043526</v>
      </c>
    </row>
    <row r="2480" spans="1:9" ht="13.5" x14ac:dyDescent="0.25">
      <c r="A2480" s="3">
        <f>TITRES_STAT!B2483</f>
        <v>45919</v>
      </c>
      <c r="B2480" s="5">
        <f>TITRES_STAT!D2483</f>
        <v>148.01</v>
      </c>
      <c r="C2480" s="2">
        <f t="shared" si="342"/>
        <v>1.6999999999999886</v>
      </c>
      <c r="D2480" s="2">
        <f t="shared" si="343"/>
        <v>1.6999999999999886</v>
      </c>
      <c r="E2480" s="2">
        <f t="shared" si="344"/>
        <v>0</v>
      </c>
      <c r="F2480" s="2">
        <f t="shared" si="349"/>
        <v>1.4887963455508726</v>
      </c>
      <c r="G2480" s="2">
        <f t="shared" si="349"/>
        <v>0.24983948346855958</v>
      </c>
      <c r="H2480" s="2">
        <f t="shared" si="346"/>
        <v>5.9590114616060132</v>
      </c>
      <c r="I2480" s="2">
        <f t="shared" si="347"/>
        <v>85.630142937439302</v>
      </c>
    </row>
    <row r="2481" spans="1:9" ht="13.5" x14ac:dyDescent="0.25">
      <c r="A2481" s="3">
        <f>TITRES_STAT!B2484</f>
        <v>45922</v>
      </c>
      <c r="B2481" s="5">
        <f>TITRES_STAT!D2484</f>
        <v>150</v>
      </c>
      <c r="C2481" s="2">
        <f t="shared" si="342"/>
        <v>1.9900000000000091</v>
      </c>
      <c r="D2481" s="2">
        <f t="shared" si="343"/>
        <v>1.9900000000000091</v>
      </c>
      <c r="E2481" s="2">
        <f t="shared" si="344"/>
        <v>0</v>
      </c>
      <c r="F2481" s="2">
        <f t="shared" si="349"/>
        <v>1.5245966065829537</v>
      </c>
      <c r="G2481" s="2">
        <f t="shared" si="349"/>
        <v>0.2319938060779482</v>
      </c>
      <c r="H2481" s="2">
        <f t="shared" si="346"/>
        <v>6.5717125485268371</v>
      </c>
      <c r="I2481" s="2">
        <f t="shared" si="347"/>
        <v>86.792948179278653</v>
      </c>
    </row>
    <row r="2482" spans="1:9" ht="13.5" x14ac:dyDescent="0.25">
      <c r="A2482" s="3">
        <f>TITRES_STAT!B2485</f>
        <v>45923</v>
      </c>
      <c r="B2482" s="5">
        <f>TITRES_STAT!D2485</f>
        <v>150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1.4156968489698856</v>
      </c>
      <c r="G2482" s="2">
        <f t="shared" si="349"/>
        <v>0.21542281992952333</v>
      </c>
      <c r="H2482" s="2">
        <f t="shared" si="346"/>
        <v>6.5717125485268362</v>
      </c>
      <c r="I2482" s="2">
        <f t="shared" si="347"/>
        <v>86.792948179278653</v>
      </c>
    </row>
    <row r="2483" spans="1:9" ht="13.5" x14ac:dyDescent="0.25">
      <c r="A2483" s="3">
        <f>TITRES_STAT!B2486</f>
        <v>45924</v>
      </c>
      <c r="B2483" s="5">
        <f>TITRES_STAT!D2486</f>
        <v>156.75</v>
      </c>
      <c r="C2483" s="2">
        <f t="shared" si="342"/>
        <v>6.75</v>
      </c>
      <c r="D2483" s="2">
        <f t="shared" si="343"/>
        <v>6.75</v>
      </c>
      <c r="E2483" s="2">
        <f t="shared" si="344"/>
        <v>0</v>
      </c>
      <c r="F2483" s="2">
        <f t="shared" si="349"/>
        <v>1.7967185026148937</v>
      </c>
      <c r="G2483" s="2">
        <f t="shared" si="349"/>
        <v>0.20003547564884311</v>
      </c>
      <c r="H2483" s="2">
        <f t="shared" si="346"/>
        <v>8.9819993018087683</v>
      </c>
      <c r="I2483" s="2">
        <f t="shared" si="347"/>
        <v>89.981966840863265</v>
      </c>
    </row>
    <row r="2484" spans="1:9" ht="13.5" x14ac:dyDescent="0.25">
      <c r="A2484" s="3">
        <f>TITRES_STAT!B2487</f>
        <v>45925</v>
      </c>
      <c r="B2484" s="5">
        <f>TITRES_STAT!D2487</f>
        <v>163</v>
      </c>
      <c r="C2484" s="2">
        <f t="shared" si="342"/>
        <v>6.25</v>
      </c>
      <c r="D2484" s="2">
        <f t="shared" si="343"/>
        <v>6.25</v>
      </c>
      <c r="E2484" s="2">
        <f t="shared" si="344"/>
        <v>0</v>
      </c>
      <c r="F2484" s="2">
        <f t="shared" si="349"/>
        <v>2.1148100381424011</v>
      </c>
      <c r="G2484" s="2">
        <f t="shared" si="349"/>
        <v>0.18574722738821145</v>
      </c>
      <c r="H2484" s="2">
        <f t="shared" si="346"/>
        <v>11.385419141263686</v>
      </c>
      <c r="I2484" s="2">
        <f t="shared" si="347"/>
        <v>91.925989838580705</v>
      </c>
    </row>
    <row r="2485" spans="1:9" ht="13.5" x14ac:dyDescent="0.25">
      <c r="A2485" s="3">
        <f>TITRES_STAT!B2488</f>
        <v>45926</v>
      </c>
      <c r="B2485" s="5">
        <f>TITRES_STAT!D2488</f>
        <v>163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1.9637521782750866</v>
      </c>
      <c r="G2485" s="2">
        <f t="shared" si="349"/>
        <v>0.17247956828905348</v>
      </c>
      <c r="H2485" s="2">
        <f t="shared" si="346"/>
        <v>11.385419141263688</v>
      </c>
      <c r="I2485" s="2">
        <f t="shared" si="347"/>
        <v>91.925989838580705</v>
      </c>
    </row>
    <row r="2486" spans="1:9" ht="13.5" x14ac:dyDescent="0.25">
      <c r="A2486" s="3">
        <f>TITRES_STAT!B2489</f>
        <v>45929</v>
      </c>
      <c r="B2486" s="5">
        <f>TITRES_STAT!D2489</f>
        <v>162</v>
      </c>
      <c r="C2486" s="2">
        <f t="shared" si="342"/>
        <v>-1</v>
      </c>
      <c r="D2486" s="2">
        <f t="shared" si="343"/>
        <v>0</v>
      </c>
      <c r="E2486" s="2">
        <f t="shared" si="344"/>
        <v>1</v>
      </c>
      <c r="F2486" s="2">
        <f t="shared" si="349"/>
        <v>1.8234841655411518</v>
      </c>
      <c r="G2486" s="2">
        <f t="shared" si="349"/>
        <v>0.23158817055412109</v>
      </c>
      <c r="H2486" s="2">
        <f t="shared" si="346"/>
        <v>7.8738225755577265</v>
      </c>
      <c r="I2486" s="2">
        <f t="shared" si="347"/>
        <v>88.7308993223008</v>
      </c>
    </row>
    <row r="2487" spans="1:9" ht="13.5" x14ac:dyDescent="0.25">
      <c r="A2487" s="3">
        <f>TITRES_STAT!B2490</f>
        <v>45930</v>
      </c>
      <c r="B2487" s="5">
        <f>TITRES_STAT!D2490</f>
        <v>160</v>
      </c>
      <c r="C2487" s="2">
        <f t="shared" si="342"/>
        <v>-2</v>
      </c>
      <c r="D2487" s="2">
        <f t="shared" si="343"/>
        <v>0</v>
      </c>
      <c r="E2487" s="2">
        <f t="shared" si="344"/>
        <v>2</v>
      </c>
      <c r="F2487" s="2">
        <f t="shared" si="349"/>
        <v>1.6932352965739266</v>
      </c>
      <c r="G2487" s="2">
        <f t="shared" si="349"/>
        <v>0.35790330122882669</v>
      </c>
      <c r="H2487" s="2">
        <f t="shared" si="346"/>
        <v>4.7309854107530311</v>
      </c>
      <c r="I2487" s="2">
        <f t="shared" si="347"/>
        <v>82.550993793777536</v>
      </c>
    </row>
    <row r="2488" spans="1:9" ht="13.5" x14ac:dyDescent="0.25">
      <c r="A2488" s="3">
        <f>TITRES_STAT!B2491</f>
        <v>45931</v>
      </c>
      <c r="B2488" s="5">
        <f>TITRES_STAT!D2491</f>
        <v>160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1.5722899182472176</v>
      </c>
      <c r="G2488" s="2">
        <f t="shared" si="349"/>
        <v>0.33233877971248188</v>
      </c>
      <c r="H2488" s="2">
        <f t="shared" si="346"/>
        <v>4.730985410753032</v>
      </c>
      <c r="I2488" s="2">
        <f t="shared" si="347"/>
        <v>82.55099379377755</v>
      </c>
    </row>
    <row r="2489" spans="1:9" ht="13.5" x14ac:dyDescent="0.25">
      <c r="A2489" s="3">
        <f>TITRES_STAT!B2492</f>
        <v>45932</v>
      </c>
      <c r="B2489" s="5">
        <f>TITRES_STAT!D2492</f>
        <v>160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1.4599834955152737</v>
      </c>
      <c r="G2489" s="2">
        <f t="shared" si="349"/>
        <v>0.30860029544730461</v>
      </c>
      <c r="H2489" s="2">
        <f t="shared" si="346"/>
        <v>4.7309854107530329</v>
      </c>
      <c r="I2489" s="2">
        <f t="shared" si="347"/>
        <v>82.55099379377755</v>
      </c>
    </row>
    <row r="2490" spans="1:9" ht="13.5" x14ac:dyDescent="0.25">
      <c r="A2490" s="3">
        <f>TITRES_STAT!B2493</f>
        <v>45933</v>
      </c>
      <c r="B2490" s="5">
        <f>TITRES_STAT!D2493</f>
        <v>152.80000000000001</v>
      </c>
      <c r="C2490" s="2">
        <f t="shared" si="342"/>
        <v>-7.1999999999999886</v>
      </c>
      <c r="D2490" s="2">
        <f t="shared" si="343"/>
        <v>0</v>
      </c>
      <c r="E2490" s="2">
        <f t="shared" si="344"/>
        <v>7.1999999999999886</v>
      </c>
      <c r="F2490" s="2">
        <f t="shared" si="349"/>
        <v>1.3556989601213256</v>
      </c>
      <c r="G2490" s="2">
        <f t="shared" si="349"/>
        <v>0.80084313148678199</v>
      </c>
      <c r="H2490" s="2">
        <f t="shared" si="346"/>
        <v>1.6928395921988395</v>
      </c>
      <c r="I2490" s="2">
        <f t="shared" si="347"/>
        <v>62.864479455181751</v>
      </c>
    </row>
    <row r="2491" spans="1:9" ht="13.5" x14ac:dyDescent="0.25">
      <c r="A2491" s="3">
        <f>TITRES_STAT!B2494</f>
        <v>45936</v>
      </c>
      <c r="B2491" s="5">
        <f>TITRES_STAT!D2494</f>
        <v>155.1</v>
      </c>
      <c r="C2491" s="2">
        <f t="shared" si="342"/>
        <v>2.2999999999999829</v>
      </c>
      <c r="D2491" s="2">
        <f t="shared" si="343"/>
        <v>2.2999999999999829</v>
      </c>
      <c r="E2491" s="2">
        <f t="shared" si="344"/>
        <v>0</v>
      </c>
      <c r="F2491" s="2">
        <f t="shared" si="349"/>
        <v>1.4231490343983726</v>
      </c>
      <c r="G2491" s="2">
        <f t="shared" si="349"/>
        <v>0.74364005066629757</v>
      </c>
      <c r="H2491" s="2">
        <f t="shared" si="346"/>
        <v>1.9137606065235977</v>
      </c>
      <c r="I2491" s="2">
        <f t="shared" si="347"/>
        <v>65.680090610014176</v>
      </c>
    </row>
    <row r="2492" spans="1:9" ht="13.5" x14ac:dyDescent="0.25">
      <c r="A2492" s="3">
        <f>TITRES_STAT!B2495</f>
        <v>45937</v>
      </c>
      <c r="B2492" s="5">
        <f>TITRES_STAT!D2495</f>
        <v>155.1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1.3214955319413459</v>
      </c>
      <c r="G2492" s="2">
        <f t="shared" si="349"/>
        <v>0.6905229041901334</v>
      </c>
      <c r="H2492" s="2">
        <f t="shared" si="346"/>
        <v>1.9137606065235979</v>
      </c>
      <c r="I2492" s="2">
        <f t="shared" si="347"/>
        <v>65.68009061001419</v>
      </c>
    </row>
    <row r="2493" spans="1:9" ht="13.5" x14ac:dyDescent="0.25">
      <c r="A2493" s="3">
        <f>TITRES_STAT!B2496</f>
        <v>45938</v>
      </c>
      <c r="B2493" s="5">
        <f>TITRES_STAT!D2496</f>
        <v>155.1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1.2271029939455356</v>
      </c>
      <c r="G2493" s="2">
        <f t="shared" si="350"/>
        <v>0.64119983960512383</v>
      </c>
      <c r="H2493" s="2">
        <f t="shared" si="346"/>
        <v>1.9137606065235981</v>
      </c>
      <c r="I2493" s="2">
        <f t="shared" si="347"/>
        <v>65.68009061001419</v>
      </c>
    </row>
    <row r="2494" spans="1:9" ht="13.5" x14ac:dyDescent="0.25">
      <c r="A2494" s="3">
        <f>TITRES_STAT!B2497</f>
        <v>45939</v>
      </c>
      <c r="B2494" s="5">
        <f>TITRES_STAT!D2497</f>
        <v>155.1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1.1394527800922831</v>
      </c>
      <c r="G2494" s="2">
        <f t="shared" si="350"/>
        <v>0.59539985106190063</v>
      </c>
      <c r="H2494" s="2">
        <f t="shared" si="346"/>
        <v>1.9137606065235984</v>
      </c>
      <c r="I2494" s="2">
        <f t="shared" si="347"/>
        <v>65.68009061001419</v>
      </c>
    </row>
    <row r="2495" spans="1:9" ht="13.5" x14ac:dyDescent="0.25">
      <c r="A2495" s="3">
        <f>TITRES_STAT!B2498</f>
        <v>45940</v>
      </c>
      <c r="B2495" s="5">
        <f>TITRES_STAT!D2498</f>
        <v>153.1</v>
      </c>
      <c r="C2495" s="2">
        <f t="shared" si="342"/>
        <v>-2</v>
      </c>
      <c r="D2495" s="2">
        <f t="shared" si="343"/>
        <v>0</v>
      </c>
      <c r="E2495" s="2">
        <f t="shared" si="344"/>
        <v>2</v>
      </c>
      <c r="F2495" s="2">
        <f t="shared" si="350"/>
        <v>1.0580632957999772</v>
      </c>
      <c r="G2495" s="2">
        <f t="shared" si="350"/>
        <v>0.69572843312890775</v>
      </c>
      <c r="H2495" s="2">
        <f t="shared" si="346"/>
        <v>1.5207992737073235</v>
      </c>
      <c r="I2495" s="2">
        <f t="shared" si="347"/>
        <v>60.330042521421937</v>
      </c>
    </row>
    <row r="2496" spans="1:9" ht="13.5" x14ac:dyDescent="0.25">
      <c r="A2496" s="3">
        <f>TITRES_STAT!B2499</f>
        <v>45943</v>
      </c>
      <c r="B2496" s="5">
        <f>TITRES_STAT!D2499</f>
        <v>153</v>
      </c>
      <c r="C2496" s="2">
        <f t="shared" si="342"/>
        <v>-9.9999999999994316E-2</v>
      </c>
      <c r="D2496" s="2">
        <f t="shared" si="343"/>
        <v>0</v>
      </c>
      <c r="E2496" s="2">
        <f t="shared" si="344"/>
        <v>9.9999999999994316E-2</v>
      </c>
      <c r="F2496" s="2">
        <f t="shared" si="350"/>
        <v>0.98248734609997879</v>
      </c>
      <c r="G2496" s="2">
        <f t="shared" si="350"/>
        <v>0.65317640219112827</v>
      </c>
      <c r="H2496" s="2">
        <f t="shared" si="346"/>
        <v>1.5041684647579929</v>
      </c>
      <c r="I2496" s="2">
        <f t="shared" si="347"/>
        <v>60.066584414214255</v>
      </c>
    </row>
    <row r="2497" spans="1:9" ht="13.5" x14ac:dyDescent="0.25">
      <c r="A2497" s="3">
        <f>TITRES_STAT!B2500</f>
        <v>45944</v>
      </c>
      <c r="B2497" s="5">
        <f>TITRES_STAT!D2500</f>
        <v>155</v>
      </c>
      <c r="C2497" s="2">
        <f t="shared" si="342"/>
        <v>2</v>
      </c>
      <c r="D2497" s="2">
        <f t="shared" si="343"/>
        <v>2</v>
      </c>
      <c r="E2497" s="2">
        <f t="shared" si="344"/>
        <v>0</v>
      </c>
      <c r="F2497" s="2">
        <f t="shared" si="350"/>
        <v>1.0551668213785519</v>
      </c>
      <c r="G2497" s="2">
        <f t="shared" si="350"/>
        <v>0.606520944891762</v>
      </c>
      <c r="H2497" s="2">
        <f t="shared" si="346"/>
        <v>1.7397038474357287</v>
      </c>
      <c r="I2497" s="2">
        <f t="shared" si="347"/>
        <v>63.499704505070262</v>
      </c>
    </row>
    <row r="2498" spans="1:9" ht="13.5" x14ac:dyDescent="0.25">
      <c r="A2498" s="3">
        <f>TITRES_STAT!B2501</f>
        <v>45946</v>
      </c>
      <c r="B2498" s="5">
        <f>TITRES_STAT!D2501</f>
        <v>155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0.97979776270865526</v>
      </c>
      <c r="G2498" s="2">
        <f t="shared" si="350"/>
        <v>0.56319802025663612</v>
      </c>
      <c r="H2498" s="2">
        <f t="shared" si="346"/>
        <v>1.7397038474357285</v>
      </c>
      <c r="I2498" s="2">
        <f t="shared" si="347"/>
        <v>63.499704505070255</v>
      </c>
    </row>
    <row r="2499" spans="1:9" ht="13.5" x14ac:dyDescent="0.25">
      <c r="A2499" s="3">
        <f>TITRES_STAT!B2502</f>
        <v>45947</v>
      </c>
      <c r="B2499" s="5">
        <f>TITRES_STAT!D2502</f>
        <v>155</v>
      </c>
      <c r="C2499" s="2">
        <f t="shared" ref="C2499:C2508" si="351">B2499-B2498</f>
        <v>0</v>
      </c>
      <c r="D2499" s="2">
        <f t="shared" ref="D2499:D2508" si="352">IF(C2499&gt;0,C2499,0)</f>
        <v>0</v>
      </c>
      <c r="E2499" s="2">
        <f t="shared" ref="E2499:E2508" si="353">IF(C2499&lt;0,-C2499,0)</f>
        <v>0</v>
      </c>
      <c r="F2499" s="2">
        <f t="shared" si="350"/>
        <v>0.90981220822946551</v>
      </c>
      <c r="G2499" s="2">
        <f t="shared" si="350"/>
        <v>0.52296959023830492</v>
      </c>
      <c r="H2499" s="2">
        <f t="shared" si="346"/>
        <v>1.7397038474357287</v>
      </c>
      <c r="I2499" s="2">
        <f t="shared" si="347"/>
        <v>63.499704505070262</v>
      </c>
    </row>
    <row r="2500" spans="1:9" ht="13.5" x14ac:dyDescent="0.25">
      <c r="A2500" s="3">
        <f>TITRES_STAT!B2503</f>
        <v>45950</v>
      </c>
      <c r="B2500" s="5">
        <f>TITRES_STAT!D2503</f>
        <v>155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0.84482562192736077</v>
      </c>
      <c r="G2500" s="2">
        <f t="shared" si="350"/>
        <v>0.48561461950699741</v>
      </c>
      <c r="H2500" s="2">
        <f t="shared" si="346"/>
        <v>1.7397038474357285</v>
      </c>
      <c r="I2500" s="2">
        <f t="shared" si="347"/>
        <v>63.499704505070255</v>
      </c>
    </row>
    <row r="2501" spans="1:9" ht="13.5" x14ac:dyDescent="0.25">
      <c r="A2501" s="3">
        <f>TITRES_STAT!B2504</f>
        <v>45951</v>
      </c>
      <c r="B2501" s="5">
        <f>TITRES_STAT!D2504</f>
        <v>153.30000000000001</v>
      </c>
      <c r="C2501" s="2">
        <f t="shared" si="351"/>
        <v>-1.6999999999999886</v>
      </c>
      <c r="D2501" s="2">
        <f t="shared" si="352"/>
        <v>0</v>
      </c>
      <c r="E2501" s="2">
        <f t="shared" si="353"/>
        <v>1.6999999999999886</v>
      </c>
      <c r="F2501" s="2">
        <f t="shared" si="350"/>
        <v>0.78448093464683499</v>
      </c>
      <c r="G2501" s="2">
        <f t="shared" si="350"/>
        <v>0.57235643239935385</v>
      </c>
      <c r="H2501" s="2">
        <f t="shared" si="346"/>
        <v>1.370616088576557</v>
      </c>
      <c r="I2501" s="2">
        <f t="shared" si="347"/>
        <v>57.816872802864808</v>
      </c>
    </row>
    <row r="2502" spans="1:9" ht="13.5" x14ac:dyDescent="0.25">
      <c r="A2502" s="3">
        <f>TITRES_STAT!B2505</f>
        <v>45952</v>
      </c>
      <c r="B2502" s="5">
        <f>TITRES_STAT!D2505</f>
        <v>153.30000000000001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0.72844658217206104</v>
      </c>
      <c r="G2502" s="2">
        <f t="shared" si="350"/>
        <v>0.53147383008511428</v>
      </c>
      <c r="H2502" s="2">
        <f t="shared" si="346"/>
        <v>1.370616088576557</v>
      </c>
      <c r="I2502" s="2">
        <f t="shared" si="347"/>
        <v>57.816872802864808</v>
      </c>
    </row>
    <row r="2503" spans="1:9" ht="13.5" x14ac:dyDescent="0.25">
      <c r="A2503" s="3">
        <f>TITRES_STAT!B2506</f>
        <v>45953</v>
      </c>
      <c r="B2503" s="5">
        <f>TITRES_STAT!D2506</f>
        <v>153.30000000000001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0.67641468344548528</v>
      </c>
      <c r="G2503" s="2">
        <f t="shared" si="350"/>
        <v>0.4935114136504633</v>
      </c>
      <c r="H2503" s="2">
        <f t="shared" si="346"/>
        <v>1.370616088576557</v>
      </c>
      <c r="I2503" s="2">
        <f t="shared" si="347"/>
        <v>57.816872802864808</v>
      </c>
    </row>
    <row r="2504" spans="1:9" ht="13.5" x14ac:dyDescent="0.25">
      <c r="A2504" s="3">
        <f>TITRES_STAT!B2507</f>
        <v>45954</v>
      </c>
      <c r="B2504" s="5">
        <f>TITRES_STAT!D2507</f>
        <v>153.30000000000001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0.62809934891366492</v>
      </c>
      <c r="G2504" s="2">
        <f t="shared" si="350"/>
        <v>0.45826059838971595</v>
      </c>
      <c r="H2504" s="2">
        <f t="shared" si="346"/>
        <v>1.370616088576557</v>
      </c>
      <c r="I2504" s="2">
        <f t="shared" si="347"/>
        <v>57.816872802864808</v>
      </c>
    </row>
    <row r="2505" spans="1:9" ht="13.5" x14ac:dyDescent="0.25">
      <c r="A2505" s="3">
        <f>TITRES_STAT!B2508</f>
        <v>45957</v>
      </c>
      <c r="B2505" s="5">
        <f>TITRES_STAT!D2508</f>
        <v>153</v>
      </c>
      <c r="C2505" s="2">
        <f t="shared" si="351"/>
        <v>-0.30000000000001137</v>
      </c>
      <c r="D2505" s="2">
        <f t="shared" si="352"/>
        <v>0</v>
      </c>
      <c r="E2505" s="2">
        <f t="shared" si="353"/>
        <v>0.30000000000001137</v>
      </c>
      <c r="F2505" s="2">
        <f t="shared" si="350"/>
        <v>0.58323510970554604</v>
      </c>
      <c r="G2505" s="2">
        <f t="shared" si="350"/>
        <v>0.44695626993330845</v>
      </c>
      <c r="H2505" s="2">
        <f t="shared" si="346"/>
        <v>1.3049041907222201</v>
      </c>
      <c r="I2505" s="2">
        <f t="shared" si="347"/>
        <v>56.614248695228433</v>
      </c>
    </row>
    <row r="2506" spans="1:9" ht="13.5" x14ac:dyDescent="0.25">
      <c r="A2506" s="3">
        <f>TITRES_STAT!B2509</f>
        <v>45958</v>
      </c>
      <c r="B2506" s="5">
        <f>TITRES_STAT!D2509</f>
        <v>153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0.54157545901229276</v>
      </c>
      <c r="G2506" s="2">
        <f t="shared" si="350"/>
        <v>0.41503082208092928</v>
      </c>
      <c r="H2506" s="2">
        <f t="shared" si="346"/>
        <v>1.3049041907222201</v>
      </c>
      <c r="I2506" s="2">
        <f t="shared" si="347"/>
        <v>56.614248695228433</v>
      </c>
    </row>
    <row r="2507" spans="1:9" ht="13.5" x14ac:dyDescent="0.25">
      <c r="A2507" s="3">
        <f>TITRES_STAT!B2510</f>
        <v>45959</v>
      </c>
      <c r="B2507" s="5">
        <f>TITRES_STAT!D2510</f>
        <v>153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0.50289149765427188</v>
      </c>
      <c r="G2507" s="2">
        <f t="shared" si="350"/>
        <v>0.38538576336086289</v>
      </c>
      <c r="H2507" s="2">
        <f t="shared" si="346"/>
        <v>1.3049041907222203</v>
      </c>
      <c r="I2507" s="2">
        <f t="shared" si="347"/>
        <v>56.61424869522844</v>
      </c>
    </row>
    <row r="2508" spans="1:9" ht="13.5" x14ac:dyDescent="0.25">
      <c r="A2508" s="3">
        <f>TITRES_STAT!B2511</f>
        <v>45960</v>
      </c>
      <c r="B2508" s="5">
        <f>TITRES_STAT!D2511</f>
        <v>153.5</v>
      </c>
      <c r="C2508" s="2">
        <f t="shared" si="351"/>
        <v>0.5</v>
      </c>
      <c r="D2508" s="2">
        <f t="shared" si="352"/>
        <v>0.5</v>
      </c>
      <c r="E2508" s="2">
        <f t="shared" si="353"/>
        <v>0</v>
      </c>
      <c r="F2508" s="2">
        <f t="shared" si="350"/>
        <v>0.50268496210753821</v>
      </c>
      <c r="G2508" s="2">
        <f t="shared" si="350"/>
        <v>0.35785820883508696</v>
      </c>
      <c r="H2508" s="2">
        <f t="shared" si="346"/>
        <v>1.4047042926412017</v>
      </c>
      <c r="I2508" s="2">
        <f t="shared" si="347"/>
        <v>58.414845307168633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491" workbookViewId="0">
      <selection activeCell="M2501" sqref="M2501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91.989000000000004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91.989000000000004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91.989000000000004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91.989000000000004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89.908600000000007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89.908600000000007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89.908600000000007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89.908600000000007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87.211299999999994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87.211299999999994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83.290899999999993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80.792299999999997</v>
      </c>
      <c r="C13" s="2">
        <f>AVERAGE(B2:B13)</f>
        <v>88.841349999999991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80.792299999999997</v>
      </c>
      <c r="C14" s="2">
        <f>$C$4*B4+C13*(1-$C$4)</f>
        <v>89.32560384615384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80.792299999999997</v>
      </c>
      <c r="C15" s="2">
        <f t="shared" ref="C15:C78" si="0">$C$4*B5+C14*(1-$C$4)</f>
        <v>89.735357100591713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80.792299999999997</v>
      </c>
      <c r="C16" s="2">
        <f t="shared" si="0"/>
        <v>89.762009854346829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83.165400000000005</v>
      </c>
      <c r="C17" s="2">
        <f t="shared" si="0"/>
        <v>89.78456218444731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83.165400000000005</v>
      </c>
      <c r="C18" s="2">
        <f t="shared" si="0"/>
        <v>89.803644925301569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85.658799999999999</v>
      </c>
      <c r="C19" s="2">
        <f t="shared" si="0"/>
        <v>89.819791859870563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85.658799999999999</v>
      </c>
      <c r="C20" s="2">
        <f t="shared" si="0"/>
        <v>89.418485419890473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85.658799999999999</v>
      </c>
      <c r="C21" s="2">
        <f t="shared" si="0"/>
        <v>89.078918432215019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85.658799999999999</v>
      </c>
      <c r="C22" s="2">
        <f t="shared" si="0"/>
        <v>88.188454058028086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85.658799999999999</v>
      </c>
      <c r="C23" s="2">
        <f t="shared" si="0"/>
        <v>87.050584202946837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85.658799999999999</v>
      </c>
      <c r="C24" s="2">
        <f t="shared" si="0"/>
        <v>86.087771248647314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85.658799999999999</v>
      </c>
      <c r="C25" s="2">
        <f t="shared" si="0"/>
        <v>85.273083364240037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85.658799999999999</v>
      </c>
      <c r="C26" s="2">
        <f t="shared" si="0"/>
        <v>84.583732077433879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85.658799999999999</v>
      </c>
      <c r="C27" s="2">
        <f t="shared" si="0"/>
        <v>84.365527142444051</v>
      </c>
      <c r="D27" s="2">
        <f>AVERAGE(B2:B27)</f>
        <v>86.374350000000021</v>
      </c>
      <c r="E27" s="2">
        <f>C27-D27</f>
        <v>-2.0088228575559697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85.658799999999999</v>
      </c>
      <c r="C28" s="2">
        <f t="shared" si="0"/>
        <v>84.18089219745265</v>
      </c>
      <c r="D28" s="2">
        <f>$D$4*B28+(1-$D$4)*D27</f>
        <v>86.321346296296312</v>
      </c>
      <c r="E28" s="2">
        <f t="shared" ref="E28:E91" si="1">C28-D28</f>
        <v>-2.1404540988436622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85.658799999999999</v>
      </c>
      <c r="C29" s="2">
        <f t="shared" si="0"/>
        <v>84.408262628613784</v>
      </c>
      <c r="D29" s="2">
        <f t="shared" ref="D29:D92" si="2">$D$4*B29+(1-$D$4)*D28</f>
        <v>86.272268792866953</v>
      </c>
      <c r="E29" s="2">
        <f t="shared" si="1"/>
        <v>-1.8640061642531691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85.5595</v>
      </c>
      <c r="C30" s="2">
        <f t="shared" si="0"/>
        <v>84.600652993442424</v>
      </c>
      <c r="D30" s="2">
        <f t="shared" si="2"/>
        <v>86.219471104506439</v>
      </c>
      <c r="E30" s="2">
        <f t="shared" si="1"/>
        <v>-1.6188181110640159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85.5595</v>
      </c>
      <c r="C31" s="2">
        <f t="shared" si="0"/>
        <v>84.763444840605132</v>
      </c>
      <c r="D31" s="2">
        <f t="shared" si="2"/>
        <v>86.170584356024477</v>
      </c>
      <c r="E31" s="2">
        <f t="shared" si="1"/>
        <v>-1.4071395154193453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85.5595</v>
      </c>
      <c r="C32" s="2">
        <f t="shared" si="0"/>
        <v>84.901191788204343</v>
      </c>
      <c r="D32" s="2">
        <f t="shared" si="2"/>
        <v>86.125318848170821</v>
      </c>
      <c r="E32" s="2">
        <f t="shared" si="1"/>
        <v>-1.2241270599664773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85.4863</v>
      </c>
      <c r="C33" s="2">
        <f t="shared" si="0"/>
        <v>85.017746897711362</v>
      </c>
      <c r="D33" s="2">
        <f t="shared" si="2"/>
        <v>86.077984118676682</v>
      </c>
      <c r="E33" s="2">
        <f t="shared" si="1"/>
        <v>-1.0602372209653197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82.924999999999997</v>
      </c>
      <c r="C34" s="2">
        <f t="shared" si="0"/>
        <v>85.116370451909617</v>
      </c>
      <c r="D34" s="2">
        <f t="shared" si="2"/>
        <v>85.844429739515448</v>
      </c>
      <c r="E34" s="2">
        <f t="shared" si="1"/>
        <v>-0.72805928760583072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80.834100000000007</v>
      </c>
      <c r="C35" s="2">
        <f t="shared" si="0"/>
        <v>85.199821151615822</v>
      </c>
      <c r="D35" s="2">
        <f t="shared" si="2"/>
        <v>85.473294203255051</v>
      </c>
      <c r="E35" s="2">
        <f t="shared" si="1"/>
        <v>-0.27347305163922897</v>
      </c>
      <c r="F35" s="2">
        <f>AVERAGE(E27:E35)</f>
        <v>-1.3694597074792243</v>
      </c>
      <c r="G35" s="2">
        <f>E35-F35</f>
        <v>1.0959866558399953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76.066800000000001</v>
      </c>
      <c r="C36" s="2">
        <f t="shared" si="0"/>
        <v>85.270433282136466</v>
      </c>
      <c r="D36" s="2">
        <f t="shared" si="2"/>
        <v>84.77651685486579</v>
      </c>
      <c r="E36" s="2">
        <f t="shared" si="1"/>
        <v>0.49391642727067619</v>
      </c>
      <c r="F36" s="2">
        <f>(E36*(2/(10)))+((1-(2/10))*F35)</f>
        <v>-0.99678448052924429</v>
      </c>
      <c r="G36" s="2">
        <f t="shared" ref="G36:G99" si="3">E36-F36</f>
        <v>1.4907009077999205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80.656400000000005</v>
      </c>
      <c r="C37" s="2">
        <f t="shared" si="0"/>
        <v>85.330182007961625</v>
      </c>
      <c r="D37" s="2">
        <f t="shared" si="2"/>
        <v>84.471323013764618</v>
      </c>
      <c r="E37" s="2">
        <f t="shared" si="1"/>
        <v>0.85885899419700706</v>
      </c>
      <c r="F37" s="2">
        <f t="shared" ref="F37:F100" si="5">(E37*(2/(10)))+((1-(2/10))*F36)</f>
        <v>-0.62565578558399404</v>
      </c>
      <c r="G37" s="2">
        <f t="shared" si="3"/>
        <v>1.484514779781001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78.251800000000003</v>
      </c>
      <c r="C38" s="2">
        <f t="shared" si="0"/>
        <v>85.38073862212137</v>
      </c>
      <c r="D38" s="2">
        <f t="shared" si="2"/>
        <v>84.010617605337615</v>
      </c>
      <c r="E38" s="2">
        <f t="shared" si="1"/>
        <v>1.3701210167837559</v>
      </c>
      <c r="F38" s="2">
        <f t="shared" si="5"/>
        <v>-0.22650042511044405</v>
      </c>
      <c r="G38" s="2">
        <f t="shared" si="3"/>
        <v>1.5966214418942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78.251800000000003</v>
      </c>
      <c r="C39" s="2">
        <f t="shared" si="0"/>
        <v>85.423517295641162</v>
      </c>
      <c r="D39" s="2">
        <f t="shared" si="2"/>
        <v>83.584038523460748</v>
      </c>
      <c r="E39" s="2">
        <f t="shared" si="1"/>
        <v>1.8394787721804136</v>
      </c>
      <c r="F39" s="2">
        <f t="shared" si="5"/>
        <v>0.18669541434772749</v>
      </c>
      <c r="G39" s="2">
        <f t="shared" si="3"/>
        <v>1.652783357832686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78.251800000000003</v>
      </c>
      <c r="C40" s="2">
        <f t="shared" si="0"/>
        <v>85.444437711696366</v>
      </c>
      <c r="D40" s="2">
        <f t="shared" si="2"/>
        <v>83.189057892093288</v>
      </c>
      <c r="E40" s="2">
        <f t="shared" si="1"/>
        <v>2.2553798196030783</v>
      </c>
      <c r="F40" s="2">
        <f t="shared" si="5"/>
        <v>0.60043229539879772</v>
      </c>
      <c r="G40" s="2">
        <f t="shared" si="3"/>
        <v>1.6549475242042806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5">
        <f>TITRES_STAT!D44</f>
        <v>75.904799999999994</v>
      </c>
      <c r="C41" s="2">
        <f t="shared" si="0"/>
        <v>85.462139602204616</v>
      </c>
      <c r="D41" s="2">
        <f t="shared" si="2"/>
        <v>82.649483233419716</v>
      </c>
      <c r="E41" s="2">
        <f t="shared" si="1"/>
        <v>2.8126563687849</v>
      </c>
      <c r="F41" s="2">
        <f t="shared" si="5"/>
        <v>1.0428771100760181</v>
      </c>
      <c r="G41" s="2">
        <f t="shared" si="3"/>
        <v>1.7697792587088819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75.904799999999994</v>
      </c>
      <c r="C42" s="2">
        <f t="shared" si="0"/>
        <v>85.477118124942365</v>
      </c>
      <c r="D42" s="2">
        <f t="shared" si="2"/>
        <v>82.149877067981222</v>
      </c>
      <c r="E42" s="2">
        <f t="shared" si="1"/>
        <v>3.3272410569611424</v>
      </c>
      <c r="F42" s="2">
        <f t="shared" si="5"/>
        <v>1.4997498994530432</v>
      </c>
      <c r="G42" s="2">
        <f t="shared" si="3"/>
        <v>1.8274911575080992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75.836799999999997</v>
      </c>
      <c r="C43" s="2">
        <f t="shared" si="0"/>
        <v>85.478530721105074</v>
      </c>
      <c r="D43" s="2">
        <f t="shared" si="2"/>
        <v>81.682241729612244</v>
      </c>
      <c r="E43" s="2">
        <f t="shared" si="1"/>
        <v>3.7962889914928297</v>
      </c>
      <c r="F43" s="2">
        <f t="shared" si="5"/>
        <v>1.9590577178610007</v>
      </c>
      <c r="G43" s="2">
        <f t="shared" si="3"/>
        <v>1.837231273631829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5">
        <f>TITRES_STAT!D47</f>
        <v>78.110699999999994</v>
      </c>
      <c r="C44" s="2">
        <f t="shared" si="0"/>
        <v>85.085679840935057</v>
      </c>
      <c r="D44" s="2">
        <f t="shared" si="2"/>
        <v>81.417683082974293</v>
      </c>
      <c r="E44" s="2">
        <f t="shared" si="1"/>
        <v>3.6679967579607649</v>
      </c>
      <c r="F44" s="2">
        <f t="shared" si="5"/>
        <v>2.3008455258809537</v>
      </c>
      <c r="G44" s="2">
        <f t="shared" si="3"/>
        <v>1.3671512320798112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5">
        <f>TITRES_STAT!D48</f>
        <v>80.452500000000001</v>
      </c>
      <c r="C45" s="2">
        <f t="shared" si="0"/>
        <v>84.431590634637359</v>
      </c>
      <c r="D45" s="2">
        <f t="shared" si="2"/>
        <v>81.346188039791016</v>
      </c>
      <c r="E45" s="2">
        <f t="shared" si="1"/>
        <v>3.085402594846343</v>
      </c>
      <c r="F45" s="2">
        <f t="shared" si="5"/>
        <v>2.4577569396740317</v>
      </c>
      <c r="G45" s="2">
        <f t="shared" si="3"/>
        <v>0.6276456551723113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5">
        <f>TITRES_STAT!D49</f>
        <v>80.452500000000001</v>
      </c>
      <c r="C46" s="2">
        <f t="shared" si="0"/>
        <v>83.144699767770078</v>
      </c>
      <c r="D46" s="2">
        <f t="shared" si="2"/>
        <v>81.279988925732425</v>
      </c>
      <c r="E46" s="2">
        <f t="shared" si="1"/>
        <v>1.8647108420376526</v>
      </c>
      <c r="F46" s="2">
        <f t="shared" si="5"/>
        <v>2.3391477201467561</v>
      </c>
      <c r="G46" s="2">
        <f t="shared" si="3"/>
        <v>-0.47443687810910351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79.976799999999997</v>
      </c>
      <c r="C47" s="2">
        <f t="shared" si="0"/>
        <v>82.761884418882374</v>
      </c>
      <c r="D47" s="2">
        <f t="shared" si="2"/>
        <v>81.183456412715216</v>
      </c>
      <c r="E47" s="2">
        <f t="shared" si="1"/>
        <v>1.5784280061671581</v>
      </c>
      <c r="F47" s="2">
        <f t="shared" si="5"/>
        <v>2.1870037773508364</v>
      </c>
      <c r="G47" s="2">
        <f t="shared" si="3"/>
        <v>-0.60857577118367834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79.976799999999997</v>
      </c>
      <c r="C48" s="2">
        <f t="shared" si="0"/>
        <v>82.068025277515844</v>
      </c>
      <c r="D48" s="2">
        <f t="shared" si="2"/>
        <v>81.094074456217797</v>
      </c>
      <c r="E48" s="2">
        <f t="shared" si="1"/>
        <v>0.97395082129804678</v>
      </c>
      <c r="F48" s="2">
        <f t="shared" si="5"/>
        <v>1.9443931861402786</v>
      </c>
      <c r="G48" s="2">
        <f t="shared" si="3"/>
        <v>-0.97044236484223179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77.577500000000001</v>
      </c>
      <c r="C49" s="2">
        <f t="shared" si="0"/>
        <v>81.480913696359551</v>
      </c>
      <c r="D49" s="2">
        <f t="shared" si="2"/>
        <v>80.833587459460929</v>
      </c>
      <c r="E49" s="2">
        <f t="shared" si="1"/>
        <v>0.64732623689862123</v>
      </c>
      <c r="F49" s="2">
        <f t="shared" si="5"/>
        <v>1.6849797962919471</v>
      </c>
      <c r="G49" s="2">
        <f t="shared" si="3"/>
        <v>-1.0376535593933258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72.857299999999995</v>
      </c>
      <c r="C50" s="2">
        <f t="shared" si="0"/>
        <v>80.984126973842692</v>
      </c>
      <c r="D50" s="2">
        <f t="shared" si="2"/>
        <v>80.242751351352709</v>
      </c>
      <c r="E50" s="2">
        <f t="shared" si="1"/>
        <v>0.74137562248998279</v>
      </c>
      <c r="F50" s="2">
        <f t="shared" si="5"/>
        <v>1.4962589615315542</v>
      </c>
      <c r="G50" s="2">
        <f t="shared" si="3"/>
        <v>-0.75488333904157146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72.857299999999995</v>
      </c>
      <c r="C51" s="2">
        <f t="shared" si="0"/>
        <v>80.202692054789964</v>
      </c>
      <c r="D51" s="2">
        <f t="shared" si="2"/>
        <v>79.695680880882136</v>
      </c>
      <c r="E51" s="2">
        <f t="shared" si="1"/>
        <v>0.50701117390782713</v>
      </c>
      <c r="F51" s="2">
        <f t="shared" si="5"/>
        <v>1.298409404006809</v>
      </c>
      <c r="G51" s="2">
        <f t="shared" si="3"/>
        <v>-0.79139823009898191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72.857299999999995</v>
      </c>
      <c r="C52" s="2">
        <f t="shared" si="0"/>
        <v>79.541477892514578</v>
      </c>
      <c r="D52" s="2">
        <f t="shared" si="2"/>
        <v>79.189134148964939</v>
      </c>
      <c r="E52" s="2">
        <f t="shared" si="1"/>
        <v>0.35234374354963904</v>
      </c>
      <c r="F52" s="2">
        <f t="shared" si="5"/>
        <v>1.1091962719153752</v>
      </c>
      <c r="G52" s="2">
        <f t="shared" si="3"/>
        <v>-0.75685252836573613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75.105000000000004</v>
      </c>
      <c r="C53" s="2">
        <f t="shared" si="0"/>
        <v>78.971527447512329</v>
      </c>
      <c r="D53" s="2">
        <f t="shared" si="2"/>
        <v>78.886605693486061</v>
      </c>
      <c r="E53" s="2">
        <f t="shared" si="1"/>
        <v>8.4921754026268559E-2</v>
      </c>
      <c r="F53" s="2">
        <f t="shared" si="5"/>
        <v>0.90434136833755396</v>
      </c>
      <c r="G53" s="2">
        <f t="shared" si="3"/>
        <v>-0.8194196143112854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72.972300000000004</v>
      </c>
      <c r="C54" s="2">
        <f t="shared" si="0"/>
        <v>78.839092455587362</v>
      </c>
      <c r="D54" s="2">
        <f t="shared" si="2"/>
        <v>78.448508975450054</v>
      </c>
      <c r="E54" s="2">
        <f t="shared" si="1"/>
        <v>0.39058348013730892</v>
      </c>
      <c r="F54" s="2">
        <f t="shared" si="5"/>
        <v>0.80158979069750491</v>
      </c>
      <c r="G54" s="2">
        <f t="shared" si="3"/>
        <v>-0.41100631056019599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74.744299999999996</v>
      </c>
      <c r="C55" s="2">
        <f t="shared" si="0"/>
        <v>79.087309000881618</v>
      </c>
      <c r="D55" s="2">
        <f t="shared" si="2"/>
        <v>78.174123125416713</v>
      </c>
      <c r="E55" s="2">
        <f t="shared" si="1"/>
        <v>0.91318587546490448</v>
      </c>
      <c r="F55" s="2">
        <f t="shared" si="5"/>
        <v>0.82390900765098496</v>
      </c>
      <c r="G55" s="2">
        <f t="shared" si="3"/>
        <v>8.9276867813919525E-2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74.702500000000001</v>
      </c>
      <c r="C56" s="2">
        <f t="shared" si="0"/>
        <v>79.297338385361371</v>
      </c>
      <c r="D56" s="2">
        <f t="shared" si="2"/>
        <v>77.916965856867336</v>
      </c>
      <c r="E56" s="2">
        <f t="shared" si="1"/>
        <v>1.3803725284940356</v>
      </c>
      <c r="F56" s="2">
        <f t="shared" si="5"/>
        <v>0.93520171181959522</v>
      </c>
      <c r="G56" s="2">
        <f t="shared" si="3"/>
        <v>0.44517081667444036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74.749600000000001</v>
      </c>
      <c r="C57" s="2">
        <f t="shared" si="0"/>
        <v>79.40187094145962</v>
      </c>
      <c r="D57" s="2">
        <f t="shared" si="2"/>
        <v>77.682346163766042</v>
      </c>
      <c r="E57" s="2">
        <f t="shared" si="1"/>
        <v>1.7195247776935787</v>
      </c>
      <c r="F57" s="2">
        <f t="shared" si="5"/>
        <v>1.092066324994392</v>
      </c>
      <c r="G57" s="2">
        <f t="shared" si="3"/>
        <v>0.62745845269918665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74.749600000000001</v>
      </c>
      <c r="C58" s="2">
        <f t="shared" si="0"/>
        <v>79.490321565850451</v>
      </c>
      <c r="D58" s="2">
        <f t="shared" si="2"/>
        <v>77.465105707190773</v>
      </c>
      <c r="E58" s="2">
        <f t="shared" si="1"/>
        <v>2.0252158586596778</v>
      </c>
      <c r="F58" s="2">
        <f t="shared" si="5"/>
        <v>1.2786962317274493</v>
      </c>
      <c r="G58" s="2">
        <f t="shared" si="3"/>
        <v>0.74651962693222851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76.992099999999994</v>
      </c>
      <c r="C59" s="2">
        <f t="shared" si="0"/>
        <v>79.196041324950386</v>
      </c>
      <c r="D59" s="2">
        <f t="shared" si="2"/>
        <v>77.430068247398864</v>
      </c>
      <c r="E59" s="2">
        <f t="shared" si="1"/>
        <v>1.7659730775515214</v>
      </c>
      <c r="F59" s="2">
        <f t="shared" si="5"/>
        <v>1.3761516008922638</v>
      </c>
      <c r="G59" s="2">
        <f t="shared" si="3"/>
        <v>0.38982147665925759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76.992099999999994</v>
      </c>
      <c r="C60" s="2">
        <f t="shared" si="0"/>
        <v>78.220850351881097</v>
      </c>
      <c r="D60" s="2">
        <f t="shared" si="2"/>
        <v>77.397626154998946</v>
      </c>
      <c r="E60" s="2">
        <f t="shared" si="1"/>
        <v>0.8232241968821512</v>
      </c>
      <c r="F60" s="2">
        <f t="shared" si="5"/>
        <v>1.2655661200902415</v>
      </c>
      <c r="G60" s="2">
        <f t="shared" si="3"/>
        <v>-0.44234192320809029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5">
        <f>TITRES_STAT!D64</f>
        <v>76.992099999999994</v>
      </c>
      <c r="C61" s="2">
        <f t="shared" si="0"/>
        <v>77.395688759284013</v>
      </c>
      <c r="D61" s="2">
        <f t="shared" si="2"/>
        <v>77.36758718055458</v>
      </c>
      <c r="E61" s="2">
        <f t="shared" si="1"/>
        <v>2.8101578729433641E-2</v>
      </c>
      <c r="F61" s="2">
        <f t="shared" si="5"/>
        <v>1.01807321181808</v>
      </c>
      <c r="G61" s="2">
        <f t="shared" si="3"/>
        <v>-0.98997163308864633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5">
        <f>TITRES_STAT!D65</f>
        <v>75.010900000000007</v>
      </c>
      <c r="C62" s="2">
        <f t="shared" si="0"/>
        <v>76.697475104009555</v>
      </c>
      <c r="D62" s="2">
        <f t="shared" si="2"/>
        <v>77.193017759772758</v>
      </c>
      <c r="E62" s="2">
        <f t="shared" si="1"/>
        <v>-0.49554265576320233</v>
      </c>
      <c r="F62" s="2">
        <f t="shared" si="5"/>
        <v>0.71535003830182353</v>
      </c>
      <c r="G62" s="2">
        <f t="shared" si="3"/>
        <v>-1.2108926940650258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5">
        <f>TITRES_STAT!D66</f>
        <v>77.206400000000002</v>
      </c>
      <c r="C63" s="2">
        <f t="shared" si="0"/>
        <v>76.452478934161931</v>
      </c>
      <c r="D63" s="2">
        <f t="shared" si="2"/>
        <v>77.194009036826628</v>
      </c>
      <c r="E63" s="2">
        <f t="shared" si="1"/>
        <v>-0.74153010266469721</v>
      </c>
      <c r="F63" s="2">
        <f t="shared" si="5"/>
        <v>0.42397401010851937</v>
      </c>
      <c r="G63" s="2">
        <f t="shared" si="3"/>
        <v>-1.1655041127732166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77.206400000000002</v>
      </c>
      <c r="C64" s="2">
        <f t="shared" si="0"/>
        <v>75.917066790444707</v>
      </c>
      <c r="D64" s="2">
        <f t="shared" si="2"/>
        <v>77.194926885950593</v>
      </c>
      <c r="E64" s="2">
        <f t="shared" si="1"/>
        <v>-1.2778600955058863</v>
      </c>
      <c r="F64" s="2">
        <f t="shared" si="5"/>
        <v>8.3607188985638237E-2</v>
      </c>
      <c r="G64" s="2">
        <f t="shared" si="3"/>
        <v>-1.3614672844915245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76.317700000000002</v>
      </c>
      <c r="C65" s="2">
        <f t="shared" si="0"/>
        <v>75.736641130376285</v>
      </c>
      <c r="D65" s="2">
        <f t="shared" si="2"/>
        <v>77.129947116620926</v>
      </c>
      <c r="E65" s="2">
        <f t="shared" si="1"/>
        <v>-1.3933059862446413</v>
      </c>
      <c r="F65" s="2">
        <f t="shared" si="5"/>
        <v>-0.2117754460604177</v>
      </c>
      <c r="G65" s="2">
        <f t="shared" si="3"/>
        <v>-1.1815305401842235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5">
        <f>TITRES_STAT!D69</f>
        <v>76.317700000000002</v>
      </c>
      <c r="C66" s="2">
        <f t="shared" si="0"/>
        <v>75.57754249493378</v>
      </c>
      <c r="D66" s="2">
        <f t="shared" si="2"/>
        <v>77.069780663537898</v>
      </c>
      <c r="E66" s="2">
        <f t="shared" si="1"/>
        <v>-1.4922381686041177</v>
      </c>
      <c r="F66" s="2">
        <f t="shared" si="5"/>
        <v>-0.46786799056915773</v>
      </c>
      <c r="G66" s="2">
        <f t="shared" si="3"/>
        <v>-1.0243701780349599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5">
        <f>TITRES_STAT!D70</f>
        <v>76.317700000000002</v>
      </c>
      <c r="C67" s="2">
        <f t="shared" si="0"/>
        <v>75.450166726482422</v>
      </c>
      <c r="D67" s="2">
        <f t="shared" si="2"/>
        <v>77.014070984757311</v>
      </c>
      <c r="E67" s="2">
        <f t="shared" si="1"/>
        <v>-1.5639042582748885</v>
      </c>
      <c r="F67" s="2">
        <f t="shared" si="5"/>
        <v>-0.68707524411030385</v>
      </c>
      <c r="G67" s="2">
        <f t="shared" si="3"/>
        <v>-0.8768290141645847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5">
        <f>TITRES_STAT!D71</f>
        <v>76.317700000000002</v>
      </c>
      <c r="C68" s="2">
        <f t="shared" si="0"/>
        <v>75.342387230100513</v>
      </c>
      <c r="D68" s="2">
        <f t="shared" si="2"/>
        <v>76.962487948849372</v>
      </c>
      <c r="E68" s="2">
        <f t="shared" si="1"/>
        <v>-1.6201007187488585</v>
      </c>
      <c r="F68" s="2">
        <f t="shared" si="5"/>
        <v>-0.87368033903801479</v>
      </c>
      <c r="G68" s="2">
        <f t="shared" si="3"/>
        <v>-0.74642037971084374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5">
        <f>TITRES_STAT!D72</f>
        <v>76.317700000000002</v>
      </c>
      <c r="C69" s="2">
        <f t="shared" si="0"/>
        <v>75.596189194700429</v>
      </c>
      <c r="D69" s="2">
        <f t="shared" si="2"/>
        <v>76.914725878564241</v>
      </c>
      <c r="E69" s="2">
        <f t="shared" si="1"/>
        <v>-1.3185366838638117</v>
      </c>
      <c r="F69" s="2">
        <f t="shared" si="5"/>
        <v>-0.96265160800317429</v>
      </c>
      <c r="G69" s="2">
        <f t="shared" si="3"/>
        <v>-0.35588507586063745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5">
        <f>TITRES_STAT!D73</f>
        <v>73.181399999999996</v>
      </c>
      <c r="C70" s="2">
        <f t="shared" si="0"/>
        <v>75.810944703208065</v>
      </c>
      <c r="D70" s="2">
        <f t="shared" si="2"/>
        <v>76.638183220892813</v>
      </c>
      <c r="E70" s="2">
        <f t="shared" si="1"/>
        <v>-0.82723851768474788</v>
      </c>
      <c r="F70" s="2">
        <f t="shared" si="5"/>
        <v>-0.93556898993948912</v>
      </c>
      <c r="G70" s="2">
        <f t="shared" si="3"/>
        <v>0.10833047225474124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5">
        <f>TITRES_STAT!D74</f>
        <v>72.658699999999996</v>
      </c>
      <c r="C71" s="2">
        <f t="shared" si="0"/>
        <v>75.992660902714519</v>
      </c>
      <c r="D71" s="2">
        <f t="shared" si="2"/>
        <v>76.343406686011861</v>
      </c>
      <c r="E71" s="2">
        <f t="shared" si="1"/>
        <v>-0.35074578329734152</v>
      </c>
      <c r="F71" s="2">
        <f t="shared" si="5"/>
        <v>-0.81860434861105968</v>
      </c>
      <c r="G71" s="2">
        <f t="shared" si="3"/>
        <v>0.46785856531371817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5">
        <f>TITRES_STAT!D75</f>
        <v>70.567800000000005</v>
      </c>
      <c r="C72" s="2">
        <f t="shared" si="0"/>
        <v>75.841620763835365</v>
      </c>
      <c r="D72" s="2">
        <f t="shared" si="2"/>
        <v>75.915583968529489</v>
      </c>
      <c r="E72" s="2">
        <f t="shared" si="1"/>
        <v>-7.3963204694123874E-2</v>
      </c>
      <c r="F72" s="2">
        <f t="shared" si="5"/>
        <v>-0.66967611982767261</v>
      </c>
      <c r="G72" s="2">
        <f t="shared" si="3"/>
        <v>0.59571291513354874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5">
        <f>TITRES_STAT!D76</f>
        <v>70.567800000000005</v>
      </c>
      <c r="C73" s="2">
        <f t="shared" si="0"/>
        <v>76.05158680016838</v>
      </c>
      <c r="D73" s="2">
        <f t="shared" si="2"/>
        <v>75.519451822712483</v>
      </c>
      <c r="E73" s="2">
        <f t="shared" si="1"/>
        <v>0.53213497745589677</v>
      </c>
      <c r="F73" s="2">
        <f t="shared" si="5"/>
        <v>-0.42931390037095879</v>
      </c>
      <c r="G73" s="2">
        <f t="shared" si="3"/>
        <v>0.96144887782685551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5">
        <f>TITRES_STAT!D77</f>
        <v>70.567800000000005</v>
      </c>
      <c r="C74" s="2">
        <f t="shared" si="0"/>
        <v>76.229250369373233</v>
      </c>
      <c r="D74" s="2">
        <f t="shared" si="2"/>
        <v>75.152662798807853</v>
      </c>
      <c r="E74" s="2">
        <f t="shared" si="1"/>
        <v>1.0765875705653798</v>
      </c>
      <c r="F74" s="2">
        <f t="shared" si="5"/>
        <v>-0.12813360618369107</v>
      </c>
      <c r="G74" s="2">
        <f t="shared" si="3"/>
        <v>1.2047211767490709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5">
        <f>TITRES_STAT!D78</f>
        <v>70.572999999999993</v>
      </c>
      <c r="C75" s="2">
        <f t="shared" si="0"/>
        <v>76.24285800485427</v>
      </c>
      <c r="D75" s="2">
        <f t="shared" si="2"/>
        <v>74.813428517414678</v>
      </c>
      <c r="E75" s="2">
        <f t="shared" si="1"/>
        <v>1.4294294874395916</v>
      </c>
      <c r="F75" s="2">
        <f t="shared" si="5"/>
        <v>0.18337901254096545</v>
      </c>
      <c r="G75" s="2">
        <f t="shared" si="3"/>
        <v>1.2460504748986261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5">
        <f>TITRES_STAT!D79</f>
        <v>70.62</v>
      </c>
      <c r="C76" s="2">
        <f t="shared" si="0"/>
        <v>76.254372157953611</v>
      </c>
      <c r="D76" s="2">
        <f t="shared" si="2"/>
        <v>74.502804182791365</v>
      </c>
      <c r="E76" s="2">
        <f t="shared" si="1"/>
        <v>1.7515679751622457</v>
      </c>
      <c r="F76" s="2">
        <f t="shared" si="5"/>
        <v>0.49701680506522156</v>
      </c>
      <c r="G76" s="2">
        <f t="shared" si="3"/>
        <v>1.2545511700970242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5">
        <f>TITRES_STAT!D80</f>
        <v>70.62</v>
      </c>
      <c r="C77" s="2">
        <f t="shared" si="0"/>
        <v>76.264114902883819</v>
      </c>
      <c r="D77" s="2">
        <f t="shared" si="2"/>
        <v>74.21518905814014</v>
      </c>
      <c r="E77" s="2">
        <f t="shared" si="1"/>
        <v>2.0489258447436782</v>
      </c>
      <c r="F77" s="2">
        <f t="shared" si="5"/>
        <v>0.80739861300091298</v>
      </c>
      <c r="G77" s="2">
        <f t="shared" si="3"/>
        <v>1.2415272317427652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5">
        <f>TITRES_STAT!D81</f>
        <v>70.567800000000005</v>
      </c>
      <c r="C78" s="2">
        <f t="shared" si="0"/>
        <v>76.272358763978616</v>
      </c>
      <c r="D78" s="2">
        <f t="shared" si="2"/>
        <v>73.945012090870506</v>
      </c>
      <c r="E78" s="2">
        <f t="shared" si="1"/>
        <v>2.3273466731081101</v>
      </c>
      <c r="F78" s="2">
        <f t="shared" si="5"/>
        <v>1.1113882250223526</v>
      </c>
      <c r="G78" s="2">
        <f t="shared" si="3"/>
        <v>1.2159584480857575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5">
        <f>TITRES_STAT!D82</f>
        <v>68.999600000000001</v>
      </c>
      <c r="C79" s="2">
        <f t="shared" ref="C79:C142" si="6">$C$4*B69+C78*(1-$C$4)</f>
        <v>76.279334338751127</v>
      </c>
      <c r="D79" s="2">
        <f t="shared" si="2"/>
        <v>73.578685269324538</v>
      </c>
      <c r="E79" s="2">
        <f t="shared" si="1"/>
        <v>2.7006490694265892</v>
      </c>
      <c r="F79" s="2">
        <f t="shared" si="5"/>
        <v>1.4292403939031999</v>
      </c>
      <c r="G79" s="2">
        <f t="shared" si="3"/>
        <v>1.2714086755233893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5">
        <f>TITRES_STAT!D83</f>
        <v>67.948899999999995</v>
      </c>
      <c r="C80" s="2">
        <f t="shared" si="6"/>
        <v>75.802729055866337</v>
      </c>
      <c r="D80" s="2">
        <f t="shared" si="2"/>
        <v>73.161664138263461</v>
      </c>
      <c r="E80" s="2">
        <f t="shared" si="1"/>
        <v>2.6410649176028755</v>
      </c>
      <c r="F80" s="2">
        <f t="shared" si="5"/>
        <v>1.6716052986431351</v>
      </c>
      <c r="G80" s="2">
        <f t="shared" si="3"/>
        <v>0.96945961895974042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5">
        <f>TITRES_STAT!D84</f>
        <v>67.431399999999996</v>
      </c>
      <c r="C81" s="2">
        <f t="shared" si="6"/>
        <v>75.319032278040751</v>
      </c>
      <c r="D81" s="2">
        <f t="shared" si="2"/>
        <v>72.737200128021726</v>
      </c>
      <c r="E81" s="2">
        <f t="shared" si="1"/>
        <v>2.5818321500190251</v>
      </c>
      <c r="F81" s="2">
        <f t="shared" si="5"/>
        <v>1.8536506689183132</v>
      </c>
      <c r="G81" s="2">
        <f t="shared" si="3"/>
        <v>0.7281814811007119</v>
      </c>
      <c r="H81" s="2" t="str">
        <f t="shared" si="4"/>
        <v>Sell</v>
      </c>
    </row>
    <row r="82" spans="1:8" ht="13.5" x14ac:dyDescent="0.25">
      <c r="A82" s="3">
        <f>TITRES_STAT!B85</f>
        <v>42425</v>
      </c>
      <c r="B82" s="5">
        <f>TITRES_STAT!D85</f>
        <v>70.306399999999996</v>
      </c>
      <c r="C82" s="2">
        <f t="shared" si="6"/>
        <v>74.588073466034487</v>
      </c>
      <c r="D82" s="2">
        <f t="shared" si="2"/>
        <v>72.557140859279372</v>
      </c>
      <c r="E82" s="2">
        <f t="shared" si="1"/>
        <v>2.0309326067551154</v>
      </c>
      <c r="F82" s="2">
        <f t="shared" si="5"/>
        <v>1.8891070564856738</v>
      </c>
      <c r="G82" s="2">
        <f t="shared" si="3"/>
        <v>0.14182555026944166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5">
        <f>TITRES_STAT!D86</f>
        <v>70.306399999999996</v>
      </c>
      <c r="C83" s="2">
        <f t="shared" si="6"/>
        <v>73.969569855875335</v>
      </c>
      <c r="D83" s="2">
        <f t="shared" si="2"/>
        <v>72.390419314147564</v>
      </c>
      <c r="E83" s="2">
        <f t="shared" si="1"/>
        <v>1.5791505417277705</v>
      </c>
      <c r="F83" s="2">
        <f t="shared" si="5"/>
        <v>1.8271157535340932</v>
      </c>
      <c r="G83" s="2">
        <f t="shared" si="3"/>
        <v>-0.24796521180632269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5">
        <f>TITRES_STAT!D87</f>
        <v>69.731399999999994</v>
      </c>
      <c r="C84" s="2">
        <f t="shared" si="6"/>
        <v>73.446220647279134</v>
      </c>
      <c r="D84" s="2">
        <f t="shared" si="2"/>
        <v>72.193454920507008</v>
      </c>
      <c r="E84" s="2">
        <f t="shared" si="1"/>
        <v>1.2527657267721253</v>
      </c>
      <c r="F84" s="2">
        <f t="shared" si="5"/>
        <v>1.7122457481816995</v>
      </c>
      <c r="G84" s="2">
        <f t="shared" si="3"/>
        <v>-0.45948002140957422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5">
        <f>TITRES_STAT!D88</f>
        <v>66.908699999999996</v>
      </c>
      <c r="C85" s="2">
        <f t="shared" si="6"/>
        <v>73.004186701543887</v>
      </c>
      <c r="D85" s="2">
        <f t="shared" si="2"/>
        <v>71.801991593062041</v>
      </c>
      <c r="E85" s="2">
        <f t="shared" si="1"/>
        <v>1.2021951084818454</v>
      </c>
      <c r="F85" s="2">
        <f t="shared" si="5"/>
        <v>1.6102356202417289</v>
      </c>
      <c r="G85" s="2">
        <f t="shared" si="3"/>
        <v>-0.40804051175988354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5">
        <f>TITRES_STAT!D89</f>
        <v>66.804199999999994</v>
      </c>
      <c r="C86" s="2">
        <f t="shared" si="6"/>
        <v>72.637388747460207</v>
      </c>
      <c r="D86" s="2">
        <f t="shared" si="2"/>
        <v>71.431784808390773</v>
      </c>
      <c r="E86" s="2">
        <f t="shared" si="1"/>
        <v>1.2056039390694337</v>
      </c>
      <c r="F86" s="2">
        <f t="shared" si="5"/>
        <v>1.52930928400727</v>
      </c>
      <c r="G86" s="2">
        <f t="shared" si="3"/>
        <v>-0.3237053449378362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5">
        <f>TITRES_STAT!D90</f>
        <v>66.903499999999994</v>
      </c>
      <c r="C87" s="2">
        <f t="shared" si="6"/>
        <v>72.327021247850951</v>
      </c>
      <c r="D87" s="2">
        <f t="shared" si="2"/>
        <v>71.096356304065537</v>
      </c>
      <c r="E87" s="2">
        <f t="shared" si="1"/>
        <v>1.2306649437854134</v>
      </c>
      <c r="F87" s="2">
        <f t="shared" si="5"/>
        <v>1.4695804159628987</v>
      </c>
      <c r="G87" s="2">
        <f t="shared" si="3"/>
        <v>-0.23891547217748532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5">
        <f>TITRES_STAT!D91</f>
        <v>66.903499999999994</v>
      </c>
      <c r="C88" s="2">
        <f t="shared" si="6"/>
        <v>72.056371825104648</v>
      </c>
      <c r="D88" s="2">
        <f t="shared" si="2"/>
        <v>70.78577435561624</v>
      </c>
      <c r="E88" s="2">
        <f t="shared" si="1"/>
        <v>1.2705974694884077</v>
      </c>
      <c r="F88" s="2">
        <f t="shared" si="5"/>
        <v>1.4297838266680005</v>
      </c>
      <c r="G88" s="2">
        <f t="shared" si="3"/>
        <v>-0.15918635717959284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5">
        <f>TITRES_STAT!D92</f>
        <v>65.858000000000004</v>
      </c>
      <c r="C89" s="2">
        <f t="shared" si="6"/>
        <v>71.586099236627007</v>
      </c>
      <c r="D89" s="2">
        <f t="shared" si="2"/>
        <v>70.42075403297801</v>
      </c>
      <c r="E89" s="2">
        <f t="shared" si="1"/>
        <v>1.1653452036489966</v>
      </c>
      <c r="F89" s="2">
        <f t="shared" si="5"/>
        <v>1.3768961020641997</v>
      </c>
      <c r="G89" s="2">
        <f t="shared" si="3"/>
        <v>-0.21155089841520303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5">
        <f>TITRES_STAT!D93</f>
        <v>65.858000000000004</v>
      </c>
      <c r="C90" s="2">
        <f t="shared" si="6"/>
        <v>71.026530123299779</v>
      </c>
      <c r="D90" s="2">
        <f t="shared" si="2"/>
        <v>70.082772252757422</v>
      </c>
      <c r="E90" s="2">
        <f t="shared" si="1"/>
        <v>0.94375787054235616</v>
      </c>
      <c r="F90" s="2">
        <f t="shared" si="5"/>
        <v>1.2902684557598312</v>
      </c>
      <c r="G90" s="2">
        <f t="shared" si="3"/>
        <v>-0.34651058521747502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5">
        <f>TITRES_STAT!D94</f>
        <v>65.335300000000004</v>
      </c>
      <c r="C91" s="2">
        <f t="shared" si="6"/>
        <v>70.473433181253654</v>
      </c>
      <c r="D91" s="2">
        <f t="shared" si="2"/>
        <v>69.731107641442065</v>
      </c>
      <c r="E91" s="2">
        <f t="shared" si="1"/>
        <v>0.74232553981158844</v>
      </c>
      <c r="F91" s="2">
        <f t="shared" si="5"/>
        <v>1.1806798725701826</v>
      </c>
      <c r="G91" s="2">
        <f t="shared" si="3"/>
        <v>-0.43835433275859415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64.2637</v>
      </c>
      <c r="C92" s="2">
        <f t="shared" si="6"/>
        <v>70.447735768753091</v>
      </c>
      <c r="D92" s="2">
        <f t="shared" si="2"/>
        <v>69.326114482816735</v>
      </c>
      <c r="E92" s="2">
        <f t="shared" ref="E92:E155" si="7">C92-D92</f>
        <v>1.1216212859363566</v>
      </c>
      <c r="F92" s="2">
        <f t="shared" si="5"/>
        <v>1.1688681552434175</v>
      </c>
      <c r="G92" s="2">
        <f t="shared" si="3"/>
        <v>-4.7246869307060901E-2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67.154399999999995</v>
      </c>
      <c r="C93" s="2">
        <f t="shared" si="6"/>
        <v>70.425991804329541</v>
      </c>
      <c r="D93" s="2">
        <f t="shared" ref="D93:D156" si="8">$D$4*B93+(1-$D$4)*D92</f>
        <v>69.165246743348831</v>
      </c>
      <c r="E93" s="2">
        <f t="shared" si="7"/>
        <v>1.2607450609807103</v>
      </c>
      <c r="F93" s="2">
        <f t="shared" si="5"/>
        <v>1.1872435363908762</v>
      </c>
      <c r="G93" s="2">
        <f t="shared" si="3"/>
        <v>7.3501524589834055E-2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67.290300000000002</v>
      </c>
      <c r="C94" s="2">
        <f t="shared" si="6"/>
        <v>70.319131526740378</v>
      </c>
      <c r="D94" s="2">
        <f t="shared" si="8"/>
        <v>69.026361799397066</v>
      </c>
      <c r="E94" s="2">
        <f t="shared" si="7"/>
        <v>1.2927697273433125</v>
      </c>
      <c r="F94" s="2">
        <f t="shared" si="5"/>
        <v>1.2083487745813635</v>
      </c>
      <c r="G94" s="2">
        <f t="shared" si="3"/>
        <v>8.4420952761949053E-2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5">
        <f>TITRES_STAT!D98</f>
        <v>67.290300000000002</v>
      </c>
      <c r="C95" s="2">
        <f t="shared" si="6"/>
        <v>69.794449753395696</v>
      </c>
      <c r="D95" s="2">
        <f t="shared" si="8"/>
        <v>68.897764629071361</v>
      </c>
      <c r="E95" s="2">
        <f t="shared" si="7"/>
        <v>0.89668512432433545</v>
      </c>
      <c r="F95" s="2">
        <f t="shared" si="5"/>
        <v>1.1460160445299579</v>
      </c>
      <c r="G95" s="2">
        <f t="shared" si="3"/>
        <v>-0.24933092020562242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69.208699999999993</v>
      </c>
      <c r="C96" s="2">
        <f t="shared" si="6"/>
        <v>69.334411329796353</v>
      </c>
      <c r="D96" s="2">
        <f t="shared" si="8"/>
        <v>68.920796878769778</v>
      </c>
      <c r="E96" s="2">
        <f t="shared" si="7"/>
        <v>0.41361445102657513</v>
      </c>
      <c r="F96" s="2">
        <f t="shared" si="5"/>
        <v>0.99953572582928141</v>
      </c>
      <c r="G96" s="2">
        <f t="shared" si="3"/>
        <v>-0.58592127480270628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69.208699999999993</v>
      </c>
      <c r="C97" s="2">
        <f t="shared" si="6"/>
        <v>68.960424971366137</v>
      </c>
      <c r="D97" s="2">
        <f t="shared" si="8"/>
        <v>68.942123035897936</v>
      </c>
      <c r="E97" s="2">
        <f t="shared" si="7"/>
        <v>1.8301935468201691E-2</v>
      </c>
      <c r="F97" s="2">
        <f t="shared" si="5"/>
        <v>0.80328896775706549</v>
      </c>
      <c r="G97" s="2">
        <f t="shared" si="3"/>
        <v>-0.7849870322888638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5">
        <f>TITRES_STAT!D101</f>
        <v>67.290300000000002</v>
      </c>
      <c r="C98" s="2">
        <f t="shared" si="6"/>
        <v>68.643974975771343</v>
      </c>
      <c r="D98" s="2">
        <f t="shared" si="8"/>
        <v>68.819765773979569</v>
      </c>
      <c r="E98" s="2">
        <f t="shared" si="7"/>
        <v>-0.17579079820822585</v>
      </c>
      <c r="F98" s="2">
        <f t="shared" si="5"/>
        <v>0.60747301456400726</v>
      </c>
      <c r="G98" s="2">
        <f t="shared" si="3"/>
        <v>-0.78326381277223311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5">
        <f>TITRES_STAT!D102</f>
        <v>67.290300000000002</v>
      </c>
      <c r="C99" s="2">
        <f t="shared" si="6"/>
        <v>68.215363441037297</v>
      </c>
      <c r="D99" s="2">
        <f t="shared" si="8"/>
        <v>68.706472012944047</v>
      </c>
      <c r="E99" s="2">
        <f t="shared" si="7"/>
        <v>-0.49110857190675006</v>
      </c>
      <c r="F99" s="2">
        <f t="shared" si="5"/>
        <v>0.38775669726985579</v>
      </c>
      <c r="G99" s="2">
        <f t="shared" si="3"/>
        <v>-0.8788652691766059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67.290300000000002</v>
      </c>
      <c r="C100" s="2">
        <f t="shared" si="6"/>
        <v>67.852692142416174</v>
      </c>
      <c r="D100" s="2">
        <f t="shared" si="8"/>
        <v>68.601570382355604</v>
      </c>
      <c r="E100" s="2">
        <f t="shared" si="7"/>
        <v>-0.74887823993942959</v>
      </c>
      <c r="F100" s="2">
        <f t="shared" si="5"/>
        <v>0.16042970982799873</v>
      </c>
      <c r="G100" s="2">
        <f t="shared" ref="G100:G163" si="9">E100-F100</f>
        <v>-0.90930794976742835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67.290300000000002</v>
      </c>
      <c r="C101" s="2">
        <f t="shared" si="6"/>
        <v>67.465401043582915</v>
      </c>
      <c r="D101" s="2">
        <f t="shared" si="8"/>
        <v>68.504439242921862</v>
      </c>
      <c r="E101" s="2">
        <f t="shared" si="7"/>
        <v>-1.0390381993389468</v>
      </c>
      <c r="F101" s="2">
        <f t="shared" ref="F101:F164" si="11">(E101*(2/(10)))+((1-(2/10))*F100)</f>
        <v>-7.9463872005390401E-2</v>
      </c>
      <c r="G101" s="2">
        <f t="shared" si="9"/>
        <v>-0.95957432733355641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63.772399999999998</v>
      </c>
      <c r="C102" s="2">
        <f t="shared" si="6"/>
        <v>66.972831652262471</v>
      </c>
      <c r="D102" s="2">
        <f t="shared" si="8"/>
        <v>68.153917817520238</v>
      </c>
      <c r="E102" s="2">
        <f t="shared" si="7"/>
        <v>-1.1810861652577671</v>
      </c>
      <c r="F102" s="2">
        <f t="shared" si="11"/>
        <v>-0.29978833065586574</v>
      </c>
      <c r="G102" s="2">
        <f t="shared" si="9"/>
        <v>-0.88129783460190136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63.772399999999998</v>
      </c>
      <c r="C103" s="2">
        <f t="shared" si="6"/>
        <v>67.000765244222094</v>
      </c>
      <c r="D103" s="2">
        <f t="shared" si="8"/>
        <v>67.829360942148369</v>
      </c>
      <c r="E103" s="2">
        <f t="shared" si="7"/>
        <v>-0.82859569792627497</v>
      </c>
      <c r="F103" s="2">
        <f t="shared" si="11"/>
        <v>-0.40554980410994756</v>
      </c>
      <c r="G103" s="2">
        <f t="shared" si="9"/>
        <v>-0.4230458938163274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63.772399999999998</v>
      </c>
      <c r="C104" s="2">
        <f t="shared" si="6"/>
        <v>67.045309052803304</v>
      </c>
      <c r="D104" s="2">
        <f t="shared" si="8"/>
        <v>67.528845316804052</v>
      </c>
      <c r="E104" s="2">
        <f t="shared" si="7"/>
        <v>-0.48353626400074745</v>
      </c>
      <c r="F104" s="2">
        <f t="shared" si="11"/>
        <v>-0.42114709608810752</v>
      </c>
      <c r="G104" s="2">
        <f t="shared" si="9"/>
        <v>-6.2389167912639931E-2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63.772399999999998</v>
      </c>
      <c r="C105" s="2">
        <f t="shared" si="6"/>
        <v>67.082999967756649</v>
      </c>
      <c r="D105" s="2">
        <f t="shared" si="8"/>
        <v>67.250590108151897</v>
      </c>
      <c r="E105" s="2">
        <f t="shared" si="7"/>
        <v>-0.167590140395248</v>
      </c>
      <c r="F105" s="2">
        <f t="shared" si="11"/>
        <v>-0.37043570494953559</v>
      </c>
      <c r="G105" s="2">
        <f t="shared" si="9"/>
        <v>0.20284556455428759</v>
      </c>
      <c r="H105" s="2" t="str">
        <f t="shared" si="10"/>
        <v>Sell</v>
      </c>
    </row>
    <row r="106" spans="1:8" ht="13.5" x14ac:dyDescent="0.25">
      <c r="A106" s="3">
        <f>TITRES_STAT!B109</f>
        <v>42459</v>
      </c>
      <c r="B106" s="5">
        <f>TITRES_STAT!D109</f>
        <v>63.772399999999998</v>
      </c>
      <c r="C106" s="2">
        <f t="shared" si="6"/>
        <v>67.410030741947935</v>
      </c>
      <c r="D106" s="2">
        <f t="shared" si="8"/>
        <v>66.992946396436935</v>
      </c>
      <c r="E106" s="2">
        <f t="shared" si="7"/>
        <v>0.41708434551100027</v>
      </c>
      <c r="F106" s="2">
        <f t="shared" si="11"/>
        <v>-0.21293169485742844</v>
      </c>
      <c r="G106" s="2">
        <f t="shared" si="9"/>
        <v>0.63001604036842873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5">
        <f>TITRES_STAT!D110</f>
        <v>63.772399999999998</v>
      </c>
      <c r="C107" s="2">
        <f t="shared" si="6"/>
        <v>67.686749089340566</v>
      </c>
      <c r="D107" s="2">
        <f t="shared" si="8"/>
        <v>66.754387404108272</v>
      </c>
      <c r="E107" s="2">
        <f t="shared" si="7"/>
        <v>0.93236168523229423</v>
      </c>
      <c r="F107" s="2">
        <f t="shared" si="11"/>
        <v>1.6126981160516085E-2</v>
      </c>
      <c r="G107" s="2">
        <f t="shared" si="9"/>
        <v>0.91623470407177821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63.772399999999998</v>
      </c>
      <c r="C108" s="2">
        <f t="shared" si="6"/>
        <v>67.625756921749712</v>
      </c>
      <c r="D108" s="2">
        <f t="shared" si="8"/>
        <v>66.533499448248406</v>
      </c>
      <c r="E108" s="2">
        <f t="shared" si="7"/>
        <v>1.0922574735013058</v>
      </c>
      <c r="F108" s="2">
        <f t="shared" si="11"/>
        <v>0.23135307962867402</v>
      </c>
      <c r="G108" s="2">
        <f t="shared" si="9"/>
        <v>0.86090439387263173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63.772399999999998</v>
      </c>
      <c r="C109" s="2">
        <f t="shared" si="6"/>
        <v>67.574148164557442</v>
      </c>
      <c r="D109" s="2">
        <f t="shared" si="8"/>
        <v>66.328973563192974</v>
      </c>
      <c r="E109" s="2">
        <f t="shared" si="7"/>
        <v>1.245174601364468</v>
      </c>
      <c r="F109" s="2">
        <f t="shared" si="11"/>
        <v>0.43411738397583288</v>
      </c>
      <c r="G109" s="2">
        <f t="shared" si="9"/>
        <v>0.81105721738863512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63.772399999999998</v>
      </c>
      <c r="C110" s="2">
        <f t="shared" si="6"/>
        <v>67.530479216163997</v>
      </c>
      <c r="D110" s="2">
        <f t="shared" si="8"/>
        <v>66.139597743697195</v>
      </c>
      <c r="E110" s="2">
        <f t="shared" si="7"/>
        <v>1.3908814724668019</v>
      </c>
      <c r="F110" s="2">
        <f t="shared" si="11"/>
        <v>0.62547020167402678</v>
      </c>
      <c r="G110" s="2">
        <f t="shared" si="9"/>
        <v>0.76541127079277516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63.772399999999998</v>
      </c>
      <c r="C111" s="2">
        <f t="shared" si="6"/>
        <v>67.493528567523384</v>
      </c>
      <c r="D111" s="2">
        <f t="shared" si="8"/>
        <v>65.964249762682584</v>
      </c>
      <c r="E111" s="2">
        <f t="shared" si="7"/>
        <v>1.5292788048407999</v>
      </c>
      <c r="F111" s="2">
        <f t="shared" si="11"/>
        <v>0.8062319223073815</v>
      </c>
      <c r="G111" s="2">
        <f t="shared" si="9"/>
        <v>0.72304688253341842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62.726900000000001</v>
      </c>
      <c r="C112" s="2">
        <f t="shared" si="6"/>
        <v>66.921047249442864</v>
      </c>
      <c r="D112" s="2">
        <f t="shared" si="8"/>
        <v>65.724446076557953</v>
      </c>
      <c r="E112" s="2">
        <f t="shared" si="7"/>
        <v>1.1966011728849111</v>
      </c>
      <c r="F112" s="2">
        <f t="shared" si="11"/>
        <v>0.88430577242288755</v>
      </c>
      <c r="G112" s="2">
        <f t="shared" si="9"/>
        <v>0.31229540046202353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62.726900000000001</v>
      </c>
      <c r="C113" s="2">
        <f t="shared" si="6"/>
        <v>66.436639980297798</v>
      </c>
      <c r="D113" s="2">
        <f t="shared" si="8"/>
        <v>65.502405626442552</v>
      </c>
      <c r="E113" s="2">
        <f t="shared" si="7"/>
        <v>0.93423435385524556</v>
      </c>
      <c r="F113" s="2">
        <f t="shared" si="11"/>
        <v>0.89429148870935915</v>
      </c>
      <c r="G113" s="2">
        <f t="shared" si="9"/>
        <v>3.9942865145886408E-2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63.772399999999998</v>
      </c>
      <c r="C114" s="2">
        <f t="shared" si="6"/>
        <v>66.026756906405836</v>
      </c>
      <c r="D114" s="2">
        <f t="shared" si="8"/>
        <v>65.374257061520879</v>
      </c>
      <c r="E114" s="2">
        <f t="shared" si="7"/>
        <v>0.65249984488495727</v>
      </c>
      <c r="F114" s="2">
        <f t="shared" si="11"/>
        <v>0.84593315994447882</v>
      </c>
      <c r="G114" s="2">
        <f t="shared" si="9"/>
        <v>-0.19343331505952155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5">
        <f>TITRES_STAT!D118</f>
        <v>62.726900000000001</v>
      </c>
      <c r="C115" s="2">
        <f t="shared" si="6"/>
        <v>65.679932766958785</v>
      </c>
      <c r="D115" s="2">
        <f t="shared" si="8"/>
        <v>65.178156538445251</v>
      </c>
      <c r="E115" s="2">
        <f t="shared" si="7"/>
        <v>0.50177622851353476</v>
      </c>
      <c r="F115" s="2">
        <f t="shared" si="11"/>
        <v>0.77710177365829003</v>
      </c>
      <c r="G115" s="2">
        <f t="shared" si="9"/>
        <v>-0.27532554514475527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64.289900000000003</v>
      </c>
      <c r="C116" s="2">
        <f t="shared" si="6"/>
        <v>65.386466187426663</v>
      </c>
      <c r="D116" s="2">
        <f t="shared" si="8"/>
        <v>65.112359757819675</v>
      </c>
      <c r="E116" s="2">
        <f t="shared" si="7"/>
        <v>0.27410642960698794</v>
      </c>
      <c r="F116" s="2">
        <f t="shared" si="11"/>
        <v>0.67650270484802966</v>
      </c>
      <c r="G116" s="2">
        <f t="shared" si="9"/>
        <v>-0.40239627524104171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5">
        <f>TITRES_STAT!D120</f>
        <v>64.289900000000003</v>
      </c>
      <c r="C117" s="2">
        <f t="shared" si="6"/>
        <v>65.138148312437949</v>
      </c>
      <c r="D117" s="2">
        <f t="shared" si="8"/>
        <v>65.051436812795998</v>
      </c>
      <c r="E117" s="2">
        <f t="shared" si="7"/>
        <v>8.671149964195024E-2</v>
      </c>
      <c r="F117" s="2">
        <f t="shared" si="11"/>
        <v>0.55854446380681388</v>
      </c>
      <c r="G117" s="2">
        <f t="shared" si="9"/>
        <v>-0.47183296416486364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5">
        <f>TITRES_STAT!D121</f>
        <v>64.289900000000003</v>
      </c>
      <c r="C118" s="2">
        <f t="shared" si="6"/>
        <v>64.928033187447497</v>
      </c>
      <c r="D118" s="2">
        <f t="shared" si="8"/>
        <v>64.995026678514819</v>
      </c>
      <c r="E118" s="2">
        <f t="shared" si="7"/>
        <v>-6.6993491067321997E-2</v>
      </c>
      <c r="F118" s="2">
        <f t="shared" si="11"/>
        <v>0.43343687283198673</v>
      </c>
      <c r="G118" s="2">
        <f t="shared" si="9"/>
        <v>-0.50043036389930873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5">
        <f>TITRES_STAT!D122</f>
        <v>64.295100000000005</v>
      </c>
      <c r="C119" s="2">
        <f t="shared" si="6"/>
        <v>64.750243466301725</v>
      </c>
      <c r="D119" s="2">
        <f t="shared" si="8"/>
        <v>64.943180257884094</v>
      </c>
      <c r="E119" s="2">
        <f t="shared" si="7"/>
        <v>-0.19293679158236898</v>
      </c>
      <c r="F119" s="2">
        <f t="shared" si="11"/>
        <v>0.30816213994911562</v>
      </c>
      <c r="G119" s="2">
        <f t="shared" si="9"/>
        <v>-0.50109893153148466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5">
        <f>TITRES_STAT!D123</f>
        <v>64.289900000000003</v>
      </c>
      <c r="C120" s="2">
        <f t="shared" si="6"/>
        <v>64.599806009947613</v>
      </c>
      <c r="D120" s="2">
        <f t="shared" si="8"/>
        <v>64.894789127670464</v>
      </c>
      <c r="E120" s="2">
        <f t="shared" si="7"/>
        <v>-0.29498311772285035</v>
      </c>
      <c r="F120" s="2">
        <f t="shared" si="11"/>
        <v>0.18753308841472244</v>
      </c>
      <c r="G120" s="2">
        <f t="shared" si="9"/>
        <v>-0.48251620613757279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5">
        <f>TITRES_STAT!D124</f>
        <v>62.732100000000003</v>
      </c>
      <c r="C121" s="2">
        <f t="shared" si="6"/>
        <v>64.472512777647978</v>
      </c>
      <c r="D121" s="2">
        <f t="shared" si="8"/>
        <v>64.734589933028204</v>
      </c>
      <c r="E121" s="2">
        <f t="shared" si="7"/>
        <v>-0.26207715538022569</v>
      </c>
      <c r="F121" s="2">
        <f t="shared" si="11"/>
        <v>9.7611039655732826E-2</v>
      </c>
      <c r="G121" s="2">
        <f t="shared" si="9"/>
        <v>-0.3596881950359585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5">
        <f>TITRES_STAT!D125</f>
        <v>64.608699999999999</v>
      </c>
      <c r="C122" s="2">
        <f t="shared" si="6"/>
        <v>64.203956965702133</v>
      </c>
      <c r="D122" s="2">
        <f t="shared" si="8"/>
        <v>64.725264752803895</v>
      </c>
      <c r="E122" s="2">
        <f t="shared" si="7"/>
        <v>-0.52130778710176173</v>
      </c>
      <c r="F122" s="2">
        <f t="shared" si="11"/>
        <v>-2.6172725695766091E-2</v>
      </c>
      <c r="G122" s="2">
        <f t="shared" si="9"/>
        <v>-0.49513506140599561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5">
        <f>TITRES_STAT!D126</f>
        <v>65.685500000000005</v>
      </c>
      <c r="C123" s="2">
        <f t="shared" si="6"/>
        <v>63.976717432517191</v>
      </c>
      <c r="D123" s="2">
        <f t="shared" si="8"/>
        <v>64.796393289633244</v>
      </c>
      <c r="E123" s="2">
        <f t="shared" si="7"/>
        <v>-0.81967585711605295</v>
      </c>
      <c r="F123" s="2">
        <f t="shared" si="11"/>
        <v>-0.18487335197982346</v>
      </c>
      <c r="G123" s="2">
        <f t="shared" si="9"/>
        <v>-0.63480250513622949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5">
        <f>TITRES_STAT!D127</f>
        <v>65.685500000000005</v>
      </c>
      <c r="C124" s="2">
        <f t="shared" si="6"/>
        <v>63.945283981360703</v>
      </c>
      <c r="D124" s="2">
        <f t="shared" si="8"/>
        <v>64.862253045956706</v>
      </c>
      <c r="E124" s="2">
        <f t="shared" si="7"/>
        <v>-0.91696906459600314</v>
      </c>
      <c r="F124" s="2">
        <f t="shared" si="11"/>
        <v>-0.33129249450305942</v>
      </c>
      <c r="G124" s="2">
        <f t="shared" si="9"/>
        <v>-0.58567657009294372</v>
      </c>
      <c r="H124" s="2" t="str">
        <f t="shared" si="10"/>
        <v>Hold</v>
      </c>
    </row>
    <row r="125" spans="1:8" ht="13.5" x14ac:dyDescent="0.25">
      <c r="A125" s="3">
        <f>TITRES_STAT!B128</f>
        <v>42486</v>
      </c>
      <c r="B125" s="5">
        <f>TITRES_STAT!D128</f>
        <v>67.410499999999999</v>
      </c>
      <c r="C125" s="2">
        <f t="shared" si="6"/>
        <v>63.757840291920587</v>
      </c>
      <c r="D125" s="2">
        <f t="shared" si="8"/>
        <v>65.05101207958954</v>
      </c>
      <c r="E125" s="2">
        <f t="shared" si="7"/>
        <v>-1.2931717876689532</v>
      </c>
      <c r="F125" s="2">
        <f t="shared" si="11"/>
        <v>-0.52366835313623827</v>
      </c>
      <c r="G125" s="2">
        <f t="shared" si="9"/>
        <v>-0.76950343453271497</v>
      </c>
      <c r="H125" s="2" t="str">
        <f t="shared" si="10"/>
        <v>Hold</v>
      </c>
    </row>
    <row r="126" spans="1:8" ht="13.5" x14ac:dyDescent="0.25">
      <c r="A126" s="3">
        <f>TITRES_STAT!B129</f>
        <v>42487</v>
      </c>
      <c r="B126" s="5">
        <f>TITRES_STAT!D129</f>
        <v>67.436700000000002</v>
      </c>
      <c r="C126" s="2">
        <f t="shared" si="6"/>
        <v>63.839695631625112</v>
      </c>
      <c r="D126" s="2">
        <f t="shared" si="8"/>
        <v>65.227729703323647</v>
      </c>
      <c r="E126" s="2">
        <f t="shared" si="7"/>
        <v>-1.3880340716985344</v>
      </c>
      <c r="F126" s="2">
        <f t="shared" si="11"/>
        <v>-0.69654149684869759</v>
      </c>
      <c r="G126" s="2">
        <f t="shared" si="9"/>
        <v>-0.69149257484983684</v>
      </c>
      <c r="H126" s="2" t="str">
        <f t="shared" si="10"/>
        <v>Hold</v>
      </c>
    </row>
    <row r="127" spans="1:8" ht="13.5" x14ac:dyDescent="0.25">
      <c r="A127" s="3">
        <f>TITRES_STAT!B130</f>
        <v>42488</v>
      </c>
      <c r="B127" s="5">
        <f>TITRES_STAT!D130</f>
        <v>67.959400000000002</v>
      </c>
      <c r="C127" s="2">
        <f t="shared" si="6"/>
        <v>63.908957842144325</v>
      </c>
      <c r="D127" s="2">
        <f t="shared" si="8"/>
        <v>65.430075651225607</v>
      </c>
      <c r="E127" s="2">
        <f t="shared" si="7"/>
        <v>-1.5211178090812822</v>
      </c>
      <c r="F127" s="2">
        <f t="shared" si="11"/>
        <v>-0.86145675929521448</v>
      </c>
      <c r="G127" s="2">
        <f t="shared" si="9"/>
        <v>-0.65966104978606777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5">
        <f>TITRES_STAT!D131</f>
        <v>67.959400000000002</v>
      </c>
      <c r="C128" s="2">
        <f t="shared" si="6"/>
        <v>63.967564327968276</v>
      </c>
      <c r="D128" s="2">
        <f t="shared" si="8"/>
        <v>65.61743301039408</v>
      </c>
      <c r="E128" s="2">
        <f t="shared" si="7"/>
        <v>-1.6498686824258044</v>
      </c>
      <c r="F128" s="2">
        <f t="shared" si="11"/>
        <v>-1.0191391439213326</v>
      </c>
      <c r="G128" s="2">
        <f t="shared" si="9"/>
        <v>-0.63072953850447178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5">
        <f>TITRES_STAT!D132</f>
        <v>67.959400000000002</v>
      </c>
      <c r="C129" s="2">
        <f t="shared" si="6"/>
        <v>64.017954431357765</v>
      </c>
      <c r="D129" s="2">
        <f t="shared" si="8"/>
        <v>65.790912046661191</v>
      </c>
      <c r="E129" s="2">
        <f t="shared" si="7"/>
        <v>-1.7729576153034259</v>
      </c>
      <c r="F129" s="2">
        <f t="shared" si="11"/>
        <v>-1.1699028381977512</v>
      </c>
      <c r="G129" s="2">
        <f t="shared" si="9"/>
        <v>-0.60305477710567468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5">
        <f>TITRES_STAT!D133</f>
        <v>69.051900000000003</v>
      </c>
      <c r="C130" s="2">
        <f t="shared" si="6"/>
        <v>64.059792211148874</v>
      </c>
      <c r="D130" s="2">
        <f t="shared" si="8"/>
        <v>66.032466709871471</v>
      </c>
      <c r="E130" s="2">
        <f t="shared" si="7"/>
        <v>-1.972674498722597</v>
      </c>
      <c r="F130" s="2">
        <f t="shared" si="11"/>
        <v>-1.3304571703027204</v>
      </c>
      <c r="G130" s="2">
        <f t="shared" si="9"/>
        <v>-0.64221732841987667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69.051900000000003</v>
      </c>
      <c r="C131" s="2">
        <f t="shared" si="6"/>
        <v>63.855531870972122</v>
      </c>
      <c r="D131" s="2">
        <f t="shared" si="8"/>
        <v>66.256128435066174</v>
      </c>
      <c r="E131" s="2">
        <f t="shared" si="7"/>
        <v>-2.4005965640940516</v>
      </c>
      <c r="F131" s="2">
        <f t="shared" si="11"/>
        <v>-1.5444850490609867</v>
      </c>
      <c r="G131" s="2">
        <f t="shared" si="9"/>
        <v>-0.85611151503306493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69.051900000000003</v>
      </c>
      <c r="C132" s="2">
        <f t="shared" si="6"/>
        <v>63.971403890822565</v>
      </c>
      <c r="D132" s="2">
        <f t="shared" si="8"/>
        <v>66.463222625061277</v>
      </c>
      <c r="E132" s="2">
        <f t="shared" si="7"/>
        <v>-2.4918187342387128</v>
      </c>
      <c r="F132" s="2">
        <f t="shared" si="11"/>
        <v>-1.7339517860965321</v>
      </c>
      <c r="G132" s="2">
        <f t="shared" si="9"/>
        <v>-0.7578669481421807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70.102599999999995</v>
      </c>
      <c r="C133" s="2">
        <f t="shared" si="6"/>
        <v>64.235110984542175</v>
      </c>
      <c r="D133" s="2">
        <f t="shared" si="8"/>
        <v>66.732806134315993</v>
      </c>
      <c r="E133" s="2">
        <f t="shared" si="7"/>
        <v>-2.4976951497738185</v>
      </c>
      <c r="F133" s="2">
        <f t="shared" si="11"/>
        <v>-1.8867004588319896</v>
      </c>
      <c r="G133" s="2">
        <f t="shared" si="9"/>
        <v>-0.6109946909418289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70.102599999999995</v>
      </c>
      <c r="C134" s="2">
        <f t="shared" si="6"/>
        <v>64.458247756151081</v>
      </c>
      <c r="D134" s="2">
        <f t="shared" si="8"/>
        <v>66.982420494737028</v>
      </c>
      <c r="E134" s="2">
        <f t="shared" si="7"/>
        <v>-2.5241727385859463</v>
      </c>
      <c r="F134" s="2">
        <f t="shared" si="11"/>
        <v>-2.0141949147827809</v>
      </c>
      <c r="G134" s="2">
        <f t="shared" si="9"/>
        <v>-0.50997782380316536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72.193399999999997</v>
      </c>
      <c r="C135" s="2">
        <f t="shared" si="6"/>
        <v>64.912440409050916</v>
      </c>
      <c r="D135" s="2">
        <f t="shared" si="8"/>
        <v>67.368418976608353</v>
      </c>
      <c r="E135" s="2">
        <f t="shared" si="7"/>
        <v>-2.4559785675574375</v>
      </c>
      <c r="F135" s="2">
        <f t="shared" si="11"/>
        <v>-2.1025516453377122</v>
      </c>
      <c r="G135" s="2">
        <f t="shared" si="9"/>
        <v>-0.35342692221972527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73.756399999999999</v>
      </c>
      <c r="C136" s="2">
        <f t="shared" si="6"/>
        <v>65.300788038427697</v>
      </c>
      <c r="D136" s="2">
        <f t="shared" si="8"/>
        <v>67.841602756118846</v>
      </c>
      <c r="E136" s="2">
        <f t="shared" si="7"/>
        <v>-2.5408147176911484</v>
      </c>
      <c r="F136" s="2">
        <f t="shared" si="11"/>
        <v>-2.1902042598083997</v>
      </c>
      <c r="G136" s="2">
        <f t="shared" si="9"/>
        <v>-0.35061045788274869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77.927700000000002</v>
      </c>
      <c r="C137" s="2">
        <f t="shared" si="6"/>
        <v>65.709805263284977</v>
      </c>
      <c r="D137" s="2">
        <f t="shared" si="8"/>
        <v>68.588721070480418</v>
      </c>
      <c r="E137" s="2">
        <f t="shared" si="7"/>
        <v>-2.8789158071954404</v>
      </c>
      <c r="F137" s="2">
        <f t="shared" si="11"/>
        <v>-2.3279465692858081</v>
      </c>
      <c r="G137" s="2">
        <f t="shared" si="9"/>
        <v>-0.55096923790963226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77.943399999999997</v>
      </c>
      <c r="C138" s="2">
        <f t="shared" si="6"/>
        <v>66.055896761241129</v>
      </c>
      <c r="D138" s="2">
        <f t="shared" si="8"/>
        <v>69.28166025044483</v>
      </c>
      <c r="E138" s="2">
        <f t="shared" si="7"/>
        <v>-3.2257634892037004</v>
      </c>
      <c r="F138" s="2">
        <f t="shared" si="11"/>
        <v>-2.5075099532693867</v>
      </c>
      <c r="G138" s="2">
        <f t="shared" si="9"/>
        <v>-0.71825353593431362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79.976799999999997</v>
      </c>
      <c r="C139" s="2">
        <f t="shared" si="6"/>
        <v>66.34874341335788</v>
      </c>
      <c r="D139" s="2">
        <f t="shared" si="8"/>
        <v>70.073892824485952</v>
      </c>
      <c r="E139" s="2">
        <f t="shared" si="7"/>
        <v>-3.7251494111280721</v>
      </c>
      <c r="F139" s="2">
        <f t="shared" si="11"/>
        <v>-2.7510378448411239</v>
      </c>
      <c r="G139" s="2">
        <f t="shared" si="9"/>
        <v>-0.97411156628694817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79.976799999999997</v>
      </c>
      <c r="C140" s="2">
        <f t="shared" si="6"/>
        <v>66.764613657456664</v>
      </c>
      <c r="D140" s="2">
        <f t="shared" si="8"/>
        <v>70.807441504153658</v>
      </c>
      <c r="E140" s="2">
        <f t="shared" si="7"/>
        <v>-4.0428278466969942</v>
      </c>
      <c r="F140" s="2">
        <f t="shared" si="11"/>
        <v>-3.009395845212298</v>
      </c>
      <c r="G140" s="2">
        <f t="shared" si="9"/>
        <v>-1.0334320014846963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80.0291</v>
      </c>
      <c r="C141" s="2">
        <f t="shared" si="6"/>
        <v>67.1165038640018</v>
      </c>
      <c r="D141" s="2">
        <f t="shared" si="8"/>
        <v>71.490527318660796</v>
      </c>
      <c r="E141" s="2">
        <f t="shared" si="7"/>
        <v>-4.374023454658996</v>
      </c>
      <c r="F141" s="2">
        <f t="shared" si="11"/>
        <v>-3.2823213671016376</v>
      </c>
      <c r="G141" s="2">
        <f t="shared" si="9"/>
        <v>-1.0917020875573584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79.976799999999997</v>
      </c>
      <c r="C142" s="2">
        <f t="shared" si="6"/>
        <v>67.414257115693829</v>
      </c>
      <c r="D142" s="2">
        <f t="shared" si="8"/>
        <v>72.119140109871111</v>
      </c>
      <c r="E142" s="2">
        <f t="shared" si="7"/>
        <v>-4.7048829941772823</v>
      </c>
      <c r="F142" s="2">
        <f t="shared" si="11"/>
        <v>-3.5668336925167665</v>
      </c>
      <c r="G142" s="2">
        <f t="shared" si="9"/>
        <v>-1.1380493016605158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77.101799999999997</v>
      </c>
      <c r="C143" s="2">
        <f t="shared" ref="C143:C206" si="12">$C$4*B133+C142*(1-$C$4)</f>
        <v>67.827848328664004</v>
      </c>
      <c r="D143" s="2">
        <f t="shared" si="8"/>
        <v>72.488226027658442</v>
      </c>
      <c r="E143" s="2">
        <f t="shared" si="7"/>
        <v>-4.6603776989944379</v>
      </c>
      <c r="F143" s="2">
        <f t="shared" si="11"/>
        <v>-3.7855424938123008</v>
      </c>
      <c r="G143" s="2">
        <f t="shared" si="9"/>
        <v>-0.87483520518213709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77.101799999999997</v>
      </c>
      <c r="C144" s="2">
        <f t="shared" si="12"/>
        <v>68.177810124254165</v>
      </c>
      <c r="D144" s="2">
        <f t="shared" si="8"/>
        <v>72.82997224783189</v>
      </c>
      <c r="E144" s="2">
        <f t="shared" si="7"/>
        <v>-4.6521621235777246</v>
      </c>
      <c r="F144" s="2">
        <f t="shared" si="11"/>
        <v>-3.958866419765386</v>
      </c>
      <c r="G144" s="2">
        <f t="shared" si="9"/>
        <v>-0.69329570381233863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78.408600000000007</v>
      </c>
      <c r="C145" s="2">
        <f t="shared" si="12"/>
        <v>68.795593182061211</v>
      </c>
      <c r="D145" s="2">
        <f t="shared" si="8"/>
        <v>73.243203933177682</v>
      </c>
      <c r="E145" s="2">
        <f t="shared" si="7"/>
        <v>-4.4476107511164713</v>
      </c>
      <c r="F145" s="2">
        <f t="shared" si="11"/>
        <v>-4.0566152860356031</v>
      </c>
      <c r="G145" s="2">
        <f t="shared" si="9"/>
        <v>-0.39099546508086824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76.840500000000006</v>
      </c>
      <c r="C146" s="2">
        <f t="shared" si="12"/>
        <v>69.558794230974868</v>
      </c>
      <c r="D146" s="2">
        <f t="shared" si="8"/>
        <v>73.509670308497846</v>
      </c>
      <c r="E146" s="2">
        <f t="shared" si="7"/>
        <v>-3.9508760775229774</v>
      </c>
      <c r="F146" s="2">
        <f t="shared" si="11"/>
        <v>-4.0354674443330776</v>
      </c>
      <c r="G146" s="2">
        <f t="shared" si="9"/>
        <v>8.4591366810100155E-2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5">
        <f>TITRES_STAT!D150</f>
        <v>76.840500000000006</v>
      </c>
      <c r="C147" s="2">
        <f t="shared" si="12"/>
        <v>70.846318195440276</v>
      </c>
      <c r="D147" s="2">
        <f t="shared" si="8"/>
        <v>73.756398433794303</v>
      </c>
      <c r="E147" s="2">
        <f t="shared" si="7"/>
        <v>-2.910080238354027</v>
      </c>
      <c r="F147" s="2">
        <f t="shared" si="11"/>
        <v>-3.8103900031372677</v>
      </c>
      <c r="G147" s="2">
        <f t="shared" si="9"/>
        <v>0.90030976478324076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76.840500000000006</v>
      </c>
      <c r="C148" s="2">
        <f t="shared" si="12"/>
        <v>71.938176934603305</v>
      </c>
      <c r="D148" s="2">
        <f t="shared" si="8"/>
        <v>73.98485040166139</v>
      </c>
      <c r="E148" s="2">
        <f t="shared" si="7"/>
        <v>-2.0466734670580848</v>
      </c>
      <c r="F148" s="2">
        <f t="shared" si="11"/>
        <v>-3.4576466959214311</v>
      </c>
      <c r="G148" s="2">
        <f t="shared" si="9"/>
        <v>1.4109732288633463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76.840500000000006</v>
      </c>
      <c r="C149" s="2">
        <f t="shared" si="12"/>
        <v>73.174888175433566</v>
      </c>
      <c r="D149" s="2">
        <f t="shared" si="8"/>
        <v>74.196380001538316</v>
      </c>
      <c r="E149" s="2">
        <f t="shared" si="7"/>
        <v>-1.0214918261047501</v>
      </c>
      <c r="F149" s="2">
        <f t="shared" si="11"/>
        <v>-2.9704157219580951</v>
      </c>
      <c r="G149" s="2">
        <f t="shared" si="9"/>
        <v>1.948923895853345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5">
        <f>TITRES_STAT!D153</f>
        <v>76.840500000000006</v>
      </c>
      <c r="C150" s="2">
        <f t="shared" si="12"/>
        <v>74.221336148443783</v>
      </c>
      <c r="D150" s="2">
        <f t="shared" si="8"/>
        <v>74.3922407421651</v>
      </c>
      <c r="E150" s="2">
        <f t="shared" si="7"/>
        <v>-0.17090459372131761</v>
      </c>
      <c r="F150" s="2">
        <f t="shared" si="11"/>
        <v>-2.4105134963107395</v>
      </c>
      <c r="G150" s="2">
        <f t="shared" si="9"/>
        <v>2.2396089025894219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5">
        <f>TITRES_STAT!D154</f>
        <v>76.840500000000006</v>
      </c>
      <c r="C151" s="2">
        <f t="shared" si="12"/>
        <v>75.114838279452428</v>
      </c>
      <c r="D151" s="2">
        <f t="shared" si="8"/>
        <v>74.5735932797825</v>
      </c>
      <c r="E151" s="2">
        <f t="shared" si="7"/>
        <v>0.54124499966992801</v>
      </c>
      <c r="F151" s="2">
        <f t="shared" si="11"/>
        <v>-1.8201617971146062</v>
      </c>
      <c r="G151" s="2">
        <f t="shared" si="9"/>
        <v>2.361406796784534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5">
        <f>TITRES_STAT!D155</f>
        <v>76.840500000000006</v>
      </c>
      <c r="C152" s="2">
        <f t="shared" si="12"/>
        <v>75.862832390305897</v>
      </c>
      <c r="D152" s="2">
        <f t="shared" si="8"/>
        <v>74.741512296094896</v>
      </c>
      <c r="E152" s="2">
        <f t="shared" si="7"/>
        <v>1.1213200942110007</v>
      </c>
      <c r="F152" s="2">
        <f t="shared" si="11"/>
        <v>-1.2318654188494849</v>
      </c>
      <c r="G152" s="2">
        <f t="shared" si="9"/>
        <v>2.3531855130604855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76.579099999999997</v>
      </c>
      <c r="C153" s="2">
        <f t="shared" si="12"/>
        <v>76.053442791797295</v>
      </c>
      <c r="D153" s="2">
        <f t="shared" si="8"/>
        <v>74.877629903791572</v>
      </c>
      <c r="E153" s="2">
        <f t="shared" si="7"/>
        <v>1.1758128880057228</v>
      </c>
      <c r="F153" s="2">
        <f t="shared" si="11"/>
        <v>-0.75032975747844333</v>
      </c>
      <c r="G153" s="2">
        <f t="shared" si="9"/>
        <v>1.9261426454841661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76.317700000000002</v>
      </c>
      <c r="C154" s="2">
        <f t="shared" si="12"/>
        <v>76.214728516136176</v>
      </c>
      <c r="D154" s="2">
        <f t="shared" si="8"/>
        <v>74.984301762769974</v>
      </c>
      <c r="E154" s="2">
        <f t="shared" si="7"/>
        <v>1.2304267533662028</v>
      </c>
      <c r="F154" s="2">
        <f t="shared" si="11"/>
        <v>-0.3541784553095142</v>
      </c>
      <c r="G154" s="2">
        <f t="shared" si="9"/>
        <v>1.584605208675717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76.317700000000002</v>
      </c>
      <c r="C155" s="2">
        <f t="shared" si="12"/>
        <v>76.552247205961379</v>
      </c>
      <c r="D155" s="2">
        <f t="shared" si="8"/>
        <v>75.083072002564791</v>
      </c>
      <c r="E155" s="2">
        <f t="shared" si="7"/>
        <v>1.4691752033965884</v>
      </c>
      <c r="F155" s="2">
        <f t="shared" si="11"/>
        <v>1.049227643170636E-2</v>
      </c>
      <c r="G155" s="2">
        <f t="shared" si="9"/>
        <v>1.458682926964882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76.317700000000002</v>
      </c>
      <c r="C156" s="2">
        <f t="shared" si="12"/>
        <v>76.596593789659622</v>
      </c>
      <c r="D156" s="2">
        <f t="shared" si="8"/>
        <v>75.174525928300739</v>
      </c>
      <c r="E156" s="2">
        <f t="shared" ref="E156:E219" si="13">C156-D156</f>
        <v>1.4220678613588831</v>
      </c>
      <c r="F156" s="2">
        <f t="shared" si="11"/>
        <v>0.29280739341714168</v>
      </c>
      <c r="G156" s="2">
        <f t="shared" si="9"/>
        <v>1.1292604679417413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76.317700000000002</v>
      </c>
      <c r="C157" s="2">
        <f t="shared" si="12"/>
        <v>76.634117822019675</v>
      </c>
      <c r="D157" s="2">
        <f t="shared" ref="D157:D220" si="14">$D$4*B157+(1-$D$4)*D156</f>
        <v>75.259205489167357</v>
      </c>
      <c r="E157" s="2">
        <f t="shared" si="13"/>
        <v>1.3749123328523183</v>
      </c>
      <c r="F157" s="2">
        <f t="shared" si="11"/>
        <v>0.50922838130417702</v>
      </c>
      <c r="G157" s="2">
        <f t="shared" si="9"/>
        <v>0.86568395154814126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76.840500000000006</v>
      </c>
      <c r="C158" s="2">
        <f t="shared" si="12"/>
        <v>76.665868926324336</v>
      </c>
      <c r="D158" s="2">
        <f t="shared" si="14"/>
        <v>75.376338415895702</v>
      </c>
      <c r="E158" s="2">
        <f t="shared" si="13"/>
        <v>1.2895305104286336</v>
      </c>
      <c r="F158" s="2">
        <f t="shared" si="11"/>
        <v>0.66528880712906835</v>
      </c>
      <c r="G158" s="2">
        <f t="shared" si="9"/>
        <v>0.6242417032995653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76.840500000000006</v>
      </c>
      <c r="C159" s="2">
        <f t="shared" si="12"/>
        <v>76.692735245351358</v>
      </c>
      <c r="D159" s="2">
        <f t="shared" si="14"/>
        <v>75.484794829533058</v>
      </c>
      <c r="E159" s="2">
        <f t="shared" si="13"/>
        <v>1.2079404158182996</v>
      </c>
      <c r="F159" s="2">
        <f t="shared" si="11"/>
        <v>0.77381912886691473</v>
      </c>
      <c r="G159" s="2">
        <f t="shared" si="9"/>
        <v>0.43412128695138485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78.147300000000001</v>
      </c>
      <c r="C160" s="2">
        <f t="shared" si="12"/>
        <v>76.715468284528072</v>
      </c>
      <c r="D160" s="2">
        <f t="shared" si="14"/>
        <v>75.682017434752822</v>
      </c>
      <c r="E160" s="2">
        <f t="shared" si="13"/>
        <v>1.0334508497752495</v>
      </c>
      <c r="F160" s="2">
        <f t="shared" si="11"/>
        <v>0.82574547304858181</v>
      </c>
      <c r="G160" s="2">
        <f t="shared" si="9"/>
        <v>0.20770537672666767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75.805499999999995</v>
      </c>
      <c r="C161" s="2">
        <f t="shared" si="12"/>
        <v>76.734703933062207</v>
      </c>
      <c r="D161" s="2">
        <f t="shared" si="14"/>
        <v>75.691164291437786</v>
      </c>
      <c r="E161" s="2">
        <f t="shared" si="13"/>
        <v>1.0435396416244203</v>
      </c>
      <c r="F161" s="2">
        <f t="shared" si="11"/>
        <v>0.86930430676374959</v>
      </c>
      <c r="G161" s="2">
        <f t="shared" si="9"/>
        <v>0.17423533486067067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78.147300000000001</v>
      </c>
      <c r="C162" s="2">
        <f t="shared" si="12"/>
        <v>76.750980251052638</v>
      </c>
      <c r="D162" s="2">
        <f t="shared" si="14"/>
        <v>75.8731002698498</v>
      </c>
      <c r="E162" s="2">
        <f t="shared" si="13"/>
        <v>0.87787998120283817</v>
      </c>
      <c r="F162" s="2">
        <f t="shared" si="11"/>
        <v>0.87101944165156731</v>
      </c>
      <c r="G162" s="2">
        <f t="shared" si="9"/>
        <v>6.8605395512708611E-3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75.805499999999995</v>
      </c>
      <c r="C163" s="2">
        <f t="shared" si="12"/>
        <v>76.724537135506083</v>
      </c>
      <c r="D163" s="2">
        <f t="shared" si="14"/>
        <v>75.868092842453507</v>
      </c>
      <c r="E163" s="2">
        <f t="shared" si="13"/>
        <v>0.85644429305257574</v>
      </c>
      <c r="F163" s="2">
        <f t="shared" si="11"/>
        <v>0.86810441193176902</v>
      </c>
      <c r="G163" s="2">
        <f t="shared" si="9"/>
        <v>-1.1660118879193271E-2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5">
        <f>TITRES_STAT!D167</f>
        <v>78.000299999999996</v>
      </c>
      <c r="C164" s="2">
        <f t="shared" si="12"/>
        <v>76.661946806966682</v>
      </c>
      <c r="D164" s="2">
        <f t="shared" si="14"/>
        <v>76.026034113382877</v>
      </c>
      <c r="E164" s="2">
        <f t="shared" si="13"/>
        <v>0.63591269358380487</v>
      </c>
      <c r="F164" s="2">
        <f t="shared" si="11"/>
        <v>0.82166606826217625</v>
      </c>
      <c r="G164" s="2">
        <f t="shared" ref="G164:G227" si="15">E164-F164</f>
        <v>-0.18575337467837139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5">
        <f>TITRES_STAT!D168</f>
        <v>80.336699999999993</v>
      </c>
      <c r="C165" s="2">
        <f t="shared" si="12"/>
        <v>76.608985759741032</v>
      </c>
      <c r="D165" s="2">
        <f t="shared" si="14"/>
        <v>76.34534269757674</v>
      </c>
      <c r="E165" s="2">
        <f t="shared" si="13"/>
        <v>0.26364306216429156</v>
      </c>
      <c r="F165" s="2">
        <f t="shared" ref="F165:F228" si="17">(E165*(2/(10)))+((1-(2/10))*F164)</f>
        <v>0.71006146704259931</v>
      </c>
      <c r="G165" s="2">
        <f t="shared" si="15"/>
        <v>-0.44641840487830775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80.336699999999993</v>
      </c>
      <c r="C166" s="2">
        <f t="shared" si="12"/>
        <v>76.564172565934712</v>
      </c>
      <c r="D166" s="2">
        <f t="shared" si="14"/>
        <v>76.640998794052535</v>
      </c>
      <c r="E166" s="2">
        <f t="shared" si="13"/>
        <v>-7.6826228117823803E-2</v>
      </c>
      <c r="F166" s="2">
        <f t="shared" si="17"/>
        <v>0.55268392801051469</v>
      </c>
      <c r="G166" s="2">
        <f t="shared" si="15"/>
        <v>-0.62951015612833849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80.044700000000006</v>
      </c>
      <c r="C167" s="2">
        <f t="shared" si="12"/>
        <v>76.526253709637061</v>
      </c>
      <c r="D167" s="2">
        <f t="shared" si="14"/>
        <v>76.893124809307906</v>
      </c>
      <c r="E167" s="2">
        <f t="shared" si="13"/>
        <v>-0.36687109967084552</v>
      </c>
      <c r="F167" s="2">
        <f t="shared" si="17"/>
        <v>0.3687729224742427</v>
      </c>
      <c r="G167" s="2">
        <f t="shared" si="15"/>
        <v>-0.73564402214508817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80.044700000000006</v>
      </c>
      <c r="C168" s="2">
        <f t="shared" si="12"/>
        <v>76.574599292769818</v>
      </c>
      <c r="D168" s="2">
        <f t="shared" si="14"/>
        <v>77.126574823433245</v>
      </c>
      <c r="E168" s="2">
        <f t="shared" si="13"/>
        <v>-0.55197553066342664</v>
      </c>
      <c r="F168" s="2">
        <f t="shared" si="17"/>
        <v>0.18462323184670887</v>
      </c>
      <c r="G168" s="2">
        <f t="shared" si="15"/>
        <v>-0.73659876251013556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80.044700000000006</v>
      </c>
      <c r="C169" s="2">
        <f t="shared" si="12"/>
        <v>76.615507093882158</v>
      </c>
      <c r="D169" s="2">
        <f t="shared" si="14"/>
        <v>77.34273224391967</v>
      </c>
      <c r="E169" s="2">
        <f t="shared" si="13"/>
        <v>-0.72722515003751198</v>
      </c>
      <c r="F169" s="2">
        <f t="shared" si="17"/>
        <v>2.2535554698647209E-3</v>
      </c>
      <c r="G169" s="2">
        <f t="shared" si="15"/>
        <v>-0.7294787055073767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80.044700000000006</v>
      </c>
      <c r="C170" s="2">
        <f t="shared" si="12"/>
        <v>76.851167540977201</v>
      </c>
      <c r="D170" s="2">
        <f t="shared" si="14"/>
        <v>77.542878003629326</v>
      </c>
      <c r="E170" s="2">
        <f t="shared" si="13"/>
        <v>-0.6917104626521251</v>
      </c>
      <c r="F170" s="2">
        <f t="shared" si="17"/>
        <v>-0.13653924815453325</v>
      </c>
      <c r="G170" s="2">
        <f t="shared" si="15"/>
        <v>-0.55517121449759188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80.044700000000006</v>
      </c>
      <c r="C171" s="2">
        <f t="shared" si="12"/>
        <v>76.690295611596085</v>
      </c>
      <c r="D171" s="2">
        <f t="shared" si="14"/>
        <v>77.728198151508636</v>
      </c>
      <c r="E171" s="2">
        <f t="shared" si="13"/>
        <v>-1.037902539912551</v>
      </c>
      <c r="F171" s="2">
        <f t="shared" si="17"/>
        <v>-0.31681190650613683</v>
      </c>
      <c r="G171" s="2">
        <f t="shared" si="15"/>
        <v>-0.72109063340641422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80.044700000000006</v>
      </c>
      <c r="C172" s="2">
        <f t="shared" si="12"/>
        <v>76.914450132888987</v>
      </c>
      <c r="D172" s="2">
        <f t="shared" si="14"/>
        <v>77.899790881026519</v>
      </c>
      <c r="E172" s="2">
        <f t="shared" si="13"/>
        <v>-0.98534074813753136</v>
      </c>
      <c r="F172" s="2">
        <f t="shared" si="17"/>
        <v>-0.45051767483241578</v>
      </c>
      <c r="G172" s="2">
        <f t="shared" si="15"/>
        <v>-0.53482307330511558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80.044700000000006</v>
      </c>
      <c r="C173" s="2">
        <f t="shared" si="12"/>
        <v>76.743842420136829</v>
      </c>
      <c r="D173" s="2">
        <f t="shared" si="14"/>
        <v>78.058673037987518</v>
      </c>
      <c r="E173" s="2">
        <f t="shared" si="13"/>
        <v>-1.3148306178506886</v>
      </c>
      <c r="F173" s="2">
        <f t="shared" si="17"/>
        <v>-0.62338026343607034</v>
      </c>
      <c r="G173" s="2">
        <f t="shared" si="15"/>
        <v>-0.69145035441461822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76.442700000000002</v>
      </c>
      <c r="C174" s="2">
        <f t="shared" si="12"/>
        <v>76.937143586269627</v>
      </c>
      <c r="D174" s="2">
        <f t="shared" si="14"/>
        <v>77.938971331469915</v>
      </c>
      <c r="E174" s="2">
        <f t="shared" si="13"/>
        <v>-1.0018277452002877</v>
      </c>
      <c r="F174" s="2">
        <f t="shared" si="17"/>
        <v>-0.69906975978891384</v>
      </c>
      <c r="G174" s="2">
        <f t="shared" si="15"/>
        <v>-0.30275798541137389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76.442700000000002</v>
      </c>
      <c r="C175" s="2">
        <f t="shared" si="12"/>
        <v>77.460152265305069</v>
      </c>
      <c r="D175" s="2">
        <f t="shared" si="14"/>
        <v>77.828136418027697</v>
      </c>
      <c r="E175" s="2">
        <f t="shared" si="13"/>
        <v>-0.3679841527226273</v>
      </c>
      <c r="F175" s="2">
        <f t="shared" si="17"/>
        <v>-0.63285263837565653</v>
      </c>
      <c r="G175" s="2">
        <f t="shared" si="15"/>
        <v>0.26486848565302923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76.442700000000002</v>
      </c>
      <c r="C176" s="2">
        <f t="shared" si="12"/>
        <v>77.902698070642742</v>
      </c>
      <c r="D176" s="2">
        <f t="shared" si="14"/>
        <v>77.725511498173788</v>
      </c>
      <c r="E176" s="2">
        <f t="shared" si="13"/>
        <v>0.17718657246895475</v>
      </c>
      <c r="F176" s="2">
        <f t="shared" si="17"/>
        <v>-0.47084479620673425</v>
      </c>
      <c r="G176" s="2">
        <f t="shared" si="15"/>
        <v>0.648031368675689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76.442700000000002</v>
      </c>
      <c r="C177" s="2">
        <f t="shared" si="12"/>
        <v>78.232236829005402</v>
      </c>
      <c r="D177" s="2">
        <f t="shared" si="14"/>
        <v>77.630488424234983</v>
      </c>
      <c r="E177" s="2">
        <f t="shared" si="13"/>
        <v>0.60174840477041869</v>
      </c>
      <c r="F177" s="2">
        <f t="shared" si="17"/>
        <v>-0.25632615601130371</v>
      </c>
      <c r="G177" s="2">
        <f t="shared" si="15"/>
        <v>0.8580745607817224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76.442700000000002</v>
      </c>
      <c r="C178" s="2">
        <f t="shared" si="12"/>
        <v>78.511077316850731</v>
      </c>
      <c r="D178" s="2">
        <f t="shared" si="14"/>
        <v>77.542504096513866</v>
      </c>
      <c r="E178" s="2">
        <f t="shared" si="13"/>
        <v>0.96857322033686444</v>
      </c>
      <c r="F178" s="2">
        <f t="shared" si="17"/>
        <v>-1.1346280741670073E-2</v>
      </c>
      <c r="G178" s="2">
        <f t="shared" si="15"/>
        <v>0.97991950107853454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76.442700000000002</v>
      </c>
      <c r="C179" s="2">
        <f t="shared" si="12"/>
        <v>78.747019268104467</v>
      </c>
      <c r="D179" s="2">
        <f t="shared" si="14"/>
        <v>77.46103712640172</v>
      </c>
      <c r="E179" s="2">
        <f t="shared" si="13"/>
        <v>1.2859821417027462</v>
      </c>
      <c r="F179" s="2">
        <f t="shared" si="17"/>
        <v>0.24811940374721317</v>
      </c>
      <c r="G179" s="2">
        <f t="shared" si="15"/>
        <v>1.037862737955533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76.442700000000002</v>
      </c>
      <c r="C180" s="2">
        <f t="shared" si="12"/>
        <v>78.946662457626857</v>
      </c>
      <c r="D180" s="2">
        <f t="shared" si="14"/>
        <v>77.38560474666825</v>
      </c>
      <c r="E180" s="2">
        <f t="shared" si="13"/>
        <v>1.5610577109586075</v>
      </c>
      <c r="F180" s="2">
        <f t="shared" si="17"/>
        <v>0.51070706518949205</v>
      </c>
      <c r="G180" s="2">
        <f t="shared" si="15"/>
        <v>1.0503506457691154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76.442700000000002</v>
      </c>
      <c r="C181" s="2">
        <f t="shared" si="12"/>
        <v>79.115591310299649</v>
      </c>
      <c r="D181" s="2">
        <f t="shared" si="14"/>
        <v>77.315759950618741</v>
      </c>
      <c r="E181" s="2">
        <f t="shared" si="13"/>
        <v>1.7998313596809083</v>
      </c>
      <c r="F181" s="2">
        <f t="shared" si="17"/>
        <v>0.76853192408777538</v>
      </c>
      <c r="G181" s="2">
        <f t="shared" si="15"/>
        <v>1.0312994355931329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5">
        <f>TITRES_STAT!D185</f>
        <v>74.636300000000006</v>
      </c>
      <c r="C182" s="2">
        <f t="shared" si="12"/>
        <v>79.25853110871509</v>
      </c>
      <c r="D182" s="2">
        <f t="shared" si="14"/>
        <v>77.117281435758102</v>
      </c>
      <c r="E182" s="2">
        <f t="shared" si="13"/>
        <v>2.1412496729569881</v>
      </c>
      <c r="F182" s="2">
        <f t="shared" si="17"/>
        <v>1.0430754738616179</v>
      </c>
      <c r="G182" s="2">
        <f t="shared" si="15"/>
        <v>1.0981741990953702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5">
        <f>TITRES_STAT!D186</f>
        <v>74.636300000000006</v>
      </c>
      <c r="C183" s="2">
        <f t="shared" si="12"/>
        <v>79.379480168912778</v>
      </c>
      <c r="D183" s="2">
        <f t="shared" si="14"/>
        <v>76.933505033109356</v>
      </c>
      <c r="E183" s="2">
        <f t="shared" si="13"/>
        <v>2.4459751358034225</v>
      </c>
      <c r="F183" s="2">
        <f t="shared" si="17"/>
        <v>1.323655406249979</v>
      </c>
      <c r="G183" s="2">
        <f t="shared" si="15"/>
        <v>1.1223197295534435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5">
        <f>TITRES_STAT!D187</f>
        <v>74.636300000000006</v>
      </c>
      <c r="C184" s="2">
        <f t="shared" si="12"/>
        <v>78.927667835233891</v>
      </c>
      <c r="D184" s="2">
        <f t="shared" si="14"/>
        <v>76.763341697323483</v>
      </c>
      <c r="E184" s="2">
        <f t="shared" si="13"/>
        <v>2.1643261379104075</v>
      </c>
      <c r="F184" s="2">
        <f t="shared" si="17"/>
        <v>1.4917895525820648</v>
      </c>
      <c r="G184" s="2">
        <f t="shared" si="15"/>
        <v>0.67253658532834271</v>
      </c>
      <c r="H184" s="2" t="str">
        <f t="shared" si="16"/>
        <v>Sell</v>
      </c>
    </row>
    <row r="185" spans="1:8" ht="13.5" x14ac:dyDescent="0.25">
      <c r="A185" s="3">
        <f>TITRES_STAT!B188</f>
        <v>42573</v>
      </c>
      <c r="B185" s="5">
        <f>TITRES_STAT!D188</f>
        <v>74.149500000000003</v>
      </c>
      <c r="C185" s="2">
        <f t="shared" si="12"/>
        <v>78.545365091351755</v>
      </c>
      <c r="D185" s="2">
        <f t="shared" si="14"/>
        <v>76.569723793818042</v>
      </c>
      <c r="E185" s="2">
        <f t="shared" si="13"/>
        <v>1.9756412975337128</v>
      </c>
      <c r="F185" s="2">
        <f t="shared" si="17"/>
        <v>1.5885599015723946</v>
      </c>
      <c r="G185" s="2">
        <f t="shared" si="15"/>
        <v>0.38708139596131819</v>
      </c>
      <c r="H185" s="2" t="str">
        <f t="shared" si="16"/>
        <v>Sell</v>
      </c>
    </row>
    <row r="186" spans="1:8" ht="13.5" x14ac:dyDescent="0.25">
      <c r="A186" s="3">
        <f>TITRES_STAT!B189</f>
        <v>42577</v>
      </c>
      <c r="B186" s="5">
        <f>TITRES_STAT!D189</f>
        <v>74.149500000000003</v>
      </c>
      <c r="C186" s="2">
        <f t="shared" si="12"/>
        <v>78.221878154220718</v>
      </c>
      <c r="D186" s="2">
        <f t="shared" si="14"/>
        <v>76.390447957238933</v>
      </c>
      <c r="E186" s="2">
        <f t="shared" si="13"/>
        <v>1.8314301969817848</v>
      </c>
      <c r="F186" s="2">
        <f t="shared" si="17"/>
        <v>1.6371339606542727</v>
      </c>
      <c r="G186" s="2">
        <f t="shared" si="15"/>
        <v>0.19429623632751203</v>
      </c>
      <c r="H186" s="2" t="str">
        <f t="shared" si="16"/>
        <v>Sell</v>
      </c>
    </row>
    <row r="187" spans="1:8" ht="13.5" x14ac:dyDescent="0.25">
      <c r="A187" s="3">
        <f>TITRES_STAT!B190</f>
        <v>42578</v>
      </c>
      <c r="B187" s="5">
        <f>TITRES_STAT!D190</f>
        <v>74.149500000000003</v>
      </c>
      <c r="C187" s="2">
        <f t="shared" si="12"/>
        <v>77.948158438186766</v>
      </c>
      <c r="D187" s="2">
        <f t="shared" si="14"/>
        <v>76.224451812258266</v>
      </c>
      <c r="E187" s="2">
        <f t="shared" si="13"/>
        <v>1.7237066259285001</v>
      </c>
      <c r="F187" s="2">
        <f t="shared" si="17"/>
        <v>1.6544484937091184</v>
      </c>
      <c r="G187" s="2">
        <f t="shared" si="15"/>
        <v>6.9258132219381707E-2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5">
        <f>TITRES_STAT!D191</f>
        <v>74.149500000000003</v>
      </c>
      <c r="C188" s="2">
        <f t="shared" si="12"/>
        <v>77.716549447696494</v>
      </c>
      <c r="D188" s="2">
        <f t="shared" si="14"/>
        <v>76.070751678016919</v>
      </c>
      <c r="E188" s="2">
        <f t="shared" si="13"/>
        <v>1.6457977696795751</v>
      </c>
      <c r="F188" s="2">
        <f t="shared" si="17"/>
        <v>1.65271834890321</v>
      </c>
      <c r="G188" s="2">
        <f t="shared" si="15"/>
        <v>-6.9205792236348707E-3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74.149500000000003</v>
      </c>
      <c r="C189" s="2">
        <f t="shared" si="12"/>
        <v>77.520572609589337</v>
      </c>
      <c r="D189" s="2">
        <f t="shared" si="14"/>
        <v>75.928436738904551</v>
      </c>
      <c r="E189" s="2">
        <f t="shared" si="13"/>
        <v>1.5921358706847855</v>
      </c>
      <c r="F189" s="2">
        <f t="shared" si="17"/>
        <v>1.6406018532595252</v>
      </c>
      <c r="G189" s="2">
        <f t="shared" si="15"/>
        <v>-4.8465982574739774E-2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74.149500000000003</v>
      </c>
      <c r="C190" s="2">
        <f t="shared" si="12"/>
        <v>77.354746054267906</v>
      </c>
      <c r="D190" s="2">
        <f t="shared" si="14"/>
        <v>75.79666364713384</v>
      </c>
      <c r="E190" s="2">
        <f t="shared" si="13"/>
        <v>1.5580824071340658</v>
      </c>
      <c r="F190" s="2">
        <f t="shared" si="17"/>
        <v>1.6240979640344335</v>
      </c>
      <c r="G190" s="2">
        <f t="shared" si="15"/>
        <v>-6.6015556900367756E-2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74.149500000000003</v>
      </c>
      <c r="C191" s="2">
        <f t="shared" si="12"/>
        <v>77.214431276688231</v>
      </c>
      <c r="D191" s="2">
        <f t="shared" si="14"/>
        <v>75.67465152512392</v>
      </c>
      <c r="E191" s="2">
        <f t="shared" si="13"/>
        <v>1.5397797515643106</v>
      </c>
      <c r="F191" s="2">
        <f t="shared" si="17"/>
        <v>1.607234321540409</v>
      </c>
      <c r="G191" s="2">
        <f t="shared" si="15"/>
        <v>-6.7454569976098444E-2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74.095399999999998</v>
      </c>
      <c r="C192" s="2">
        <f t="shared" si="12"/>
        <v>76.817795695659271</v>
      </c>
      <c r="D192" s="2">
        <f t="shared" si="14"/>
        <v>75.557669930670301</v>
      </c>
      <c r="E192" s="2">
        <f t="shared" si="13"/>
        <v>1.2601257649889703</v>
      </c>
      <c r="F192" s="2">
        <f t="shared" si="17"/>
        <v>1.5378126102301215</v>
      </c>
      <c r="G192" s="2">
        <f t="shared" si="15"/>
        <v>-0.27768684524115117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74.095399999999998</v>
      </c>
      <c r="C193" s="2">
        <f t="shared" si="12"/>
        <v>76.482180973250152</v>
      </c>
      <c r="D193" s="2">
        <f t="shared" si="14"/>
        <v>75.449353639509525</v>
      </c>
      <c r="E193" s="2">
        <f t="shared" si="13"/>
        <v>1.0328273337406273</v>
      </c>
      <c r="F193" s="2">
        <f t="shared" si="17"/>
        <v>1.4368155549322226</v>
      </c>
      <c r="G193" s="2">
        <f t="shared" si="15"/>
        <v>-0.40398822119159528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74.095399999999998</v>
      </c>
      <c r="C194" s="2">
        <f t="shared" si="12"/>
        <v>76.198199285057825</v>
      </c>
      <c r="D194" s="2">
        <f t="shared" si="14"/>
        <v>75.349060777323643</v>
      </c>
      <c r="E194" s="2">
        <f t="shared" si="13"/>
        <v>0.84913850773418176</v>
      </c>
      <c r="F194" s="2">
        <f t="shared" si="17"/>
        <v>1.3192801454926144</v>
      </c>
      <c r="G194" s="2">
        <f t="shared" si="15"/>
        <v>-0.47014163775843265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74.095399999999998</v>
      </c>
      <c r="C195" s="2">
        <f t="shared" si="12"/>
        <v>75.883014779664308</v>
      </c>
      <c r="D195" s="2">
        <f t="shared" si="14"/>
        <v>75.256197016040403</v>
      </c>
      <c r="E195" s="2">
        <f t="shared" si="13"/>
        <v>0.62681776362390451</v>
      </c>
      <c r="F195" s="2">
        <f t="shared" si="17"/>
        <v>1.1807876691188726</v>
      </c>
      <c r="G195" s="2">
        <f t="shared" si="15"/>
        <v>-0.55396990549496805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5">
        <f>TITRES_STAT!D199</f>
        <v>74.095399999999998</v>
      </c>
      <c r="C196" s="2">
        <f t="shared" si="12"/>
        <v>75.61632019817749</v>
      </c>
      <c r="D196" s="2">
        <f t="shared" si="14"/>
        <v>75.170212051889251</v>
      </c>
      <c r="E196" s="2">
        <f t="shared" si="13"/>
        <v>0.44610814628823903</v>
      </c>
      <c r="F196" s="2">
        <f t="shared" si="17"/>
        <v>1.0338517645527459</v>
      </c>
      <c r="G196" s="2">
        <f t="shared" si="15"/>
        <v>-0.58774361826450683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5">
        <f>TITRES_STAT!D200</f>
        <v>74.095399999999998</v>
      </c>
      <c r="C197" s="2">
        <f t="shared" si="12"/>
        <v>75.390655552304025</v>
      </c>
      <c r="D197" s="2">
        <f t="shared" si="14"/>
        <v>75.09059634434189</v>
      </c>
      <c r="E197" s="2">
        <f t="shared" si="13"/>
        <v>0.30005920796213559</v>
      </c>
      <c r="F197" s="2">
        <f t="shared" si="17"/>
        <v>0.88709325323462385</v>
      </c>
      <c r="G197" s="2">
        <f t="shared" si="15"/>
        <v>-0.58703404527248826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74.095399999999998</v>
      </c>
      <c r="C198" s="2">
        <f t="shared" si="12"/>
        <v>75.199708544257248</v>
      </c>
      <c r="D198" s="2">
        <f t="shared" si="14"/>
        <v>75.016878096612857</v>
      </c>
      <c r="E198" s="2">
        <f t="shared" si="13"/>
        <v>0.18283044764439182</v>
      </c>
      <c r="F198" s="2">
        <f t="shared" si="17"/>
        <v>0.74624069211657751</v>
      </c>
      <c r="G198" s="2">
        <f t="shared" si="15"/>
        <v>-0.56341024447218568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74.095399999999998</v>
      </c>
      <c r="C199" s="2">
        <f t="shared" si="12"/>
        <v>75.038137998986898</v>
      </c>
      <c r="D199" s="2">
        <f t="shared" si="14"/>
        <v>74.948620459826714</v>
      </c>
      <c r="E199" s="2">
        <f t="shared" si="13"/>
        <v>8.9517539160183901E-2</v>
      </c>
      <c r="F199" s="2">
        <f t="shared" si="17"/>
        <v>0.61489606152529874</v>
      </c>
      <c r="G199" s="2">
        <f t="shared" si="15"/>
        <v>-0.52537852236511484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74.095399999999998</v>
      </c>
      <c r="C200" s="2">
        <f t="shared" si="12"/>
        <v>74.901424460681227</v>
      </c>
      <c r="D200" s="2">
        <f t="shared" si="14"/>
        <v>74.885418944283998</v>
      </c>
      <c r="E200" s="2">
        <f t="shared" si="13"/>
        <v>1.6005516397228803E-2</v>
      </c>
      <c r="F200" s="2">
        <f t="shared" si="17"/>
        <v>0.49511795249968482</v>
      </c>
      <c r="G200" s="2">
        <f t="shared" si="15"/>
        <v>-0.47911243610245602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74.576800000000006</v>
      </c>
      <c r="C201" s="2">
        <f t="shared" si="12"/>
        <v>74.785743774422585</v>
      </c>
      <c r="D201" s="2">
        <f t="shared" si="14"/>
        <v>74.862558281744441</v>
      </c>
      <c r="E201" s="2">
        <f t="shared" si="13"/>
        <v>-7.681450732185624E-2</v>
      </c>
      <c r="F201" s="2">
        <f t="shared" si="17"/>
        <v>0.38073146053537665</v>
      </c>
      <c r="G201" s="2">
        <f t="shared" si="15"/>
        <v>-0.45754596785723289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74.576800000000006</v>
      </c>
      <c r="C202" s="2">
        <f t="shared" si="12"/>
        <v>74.679537039896033</v>
      </c>
      <c r="D202" s="2">
        <f t="shared" si="14"/>
        <v>74.841391001615222</v>
      </c>
      <c r="E202" s="2">
        <f t="shared" si="13"/>
        <v>-0.16185396171918853</v>
      </c>
      <c r="F202" s="2">
        <f t="shared" si="17"/>
        <v>0.27221437608446364</v>
      </c>
      <c r="G202" s="2">
        <f t="shared" si="15"/>
        <v>-0.43406833780365217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74.571399999999997</v>
      </c>
      <c r="C203" s="2">
        <f t="shared" si="12"/>
        <v>74.589669802988951</v>
      </c>
      <c r="D203" s="2">
        <f t="shared" si="14"/>
        <v>74.821391668162235</v>
      </c>
      <c r="E203" s="2">
        <f t="shared" si="13"/>
        <v>-0.23172186517328441</v>
      </c>
      <c r="F203" s="2">
        <f t="shared" si="17"/>
        <v>0.17142712783291403</v>
      </c>
      <c r="G203" s="2">
        <f t="shared" si="15"/>
        <v>-0.40314899300619844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74.571399999999997</v>
      </c>
      <c r="C204" s="2">
        <f t="shared" si="12"/>
        <v>74.513628294836806</v>
      </c>
      <c r="D204" s="2">
        <f t="shared" si="14"/>
        <v>74.802873766816887</v>
      </c>
      <c r="E204" s="2">
        <f t="shared" si="13"/>
        <v>-0.28924547198008099</v>
      </c>
      <c r="F204" s="2">
        <f t="shared" si="17"/>
        <v>7.9292607870315029E-2</v>
      </c>
      <c r="G204" s="2">
        <f t="shared" si="15"/>
        <v>-0.36853807985039599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74.571399999999997</v>
      </c>
      <c r="C205" s="2">
        <f t="shared" si="12"/>
        <v>74.44928548024653</v>
      </c>
      <c r="D205" s="2">
        <f t="shared" si="14"/>
        <v>74.785727561867489</v>
      </c>
      <c r="E205" s="2">
        <f t="shared" si="13"/>
        <v>-0.33644208162095879</v>
      </c>
      <c r="F205" s="2">
        <f t="shared" si="17"/>
        <v>-3.8543300279397369E-3</v>
      </c>
      <c r="G205" s="2">
        <f t="shared" si="15"/>
        <v>-0.33258775159301907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74.571399999999997</v>
      </c>
      <c r="C206" s="2">
        <f t="shared" si="12"/>
        <v>74.394841560208604</v>
      </c>
      <c r="D206" s="2">
        <f t="shared" si="14"/>
        <v>74.769851446173604</v>
      </c>
      <c r="E206" s="2">
        <f t="shared" si="13"/>
        <v>-0.37500988596499951</v>
      </c>
      <c r="F206" s="2">
        <f t="shared" si="17"/>
        <v>-7.80854412153517E-2</v>
      </c>
      <c r="G206" s="2">
        <f t="shared" si="15"/>
        <v>-0.2969244447496478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74.571399999999997</v>
      </c>
      <c r="C207" s="2">
        <f t="shared" ref="C207:C270" si="18">$C$4*B197+C206*(1-$C$4)</f>
        <v>74.348773627868823</v>
      </c>
      <c r="D207" s="2">
        <f t="shared" si="14"/>
        <v>74.755151339049632</v>
      </c>
      <c r="E207" s="2">
        <f t="shared" si="13"/>
        <v>-0.40637771118080934</v>
      </c>
      <c r="F207" s="2">
        <f t="shared" si="17"/>
        <v>-0.14374389520844325</v>
      </c>
      <c r="G207" s="2">
        <f t="shared" si="15"/>
        <v>-0.26263381597236612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5">
        <f>TITRES_STAT!D211</f>
        <v>73.554599999999994</v>
      </c>
      <c r="C208" s="2">
        <f t="shared" si="18"/>
        <v>74.309793069735164</v>
      </c>
      <c r="D208" s="2">
        <f t="shared" si="14"/>
        <v>74.666221610231148</v>
      </c>
      <c r="E208" s="2">
        <f t="shared" si="13"/>
        <v>-0.35642854049598327</v>
      </c>
      <c r="F208" s="2">
        <f t="shared" si="17"/>
        <v>-0.18628082426595127</v>
      </c>
      <c r="G208" s="2">
        <f t="shared" si="15"/>
        <v>-0.170147716230032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5">
        <f>TITRES_STAT!D212</f>
        <v>73.554599999999994</v>
      </c>
      <c r="C209" s="2">
        <f t="shared" si="18"/>
        <v>74.276809520545143</v>
      </c>
      <c r="D209" s="2">
        <f t="shared" si="14"/>
        <v>74.583879268732545</v>
      </c>
      <c r="E209" s="2">
        <f t="shared" si="13"/>
        <v>-0.30706974818740207</v>
      </c>
      <c r="F209" s="2">
        <f t="shared" si="17"/>
        <v>-0.21043860905024145</v>
      </c>
      <c r="G209" s="2">
        <f t="shared" si="15"/>
        <v>-9.6631139137160621E-2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5">
        <f>TITRES_STAT!D213</f>
        <v>73.554599999999994</v>
      </c>
      <c r="C210" s="2">
        <f t="shared" si="18"/>
        <v>74.248900363538198</v>
      </c>
      <c r="D210" s="2">
        <f t="shared" si="14"/>
        <v>74.507636359937536</v>
      </c>
      <c r="E210" s="2">
        <f t="shared" si="13"/>
        <v>-0.25873599639933786</v>
      </c>
      <c r="F210" s="2">
        <f t="shared" si="17"/>
        <v>-0.22009808652006074</v>
      </c>
      <c r="G210" s="2">
        <f t="shared" si="15"/>
        <v>-3.8637909879277121E-2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73.554599999999994</v>
      </c>
      <c r="C211" s="2">
        <f t="shared" si="18"/>
        <v>74.2993464614554</v>
      </c>
      <c r="D211" s="2">
        <f t="shared" si="14"/>
        <v>74.437041074016236</v>
      </c>
      <c r="E211" s="2">
        <f t="shared" si="13"/>
        <v>-0.13769461256083559</v>
      </c>
      <c r="F211" s="2">
        <f t="shared" si="17"/>
        <v>-0.20361739172821575</v>
      </c>
      <c r="G211" s="2">
        <f t="shared" si="15"/>
        <v>6.5922779167380152E-2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73.554599999999994</v>
      </c>
      <c r="C212" s="2">
        <f t="shared" si="18"/>
        <v>74.342031621231484</v>
      </c>
      <c r="D212" s="2">
        <f t="shared" si="14"/>
        <v>74.371675068533548</v>
      </c>
      <c r="E212" s="2">
        <f t="shared" si="13"/>
        <v>-2.9643447302063919E-2</v>
      </c>
      <c r="F212" s="2">
        <f t="shared" si="17"/>
        <v>-0.16882260284298539</v>
      </c>
      <c r="G212" s="2">
        <f t="shared" si="15"/>
        <v>0.13917915554092147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72.532399999999996</v>
      </c>
      <c r="C213" s="2">
        <f t="shared" si="18"/>
        <v>74.37731906411895</v>
      </c>
      <c r="D213" s="2">
        <f t="shared" si="14"/>
        <v>74.235432470864396</v>
      </c>
      <c r="E213" s="2">
        <f t="shared" si="13"/>
        <v>0.14188659325455433</v>
      </c>
      <c r="F213" s="2">
        <f t="shared" si="17"/>
        <v>-0.10668076362347745</v>
      </c>
      <c r="G213" s="2">
        <f t="shared" si="15"/>
        <v>0.24856735687803178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72.532399999999996</v>
      </c>
      <c r="C214" s="2">
        <f t="shared" si="18"/>
        <v>74.407177669639111</v>
      </c>
      <c r="D214" s="2">
        <f t="shared" si="14"/>
        <v>74.109281917467044</v>
      </c>
      <c r="E214" s="2">
        <f t="shared" si="13"/>
        <v>0.29789575217206732</v>
      </c>
      <c r="F214" s="2">
        <f t="shared" si="17"/>
        <v>-2.5765460464368499E-2</v>
      </c>
      <c r="G214" s="2">
        <f t="shared" si="15"/>
        <v>0.32366121263643582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70.028300000000002</v>
      </c>
      <c r="C215" s="2">
        <f t="shared" si="18"/>
        <v>74.432442643540782</v>
      </c>
      <c r="D215" s="2">
        <f t="shared" si="14"/>
        <v>73.806986960617635</v>
      </c>
      <c r="E215" s="2">
        <f t="shared" si="13"/>
        <v>0.62545568292314613</v>
      </c>
      <c r="F215" s="2">
        <f t="shared" si="17"/>
        <v>0.10447876821313443</v>
      </c>
      <c r="G215" s="2">
        <f t="shared" si="15"/>
        <v>0.52097691471001173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72.5381</v>
      </c>
      <c r="C216" s="2">
        <f t="shared" si="18"/>
        <v>74.453820698380667</v>
      </c>
      <c r="D216" s="2">
        <f t="shared" si="14"/>
        <v>73.712995333905212</v>
      </c>
      <c r="E216" s="2">
        <f t="shared" si="13"/>
        <v>0.74082536447545522</v>
      </c>
      <c r="F216" s="2">
        <f t="shared" si="17"/>
        <v>0.23174808746559858</v>
      </c>
      <c r="G216" s="2">
        <f t="shared" si="15"/>
        <v>0.50907727700985661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72.5381</v>
      </c>
      <c r="C217" s="2">
        <f t="shared" si="18"/>
        <v>74.471909821706717</v>
      </c>
      <c r="D217" s="2">
        <f t="shared" si="14"/>
        <v>73.625966049912236</v>
      </c>
      <c r="E217" s="2">
        <f t="shared" si="13"/>
        <v>0.84594377179448088</v>
      </c>
      <c r="F217" s="2">
        <f t="shared" si="17"/>
        <v>0.35458722433137507</v>
      </c>
      <c r="G217" s="2">
        <f t="shared" si="15"/>
        <v>0.49135654746310581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72.5381</v>
      </c>
      <c r="C218" s="2">
        <f t="shared" si="18"/>
        <v>74.33078523375184</v>
      </c>
      <c r="D218" s="2">
        <f t="shared" si="14"/>
        <v>73.545383379548369</v>
      </c>
      <c r="E218" s="2">
        <f t="shared" si="13"/>
        <v>0.78540185420347086</v>
      </c>
      <c r="F218" s="2">
        <f t="shared" si="17"/>
        <v>0.44075015030579423</v>
      </c>
      <c r="G218" s="2">
        <f t="shared" si="15"/>
        <v>0.34465170389767663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72.5381</v>
      </c>
      <c r="C219" s="2">
        <f t="shared" si="18"/>
        <v>74.21137212086694</v>
      </c>
      <c r="D219" s="2">
        <f t="shared" si="14"/>
        <v>73.470769795878113</v>
      </c>
      <c r="E219" s="2">
        <f t="shared" si="13"/>
        <v>0.74060232498882783</v>
      </c>
      <c r="F219" s="2">
        <f t="shared" si="17"/>
        <v>0.50072058524240093</v>
      </c>
      <c r="G219" s="2">
        <f t="shared" si="15"/>
        <v>0.2398817397464269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72.5381</v>
      </c>
      <c r="C220" s="2">
        <f t="shared" si="18"/>
        <v>74.110330256118175</v>
      </c>
      <c r="D220" s="2">
        <f t="shared" si="14"/>
        <v>73.401683144331585</v>
      </c>
      <c r="E220" s="2">
        <f t="shared" ref="E220:E283" si="19">C220-D220</f>
        <v>0.70864711178658979</v>
      </c>
      <c r="F220" s="2">
        <f t="shared" si="17"/>
        <v>0.54230589055123879</v>
      </c>
      <c r="G220" s="2">
        <f t="shared" si="15"/>
        <v>0.166341221235351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72.5381</v>
      </c>
      <c r="C221" s="2">
        <f t="shared" si="18"/>
        <v>74.024833293638451</v>
      </c>
      <c r="D221" s="2">
        <f t="shared" ref="D221:D284" si="20">$D$4*B221+(1-$D$4)*D220</f>
        <v>73.337714022529241</v>
      </c>
      <c r="E221" s="2">
        <f t="shared" si="19"/>
        <v>0.68711927110921067</v>
      </c>
      <c r="F221" s="2">
        <f t="shared" si="17"/>
        <v>0.57126856666283321</v>
      </c>
      <c r="G221" s="2">
        <f t="shared" si="15"/>
        <v>0.11585070444637746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72.5381</v>
      </c>
      <c r="C222" s="2">
        <f t="shared" si="18"/>
        <v>73.952489710001757</v>
      </c>
      <c r="D222" s="2">
        <f t="shared" si="20"/>
        <v>73.278483354193739</v>
      </c>
      <c r="E222" s="2">
        <f t="shared" si="19"/>
        <v>0.67400635580801804</v>
      </c>
      <c r="F222" s="2">
        <f t="shared" si="17"/>
        <v>0.59181612449187027</v>
      </c>
      <c r="G222" s="2">
        <f t="shared" si="15"/>
        <v>8.2190231316147777E-2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72.5381</v>
      </c>
      <c r="C223" s="2">
        <f t="shared" si="18"/>
        <v>73.734014370001489</v>
      </c>
      <c r="D223" s="2">
        <f t="shared" si="20"/>
        <v>73.22364014277197</v>
      </c>
      <c r="E223" s="2">
        <f t="shared" si="19"/>
        <v>0.51037422722951931</v>
      </c>
      <c r="F223" s="2">
        <f t="shared" si="17"/>
        <v>0.57552774503940007</v>
      </c>
      <c r="G223" s="2">
        <f t="shared" si="15"/>
        <v>-6.5153517809880768E-2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5">
        <f>TITRES_STAT!D227</f>
        <v>72.5381</v>
      </c>
      <c r="C224" s="2">
        <f t="shared" si="18"/>
        <v>73.54915062077049</v>
      </c>
      <c r="D224" s="2">
        <f t="shared" si="20"/>
        <v>73.172859391455518</v>
      </c>
      <c r="E224" s="2">
        <f t="shared" si="19"/>
        <v>0.3762912293149725</v>
      </c>
      <c r="F224" s="2">
        <f t="shared" si="17"/>
        <v>0.53568044189451458</v>
      </c>
      <c r="G224" s="2">
        <f t="shared" si="15"/>
        <v>-0.15938921257954208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70.874200000000002</v>
      </c>
      <c r="C225" s="2">
        <f t="shared" si="18"/>
        <v>73.007481294498106</v>
      </c>
      <c r="D225" s="2">
        <f t="shared" si="20"/>
        <v>73.002588325421769</v>
      </c>
      <c r="E225" s="2">
        <f t="shared" si="19"/>
        <v>4.8929690763372946E-3</v>
      </c>
      <c r="F225" s="2">
        <f t="shared" si="17"/>
        <v>0.42952294733087915</v>
      </c>
      <c r="G225" s="2">
        <f t="shared" si="15"/>
        <v>-0.42462997825454185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70.874200000000002</v>
      </c>
      <c r="C226" s="2">
        <f t="shared" si="18"/>
        <v>72.935268787652248</v>
      </c>
      <c r="D226" s="2">
        <f t="shared" si="20"/>
        <v>72.84492993094608</v>
      </c>
      <c r="E226" s="2">
        <f t="shared" si="19"/>
        <v>9.0338856706168258E-2</v>
      </c>
      <c r="F226" s="2">
        <f t="shared" si="17"/>
        <v>0.36168612920593701</v>
      </c>
      <c r="G226" s="2">
        <f t="shared" si="15"/>
        <v>-0.27134727249976875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5">
        <f>TITRES_STAT!D230</f>
        <v>70.874200000000002</v>
      </c>
      <c r="C227" s="2">
        <f t="shared" si="18"/>
        <v>72.874165897244211</v>
      </c>
      <c r="D227" s="2">
        <f t="shared" si="20"/>
        <v>72.698949936061183</v>
      </c>
      <c r="E227" s="2">
        <f t="shared" si="19"/>
        <v>0.17521596118302796</v>
      </c>
      <c r="F227" s="2">
        <f t="shared" si="17"/>
        <v>0.32439209560135518</v>
      </c>
      <c r="G227" s="2">
        <f t="shared" si="15"/>
        <v>-0.14917613441832722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5">
        <f>TITRES_STAT!D231</f>
        <v>70.874200000000002</v>
      </c>
      <c r="C228" s="2">
        <f t="shared" si="18"/>
        <v>72.822463451514338</v>
      </c>
      <c r="D228" s="2">
        <f t="shared" si="20"/>
        <v>72.563783274130728</v>
      </c>
      <c r="E228" s="2">
        <f t="shared" si="19"/>
        <v>0.25868017738361004</v>
      </c>
      <c r="F228" s="2">
        <f t="shared" si="17"/>
        <v>0.31124971195780615</v>
      </c>
      <c r="G228" s="2">
        <f t="shared" ref="G228:G291" si="21">E228-F228</f>
        <v>-5.2569534574196108E-2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5">
        <f>TITRES_STAT!D232</f>
        <v>70.874200000000002</v>
      </c>
      <c r="C229" s="2">
        <f t="shared" si="18"/>
        <v>72.778715228204447</v>
      </c>
      <c r="D229" s="2">
        <f t="shared" si="20"/>
        <v>72.438628957528451</v>
      </c>
      <c r="E229" s="2">
        <f t="shared" si="19"/>
        <v>0.34008627067599662</v>
      </c>
      <c r="F229" s="2">
        <f t="shared" ref="F229:F292" si="23">(E229*(2/(10)))+((1-(2/10))*F228)</f>
        <v>0.31701702370144424</v>
      </c>
      <c r="G229" s="2">
        <f t="shared" si="21"/>
        <v>2.3069246974552371E-2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5">
        <f>TITRES_STAT!D233</f>
        <v>70.874200000000002</v>
      </c>
      <c r="C230" s="2">
        <f t="shared" si="18"/>
        <v>72.741697500788376</v>
      </c>
      <c r="D230" s="2">
        <f t="shared" si="20"/>
        <v>72.322745331044857</v>
      </c>
      <c r="E230" s="2">
        <f t="shared" si="19"/>
        <v>0.41895216974351968</v>
      </c>
      <c r="F230" s="2">
        <f t="shared" si="23"/>
        <v>0.33740405290985936</v>
      </c>
      <c r="G230" s="2">
        <f t="shared" si="21"/>
        <v>8.1548116833660311E-2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5">
        <f>TITRES_STAT!D234</f>
        <v>70.874200000000002</v>
      </c>
      <c r="C231" s="2">
        <f t="shared" si="18"/>
        <v>72.710374808359404</v>
      </c>
      <c r="D231" s="2">
        <f t="shared" si="20"/>
        <v>72.215445676893381</v>
      </c>
      <c r="E231" s="2">
        <f t="shared" si="19"/>
        <v>0.49492913146602291</v>
      </c>
      <c r="F231" s="2">
        <f t="shared" si="23"/>
        <v>0.36890906862109207</v>
      </c>
      <c r="G231" s="2">
        <f t="shared" si="21"/>
        <v>0.12602006284493084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70.874200000000002</v>
      </c>
      <c r="C232" s="2">
        <f t="shared" si="18"/>
        <v>72.683870991688735</v>
      </c>
      <c r="D232" s="2">
        <f t="shared" si="20"/>
        <v>72.116094145271646</v>
      </c>
      <c r="E232" s="2">
        <f t="shared" si="19"/>
        <v>0.56777684641708959</v>
      </c>
      <c r="F232" s="2">
        <f t="shared" si="23"/>
        <v>0.40868262418029161</v>
      </c>
      <c r="G232" s="2">
        <f t="shared" si="21"/>
        <v>0.15909422223679798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70.874200000000002</v>
      </c>
      <c r="C233" s="2">
        <f t="shared" si="18"/>
        <v>72.661444685275086</v>
      </c>
      <c r="D233" s="2">
        <f t="shared" si="20"/>
        <v>72.024101986362638</v>
      </c>
      <c r="E233" s="2">
        <f t="shared" si="19"/>
        <v>0.63734269891244821</v>
      </c>
      <c r="F233" s="2">
        <f t="shared" si="23"/>
        <v>0.45441463912672297</v>
      </c>
      <c r="G233" s="2">
        <f t="shared" si="21"/>
        <v>0.18292805978572524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70.874200000000002</v>
      </c>
      <c r="C234" s="2">
        <f t="shared" si="18"/>
        <v>72.642468579848156</v>
      </c>
      <c r="D234" s="2">
        <f t="shared" si="20"/>
        <v>71.938924061446883</v>
      </c>
      <c r="E234" s="2">
        <f t="shared" si="19"/>
        <v>0.70354451840127297</v>
      </c>
      <c r="F234" s="2">
        <f t="shared" si="23"/>
        <v>0.50424061498163297</v>
      </c>
      <c r="G234" s="2">
        <f t="shared" si="21"/>
        <v>0.19930390341963999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70.874200000000002</v>
      </c>
      <c r="C235" s="2">
        <f t="shared" si="18"/>
        <v>72.370427259871519</v>
      </c>
      <c r="D235" s="2">
        <f t="shared" si="20"/>
        <v>71.860055612450822</v>
      </c>
      <c r="E235" s="2">
        <f t="shared" si="19"/>
        <v>0.51037164742069763</v>
      </c>
      <c r="F235" s="2">
        <f t="shared" si="23"/>
        <v>0.50546682146944599</v>
      </c>
      <c r="G235" s="2">
        <f t="shared" si="21"/>
        <v>4.9048259512516346E-3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70.868600000000001</v>
      </c>
      <c r="C236" s="2">
        <f t="shared" si="18"/>
        <v>72.140238450660519</v>
      </c>
      <c r="D236" s="2">
        <f t="shared" si="20"/>
        <v>71.78661445597298</v>
      </c>
      <c r="E236" s="2">
        <f t="shared" si="19"/>
        <v>0.35362399468753836</v>
      </c>
      <c r="F236" s="2">
        <f t="shared" si="23"/>
        <v>0.4750982561130645</v>
      </c>
      <c r="G236" s="2">
        <f t="shared" si="21"/>
        <v>-0.12147426142552614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70.868600000000001</v>
      </c>
      <c r="C237" s="2">
        <f t="shared" si="18"/>
        <v>71.945463304405052</v>
      </c>
      <c r="D237" s="2">
        <f t="shared" si="20"/>
        <v>71.718613385160168</v>
      </c>
      <c r="E237" s="2">
        <f t="shared" si="19"/>
        <v>0.22684991924488429</v>
      </c>
      <c r="F237" s="2">
        <f t="shared" si="23"/>
        <v>0.42544858873942848</v>
      </c>
      <c r="G237" s="2">
        <f t="shared" si="21"/>
        <v>-0.19859866949454419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69.804199999999994</v>
      </c>
      <c r="C238" s="2">
        <f t="shared" si="18"/>
        <v>71.780653565265808</v>
      </c>
      <c r="D238" s="2">
        <f t="shared" si="20"/>
        <v>71.576804986259418</v>
      </c>
      <c r="E238" s="2">
        <f t="shared" si="19"/>
        <v>0.2038485790063902</v>
      </c>
      <c r="F238" s="2">
        <f t="shared" si="23"/>
        <v>0.38112858679282086</v>
      </c>
      <c r="G238" s="2">
        <f t="shared" si="21"/>
        <v>-0.17728000778643066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69.804199999999994</v>
      </c>
      <c r="C239" s="2">
        <f t="shared" si="18"/>
        <v>71.641199170609525</v>
      </c>
      <c r="D239" s="2">
        <f t="shared" si="20"/>
        <v>71.445500913203162</v>
      </c>
      <c r="E239" s="2">
        <f t="shared" si="19"/>
        <v>0.19569825740636304</v>
      </c>
      <c r="F239" s="2">
        <f t="shared" si="23"/>
        <v>0.34404252091552934</v>
      </c>
      <c r="G239" s="2">
        <f t="shared" si="21"/>
        <v>-0.1483442635091663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69.804199999999994</v>
      </c>
      <c r="C240" s="2">
        <f t="shared" si="18"/>
        <v>71.523199298208056</v>
      </c>
      <c r="D240" s="2">
        <f t="shared" si="20"/>
        <v>71.323923067780711</v>
      </c>
      <c r="E240" s="2">
        <f t="shared" si="19"/>
        <v>0.1992762304273441</v>
      </c>
      <c r="F240" s="2">
        <f t="shared" si="23"/>
        <v>0.31508926281789229</v>
      </c>
      <c r="G240" s="2">
        <f t="shared" si="21"/>
        <v>-0.11581303239054819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69.804199999999994</v>
      </c>
      <c r="C241" s="2">
        <f t="shared" si="18"/>
        <v>71.423353252329889</v>
      </c>
      <c r="D241" s="2">
        <f t="shared" si="20"/>
        <v>71.211350988685837</v>
      </c>
      <c r="E241" s="2">
        <f t="shared" si="19"/>
        <v>0.21200226364405239</v>
      </c>
      <c r="F241" s="2">
        <f t="shared" si="23"/>
        <v>0.29447186298312433</v>
      </c>
      <c r="G241" s="2">
        <f t="shared" si="21"/>
        <v>-8.2469599339071942E-2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68.739800000000002</v>
      </c>
      <c r="C242" s="2">
        <f t="shared" si="18"/>
        <v>71.338868136586825</v>
      </c>
      <c r="D242" s="2">
        <f t="shared" si="20"/>
        <v>71.028273137672073</v>
      </c>
      <c r="E242" s="2">
        <f t="shared" si="19"/>
        <v>0.31059499891475184</v>
      </c>
      <c r="F242" s="2">
        <f t="shared" si="23"/>
        <v>0.29769649016944982</v>
      </c>
      <c r="G242" s="2">
        <f t="shared" si="21"/>
        <v>1.2898508745302018E-2</v>
      </c>
      <c r="H242" s="2" t="str">
        <f t="shared" si="22"/>
        <v>Sell</v>
      </c>
    </row>
    <row r="243" spans="1:8" ht="13.5" x14ac:dyDescent="0.25">
      <c r="A243" s="3">
        <f>TITRES_STAT!B246</f>
        <v>42661</v>
      </c>
      <c r="B243" s="5">
        <f>TITRES_STAT!D246</f>
        <v>68.739800000000002</v>
      </c>
      <c r="C243" s="2">
        <f t="shared" si="18"/>
        <v>71.267380730958081</v>
      </c>
      <c r="D243" s="2">
        <f t="shared" si="20"/>
        <v>70.85875660895563</v>
      </c>
      <c r="E243" s="2">
        <f t="shared" si="19"/>
        <v>0.40862412200245046</v>
      </c>
      <c r="F243" s="2">
        <f t="shared" si="23"/>
        <v>0.31988201653604997</v>
      </c>
      <c r="G243" s="2">
        <f t="shared" si="21"/>
        <v>8.8742105466400489E-2</v>
      </c>
      <c r="H243" s="2" t="str">
        <f t="shared" si="22"/>
        <v>Sell</v>
      </c>
    </row>
    <row r="244" spans="1:8" ht="13.5" x14ac:dyDescent="0.25">
      <c r="A244" s="3">
        <f>TITRES_STAT!B247</f>
        <v>42662</v>
      </c>
      <c r="B244" s="5">
        <f>TITRES_STAT!D247</f>
        <v>68.739800000000002</v>
      </c>
      <c r="C244" s="2">
        <f t="shared" si="18"/>
        <v>71.206891387733762</v>
      </c>
      <c r="D244" s="2">
        <f t="shared" si="20"/>
        <v>70.7017968601441</v>
      </c>
      <c r="E244" s="2">
        <f t="shared" si="19"/>
        <v>0.50509452758966233</v>
      </c>
      <c r="F244" s="2">
        <f t="shared" si="23"/>
        <v>0.35692451874677245</v>
      </c>
      <c r="G244" s="2">
        <f t="shared" si="21"/>
        <v>0.14817000884288989</v>
      </c>
      <c r="H244" s="2" t="str">
        <f t="shared" si="22"/>
        <v>Sell</v>
      </c>
    </row>
    <row r="245" spans="1:8" ht="13.5" x14ac:dyDescent="0.25">
      <c r="A245" s="3">
        <f>TITRES_STAT!B248</f>
        <v>42663</v>
      </c>
      <c r="B245" s="5">
        <f>TITRES_STAT!D248</f>
        <v>68.739800000000002</v>
      </c>
      <c r="C245" s="2">
        <f t="shared" si="18"/>
        <v>71.15570809731318</v>
      </c>
      <c r="D245" s="2">
        <f t="shared" si="20"/>
        <v>70.556463759392685</v>
      </c>
      <c r="E245" s="2">
        <f t="shared" si="19"/>
        <v>0.5992443379204957</v>
      </c>
      <c r="F245" s="2">
        <f t="shared" si="23"/>
        <v>0.40538848258151711</v>
      </c>
      <c r="G245" s="2">
        <f t="shared" si="21"/>
        <v>0.19385585533897859</v>
      </c>
      <c r="H245" s="2" t="str">
        <f t="shared" si="22"/>
        <v>Sell</v>
      </c>
    </row>
    <row r="246" spans="1:8" ht="13.5" x14ac:dyDescent="0.25">
      <c r="A246" s="3">
        <f>TITRES_STAT!B249</f>
        <v>42664</v>
      </c>
      <c r="B246" s="5">
        <f>TITRES_STAT!D249</f>
        <v>67.171099999999996</v>
      </c>
      <c r="C246" s="2">
        <f t="shared" si="18"/>
        <v>71.11153762080346</v>
      </c>
      <c r="D246" s="2">
        <f t="shared" si="20"/>
        <v>70.30569607351174</v>
      </c>
      <c r="E246" s="2">
        <f t="shared" si="19"/>
        <v>0.80584154729172042</v>
      </c>
      <c r="F246" s="2">
        <f t="shared" si="23"/>
        <v>0.48547909552355778</v>
      </c>
      <c r="G246" s="2">
        <f t="shared" si="21"/>
        <v>0.32036245176816264</v>
      </c>
      <c r="H246" s="2" t="str">
        <f t="shared" si="22"/>
        <v>Sell</v>
      </c>
    </row>
    <row r="247" spans="1:8" ht="13.5" x14ac:dyDescent="0.25">
      <c r="A247" s="3">
        <f>TITRES_STAT!B250</f>
        <v>42667</v>
      </c>
      <c r="B247" s="5">
        <f>TITRES_STAT!D250</f>
        <v>68.739800000000002</v>
      </c>
      <c r="C247" s="2">
        <f t="shared" si="18"/>
        <v>71.074162602218308</v>
      </c>
      <c r="D247" s="2">
        <f t="shared" si="20"/>
        <v>70.189703771770127</v>
      </c>
      <c r="E247" s="2">
        <f t="shared" si="19"/>
        <v>0.88445883044818174</v>
      </c>
      <c r="F247" s="2">
        <f t="shared" si="23"/>
        <v>0.56527504250848259</v>
      </c>
      <c r="G247" s="2">
        <f t="shared" si="21"/>
        <v>0.31918378793969915</v>
      </c>
      <c r="H247" s="2" t="str">
        <f t="shared" si="22"/>
        <v>Sell</v>
      </c>
    </row>
    <row r="248" spans="1:8" ht="13.5" x14ac:dyDescent="0.25">
      <c r="A248" s="3">
        <f>TITRES_STAT!B251</f>
        <v>42668</v>
      </c>
      <c r="B248" s="5">
        <f>TITRES_STAT!D251</f>
        <v>67.227199999999996</v>
      </c>
      <c r="C248" s="2">
        <f t="shared" si="18"/>
        <v>70.878783740338577</v>
      </c>
      <c r="D248" s="2">
        <f t="shared" si="20"/>
        <v>69.970259047935301</v>
      </c>
      <c r="E248" s="2">
        <f t="shared" si="19"/>
        <v>0.90852469240327594</v>
      </c>
      <c r="F248" s="2">
        <f t="shared" si="23"/>
        <v>0.63392497248744129</v>
      </c>
      <c r="G248" s="2">
        <f t="shared" si="21"/>
        <v>0.27459971991583465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5">
        <f>TITRES_STAT!D252</f>
        <v>67.227199999999996</v>
      </c>
      <c r="C249" s="2">
        <f t="shared" si="18"/>
        <v>70.713463164901867</v>
      </c>
      <c r="D249" s="2">
        <f t="shared" si="20"/>
        <v>69.76706948882898</v>
      </c>
      <c r="E249" s="2">
        <f t="shared" si="19"/>
        <v>0.94639367607288705</v>
      </c>
      <c r="F249" s="2">
        <f t="shared" si="23"/>
        <v>0.69641871320453042</v>
      </c>
      <c r="G249" s="2">
        <f t="shared" si="21"/>
        <v>0.24997496286835663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5">
        <f>TITRES_STAT!D253</f>
        <v>69.244</v>
      </c>
      <c r="C250" s="2">
        <f t="shared" si="18"/>
        <v>70.57357652414774</v>
      </c>
      <c r="D250" s="2">
        <f t="shared" si="20"/>
        <v>69.728323600767567</v>
      </c>
      <c r="E250" s="2">
        <f t="shared" si="19"/>
        <v>0.84525292338017266</v>
      </c>
      <c r="F250" s="2">
        <f t="shared" si="23"/>
        <v>0.72618555523965889</v>
      </c>
      <c r="G250" s="2">
        <f t="shared" si="21"/>
        <v>0.11906736814051377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5">
        <f>TITRES_STAT!D254</f>
        <v>70.868600000000001</v>
      </c>
      <c r="C251" s="2">
        <f t="shared" si="18"/>
        <v>70.455210905048091</v>
      </c>
      <c r="D251" s="2">
        <f t="shared" si="20"/>
        <v>69.81278851922923</v>
      </c>
      <c r="E251" s="2">
        <f t="shared" si="19"/>
        <v>0.64242238581886113</v>
      </c>
      <c r="F251" s="2">
        <f t="shared" si="23"/>
        <v>0.70943292135549929</v>
      </c>
      <c r="G251" s="2">
        <f t="shared" si="21"/>
        <v>-6.7010535536638161E-2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70.868600000000001</v>
      </c>
      <c r="C252" s="2">
        <f t="shared" si="18"/>
        <v>70.191301535040694</v>
      </c>
      <c r="D252" s="2">
        <f t="shared" si="20"/>
        <v>69.890996777064103</v>
      </c>
      <c r="E252" s="2">
        <f t="shared" si="19"/>
        <v>0.30030475797659051</v>
      </c>
      <c r="F252" s="2">
        <f t="shared" si="23"/>
        <v>0.6276072886797176</v>
      </c>
      <c r="G252" s="2">
        <f t="shared" si="21"/>
        <v>-0.32730253070312709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70.868600000000001</v>
      </c>
      <c r="C253" s="2">
        <f t="shared" si="18"/>
        <v>69.967993606572904</v>
      </c>
      <c r="D253" s="2">
        <f t="shared" si="20"/>
        <v>69.963411830614902</v>
      </c>
      <c r="E253" s="2">
        <f t="shared" si="19"/>
        <v>4.5817759580017992E-3</v>
      </c>
      <c r="F253" s="2">
        <f t="shared" si="23"/>
        <v>0.50300218613537451</v>
      </c>
      <c r="G253" s="2">
        <f t="shared" si="21"/>
        <v>-0.49842041017737271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72.829400000000007</v>
      </c>
      <c r="C254" s="2">
        <f t="shared" si="18"/>
        <v>69.779040744023234</v>
      </c>
      <c r="D254" s="2">
        <f t="shared" si="20"/>
        <v>70.175707250569346</v>
      </c>
      <c r="E254" s="2">
        <f t="shared" si="19"/>
        <v>-0.39666650654611146</v>
      </c>
      <c r="F254" s="2">
        <f t="shared" si="23"/>
        <v>0.32306844759907732</v>
      </c>
      <c r="G254" s="2">
        <f t="shared" si="21"/>
        <v>-0.71973495414518873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75.019900000000007</v>
      </c>
      <c r="C255" s="2">
        <f t="shared" si="18"/>
        <v>69.619157552635045</v>
      </c>
      <c r="D255" s="2">
        <f t="shared" si="20"/>
        <v>70.534536343119754</v>
      </c>
      <c r="E255" s="2">
        <f t="shared" si="19"/>
        <v>-0.91537879048470927</v>
      </c>
      <c r="F255" s="2">
        <f t="shared" si="23"/>
        <v>7.5378999982320005E-2</v>
      </c>
      <c r="G255" s="2">
        <f t="shared" si="21"/>
        <v>-0.99075779046702928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79.031099999999995</v>
      </c>
      <c r="C256" s="2">
        <f t="shared" si="18"/>
        <v>69.242533313768121</v>
      </c>
      <c r="D256" s="2">
        <f t="shared" si="20"/>
        <v>71.163911428814586</v>
      </c>
      <c r="E256" s="2">
        <f t="shared" si="19"/>
        <v>-1.9213781150464655</v>
      </c>
      <c r="F256" s="2">
        <f t="shared" si="23"/>
        <v>-0.32397242302343709</v>
      </c>
      <c r="G256" s="2">
        <f t="shared" si="21"/>
        <v>-1.5974056920230284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82.582999999999998</v>
      </c>
      <c r="C257" s="2">
        <f t="shared" si="18"/>
        <v>69.165189727034573</v>
      </c>
      <c r="D257" s="2">
        <f t="shared" si="20"/>
        <v>72.009769841494986</v>
      </c>
      <c r="E257" s="2">
        <f t="shared" si="19"/>
        <v>-2.8445801144604133</v>
      </c>
      <c r="F257" s="2">
        <f t="shared" si="23"/>
        <v>-0.82809396131083235</v>
      </c>
      <c r="G257" s="2">
        <f t="shared" si="21"/>
        <v>-2.016486153149581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83.473699999999994</v>
      </c>
      <c r="C258" s="2">
        <f t="shared" si="18"/>
        <v>68.867037461336949</v>
      </c>
      <c r="D258" s="2">
        <f t="shared" si="20"/>
        <v>72.858949853236098</v>
      </c>
      <c r="E258" s="2">
        <f t="shared" si="19"/>
        <v>-3.9919123918991488</v>
      </c>
      <c r="F258" s="2">
        <f t="shared" si="23"/>
        <v>-1.4608576474284956</v>
      </c>
      <c r="G258" s="2">
        <f t="shared" si="21"/>
        <v>-2.5310547444706533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83.479299999999995</v>
      </c>
      <c r="C259" s="2">
        <f t="shared" si="18"/>
        <v>68.614754774977428</v>
      </c>
      <c r="D259" s="2">
        <f t="shared" si="20"/>
        <v>73.645642456700088</v>
      </c>
      <c r="E259" s="2">
        <f t="shared" si="19"/>
        <v>-5.0308876817226604</v>
      </c>
      <c r="F259" s="2">
        <f t="shared" si="23"/>
        <v>-2.1748636542873285</v>
      </c>
      <c r="G259" s="2">
        <f t="shared" si="21"/>
        <v>-2.8560240274353319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85.961100000000002</v>
      </c>
      <c r="C260" s="2">
        <f t="shared" si="18"/>
        <v>68.711561732673204</v>
      </c>
      <c r="D260" s="2">
        <f t="shared" si="20"/>
        <v>74.557898571018598</v>
      </c>
      <c r="E260" s="2">
        <f t="shared" si="19"/>
        <v>-5.846336838345394</v>
      </c>
      <c r="F260" s="2">
        <f t="shared" si="23"/>
        <v>-2.909158291098942</v>
      </c>
      <c r="G260" s="2">
        <f t="shared" si="21"/>
        <v>-2.937178547246452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85.955500000000001</v>
      </c>
      <c r="C261" s="2">
        <f t="shared" si="18"/>
        <v>69.04341377380041</v>
      </c>
      <c r="D261" s="2">
        <f t="shared" si="20"/>
        <v>75.402165343535728</v>
      </c>
      <c r="E261" s="2">
        <f t="shared" si="19"/>
        <v>-6.3587515697353183</v>
      </c>
      <c r="F261" s="2">
        <f t="shared" si="23"/>
        <v>-3.5990769468262176</v>
      </c>
      <c r="G261" s="2">
        <f t="shared" si="21"/>
        <v>-2.7596746229091007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85.955500000000001</v>
      </c>
      <c r="C262" s="2">
        <f t="shared" si="18"/>
        <v>69.324211654754194</v>
      </c>
      <c r="D262" s="2">
        <f t="shared" si="20"/>
        <v>76.183893836607155</v>
      </c>
      <c r="E262" s="2">
        <f t="shared" si="19"/>
        <v>-6.8596821818529605</v>
      </c>
      <c r="F262" s="2">
        <f t="shared" si="23"/>
        <v>-4.2511979938315667</v>
      </c>
      <c r="G262" s="2">
        <f t="shared" si="21"/>
        <v>-2.6084841880213938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5">
        <f>TITRES_STAT!D266</f>
        <v>85.955500000000001</v>
      </c>
      <c r="C263" s="2">
        <f t="shared" si="18"/>
        <v>69.561809861715091</v>
      </c>
      <c r="D263" s="2">
        <f t="shared" si="20"/>
        <v>76.90771651537699</v>
      </c>
      <c r="E263" s="2">
        <f t="shared" si="19"/>
        <v>-7.3459066536618991</v>
      </c>
      <c r="F263" s="2">
        <f t="shared" si="23"/>
        <v>-4.8701397257976335</v>
      </c>
      <c r="G263" s="2">
        <f t="shared" si="21"/>
        <v>-2.4757669278642656</v>
      </c>
      <c r="H263" s="2" t="str">
        <f t="shared" si="22"/>
        <v>Hold</v>
      </c>
    </row>
    <row r="264" spans="1:8" ht="13.5" x14ac:dyDescent="0.25">
      <c r="A264" s="3">
        <f>TITRES_STAT!B267</f>
        <v>42690</v>
      </c>
      <c r="B264" s="5">
        <f>TITRES_STAT!D267</f>
        <v>85.955500000000001</v>
      </c>
      <c r="C264" s="2">
        <f t="shared" si="18"/>
        <v>70.06451603683584</v>
      </c>
      <c r="D264" s="2">
        <f t="shared" si="20"/>
        <v>77.577922699423127</v>
      </c>
      <c r="E264" s="2">
        <f t="shared" si="19"/>
        <v>-7.5134066625872862</v>
      </c>
      <c r="F264" s="2">
        <f t="shared" si="23"/>
        <v>-5.3987931131555644</v>
      </c>
      <c r="G264" s="2">
        <f t="shared" si="21"/>
        <v>-2.1146135494317218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83.529700000000005</v>
      </c>
      <c r="C265" s="2">
        <f t="shared" si="18"/>
        <v>70.826882800399559</v>
      </c>
      <c r="D265" s="2">
        <f t="shared" si="20"/>
        <v>78.01879509205844</v>
      </c>
      <c r="E265" s="2">
        <f t="shared" si="19"/>
        <v>-7.1919122916588805</v>
      </c>
      <c r="F265" s="2">
        <f t="shared" si="23"/>
        <v>-5.7574169488562275</v>
      </c>
      <c r="G265" s="2">
        <f t="shared" si="21"/>
        <v>-1.434495342802653</v>
      </c>
      <c r="H265" s="2" t="str">
        <f t="shared" si="22"/>
        <v>Hold</v>
      </c>
    </row>
    <row r="266" spans="1:8" ht="13.5" x14ac:dyDescent="0.25">
      <c r="A266" s="3">
        <f>TITRES_STAT!B269</f>
        <v>42692</v>
      </c>
      <c r="B266" s="5">
        <f>TITRES_STAT!D269</f>
        <v>83.473699999999994</v>
      </c>
      <c r="C266" s="2">
        <f t="shared" si="18"/>
        <v>72.089070061876555</v>
      </c>
      <c r="D266" s="2">
        <f t="shared" si="20"/>
        <v>78.422862122276328</v>
      </c>
      <c r="E266" s="2">
        <f t="shared" si="19"/>
        <v>-6.333792060399773</v>
      </c>
      <c r="F266" s="2">
        <f t="shared" si="23"/>
        <v>-5.8726919711649366</v>
      </c>
      <c r="G266" s="2">
        <f t="shared" si="21"/>
        <v>-0.46110008923483647</v>
      </c>
      <c r="H266" s="2" t="str">
        <f t="shared" si="22"/>
        <v>Hold</v>
      </c>
    </row>
    <row r="267" spans="1:8" ht="13.5" x14ac:dyDescent="0.25">
      <c r="A267" s="3">
        <f>TITRES_STAT!B270</f>
        <v>42695</v>
      </c>
      <c r="B267" s="5">
        <f>TITRES_STAT!D270</f>
        <v>83.473699999999994</v>
      </c>
      <c r="C267" s="2">
        <f t="shared" si="18"/>
        <v>73.703520821587858</v>
      </c>
      <c r="D267" s="2">
        <f t="shared" si="20"/>
        <v>78.796998261366966</v>
      </c>
      <c r="E267" s="2">
        <f t="shared" si="19"/>
        <v>-5.0934774397791074</v>
      </c>
      <c r="F267" s="2">
        <f t="shared" si="23"/>
        <v>-5.7168490648877714</v>
      </c>
      <c r="G267" s="2">
        <f t="shared" si="21"/>
        <v>0.62337162510866406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83.479299999999995</v>
      </c>
      <c r="C268" s="2">
        <f t="shared" si="18"/>
        <v>75.206625310574339</v>
      </c>
      <c r="D268" s="2">
        <f t="shared" si="20"/>
        <v>79.143835427191632</v>
      </c>
      <c r="E268" s="2">
        <f t="shared" si="19"/>
        <v>-3.9372101166172939</v>
      </c>
      <c r="F268" s="2">
        <f t="shared" si="23"/>
        <v>-5.3609212752336761</v>
      </c>
      <c r="G268" s="2">
        <f t="shared" si="21"/>
        <v>1.4237111586163822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83.479299999999995</v>
      </c>
      <c r="C269" s="2">
        <f t="shared" si="18"/>
        <v>76.479344493562905</v>
      </c>
      <c r="D269" s="2">
        <f t="shared" si="20"/>
        <v>79.464980951103357</v>
      </c>
      <c r="E269" s="2">
        <f t="shared" si="19"/>
        <v>-2.9856364575404513</v>
      </c>
      <c r="F269" s="2">
        <f t="shared" si="23"/>
        <v>-4.8858643116950313</v>
      </c>
      <c r="G269" s="2">
        <f t="shared" si="21"/>
        <v>1.9002278541545801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83.479299999999995</v>
      </c>
      <c r="C270" s="2">
        <f t="shared" si="18"/>
        <v>77.938076109937853</v>
      </c>
      <c r="D270" s="2">
        <f t="shared" si="20"/>
        <v>79.762337917688285</v>
      </c>
      <c r="E270" s="2">
        <f t="shared" si="19"/>
        <v>-1.8242618077504318</v>
      </c>
      <c r="F270" s="2">
        <f t="shared" si="23"/>
        <v>-4.2735438109061121</v>
      </c>
      <c r="G270" s="2">
        <f t="shared" si="21"/>
        <v>2.4492820031556803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83.479299999999995</v>
      </c>
      <c r="C271" s="2">
        <f t="shared" ref="C271:C334" si="24">$C$4*B261+C270*(1-$C$4)</f>
        <v>79.171525939178181</v>
      </c>
      <c r="D271" s="2">
        <f t="shared" si="20"/>
        <v>80.037668442303968</v>
      </c>
      <c r="E271" s="2">
        <f t="shared" si="19"/>
        <v>-0.86614250312578633</v>
      </c>
      <c r="F271" s="2">
        <f t="shared" si="23"/>
        <v>-3.5920635493500472</v>
      </c>
      <c r="G271" s="2">
        <f t="shared" si="21"/>
        <v>2.7259210462242609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83.479299999999995</v>
      </c>
      <c r="C272" s="2">
        <f t="shared" si="24"/>
        <v>80.215214256227682</v>
      </c>
      <c r="D272" s="2">
        <f t="shared" si="20"/>
        <v>80.292604113244408</v>
      </c>
      <c r="E272" s="2">
        <f t="shared" si="19"/>
        <v>-7.7389857016726182E-2</v>
      </c>
      <c r="F272" s="2">
        <f t="shared" si="23"/>
        <v>-2.889128810883383</v>
      </c>
      <c r="G272" s="2">
        <f t="shared" si="21"/>
        <v>2.8117389538666568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83.479299999999995</v>
      </c>
      <c r="C273" s="2">
        <f t="shared" si="24"/>
        <v>81.098335139884952</v>
      </c>
      <c r="D273" s="2">
        <f t="shared" si="20"/>
        <v>80.528655660411488</v>
      </c>
      <c r="E273" s="2">
        <f t="shared" si="19"/>
        <v>0.56967947947346431</v>
      </c>
      <c r="F273" s="2">
        <f t="shared" si="23"/>
        <v>-2.1973671528120136</v>
      </c>
      <c r="G273" s="2">
        <f t="shared" si="21"/>
        <v>2.7670466322854779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83.468100000000007</v>
      </c>
      <c r="C274" s="2">
        <f t="shared" si="24"/>
        <v>81.845591272210342</v>
      </c>
      <c r="D274" s="2">
        <f t="shared" si="20"/>
        <v>80.746392278158794</v>
      </c>
      <c r="E274" s="2">
        <f t="shared" si="19"/>
        <v>1.0991989940515481</v>
      </c>
      <c r="F274" s="2">
        <f t="shared" si="23"/>
        <v>-1.5380539234393014</v>
      </c>
      <c r="G274" s="2">
        <f t="shared" si="21"/>
        <v>2.6372529174908497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80.969499999999996</v>
      </c>
      <c r="C275" s="2">
        <f t="shared" si="24"/>
        <v>82.104684922639521</v>
      </c>
      <c r="D275" s="2">
        <f t="shared" si="20"/>
        <v>80.762918776072951</v>
      </c>
      <c r="E275" s="2">
        <f t="shared" si="19"/>
        <v>1.3417661465665702</v>
      </c>
      <c r="F275" s="2">
        <f t="shared" si="23"/>
        <v>-0.96208990943812711</v>
      </c>
      <c r="G275" s="2">
        <f t="shared" si="21"/>
        <v>2.3038560560046975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80.969499999999996</v>
      </c>
      <c r="C276" s="2">
        <f t="shared" si="24"/>
        <v>82.315302626848819</v>
      </c>
      <c r="D276" s="2">
        <f t="shared" si="20"/>
        <v>80.778221088956428</v>
      </c>
      <c r="E276" s="2">
        <f t="shared" si="19"/>
        <v>1.5370815378923908</v>
      </c>
      <c r="F276" s="2">
        <f t="shared" si="23"/>
        <v>-0.46225561997202358</v>
      </c>
      <c r="G276" s="2">
        <f t="shared" si="21"/>
        <v>1.9993371578644143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80.969499999999996</v>
      </c>
      <c r="C277" s="2">
        <f t="shared" si="24"/>
        <v>82.493517607333615</v>
      </c>
      <c r="D277" s="2">
        <f t="shared" si="20"/>
        <v>80.792389897181877</v>
      </c>
      <c r="E277" s="2">
        <f t="shared" si="19"/>
        <v>1.7011277101517379</v>
      </c>
      <c r="F277" s="2">
        <f t="shared" si="23"/>
        <v>-2.957895394727128E-2</v>
      </c>
      <c r="G277" s="2">
        <f t="shared" si="21"/>
        <v>1.7307066640990092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80.969499999999996</v>
      </c>
      <c r="C278" s="2">
        <f t="shared" si="24"/>
        <v>82.645176436974594</v>
      </c>
      <c r="D278" s="2">
        <f t="shared" si="20"/>
        <v>80.805509164057298</v>
      </c>
      <c r="E278" s="2">
        <f t="shared" si="19"/>
        <v>1.8396672729172963</v>
      </c>
      <c r="F278" s="2">
        <f t="shared" si="23"/>
        <v>0.34427029142564225</v>
      </c>
      <c r="G278" s="2">
        <f t="shared" si="21"/>
        <v>1.4953969814916541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80.969499999999996</v>
      </c>
      <c r="C279" s="2">
        <f t="shared" si="24"/>
        <v>82.773503138978498</v>
      </c>
      <c r="D279" s="2">
        <f t="shared" si="20"/>
        <v>80.817656633386392</v>
      </c>
      <c r="E279" s="2">
        <f t="shared" si="19"/>
        <v>1.9558465055921062</v>
      </c>
      <c r="F279" s="2">
        <f t="shared" si="23"/>
        <v>0.66658553425893508</v>
      </c>
      <c r="G279" s="2">
        <f t="shared" si="21"/>
        <v>1.2892609713331711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80.969499999999996</v>
      </c>
      <c r="C280" s="2">
        <f t="shared" si="24"/>
        <v>82.882087271443339</v>
      </c>
      <c r="D280" s="2">
        <f t="shared" si="20"/>
        <v>80.828904290172588</v>
      </c>
      <c r="E280" s="2">
        <f t="shared" si="19"/>
        <v>2.0531829812707514</v>
      </c>
      <c r="F280" s="2">
        <f t="shared" si="23"/>
        <v>0.94390502366129836</v>
      </c>
      <c r="G280" s="2">
        <f t="shared" si="21"/>
        <v>1.1092779576094531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80.969499999999996</v>
      </c>
      <c r="C281" s="2">
        <f t="shared" si="24"/>
        <v>82.973966152759743</v>
      </c>
      <c r="D281" s="2">
        <f t="shared" si="20"/>
        <v>80.839318787196845</v>
      </c>
      <c r="E281" s="2">
        <f t="shared" si="19"/>
        <v>2.1346473655628984</v>
      </c>
      <c r="F281" s="2">
        <f t="shared" si="23"/>
        <v>1.1820534920416184</v>
      </c>
      <c r="G281" s="2">
        <f t="shared" si="21"/>
        <v>0.95259387352128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80.969499999999996</v>
      </c>
      <c r="C282" s="2">
        <f t="shared" si="24"/>
        <v>83.051709821565936</v>
      </c>
      <c r="D282" s="2">
        <f t="shared" si="20"/>
        <v>80.848961839997074</v>
      </c>
      <c r="E282" s="2">
        <f t="shared" si="19"/>
        <v>2.2027479815688622</v>
      </c>
      <c r="F282" s="2">
        <f t="shared" si="23"/>
        <v>1.3861923899470672</v>
      </c>
      <c r="G282" s="2">
        <f t="shared" si="21"/>
        <v>0.81655559162179503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80.969499999999996</v>
      </c>
      <c r="C283" s="2">
        <f t="shared" si="24"/>
        <v>83.117492925940397</v>
      </c>
      <c r="D283" s="2">
        <f t="shared" si="20"/>
        <v>80.857890592589882</v>
      </c>
      <c r="E283" s="2">
        <f t="shared" si="19"/>
        <v>2.2596023333505144</v>
      </c>
      <c r="F283" s="2">
        <f t="shared" si="23"/>
        <v>1.5608743786277566</v>
      </c>
      <c r="G283" s="2">
        <f t="shared" si="21"/>
        <v>0.69872795472275784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80.969499999999996</v>
      </c>
      <c r="C284" s="2">
        <f t="shared" si="24"/>
        <v>83.171432475795726</v>
      </c>
      <c r="D284" s="2">
        <f t="shared" si="20"/>
        <v>80.866157956101745</v>
      </c>
      <c r="E284" s="2">
        <f t="shared" ref="E284:E347" si="25">C284-D284</f>
        <v>2.305274519693981</v>
      </c>
      <c r="F284" s="2">
        <f t="shared" si="23"/>
        <v>1.7097544068410016</v>
      </c>
      <c r="G284" s="2">
        <f t="shared" si="21"/>
        <v>0.59552011285297946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77.165599999999998</v>
      </c>
      <c r="C285" s="2">
        <f t="shared" si="24"/>
        <v>82.832673633365616</v>
      </c>
      <c r="D285" s="2">
        <f t="shared" ref="D285:D348" si="26">$D$4*B285+(1-$D$4)*D284</f>
        <v>80.592042551946065</v>
      </c>
      <c r="E285" s="2">
        <f t="shared" si="25"/>
        <v>2.2406310814195507</v>
      </c>
      <c r="F285" s="2">
        <f t="shared" si="23"/>
        <v>1.8159297417567115</v>
      </c>
      <c r="G285" s="2">
        <f t="shared" si="21"/>
        <v>0.42470133966283918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5">
        <f>TITRES_STAT!D289</f>
        <v>78.431700000000006</v>
      </c>
      <c r="C286" s="2">
        <f t="shared" si="24"/>
        <v>82.546031535924755</v>
      </c>
      <c r="D286" s="2">
        <f t="shared" si="26"/>
        <v>80.432017177727843</v>
      </c>
      <c r="E286" s="2">
        <f t="shared" si="25"/>
        <v>2.1140143581969113</v>
      </c>
      <c r="F286" s="2">
        <f t="shared" si="23"/>
        <v>1.8755466650447516</v>
      </c>
      <c r="G286" s="2">
        <f t="shared" si="21"/>
        <v>0.23846769315215965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5">
        <f>TITRES_STAT!D290</f>
        <v>78.431700000000006</v>
      </c>
      <c r="C287" s="2">
        <f t="shared" si="24"/>
        <v>82.303488222705568</v>
      </c>
      <c r="D287" s="2">
        <f t="shared" si="26"/>
        <v>80.283845534933192</v>
      </c>
      <c r="E287" s="2">
        <f t="shared" si="25"/>
        <v>2.0196426877723752</v>
      </c>
      <c r="F287" s="2">
        <f t="shared" si="23"/>
        <v>1.9043658695902763</v>
      </c>
      <c r="G287" s="2">
        <f t="shared" si="21"/>
        <v>0.11527681818209889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78.431700000000006</v>
      </c>
      <c r="C288" s="2">
        <f t="shared" si="24"/>
        <v>82.098259265366252</v>
      </c>
      <c r="D288" s="2">
        <f t="shared" si="26"/>
        <v>80.146649569382589</v>
      </c>
      <c r="E288" s="2">
        <f t="shared" si="25"/>
        <v>1.9516096959836631</v>
      </c>
      <c r="F288" s="2">
        <f t="shared" si="23"/>
        <v>1.9138146348689538</v>
      </c>
      <c r="G288" s="2">
        <f t="shared" si="21"/>
        <v>3.7795061114709316E-2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76.751000000000005</v>
      </c>
      <c r="C289" s="2">
        <f t="shared" si="24"/>
        <v>81.924603993771441</v>
      </c>
      <c r="D289" s="2">
        <f t="shared" si="26"/>
        <v>79.895119971650544</v>
      </c>
      <c r="E289" s="2">
        <f t="shared" si="25"/>
        <v>2.0294840221208972</v>
      </c>
      <c r="F289" s="2">
        <f t="shared" si="23"/>
        <v>1.9369485123193426</v>
      </c>
      <c r="G289" s="2">
        <f t="shared" si="21"/>
        <v>9.2535509801554561E-2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77.860299999999995</v>
      </c>
      <c r="C290" s="2">
        <f t="shared" si="24"/>
        <v>81.777664917806604</v>
      </c>
      <c r="D290" s="2">
        <f t="shared" si="26"/>
        <v>79.744392566343095</v>
      </c>
      <c r="E290" s="2">
        <f t="shared" si="25"/>
        <v>2.0332723514635092</v>
      </c>
      <c r="F290" s="2">
        <f t="shared" si="23"/>
        <v>1.9562132801481762</v>
      </c>
      <c r="G290" s="2">
        <f t="shared" si="21"/>
        <v>7.7059071315332961E-2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77.860299999999995</v>
      </c>
      <c r="C291" s="2">
        <f t="shared" si="24"/>
        <v>81.65333185352867</v>
      </c>
      <c r="D291" s="2">
        <f t="shared" si="26"/>
        <v>79.604830154021386</v>
      </c>
      <c r="E291" s="2">
        <f t="shared" si="25"/>
        <v>2.048501699507284</v>
      </c>
      <c r="F291" s="2">
        <f t="shared" si="23"/>
        <v>1.9746709640199978</v>
      </c>
      <c r="G291" s="2">
        <f t="shared" si="21"/>
        <v>7.3830735487286248E-2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77.854699999999994</v>
      </c>
      <c r="C292" s="2">
        <f t="shared" si="24"/>
        <v>81.548126952985797</v>
      </c>
      <c r="D292" s="2">
        <f t="shared" si="26"/>
        <v>79.475190883353136</v>
      </c>
      <c r="E292" s="2">
        <f t="shared" si="25"/>
        <v>2.0729360696326609</v>
      </c>
      <c r="F292" s="2">
        <f t="shared" si="23"/>
        <v>1.9943239851425303</v>
      </c>
      <c r="G292" s="2">
        <f t="shared" ref="G292:G355" si="27">E292-F292</f>
        <v>7.8612084490130574E-2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77.854699999999994</v>
      </c>
      <c r="C293" s="2">
        <f t="shared" si="24"/>
        <v>81.45910742175721</v>
      </c>
      <c r="D293" s="2">
        <f t="shared" si="26"/>
        <v>79.355154521623277</v>
      </c>
      <c r="E293" s="2">
        <f t="shared" si="25"/>
        <v>2.1039529001339332</v>
      </c>
      <c r="F293" s="2">
        <f t="shared" ref="F293:F356" si="29">(E293*(2/(10)))+((1-(2/10))*F292)</f>
        <v>2.0162497681408111</v>
      </c>
      <c r="G293" s="2">
        <f t="shared" si="27"/>
        <v>8.7703131993122074E-2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76.694999999999993</v>
      </c>
      <c r="C294" s="2">
        <f t="shared" si="24"/>
        <v>81.383783203025331</v>
      </c>
      <c r="D294" s="2">
        <f t="shared" si="26"/>
        <v>79.158106038540069</v>
      </c>
      <c r="E294" s="2">
        <f t="shared" si="25"/>
        <v>2.225677164485262</v>
      </c>
      <c r="F294" s="2">
        <f t="shared" si="29"/>
        <v>2.0581352474097012</v>
      </c>
      <c r="G294" s="2">
        <f t="shared" si="27"/>
        <v>0.16754191707556076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76.694999999999993</v>
      </c>
      <c r="C295" s="2">
        <f t="shared" si="24"/>
        <v>80.73483194102144</v>
      </c>
      <c r="D295" s="2">
        <f t="shared" si="26"/>
        <v>78.975653739388946</v>
      </c>
      <c r="E295" s="2">
        <f t="shared" si="25"/>
        <v>1.7591782016324942</v>
      </c>
      <c r="F295" s="2">
        <f t="shared" si="29"/>
        <v>1.99834383825426</v>
      </c>
      <c r="G295" s="2">
        <f t="shared" si="27"/>
        <v>-0.23916563662176582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5">
        <f>TITRES_STAT!D299</f>
        <v>76.694999999999993</v>
      </c>
      <c r="C296" s="2">
        <f t="shared" si="24"/>
        <v>80.380503950095061</v>
      </c>
      <c r="D296" s="2">
        <f t="shared" si="26"/>
        <v>78.806716425360136</v>
      </c>
      <c r="E296" s="2">
        <f t="shared" si="25"/>
        <v>1.5737875247349251</v>
      </c>
      <c r="F296" s="2">
        <f t="shared" si="29"/>
        <v>1.9134325755503931</v>
      </c>
      <c r="G296" s="2">
        <f t="shared" si="27"/>
        <v>-0.33964505081546803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76.694999999999993</v>
      </c>
      <c r="C297" s="2">
        <f t="shared" si="24"/>
        <v>80.080687957772739</v>
      </c>
      <c r="D297" s="2">
        <f t="shared" si="26"/>
        <v>78.650292986444569</v>
      </c>
      <c r="E297" s="2">
        <f t="shared" si="25"/>
        <v>1.4303949713281696</v>
      </c>
      <c r="F297" s="2">
        <f t="shared" si="29"/>
        <v>1.8168250547059486</v>
      </c>
      <c r="G297" s="2">
        <f t="shared" si="27"/>
        <v>-0.38643008337777895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77.647400000000005</v>
      </c>
      <c r="C298" s="2">
        <f t="shared" si="24"/>
        <v>79.826997502730777</v>
      </c>
      <c r="D298" s="2">
        <f t="shared" si="26"/>
        <v>78.576004617078297</v>
      </c>
      <c r="E298" s="2">
        <f t="shared" si="25"/>
        <v>1.2509928856524795</v>
      </c>
      <c r="F298" s="2">
        <f t="shared" si="29"/>
        <v>1.7036586208952549</v>
      </c>
      <c r="G298" s="2">
        <f t="shared" si="27"/>
        <v>-0.45266573524277542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77.647400000000005</v>
      </c>
      <c r="C299" s="2">
        <f t="shared" si="24"/>
        <v>79.35376711769527</v>
      </c>
      <c r="D299" s="2">
        <f t="shared" si="26"/>
        <v>78.507219089887315</v>
      </c>
      <c r="E299" s="2">
        <f t="shared" si="25"/>
        <v>0.84654802780795535</v>
      </c>
      <c r="F299" s="2">
        <f t="shared" si="29"/>
        <v>1.5322365022777951</v>
      </c>
      <c r="G299" s="2">
        <f t="shared" si="27"/>
        <v>-0.68568847446983971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77.647400000000005</v>
      </c>
      <c r="C300" s="2">
        <f t="shared" si="24"/>
        <v>79.124002945742149</v>
      </c>
      <c r="D300" s="2">
        <f t="shared" si="26"/>
        <v>78.443528786932703</v>
      </c>
      <c r="E300" s="2">
        <f t="shared" si="25"/>
        <v>0.68047415880944584</v>
      </c>
      <c r="F300" s="2">
        <f t="shared" si="29"/>
        <v>1.3618840335841251</v>
      </c>
      <c r="G300" s="2">
        <f t="shared" si="27"/>
        <v>-0.68140987477467929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77.647400000000005</v>
      </c>
      <c r="C301" s="2">
        <f t="shared" si="24"/>
        <v>78.92958710793566</v>
      </c>
      <c r="D301" s="2">
        <f t="shared" si="26"/>
        <v>78.384556284196947</v>
      </c>
      <c r="E301" s="2">
        <f t="shared" si="25"/>
        <v>0.54503082373871337</v>
      </c>
      <c r="F301" s="2">
        <f t="shared" si="29"/>
        <v>1.1985133916150428</v>
      </c>
      <c r="G301" s="2">
        <f t="shared" si="27"/>
        <v>-0.65348256787632941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77.647400000000005</v>
      </c>
      <c r="C302" s="2">
        <f t="shared" si="24"/>
        <v>78.764219860560942</v>
      </c>
      <c r="D302" s="2">
        <f t="shared" si="26"/>
        <v>78.32995211499717</v>
      </c>
      <c r="E302" s="2">
        <f t="shared" si="25"/>
        <v>0.43426774556377268</v>
      </c>
      <c r="F302" s="2">
        <f t="shared" si="29"/>
        <v>1.0456642624047887</v>
      </c>
      <c r="G302" s="2">
        <f t="shared" si="27"/>
        <v>-0.61139651684101604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77.647400000000005</v>
      </c>
      <c r="C303" s="2">
        <f t="shared" si="24"/>
        <v>78.624293728166947</v>
      </c>
      <c r="D303" s="2">
        <f t="shared" si="26"/>
        <v>78.279392699071451</v>
      </c>
      <c r="E303" s="2">
        <f t="shared" si="25"/>
        <v>0.34490102909549591</v>
      </c>
      <c r="F303" s="2">
        <f t="shared" si="29"/>
        <v>0.90551161574293015</v>
      </c>
      <c r="G303" s="2">
        <f t="shared" si="27"/>
        <v>-0.56061058664743424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77.647400000000005</v>
      </c>
      <c r="C304" s="2">
        <f t="shared" si="24"/>
        <v>78.327479308448957</v>
      </c>
      <c r="D304" s="2">
        <f t="shared" si="26"/>
        <v>78.232578425066151</v>
      </c>
      <c r="E304" s="2">
        <f t="shared" si="25"/>
        <v>9.4900883382806001E-2</v>
      </c>
      <c r="F304" s="2">
        <f t="shared" si="29"/>
        <v>0.74338946927090532</v>
      </c>
      <c r="G304" s="2">
        <f t="shared" si="27"/>
        <v>-0.64848858588809932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77.647400000000005</v>
      </c>
      <c r="C305" s="2">
        <f t="shared" si="24"/>
        <v>78.076328645610658</v>
      </c>
      <c r="D305" s="2">
        <f t="shared" si="26"/>
        <v>78.189231875061253</v>
      </c>
      <c r="E305" s="2">
        <f t="shared" si="25"/>
        <v>-0.11290322945059472</v>
      </c>
      <c r="F305" s="2">
        <f t="shared" si="29"/>
        <v>0.57213092952660527</v>
      </c>
      <c r="G305" s="2">
        <f t="shared" si="27"/>
        <v>-0.68503415897719999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77.647400000000005</v>
      </c>
      <c r="C306" s="2">
        <f t="shared" si="24"/>
        <v>77.863816546285946</v>
      </c>
      <c r="D306" s="2">
        <f t="shared" si="26"/>
        <v>78.149096180612275</v>
      </c>
      <c r="E306" s="2">
        <f t="shared" si="25"/>
        <v>-0.2852796343263293</v>
      </c>
      <c r="F306" s="2">
        <f t="shared" si="29"/>
        <v>0.40064881675601838</v>
      </c>
      <c r="G306" s="2">
        <f t="shared" si="27"/>
        <v>-0.68592845108234768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75.322400000000002</v>
      </c>
      <c r="C307" s="2">
        <f t="shared" si="24"/>
        <v>77.683998616088118</v>
      </c>
      <c r="D307" s="2">
        <f t="shared" si="26"/>
        <v>77.939711278344703</v>
      </c>
      <c r="E307" s="2">
        <f t="shared" si="25"/>
        <v>-0.25571266225658462</v>
      </c>
      <c r="F307" s="2">
        <f t="shared" si="29"/>
        <v>0.26937652095349779</v>
      </c>
      <c r="G307" s="2">
        <f t="shared" si="27"/>
        <v>-0.52508918321008236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73.059100000000001</v>
      </c>
      <c r="C308" s="2">
        <f t="shared" si="24"/>
        <v>77.678368059766868</v>
      </c>
      <c r="D308" s="2">
        <f t="shared" si="26"/>
        <v>77.578184516985829</v>
      </c>
      <c r="E308" s="2">
        <f t="shared" si="25"/>
        <v>0.10018354278103914</v>
      </c>
      <c r="F308" s="2">
        <f t="shared" si="29"/>
        <v>0.23553792531900608</v>
      </c>
      <c r="G308" s="2">
        <f t="shared" si="27"/>
        <v>-0.13535438253796694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73.059100000000001</v>
      </c>
      <c r="C309" s="2">
        <f t="shared" si="24"/>
        <v>77.673603742879664</v>
      </c>
      <c r="D309" s="2">
        <f t="shared" si="26"/>
        <v>77.243437515727621</v>
      </c>
      <c r="E309" s="2">
        <f t="shared" si="25"/>
        <v>0.43016622715204278</v>
      </c>
      <c r="F309" s="2">
        <f t="shared" si="29"/>
        <v>0.27446358568561346</v>
      </c>
      <c r="G309" s="2">
        <f t="shared" si="27"/>
        <v>0.15570264146642931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5">
        <f>TITRES_STAT!D313</f>
        <v>73.059100000000001</v>
      </c>
      <c r="C310" s="2">
        <f t="shared" si="24"/>
        <v>77.669572397821256</v>
      </c>
      <c r="D310" s="2">
        <f t="shared" si="26"/>
        <v>76.933486588636683</v>
      </c>
      <c r="E310" s="2">
        <f t="shared" si="25"/>
        <v>0.73608580918457278</v>
      </c>
      <c r="F310" s="2">
        <f t="shared" si="29"/>
        <v>0.36678803038540531</v>
      </c>
      <c r="G310" s="2">
        <f t="shared" si="27"/>
        <v>0.36929777879916748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5">
        <f>TITRES_STAT!D314</f>
        <v>73.059100000000001</v>
      </c>
      <c r="C311" s="2">
        <f t="shared" si="24"/>
        <v>77.666161259694917</v>
      </c>
      <c r="D311" s="2">
        <f t="shared" si="26"/>
        <v>76.646494989478413</v>
      </c>
      <c r="E311" s="2">
        <f t="shared" si="25"/>
        <v>1.0196662702165042</v>
      </c>
      <c r="F311" s="2">
        <f t="shared" si="29"/>
        <v>0.49736367835162515</v>
      </c>
      <c r="G311" s="2">
        <f t="shared" si="27"/>
        <v>0.52230259186487915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73.059100000000001</v>
      </c>
      <c r="C312" s="2">
        <f t="shared" si="24"/>
        <v>77.663274912049545</v>
      </c>
      <c r="D312" s="2">
        <f t="shared" si="26"/>
        <v>76.380762027294821</v>
      </c>
      <c r="E312" s="2">
        <f t="shared" si="25"/>
        <v>1.2825128847547234</v>
      </c>
      <c r="F312" s="2">
        <f t="shared" si="29"/>
        <v>0.65439351963224479</v>
      </c>
      <c r="G312" s="2">
        <f t="shared" si="27"/>
        <v>0.62811936512247857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72.829400000000007</v>
      </c>
      <c r="C313" s="2">
        <f t="shared" si="24"/>
        <v>77.660832617888076</v>
      </c>
      <c r="D313" s="2">
        <f t="shared" si="26"/>
        <v>76.117698173421132</v>
      </c>
      <c r="E313" s="2">
        <f t="shared" si="25"/>
        <v>1.5431344444669435</v>
      </c>
      <c r="F313" s="2">
        <f t="shared" si="29"/>
        <v>0.83214170459918457</v>
      </c>
      <c r="G313" s="2">
        <f t="shared" si="27"/>
        <v>0.7109927398677589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72.829400000000007</v>
      </c>
      <c r="C314" s="2">
        <f t="shared" si="24"/>
        <v>77.65876606128991</v>
      </c>
      <c r="D314" s="2">
        <f t="shared" si="26"/>
        <v>75.87412053094549</v>
      </c>
      <c r="E314" s="2">
        <f t="shared" si="25"/>
        <v>1.7846455303444202</v>
      </c>
      <c r="F314" s="2">
        <f t="shared" si="29"/>
        <v>1.0226424697482317</v>
      </c>
      <c r="G314" s="2">
        <f t="shared" si="27"/>
        <v>0.7620030605961885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5">
        <f>TITRES_STAT!D318</f>
        <v>71.372799999999998</v>
      </c>
      <c r="C315" s="2">
        <f t="shared" si="24"/>
        <v>77.657017436476082</v>
      </c>
      <c r="D315" s="2">
        <f t="shared" si="26"/>
        <v>75.540689380505086</v>
      </c>
      <c r="E315" s="2">
        <f t="shared" si="25"/>
        <v>2.116328055970996</v>
      </c>
      <c r="F315" s="2">
        <f t="shared" si="29"/>
        <v>1.2413795869927846</v>
      </c>
      <c r="G315" s="2">
        <f t="shared" si="27"/>
        <v>0.87494846897821144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5">
        <f>TITRES_STAT!D319</f>
        <v>71.372799999999998</v>
      </c>
      <c r="C316" s="2">
        <f t="shared" si="24"/>
        <v>77.655537830864375</v>
      </c>
      <c r="D316" s="2">
        <f t="shared" si="26"/>
        <v>75.231956833801007</v>
      </c>
      <c r="E316" s="2">
        <f t="shared" si="25"/>
        <v>2.4235809970633682</v>
      </c>
      <c r="F316" s="2">
        <f t="shared" si="29"/>
        <v>1.4778198690069013</v>
      </c>
      <c r="G316" s="2">
        <f t="shared" si="27"/>
        <v>0.94576112805646684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71.372799999999998</v>
      </c>
      <c r="C317" s="2">
        <f t="shared" si="24"/>
        <v>77.296593549192934</v>
      </c>
      <c r="D317" s="2">
        <f t="shared" si="26"/>
        <v>74.94609336463057</v>
      </c>
      <c r="E317" s="2">
        <f t="shared" si="25"/>
        <v>2.3505001845623639</v>
      </c>
      <c r="F317" s="2">
        <f t="shared" si="29"/>
        <v>1.6523559321179939</v>
      </c>
      <c r="G317" s="2">
        <f t="shared" si="27"/>
        <v>0.69814425244436995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71.709000000000003</v>
      </c>
      <c r="C318" s="2">
        <f t="shared" si="24"/>
        <v>76.644671464701716</v>
      </c>
      <c r="D318" s="2">
        <f t="shared" si="26"/>
        <v>74.706308670954229</v>
      </c>
      <c r="E318" s="2">
        <f t="shared" si="25"/>
        <v>1.938362793747487</v>
      </c>
      <c r="F318" s="2">
        <f t="shared" si="29"/>
        <v>1.7095573044438925</v>
      </c>
      <c r="G318" s="2">
        <f t="shared" si="27"/>
        <v>0.22880548930359446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71.709000000000003</v>
      </c>
      <c r="C319" s="2">
        <f t="shared" si="24"/>
        <v>76.093045085516835</v>
      </c>
      <c r="D319" s="2">
        <f t="shared" si="26"/>
        <v>74.484285806439104</v>
      </c>
      <c r="E319" s="2">
        <f t="shared" si="25"/>
        <v>1.6087592790777308</v>
      </c>
      <c r="F319" s="2">
        <f t="shared" si="29"/>
        <v>1.6893976993706603</v>
      </c>
      <c r="G319" s="2">
        <f t="shared" si="27"/>
        <v>-8.0638420292929558E-2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5">
        <f>TITRES_STAT!D323</f>
        <v>71.709000000000003</v>
      </c>
      <c r="C320" s="2">
        <f t="shared" si="24"/>
        <v>75.626284303129623</v>
      </c>
      <c r="D320" s="2">
        <f t="shared" si="26"/>
        <v>74.278709080036208</v>
      </c>
      <c r="E320" s="2">
        <f t="shared" si="25"/>
        <v>1.3475752230934148</v>
      </c>
      <c r="F320" s="2">
        <f t="shared" si="29"/>
        <v>1.6210332041152113</v>
      </c>
      <c r="G320" s="2">
        <f t="shared" si="27"/>
        <v>-0.27345798102179653</v>
      </c>
      <c r="H320" s="2" t="str">
        <f t="shared" si="28"/>
        <v>Hold</v>
      </c>
    </row>
    <row r="321" spans="1:8" ht="13.5" x14ac:dyDescent="0.25">
      <c r="A321" s="3">
        <f>TITRES_STAT!B324</f>
        <v>42772</v>
      </c>
      <c r="B321" s="5">
        <f>TITRES_STAT!D324</f>
        <v>71.709000000000003</v>
      </c>
      <c r="C321" s="2">
        <f t="shared" si="24"/>
        <v>75.231332871878919</v>
      </c>
      <c r="D321" s="2">
        <f t="shared" si="26"/>
        <v>74.088360259292784</v>
      </c>
      <c r="E321" s="2">
        <f t="shared" si="25"/>
        <v>1.142972612586135</v>
      </c>
      <c r="F321" s="2">
        <f t="shared" si="29"/>
        <v>1.5254210858093962</v>
      </c>
      <c r="G321" s="2">
        <f t="shared" si="27"/>
        <v>-0.38244847322326114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5">
        <f>TITRES_STAT!D325</f>
        <v>71.204800000000006</v>
      </c>
      <c r="C322" s="2">
        <f t="shared" si="24"/>
        <v>74.897143199282169</v>
      </c>
      <c r="D322" s="2">
        <f t="shared" si="26"/>
        <v>73.874763203048872</v>
      </c>
      <c r="E322" s="2">
        <f t="shared" si="25"/>
        <v>1.0223799962332976</v>
      </c>
      <c r="F322" s="2">
        <f t="shared" si="29"/>
        <v>1.4248128678941767</v>
      </c>
      <c r="G322" s="2">
        <f t="shared" si="27"/>
        <v>-0.40243287166087915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5">
        <f>TITRES_STAT!D326</f>
        <v>71.148700000000005</v>
      </c>
      <c r="C323" s="2">
        <f t="shared" si="24"/>
        <v>74.579028860931061</v>
      </c>
      <c r="D323" s="2">
        <f t="shared" si="26"/>
        <v>73.672832595415628</v>
      </c>
      <c r="E323" s="2">
        <f t="shared" si="25"/>
        <v>0.9061962655154332</v>
      </c>
      <c r="F323" s="2">
        <f t="shared" si="29"/>
        <v>1.3210895474184281</v>
      </c>
      <c r="G323" s="2">
        <f t="shared" si="27"/>
        <v>-0.4148932819029949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5">
        <f>TITRES_STAT!D327</f>
        <v>71.143100000000004</v>
      </c>
      <c r="C324" s="2">
        <f t="shared" si="24"/>
        <v>74.309855190018595</v>
      </c>
      <c r="D324" s="2">
        <f t="shared" si="26"/>
        <v>73.485444995755216</v>
      </c>
      <c r="E324" s="2">
        <f t="shared" si="25"/>
        <v>0.82441019426337903</v>
      </c>
      <c r="F324" s="2">
        <f t="shared" si="29"/>
        <v>1.2217536767874182</v>
      </c>
      <c r="G324" s="2">
        <f t="shared" si="27"/>
        <v>-0.39734348252403917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5">
        <f>TITRES_STAT!D328</f>
        <v>71.143100000000004</v>
      </c>
      <c r="C325" s="2">
        <f t="shared" si="24"/>
        <v>73.858000545400344</v>
      </c>
      <c r="D325" s="2">
        <f t="shared" si="26"/>
        <v>73.311937959032619</v>
      </c>
      <c r="E325" s="2">
        <f t="shared" si="25"/>
        <v>0.54606258636772509</v>
      </c>
      <c r="F325" s="2">
        <f t="shared" si="29"/>
        <v>1.0866154587034795</v>
      </c>
      <c r="G325" s="2">
        <f t="shared" si="27"/>
        <v>-0.54055287233575444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5">
        <f>TITRES_STAT!D329</f>
        <v>69.188000000000002</v>
      </c>
      <c r="C326" s="2">
        <f t="shared" si="24"/>
        <v>73.475661999954141</v>
      </c>
      <c r="D326" s="2">
        <f t="shared" si="26"/>
        <v>73.006461073178343</v>
      </c>
      <c r="E326" s="2">
        <f t="shared" si="25"/>
        <v>0.46920092677579817</v>
      </c>
      <c r="F326" s="2">
        <f t="shared" si="29"/>
        <v>0.96313255231794326</v>
      </c>
      <c r="G326" s="2">
        <f t="shared" si="27"/>
        <v>-0.49393162554214509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5">
        <f>TITRES_STAT!D330</f>
        <v>69.188000000000002</v>
      </c>
      <c r="C327" s="2">
        <f t="shared" si="24"/>
        <v>73.152144769191963</v>
      </c>
      <c r="D327" s="2">
        <f t="shared" si="26"/>
        <v>72.723612104794753</v>
      </c>
      <c r="E327" s="2">
        <f t="shared" si="25"/>
        <v>0.42853266439720983</v>
      </c>
      <c r="F327" s="2">
        <f t="shared" si="29"/>
        <v>0.85621257473379664</v>
      </c>
      <c r="G327" s="2">
        <f t="shared" si="27"/>
        <v>-0.42767991033658681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69.188000000000002</v>
      </c>
      <c r="C328" s="2">
        <f t="shared" si="24"/>
        <v>72.930122497008583</v>
      </c>
      <c r="D328" s="2">
        <f t="shared" si="26"/>
        <v>72.461714911846983</v>
      </c>
      <c r="E328" s="2">
        <f t="shared" si="25"/>
        <v>0.46840758516160008</v>
      </c>
      <c r="F328" s="2">
        <f t="shared" si="29"/>
        <v>0.77865157681935737</v>
      </c>
      <c r="G328" s="2">
        <f t="shared" si="27"/>
        <v>-0.31024399165775729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69.188000000000002</v>
      </c>
      <c r="C329" s="2">
        <f t="shared" si="24"/>
        <v>72.742257497468799</v>
      </c>
      <c r="D329" s="2">
        <f t="shared" si="26"/>
        <v>72.219217510969429</v>
      </c>
      <c r="E329" s="2">
        <f t="shared" si="25"/>
        <v>0.52303998649937</v>
      </c>
      <c r="F329" s="2">
        <f t="shared" si="29"/>
        <v>0.72752925875536001</v>
      </c>
      <c r="G329" s="2">
        <f t="shared" si="27"/>
        <v>-0.20448927225599001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68.907799999999995</v>
      </c>
      <c r="C330" s="2">
        <f t="shared" si="24"/>
        <v>72.583294805550523</v>
      </c>
      <c r="D330" s="2">
        <f t="shared" si="26"/>
        <v>71.973927324971697</v>
      </c>
      <c r="E330" s="2">
        <f t="shared" si="25"/>
        <v>0.60936748057882539</v>
      </c>
      <c r="F330" s="2">
        <f t="shared" si="29"/>
        <v>0.70389690312005304</v>
      </c>
      <c r="G330" s="2">
        <f t="shared" si="27"/>
        <v>-9.4529422541227648E-2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68.907799999999995</v>
      </c>
      <c r="C331" s="2">
        <f t="shared" si="24"/>
        <v>72.448787912388894</v>
      </c>
      <c r="D331" s="2">
        <f t="shared" si="26"/>
        <v>71.746806782381199</v>
      </c>
      <c r="E331" s="2">
        <f t="shared" si="25"/>
        <v>0.70198113000769524</v>
      </c>
      <c r="F331" s="2">
        <f t="shared" si="29"/>
        <v>0.70351374849758153</v>
      </c>
      <c r="G331" s="2">
        <f t="shared" si="27"/>
        <v>-1.5326184898862838E-3</v>
      </c>
      <c r="H331" s="2" t="str">
        <f t="shared" si="28"/>
        <v>Hold</v>
      </c>
    </row>
    <row r="332" spans="1:8" ht="13.5" x14ac:dyDescent="0.25">
      <c r="A332" s="3">
        <f>TITRES_STAT!B335</f>
        <v>42787</v>
      </c>
      <c r="B332" s="5">
        <f>TITRES_STAT!D335</f>
        <v>67.787400000000005</v>
      </c>
      <c r="C332" s="2">
        <f t="shared" si="24"/>
        <v>72.25740515663675</v>
      </c>
      <c r="D332" s="2">
        <f t="shared" si="26"/>
        <v>71.453517391093698</v>
      </c>
      <c r="E332" s="2">
        <f t="shared" si="25"/>
        <v>0.80388776554305252</v>
      </c>
      <c r="F332" s="2">
        <f t="shared" si="29"/>
        <v>0.72358855190667581</v>
      </c>
      <c r="G332" s="2">
        <f t="shared" si="27"/>
        <v>8.029921363637671E-2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67.787400000000005</v>
      </c>
      <c r="C333" s="2">
        <f t="shared" si="24"/>
        <v>72.086835132538781</v>
      </c>
      <c r="D333" s="2">
        <f t="shared" si="26"/>
        <v>71.18195313990158</v>
      </c>
      <c r="E333" s="2">
        <f t="shared" si="25"/>
        <v>0.90488199263720048</v>
      </c>
      <c r="F333" s="2">
        <f t="shared" si="29"/>
        <v>0.7598472400527807</v>
      </c>
      <c r="G333" s="2">
        <f t="shared" si="27"/>
        <v>0.14503475258441978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67.787400000000005</v>
      </c>
      <c r="C334" s="2">
        <f t="shared" si="24"/>
        <v>71.941645112148194</v>
      </c>
      <c r="D334" s="2">
        <f t="shared" si="26"/>
        <v>70.93050475916813</v>
      </c>
      <c r="E334" s="2">
        <f t="shared" si="25"/>
        <v>1.011140352980064</v>
      </c>
      <c r="F334" s="2">
        <f t="shared" si="29"/>
        <v>0.81010586263823736</v>
      </c>
      <c r="G334" s="2">
        <f t="shared" si="27"/>
        <v>0.20103449034182663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67.227199999999996</v>
      </c>
      <c r="C335" s="2">
        <f t="shared" ref="C335:C398" si="30">$C$4*B325+C334*(1-$C$4)</f>
        <v>71.818792017971546</v>
      </c>
      <c r="D335" s="2">
        <f t="shared" si="26"/>
        <v>70.656185888118628</v>
      </c>
      <c r="E335" s="2">
        <f t="shared" si="25"/>
        <v>1.162606129852918</v>
      </c>
      <c r="F335" s="2">
        <f t="shared" si="29"/>
        <v>0.88060591608117345</v>
      </c>
      <c r="G335" s="2">
        <f t="shared" si="27"/>
        <v>0.28200021377174456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67.171099999999996</v>
      </c>
      <c r="C336" s="2">
        <f t="shared" si="30"/>
        <v>71.414054784437468</v>
      </c>
      <c r="D336" s="2">
        <f t="shared" si="26"/>
        <v>70.398031377887619</v>
      </c>
      <c r="E336" s="2">
        <f t="shared" si="25"/>
        <v>1.0160234065498486</v>
      </c>
      <c r="F336" s="2">
        <f t="shared" si="29"/>
        <v>0.90768941417490856</v>
      </c>
      <c r="G336" s="2">
        <f t="shared" si="27"/>
        <v>0.10833399237494001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67.227199999999996</v>
      </c>
      <c r="C337" s="2">
        <f t="shared" si="30"/>
        <v>71.071584817600936</v>
      </c>
      <c r="D337" s="2">
        <f t="shared" si="26"/>
        <v>70.163154979525572</v>
      </c>
      <c r="E337" s="2">
        <f t="shared" si="25"/>
        <v>0.9084298380753637</v>
      </c>
      <c r="F337" s="2">
        <f t="shared" si="29"/>
        <v>0.90783749895499966</v>
      </c>
      <c r="G337" s="2">
        <f t="shared" si="27"/>
        <v>5.9233912036404934E-4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67.227199999999996</v>
      </c>
      <c r="C338" s="2">
        <f t="shared" si="30"/>
        <v>70.781802537970023</v>
      </c>
      <c r="D338" s="2">
        <f t="shared" si="26"/>
        <v>69.945676832894051</v>
      </c>
      <c r="E338" s="2">
        <f t="shared" si="25"/>
        <v>0.83612570507597184</v>
      </c>
      <c r="F338" s="2">
        <f t="shared" si="29"/>
        <v>0.89349514017919418</v>
      </c>
      <c r="G338" s="2">
        <f t="shared" si="27"/>
        <v>-5.7369435103222344E-2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67.227199999999996</v>
      </c>
      <c r="C339" s="2">
        <f t="shared" si="30"/>
        <v>70.536602147513094</v>
      </c>
      <c r="D339" s="2">
        <f t="shared" si="26"/>
        <v>69.744308178605593</v>
      </c>
      <c r="E339" s="2">
        <f t="shared" si="25"/>
        <v>0.79229396890750081</v>
      </c>
      <c r="F339" s="2">
        <f t="shared" si="29"/>
        <v>0.87325490592485555</v>
      </c>
      <c r="G339" s="2">
        <f t="shared" si="27"/>
        <v>-8.0960937017354739E-2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67.227199999999996</v>
      </c>
      <c r="C340" s="2">
        <f t="shared" si="30"/>
        <v>70.286017201741856</v>
      </c>
      <c r="D340" s="2">
        <f t="shared" si="26"/>
        <v>69.557855720931101</v>
      </c>
      <c r="E340" s="2">
        <f t="shared" si="25"/>
        <v>0.72816148081075482</v>
      </c>
      <c r="F340" s="2">
        <f t="shared" si="29"/>
        <v>0.84423622090203554</v>
      </c>
      <c r="G340" s="2">
        <f t="shared" si="27"/>
        <v>-0.11607474009128071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67.227199999999996</v>
      </c>
      <c r="C341" s="2">
        <f t="shared" si="30"/>
        <v>70.073983786089258</v>
      </c>
      <c r="D341" s="2">
        <f t="shared" si="26"/>
        <v>69.385214556417679</v>
      </c>
      <c r="E341" s="2">
        <f t="shared" si="25"/>
        <v>0.68876922967157839</v>
      </c>
      <c r="F341" s="2">
        <f t="shared" si="29"/>
        <v>0.81314282265594418</v>
      </c>
      <c r="G341" s="2">
        <f t="shared" si="27"/>
        <v>-0.12437359298436579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67.227199999999996</v>
      </c>
      <c r="C342" s="2">
        <f t="shared" si="30"/>
        <v>69.722201665152454</v>
      </c>
      <c r="D342" s="2">
        <f t="shared" si="26"/>
        <v>69.225361626312662</v>
      </c>
      <c r="E342" s="2">
        <f t="shared" si="25"/>
        <v>0.49684003883979244</v>
      </c>
      <c r="F342" s="2">
        <f t="shared" si="29"/>
        <v>0.7498822658927139</v>
      </c>
      <c r="G342" s="2">
        <f t="shared" si="27"/>
        <v>-0.25304222705292145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67.227199999999996</v>
      </c>
      <c r="C343" s="2">
        <f t="shared" si="30"/>
        <v>69.424539870513627</v>
      </c>
      <c r="D343" s="2">
        <f t="shared" si="26"/>
        <v>69.077349653993195</v>
      </c>
      <c r="E343" s="2">
        <f t="shared" si="25"/>
        <v>0.34719021652043125</v>
      </c>
      <c r="F343" s="2">
        <f t="shared" si="29"/>
        <v>0.66934385601825741</v>
      </c>
      <c r="G343" s="2">
        <f t="shared" si="27"/>
        <v>-0.32215363949782616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67.227199999999996</v>
      </c>
      <c r="C344" s="2">
        <f t="shared" si="30"/>
        <v>69.172672198126918</v>
      </c>
      <c r="D344" s="2">
        <f t="shared" si="26"/>
        <v>68.940301531475185</v>
      </c>
      <c r="E344" s="2">
        <f t="shared" si="25"/>
        <v>0.23237066665173245</v>
      </c>
      <c r="F344" s="2">
        <f t="shared" si="29"/>
        <v>0.58194921814495237</v>
      </c>
      <c r="G344" s="2">
        <f t="shared" si="27"/>
        <v>-0.34957855149321992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67.227199999999996</v>
      </c>
      <c r="C345" s="2">
        <f t="shared" si="30"/>
        <v>68.873368783030472</v>
      </c>
      <c r="D345" s="2">
        <f t="shared" si="26"/>
        <v>68.813405121736281</v>
      </c>
      <c r="E345" s="2">
        <f t="shared" si="25"/>
        <v>5.9963661294190729E-2</v>
      </c>
      <c r="F345" s="2">
        <f t="shared" si="29"/>
        <v>0.47755210677480003</v>
      </c>
      <c r="G345" s="2">
        <f t="shared" si="27"/>
        <v>-0.4175884454806093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67.003100000000003</v>
      </c>
      <c r="C346" s="2">
        <f t="shared" si="30"/>
        <v>68.611481277948855</v>
      </c>
      <c r="D346" s="2">
        <f t="shared" si="26"/>
        <v>68.679308446052119</v>
      </c>
      <c r="E346" s="2">
        <f t="shared" si="25"/>
        <v>-6.7827168103264057E-2</v>
      </c>
      <c r="F346" s="2">
        <f t="shared" si="29"/>
        <v>0.36847625179918725</v>
      </c>
      <c r="G346" s="2">
        <f t="shared" si="27"/>
        <v>-0.43630341990245131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63.988999999999997</v>
      </c>
      <c r="C347" s="2">
        <f t="shared" si="30"/>
        <v>68.398514927495185</v>
      </c>
      <c r="D347" s="2">
        <f t="shared" si="26"/>
        <v>68.331878190788998</v>
      </c>
      <c r="E347" s="2">
        <f t="shared" si="25"/>
        <v>6.6636736706186639E-2</v>
      </c>
      <c r="F347" s="2">
        <f t="shared" si="29"/>
        <v>0.30810834878058713</v>
      </c>
      <c r="G347" s="2">
        <f t="shared" si="27"/>
        <v>-0.24147161207440049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60.319600000000001</v>
      </c>
      <c r="C348" s="2">
        <f t="shared" si="30"/>
        <v>68.218312630957456</v>
      </c>
      <c r="D348" s="2">
        <f t="shared" si="26"/>
        <v>67.738376102582407</v>
      </c>
      <c r="E348" s="2">
        <f t="shared" ref="E348:E411" si="31">C348-D348</f>
        <v>0.47993652837504897</v>
      </c>
      <c r="F348" s="2">
        <f t="shared" si="29"/>
        <v>0.34247398469947954</v>
      </c>
      <c r="G348" s="2">
        <f t="shared" si="27"/>
        <v>0.13746254367556943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5">
        <f>TITRES_STAT!D352</f>
        <v>60.504399999999997</v>
      </c>
      <c r="C349" s="2">
        <f t="shared" si="30"/>
        <v>68.065833764656304</v>
      </c>
      <c r="D349" s="2">
        <f t="shared" ref="D349:D412" si="32">$D$4*B349+(1-$D$4)*D348</f>
        <v>67.20252602090963</v>
      </c>
      <c r="E349" s="2">
        <f t="shared" si="31"/>
        <v>0.86330774374667385</v>
      </c>
      <c r="F349" s="2">
        <f t="shared" si="29"/>
        <v>0.44664073650891845</v>
      </c>
      <c r="G349" s="2">
        <f t="shared" si="27"/>
        <v>0.4166670072377554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5">
        <f>TITRES_STAT!D353</f>
        <v>57.781700000000001</v>
      </c>
      <c r="C350" s="2">
        <f t="shared" si="30"/>
        <v>67.936813185478414</v>
      </c>
      <c r="D350" s="2">
        <f t="shared" si="32"/>
        <v>66.504687056397813</v>
      </c>
      <c r="E350" s="2">
        <f t="shared" si="31"/>
        <v>1.4321261290806007</v>
      </c>
      <c r="F350" s="2">
        <f t="shared" si="29"/>
        <v>0.64373781502325489</v>
      </c>
      <c r="G350" s="2">
        <f t="shared" si="27"/>
        <v>0.78838831405734577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57.787300000000002</v>
      </c>
      <c r="C351" s="2">
        <f t="shared" si="30"/>
        <v>67.827641926174039</v>
      </c>
      <c r="D351" s="2">
        <f t="shared" si="32"/>
        <v>65.858954681849823</v>
      </c>
      <c r="E351" s="2">
        <f t="shared" si="31"/>
        <v>1.9686872443242152</v>
      </c>
      <c r="F351" s="2">
        <f t="shared" si="29"/>
        <v>0.90872770088344701</v>
      </c>
      <c r="G351" s="2">
        <f t="shared" si="27"/>
        <v>1.059959543440768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5">
        <f>TITRES_STAT!D355</f>
        <v>57.703299999999999</v>
      </c>
      <c r="C352" s="2">
        <f t="shared" si="30"/>
        <v>67.735266245224182</v>
      </c>
      <c r="D352" s="2">
        <f t="shared" si="32"/>
        <v>65.254832112823905</v>
      </c>
      <c r="E352" s="2">
        <f t="shared" si="31"/>
        <v>2.4804341324002763</v>
      </c>
      <c r="F352" s="2">
        <f t="shared" si="29"/>
        <v>1.223068987186813</v>
      </c>
      <c r="G352" s="2">
        <f t="shared" si="27"/>
        <v>1.2573651452134633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5">
        <f>TITRES_STAT!D356</f>
        <v>59.44</v>
      </c>
      <c r="C353" s="2">
        <f t="shared" si="30"/>
        <v>67.657102207497388</v>
      </c>
      <c r="D353" s="2">
        <f t="shared" si="32"/>
        <v>64.824103808170278</v>
      </c>
      <c r="E353" s="2">
        <f t="shared" si="31"/>
        <v>2.83299839932711</v>
      </c>
      <c r="F353" s="2">
        <f t="shared" si="29"/>
        <v>1.5450548696148725</v>
      </c>
      <c r="G353" s="2">
        <f t="shared" si="27"/>
        <v>1.2879435297122375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5">
        <f>TITRES_STAT!D357</f>
        <v>61.064700000000002</v>
      </c>
      <c r="C354" s="2">
        <f t="shared" si="30"/>
        <v>67.590963406343946</v>
      </c>
      <c r="D354" s="2">
        <f t="shared" si="32"/>
        <v>64.545629452009521</v>
      </c>
      <c r="E354" s="2">
        <f t="shared" si="31"/>
        <v>3.0453339543344242</v>
      </c>
      <c r="F354" s="2">
        <f t="shared" si="29"/>
        <v>1.8451106865587827</v>
      </c>
      <c r="G354" s="2">
        <f t="shared" si="27"/>
        <v>1.2002232677756415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59.921799999999998</v>
      </c>
      <c r="C355" s="2">
        <f t="shared" si="30"/>
        <v>67.53499980536796</v>
      </c>
      <c r="D355" s="2">
        <f t="shared" si="32"/>
        <v>64.203123566675487</v>
      </c>
      <c r="E355" s="2">
        <f t="shared" si="31"/>
        <v>3.3318762386924732</v>
      </c>
      <c r="F355" s="2">
        <f t="shared" si="29"/>
        <v>2.1424637969855209</v>
      </c>
      <c r="G355" s="2">
        <f t="shared" si="27"/>
        <v>1.1894124417069523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62.616500000000002</v>
      </c>
      <c r="C356" s="2">
        <f t="shared" si="30"/>
        <v>67.453169066080591</v>
      </c>
      <c r="D356" s="2">
        <f t="shared" si="32"/>
        <v>64.085595895069901</v>
      </c>
      <c r="E356" s="2">
        <f t="shared" si="31"/>
        <v>3.3675731710106902</v>
      </c>
      <c r="F356" s="2">
        <f t="shared" si="29"/>
        <v>2.3874856717905546</v>
      </c>
      <c r="G356" s="2">
        <f t="shared" ref="G356:G419" si="33">E356-F356</f>
        <v>0.98008749922013561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62.616500000000002</v>
      </c>
      <c r="C357" s="2">
        <f t="shared" si="30"/>
        <v>66.92021997899127</v>
      </c>
      <c r="D357" s="2">
        <f t="shared" si="32"/>
        <v>63.976773976916576</v>
      </c>
      <c r="E357" s="2">
        <f t="shared" si="31"/>
        <v>2.943446002074694</v>
      </c>
      <c r="F357" s="2">
        <f t="shared" ref="F357:F420" si="35">(E357*(2/(10)))+((1-(2/10))*F356)</f>
        <v>2.4986777378473826</v>
      </c>
      <c r="G357" s="2">
        <f t="shared" si="33"/>
        <v>0.44476826422731142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62.616500000000002</v>
      </c>
      <c r="C358" s="2">
        <f t="shared" si="30"/>
        <v>65.904739982223376</v>
      </c>
      <c r="D358" s="2">
        <f t="shared" si="32"/>
        <v>63.876012941589423</v>
      </c>
      <c r="E358" s="2">
        <f t="shared" si="31"/>
        <v>2.028727040633953</v>
      </c>
      <c r="F358" s="2">
        <f t="shared" si="35"/>
        <v>2.4046875984046965</v>
      </c>
      <c r="G358" s="2">
        <f t="shared" si="33"/>
        <v>-0.37596055777074344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5">
        <f>TITRES_STAT!D362</f>
        <v>61.624899999999997</v>
      </c>
      <c r="C359" s="2">
        <f t="shared" si="30"/>
        <v>65.073918446496691</v>
      </c>
      <c r="D359" s="2">
        <f t="shared" si="32"/>
        <v>63.709263834805022</v>
      </c>
      <c r="E359" s="2">
        <f t="shared" si="31"/>
        <v>1.3646546116916696</v>
      </c>
      <c r="F359" s="2">
        <f t="shared" si="35"/>
        <v>2.1966810010620912</v>
      </c>
      <c r="G359" s="2">
        <f t="shared" si="33"/>
        <v>-0.83202638937042162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61.624899999999997</v>
      </c>
      <c r="C360" s="2">
        <f t="shared" si="30"/>
        <v>63.9520386854972</v>
      </c>
      <c r="D360" s="2">
        <f t="shared" si="32"/>
        <v>63.554866513708355</v>
      </c>
      <c r="E360" s="2">
        <f t="shared" si="31"/>
        <v>0.39717217178884567</v>
      </c>
      <c r="F360" s="2">
        <f t="shared" si="35"/>
        <v>1.8367792352074421</v>
      </c>
      <c r="G360" s="2">
        <f t="shared" si="33"/>
        <v>-1.4396070634185965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61.624899999999997</v>
      </c>
      <c r="C361" s="2">
        <f t="shared" si="30"/>
        <v>63.003617349266861</v>
      </c>
      <c r="D361" s="2">
        <f t="shared" si="32"/>
        <v>63.411906031211437</v>
      </c>
      <c r="E361" s="2">
        <f t="shared" si="31"/>
        <v>-0.40828868194457613</v>
      </c>
      <c r="F361" s="2">
        <f t="shared" si="35"/>
        <v>1.3877656517770385</v>
      </c>
      <c r="G361" s="2">
        <f t="shared" si="33"/>
        <v>-1.7960543337216146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61.624899999999997</v>
      </c>
      <c r="C362" s="2">
        <f t="shared" si="30"/>
        <v>62.188183910918113</v>
      </c>
      <c r="D362" s="2">
        <f t="shared" si="32"/>
        <v>63.279535214084667</v>
      </c>
      <c r="E362" s="2">
        <f t="shared" si="31"/>
        <v>-1.0913513031665545</v>
      </c>
      <c r="F362" s="2">
        <f t="shared" si="35"/>
        <v>0.89194226078831984</v>
      </c>
      <c r="G362" s="2">
        <f t="shared" si="33"/>
        <v>-1.9832935639548743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61.624899999999997</v>
      </c>
      <c r="C363" s="2">
        <f t="shared" si="30"/>
        <v>61.765386386161481</v>
      </c>
      <c r="D363" s="2">
        <f t="shared" si="32"/>
        <v>63.156969642670987</v>
      </c>
      <c r="E363" s="2">
        <f t="shared" si="31"/>
        <v>-1.3915832565095059</v>
      </c>
      <c r="F363" s="2">
        <f t="shared" si="35"/>
        <v>0.43523715732875468</v>
      </c>
      <c r="G363" s="2">
        <f t="shared" si="33"/>
        <v>-1.8268204138382607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5">
        <f>TITRES_STAT!D367</f>
        <v>61.624899999999997</v>
      </c>
      <c r="C364" s="2">
        <f t="shared" si="30"/>
        <v>61.657588480598179</v>
      </c>
      <c r="D364" s="2">
        <f t="shared" si="32"/>
        <v>63.043483002473138</v>
      </c>
      <c r="E364" s="2">
        <f t="shared" si="31"/>
        <v>-1.3858945218749597</v>
      </c>
      <c r="F364" s="2">
        <f t="shared" si="35"/>
        <v>7.1010821488011855E-2</v>
      </c>
      <c r="G364" s="2">
        <f t="shared" si="33"/>
        <v>-1.4569053433629715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5">
        <f>TITRES_STAT!D368</f>
        <v>58.851799999999997</v>
      </c>
      <c r="C365" s="2">
        <f t="shared" si="30"/>
        <v>61.390544098967695</v>
      </c>
      <c r="D365" s="2">
        <f t="shared" si="32"/>
        <v>62.732987965252903</v>
      </c>
      <c r="E365" s="2">
        <f t="shared" si="31"/>
        <v>-1.3424438662852083</v>
      </c>
      <c r="F365" s="2">
        <f t="shared" si="35"/>
        <v>-0.2116801160666322</v>
      </c>
      <c r="G365" s="2">
        <f t="shared" si="33"/>
        <v>-1.1307637502185761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58.851799999999997</v>
      </c>
      <c r="C366" s="2">
        <f t="shared" si="30"/>
        <v>61.57915269912651</v>
      </c>
      <c r="D366" s="2">
        <f t="shared" si="32"/>
        <v>62.445492560419353</v>
      </c>
      <c r="E366" s="2">
        <f t="shared" si="31"/>
        <v>-0.86633986129284324</v>
      </c>
      <c r="F366" s="2">
        <f t="shared" si="35"/>
        <v>-0.34261206511187442</v>
      </c>
      <c r="G366" s="2">
        <f t="shared" si="33"/>
        <v>-0.52372779618096876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5">
        <f>TITRES_STAT!D370</f>
        <v>58.851799999999997</v>
      </c>
      <c r="C367" s="2">
        <f t="shared" si="30"/>
        <v>61.73874459156859</v>
      </c>
      <c r="D367" s="2">
        <f t="shared" si="32"/>
        <v>62.179293111499398</v>
      </c>
      <c r="E367" s="2">
        <f t="shared" si="31"/>
        <v>-0.44054851993080746</v>
      </c>
      <c r="F367" s="2">
        <f t="shared" si="35"/>
        <v>-0.36219935607566101</v>
      </c>
      <c r="G367" s="2">
        <f t="shared" si="33"/>
        <v>-7.8349163855146453E-2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5">
        <f>TITRES_STAT!D371</f>
        <v>58.851799999999997</v>
      </c>
      <c r="C368" s="2">
        <f t="shared" si="30"/>
        <v>61.873783885173424</v>
      </c>
      <c r="D368" s="2">
        <f t="shared" si="32"/>
        <v>61.932812140277221</v>
      </c>
      <c r="E368" s="2">
        <f t="shared" si="31"/>
        <v>-5.9028255103797278E-2</v>
      </c>
      <c r="F368" s="2">
        <f t="shared" si="35"/>
        <v>-0.3015651358812883</v>
      </c>
      <c r="G368" s="2">
        <f t="shared" si="33"/>
        <v>0.24253688077749103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60.560499999999998</v>
      </c>
      <c r="C369" s="2">
        <f t="shared" si="30"/>
        <v>61.835494056685206</v>
      </c>
      <c r="D369" s="2">
        <f t="shared" si="32"/>
        <v>61.831159389145576</v>
      </c>
      <c r="E369" s="2">
        <f t="shared" si="31"/>
        <v>4.3346675396307432E-3</v>
      </c>
      <c r="F369" s="2">
        <f t="shared" si="35"/>
        <v>-0.24038517519710451</v>
      </c>
      <c r="G369" s="2">
        <f t="shared" si="33"/>
        <v>0.24471984273673525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60.560499999999998</v>
      </c>
      <c r="C370" s="2">
        <f t="shared" si="30"/>
        <v>61.803094971041325</v>
      </c>
      <c r="D370" s="2">
        <f t="shared" si="32"/>
        <v>61.73703647143109</v>
      </c>
      <c r="E370" s="2">
        <f t="shared" si="31"/>
        <v>6.6058499610235799E-2</v>
      </c>
      <c r="F370" s="2">
        <f t="shared" si="35"/>
        <v>-0.17909644023563645</v>
      </c>
      <c r="G370" s="2">
        <f t="shared" si="33"/>
        <v>0.24515493984587225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60.504399999999997</v>
      </c>
      <c r="C371" s="2">
        <f t="shared" si="30"/>
        <v>61.775680360111892</v>
      </c>
      <c r="D371" s="2">
        <f t="shared" si="32"/>
        <v>61.645730066139897</v>
      </c>
      <c r="E371" s="2">
        <f t="shared" si="31"/>
        <v>0.12995029397199431</v>
      </c>
      <c r="F371" s="2">
        <f t="shared" si="35"/>
        <v>-0.11728709339411031</v>
      </c>
      <c r="G371" s="2">
        <f t="shared" si="33"/>
        <v>0.24723738736610462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60.504399999999997</v>
      </c>
      <c r="C372" s="2">
        <f t="shared" si="30"/>
        <v>61.752483381633141</v>
      </c>
      <c r="D372" s="2">
        <f t="shared" si="32"/>
        <v>61.561187098277685</v>
      </c>
      <c r="E372" s="2">
        <f t="shared" si="31"/>
        <v>0.1912962833554559</v>
      </c>
      <c r="F372" s="2">
        <f t="shared" si="35"/>
        <v>-5.5570418044197066E-2</v>
      </c>
      <c r="G372" s="2">
        <f t="shared" si="33"/>
        <v>0.24686670139965297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60.504399999999997</v>
      </c>
      <c r="C373" s="2">
        <f t="shared" si="30"/>
        <v>61.732855169074192</v>
      </c>
      <c r="D373" s="2">
        <f t="shared" si="32"/>
        <v>61.482906572479337</v>
      </c>
      <c r="E373" s="2">
        <f t="shared" si="31"/>
        <v>0.24994859659485513</v>
      </c>
      <c r="F373" s="2">
        <f t="shared" si="35"/>
        <v>5.5333848836133792E-3</v>
      </c>
      <c r="G373" s="2">
        <f t="shared" si="33"/>
        <v>0.24441521171124175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5">
        <f>TITRES_STAT!D377</f>
        <v>60.504399999999997</v>
      </c>
      <c r="C374" s="2">
        <f t="shared" si="30"/>
        <v>61.716246681524318</v>
      </c>
      <c r="D374" s="2">
        <f t="shared" si="32"/>
        <v>61.410424604147536</v>
      </c>
      <c r="E374" s="2">
        <f t="shared" si="31"/>
        <v>0.30582207737678146</v>
      </c>
      <c r="F374" s="2">
        <f t="shared" si="35"/>
        <v>6.5591123382246999E-2</v>
      </c>
      <c r="G374" s="2">
        <f t="shared" si="33"/>
        <v>0.24023095399453448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5">
        <f>TITRES_STAT!D378</f>
        <v>63.473599999999998</v>
      </c>
      <c r="C375" s="2">
        <f t="shared" si="30"/>
        <v>61.275562576674425</v>
      </c>
      <c r="D375" s="2">
        <f t="shared" si="32"/>
        <v>61.563252411247717</v>
      </c>
      <c r="E375" s="2">
        <f t="shared" si="31"/>
        <v>-0.28768983457329256</v>
      </c>
      <c r="F375" s="2">
        <f t="shared" si="35"/>
        <v>-5.0650682088609067E-3</v>
      </c>
      <c r="G375" s="2">
        <f t="shared" si="33"/>
        <v>-0.28262476636443168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63.305599999999998</v>
      </c>
      <c r="C376" s="2">
        <f t="shared" si="30"/>
        <v>60.90267602641682</v>
      </c>
      <c r="D376" s="2">
        <f t="shared" si="32"/>
        <v>61.692315195599733</v>
      </c>
      <c r="E376" s="2">
        <f t="shared" si="31"/>
        <v>-0.78963916918291233</v>
      </c>
      <c r="F376" s="2">
        <f t="shared" si="35"/>
        <v>-0.16197988840367122</v>
      </c>
      <c r="G376" s="2">
        <f t="shared" si="33"/>
        <v>-0.62765928077924116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63.305599999999998</v>
      </c>
      <c r="C377" s="2">
        <f t="shared" si="30"/>
        <v>60.587156637737309</v>
      </c>
      <c r="D377" s="2">
        <f t="shared" si="32"/>
        <v>61.811817773703453</v>
      </c>
      <c r="E377" s="2">
        <f t="shared" si="31"/>
        <v>-1.2246611359661443</v>
      </c>
      <c r="F377" s="2">
        <f t="shared" si="35"/>
        <v>-0.37451613791616589</v>
      </c>
      <c r="G377" s="2">
        <f t="shared" si="33"/>
        <v>-0.85014499804997845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5">
        <f>TITRES_STAT!D381</f>
        <v>63.2776</v>
      </c>
      <c r="C378" s="2">
        <f t="shared" si="30"/>
        <v>60.320178693470027</v>
      </c>
      <c r="D378" s="2">
        <f t="shared" si="32"/>
        <v>61.920394234910603</v>
      </c>
      <c r="E378" s="2">
        <f t="shared" si="31"/>
        <v>-1.6002155414405763</v>
      </c>
      <c r="F378" s="2">
        <f t="shared" si="35"/>
        <v>-0.61965601862104802</v>
      </c>
      <c r="G378" s="2">
        <f t="shared" si="33"/>
        <v>-0.9805595228195283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63.271999999999998</v>
      </c>
      <c r="C379" s="2">
        <f t="shared" si="30"/>
        <v>60.357151202166946</v>
      </c>
      <c r="D379" s="2">
        <f t="shared" si="32"/>
        <v>62.020513180472783</v>
      </c>
      <c r="E379" s="2">
        <f t="shared" si="31"/>
        <v>-1.6633619783058364</v>
      </c>
      <c r="F379" s="2">
        <f t="shared" si="35"/>
        <v>-0.82839721055800575</v>
      </c>
      <c r="G379" s="2">
        <f t="shared" si="33"/>
        <v>-0.83496476774783068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63.271999999999998</v>
      </c>
      <c r="C380" s="2">
        <f t="shared" si="30"/>
        <v>60.3884356326028</v>
      </c>
      <c r="D380" s="2">
        <f t="shared" si="32"/>
        <v>62.113215907845174</v>
      </c>
      <c r="E380" s="2">
        <f t="shared" si="31"/>
        <v>-1.7247802752423738</v>
      </c>
      <c r="F380" s="2">
        <f t="shared" si="35"/>
        <v>-1.0076738234948794</v>
      </c>
      <c r="G380" s="2">
        <f t="shared" si="33"/>
        <v>-0.71710645174749432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60.504399999999997</v>
      </c>
      <c r="C381" s="2">
        <f t="shared" si="30"/>
        <v>60.406276304510058</v>
      </c>
      <c r="D381" s="2">
        <f t="shared" si="32"/>
        <v>61.994044359115904</v>
      </c>
      <c r="E381" s="2">
        <f t="shared" si="31"/>
        <v>-1.5877680546058457</v>
      </c>
      <c r="F381" s="2">
        <f t="shared" si="35"/>
        <v>-1.1236926697170728</v>
      </c>
      <c r="G381" s="2">
        <f t="shared" si="33"/>
        <v>-0.46407538488877287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60.504399999999997</v>
      </c>
      <c r="C382" s="2">
        <f t="shared" si="30"/>
        <v>60.421372257662355</v>
      </c>
      <c r="D382" s="2">
        <f t="shared" si="32"/>
        <v>61.883700332514728</v>
      </c>
      <c r="E382" s="2">
        <f t="shared" si="31"/>
        <v>-1.4623280748523726</v>
      </c>
      <c r="F382" s="2">
        <f t="shared" si="35"/>
        <v>-1.1914197507441329</v>
      </c>
      <c r="G382" s="2">
        <f t="shared" si="33"/>
        <v>-0.27090832410823973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62.179499999999997</v>
      </c>
      <c r="C383" s="2">
        <f t="shared" si="30"/>
        <v>60.434145756483531</v>
      </c>
      <c r="D383" s="2">
        <f t="shared" si="32"/>
        <v>61.905611418995122</v>
      </c>
      <c r="E383" s="2">
        <f t="shared" si="31"/>
        <v>-1.4714656625115907</v>
      </c>
      <c r="F383" s="2">
        <f t="shared" si="35"/>
        <v>-1.2474289330976245</v>
      </c>
      <c r="G383" s="2">
        <f t="shared" si="33"/>
        <v>-0.22403672941396624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60.319600000000001</v>
      </c>
      <c r="C384" s="2">
        <f t="shared" si="30"/>
        <v>60.444954101639908</v>
      </c>
      <c r="D384" s="2">
        <f t="shared" si="32"/>
        <v>61.78812909166215</v>
      </c>
      <c r="E384" s="2">
        <f t="shared" si="31"/>
        <v>-1.3431749900222414</v>
      </c>
      <c r="F384" s="2">
        <f t="shared" si="35"/>
        <v>-1.2665781444825479</v>
      </c>
      <c r="G384" s="2">
        <f t="shared" si="33"/>
        <v>-7.6596845539693481E-2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60.504399999999997</v>
      </c>
      <c r="C385" s="2">
        <f t="shared" si="30"/>
        <v>60.910899624464541</v>
      </c>
      <c r="D385" s="2">
        <f t="shared" si="32"/>
        <v>61.693038047835323</v>
      </c>
      <c r="E385" s="2">
        <f t="shared" si="31"/>
        <v>-0.78213842337078177</v>
      </c>
      <c r="F385" s="2">
        <f t="shared" si="35"/>
        <v>-1.1696902002601948</v>
      </c>
      <c r="G385" s="2">
        <f t="shared" si="33"/>
        <v>0.387551776889413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5">
        <f>TITRES_STAT!D389</f>
        <v>60.504399999999997</v>
      </c>
      <c r="C386" s="2">
        <f t="shared" si="30"/>
        <v>61.279315066854615</v>
      </c>
      <c r="D386" s="2">
        <f t="shared" si="32"/>
        <v>61.604990785032712</v>
      </c>
      <c r="E386" s="2">
        <f t="shared" si="31"/>
        <v>-0.32567571817809693</v>
      </c>
      <c r="F386" s="2">
        <f t="shared" si="35"/>
        <v>-1.0008873038437753</v>
      </c>
      <c r="G386" s="2">
        <f t="shared" si="33"/>
        <v>0.6752115856656784</v>
      </c>
      <c r="H386" s="2" t="str">
        <f t="shared" si="34"/>
        <v>Sell</v>
      </c>
    </row>
    <row r="387" spans="1:8" ht="13.5" x14ac:dyDescent="0.25">
      <c r="A387" s="3">
        <f>TITRES_STAT!B390</f>
        <v>42866</v>
      </c>
      <c r="B387" s="5">
        <f>TITRES_STAT!D390</f>
        <v>60.504399999999997</v>
      </c>
      <c r="C387" s="2">
        <f t="shared" si="30"/>
        <v>61.591051210415444</v>
      </c>
      <c r="D387" s="2">
        <f t="shared" si="32"/>
        <v>61.523465541696957</v>
      </c>
      <c r="E387" s="2">
        <f t="shared" si="31"/>
        <v>6.7585668718486147E-2</v>
      </c>
      <c r="F387" s="2">
        <f t="shared" si="35"/>
        <v>-0.78719270933132313</v>
      </c>
      <c r="G387" s="2">
        <f t="shared" si="33"/>
        <v>0.85477837804980927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5">
        <f>TITRES_STAT!D391</f>
        <v>60.504399999999997</v>
      </c>
      <c r="C388" s="2">
        <f t="shared" si="30"/>
        <v>61.850520254966916</v>
      </c>
      <c r="D388" s="2">
        <f t="shared" si="32"/>
        <v>61.447979205274962</v>
      </c>
      <c r="E388" s="2">
        <f t="shared" si="31"/>
        <v>0.40254104969195481</v>
      </c>
      <c r="F388" s="2">
        <f t="shared" si="35"/>
        <v>-0.54924595752666749</v>
      </c>
      <c r="G388" s="2">
        <f t="shared" si="33"/>
        <v>0.95178700721862231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5">
        <f>TITRES_STAT!D392</f>
        <v>60.504399999999997</v>
      </c>
      <c r="C389" s="2">
        <f t="shared" si="30"/>
        <v>62.069209446510463</v>
      </c>
      <c r="D389" s="2">
        <f t="shared" si="32"/>
        <v>61.378084449328668</v>
      </c>
      <c r="E389" s="2">
        <f t="shared" si="31"/>
        <v>0.69112499718179521</v>
      </c>
      <c r="F389" s="2">
        <f t="shared" si="35"/>
        <v>-0.30117176658497502</v>
      </c>
      <c r="G389" s="2">
        <f t="shared" si="33"/>
        <v>0.99229676376677023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5">
        <f>TITRES_STAT!D393</f>
        <v>60.504399999999997</v>
      </c>
      <c r="C390" s="2">
        <f t="shared" si="30"/>
        <v>62.254254147047313</v>
      </c>
      <c r="D390" s="2">
        <f t="shared" si="32"/>
        <v>61.313367082711729</v>
      </c>
      <c r="E390" s="2">
        <f t="shared" si="31"/>
        <v>0.940887064335584</v>
      </c>
      <c r="F390" s="2">
        <f t="shared" si="35"/>
        <v>-5.2760000400863205E-2</v>
      </c>
      <c r="G390" s="2">
        <f t="shared" si="33"/>
        <v>0.99364706473644726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5">
        <f>TITRES_STAT!D394</f>
        <v>60.504399999999997</v>
      </c>
      <c r="C391" s="2">
        <f t="shared" si="30"/>
        <v>61.985045816732338</v>
      </c>
      <c r="D391" s="2">
        <f t="shared" si="32"/>
        <v>61.253443595103455</v>
      </c>
      <c r="E391" s="2">
        <f t="shared" si="31"/>
        <v>0.73160222162888289</v>
      </c>
      <c r="F391" s="2">
        <f t="shared" si="35"/>
        <v>0.10411244400508603</v>
      </c>
      <c r="G391" s="2">
        <f t="shared" si="33"/>
        <v>0.62748977762379687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5">
        <f>TITRES_STAT!D395</f>
        <v>60.504399999999997</v>
      </c>
      <c r="C392" s="2">
        <f t="shared" si="30"/>
        <v>61.757254152619673</v>
      </c>
      <c r="D392" s="2">
        <f t="shared" si="32"/>
        <v>61.197958884355053</v>
      </c>
      <c r="E392" s="2">
        <f t="shared" si="31"/>
        <v>0.55929526826461995</v>
      </c>
      <c r="F392" s="2">
        <f t="shared" si="35"/>
        <v>0.19514900885699282</v>
      </c>
      <c r="G392" s="2">
        <f t="shared" si="33"/>
        <v>0.36414625940762713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5">
        <f>TITRES_STAT!D396</f>
        <v>60.504399999999997</v>
      </c>
      <c r="C393" s="2">
        <f t="shared" si="30"/>
        <v>61.822215052216649</v>
      </c>
      <c r="D393" s="2">
        <f t="shared" si="32"/>
        <v>61.146584152180608</v>
      </c>
      <c r="E393" s="2">
        <f t="shared" si="31"/>
        <v>0.67563090003604032</v>
      </c>
      <c r="F393" s="2">
        <f t="shared" si="35"/>
        <v>0.29124538709280234</v>
      </c>
      <c r="G393" s="2">
        <f t="shared" si="33"/>
        <v>0.38438551294323797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5">
        <f>TITRES_STAT!D397</f>
        <v>61.064700000000002</v>
      </c>
      <c r="C394" s="2">
        <f t="shared" si="30"/>
        <v>61.591043505721778</v>
      </c>
      <c r="D394" s="2">
        <f t="shared" si="32"/>
        <v>61.14051865942649</v>
      </c>
      <c r="E394" s="2">
        <f t="shared" si="31"/>
        <v>0.45052484629528777</v>
      </c>
      <c r="F394" s="2">
        <f t="shared" si="35"/>
        <v>0.32310127893329943</v>
      </c>
      <c r="G394" s="2">
        <f t="shared" si="33"/>
        <v>0.12742356736198834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60.504399999999997</v>
      </c>
      <c r="C395" s="2">
        <f t="shared" si="30"/>
        <v>61.423867581764583</v>
      </c>
      <c r="D395" s="2">
        <f t="shared" si="32"/>
        <v>61.093398758728235</v>
      </c>
      <c r="E395" s="2">
        <f t="shared" si="31"/>
        <v>0.33046882303634817</v>
      </c>
      <c r="F395" s="2">
        <f t="shared" si="35"/>
        <v>0.32457478775390919</v>
      </c>
      <c r="G395" s="2">
        <f t="shared" si="33"/>
        <v>5.8940352824389808E-3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60.784599999999998</v>
      </c>
      <c r="C396" s="2">
        <f t="shared" si="30"/>
        <v>61.282411030723878</v>
      </c>
      <c r="D396" s="2">
        <f t="shared" si="32"/>
        <v>61.070524776600216</v>
      </c>
      <c r="E396" s="2">
        <f t="shared" si="31"/>
        <v>0.21188625412366235</v>
      </c>
      <c r="F396" s="2">
        <f t="shared" si="35"/>
        <v>0.30203708102785987</v>
      </c>
      <c r="G396" s="2">
        <f t="shared" si="33"/>
        <v>-9.0150826904197512E-2</v>
      </c>
      <c r="H396" s="2" t="str">
        <f t="shared" si="34"/>
        <v>Hold</v>
      </c>
    </row>
    <row r="397" spans="1:8" ht="13.5" x14ac:dyDescent="0.25">
      <c r="A397" s="3">
        <f>TITRES_STAT!B400</f>
        <v>42880</v>
      </c>
      <c r="B397" s="5">
        <f>TITRES_STAT!D400</f>
        <v>60.784599999999998</v>
      </c>
      <c r="C397" s="2">
        <f t="shared" si="30"/>
        <v>61.162717025997125</v>
      </c>
      <c r="D397" s="2">
        <f t="shared" si="32"/>
        <v>61.049345163518716</v>
      </c>
      <c r="E397" s="2">
        <f t="shared" si="31"/>
        <v>0.11337186247840947</v>
      </c>
      <c r="F397" s="2">
        <f t="shared" si="35"/>
        <v>0.26430403731796981</v>
      </c>
      <c r="G397" s="2">
        <f t="shared" si="33"/>
        <v>-0.15093217483956034</v>
      </c>
      <c r="H397" s="2" t="str">
        <f t="shared" si="34"/>
        <v>Hold</v>
      </c>
    </row>
    <row r="398" spans="1:8" ht="13.5" x14ac:dyDescent="0.25">
      <c r="A398" s="3">
        <f>TITRES_STAT!B401</f>
        <v>42881</v>
      </c>
      <c r="B398" s="5">
        <f>TITRES_STAT!D401</f>
        <v>60.784599999999998</v>
      </c>
      <c r="C398" s="2">
        <f t="shared" si="30"/>
        <v>61.061437483536025</v>
      </c>
      <c r="D398" s="2">
        <f t="shared" si="32"/>
        <v>61.029734410665476</v>
      </c>
      <c r="E398" s="2">
        <f t="shared" si="31"/>
        <v>3.1703072870548965E-2</v>
      </c>
      <c r="F398" s="2">
        <f t="shared" si="35"/>
        <v>0.21778384442848564</v>
      </c>
      <c r="G398" s="2">
        <f t="shared" si="33"/>
        <v>-0.18608077155793668</v>
      </c>
      <c r="H398" s="2" t="str">
        <f t="shared" si="34"/>
        <v>Hold</v>
      </c>
    </row>
    <row r="399" spans="1:8" ht="13.5" x14ac:dyDescent="0.25">
      <c r="A399" s="3">
        <f>TITRES_STAT!B402</f>
        <v>42884</v>
      </c>
      <c r="B399" s="5">
        <f>TITRES_STAT!D402</f>
        <v>60.784599999999998</v>
      </c>
      <c r="C399" s="2">
        <f t="shared" ref="C399:C462" si="36">$C$4*B389+C398*(1-$C$4)</f>
        <v>60.975739409145866</v>
      </c>
      <c r="D399" s="2">
        <f t="shared" si="32"/>
        <v>61.011576306171733</v>
      </c>
      <c r="E399" s="2">
        <f t="shared" si="31"/>
        <v>-3.5836897025866676E-2</v>
      </c>
      <c r="F399" s="2">
        <f t="shared" si="35"/>
        <v>0.16705969613761518</v>
      </c>
      <c r="G399" s="2">
        <f t="shared" si="33"/>
        <v>-0.20289659316348185</v>
      </c>
      <c r="H399" s="2" t="str">
        <f t="shared" si="34"/>
        <v>Hold</v>
      </c>
    </row>
    <row r="400" spans="1:8" ht="13.5" x14ac:dyDescent="0.25">
      <c r="A400" s="3">
        <f>TITRES_STAT!B403</f>
        <v>42885</v>
      </c>
      <c r="B400" s="5">
        <f>TITRES_STAT!D403</f>
        <v>58.963799999999999</v>
      </c>
      <c r="C400" s="2">
        <f t="shared" si="36"/>
        <v>60.903225653892655</v>
      </c>
      <c r="D400" s="2">
        <f t="shared" si="32"/>
        <v>60.85988917238123</v>
      </c>
      <c r="E400" s="2">
        <f t="shared" si="31"/>
        <v>4.3336481511424552E-2</v>
      </c>
      <c r="F400" s="2">
        <f t="shared" si="35"/>
        <v>0.14231505321237706</v>
      </c>
      <c r="G400" s="2">
        <f t="shared" si="33"/>
        <v>-9.8978571700952506E-2</v>
      </c>
      <c r="H400" s="2" t="str">
        <f t="shared" si="34"/>
        <v>Hold</v>
      </c>
    </row>
    <row r="401" spans="1:8" ht="13.5" x14ac:dyDescent="0.25">
      <c r="A401" s="3">
        <f>TITRES_STAT!B404</f>
        <v>42886</v>
      </c>
      <c r="B401" s="5">
        <f>TITRES_STAT!D404</f>
        <v>58.963799999999999</v>
      </c>
      <c r="C401" s="2">
        <f t="shared" si="36"/>
        <v>60.841867860986092</v>
      </c>
      <c r="D401" s="2">
        <f t="shared" si="32"/>
        <v>60.719438122575212</v>
      </c>
      <c r="E401" s="2">
        <f t="shared" si="31"/>
        <v>0.12242973841087945</v>
      </c>
      <c r="F401" s="2">
        <f t="shared" si="35"/>
        <v>0.13833799025207755</v>
      </c>
      <c r="G401" s="2">
        <f t="shared" si="33"/>
        <v>-1.5908251841198096E-2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5">
        <f>TITRES_STAT!D405</f>
        <v>58.963799999999999</v>
      </c>
      <c r="C402" s="2">
        <f t="shared" si="36"/>
        <v>60.789949728526693</v>
      </c>
      <c r="D402" s="2">
        <f t="shared" si="32"/>
        <v>60.589390854236314</v>
      </c>
      <c r="E402" s="2">
        <f t="shared" si="31"/>
        <v>0.20055887429037966</v>
      </c>
      <c r="F402" s="2">
        <f t="shared" si="35"/>
        <v>0.15078216705973796</v>
      </c>
      <c r="G402" s="2">
        <f t="shared" si="33"/>
        <v>4.9776707230641704E-2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60.728499999999997</v>
      </c>
      <c r="C403" s="2">
        <f t="shared" si="36"/>
        <v>60.74601900106105</v>
      </c>
      <c r="D403" s="2">
        <f t="shared" si="32"/>
        <v>60.599695235403992</v>
      </c>
      <c r="E403" s="2">
        <f t="shared" si="31"/>
        <v>0.1463237656570584</v>
      </c>
      <c r="F403" s="2">
        <f t="shared" si="35"/>
        <v>0.14989048677920205</v>
      </c>
      <c r="G403" s="2">
        <f t="shared" si="33"/>
        <v>-3.5667211221436512E-3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60.784599999999998</v>
      </c>
      <c r="C404" s="2">
        <f t="shared" si="36"/>
        <v>60.795046847051665</v>
      </c>
      <c r="D404" s="2">
        <f t="shared" si="32"/>
        <v>60.613391884633323</v>
      </c>
      <c r="E404" s="2">
        <f t="shared" si="31"/>
        <v>0.18165496241834234</v>
      </c>
      <c r="F404" s="2">
        <f t="shared" si="35"/>
        <v>0.1562433819070301</v>
      </c>
      <c r="G404" s="2">
        <f t="shared" si="33"/>
        <v>2.5411580511312232E-2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60.784599999999998</v>
      </c>
      <c r="C405" s="2">
        <f t="shared" si="36"/>
        <v>60.750331947505252</v>
      </c>
      <c r="D405" s="2">
        <f t="shared" si="32"/>
        <v>60.626073967253078</v>
      </c>
      <c r="E405" s="2">
        <f t="shared" si="31"/>
        <v>0.1242579802521746</v>
      </c>
      <c r="F405" s="2">
        <f t="shared" si="35"/>
        <v>0.14984630157605899</v>
      </c>
      <c r="G405" s="2">
        <f t="shared" si="33"/>
        <v>-2.5588321323884389E-2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60.784599999999998</v>
      </c>
      <c r="C406" s="2">
        <f t="shared" si="36"/>
        <v>60.755603955581364</v>
      </c>
      <c r="D406" s="2">
        <f t="shared" si="32"/>
        <v>60.637816636345441</v>
      </c>
      <c r="E406" s="2">
        <f t="shared" si="31"/>
        <v>0.11778731923592289</v>
      </c>
      <c r="F406" s="2">
        <f t="shared" si="35"/>
        <v>0.14343450510803177</v>
      </c>
      <c r="G406" s="2">
        <f t="shared" si="33"/>
        <v>-2.5647185872108874E-2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59.384</v>
      </c>
      <c r="C407" s="2">
        <f t="shared" si="36"/>
        <v>60.760064885491921</v>
      </c>
      <c r="D407" s="2">
        <f t="shared" si="32"/>
        <v>60.544941329949481</v>
      </c>
      <c r="E407" s="2">
        <f t="shared" si="31"/>
        <v>0.21512355554244067</v>
      </c>
      <c r="F407" s="2">
        <f t="shared" si="35"/>
        <v>0.15777231519491355</v>
      </c>
      <c r="G407" s="2">
        <f t="shared" si="33"/>
        <v>5.7351240347527116E-2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5">
        <f>TITRES_STAT!D411</f>
        <v>59.384</v>
      </c>
      <c r="C408" s="2">
        <f t="shared" si="36"/>
        <v>60.763839518493164</v>
      </c>
      <c r="D408" s="2">
        <f t="shared" si="32"/>
        <v>60.45894567587915</v>
      </c>
      <c r="E408" s="2">
        <f t="shared" si="31"/>
        <v>0.30489384261401398</v>
      </c>
      <c r="F408" s="2">
        <f t="shared" si="35"/>
        <v>0.18719662067873363</v>
      </c>
      <c r="G408" s="2">
        <f t="shared" si="33"/>
        <v>0.11769722193528034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59.384</v>
      </c>
      <c r="C409" s="2">
        <f t="shared" si="36"/>
        <v>60.767033438724987</v>
      </c>
      <c r="D409" s="2">
        <f t="shared" si="32"/>
        <v>60.379320070258473</v>
      </c>
      <c r="E409" s="2">
        <f t="shared" si="31"/>
        <v>0.38771336846651394</v>
      </c>
      <c r="F409" s="2">
        <f t="shared" si="35"/>
        <v>0.22729997023628973</v>
      </c>
      <c r="G409" s="2">
        <f t="shared" si="33"/>
        <v>0.16041339823022421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58.823799999999999</v>
      </c>
      <c r="C410" s="2">
        <f t="shared" si="36"/>
        <v>60.489612909690372</v>
      </c>
      <c r="D410" s="2">
        <f t="shared" si="32"/>
        <v>60.26409636135044</v>
      </c>
      <c r="E410" s="2">
        <f t="shared" si="31"/>
        <v>0.2255165483399324</v>
      </c>
      <c r="F410" s="2">
        <f t="shared" si="35"/>
        <v>0.22694328585701828</v>
      </c>
      <c r="G410" s="2">
        <f t="shared" si="33"/>
        <v>-1.4267375170858854E-3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58.263500000000001</v>
      </c>
      <c r="C411" s="2">
        <f t="shared" si="36"/>
        <v>60.254872462045704</v>
      </c>
      <c r="D411" s="2">
        <f t="shared" si="32"/>
        <v>60.115904038287447</v>
      </c>
      <c r="E411" s="2">
        <f t="shared" si="31"/>
        <v>0.13896842375825713</v>
      </c>
      <c r="F411" s="2">
        <f t="shared" si="35"/>
        <v>0.20934831343726606</v>
      </c>
      <c r="G411" s="2">
        <f t="shared" si="33"/>
        <v>-7.0379889679008933E-2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58.263500000000001</v>
      </c>
      <c r="C412" s="2">
        <f t="shared" si="36"/>
        <v>60.056245929423291</v>
      </c>
      <c r="D412" s="2">
        <f t="shared" si="32"/>
        <v>59.978688924340226</v>
      </c>
      <c r="E412" s="2">
        <f t="shared" ref="E412:E475" si="37">C412-D412</f>
        <v>7.7557005083065178E-2</v>
      </c>
      <c r="F412" s="2">
        <f t="shared" si="35"/>
        <v>0.18299005176642588</v>
      </c>
      <c r="G412" s="2">
        <f t="shared" si="33"/>
        <v>-0.1054330466833607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58.263500000000001</v>
      </c>
      <c r="C413" s="2">
        <f t="shared" si="36"/>
        <v>60.159669632588937</v>
      </c>
      <c r="D413" s="2">
        <f t="shared" ref="D413:D476" si="38">$D$4*B413+(1-$D$4)*D412</f>
        <v>59.851637892907618</v>
      </c>
      <c r="E413" s="2">
        <f t="shared" si="37"/>
        <v>0.30803173968131858</v>
      </c>
      <c r="F413" s="2">
        <f t="shared" si="35"/>
        <v>0.20799838934940443</v>
      </c>
      <c r="G413" s="2">
        <f t="shared" si="33"/>
        <v>0.10003335033191416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5">
        <f>TITRES_STAT!D417</f>
        <v>58.263500000000001</v>
      </c>
      <c r="C414" s="2">
        <f t="shared" si="36"/>
        <v>60.25581276603679</v>
      </c>
      <c r="D414" s="2">
        <f t="shared" si="38"/>
        <v>59.733998048988532</v>
      </c>
      <c r="E414" s="2">
        <f t="shared" si="37"/>
        <v>0.5218147170482581</v>
      </c>
      <c r="F414" s="2">
        <f t="shared" si="35"/>
        <v>0.2707616548891752</v>
      </c>
      <c r="G414" s="2">
        <f t="shared" si="33"/>
        <v>0.25105306215908291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58.263500000000001</v>
      </c>
      <c r="C415" s="2">
        <f t="shared" si="36"/>
        <v>60.337164648184974</v>
      </c>
      <c r="D415" s="2">
        <f t="shared" si="38"/>
        <v>59.625072267581977</v>
      </c>
      <c r="E415" s="2">
        <f t="shared" si="37"/>
        <v>0.7120923806029964</v>
      </c>
      <c r="F415" s="2">
        <f t="shared" si="35"/>
        <v>0.35902780003193946</v>
      </c>
      <c r="G415" s="2">
        <f t="shared" si="33"/>
        <v>0.35306458057105694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58.263500000000001</v>
      </c>
      <c r="C416" s="2">
        <f t="shared" si="36"/>
        <v>60.406000856156517</v>
      </c>
      <c r="D416" s="2">
        <f t="shared" si="38"/>
        <v>59.524215062575905</v>
      </c>
      <c r="E416" s="2">
        <f t="shared" si="37"/>
        <v>0.88178579358061171</v>
      </c>
      <c r="F416" s="2">
        <f t="shared" si="35"/>
        <v>0.46357939874167392</v>
      </c>
      <c r="G416" s="2">
        <f t="shared" si="33"/>
        <v>0.41820639483893779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58.263500000000001</v>
      </c>
      <c r="C417" s="2">
        <f t="shared" si="36"/>
        <v>60.248769955209362</v>
      </c>
      <c r="D417" s="2">
        <f t="shared" si="38"/>
        <v>59.430828761644356</v>
      </c>
      <c r="E417" s="2">
        <f t="shared" si="37"/>
        <v>0.81794119356500516</v>
      </c>
      <c r="F417" s="2">
        <f t="shared" si="35"/>
        <v>0.53445175770634012</v>
      </c>
      <c r="G417" s="2">
        <f t="shared" si="33"/>
        <v>0.28348943585866504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58.263500000000001</v>
      </c>
      <c r="C418" s="2">
        <f t="shared" si="36"/>
        <v>60.115728423638693</v>
      </c>
      <c r="D418" s="2">
        <f t="shared" si="38"/>
        <v>59.344359964485513</v>
      </c>
      <c r="E418" s="2">
        <f t="shared" si="37"/>
        <v>0.7713684591531802</v>
      </c>
      <c r="F418" s="2">
        <f t="shared" si="35"/>
        <v>0.58183509799570809</v>
      </c>
      <c r="G418" s="2">
        <f t="shared" si="33"/>
        <v>0.1895333611574721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58.263500000000001</v>
      </c>
      <c r="C419" s="2">
        <f t="shared" si="36"/>
        <v>60.003154820001974</v>
      </c>
      <c r="D419" s="2">
        <f t="shared" si="38"/>
        <v>59.264296263412511</v>
      </c>
      <c r="E419" s="2">
        <f t="shared" si="37"/>
        <v>0.73885855658946298</v>
      </c>
      <c r="F419" s="2">
        <f t="shared" si="35"/>
        <v>0.61323978971445914</v>
      </c>
      <c r="G419" s="2">
        <f t="shared" si="33"/>
        <v>0.12561876687500384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58.263500000000001</v>
      </c>
      <c r="C420" s="2">
        <f t="shared" si="36"/>
        <v>59.821715616924749</v>
      </c>
      <c r="D420" s="2">
        <f t="shared" si="38"/>
        <v>59.190163206863438</v>
      </c>
      <c r="E420" s="2">
        <f t="shared" si="37"/>
        <v>0.63155241006131035</v>
      </c>
      <c r="F420" s="2">
        <f t="shared" si="35"/>
        <v>0.61690231378382943</v>
      </c>
      <c r="G420" s="2">
        <f t="shared" ref="G420:G483" si="39">E420-F420</f>
        <v>1.4650096277480928E-2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58.263500000000001</v>
      </c>
      <c r="C421" s="2">
        <f t="shared" si="36"/>
        <v>59.581990137397867</v>
      </c>
      <c r="D421" s="2">
        <f t="shared" si="38"/>
        <v>59.121521487836517</v>
      </c>
      <c r="E421" s="2">
        <f t="shared" si="37"/>
        <v>0.46046864956134925</v>
      </c>
      <c r="F421" s="2">
        <f t="shared" ref="F421:F484" si="41">(E421*(2/(10)))+((1-(2/10))*F420)</f>
        <v>0.58561558093933341</v>
      </c>
      <c r="G421" s="2">
        <f t="shared" si="39"/>
        <v>-0.12514693137798416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5">
        <f>TITRES_STAT!D425</f>
        <v>58.264899999999997</v>
      </c>
      <c r="C422" s="2">
        <f t="shared" si="36"/>
        <v>59.379145500875119</v>
      </c>
      <c r="D422" s="2">
        <f t="shared" si="38"/>
        <v>59.058068044293066</v>
      </c>
      <c r="E422" s="2">
        <f t="shared" si="37"/>
        <v>0.32107745658205289</v>
      </c>
      <c r="F422" s="2">
        <f t="shared" si="41"/>
        <v>0.53270795606787735</v>
      </c>
      <c r="G422" s="2">
        <f t="shared" si="39"/>
        <v>-0.21163049948582446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58.264899999999997</v>
      </c>
      <c r="C423" s="2">
        <f t="shared" si="36"/>
        <v>59.207507731509715</v>
      </c>
      <c r="D423" s="2">
        <f t="shared" si="38"/>
        <v>58.99931485582691</v>
      </c>
      <c r="E423" s="2">
        <f t="shared" si="37"/>
        <v>0.20819287568280487</v>
      </c>
      <c r="F423" s="2">
        <f t="shared" si="41"/>
        <v>0.46780493999086292</v>
      </c>
      <c r="G423" s="2">
        <f t="shared" si="39"/>
        <v>-0.25961206430805805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58.264899999999997</v>
      </c>
      <c r="C424" s="2">
        <f t="shared" si="36"/>
        <v>59.062275772815916</v>
      </c>
      <c r="D424" s="2">
        <f t="shared" si="38"/>
        <v>58.944913755395284</v>
      </c>
      <c r="E424" s="2">
        <f t="shared" si="37"/>
        <v>0.11736201742063201</v>
      </c>
      <c r="F424" s="2">
        <f t="shared" si="41"/>
        <v>0.39771635547681672</v>
      </c>
      <c r="G424" s="2">
        <f t="shared" si="39"/>
        <v>-0.2803543380561847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58.264899999999997</v>
      </c>
      <c r="C425" s="2">
        <f t="shared" si="36"/>
        <v>58.939387192382704</v>
      </c>
      <c r="D425" s="2">
        <f t="shared" si="38"/>
        <v>58.894542366106741</v>
      </c>
      <c r="E425" s="2">
        <f t="shared" si="37"/>
        <v>4.4844826275962646E-2</v>
      </c>
      <c r="F425" s="2">
        <f t="shared" si="41"/>
        <v>0.32714204963664595</v>
      </c>
      <c r="G425" s="2">
        <f t="shared" si="39"/>
        <v>-0.2822972233606833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58.264899999999997</v>
      </c>
      <c r="C426" s="2">
        <f t="shared" si="36"/>
        <v>58.835404547400749</v>
      </c>
      <c r="D426" s="2">
        <f t="shared" si="38"/>
        <v>58.847902190839569</v>
      </c>
      <c r="E426" s="2">
        <f t="shared" si="37"/>
        <v>-1.2497643438820205E-2</v>
      </c>
      <c r="F426" s="2">
        <f t="shared" si="41"/>
        <v>0.25921411102155273</v>
      </c>
      <c r="G426" s="2">
        <f t="shared" si="39"/>
        <v>-0.27171175446037293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58.096499999999999</v>
      </c>
      <c r="C427" s="2">
        <f t="shared" si="36"/>
        <v>58.747419232416021</v>
      </c>
      <c r="D427" s="2">
        <f t="shared" si="38"/>
        <v>58.792242769295896</v>
      </c>
      <c r="E427" s="2">
        <f t="shared" si="37"/>
        <v>-4.4823536879874837E-2</v>
      </c>
      <c r="F427" s="2">
        <f t="shared" si="41"/>
        <v>0.19840658144126724</v>
      </c>
      <c r="G427" s="2">
        <f t="shared" si="39"/>
        <v>-0.24323011832114208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58.096499999999999</v>
      </c>
      <c r="C428" s="2">
        <f t="shared" si="36"/>
        <v>58.672970119736632</v>
      </c>
      <c r="D428" s="2">
        <f t="shared" si="38"/>
        <v>58.740706267866571</v>
      </c>
      <c r="E428" s="2">
        <f t="shared" si="37"/>
        <v>-6.7736148129938556E-2</v>
      </c>
      <c r="F428" s="2">
        <f t="shared" si="41"/>
        <v>0.1451780355270261</v>
      </c>
      <c r="G428" s="2">
        <f t="shared" si="39"/>
        <v>-0.21291418365696466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58.096499999999999</v>
      </c>
      <c r="C429" s="2">
        <f t="shared" si="36"/>
        <v>58.609974716700229</v>
      </c>
      <c r="D429" s="2">
        <f t="shared" si="38"/>
        <v>58.692987285061641</v>
      </c>
      <c r="E429" s="2">
        <f t="shared" si="37"/>
        <v>-8.3012568361411354E-2</v>
      </c>
      <c r="F429" s="2">
        <f t="shared" si="41"/>
        <v>9.9539914749338612E-2</v>
      </c>
      <c r="G429" s="2">
        <f t="shared" si="39"/>
        <v>-0.18255248311074995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58.096499999999999</v>
      </c>
      <c r="C430" s="2">
        <f t="shared" si="36"/>
        <v>58.556670914130969</v>
      </c>
      <c r="D430" s="2">
        <f t="shared" si="38"/>
        <v>58.648803041723738</v>
      </c>
      <c r="E430" s="2">
        <f t="shared" si="37"/>
        <v>-9.2132127592769564E-2</v>
      </c>
      <c r="F430" s="2">
        <f t="shared" si="41"/>
        <v>6.1205506280916977E-2</v>
      </c>
      <c r="G430" s="2">
        <f t="shared" si="39"/>
        <v>-0.15333763387368654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58.090699999999998</v>
      </c>
      <c r="C431" s="2">
        <f t="shared" si="36"/>
        <v>58.511567696572364</v>
      </c>
      <c r="D431" s="2">
        <f t="shared" si="38"/>
        <v>58.607462075670128</v>
      </c>
      <c r="E431" s="2">
        <f t="shared" si="37"/>
        <v>-9.5894379097764215E-2</v>
      </c>
      <c r="F431" s="2">
        <f t="shared" si="41"/>
        <v>2.9785529205180742E-2</v>
      </c>
      <c r="G431" s="2">
        <f t="shared" si="39"/>
        <v>-0.12567990830294495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58.090699999999998</v>
      </c>
      <c r="C432" s="2">
        <f t="shared" si="36"/>
        <v>58.473618820176611</v>
      </c>
      <c r="D432" s="2">
        <f t="shared" si="38"/>
        <v>58.56918340339827</v>
      </c>
      <c r="E432" s="2">
        <f t="shared" si="37"/>
        <v>-9.556458322165895E-2</v>
      </c>
      <c r="F432" s="2">
        <f t="shared" si="41"/>
        <v>4.7155067198128044E-3</v>
      </c>
      <c r="G432" s="2">
        <f t="shared" si="39"/>
        <v>-0.10028008994147175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58.090699999999998</v>
      </c>
      <c r="C433" s="2">
        <f t="shared" si="36"/>
        <v>58.441508232457132</v>
      </c>
      <c r="D433" s="2">
        <f t="shared" si="38"/>
        <v>58.533740188331734</v>
      </c>
      <c r="E433" s="2">
        <f t="shared" si="37"/>
        <v>-9.2231955874602534E-2</v>
      </c>
      <c r="F433" s="2">
        <f t="shared" si="41"/>
        <v>-1.4673985799070265E-2</v>
      </c>
      <c r="G433" s="2">
        <f t="shared" si="39"/>
        <v>-7.7557970075532265E-2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58.090699999999998</v>
      </c>
      <c r="C434" s="2">
        <f t="shared" si="36"/>
        <v>58.414337735156032</v>
      </c>
      <c r="D434" s="2">
        <f t="shared" si="38"/>
        <v>58.500922396603457</v>
      </c>
      <c r="E434" s="2">
        <f t="shared" si="37"/>
        <v>-8.6584661447425049E-2</v>
      </c>
      <c r="F434" s="2">
        <f t="shared" si="41"/>
        <v>-2.9056120928741221E-2</v>
      </c>
      <c r="G434" s="2">
        <f t="shared" si="39"/>
        <v>-5.7528540518683828E-2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58.090699999999998</v>
      </c>
      <c r="C435" s="2">
        <f t="shared" si="36"/>
        <v>58.391347314362797</v>
      </c>
      <c r="D435" s="2">
        <f t="shared" si="38"/>
        <v>58.47053555241061</v>
      </c>
      <c r="E435" s="2">
        <f t="shared" si="37"/>
        <v>-7.9188238047812831E-2</v>
      </c>
      <c r="F435" s="2">
        <f t="shared" si="41"/>
        <v>-3.9082544352555544E-2</v>
      </c>
      <c r="G435" s="2">
        <f t="shared" si="39"/>
        <v>-4.0105693695257287E-2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58.090699999999998</v>
      </c>
      <c r="C436" s="2">
        <f t="shared" si="36"/>
        <v>58.371893881383905</v>
      </c>
      <c r="D436" s="2">
        <f t="shared" si="38"/>
        <v>58.442399585565383</v>
      </c>
      <c r="E436" s="2">
        <f t="shared" si="37"/>
        <v>-7.0505704181478279E-2</v>
      </c>
      <c r="F436" s="2">
        <f t="shared" si="41"/>
        <v>-4.5367176318340093E-2</v>
      </c>
      <c r="G436" s="2">
        <f t="shared" si="39"/>
        <v>-2.5138527863138187E-2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58.090699999999998</v>
      </c>
      <c r="C437" s="2">
        <f t="shared" si="36"/>
        <v>58.329525591940225</v>
      </c>
      <c r="D437" s="2">
        <f t="shared" si="38"/>
        <v>58.416347764412393</v>
      </c>
      <c r="E437" s="2">
        <f t="shared" si="37"/>
        <v>-8.6822172472167836E-2</v>
      </c>
      <c r="F437" s="2">
        <f t="shared" si="41"/>
        <v>-5.3658175549105645E-2</v>
      </c>
      <c r="G437" s="2">
        <f t="shared" si="39"/>
        <v>-3.316399692306219E-2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58.090699999999998</v>
      </c>
      <c r="C438" s="2">
        <f t="shared" si="36"/>
        <v>58.293675500872496</v>
      </c>
      <c r="D438" s="2">
        <f t="shared" si="38"/>
        <v>58.392225707789251</v>
      </c>
      <c r="E438" s="2">
        <f t="shared" si="37"/>
        <v>-9.8550206916755201E-2</v>
      </c>
      <c r="F438" s="2">
        <f t="shared" si="41"/>
        <v>-6.2636581822635568E-2</v>
      </c>
      <c r="G438" s="2">
        <f t="shared" si="39"/>
        <v>-3.5913625094119633E-2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58.090699999999998</v>
      </c>
      <c r="C439" s="2">
        <f t="shared" si="36"/>
        <v>58.26334080843057</v>
      </c>
      <c r="D439" s="2">
        <f t="shared" si="38"/>
        <v>58.369890470175235</v>
      </c>
      <c r="E439" s="2">
        <f t="shared" si="37"/>
        <v>-0.10654966174466551</v>
      </c>
      <c r="F439" s="2">
        <f t="shared" si="41"/>
        <v>-7.1419197807041562E-2</v>
      </c>
      <c r="G439" s="2">
        <f t="shared" si="39"/>
        <v>-3.5130463937623951E-2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58.090699999999998</v>
      </c>
      <c r="C440" s="2">
        <f t="shared" si="36"/>
        <v>58.237672991748944</v>
      </c>
      <c r="D440" s="2">
        <f t="shared" si="38"/>
        <v>58.349209694606699</v>
      </c>
      <c r="E440" s="2">
        <f t="shared" si="37"/>
        <v>-0.11153670285775519</v>
      </c>
      <c r="F440" s="2">
        <f t="shared" si="41"/>
        <v>-7.9442698817184298E-2</v>
      </c>
      <c r="G440" s="2">
        <f t="shared" si="39"/>
        <v>-3.2094004040570889E-2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58.090699999999998</v>
      </c>
      <c r="C441" s="2">
        <f t="shared" si="36"/>
        <v>58.215061762249107</v>
      </c>
      <c r="D441" s="2">
        <f t="shared" si="38"/>
        <v>58.330060828339541</v>
      </c>
      <c r="E441" s="2">
        <f t="shared" si="37"/>
        <v>-0.11499906609043364</v>
      </c>
      <c r="F441" s="2">
        <f t="shared" si="41"/>
        <v>-8.6553972271834173E-2</v>
      </c>
      <c r="G441" s="2">
        <f t="shared" si="39"/>
        <v>-2.8445093818599471E-2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59.827599999999997</v>
      </c>
      <c r="C442" s="2">
        <f t="shared" si="36"/>
        <v>58.19592918344155</v>
      </c>
      <c r="D442" s="2">
        <f t="shared" si="38"/>
        <v>58.440989655869949</v>
      </c>
      <c r="E442" s="2">
        <f t="shared" si="37"/>
        <v>-0.24506047242839912</v>
      </c>
      <c r="F442" s="2">
        <f t="shared" si="41"/>
        <v>-0.11825527230314717</v>
      </c>
      <c r="G442" s="2">
        <f t="shared" si="39"/>
        <v>-0.12680520012525195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5">
        <f>TITRES_STAT!D446</f>
        <v>57.219299999999997</v>
      </c>
      <c r="C443" s="2">
        <f t="shared" si="36"/>
        <v>58.179740078296689</v>
      </c>
      <c r="D443" s="2">
        <f t="shared" si="38"/>
        <v>58.350494125805511</v>
      </c>
      <c r="E443" s="2">
        <f t="shared" si="37"/>
        <v>-0.17075404750882228</v>
      </c>
      <c r="F443" s="2">
        <f t="shared" si="41"/>
        <v>-0.12875502734428221</v>
      </c>
      <c r="G443" s="2">
        <f t="shared" si="39"/>
        <v>-4.1999020164540074E-2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57.219299999999997</v>
      </c>
      <c r="C444" s="2">
        <f t="shared" si="36"/>
        <v>58.166041604712589</v>
      </c>
      <c r="D444" s="2">
        <f t="shared" si="38"/>
        <v>58.266701968338438</v>
      </c>
      <c r="E444" s="2">
        <f t="shared" si="37"/>
        <v>-0.10066036362584896</v>
      </c>
      <c r="F444" s="2">
        <f t="shared" si="41"/>
        <v>-0.12313609460059557</v>
      </c>
      <c r="G444" s="2">
        <f t="shared" si="39"/>
        <v>2.2475730974746616E-2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57.509799999999998</v>
      </c>
      <c r="C445" s="2">
        <f t="shared" si="36"/>
        <v>58.154450588602955</v>
      </c>
      <c r="D445" s="2">
        <f t="shared" si="38"/>
        <v>58.210635155868928</v>
      </c>
      <c r="E445" s="2">
        <f t="shared" si="37"/>
        <v>-5.6184567265972873E-2</v>
      </c>
      <c r="F445" s="2">
        <f t="shared" si="41"/>
        <v>-0.10974578913367104</v>
      </c>
      <c r="G445" s="2">
        <f t="shared" si="39"/>
        <v>5.3561221867698169E-2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5">
        <f>TITRES_STAT!D449</f>
        <v>57.509799999999998</v>
      </c>
      <c r="C446" s="2">
        <f t="shared" si="36"/>
        <v>58.144642805740958</v>
      </c>
      <c r="D446" s="2">
        <f t="shared" si="38"/>
        <v>58.158721440619381</v>
      </c>
      <c r="E446" s="2">
        <f t="shared" si="37"/>
        <v>-1.4078634878423202E-2</v>
      </c>
      <c r="F446" s="2">
        <f t="shared" si="41"/>
        <v>-9.0612358282621472E-2</v>
      </c>
      <c r="G446" s="2">
        <f t="shared" si="39"/>
        <v>7.653372340419827E-2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58.090699999999998</v>
      </c>
      <c r="C447" s="2">
        <f t="shared" si="36"/>
        <v>58.136343912550046</v>
      </c>
      <c r="D447" s="2">
        <f t="shared" si="38"/>
        <v>58.153682815388315</v>
      </c>
      <c r="E447" s="2">
        <f t="shared" si="37"/>
        <v>-1.7338902838268666E-2</v>
      </c>
      <c r="F447" s="2">
        <f t="shared" si="41"/>
        <v>-7.5957667193750911E-2</v>
      </c>
      <c r="G447" s="2">
        <f t="shared" si="39"/>
        <v>5.8618764355482245E-2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5">
        <f>TITRES_STAT!D451</f>
        <v>58.090699999999998</v>
      </c>
      <c r="C448" s="2">
        <f t="shared" si="36"/>
        <v>58.129321772157738</v>
      </c>
      <c r="D448" s="2">
        <f t="shared" si="38"/>
        <v>58.149017421655849</v>
      </c>
      <c r="E448" s="2">
        <f t="shared" si="37"/>
        <v>-1.9695649498110868E-2</v>
      </c>
      <c r="F448" s="2">
        <f t="shared" si="41"/>
        <v>-6.4705263654622897E-2</v>
      </c>
      <c r="G448" s="2">
        <f t="shared" si="39"/>
        <v>4.5009614156512029E-2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58.090699999999998</v>
      </c>
      <c r="C449" s="2">
        <f t="shared" si="36"/>
        <v>58.123379961056543</v>
      </c>
      <c r="D449" s="2">
        <f t="shared" si="38"/>
        <v>58.144697612644308</v>
      </c>
      <c r="E449" s="2">
        <f t="shared" si="37"/>
        <v>-2.1317651587764885E-2</v>
      </c>
      <c r="F449" s="2">
        <f t="shared" si="41"/>
        <v>-5.6027741241251296E-2</v>
      </c>
      <c r="G449" s="2">
        <f t="shared" si="39"/>
        <v>3.471008965348641E-2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59.833399999999997</v>
      </c>
      <c r="C450" s="2">
        <f t="shared" si="36"/>
        <v>58.118352274740147</v>
      </c>
      <c r="D450" s="2">
        <f t="shared" si="38"/>
        <v>58.269786678374359</v>
      </c>
      <c r="E450" s="2">
        <f t="shared" si="37"/>
        <v>-0.15143440363421234</v>
      </c>
      <c r="F450" s="2">
        <f t="shared" si="41"/>
        <v>-7.5109073719843517E-2</v>
      </c>
      <c r="G450" s="2">
        <f t="shared" si="39"/>
        <v>-7.6325329914368828E-2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59.833399999999997</v>
      </c>
      <c r="C451" s="2">
        <f t="shared" si="36"/>
        <v>58.114098078626284</v>
      </c>
      <c r="D451" s="2">
        <f t="shared" si="38"/>
        <v>58.385609887383666</v>
      </c>
      <c r="E451" s="2">
        <f t="shared" si="37"/>
        <v>-0.27151180875738135</v>
      </c>
      <c r="F451" s="2">
        <f t="shared" si="41"/>
        <v>-0.11438962072735109</v>
      </c>
      <c r="G451" s="2">
        <f t="shared" si="39"/>
        <v>-0.15712218803003025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59.833399999999997</v>
      </c>
      <c r="C452" s="2">
        <f t="shared" si="36"/>
        <v>58.377713758837629</v>
      </c>
      <c r="D452" s="2">
        <f t="shared" si="38"/>
        <v>58.492853599429317</v>
      </c>
      <c r="E452" s="2">
        <f t="shared" si="37"/>
        <v>-0.11513984059168791</v>
      </c>
      <c r="F452" s="2">
        <f t="shared" si="41"/>
        <v>-0.11453966470021847</v>
      </c>
      <c r="G452" s="2">
        <f t="shared" si="39"/>
        <v>-6.0017589146944827E-4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59.833399999999997</v>
      </c>
      <c r="C453" s="2">
        <f t="shared" si="36"/>
        <v>58.199496257477989</v>
      </c>
      <c r="D453" s="2">
        <f t="shared" si="38"/>
        <v>58.592153332804919</v>
      </c>
      <c r="E453" s="2">
        <f t="shared" si="37"/>
        <v>-0.39265707532693028</v>
      </c>
      <c r="F453" s="2">
        <f t="shared" si="41"/>
        <v>-0.17016314682556083</v>
      </c>
      <c r="G453" s="2">
        <f t="shared" si="39"/>
        <v>-0.22249392850136945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59.833399999999997</v>
      </c>
      <c r="C454" s="2">
        <f t="shared" si="36"/>
        <v>58.048696833250602</v>
      </c>
      <c r="D454" s="2">
        <f t="shared" si="38"/>
        <v>58.684097530374927</v>
      </c>
      <c r="E454" s="2">
        <f t="shared" si="37"/>
        <v>-0.63540069712432512</v>
      </c>
      <c r="F454" s="2">
        <f t="shared" si="41"/>
        <v>-0.2632106568853137</v>
      </c>
      <c r="G454" s="2">
        <f t="shared" si="39"/>
        <v>-0.37219004023901142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59.833399999999997</v>
      </c>
      <c r="C455" s="2">
        <f t="shared" si="36"/>
        <v>57.96578962813512</v>
      </c>
      <c r="D455" s="2">
        <f t="shared" si="38"/>
        <v>58.769231046643448</v>
      </c>
      <c r="E455" s="2">
        <f t="shared" si="37"/>
        <v>-0.80344141850832784</v>
      </c>
      <c r="F455" s="2">
        <f t="shared" si="41"/>
        <v>-0.37125680920991655</v>
      </c>
      <c r="G455" s="2">
        <f t="shared" si="39"/>
        <v>-0.43218460929841129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59.833399999999997</v>
      </c>
      <c r="C456" s="2">
        <f t="shared" si="36"/>
        <v>57.89563737765279</v>
      </c>
      <c r="D456" s="2">
        <f t="shared" si="38"/>
        <v>58.848058376521713</v>
      </c>
      <c r="E456" s="2">
        <f t="shared" si="37"/>
        <v>-0.95242099886892362</v>
      </c>
      <c r="F456" s="2">
        <f t="shared" si="41"/>
        <v>-0.487489647141718</v>
      </c>
      <c r="G456" s="2">
        <f t="shared" si="39"/>
        <v>-0.46493135172720562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59.833399999999997</v>
      </c>
      <c r="C457" s="2">
        <f t="shared" si="36"/>
        <v>57.92564701186005</v>
      </c>
      <c r="D457" s="2">
        <f t="shared" si="38"/>
        <v>58.921046644927515</v>
      </c>
      <c r="E457" s="2">
        <f t="shared" si="37"/>
        <v>-0.99539963306746415</v>
      </c>
      <c r="F457" s="2">
        <f t="shared" si="41"/>
        <v>-0.58907164432686732</v>
      </c>
      <c r="G457" s="2">
        <f t="shared" si="39"/>
        <v>-0.40632798874059683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5">
        <f>TITRES_STAT!D461</f>
        <v>59.252499999999998</v>
      </c>
      <c r="C458" s="2">
        <f t="shared" si="36"/>
        <v>57.951039779266196</v>
      </c>
      <c r="D458" s="2">
        <f t="shared" si="38"/>
        <v>58.945598745303258</v>
      </c>
      <c r="E458" s="2">
        <f t="shared" si="37"/>
        <v>-0.99455896603706151</v>
      </c>
      <c r="F458" s="2">
        <f t="shared" si="41"/>
        <v>-0.67016910866890611</v>
      </c>
      <c r="G458" s="2">
        <f t="shared" si="39"/>
        <v>-0.3243898573681554</v>
      </c>
      <c r="H458" s="2" t="str">
        <f t="shared" si="40"/>
        <v>Hold</v>
      </c>
    </row>
    <row r="459" spans="1:8" ht="13.5" x14ac:dyDescent="0.25">
      <c r="A459" s="3">
        <f>TITRES_STAT!B462</f>
        <v>42971</v>
      </c>
      <c r="B459" s="5">
        <f>TITRES_STAT!D462</f>
        <v>59.252499999999998</v>
      </c>
      <c r="C459" s="2">
        <f t="shared" si="36"/>
        <v>57.972525967071391</v>
      </c>
      <c r="D459" s="2">
        <f t="shared" si="38"/>
        <v>58.968332171577089</v>
      </c>
      <c r="E459" s="2">
        <f t="shared" si="37"/>
        <v>-0.99580620450569768</v>
      </c>
      <c r="F459" s="2">
        <f t="shared" si="41"/>
        <v>-0.73529652783626442</v>
      </c>
      <c r="G459" s="2">
        <f t="shared" si="39"/>
        <v>-0.26050967666943325</v>
      </c>
      <c r="H459" s="2" t="str">
        <f t="shared" si="40"/>
        <v>Hold</v>
      </c>
    </row>
    <row r="460" spans="1:8" ht="13.5" x14ac:dyDescent="0.25">
      <c r="A460" s="3">
        <f>TITRES_STAT!B463</f>
        <v>42972</v>
      </c>
      <c r="B460" s="5">
        <f>TITRES_STAT!D463</f>
        <v>58.090699999999998</v>
      </c>
      <c r="C460" s="2">
        <f t="shared" si="36"/>
        <v>58.258814279829636</v>
      </c>
      <c r="D460" s="2">
        <f t="shared" si="38"/>
        <v>58.9033223810899</v>
      </c>
      <c r="E460" s="2">
        <f t="shared" si="37"/>
        <v>-0.64450810126026425</v>
      </c>
      <c r="F460" s="2">
        <f t="shared" si="41"/>
        <v>-0.71713884252106441</v>
      </c>
      <c r="G460" s="2">
        <f t="shared" si="39"/>
        <v>7.2630741260800158E-2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58.090699999999998</v>
      </c>
      <c r="C461" s="2">
        <f t="shared" si="36"/>
        <v>58.501058236778924</v>
      </c>
      <c r="D461" s="2">
        <f t="shared" si="38"/>
        <v>58.843128130638796</v>
      </c>
      <c r="E461" s="2">
        <f t="shared" si="37"/>
        <v>-0.34206989385987185</v>
      </c>
      <c r="F461" s="2">
        <f t="shared" si="41"/>
        <v>-0.64212505278882592</v>
      </c>
      <c r="G461" s="2">
        <f t="shared" si="39"/>
        <v>0.30005515892895407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58.090699999999998</v>
      </c>
      <c r="C462" s="2">
        <f t="shared" si="36"/>
        <v>58.706033892659086</v>
      </c>
      <c r="D462" s="2">
        <f t="shared" si="38"/>
        <v>58.787392713554439</v>
      </c>
      <c r="E462" s="2">
        <f t="shared" si="37"/>
        <v>-8.135882089535329E-2</v>
      </c>
      <c r="F462" s="2">
        <f t="shared" si="41"/>
        <v>-0.52997180641013142</v>
      </c>
      <c r="G462" s="2">
        <f t="shared" si="39"/>
        <v>0.44861298551477813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58.090699999999998</v>
      </c>
      <c r="C463" s="2">
        <f t="shared" ref="C463:C526" si="42">$C$4*B453+C462*(1-$C$4)</f>
        <v>58.879474832249997</v>
      </c>
      <c r="D463" s="2">
        <f t="shared" si="38"/>
        <v>58.73578584588374</v>
      </c>
      <c r="E463" s="2">
        <f t="shared" si="37"/>
        <v>0.14368898636625715</v>
      </c>
      <c r="F463" s="2">
        <f t="shared" si="41"/>
        <v>-0.39523964785485372</v>
      </c>
      <c r="G463" s="2">
        <f t="shared" si="39"/>
        <v>0.53892863422111081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59.252499999999998</v>
      </c>
      <c r="C464" s="2">
        <f t="shared" si="42"/>
        <v>59.026232550365378</v>
      </c>
      <c r="D464" s="2">
        <f t="shared" si="38"/>
        <v>58.774060968410872</v>
      </c>
      <c r="E464" s="2">
        <f t="shared" si="37"/>
        <v>0.25217158195450651</v>
      </c>
      <c r="F464" s="2">
        <f t="shared" si="41"/>
        <v>-0.26575740189298169</v>
      </c>
      <c r="G464" s="2">
        <f t="shared" si="39"/>
        <v>0.5179289838474882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59.252499999999998</v>
      </c>
      <c r="C465" s="2">
        <f t="shared" si="42"/>
        <v>59.150412158001473</v>
      </c>
      <c r="D465" s="2">
        <f t="shared" si="38"/>
        <v>58.809500896676731</v>
      </c>
      <c r="E465" s="2">
        <f t="shared" si="37"/>
        <v>0.34091126132474159</v>
      </c>
      <c r="F465" s="2">
        <f t="shared" si="41"/>
        <v>-0.14442366924943706</v>
      </c>
      <c r="G465" s="2">
        <f t="shared" si="39"/>
        <v>0.48533493057417865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59.252499999999998</v>
      </c>
      <c r="C466" s="2">
        <f t="shared" si="42"/>
        <v>59.255487210616629</v>
      </c>
      <c r="D466" s="2">
        <f t="shared" si="38"/>
        <v>58.842315645071047</v>
      </c>
      <c r="E466" s="2">
        <f t="shared" si="37"/>
        <v>0.4131715655455821</v>
      </c>
      <c r="F466" s="2">
        <f t="shared" si="41"/>
        <v>-3.2904622290433228E-2</v>
      </c>
      <c r="G466" s="2">
        <f t="shared" si="39"/>
        <v>0.44607618783601533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59.252499999999998</v>
      </c>
      <c r="C467" s="2">
        <f t="shared" si="42"/>
        <v>59.344396870521763</v>
      </c>
      <c r="D467" s="2">
        <f t="shared" si="38"/>
        <v>58.872699671362078</v>
      </c>
      <c r="E467" s="2">
        <f t="shared" si="37"/>
        <v>0.471697199159685</v>
      </c>
      <c r="F467" s="2">
        <f t="shared" si="41"/>
        <v>6.8015741999590415E-2</v>
      </c>
      <c r="G467" s="2">
        <f t="shared" si="39"/>
        <v>0.40368145716009457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59.252499999999998</v>
      </c>
      <c r="C468" s="2">
        <f t="shared" si="42"/>
        <v>59.330258890441492</v>
      </c>
      <c r="D468" s="2">
        <f t="shared" si="38"/>
        <v>58.900833029038964</v>
      </c>
      <c r="E468" s="2">
        <f t="shared" si="37"/>
        <v>0.42942586140252814</v>
      </c>
      <c r="F468" s="2">
        <f t="shared" si="41"/>
        <v>0.14029776588017795</v>
      </c>
      <c r="G468" s="2">
        <f t="shared" si="39"/>
        <v>0.28912809552235019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59.252499999999998</v>
      </c>
      <c r="C469" s="2">
        <f t="shared" si="42"/>
        <v>59.318295984219723</v>
      </c>
      <c r="D469" s="2">
        <f t="shared" si="38"/>
        <v>58.926882434295337</v>
      </c>
      <c r="E469" s="2">
        <f t="shared" si="37"/>
        <v>0.39141354992438693</v>
      </c>
      <c r="F469" s="2">
        <f t="shared" si="41"/>
        <v>0.19052092268901977</v>
      </c>
      <c r="G469" s="2">
        <f t="shared" si="39"/>
        <v>0.20089262723536716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5">
        <f>TITRES_STAT!D473</f>
        <v>59.252499999999998</v>
      </c>
      <c r="C470" s="2">
        <f t="shared" si="42"/>
        <v>59.12943506357054</v>
      </c>
      <c r="D470" s="2">
        <f t="shared" si="38"/>
        <v>58.951002253977165</v>
      </c>
      <c r="E470" s="2">
        <f t="shared" si="37"/>
        <v>0.17843280959337449</v>
      </c>
      <c r="F470" s="2">
        <f t="shared" si="41"/>
        <v>0.18810330006989071</v>
      </c>
      <c r="G470" s="2">
        <f t="shared" si="39"/>
        <v>-9.6704904765162192E-3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59.252499999999998</v>
      </c>
      <c r="C471" s="2">
        <f t="shared" si="42"/>
        <v>58.969629669175077</v>
      </c>
      <c r="D471" s="2">
        <f t="shared" si="38"/>
        <v>58.97333542034923</v>
      </c>
      <c r="E471" s="2">
        <f t="shared" si="37"/>
        <v>-3.7057511741522831E-3</v>
      </c>
      <c r="F471" s="2">
        <f t="shared" si="41"/>
        <v>0.14974148982108212</v>
      </c>
      <c r="G471" s="2">
        <f t="shared" si="39"/>
        <v>-0.15344724099523441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57.474899999999998</v>
      </c>
      <c r="C472" s="2">
        <f t="shared" si="42"/>
        <v>58.834409720071221</v>
      </c>
      <c r="D472" s="2">
        <f t="shared" si="38"/>
        <v>58.862340204027063</v>
      </c>
      <c r="E472" s="2">
        <f t="shared" si="37"/>
        <v>-2.7930483955842078E-2</v>
      </c>
      <c r="F472" s="2">
        <f t="shared" si="41"/>
        <v>0.11420709506569729</v>
      </c>
      <c r="G472" s="2">
        <f t="shared" si="39"/>
        <v>-0.14213757902153937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59.246699999999997</v>
      </c>
      <c r="C473" s="2">
        <f t="shared" si="42"/>
        <v>58.719992840060257</v>
      </c>
      <c r="D473" s="2">
        <f t="shared" si="38"/>
        <v>58.890811300025057</v>
      </c>
      <c r="E473" s="2">
        <f t="shared" si="37"/>
        <v>-0.17081845996479927</v>
      </c>
      <c r="F473" s="2">
        <f t="shared" si="41"/>
        <v>5.7201984059597984E-2</v>
      </c>
      <c r="G473" s="2">
        <f t="shared" si="39"/>
        <v>-0.22802044402439725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5">
        <f>TITRES_STAT!D477</f>
        <v>59.246699999999997</v>
      </c>
      <c r="C474" s="2">
        <f t="shared" si="42"/>
        <v>58.801917018512526</v>
      </c>
      <c r="D474" s="2">
        <f t="shared" si="38"/>
        <v>58.91717342594913</v>
      </c>
      <c r="E474" s="2">
        <f t="shared" si="37"/>
        <v>-0.11525640743660404</v>
      </c>
      <c r="F474" s="2">
        <f t="shared" si="41"/>
        <v>2.2710305760357583E-2</v>
      </c>
      <c r="G474" s="2">
        <f t="shared" si="39"/>
        <v>-0.13796671319696163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59.246699999999997</v>
      </c>
      <c r="C475" s="2">
        <f t="shared" si="42"/>
        <v>58.871237477202904</v>
      </c>
      <c r="D475" s="2">
        <f t="shared" si="38"/>
        <v>58.941582801804749</v>
      </c>
      <c r="E475" s="2">
        <f t="shared" si="37"/>
        <v>-7.0345324601845505E-2</v>
      </c>
      <c r="F475" s="2">
        <f t="shared" si="41"/>
        <v>4.0991796879169661E-3</v>
      </c>
      <c r="G475" s="2">
        <f t="shared" si="39"/>
        <v>-7.4444504289762473E-2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59.252499999999998</v>
      </c>
      <c r="C476" s="2">
        <f t="shared" si="42"/>
        <v>58.929893249940918</v>
      </c>
      <c r="D476" s="2">
        <f t="shared" si="38"/>
        <v>58.964613705374767</v>
      </c>
      <c r="E476" s="2">
        <f t="shared" ref="E476:E539" si="43">C476-D476</f>
        <v>-3.472045543384894E-2</v>
      </c>
      <c r="F476" s="2">
        <f t="shared" si="41"/>
        <v>-3.6647473364362156E-3</v>
      </c>
      <c r="G476" s="2">
        <f t="shared" si="39"/>
        <v>-3.1055708097412725E-2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59.252499999999998</v>
      </c>
      <c r="C477" s="2">
        <f t="shared" si="42"/>
        <v>58.979525057642313</v>
      </c>
      <c r="D477" s="2">
        <f t="shared" ref="D477:D540" si="44">$D$4*B477+(1-$D$4)*D476</f>
        <v>58.985938616087743</v>
      </c>
      <c r="E477" s="2">
        <f t="shared" si="43"/>
        <v>-6.4135584454305672E-3</v>
      </c>
      <c r="F477" s="2">
        <f t="shared" si="41"/>
        <v>-4.2145095582350866E-3</v>
      </c>
      <c r="G477" s="2">
        <f t="shared" si="39"/>
        <v>-2.1990488871954806E-3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59.252499999999998</v>
      </c>
      <c r="C478" s="2">
        <f t="shared" si="42"/>
        <v>59.02152120262042</v>
      </c>
      <c r="D478" s="2">
        <f t="shared" si="44"/>
        <v>59.005683903784949</v>
      </c>
      <c r="E478" s="2">
        <f t="shared" si="43"/>
        <v>1.5837298835471358E-2</v>
      </c>
      <c r="F478" s="2">
        <f t="shared" si="41"/>
        <v>-2.0414787949379768E-4</v>
      </c>
      <c r="G478" s="2">
        <f t="shared" si="39"/>
        <v>1.6041446714965157E-2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5">
        <f>TITRES_STAT!D482</f>
        <v>57.3994</v>
      </c>
      <c r="C479" s="2">
        <f t="shared" si="42"/>
        <v>59.057056402217277</v>
      </c>
      <c r="D479" s="2">
        <f t="shared" si="44"/>
        <v>58.886699910911986</v>
      </c>
      <c r="E479" s="2">
        <f t="shared" si="43"/>
        <v>0.17035649130529151</v>
      </c>
      <c r="F479" s="2">
        <f t="shared" si="41"/>
        <v>3.3907979957463266E-2</v>
      </c>
      <c r="G479" s="2">
        <f t="shared" si="39"/>
        <v>0.13644851134782826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59.253999999999998</v>
      </c>
      <c r="C480" s="2">
        <f t="shared" si="42"/>
        <v>59.087124648030006</v>
      </c>
      <c r="D480" s="2">
        <f t="shared" si="44"/>
        <v>58.913907324918505</v>
      </c>
      <c r="E480" s="2">
        <f t="shared" si="43"/>
        <v>0.17321732311150129</v>
      </c>
      <c r="F480" s="2">
        <f t="shared" si="41"/>
        <v>6.1769848588270872E-2</v>
      </c>
      <c r="G480" s="2">
        <f t="shared" si="39"/>
        <v>0.11144747452323042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59.253999999999998</v>
      </c>
      <c r="C481" s="2">
        <f t="shared" si="42"/>
        <v>59.11256700987154</v>
      </c>
      <c r="D481" s="2">
        <f t="shared" si="44"/>
        <v>58.939099374924538</v>
      </c>
      <c r="E481" s="2">
        <f t="shared" si="43"/>
        <v>0.17346763494700213</v>
      </c>
      <c r="F481" s="2">
        <f t="shared" si="41"/>
        <v>8.4109405860017125E-2</v>
      </c>
      <c r="G481" s="2">
        <f t="shared" si="39"/>
        <v>8.9358229086985E-2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59.253999999999998</v>
      </c>
      <c r="C482" s="2">
        <f t="shared" si="42"/>
        <v>58.860618239122076</v>
      </c>
      <c r="D482" s="2">
        <f t="shared" si="44"/>
        <v>58.962425347152347</v>
      </c>
      <c r="E482" s="2">
        <f t="shared" si="43"/>
        <v>-0.10180710803027182</v>
      </c>
      <c r="F482" s="2">
        <f t="shared" si="41"/>
        <v>4.6926103081959339E-2</v>
      </c>
      <c r="G482" s="2">
        <f t="shared" si="39"/>
        <v>-0.14873321111223115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5">
        <f>TITRES_STAT!D486</f>
        <v>59.253999999999998</v>
      </c>
      <c r="C483" s="2">
        <f t="shared" si="42"/>
        <v>58.920015433103302</v>
      </c>
      <c r="D483" s="2">
        <f t="shared" si="44"/>
        <v>58.984023469585509</v>
      </c>
      <c r="E483" s="2">
        <f t="shared" si="43"/>
        <v>-6.4008036482206876E-2</v>
      </c>
      <c r="F483" s="2">
        <f t="shared" si="41"/>
        <v>2.4739275169126093E-2</v>
      </c>
      <c r="G483" s="2">
        <f t="shared" si="39"/>
        <v>-8.8747311651332969E-2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5">
        <f>TITRES_STAT!D487</f>
        <v>59.727800000000002</v>
      </c>
      <c r="C484" s="2">
        <f t="shared" si="42"/>
        <v>58.970274597241257</v>
      </c>
      <c r="D484" s="2">
        <f t="shared" si="44"/>
        <v>59.03911802739399</v>
      </c>
      <c r="E484" s="2">
        <f t="shared" si="43"/>
        <v>-6.884343015273231E-2</v>
      </c>
      <c r="F484" s="2">
        <f t="shared" si="41"/>
        <v>6.0227341047544118E-3</v>
      </c>
      <c r="G484" s="2">
        <f t="shared" ref="G484:G547" si="45">E484-F484</f>
        <v>-7.4866164257486725E-2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5">
        <f>TITRES_STAT!D488</f>
        <v>59.727800000000002</v>
      </c>
      <c r="C485" s="2">
        <f t="shared" si="42"/>
        <v>59.012801582281071</v>
      </c>
      <c r="D485" s="2">
        <f t="shared" si="44"/>
        <v>59.090131506846284</v>
      </c>
      <c r="E485" s="2">
        <f t="shared" si="43"/>
        <v>-7.7329924565212593E-2</v>
      </c>
      <c r="F485" s="2">
        <f t="shared" ref="F485:F548" si="47">(E485*(2/(10)))+((1-(2/10))*F484)</f>
        <v>-1.0647797629238988E-2</v>
      </c>
      <c r="G485" s="2">
        <f t="shared" si="45"/>
        <v>-6.6682126935973612E-2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5">
        <f>TITRES_STAT!D489</f>
        <v>59.727800000000002</v>
      </c>
      <c r="C486" s="2">
        <f t="shared" si="42"/>
        <v>59.04967826193014</v>
      </c>
      <c r="D486" s="2">
        <f t="shared" si="44"/>
        <v>59.137366210042856</v>
      </c>
      <c r="E486" s="2">
        <f t="shared" si="43"/>
        <v>-8.7687948112716185E-2</v>
      </c>
      <c r="F486" s="2">
        <f t="shared" si="47"/>
        <v>-2.6055827725934427E-2</v>
      </c>
      <c r="G486" s="2">
        <f t="shared" si="45"/>
        <v>-6.1632120386781758E-2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5">
        <f>TITRES_STAT!D490</f>
        <v>57.041200000000003</v>
      </c>
      <c r="C487" s="2">
        <f t="shared" si="42"/>
        <v>59.080881606248582</v>
      </c>
      <c r="D487" s="2">
        <f t="shared" si="44"/>
        <v>58.982094638928565</v>
      </c>
      <c r="E487" s="2">
        <f t="shared" si="43"/>
        <v>9.8786967320016572E-2</v>
      </c>
      <c r="F487" s="2">
        <f t="shared" si="47"/>
        <v>-1.0872687167442253E-3</v>
      </c>
      <c r="G487" s="2">
        <f t="shared" si="45"/>
        <v>9.9874236036760794E-2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54.474600000000002</v>
      </c>
      <c r="C488" s="2">
        <f t="shared" si="42"/>
        <v>59.107284436056496</v>
      </c>
      <c r="D488" s="2">
        <f t="shared" si="44"/>
        <v>58.648206147156081</v>
      </c>
      <c r="E488" s="2">
        <f t="shared" si="43"/>
        <v>0.45907828890041458</v>
      </c>
      <c r="F488" s="2">
        <f t="shared" si="47"/>
        <v>9.0945842806687549E-2</v>
      </c>
      <c r="G488" s="2">
        <f t="shared" si="45"/>
        <v>0.36813244609372703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54.474600000000002</v>
      </c>
      <c r="C489" s="2">
        <f t="shared" si="42"/>
        <v>58.844532984355496</v>
      </c>
      <c r="D489" s="2">
        <f t="shared" si="44"/>
        <v>58.339050136255629</v>
      </c>
      <c r="E489" s="2">
        <f t="shared" si="43"/>
        <v>0.50548284809986654</v>
      </c>
      <c r="F489" s="2">
        <f t="shared" si="47"/>
        <v>0.17385324386532336</v>
      </c>
      <c r="G489" s="2">
        <f t="shared" si="45"/>
        <v>0.33162960423454318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54.570599999999999</v>
      </c>
      <c r="C490" s="2">
        <f t="shared" si="42"/>
        <v>58.907527909839267</v>
      </c>
      <c r="D490" s="2">
        <f t="shared" si="44"/>
        <v>58.059905681718178</v>
      </c>
      <c r="E490" s="2">
        <f t="shared" si="43"/>
        <v>0.84762222812108945</v>
      </c>
      <c r="F490" s="2">
        <f t="shared" si="47"/>
        <v>0.3086070407164766</v>
      </c>
      <c r="G490" s="2">
        <f t="shared" si="45"/>
        <v>0.53901518740461285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54.570599999999999</v>
      </c>
      <c r="C491" s="2">
        <f t="shared" si="42"/>
        <v>58.960831308325531</v>
      </c>
      <c r="D491" s="2">
        <f t="shared" si="44"/>
        <v>57.801438594183495</v>
      </c>
      <c r="E491" s="2">
        <f t="shared" si="43"/>
        <v>1.1593927141420366</v>
      </c>
      <c r="F491" s="2">
        <f t="shared" si="47"/>
        <v>0.47876417540158867</v>
      </c>
      <c r="G491" s="2">
        <f t="shared" si="45"/>
        <v>0.68062853874044793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54.570599999999999</v>
      </c>
      <c r="C492" s="2">
        <f t="shared" si="42"/>
        <v>59.005934183967753</v>
      </c>
      <c r="D492" s="2">
        <f t="shared" si="44"/>
        <v>57.562117216836569</v>
      </c>
      <c r="E492" s="2">
        <f t="shared" si="43"/>
        <v>1.443816967131184</v>
      </c>
      <c r="F492" s="2">
        <f t="shared" si="47"/>
        <v>0.67177473374750774</v>
      </c>
      <c r="G492" s="2">
        <f t="shared" si="45"/>
        <v>0.77204223338367628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54.570599999999999</v>
      </c>
      <c r="C493" s="2">
        <f t="shared" si="42"/>
        <v>59.044098155665019</v>
      </c>
      <c r="D493" s="2">
        <f t="shared" si="44"/>
        <v>57.340523348922744</v>
      </c>
      <c r="E493" s="2">
        <f t="shared" si="43"/>
        <v>1.7035748067422745</v>
      </c>
      <c r="F493" s="2">
        <f t="shared" si="47"/>
        <v>0.8781347483464611</v>
      </c>
      <c r="G493" s="2">
        <f t="shared" si="45"/>
        <v>0.82544005839581336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54.570599999999999</v>
      </c>
      <c r="C494" s="2">
        <f t="shared" si="42"/>
        <v>59.149283054793479</v>
      </c>
      <c r="D494" s="2">
        <f t="shared" si="44"/>
        <v>57.13534384159513</v>
      </c>
      <c r="E494" s="2">
        <f t="shared" si="43"/>
        <v>2.0139392131983485</v>
      </c>
      <c r="F494" s="2">
        <f t="shared" si="47"/>
        <v>1.1052956413168387</v>
      </c>
      <c r="G494" s="2">
        <f t="shared" si="45"/>
        <v>0.90864357188150979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56.207700000000003</v>
      </c>
      <c r="C495" s="2">
        <f t="shared" si="42"/>
        <v>59.238285661748328</v>
      </c>
      <c r="D495" s="2">
        <f t="shared" si="44"/>
        <v>57.066629482958454</v>
      </c>
      <c r="E495" s="2">
        <f t="shared" si="43"/>
        <v>2.171656178789874</v>
      </c>
      <c r="F495" s="2">
        <f t="shared" si="47"/>
        <v>1.3185677488114458</v>
      </c>
      <c r="G495" s="2">
        <f t="shared" si="45"/>
        <v>0.85308842997842826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5">
        <f>TITRES_STAT!D499</f>
        <v>56.207700000000003</v>
      </c>
      <c r="C496" s="2">
        <f t="shared" si="42"/>
        <v>59.313595559940893</v>
      </c>
      <c r="D496" s="2">
        <f t="shared" si="44"/>
        <v>57.003005076813388</v>
      </c>
      <c r="E496" s="2">
        <f t="shared" si="43"/>
        <v>2.3105904831275055</v>
      </c>
      <c r="F496" s="2">
        <f t="shared" si="47"/>
        <v>1.5169722956746579</v>
      </c>
      <c r="G496" s="2">
        <f t="shared" si="45"/>
        <v>0.79361818745284762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56.207700000000003</v>
      </c>
      <c r="C497" s="2">
        <f t="shared" si="42"/>
        <v>58.963996243026912</v>
      </c>
      <c r="D497" s="2">
        <f t="shared" si="44"/>
        <v>56.944093589642023</v>
      </c>
      <c r="E497" s="2">
        <f t="shared" si="43"/>
        <v>2.0199026533848894</v>
      </c>
      <c r="F497" s="2">
        <f t="shared" si="47"/>
        <v>1.6175583672167042</v>
      </c>
      <c r="G497" s="2">
        <f t="shared" si="45"/>
        <v>0.40234428616818518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5">
        <f>TITRES_STAT!D501</f>
        <v>54.570599999999999</v>
      </c>
      <c r="C498" s="2">
        <f t="shared" si="42"/>
        <v>58.273319897945854</v>
      </c>
      <c r="D498" s="2">
        <f t="shared" si="44"/>
        <v>56.768279249668538</v>
      </c>
      <c r="E498" s="2">
        <f t="shared" si="43"/>
        <v>1.5050406482773155</v>
      </c>
      <c r="F498" s="2">
        <f t="shared" si="47"/>
        <v>1.5950548234288267</v>
      </c>
      <c r="G498" s="2">
        <f t="shared" si="45"/>
        <v>-9.0014175151511111E-2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54.570599999999999</v>
      </c>
      <c r="C499" s="2">
        <f t="shared" si="42"/>
        <v>57.688901452108034</v>
      </c>
      <c r="D499" s="2">
        <f t="shared" si="44"/>
        <v>56.605488194137536</v>
      </c>
      <c r="E499" s="2">
        <f t="shared" si="43"/>
        <v>1.0834132579704985</v>
      </c>
      <c r="F499" s="2">
        <f t="shared" si="47"/>
        <v>1.4927265103371612</v>
      </c>
      <c r="G499" s="2">
        <f t="shared" si="45"/>
        <v>-0.40931325236666272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56.189700000000002</v>
      </c>
      <c r="C500" s="2">
        <f t="shared" si="42"/>
        <v>57.209162767168337</v>
      </c>
      <c r="D500" s="2">
        <f t="shared" si="44"/>
        <v>56.574689068645867</v>
      </c>
      <c r="E500" s="2">
        <f t="shared" si="43"/>
        <v>0.63447369852246993</v>
      </c>
      <c r="F500" s="2">
        <f t="shared" si="47"/>
        <v>1.3210759479742229</v>
      </c>
      <c r="G500" s="2">
        <f t="shared" si="45"/>
        <v>-0.68660224945175297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56.189700000000002</v>
      </c>
      <c r="C501" s="2">
        <f t="shared" si="42"/>
        <v>56.803230033757828</v>
      </c>
      <c r="D501" s="2">
        <f t="shared" si="44"/>
        <v>56.546171359857283</v>
      </c>
      <c r="E501" s="2">
        <f t="shared" si="43"/>
        <v>0.25705867390054493</v>
      </c>
      <c r="F501" s="2">
        <f t="shared" si="47"/>
        <v>1.1082724931594874</v>
      </c>
      <c r="G501" s="2">
        <f t="shared" si="45"/>
        <v>-0.85121381925894246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56.189700000000002</v>
      </c>
      <c r="C502" s="2">
        <f t="shared" si="42"/>
        <v>56.459748490102783</v>
      </c>
      <c r="D502" s="2">
        <f t="shared" si="44"/>
        <v>56.519766073941931</v>
      </c>
      <c r="E502" s="2">
        <f t="shared" si="43"/>
        <v>-6.0017583839147903E-2</v>
      </c>
      <c r="F502" s="2">
        <f t="shared" si="47"/>
        <v>0.87461447775976031</v>
      </c>
      <c r="G502" s="2">
        <f t="shared" si="45"/>
        <v>-0.93463206159890821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56.189700000000002</v>
      </c>
      <c r="C503" s="2">
        <f t="shared" si="42"/>
        <v>56.169110260856201</v>
      </c>
      <c r="D503" s="2">
        <f t="shared" si="44"/>
        <v>56.495316735131418</v>
      </c>
      <c r="E503" s="2">
        <f t="shared" si="43"/>
        <v>-0.32620647427521732</v>
      </c>
      <c r="F503" s="2">
        <f t="shared" si="47"/>
        <v>0.63445028735276476</v>
      </c>
      <c r="G503" s="2">
        <f t="shared" si="45"/>
        <v>-0.96065676162798208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56.189700000000002</v>
      </c>
      <c r="C504" s="2">
        <f t="shared" si="42"/>
        <v>55.923185605339867</v>
      </c>
      <c r="D504" s="2">
        <f t="shared" si="44"/>
        <v>56.472678458455015</v>
      </c>
      <c r="E504" s="2">
        <f t="shared" si="43"/>
        <v>-0.54949285311514728</v>
      </c>
      <c r="F504" s="2">
        <f t="shared" si="47"/>
        <v>0.3976616592591824</v>
      </c>
      <c r="G504" s="2">
        <f t="shared" si="45"/>
        <v>-0.94715451237432968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56.189700000000002</v>
      </c>
      <c r="C505" s="2">
        <f t="shared" si="42"/>
        <v>55.966957050672193</v>
      </c>
      <c r="D505" s="2">
        <f t="shared" si="44"/>
        <v>56.451717091162052</v>
      </c>
      <c r="E505" s="2">
        <f t="shared" si="43"/>
        <v>-0.48476004048985999</v>
      </c>
      <c r="F505" s="2">
        <f t="shared" si="47"/>
        <v>0.22117731930937395</v>
      </c>
      <c r="G505" s="2">
        <f t="shared" si="45"/>
        <v>-0.705937359799234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56.189700000000002</v>
      </c>
      <c r="C506" s="2">
        <f t="shared" si="42"/>
        <v>56.003994427491854</v>
      </c>
      <c r="D506" s="2">
        <f t="shared" si="44"/>
        <v>56.43230841774264</v>
      </c>
      <c r="E506" s="2">
        <f t="shared" si="43"/>
        <v>-0.42831399025078554</v>
      </c>
      <c r="F506" s="2">
        <f t="shared" si="47"/>
        <v>9.1279057397342073E-2</v>
      </c>
      <c r="G506" s="2">
        <f t="shared" si="45"/>
        <v>-0.51959304764812764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56.189700000000002</v>
      </c>
      <c r="C507" s="2">
        <f t="shared" si="42"/>
        <v>56.035333746339262</v>
      </c>
      <c r="D507" s="2">
        <f t="shared" si="44"/>
        <v>56.414337423835775</v>
      </c>
      <c r="E507" s="2">
        <f t="shared" si="43"/>
        <v>-0.37900367749651309</v>
      </c>
      <c r="F507" s="2">
        <f t="shared" si="47"/>
        <v>-2.7774895814289546E-3</v>
      </c>
      <c r="G507" s="2">
        <f t="shared" si="45"/>
        <v>-0.37622618791508411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56.189700000000002</v>
      </c>
      <c r="C508" s="2">
        <f t="shared" si="42"/>
        <v>55.8099900930563</v>
      </c>
      <c r="D508" s="2">
        <f t="shared" si="44"/>
        <v>56.397697614662754</v>
      </c>
      <c r="E508" s="2">
        <f t="shared" si="43"/>
        <v>-0.58770752160645401</v>
      </c>
      <c r="F508" s="2">
        <f t="shared" si="47"/>
        <v>-0.11976349598643397</v>
      </c>
      <c r="G508" s="2">
        <f t="shared" si="45"/>
        <v>-0.46794402562002002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56.189700000000002</v>
      </c>
      <c r="C509" s="2">
        <f t="shared" si="42"/>
        <v>55.619314694124554</v>
      </c>
      <c r="D509" s="2">
        <f t="shared" si="44"/>
        <v>56.382290383946994</v>
      </c>
      <c r="E509" s="2">
        <f t="shared" si="43"/>
        <v>-0.76297568982244002</v>
      </c>
      <c r="F509" s="2">
        <f t="shared" si="47"/>
        <v>-0.2484059347536352</v>
      </c>
      <c r="G509" s="2">
        <f t="shared" si="45"/>
        <v>-0.51456975506880487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56.189700000000002</v>
      </c>
      <c r="C510" s="2">
        <f t="shared" si="42"/>
        <v>55.707066279643854</v>
      </c>
      <c r="D510" s="2">
        <f t="shared" si="44"/>
        <v>56.368024429580551</v>
      </c>
      <c r="E510" s="2">
        <f t="shared" si="43"/>
        <v>-0.66095814993669677</v>
      </c>
      <c r="F510" s="2">
        <f t="shared" si="47"/>
        <v>-0.33091637779024752</v>
      </c>
      <c r="G510" s="2">
        <f t="shared" si="45"/>
        <v>-0.33004177214644925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56.189700000000002</v>
      </c>
      <c r="C511" s="2">
        <f t="shared" si="42"/>
        <v>55.781317621237108</v>
      </c>
      <c r="D511" s="2">
        <f t="shared" si="44"/>
        <v>56.354815212574586</v>
      </c>
      <c r="E511" s="2">
        <f t="shared" si="43"/>
        <v>-0.57349759133747824</v>
      </c>
      <c r="F511" s="2">
        <f t="shared" si="47"/>
        <v>-0.37943262049969367</v>
      </c>
      <c r="G511" s="2">
        <f t="shared" si="45"/>
        <v>-0.19406497083778457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56.189700000000002</v>
      </c>
      <c r="C512" s="2">
        <f t="shared" si="42"/>
        <v>55.844145679508316</v>
      </c>
      <c r="D512" s="2">
        <f t="shared" si="44"/>
        <v>56.342584456087579</v>
      </c>
      <c r="E512" s="2">
        <f t="shared" si="43"/>
        <v>-0.49843877657926328</v>
      </c>
      <c r="F512" s="2">
        <f t="shared" si="47"/>
        <v>-0.40323385171560761</v>
      </c>
      <c r="G512" s="2">
        <f t="shared" si="45"/>
        <v>-9.5204924863655671E-2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56.189700000000002</v>
      </c>
      <c r="C513" s="2">
        <f t="shared" si="42"/>
        <v>55.897307882660883</v>
      </c>
      <c r="D513" s="2">
        <f t="shared" si="44"/>
        <v>56.331259681562571</v>
      </c>
      <c r="E513" s="2">
        <f t="shared" si="43"/>
        <v>-0.43395179890168833</v>
      </c>
      <c r="F513" s="2">
        <f t="shared" si="47"/>
        <v>-0.40937744115282376</v>
      </c>
      <c r="G513" s="2">
        <f t="shared" si="45"/>
        <v>-2.4574357748864573E-2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56.189700000000002</v>
      </c>
      <c r="C514" s="2">
        <f t="shared" si="42"/>
        <v>55.942291285328437</v>
      </c>
      <c r="D514" s="2">
        <f t="shared" si="44"/>
        <v>56.320773779224602</v>
      </c>
      <c r="E514" s="2">
        <f t="shared" si="43"/>
        <v>-0.37848249389616484</v>
      </c>
      <c r="F514" s="2">
        <f t="shared" si="47"/>
        <v>-0.40319845170149199</v>
      </c>
      <c r="G514" s="2">
        <f t="shared" si="45"/>
        <v>2.4715957805327149E-2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5">
        <f>TITRES_STAT!D518</f>
        <v>56.189700000000002</v>
      </c>
      <c r="C515" s="2">
        <f t="shared" si="42"/>
        <v>55.980354164508682</v>
      </c>
      <c r="D515" s="2">
        <f t="shared" si="44"/>
        <v>56.311064610393146</v>
      </c>
      <c r="E515" s="2">
        <f t="shared" si="43"/>
        <v>-0.33071044588446341</v>
      </c>
      <c r="F515" s="2">
        <f t="shared" si="47"/>
        <v>-0.38870085053808628</v>
      </c>
      <c r="G515" s="2">
        <f t="shared" si="45"/>
        <v>5.7990404653622873E-2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56.183700000000002</v>
      </c>
      <c r="C516" s="2">
        <f t="shared" si="42"/>
        <v>56.012561216122734</v>
      </c>
      <c r="D516" s="2">
        <f t="shared" si="44"/>
        <v>56.301630194808475</v>
      </c>
      <c r="E516" s="2">
        <f t="shared" si="43"/>
        <v>-0.28906897868574077</v>
      </c>
      <c r="F516" s="2">
        <f t="shared" si="47"/>
        <v>-0.36877447616761722</v>
      </c>
      <c r="G516" s="2">
        <f t="shared" si="45"/>
        <v>7.9705497481876442E-2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56.183700000000002</v>
      </c>
      <c r="C517" s="2">
        <f t="shared" si="42"/>
        <v>56.039813336719234</v>
      </c>
      <c r="D517" s="2">
        <f t="shared" si="44"/>
        <v>56.292894624822665</v>
      </c>
      <c r="E517" s="2">
        <f t="shared" si="43"/>
        <v>-0.25308128810343078</v>
      </c>
      <c r="F517" s="2">
        <f t="shared" si="47"/>
        <v>-0.34563583855477997</v>
      </c>
      <c r="G517" s="2">
        <f t="shared" si="45"/>
        <v>9.2554550451349193E-2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56.183700000000002</v>
      </c>
      <c r="C518" s="2">
        <f t="shared" si="42"/>
        <v>56.062872823377816</v>
      </c>
      <c r="D518" s="2">
        <f t="shared" si="44"/>
        <v>56.284806134095064</v>
      </c>
      <c r="E518" s="2">
        <f t="shared" si="43"/>
        <v>-0.22193331071724742</v>
      </c>
      <c r="F518" s="2">
        <f t="shared" si="47"/>
        <v>-0.32089533298727346</v>
      </c>
      <c r="G518" s="2">
        <f t="shared" si="45"/>
        <v>9.896202227002604E-2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56.1297</v>
      </c>
      <c r="C519" s="2">
        <f t="shared" si="42"/>
        <v>56.08238469670431</v>
      </c>
      <c r="D519" s="2">
        <f t="shared" si="44"/>
        <v>56.273316790828758</v>
      </c>
      <c r="E519" s="2">
        <f t="shared" si="43"/>
        <v>-0.19093209412444878</v>
      </c>
      <c r="F519" s="2">
        <f t="shared" si="47"/>
        <v>-0.29490268521470853</v>
      </c>
      <c r="G519" s="2">
        <f t="shared" si="45"/>
        <v>0.10397059109025975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56.1297</v>
      </c>
      <c r="C520" s="2">
        <f t="shared" si="42"/>
        <v>56.098894743365179</v>
      </c>
      <c r="D520" s="2">
        <f t="shared" si="44"/>
        <v>56.262678510026625</v>
      </c>
      <c r="E520" s="2">
        <f t="shared" si="43"/>
        <v>-0.1637837666614459</v>
      </c>
      <c r="F520" s="2">
        <f t="shared" si="47"/>
        <v>-0.26867890150405599</v>
      </c>
      <c r="G520" s="2">
        <f t="shared" si="45"/>
        <v>0.10489513484261009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56.1297</v>
      </c>
      <c r="C521" s="2">
        <f t="shared" si="42"/>
        <v>56.112864782847453</v>
      </c>
      <c r="D521" s="2">
        <f t="shared" si="44"/>
        <v>56.252828250024649</v>
      </c>
      <c r="E521" s="2">
        <f t="shared" si="43"/>
        <v>-0.13996346717719632</v>
      </c>
      <c r="F521" s="2">
        <f t="shared" si="47"/>
        <v>-0.24293581463868408</v>
      </c>
      <c r="G521" s="2">
        <f t="shared" si="45"/>
        <v>0.10297234746148776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56.1297</v>
      </c>
      <c r="C522" s="2">
        <f t="shared" si="42"/>
        <v>56.124685585486304</v>
      </c>
      <c r="D522" s="2">
        <f t="shared" si="44"/>
        <v>56.243707638911708</v>
      </c>
      <c r="E522" s="2">
        <f t="shared" si="43"/>
        <v>-0.11902205342540384</v>
      </c>
      <c r="F522" s="2">
        <f t="shared" si="47"/>
        <v>-0.21815306239602805</v>
      </c>
      <c r="G522" s="2">
        <f t="shared" si="45"/>
        <v>9.9131008970624213E-2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56.1297</v>
      </c>
      <c r="C523" s="2">
        <f t="shared" si="42"/>
        <v>56.134687803103802</v>
      </c>
      <c r="D523" s="2">
        <f t="shared" si="44"/>
        <v>56.235262628621953</v>
      </c>
      <c r="E523" s="2">
        <f t="shared" si="43"/>
        <v>-0.10057482551815156</v>
      </c>
      <c r="F523" s="2">
        <f t="shared" si="47"/>
        <v>-0.19463741502045276</v>
      </c>
      <c r="G523" s="2">
        <f t="shared" si="45"/>
        <v>9.4062589502301203E-2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56.069699999999997</v>
      </c>
      <c r="C524" s="2">
        <f t="shared" si="42"/>
        <v>56.143151218010914</v>
      </c>
      <c r="D524" s="2">
        <f t="shared" si="44"/>
        <v>56.222998730205511</v>
      </c>
      <c r="E524" s="2">
        <f t="shared" si="43"/>
        <v>-7.9847512194596959E-2</v>
      </c>
      <c r="F524" s="2">
        <f t="shared" si="47"/>
        <v>-0.17167943445528161</v>
      </c>
      <c r="G524" s="2">
        <f t="shared" si="45"/>
        <v>9.1831922260684651E-2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56.069699999999997</v>
      </c>
      <c r="C525" s="2">
        <f t="shared" si="42"/>
        <v>56.150312569086154</v>
      </c>
      <c r="D525" s="2">
        <f t="shared" si="44"/>
        <v>56.211643268708805</v>
      </c>
      <c r="E525" s="2">
        <f t="shared" si="43"/>
        <v>-6.1330699622651252E-2</v>
      </c>
      <c r="F525" s="2">
        <f t="shared" si="47"/>
        <v>-0.14960968748875553</v>
      </c>
      <c r="G525" s="2">
        <f t="shared" si="45"/>
        <v>8.8278987866104275E-2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55.7699</v>
      </c>
      <c r="C526" s="2">
        <f t="shared" si="42"/>
        <v>56.155449096919057</v>
      </c>
      <c r="D526" s="2">
        <f t="shared" si="44"/>
        <v>56.178921545100742</v>
      </c>
      <c r="E526" s="2">
        <f t="shared" si="43"/>
        <v>-2.3472448181685479E-2</v>
      </c>
      <c r="F526" s="2">
        <f t="shared" si="47"/>
        <v>-0.12438223962734152</v>
      </c>
      <c r="G526" s="2">
        <f t="shared" si="45"/>
        <v>0.10090979144565604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55.7699</v>
      </c>
      <c r="C527" s="2">
        <f t="shared" ref="C527:C590" si="48">$C$4*B517+C526*(1-$C$4)</f>
        <v>56.15979538970074</v>
      </c>
      <c r="D527" s="2">
        <f t="shared" si="44"/>
        <v>56.148623652871052</v>
      </c>
      <c r="E527" s="2">
        <f t="shared" si="43"/>
        <v>1.1171736829687973E-2</v>
      </c>
      <c r="F527" s="2">
        <f t="shared" si="47"/>
        <v>-9.7271444335935625E-2</v>
      </c>
      <c r="G527" s="2">
        <f t="shared" si="45"/>
        <v>0.1084431811656236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56.063800000000001</v>
      </c>
      <c r="C528" s="2">
        <f t="shared" si="48"/>
        <v>56.163473022054475</v>
      </c>
      <c r="D528" s="2">
        <f t="shared" si="44"/>
        <v>56.142340419325052</v>
      </c>
      <c r="E528" s="2">
        <f t="shared" si="43"/>
        <v>2.1132602729423411E-2</v>
      </c>
      <c r="F528" s="2">
        <f t="shared" si="47"/>
        <v>-7.3590634922863829E-2</v>
      </c>
      <c r="G528" s="2">
        <f t="shared" si="45"/>
        <v>9.472323765228724E-2</v>
      </c>
      <c r="H528" s="2" t="str">
        <f t="shared" si="46"/>
        <v>Sell</v>
      </c>
    </row>
    <row r="529" spans="1:8" ht="13.5" x14ac:dyDescent="0.25">
      <c r="A529" s="3">
        <f>TITRES_STAT!B532</f>
        <v>43074</v>
      </c>
      <c r="B529" s="5">
        <f>TITRES_STAT!D532</f>
        <v>54.564599999999999</v>
      </c>
      <c r="C529" s="2">
        <f t="shared" si="48"/>
        <v>56.158277172507631</v>
      </c>
      <c r="D529" s="2">
        <f t="shared" si="44"/>
        <v>56.025470758634306</v>
      </c>
      <c r="E529" s="2">
        <f t="shared" si="43"/>
        <v>0.13280641387332537</v>
      </c>
      <c r="F529" s="2">
        <f t="shared" si="47"/>
        <v>-3.2311225163625994E-2</v>
      </c>
      <c r="G529" s="2">
        <f t="shared" si="45"/>
        <v>0.16511763903695137</v>
      </c>
      <c r="H529" s="2" t="str">
        <f t="shared" si="46"/>
        <v>Sell</v>
      </c>
    </row>
    <row r="530" spans="1:8" ht="13.5" x14ac:dyDescent="0.25">
      <c r="A530" s="3">
        <f>TITRES_STAT!B533</f>
        <v>43075</v>
      </c>
      <c r="B530" s="5">
        <f>TITRES_STAT!D533</f>
        <v>54.570599999999999</v>
      </c>
      <c r="C530" s="2">
        <f t="shared" si="48"/>
        <v>56.153880684429531</v>
      </c>
      <c r="D530" s="2">
        <f t="shared" si="44"/>
        <v>55.917702554291026</v>
      </c>
      <c r="E530" s="2">
        <f t="shared" si="43"/>
        <v>0.23617813013850508</v>
      </c>
      <c r="F530" s="2">
        <f t="shared" si="47"/>
        <v>2.138664589680022E-2</v>
      </c>
      <c r="G530" s="2">
        <f t="shared" si="45"/>
        <v>0.21479148424170486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5">
        <f>TITRES_STAT!D534</f>
        <v>54.570599999999999</v>
      </c>
      <c r="C531" s="2">
        <f t="shared" si="48"/>
        <v>56.150160579132681</v>
      </c>
      <c r="D531" s="2">
        <f t="shared" si="44"/>
        <v>55.817917179899098</v>
      </c>
      <c r="E531" s="2">
        <f t="shared" si="43"/>
        <v>0.33224339923358315</v>
      </c>
      <c r="F531" s="2">
        <f t="shared" si="47"/>
        <v>8.3557996564156814E-2</v>
      </c>
      <c r="G531" s="2">
        <f t="shared" si="45"/>
        <v>0.24868540266942635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5">
        <f>TITRES_STAT!D535</f>
        <v>54.570599999999999</v>
      </c>
      <c r="C532" s="2">
        <f t="shared" si="48"/>
        <v>56.147012797727648</v>
      </c>
      <c r="D532" s="2">
        <f t="shared" si="44"/>
        <v>55.725523314721386</v>
      </c>
      <c r="E532" s="2">
        <f t="shared" si="43"/>
        <v>0.42148948300626188</v>
      </c>
      <c r="F532" s="2">
        <f t="shared" si="47"/>
        <v>0.15114429385257783</v>
      </c>
      <c r="G532" s="2">
        <f t="shared" si="45"/>
        <v>0.27034518915368405</v>
      </c>
      <c r="H532" s="2" t="str">
        <f t="shared" si="46"/>
        <v>Sell</v>
      </c>
    </row>
    <row r="533" spans="1:8" ht="13.5" x14ac:dyDescent="0.25">
      <c r="A533" s="3">
        <f>TITRES_STAT!B536</f>
        <v>43080</v>
      </c>
      <c r="B533" s="5">
        <f>TITRES_STAT!D536</f>
        <v>54.558599999999998</v>
      </c>
      <c r="C533" s="2">
        <f t="shared" si="48"/>
        <v>56.14434929038493</v>
      </c>
      <c r="D533" s="2">
        <f t="shared" si="44"/>
        <v>55.639084550667945</v>
      </c>
      <c r="E533" s="2">
        <f t="shared" si="43"/>
        <v>0.50526473971698493</v>
      </c>
      <c r="F533" s="2">
        <f t="shared" si="47"/>
        <v>0.22196838302545924</v>
      </c>
      <c r="G533" s="2">
        <f t="shared" si="45"/>
        <v>0.2832963566915257</v>
      </c>
      <c r="H533" s="2" t="str">
        <f t="shared" si="46"/>
        <v>Sell</v>
      </c>
    </row>
    <row r="534" spans="1:8" ht="13.5" x14ac:dyDescent="0.25">
      <c r="A534" s="3">
        <f>TITRES_STAT!B537</f>
        <v>43081</v>
      </c>
      <c r="B534" s="5">
        <f>TITRES_STAT!D537</f>
        <v>54.558599999999998</v>
      </c>
      <c r="C534" s="2">
        <f t="shared" si="48"/>
        <v>56.132864784171865</v>
      </c>
      <c r="D534" s="2">
        <f t="shared" si="44"/>
        <v>55.559048658025873</v>
      </c>
      <c r="E534" s="2">
        <f t="shared" si="43"/>
        <v>0.5738161261459922</v>
      </c>
      <c r="F534" s="2">
        <f t="shared" si="47"/>
        <v>0.29233793164956584</v>
      </c>
      <c r="G534" s="2">
        <f t="shared" si="45"/>
        <v>0.28147819449642636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54.552599999999998</v>
      </c>
      <c r="C535" s="2">
        <f t="shared" si="48"/>
        <v>56.123147125068499</v>
      </c>
      <c r="D535" s="2">
        <f t="shared" si="44"/>
        <v>55.484496905579512</v>
      </c>
      <c r="E535" s="2">
        <f t="shared" si="43"/>
        <v>0.63865021948898715</v>
      </c>
      <c r="F535" s="2">
        <f t="shared" si="47"/>
        <v>0.36160038921745008</v>
      </c>
      <c r="G535" s="2">
        <f t="shared" si="45"/>
        <v>0.27704983027153707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54.552599999999998</v>
      </c>
      <c r="C536" s="2">
        <f t="shared" si="48"/>
        <v>56.068801413519502</v>
      </c>
      <c r="D536" s="2">
        <f t="shared" si="44"/>
        <v>55.41546750516622</v>
      </c>
      <c r="E536" s="2">
        <f t="shared" si="43"/>
        <v>0.65333390835328231</v>
      </c>
      <c r="F536" s="2">
        <f t="shared" si="47"/>
        <v>0.41994709304461653</v>
      </c>
      <c r="G536" s="2">
        <f t="shared" si="45"/>
        <v>0.23338681530866578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54.558599999999998</v>
      </c>
      <c r="C537" s="2">
        <f t="shared" si="48"/>
        <v>56.022816580670352</v>
      </c>
      <c r="D537" s="2">
        <f t="shared" si="44"/>
        <v>55.351995838116871</v>
      </c>
      <c r="E537" s="2">
        <f t="shared" si="43"/>
        <v>0.6708207425534809</v>
      </c>
      <c r="F537" s="2">
        <f t="shared" si="47"/>
        <v>0.47012182294638943</v>
      </c>
      <c r="G537" s="2">
        <f t="shared" si="45"/>
        <v>0.20069891960709146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54.546599999999998</v>
      </c>
      <c r="C538" s="2">
        <f t="shared" si="48"/>
        <v>56.029121722105678</v>
      </c>
      <c r="D538" s="2">
        <f t="shared" si="44"/>
        <v>55.292336887145247</v>
      </c>
      <c r="E538" s="2">
        <f t="shared" si="43"/>
        <v>0.73678483496043157</v>
      </c>
      <c r="F538" s="2">
        <f t="shared" si="47"/>
        <v>0.52345442534919784</v>
      </c>
      <c r="G538" s="2">
        <f t="shared" si="45"/>
        <v>0.21333040961123373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54.546599999999998</v>
      </c>
      <c r="C539" s="2">
        <f t="shared" si="48"/>
        <v>55.803810687935574</v>
      </c>
      <c r="D539" s="2">
        <f t="shared" si="44"/>
        <v>55.237097117727082</v>
      </c>
      <c r="E539" s="2">
        <f t="shared" si="43"/>
        <v>0.566713570208492</v>
      </c>
      <c r="F539" s="2">
        <f t="shared" si="47"/>
        <v>0.53210625432105674</v>
      </c>
      <c r="G539" s="2">
        <f t="shared" si="45"/>
        <v>3.4607315887435264E-2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54.546599999999998</v>
      </c>
      <c r="C540" s="2">
        <f t="shared" si="48"/>
        <v>55.614085966714711</v>
      </c>
      <c r="D540" s="2">
        <f t="shared" si="44"/>
        <v>55.185949183080631</v>
      </c>
      <c r="E540" s="2">
        <f t="shared" ref="E540:E603" si="49">C540-D540</f>
        <v>0.42813678363408059</v>
      </c>
      <c r="F540" s="2">
        <f t="shared" si="47"/>
        <v>0.51131236018366155</v>
      </c>
      <c r="G540" s="2">
        <f t="shared" si="45"/>
        <v>-8.3175576549580965E-2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53.9709</v>
      </c>
      <c r="C541" s="2">
        <f t="shared" si="48"/>
        <v>55.45354966414321</v>
      </c>
      <c r="D541" s="2">
        <f t="shared" ref="D541:D604" si="50">$D$4*B541+(1-$D$4)*D540</f>
        <v>55.095945539889478</v>
      </c>
      <c r="E541" s="2">
        <f t="shared" si="49"/>
        <v>0.35760412425373289</v>
      </c>
      <c r="F541" s="2">
        <f t="shared" si="47"/>
        <v>0.48057071299767584</v>
      </c>
      <c r="G541" s="2">
        <f t="shared" si="45"/>
        <v>-0.12296658874394295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5">
        <f>TITRES_STAT!D545</f>
        <v>53.9649</v>
      </c>
      <c r="C542" s="2">
        <f t="shared" si="48"/>
        <v>55.317711254275025</v>
      </c>
      <c r="D542" s="2">
        <f t="shared" si="50"/>
        <v>55.012164388786552</v>
      </c>
      <c r="E542" s="2">
        <f t="shared" si="49"/>
        <v>0.30554686548847343</v>
      </c>
      <c r="F542" s="2">
        <f t="shared" si="47"/>
        <v>0.44556594349583539</v>
      </c>
      <c r="G542" s="2">
        <f t="shared" si="45"/>
        <v>-0.14001907800736196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5">
        <f>TITRES_STAT!D546</f>
        <v>53.371200000000002</v>
      </c>
      <c r="C543" s="2">
        <f t="shared" si="48"/>
        <v>55.200924907463481</v>
      </c>
      <c r="D543" s="2">
        <f t="shared" si="50"/>
        <v>54.890611471098659</v>
      </c>
      <c r="E543" s="2">
        <f t="shared" si="49"/>
        <v>0.31031343636482234</v>
      </c>
      <c r="F543" s="2">
        <f t="shared" si="47"/>
        <v>0.41851544206963281</v>
      </c>
      <c r="G543" s="2">
        <f t="shared" si="45"/>
        <v>-0.10820200570481048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5">
        <f>TITRES_STAT!D547</f>
        <v>53.371200000000002</v>
      </c>
      <c r="C544" s="2">
        <f t="shared" si="48"/>
        <v>55.102105690930635</v>
      </c>
      <c r="D544" s="2">
        <f t="shared" si="50"/>
        <v>54.778062473239501</v>
      </c>
      <c r="E544" s="2">
        <f t="shared" si="49"/>
        <v>0.32404321769113409</v>
      </c>
      <c r="F544" s="2">
        <f t="shared" si="47"/>
        <v>0.39962099719393307</v>
      </c>
      <c r="G544" s="2">
        <f t="shared" si="45"/>
        <v>-7.5577779502798981E-2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5">
        <f>TITRES_STAT!D548</f>
        <v>53.371200000000002</v>
      </c>
      <c r="C545" s="2">
        <f t="shared" si="48"/>
        <v>55.017566353864382</v>
      </c>
      <c r="D545" s="2">
        <f t="shared" si="50"/>
        <v>54.673850438184722</v>
      </c>
      <c r="E545" s="2">
        <f t="shared" si="49"/>
        <v>0.34371591567965964</v>
      </c>
      <c r="F545" s="2">
        <f t="shared" si="47"/>
        <v>0.3884399808910784</v>
      </c>
      <c r="G545" s="2">
        <f t="shared" si="45"/>
        <v>-4.4724065211418751E-2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5">
        <f>TITRES_STAT!D549</f>
        <v>53.371200000000002</v>
      </c>
      <c r="C546" s="2">
        <f t="shared" si="48"/>
        <v>54.946033068654472</v>
      </c>
      <c r="D546" s="2">
        <f t="shared" si="50"/>
        <v>54.577357813134</v>
      </c>
      <c r="E546" s="2">
        <f t="shared" si="49"/>
        <v>0.36867525552047198</v>
      </c>
      <c r="F546" s="2">
        <f t="shared" si="47"/>
        <v>0.38448703581695715</v>
      </c>
      <c r="G546" s="2">
        <f t="shared" si="45"/>
        <v>-1.5811780296485167E-2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5">
        <f>TITRES_STAT!D550</f>
        <v>53.371200000000002</v>
      </c>
      <c r="C547" s="2">
        <f t="shared" si="48"/>
        <v>54.88642798116917</v>
      </c>
      <c r="D547" s="2">
        <f t="shared" si="50"/>
        <v>54.488012789938892</v>
      </c>
      <c r="E547" s="2">
        <f t="shared" si="49"/>
        <v>0.3984151912302778</v>
      </c>
      <c r="F547" s="2">
        <f t="shared" si="47"/>
        <v>0.38727266689962131</v>
      </c>
      <c r="G547" s="2">
        <f t="shared" si="45"/>
        <v>1.1142524330656489E-2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5">
        <f>TITRES_STAT!D551</f>
        <v>53.371200000000002</v>
      </c>
      <c r="C548" s="2">
        <f t="shared" si="48"/>
        <v>54.834146753296992</v>
      </c>
      <c r="D548" s="2">
        <f t="shared" si="50"/>
        <v>54.405285916610083</v>
      </c>
      <c r="E548" s="2">
        <f t="shared" si="49"/>
        <v>0.42886083668690844</v>
      </c>
      <c r="F548" s="2">
        <f t="shared" si="47"/>
        <v>0.39559030085707875</v>
      </c>
      <c r="G548" s="2">
        <f t="shared" ref="G548:G611" si="51">E548-F548</f>
        <v>3.3270535829829695E-2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5">
        <f>TITRES_STAT!D552</f>
        <v>53.371200000000002</v>
      </c>
      <c r="C549" s="2">
        <f t="shared" si="48"/>
        <v>54.7899087912513</v>
      </c>
      <c r="D549" s="2">
        <f t="shared" si="50"/>
        <v>54.328686959824154</v>
      </c>
      <c r="E549" s="2">
        <f t="shared" si="49"/>
        <v>0.4612218314271459</v>
      </c>
      <c r="F549" s="2">
        <f t="shared" ref="F549:F612" si="53">(E549*(2/(10)))+((1-(2/10))*F548)</f>
        <v>0.40871660697109224</v>
      </c>
      <c r="G549" s="2">
        <f t="shared" si="51"/>
        <v>5.2505224456053656E-2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52.771500000000003</v>
      </c>
      <c r="C550" s="2">
        <f t="shared" si="48"/>
        <v>54.752476669520327</v>
      </c>
      <c r="D550" s="2">
        <f t="shared" si="50"/>
        <v>54.213339777614955</v>
      </c>
      <c r="E550" s="2">
        <f t="shared" si="49"/>
        <v>0.53913689190537184</v>
      </c>
      <c r="F550" s="2">
        <f t="shared" si="53"/>
        <v>0.4348006639579482</v>
      </c>
      <c r="G550" s="2">
        <f t="shared" si="51"/>
        <v>0.10433622794742364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52.891500000000001</v>
      </c>
      <c r="C551" s="2">
        <f t="shared" si="48"/>
        <v>54.632234104978735</v>
      </c>
      <c r="D551" s="2">
        <f t="shared" si="50"/>
        <v>54.115425720013846</v>
      </c>
      <c r="E551" s="2">
        <f t="shared" si="49"/>
        <v>0.51680838496488946</v>
      </c>
      <c r="F551" s="2">
        <f t="shared" si="53"/>
        <v>0.45120220815933648</v>
      </c>
      <c r="G551" s="2">
        <f t="shared" si="51"/>
        <v>6.5606176805552974E-2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52.891500000000001</v>
      </c>
      <c r="C552" s="2">
        <f t="shared" si="48"/>
        <v>54.52956731959739</v>
      </c>
      <c r="D552" s="2">
        <f t="shared" si="50"/>
        <v>54.024764555568375</v>
      </c>
      <c r="E552" s="2">
        <f t="shared" si="49"/>
        <v>0.5048027640290158</v>
      </c>
      <c r="F552" s="2">
        <f t="shared" si="53"/>
        <v>0.46192231933327238</v>
      </c>
      <c r="G552" s="2">
        <f t="shared" si="51"/>
        <v>4.2880444695743425E-2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52.891500000000001</v>
      </c>
      <c r="C553" s="2">
        <f t="shared" si="48"/>
        <v>54.351356962736254</v>
      </c>
      <c r="D553" s="2">
        <f t="shared" si="50"/>
        <v>53.940819032933682</v>
      </c>
      <c r="E553" s="2">
        <f t="shared" si="49"/>
        <v>0.41053792980257242</v>
      </c>
      <c r="F553" s="2">
        <f t="shared" si="53"/>
        <v>0.45164544142713242</v>
      </c>
      <c r="G553" s="2">
        <f t="shared" si="51"/>
        <v>-4.110751162456E-2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5">
        <f>TITRES_STAT!D557</f>
        <v>51.308300000000003</v>
      </c>
      <c r="C554" s="2">
        <f t="shared" si="48"/>
        <v>54.200563583853757</v>
      </c>
      <c r="D554" s="2">
        <f t="shared" si="50"/>
        <v>53.745817623086744</v>
      </c>
      <c r="E554" s="2">
        <f t="shared" si="49"/>
        <v>0.45474596076701346</v>
      </c>
      <c r="F554" s="2">
        <f t="shared" si="53"/>
        <v>0.45226554529510865</v>
      </c>
      <c r="G554" s="2">
        <f t="shared" si="51"/>
        <v>2.4804154719048066E-3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51.308300000000003</v>
      </c>
      <c r="C555" s="2">
        <f t="shared" si="48"/>
        <v>54.072969186337794</v>
      </c>
      <c r="D555" s="2">
        <f t="shared" si="50"/>
        <v>53.565260762117354</v>
      </c>
      <c r="E555" s="2">
        <f t="shared" si="49"/>
        <v>0.50770842422043927</v>
      </c>
      <c r="F555" s="2">
        <f t="shared" si="53"/>
        <v>0.46335412108017482</v>
      </c>
      <c r="G555" s="2">
        <f t="shared" si="51"/>
        <v>4.4354303140264451E-2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51.308300000000003</v>
      </c>
      <c r="C556" s="2">
        <f t="shared" si="48"/>
        <v>53.965004696131984</v>
      </c>
      <c r="D556" s="2">
        <f t="shared" si="50"/>
        <v>53.398078483441992</v>
      </c>
      <c r="E556" s="2">
        <f t="shared" si="49"/>
        <v>0.56692621268999233</v>
      </c>
      <c r="F556" s="2">
        <f t="shared" si="53"/>
        <v>0.48406853940213834</v>
      </c>
      <c r="G556" s="2">
        <f t="shared" si="51"/>
        <v>8.2857673287853983E-2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5">
        <f>TITRES_STAT!D560</f>
        <v>52.177799999999998</v>
      </c>
      <c r="C557" s="2">
        <f t="shared" si="48"/>
        <v>53.873650127496298</v>
      </c>
      <c r="D557" s="2">
        <f t="shared" si="50"/>
        <v>53.307687484668513</v>
      </c>
      <c r="E557" s="2">
        <f t="shared" si="49"/>
        <v>0.56596264282778463</v>
      </c>
      <c r="F557" s="2">
        <f t="shared" si="53"/>
        <v>0.50044736008726765</v>
      </c>
      <c r="G557" s="2">
        <f t="shared" si="51"/>
        <v>6.5515282740516989E-2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52.771500000000003</v>
      </c>
      <c r="C558" s="2">
        <f t="shared" si="48"/>
        <v>53.796350107881487</v>
      </c>
      <c r="D558" s="2">
        <f t="shared" si="50"/>
        <v>53.267969893211585</v>
      </c>
      <c r="E558" s="2">
        <f t="shared" si="49"/>
        <v>0.5283802146699017</v>
      </c>
      <c r="F558" s="2">
        <f t="shared" si="53"/>
        <v>0.50603393100379446</v>
      </c>
      <c r="G558" s="2">
        <f t="shared" si="51"/>
        <v>2.2346283666107247E-2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52.771500000000003</v>
      </c>
      <c r="C559" s="2">
        <f t="shared" si="48"/>
        <v>53.730942398976644</v>
      </c>
      <c r="D559" s="2">
        <f t="shared" si="50"/>
        <v>53.23119434556628</v>
      </c>
      <c r="E559" s="2">
        <f t="shared" si="49"/>
        <v>0.49974805341036443</v>
      </c>
      <c r="F559" s="2">
        <f t="shared" si="53"/>
        <v>0.50477675548510847</v>
      </c>
      <c r="G559" s="2">
        <f t="shared" si="51"/>
        <v>-5.0287020747440403E-3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5">
        <f>TITRES_STAT!D563</f>
        <v>52.171900000000001</v>
      </c>
      <c r="C560" s="2">
        <f t="shared" si="48"/>
        <v>53.583335876057156</v>
      </c>
      <c r="D560" s="2">
        <f t="shared" si="50"/>
        <v>53.152728097746554</v>
      </c>
      <c r="E560" s="2">
        <f t="shared" si="49"/>
        <v>0.43060777831060193</v>
      </c>
      <c r="F560" s="2">
        <f t="shared" si="53"/>
        <v>0.48994296005020715</v>
      </c>
      <c r="G560" s="2">
        <f t="shared" si="51"/>
        <v>-5.9335181739605225E-2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5">
        <f>TITRES_STAT!D564</f>
        <v>51.5122</v>
      </c>
      <c r="C561" s="2">
        <f t="shared" si="48"/>
        <v>53.476899587432982</v>
      </c>
      <c r="D561" s="2">
        <f t="shared" si="50"/>
        <v>53.031207497913471</v>
      </c>
      <c r="E561" s="2">
        <f t="shared" si="49"/>
        <v>0.44569208951951111</v>
      </c>
      <c r="F561" s="2">
        <f t="shared" si="53"/>
        <v>0.48109278594406801</v>
      </c>
      <c r="G561" s="2">
        <f t="shared" si="51"/>
        <v>-3.5400696424556899E-2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5">
        <f>TITRES_STAT!D565</f>
        <v>52.771500000000003</v>
      </c>
      <c r="C562" s="2">
        <f t="shared" si="48"/>
        <v>53.386838112443286</v>
      </c>
      <c r="D562" s="2">
        <f t="shared" si="50"/>
        <v>53.011969905475432</v>
      </c>
      <c r="E562" s="2">
        <f t="shared" si="49"/>
        <v>0.37486820696785372</v>
      </c>
      <c r="F562" s="2">
        <f t="shared" si="53"/>
        <v>0.45984787014882522</v>
      </c>
      <c r="G562" s="2">
        <f t="shared" si="51"/>
        <v>-8.4979663180971499E-2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52.771500000000003</v>
      </c>
      <c r="C563" s="2">
        <f t="shared" si="48"/>
        <v>53.310632248990473</v>
      </c>
      <c r="D563" s="2">
        <f t="shared" si="50"/>
        <v>52.994157319884657</v>
      </c>
      <c r="E563" s="2">
        <f t="shared" si="49"/>
        <v>0.31647492910581576</v>
      </c>
      <c r="F563" s="2">
        <f t="shared" si="53"/>
        <v>0.43117328194022336</v>
      </c>
      <c r="G563" s="2">
        <f t="shared" si="51"/>
        <v>-0.1146983528344076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52.171900000000001</v>
      </c>
      <c r="C564" s="2">
        <f t="shared" si="48"/>
        <v>53.002581133761169</v>
      </c>
      <c r="D564" s="2">
        <f t="shared" si="50"/>
        <v>52.933249370263567</v>
      </c>
      <c r="E564" s="2">
        <f t="shared" si="49"/>
        <v>6.9331763497601173E-2</v>
      </c>
      <c r="F564" s="2">
        <f t="shared" si="53"/>
        <v>0.35880497825169894</v>
      </c>
      <c r="G564" s="2">
        <f t="shared" si="51"/>
        <v>-0.28947321475409776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50.372799999999998</v>
      </c>
      <c r="C565" s="2">
        <f t="shared" si="48"/>
        <v>52.741922497797916</v>
      </c>
      <c r="D565" s="2">
        <f t="shared" si="50"/>
        <v>52.743586453947749</v>
      </c>
      <c r="E565" s="2">
        <f t="shared" si="49"/>
        <v>-1.663956149833723E-3</v>
      </c>
      <c r="F565" s="2">
        <f t="shared" si="53"/>
        <v>0.28671119137139239</v>
      </c>
      <c r="G565" s="2">
        <f t="shared" si="51"/>
        <v>-0.28837514752122612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50.372799999999998</v>
      </c>
      <c r="C566" s="2">
        <f t="shared" si="48"/>
        <v>52.521365190444392</v>
      </c>
      <c r="D566" s="2">
        <f t="shared" si="50"/>
        <v>52.567972642544213</v>
      </c>
      <c r="E566" s="2">
        <f t="shared" si="49"/>
        <v>-4.6607452099820534E-2</v>
      </c>
      <c r="F566" s="2">
        <f t="shared" si="53"/>
        <v>0.22004746267714981</v>
      </c>
      <c r="G566" s="2">
        <f t="shared" si="51"/>
        <v>-0.26665491477697034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50.372799999999998</v>
      </c>
      <c r="C567" s="2">
        <f t="shared" si="48"/>
        <v>52.468509007299097</v>
      </c>
      <c r="D567" s="2">
        <f t="shared" si="50"/>
        <v>52.405367261615012</v>
      </c>
      <c r="E567" s="2">
        <f t="shared" si="49"/>
        <v>6.3141745684085038E-2</v>
      </c>
      <c r="F567" s="2">
        <f t="shared" si="53"/>
        <v>0.18866631927853686</v>
      </c>
      <c r="G567" s="2">
        <f t="shared" si="51"/>
        <v>-0.12552457359445182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50.372799999999998</v>
      </c>
      <c r="C568" s="2">
        <f t="shared" si="48"/>
        <v>52.515123006176161</v>
      </c>
      <c r="D568" s="2">
        <f t="shared" si="50"/>
        <v>52.254806723717607</v>
      </c>
      <c r="E568" s="2">
        <f t="shared" si="49"/>
        <v>0.26031628245855387</v>
      </c>
      <c r="F568" s="2">
        <f t="shared" si="53"/>
        <v>0.20299631191454029</v>
      </c>
      <c r="G568" s="2">
        <f t="shared" si="51"/>
        <v>5.7319970544013582E-2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5">
        <f>TITRES_STAT!D572</f>
        <v>50.354799999999997</v>
      </c>
      <c r="C569" s="2">
        <f t="shared" si="48"/>
        <v>52.554565620610596</v>
      </c>
      <c r="D569" s="2">
        <f t="shared" si="50"/>
        <v>52.114065484923714</v>
      </c>
      <c r="E569" s="2">
        <f t="shared" si="49"/>
        <v>0.44050013568688229</v>
      </c>
      <c r="F569" s="2">
        <f t="shared" si="53"/>
        <v>0.25049707666900872</v>
      </c>
      <c r="G569" s="2">
        <f t="shared" si="51"/>
        <v>0.19000305901787357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5">
        <f>TITRES_STAT!D573</f>
        <v>50.354799999999997</v>
      </c>
      <c r="C570" s="2">
        <f t="shared" si="48"/>
        <v>52.495693986670503</v>
      </c>
      <c r="D570" s="2">
        <f t="shared" si="50"/>
        <v>51.983749523077513</v>
      </c>
      <c r="E570" s="2">
        <f t="shared" si="49"/>
        <v>0.51194446359298951</v>
      </c>
      <c r="F570" s="2">
        <f t="shared" si="53"/>
        <v>0.30278655405380489</v>
      </c>
      <c r="G570" s="2">
        <f t="shared" si="51"/>
        <v>0.20915790953918462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5">
        <f>TITRES_STAT!D574</f>
        <v>49.773099999999999</v>
      </c>
      <c r="C571" s="2">
        <f t="shared" si="48"/>
        <v>52.344387219490429</v>
      </c>
      <c r="D571" s="2">
        <f t="shared" si="50"/>
        <v>51.819997706553252</v>
      </c>
      <c r="E571" s="2">
        <f t="shared" si="49"/>
        <v>0.52438951293717651</v>
      </c>
      <c r="F571" s="2">
        <f t="shared" si="53"/>
        <v>0.34710714583047925</v>
      </c>
      <c r="G571" s="2">
        <f t="shared" si="51"/>
        <v>0.17728236710669726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5">
        <f>TITRES_STAT!D575</f>
        <v>48.849600000000002</v>
      </c>
      <c r="C572" s="2">
        <f t="shared" si="48"/>
        <v>52.410096878030359</v>
      </c>
      <c r="D572" s="2">
        <f t="shared" si="50"/>
        <v>51.599968246808572</v>
      </c>
      <c r="E572" s="2">
        <f t="shared" si="49"/>
        <v>0.81012863122178658</v>
      </c>
      <c r="F572" s="2">
        <f t="shared" si="53"/>
        <v>0.43971144290874076</v>
      </c>
      <c r="G572" s="2">
        <f t="shared" si="51"/>
        <v>0.37041718831304582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5">
        <f>TITRES_STAT!D576</f>
        <v>48.573799999999999</v>
      </c>
      <c r="C573" s="2">
        <f t="shared" si="48"/>
        <v>52.465697358333379</v>
      </c>
      <c r="D573" s="2">
        <f t="shared" si="50"/>
        <v>51.37580763593386</v>
      </c>
      <c r="E573" s="2">
        <f t="shared" si="49"/>
        <v>1.0898897223995192</v>
      </c>
      <c r="F573" s="2">
        <f t="shared" si="53"/>
        <v>0.56974709880689645</v>
      </c>
      <c r="G573" s="2">
        <f t="shared" si="51"/>
        <v>0.52014262359262275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5">
        <f>TITRES_STAT!D577</f>
        <v>47.902200000000001</v>
      </c>
      <c r="C574" s="2">
        <f t="shared" si="48"/>
        <v>52.420497764743629</v>
      </c>
      <c r="D574" s="2">
        <f t="shared" si="50"/>
        <v>51.118503366605424</v>
      </c>
      <c r="E574" s="2">
        <f t="shared" si="49"/>
        <v>1.3019943981382056</v>
      </c>
      <c r="F574" s="2">
        <f t="shared" si="53"/>
        <v>0.71619655867315823</v>
      </c>
      <c r="G574" s="2">
        <f t="shared" si="51"/>
        <v>0.58579783946504738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5">
        <f>TITRES_STAT!D578</f>
        <v>49.233400000000003</v>
      </c>
      <c r="C575" s="2">
        <f t="shared" si="48"/>
        <v>52.105467339398452</v>
      </c>
      <c r="D575" s="2">
        <f t="shared" si="50"/>
        <v>50.978866080190208</v>
      </c>
      <c r="E575" s="2">
        <f t="shared" si="49"/>
        <v>1.1266012592082433</v>
      </c>
      <c r="F575" s="2">
        <f t="shared" si="53"/>
        <v>0.79827749878017529</v>
      </c>
      <c r="G575" s="2">
        <f t="shared" si="51"/>
        <v>0.32832376042806799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5">
        <f>TITRES_STAT!D579</f>
        <v>49.245399999999997</v>
      </c>
      <c r="C576" s="2">
        <f t="shared" si="48"/>
        <v>51.838903133337148</v>
      </c>
      <c r="D576" s="2">
        <f t="shared" si="50"/>
        <v>50.850461185361304</v>
      </c>
      <c r="E576" s="2">
        <f t="shared" si="49"/>
        <v>0.9884419479758435</v>
      </c>
      <c r="F576" s="2">
        <f t="shared" si="53"/>
        <v>0.83631038861930906</v>
      </c>
      <c r="G576" s="2">
        <f t="shared" si="51"/>
        <v>0.15213155935653444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50.672699999999999</v>
      </c>
      <c r="C577" s="2">
        <f t="shared" si="48"/>
        <v>51.61334880513143</v>
      </c>
      <c r="D577" s="2">
        <f t="shared" si="50"/>
        <v>50.837293690149352</v>
      </c>
      <c r="E577" s="2">
        <f t="shared" si="49"/>
        <v>0.77605511498207846</v>
      </c>
      <c r="F577" s="2">
        <f t="shared" si="53"/>
        <v>0.8242593338918629</v>
      </c>
      <c r="G577" s="2">
        <f t="shared" si="51"/>
        <v>-4.8204218909784435E-2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50.672699999999999</v>
      </c>
      <c r="C578" s="2">
        <f t="shared" si="48"/>
        <v>51.42249514280352</v>
      </c>
      <c r="D578" s="2">
        <f t="shared" si="50"/>
        <v>50.825101564953101</v>
      </c>
      <c r="E578" s="2">
        <f t="shared" si="49"/>
        <v>0.59739357785041847</v>
      </c>
      <c r="F578" s="2">
        <f t="shared" si="53"/>
        <v>0.77888618268357412</v>
      </c>
      <c r="G578" s="2">
        <f t="shared" si="51"/>
        <v>-0.18149260483315566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49.155500000000004</v>
      </c>
      <c r="C579" s="2">
        <f t="shared" si="48"/>
        <v>51.258234351602979</v>
      </c>
      <c r="D579" s="2">
        <f t="shared" si="50"/>
        <v>50.701427374956573</v>
      </c>
      <c r="E579" s="2">
        <f t="shared" si="49"/>
        <v>0.55680697664640633</v>
      </c>
      <c r="F579" s="2">
        <f t="shared" si="53"/>
        <v>0.73447034147614054</v>
      </c>
      <c r="G579" s="2">
        <f t="shared" si="51"/>
        <v>-0.17766336482973422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49.173499999999997</v>
      </c>
      <c r="C580" s="2">
        <f t="shared" si="48"/>
        <v>51.119244451356366</v>
      </c>
      <c r="D580" s="2">
        <f t="shared" si="50"/>
        <v>50.588247569404238</v>
      </c>
      <c r="E580" s="2">
        <f t="shared" si="49"/>
        <v>0.53099688195212735</v>
      </c>
      <c r="F580" s="2">
        <f t="shared" si="53"/>
        <v>0.69377564957133786</v>
      </c>
      <c r="G580" s="2">
        <f t="shared" si="51"/>
        <v>-0.16277876761921051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49.173499999999997</v>
      </c>
      <c r="C581" s="2">
        <f t="shared" si="48"/>
        <v>50.912145304993849</v>
      </c>
      <c r="D581" s="2">
        <f t="shared" si="50"/>
        <v>50.483451453152071</v>
      </c>
      <c r="E581" s="2">
        <f t="shared" si="49"/>
        <v>0.42869385184177844</v>
      </c>
      <c r="F581" s="2">
        <f t="shared" si="53"/>
        <v>0.64075929002542598</v>
      </c>
      <c r="G581" s="2">
        <f t="shared" si="51"/>
        <v>-0.21206543818364754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49.173499999999997</v>
      </c>
      <c r="C582" s="2">
        <f t="shared" si="48"/>
        <v>50.5948306426871</v>
      </c>
      <c r="D582" s="2">
        <f t="shared" si="50"/>
        <v>50.386418012177842</v>
      </c>
      <c r="E582" s="2">
        <f t="shared" si="49"/>
        <v>0.20841263050925818</v>
      </c>
      <c r="F582" s="2">
        <f t="shared" si="53"/>
        <v>0.55428995812219239</v>
      </c>
      <c r="G582" s="2">
        <f t="shared" si="51"/>
        <v>-0.34587732761293422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49.173499999999997</v>
      </c>
      <c r="C583" s="2">
        <f t="shared" si="48"/>
        <v>50.283902851504465</v>
      </c>
      <c r="D583" s="2">
        <f t="shared" si="50"/>
        <v>50.296572233498004</v>
      </c>
      <c r="E583" s="2">
        <f t="shared" si="49"/>
        <v>-1.266938199353973E-2</v>
      </c>
      <c r="F583" s="2">
        <f t="shared" si="53"/>
        <v>0.44089809009904601</v>
      </c>
      <c r="G583" s="2">
        <f t="shared" si="51"/>
        <v>-0.45356747209258574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49.173499999999997</v>
      </c>
      <c r="C584" s="2">
        <f t="shared" si="48"/>
        <v>49.917487028196085</v>
      </c>
      <c r="D584" s="2">
        <f t="shared" si="50"/>
        <v>50.213381697683339</v>
      </c>
      <c r="E584" s="2">
        <f t="shared" si="49"/>
        <v>-0.29589466948725374</v>
      </c>
      <c r="F584" s="2">
        <f t="shared" si="53"/>
        <v>0.29353953818178607</v>
      </c>
      <c r="G584" s="2">
        <f t="shared" si="51"/>
        <v>-0.58943420766903976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49.173499999999997</v>
      </c>
      <c r="C585" s="2">
        <f t="shared" si="48"/>
        <v>49.812242870012071</v>
      </c>
      <c r="D585" s="2">
        <f t="shared" si="50"/>
        <v>50.136353423780868</v>
      </c>
      <c r="E585" s="2">
        <f t="shared" si="49"/>
        <v>-0.32411055376879716</v>
      </c>
      <c r="F585" s="2">
        <f t="shared" si="53"/>
        <v>0.17000951979166945</v>
      </c>
      <c r="G585" s="2">
        <f t="shared" si="51"/>
        <v>-0.49412007356046661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49.173499999999997</v>
      </c>
      <c r="C586" s="2">
        <f t="shared" si="48"/>
        <v>49.725036274625595</v>
      </c>
      <c r="D586" s="2">
        <f t="shared" si="50"/>
        <v>50.065030947945246</v>
      </c>
      <c r="E586" s="2">
        <f t="shared" si="49"/>
        <v>-0.3399946733196515</v>
      </c>
      <c r="F586" s="2">
        <f t="shared" si="53"/>
        <v>6.8008681169405269E-2</v>
      </c>
      <c r="G586" s="2">
        <f t="shared" si="51"/>
        <v>-0.40800335448905678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49.173499999999997</v>
      </c>
      <c r="C587" s="2">
        <f t="shared" si="48"/>
        <v>49.870830693913966</v>
      </c>
      <c r="D587" s="2">
        <f t="shared" si="50"/>
        <v>49.998991618467819</v>
      </c>
      <c r="E587" s="2">
        <f t="shared" si="49"/>
        <v>-0.12816092455385331</v>
      </c>
      <c r="F587" s="2">
        <f t="shared" si="53"/>
        <v>2.8774760024753557E-2</v>
      </c>
      <c r="G587" s="2">
        <f t="shared" si="51"/>
        <v>-0.15693568457860685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49.173499999999997</v>
      </c>
      <c r="C588" s="2">
        <f t="shared" si="48"/>
        <v>49.994195202542585</v>
      </c>
      <c r="D588" s="2">
        <f t="shared" si="50"/>
        <v>49.937844091173908</v>
      </c>
      <c r="E588" s="2">
        <f t="shared" si="49"/>
        <v>5.6351111368677209E-2</v>
      </c>
      <c r="F588" s="2">
        <f t="shared" si="53"/>
        <v>3.429003029353829E-2</v>
      </c>
      <c r="G588" s="2">
        <f t="shared" si="51"/>
        <v>2.2061081075138919E-2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48.573799999999999</v>
      </c>
      <c r="C589" s="2">
        <f t="shared" si="48"/>
        <v>49.865165171382188</v>
      </c>
      <c r="D589" s="2">
        <f t="shared" si="50"/>
        <v>49.836803788123987</v>
      </c>
      <c r="E589" s="2">
        <f t="shared" si="49"/>
        <v>2.836138325820059E-2</v>
      </c>
      <c r="F589" s="2">
        <f t="shared" si="53"/>
        <v>3.3104300886470754E-2</v>
      </c>
      <c r="G589" s="2">
        <f t="shared" si="51"/>
        <v>-4.7429176282701643E-3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48.573799999999999</v>
      </c>
      <c r="C590" s="2">
        <f t="shared" si="48"/>
        <v>49.758755145015698</v>
      </c>
      <c r="D590" s="2">
        <f t="shared" si="50"/>
        <v>49.743247951966651</v>
      </c>
      <c r="E590" s="2">
        <f t="shared" si="49"/>
        <v>1.5507193049046464E-2</v>
      </c>
      <c r="F590" s="2">
        <f t="shared" si="53"/>
        <v>2.9584879318985895E-2</v>
      </c>
      <c r="G590" s="2">
        <f t="shared" si="51"/>
        <v>-1.4077686269939431E-2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48.573799999999999</v>
      </c>
      <c r="C591" s="2">
        <f t="shared" ref="C591:C654" si="54">$C$4*B581+C590*(1-$C$4)</f>
        <v>49.668715891936358</v>
      </c>
      <c r="D591" s="2">
        <f t="shared" si="50"/>
        <v>49.656622177746897</v>
      </c>
      <c r="E591" s="2">
        <f t="shared" si="49"/>
        <v>1.209371418946148E-2</v>
      </c>
      <c r="F591" s="2">
        <f t="shared" si="53"/>
        <v>2.6086646293081012E-2</v>
      </c>
      <c r="G591" s="2">
        <f t="shared" si="51"/>
        <v>-1.3992932103619533E-2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47.9741</v>
      </c>
      <c r="C592" s="2">
        <f t="shared" si="54"/>
        <v>49.592528831638461</v>
      </c>
      <c r="D592" s="2">
        <f t="shared" si="50"/>
        <v>49.531990905321202</v>
      </c>
      <c r="E592" s="2">
        <f t="shared" si="49"/>
        <v>6.0537926317259405E-2</v>
      </c>
      <c r="F592" s="2">
        <f t="shared" si="53"/>
        <v>3.2976902297916694E-2</v>
      </c>
      <c r="G592" s="2">
        <f t="shared" si="51"/>
        <v>2.7561024019342711E-2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47.9741</v>
      </c>
      <c r="C593" s="2">
        <f t="shared" si="54"/>
        <v>49.528062857540235</v>
      </c>
      <c r="D593" s="2">
        <f t="shared" si="50"/>
        <v>49.416591579001114</v>
      </c>
      <c r="E593" s="2">
        <f t="shared" si="49"/>
        <v>0.11147127853912053</v>
      </c>
      <c r="F593" s="2">
        <f t="shared" si="53"/>
        <v>4.8675777546157463E-2</v>
      </c>
      <c r="G593" s="2">
        <f t="shared" si="51"/>
        <v>6.2795500992963077E-2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5">
        <f>TITRES_STAT!D597</f>
        <v>48.873600000000003</v>
      </c>
      <c r="C594" s="2">
        <f t="shared" si="54"/>
        <v>49.473514725610968</v>
      </c>
      <c r="D594" s="2">
        <f t="shared" si="50"/>
        <v>49.376369980556589</v>
      </c>
      <c r="E594" s="2">
        <f t="shared" si="49"/>
        <v>9.71447450543792E-2</v>
      </c>
      <c r="F594" s="2">
        <f t="shared" si="53"/>
        <v>5.8369571047801813E-2</v>
      </c>
      <c r="G594" s="2">
        <f t="shared" si="51"/>
        <v>3.8775174006577387E-2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5">
        <f>TITRES_STAT!D598</f>
        <v>48.873600000000003</v>
      </c>
      <c r="C595" s="2">
        <f t="shared" si="54"/>
        <v>49.427358613978512</v>
      </c>
      <c r="D595" s="2">
        <f t="shared" si="50"/>
        <v>49.33912775977462</v>
      </c>
      <c r="E595" s="2">
        <f t="shared" si="49"/>
        <v>8.8230854203892761E-2</v>
      </c>
      <c r="F595" s="2">
        <f t="shared" si="53"/>
        <v>6.4341827679019997E-2</v>
      </c>
      <c r="G595" s="2">
        <f t="shared" si="51"/>
        <v>2.3889026524872764E-2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5">
        <f>TITRES_STAT!D599</f>
        <v>47.9801</v>
      </c>
      <c r="C596" s="2">
        <f t="shared" si="54"/>
        <v>49.388303442597206</v>
      </c>
      <c r="D596" s="2">
        <f t="shared" si="50"/>
        <v>49.238459036828353</v>
      </c>
      <c r="E596" s="2">
        <f t="shared" si="49"/>
        <v>0.14984440576885305</v>
      </c>
      <c r="F596" s="2">
        <f t="shared" si="53"/>
        <v>8.1442343296986602E-2</v>
      </c>
      <c r="G596" s="2">
        <f t="shared" si="51"/>
        <v>6.8402062471866448E-2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5">
        <f>TITRES_STAT!D600</f>
        <v>47.9741</v>
      </c>
      <c r="C597" s="2">
        <f t="shared" si="54"/>
        <v>49.355256759120714</v>
      </c>
      <c r="D597" s="2">
        <f t="shared" si="50"/>
        <v>49.144802811878101</v>
      </c>
      <c r="E597" s="2">
        <f t="shared" si="49"/>
        <v>0.21045394724261257</v>
      </c>
      <c r="F597" s="2">
        <f t="shared" si="53"/>
        <v>0.1072446640861118</v>
      </c>
      <c r="G597" s="2">
        <f t="shared" si="51"/>
        <v>0.10320928315650077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5">
        <f>TITRES_STAT!D601</f>
        <v>47.9741</v>
      </c>
      <c r="C598" s="2">
        <f t="shared" si="54"/>
        <v>49.327294180794453</v>
      </c>
      <c r="D598" s="2">
        <f t="shared" si="50"/>
        <v>49.058084085072316</v>
      </c>
      <c r="E598" s="2">
        <f t="shared" si="49"/>
        <v>0.26921009572213705</v>
      </c>
      <c r="F598" s="2">
        <f t="shared" si="53"/>
        <v>0.13963775041331686</v>
      </c>
      <c r="G598" s="2">
        <f t="shared" si="51"/>
        <v>0.1295723453088202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49.167499999999997</v>
      </c>
      <c r="C599" s="2">
        <f t="shared" si="54"/>
        <v>49.211371999133767</v>
      </c>
      <c r="D599" s="2">
        <f t="shared" si="50"/>
        <v>49.066188967659549</v>
      </c>
      <c r="E599" s="2">
        <f t="shared" si="49"/>
        <v>0.14518303147421818</v>
      </c>
      <c r="F599" s="2">
        <f t="shared" si="53"/>
        <v>0.14074680662549713</v>
      </c>
      <c r="G599" s="2">
        <f t="shared" si="51"/>
        <v>4.4362248487210543E-3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49.167499999999997</v>
      </c>
      <c r="C600" s="2">
        <f t="shared" si="54"/>
        <v>49.113283999267033</v>
      </c>
      <c r="D600" s="2">
        <f t="shared" si="50"/>
        <v>49.073693488573653</v>
      </c>
      <c r="E600" s="2">
        <f t="shared" si="49"/>
        <v>3.9590510693379599E-2</v>
      </c>
      <c r="F600" s="2">
        <f t="shared" si="53"/>
        <v>0.12051554743907363</v>
      </c>
      <c r="G600" s="2">
        <f t="shared" si="51"/>
        <v>-8.0925036745694026E-2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47.9741</v>
      </c>
      <c r="C601" s="2">
        <f t="shared" si="54"/>
        <v>49.030286460918255</v>
      </c>
      <c r="D601" s="2">
        <f t="shared" si="50"/>
        <v>48.992242119049678</v>
      </c>
      <c r="E601" s="2">
        <f t="shared" si="49"/>
        <v>3.8044341868577192E-2</v>
      </c>
      <c r="F601" s="2">
        <f t="shared" si="53"/>
        <v>0.10402130632497435</v>
      </c>
      <c r="G601" s="2">
        <f t="shared" si="51"/>
        <v>-6.5976964456397155E-2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47.9741</v>
      </c>
      <c r="C602" s="2">
        <f t="shared" si="54"/>
        <v>48.867796236161603</v>
      </c>
      <c r="D602" s="2">
        <f t="shared" si="50"/>
        <v>48.916824184305256</v>
      </c>
      <c r="E602" s="2">
        <f t="shared" si="49"/>
        <v>-4.9027948143653077E-2</v>
      </c>
      <c r="F602" s="2">
        <f t="shared" si="53"/>
        <v>7.341145543124887E-2</v>
      </c>
      <c r="G602" s="2">
        <f t="shared" si="51"/>
        <v>-0.12243940357490195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47.9741</v>
      </c>
      <c r="C603" s="2">
        <f t="shared" si="54"/>
        <v>48.730304507521353</v>
      </c>
      <c r="D603" s="2">
        <f t="shared" si="50"/>
        <v>48.846992763245602</v>
      </c>
      <c r="E603" s="2">
        <f t="shared" si="49"/>
        <v>-0.11668825572424879</v>
      </c>
      <c r="F603" s="2">
        <f t="shared" si="53"/>
        <v>3.5391513200149341E-2</v>
      </c>
      <c r="G603" s="2">
        <f t="shared" si="51"/>
        <v>-0.15207976892439812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47.434399999999997</v>
      </c>
      <c r="C604" s="2">
        <f t="shared" si="54"/>
        <v>48.752349967902681</v>
      </c>
      <c r="D604" s="2">
        <f t="shared" si="50"/>
        <v>48.742356262264444</v>
      </c>
      <c r="E604" s="2">
        <f t="shared" ref="E604:E667" si="55">C604-D604</f>
        <v>9.9937056382373157E-3</v>
      </c>
      <c r="F604" s="2">
        <f t="shared" si="53"/>
        <v>3.0311951687766937E-2</v>
      </c>
      <c r="G604" s="2">
        <f t="shared" si="51"/>
        <v>-2.0318246049529622E-2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47.434399999999997</v>
      </c>
      <c r="C605" s="2">
        <f t="shared" si="54"/>
        <v>48.771003818994579</v>
      </c>
      <c r="D605" s="2">
        <f t="shared" ref="D605:D668" si="56">$D$4*B605+(1-$D$4)*D604</f>
        <v>48.645470613207813</v>
      </c>
      <c r="E605" s="2">
        <f t="shared" si="55"/>
        <v>0.12553320578676619</v>
      </c>
      <c r="F605" s="2">
        <f t="shared" si="53"/>
        <v>4.9356202507566796E-2</v>
      </c>
      <c r="G605" s="2">
        <f t="shared" si="51"/>
        <v>7.6177003279199393E-2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47.9741</v>
      </c>
      <c r="C606" s="2">
        <f t="shared" si="54"/>
        <v>48.649326308380033</v>
      </c>
      <c r="D606" s="2">
        <f t="shared" si="56"/>
        <v>48.595739456673897</v>
      </c>
      <c r="E606" s="2">
        <f t="shared" si="55"/>
        <v>5.3586851706135974E-2</v>
      </c>
      <c r="F606" s="2">
        <f t="shared" si="53"/>
        <v>5.0202332347280637E-2</v>
      </c>
      <c r="G606" s="2">
        <f t="shared" si="51"/>
        <v>3.3845193588553368E-3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5">
        <f>TITRES_STAT!D610</f>
        <v>47.9741</v>
      </c>
      <c r="C607" s="2">
        <f t="shared" si="54"/>
        <v>48.545445337860031</v>
      </c>
      <c r="D607" s="2">
        <f t="shared" si="56"/>
        <v>48.549692089512867</v>
      </c>
      <c r="E607" s="2">
        <f t="shared" si="55"/>
        <v>-4.2467516528361671E-3</v>
      </c>
      <c r="F607" s="2">
        <f t="shared" si="53"/>
        <v>3.931251554725728E-2</v>
      </c>
      <c r="G607" s="2">
        <f t="shared" si="51"/>
        <v>-4.3559267200093447E-2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47.9741</v>
      </c>
      <c r="C608" s="2">
        <f t="shared" si="54"/>
        <v>48.457546055112331</v>
      </c>
      <c r="D608" s="2">
        <f t="shared" si="56"/>
        <v>48.507055638437841</v>
      </c>
      <c r="E608" s="2">
        <f t="shared" si="55"/>
        <v>-4.9509583325509254E-2</v>
      </c>
      <c r="F608" s="2">
        <f t="shared" si="53"/>
        <v>2.1548095772703973E-2</v>
      </c>
      <c r="G608" s="2">
        <f t="shared" si="51"/>
        <v>-7.1057679098213228E-2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47.9741</v>
      </c>
      <c r="C609" s="2">
        <f t="shared" si="54"/>
        <v>48.566769738941204</v>
      </c>
      <c r="D609" s="2">
        <f t="shared" si="56"/>
        <v>48.467577442998</v>
      </c>
      <c r="E609" s="2">
        <f t="shared" si="55"/>
        <v>9.9192295943204556E-2</v>
      </c>
      <c r="F609" s="2">
        <f t="shared" si="53"/>
        <v>3.7076935806804087E-2</v>
      </c>
      <c r="G609" s="2">
        <f t="shared" si="51"/>
        <v>6.2115360136400469E-2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47.9741</v>
      </c>
      <c r="C610" s="2">
        <f t="shared" si="54"/>
        <v>48.659189779104096</v>
      </c>
      <c r="D610" s="2">
        <f t="shared" si="56"/>
        <v>48.431023558331482</v>
      </c>
      <c r="E610" s="2">
        <f t="shared" si="55"/>
        <v>0.22816622077261428</v>
      </c>
      <c r="F610" s="2">
        <f t="shared" si="53"/>
        <v>7.529479279996612E-2</v>
      </c>
      <c r="G610" s="2">
        <f t="shared" si="51"/>
        <v>0.15287142797264816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47.9741</v>
      </c>
      <c r="C611" s="2">
        <f t="shared" si="54"/>
        <v>48.55379135154962</v>
      </c>
      <c r="D611" s="2">
        <f t="shared" si="56"/>
        <v>48.397177368825446</v>
      </c>
      <c r="E611" s="2">
        <f t="shared" si="55"/>
        <v>0.15661398272417415</v>
      </c>
      <c r="F611" s="2">
        <f t="shared" si="53"/>
        <v>9.1558630784807721E-2</v>
      </c>
      <c r="G611" s="2">
        <f t="shared" si="51"/>
        <v>6.5055351939366429E-2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49.173499999999997</v>
      </c>
      <c r="C612" s="2">
        <f t="shared" si="54"/>
        <v>48.464608066695831</v>
      </c>
      <c r="D612" s="2">
        <f t="shared" si="56"/>
        <v>48.454682748912454</v>
      </c>
      <c r="E612" s="2">
        <f t="shared" si="55"/>
        <v>9.925317783377352E-3</v>
      </c>
      <c r="F612" s="2">
        <f t="shared" si="53"/>
        <v>7.5231968184521644E-2</v>
      </c>
      <c r="G612" s="2">
        <f t="shared" ref="G612:G675" si="57">E612-F612</f>
        <v>-6.5306650401144292E-2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47.9741</v>
      </c>
      <c r="C613" s="2">
        <f t="shared" si="54"/>
        <v>48.389145287204165</v>
      </c>
      <c r="D613" s="2">
        <f t="shared" si="56"/>
        <v>48.41908402677079</v>
      </c>
      <c r="E613" s="2">
        <f t="shared" si="55"/>
        <v>-2.9938739566624406E-2</v>
      </c>
      <c r="F613" s="2">
        <f t="shared" ref="F613:F676" si="59">(E613*(2/(10)))+((1-(2/10))*F612)</f>
        <v>5.4197826634292436E-2</v>
      </c>
      <c r="G613" s="2">
        <f t="shared" si="57"/>
        <v>-8.4136566200916835E-2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48.034100000000002</v>
      </c>
      <c r="C614" s="2">
        <f t="shared" si="54"/>
        <v>48.242261396865068</v>
      </c>
      <c r="D614" s="2">
        <f t="shared" si="56"/>
        <v>48.390566691454431</v>
      </c>
      <c r="E614" s="2">
        <f t="shared" si="55"/>
        <v>-0.14830529458936326</v>
      </c>
      <c r="F614" s="2">
        <f t="shared" si="59"/>
        <v>1.3697202389561295E-2</v>
      </c>
      <c r="G614" s="2">
        <f t="shared" si="57"/>
        <v>-0.16200249697892455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5">
        <f>TITRES_STAT!D618</f>
        <v>48.034100000000002</v>
      </c>
      <c r="C615" s="2">
        <f t="shared" si="54"/>
        <v>48.117975028116597</v>
      </c>
      <c r="D615" s="2">
        <f t="shared" si="56"/>
        <v>48.364161751346693</v>
      </c>
      <c r="E615" s="2">
        <f t="shared" si="55"/>
        <v>-0.24618672323009605</v>
      </c>
      <c r="F615" s="2">
        <f t="shared" si="59"/>
        <v>-3.8279582734370175E-2</v>
      </c>
      <c r="G615" s="2">
        <f t="shared" si="57"/>
        <v>-0.20790714049572587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5">
        <f>TITRES_STAT!D619</f>
        <v>48.034100000000002</v>
      </c>
      <c r="C616" s="2">
        <f t="shared" si="54"/>
        <v>48.095840408406353</v>
      </c>
      <c r="D616" s="2">
        <f t="shared" si="56"/>
        <v>48.339712732728415</v>
      </c>
      <c r="E616" s="2">
        <f t="shared" si="55"/>
        <v>-0.24387232432206218</v>
      </c>
      <c r="F616" s="2">
        <f t="shared" si="59"/>
        <v>-7.9398131051908585E-2</v>
      </c>
      <c r="G616" s="2">
        <f t="shared" si="57"/>
        <v>-0.16447419327015361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5">
        <f>TITRES_STAT!D620</f>
        <v>48.034100000000002</v>
      </c>
      <c r="C617" s="2">
        <f t="shared" si="54"/>
        <v>48.077111114805376</v>
      </c>
      <c r="D617" s="2">
        <f t="shared" si="56"/>
        <v>48.31707475252631</v>
      </c>
      <c r="E617" s="2">
        <f t="shared" si="55"/>
        <v>-0.23996363772093332</v>
      </c>
      <c r="F617" s="2">
        <f t="shared" si="59"/>
        <v>-0.11151123238571353</v>
      </c>
      <c r="G617" s="2">
        <f t="shared" si="57"/>
        <v>-0.12845240533521979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5">
        <f>TITRES_STAT!D621</f>
        <v>48.034100000000002</v>
      </c>
      <c r="C618" s="2">
        <f t="shared" si="54"/>
        <v>48.061263250989164</v>
      </c>
      <c r="D618" s="2">
        <f t="shared" si="56"/>
        <v>48.296113659746581</v>
      </c>
      <c r="E618" s="2">
        <f t="shared" si="55"/>
        <v>-0.23485040875741703</v>
      </c>
      <c r="F618" s="2">
        <f t="shared" si="59"/>
        <v>-0.13617906766005425</v>
      </c>
      <c r="G618" s="2">
        <f t="shared" si="57"/>
        <v>-9.867134109736278E-2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5">
        <f>TITRES_STAT!D622</f>
        <v>48.034100000000002</v>
      </c>
      <c r="C619" s="2">
        <f t="shared" si="54"/>
        <v>48.047853520067754</v>
      </c>
      <c r="D619" s="2">
        <f t="shared" si="56"/>
        <v>48.276705240506089</v>
      </c>
      <c r="E619" s="2">
        <f t="shared" si="55"/>
        <v>-0.22885172043833535</v>
      </c>
      <c r="F619" s="2">
        <f t="shared" si="59"/>
        <v>-0.15471359821571046</v>
      </c>
      <c r="G619" s="2">
        <f t="shared" si="57"/>
        <v>-7.4138122222624891E-2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5">
        <f>TITRES_STAT!D623</f>
        <v>48.034100000000002</v>
      </c>
      <c r="C620" s="2">
        <f t="shared" si="54"/>
        <v>48.036506824672713</v>
      </c>
      <c r="D620" s="2">
        <f t="shared" si="56"/>
        <v>48.258734481950079</v>
      </c>
      <c r="E620" s="2">
        <f t="shared" si="55"/>
        <v>-0.22222765727736515</v>
      </c>
      <c r="F620" s="2">
        <f t="shared" si="59"/>
        <v>-0.16821641002804139</v>
      </c>
      <c r="G620" s="2">
        <f t="shared" si="57"/>
        <v>-5.4011247249323768E-2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5">
        <f>TITRES_STAT!D624</f>
        <v>48.034100000000002</v>
      </c>
      <c r="C621" s="2">
        <f t="shared" si="54"/>
        <v>48.026905774723062</v>
      </c>
      <c r="D621" s="2">
        <f t="shared" si="56"/>
        <v>48.242094890694517</v>
      </c>
      <c r="E621" s="2">
        <f t="shared" si="55"/>
        <v>-0.21518911597145518</v>
      </c>
      <c r="F621" s="2">
        <f t="shared" si="59"/>
        <v>-0.17761095121672416</v>
      </c>
      <c r="G621" s="2">
        <f t="shared" si="57"/>
        <v>-3.7578164754731025E-2</v>
      </c>
      <c r="H621" s="2" t="str">
        <f t="shared" si="58"/>
        <v>Hold</v>
      </c>
    </row>
    <row r="622" spans="1:8" ht="13.5" x14ac:dyDescent="0.25">
      <c r="A622" s="3">
        <f>TITRES_STAT!B625</f>
        <v>43208</v>
      </c>
      <c r="B622" s="5">
        <f>TITRES_STAT!D625</f>
        <v>48.034100000000002</v>
      </c>
      <c r="C622" s="2">
        <f t="shared" si="54"/>
        <v>48.203304886304132</v>
      </c>
      <c r="D622" s="2">
        <f t="shared" si="56"/>
        <v>48.226687861754179</v>
      </c>
      <c r="E622" s="2">
        <f t="shared" si="55"/>
        <v>-2.3382975450047638E-2</v>
      </c>
      <c r="F622" s="2">
        <f t="shared" si="59"/>
        <v>-0.14676535606338886</v>
      </c>
      <c r="G622" s="2">
        <f t="shared" si="57"/>
        <v>0.12338238061334122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50.654699999999998</v>
      </c>
      <c r="C623" s="2">
        <f t="shared" si="54"/>
        <v>48.168042596103497</v>
      </c>
      <c r="D623" s="2">
        <f t="shared" si="56"/>
        <v>48.406540612735355</v>
      </c>
      <c r="E623" s="2">
        <f t="shared" si="55"/>
        <v>-0.23849801663185843</v>
      </c>
      <c r="F623" s="2">
        <f t="shared" si="59"/>
        <v>-0.16511188817708278</v>
      </c>
      <c r="G623" s="2">
        <f t="shared" si="57"/>
        <v>-7.3386128454775656E-2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5">
        <f>TITRES_STAT!D627</f>
        <v>52.021900000000002</v>
      </c>
      <c r="C624" s="2">
        <f t="shared" si="54"/>
        <v>48.147436042856803</v>
      </c>
      <c r="D624" s="2">
        <f t="shared" si="56"/>
        <v>48.674345011791992</v>
      </c>
      <c r="E624" s="2">
        <f t="shared" si="55"/>
        <v>-0.52690896893518868</v>
      </c>
      <c r="F624" s="2">
        <f t="shared" si="59"/>
        <v>-0.23747130432870397</v>
      </c>
      <c r="G624" s="2">
        <f t="shared" si="57"/>
        <v>-0.28943766460648468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53.371200000000002</v>
      </c>
      <c r="C625" s="2">
        <f t="shared" si="54"/>
        <v>48.129999728571143</v>
      </c>
      <c r="D625" s="2">
        <f t="shared" si="56"/>
        <v>49.022260196103694</v>
      </c>
      <c r="E625" s="2">
        <f t="shared" si="55"/>
        <v>-0.89226046753255162</v>
      </c>
      <c r="F625" s="2">
        <f t="shared" si="59"/>
        <v>-0.36842913696947355</v>
      </c>
      <c r="G625" s="2">
        <f t="shared" si="57"/>
        <v>-0.52383133056307807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55.7699</v>
      </c>
      <c r="C626" s="2">
        <f t="shared" si="54"/>
        <v>48.115245924175582</v>
      </c>
      <c r="D626" s="2">
        <f t="shared" si="56"/>
        <v>49.522085366762674</v>
      </c>
      <c r="E626" s="2">
        <f t="shared" si="55"/>
        <v>-1.406839442587092</v>
      </c>
      <c r="F626" s="2">
        <f t="shared" si="59"/>
        <v>-0.57611119809299727</v>
      </c>
      <c r="G626" s="2">
        <f t="shared" si="57"/>
        <v>-0.83072824449409477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56.381599999999999</v>
      </c>
      <c r="C627" s="2">
        <f t="shared" si="54"/>
        <v>48.102761935840874</v>
      </c>
      <c r="D627" s="2">
        <f t="shared" si="56"/>
        <v>50.030197561817289</v>
      </c>
      <c r="E627" s="2">
        <f t="shared" si="55"/>
        <v>-1.9274356259764147</v>
      </c>
      <c r="F627" s="2">
        <f t="shared" si="59"/>
        <v>-0.84637608366968076</v>
      </c>
      <c r="G627" s="2">
        <f t="shared" si="57"/>
        <v>-1.081059542306734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56.381599999999999</v>
      </c>
      <c r="C628" s="2">
        <f t="shared" si="54"/>
        <v>48.092198561096126</v>
      </c>
      <c r="D628" s="2">
        <f t="shared" si="56"/>
        <v>50.500671816497487</v>
      </c>
      <c r="E628" s="2">
        <f t="shared" si="55"/>
        <v>-2.4084732554013613</v>
      </c>
      <c r="F628" s="2">
        <f t="shared" si="59"/>
        <v>-1.158795518016017</v>
      </c>
      <c r="G628" s="2">
        <f t="shared" si="57"/>
        <v>-1.2496777373853443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5">
        <f>TITRES_STAT!D632</f>
        <v>56.387599999999999</v>
      </c>
      <c r="C629" s="2">
        <f t="shared" si="54"/>
        <v>48.083260320927494</v>
      </c>
      <c r="D629" s="2">
        <f t="shared" si="56"/>
        <v>50.936740570831006</v>
      </c>
      <c r="E629" s="2">
        <f t="shared" si="55"/>
        <v>-2.8534802499035123</v>
      </c>
      <c r="F629" s="2">
        <f t="shared" si="59"/>
        <v>-1.4977324643935161</v>
      </c>
      <c r="G629" s="2">
        <f t="shared" si="57"/>
        <v>-1.3557477855099962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56.387599999999999</v>
      </c>
      <c r="C630" s="2">
        <f t="shared" si="54"/>
        <v>48.075697194630955</v>
      </c>
      <c r="D630" s="2">
        <f t="shared" si="56"/>
        <v>51.340507935954633</v>
      </c>
      <c r="E630" s="2">
        <f t="shared" si="55"/>
        <v>-3.2648107413236787</v>
      </c>
      <c r="F630" s="2">
        <f t="shared" si="59"/>
        <v>-1.8511481197795487</v>
      </c>
      <c r="G630" s="2">
        <f t="shared" si="57"/>
        <v>-1.4136626215441299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5">
        <f>TITRES_STAT!D634</f>
        <v>56.387599999999999</v>
      </c>
      <c r="C631" s="2">
        <f t="shared" si="54"/>
        <v>48.069297626226195</v>
      </c>
      <c r="D631" s="2">
        <f t="shared" si="56"/>
        <v>51.714366607365399</v>
      </c>
      <c r="E631" s="2">
        <f t="shared" si="55"/>
        <v>-3.6450689811392039</v>
      </c>
      <c r="F631" s="2">
        <f t="shared" si="59"/>
        <v>-2.2099322920514797</v>
      </c>
      <c r="G631" s="2">
        <f t="shared" si="57"/>
        <v>-1.4351366890877242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56.387599999999999</v>
      </c>
      <c r="C632" s="2">
        <f t="shared" si="54"/>
        <v>48.063882606806779</v>
      </c>
      <c r="D632" s="2">
        <f t="shared" si="56"/>
        <v>52.060532043856853</v>
      </c>
      <c r="E632" s="2">
        <f t="shared" si="55"/>
        <v>-3.996649437050074</v>
      </c>
      <c r="F632" s="2">
        <f t="shared" si="59"/>
        <v>-2.5672757210511987</v>
      </c>
      <c r="G632" s="2">
        <f t="shared" si="57"/>
        <v>-1.4293737159988753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5">
        <f>TITRES_STAT!D636</f>
        <v>56.369599999999998</v>
      </c>
      <c r="C633" s="2">
        <f t="shared" si="54"/>
        <v>48.462469898067269</v>
      </c>
      <c r="D633" s="2">
        <f t="shared" si="56"/>
        <v>52.37972226283042</v>
      </c>
      <c r="E633" s="2">
        <f t="shared" si="55"/>
        <v>-3.9172523647631508</v>
      </c>
      <c r="F633" s="2">
        <f t="shared" si="59"/>
        <v>-2.8372710497935891</v>
      </c>
      <c r="G633" s="2">
        <f t="shared" si="57"/>
        <v>-1.0799813149695616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56.369599999999998</v>
      </c>
      <c r="C634" s="2">
        <f t="shared" si="54"/>
        <v>49.010074529133846</v>
      </c>
      <c r="D634" s="2">
        <f t="shared" si="56"/>
        <v>52.675268761880019</v>
      </c>
      <c r="E634" s="2">
        <f t="shared" si="55"/>
        <v>-3.665194232746174</v>
      </c>
      <c r="F634" s="2">
        <f t="shared" si="59"/>
        <v>-3.0028556863841063</v>
      </c>
      <c r="G634" s="2">
        <f t="shared" si="57"/>
        <v>-0.66233854636206768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56.369599999999998</v>
      </c>
      <c r="C635" s="2">
        <f t="shared" si="54"/>
        <v>49.6810169092671</v>
      </c>
      <c r="D635" s="2">
        <f t="shared" si="56"/>
        <v>52.948922927666686</v>
      </c>
      <c r="E635" s="2">
        <f t="shared" si="55"/>
        <v>-3.2679060183995858</v>
      </c>
      <c r="F635" s="2">
        <f t="shared" si="59"/>
        <v>-3.0558657527872026</v>
      </c>
      <c r="G635" s="2">
        <f t="shared" si="57"/>
        <v>-0.21204026561238321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56.369599999999998</v>
      </c>
      <c r="C636" s="2">
        <f t="shared" si="54"/>
        <v>50.617768153995243</v>
      </c>
      <c r="D636" s="2">
        <f t="shared" si="56"/>
        <v>53.202306414506189</v>
      </c>
      <c r="E636" s="2">
        <f t="shared" si="55"/>
        <v>-2.5845382605109464</v>
      </c>
      <c r="F636" s="2">
        <f t="shared" si="59"/>
        <v>-2.9616002543319517</v>
      </c>
      <c r="G636" s="2">
        <f t="shared" si="57"/>
        <v>0.37706199382100536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57.8688</v>
      </c>
      <c r="C637" s="2">
        <f t="shared" si="54"/>
        <v>51.504511514919059</v>
      </c>
      <c r="D637" s="2">
        <f t="shared" si="56"/>
        <v>53.547972606024253</v>
      </c>
      <c r="E637" s="2">
        <f t="shared" si="55"/>
        <v>-2.0434610911051934</v>
      </c>
      <c r="F637" s="2">
        <f t="shared" si="59"/>
        <v>-2.7779724216866004</v>
      </c>
      <c r="G637" s="2">
        <f t="shared" si="57"/>
        <v>0.73451133058140705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57.8688</v>
      </c>
      <c r="C638" s="2">
        <f t="shared" si="54"/>
        <v>52.254832820316125</v>
      </c>
      <c r="D638" s="2">
        <f t="shared" si="56"/>
        <v>53.868033894466905</v>
      </c>
      <c r="E638" s="2">
        <f t="shared" si="55"/>
        <v>-1.6132010741507798</v>
      </c>
      <c r="F638" s="2">
        <f t="shared" si="59"/>
        <v>-2.5450181521794364</v>
      </c>
      <c r="G638" s="2">
        <f t="shared" si="57"/>
        <v>0.93181707802865654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57.8688</v>
      </c>
      <c r="C639" s="2">
        <f t="shared" si="54"/>
        <v>52.890643155652107</v>
      </c>
      <c r="D639" s="2">
        <f t="shared" si="56"/>
        <v>54.164386939321211</v>
      </c>
      <c r="E639" s="2">
        <f t="shared" si="55"/>
        <v>-1.2737437836691043</v>
      </c>
      <c r="F639" s="2">
        <f t="shared" si="59"/>
        <v>-2.2907632784773697</v>
      </c>
      <c r="G639" s="2">
        <f t="shared" si="57"/>
        <v>1.0170194948082654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57.8688</v>
      </c>
      <c r="C640" s="2">
        <f t="shared" si="54"/>
        <v>53.428636516321014</v>
      </c>
      <c r="D640" s="2">
        <f t="shared" si="56"/>
        <v>54.438787906778899</v>
      </c>
      <c r="E640" s="2">
        <f t="shared" si="55"/>
        <v>-1.0101513904578852</v>
      </c>
      <c r="F640" s="2">
        <f t="shared" si="59"/>
        <v>-2.0346409008734732</v>
      </c>
      <c r="G640" s="2">
        <f t="shared" si="57"/>
        <v>1.024489510415588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57.8688</v>
      </c>
      <c r="C641" s="2">
        <f t="shared" si="54"/>
        <v>53.883861667656241</v>
      </c>
      <c r="D641" s="2">
        <f t="shared" si="56"/>
        <v>54.692862876647133</v>
      </c>
      <c r="E641" s="2">
        <f t="shared" si="55"/>
        <v>-0.80900120899089245</v>
      </c>
      <c r="F641" s="2">
        <f t="shared" si="59"/>
        <v>-1.7895129624969572</v>
      </c>
      <c r="G641" s="2">
        <f t="shared" si="57"/>
        <v>0.98051175350606479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5">
        <f>TITRES_STAT!D645</f>
        <v>57.8688</v>
      </c>
      <c r="C642" s="2">
        <f t="shared" si="54"/>
        <v>54.269052180324515</v>
      </c>
      <c r="D642" s="2">
        <f t="shared" si="56"/>
        <v>54.928117478376976</v>
      </c>
      <c r="E642" s="2">
        <f t="shared" si="55"/>
        <v>-0.65906529805246095</v>
      </c>
      <c r="F642" s="2">
        <f t="shared" si="59"/>
        <v>-1.5634234296080582</v>
      </c>
      <c r="G642" s="2">
        <f t="shared" si="57"/>
        <v>0.9043581315555973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5">
        <f>TITRES_STAT!D646</f>
        <v>56.969299999999997</v>
      </c>
      <c r="C643" s="2">
        <f t="shared" si="54"/>
        <v>54.592213383351513</v>
      </c>
      <c r="D643" s="2">
        <f t="shared" si="56"/>
        <v>55.079316183682387</v>
      </c>
      <c r="E643" s="2">
        <f t="shared" si="55"/>
        <v>-0.48710280033087372</v>
      </c>
      <c r="F643" s="2">
        <f t="shared" si="59"/>
        <v>-1.3481593037526216</v>
      </c>
      <c r="G643" s="2">
        <f t="shared" si="57"/>
        <v>0.86105650342174789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5">
        <f>TITRES_STAT!D647</f>
        <v>56.969299999999997</v>
      </c>
      <c r="C644" s="2">
        <f t="shared" si="54"/>
        <v>54.865657478220513</v>
      </c>
      <c r="D644" s="2">
        <f t="shared" si="56"/>
        <v>55.219314984891099</v>
      </c>
      <c r="E644" s="2">
        <f t="shared" si="55"/>
        <v>-0.35365750667058649</v>
      </c>
      <c r="F644" s="2">
        <f t="shared" si="59"/>
        <v>-1.1492589443362144</v>
      </c>
      <c r="G644" s="2">
        <f t="shared" si="57"/>
        <v>0.79560143766562796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5">
        <f>TITRES_STAT!D648</f>
        <v>56.969299999999997</v>
      </c>
      <c r="C645" s="2">
        <f t="shared" si="54"/>
        <v>55.097033250801971</v>
      </c>
      <c r="D645" s="2">
        <f t="shared" si="56"/>
        <v>55.348943504528798</v>
      </c>
      <c r="E645" s="2">
        <f t="shared" si="55"/>
        <v>-0.25191025372682674</v>
      </c>
      <c r="F645" s="2">
        <f t="shared" si="59"/>
        <v>-0.96978920621433695</v>
      </c>
      <c r="G645" s="2">
        <f t="shared" si="57"/>
        <v>0.71787895248751021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5">
        <f>TITRES_STAT!D649</f>
        <v>56.969299999999997</v>
      </c>
      <c r="C646" s="2">
        <f t="shared" si="54"/>
        <v>55.292812750678593</v>
      </c>
      <c r="D646" s="2">
        <f t="shared" si="56"/>
        <v>55.468969911600738</v>
      </c>
      <c r="E646" s="2">
        <f t="shared" si="55"/>
        <v>-0.17615716092214484</v>
      </c>
      <c r="F646" s="2">
        <f t="shared" si="59"/>
        <v>-0.81106279715589857</v>
      </c>
      <c r="G646" s="2">
        <f t="shared" si="57"/>
        <v>0.63490563623375373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5">
        <f>TITRES_STAT!D650</f>
        <v>55.296199999999999</v>
      </c>
      <c r="C647" s="2">
        <f t="shared" si="54"/>
        <v>55.689118481343428</v>
      </c>
      <c r="D647" s="2">
        <f t="shared" si="56"/>
        <v>55.456172140371052</v>
      </c>
      <c r="E647" s="2">
        <f t="shared" si="55"/>
        <v>0.23294634097237576</v>
      </c>
      <c r="F647" s="2">
        <f t="shared" si="59"/>
        <v>-0.60226096953024377</v>
      </c>
      <c r="G647" s="2">
        <f t="shared" si="57"/>
        <v>0.83520731050261954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5">
        <f>TITRES_STAT!D651</f>
        <v>55.296199999999999</v>
      </c>
      <c r="C648" s="2">
        <f t="shared" si="54"/>
        <v>56.024454099598287</v>
      </c>
      <c r="D648" s="2">
        <f t="shared" si="56"/>
        <v>55.444322352195421</v>
      </c>
      <c r="E648" s="2">
        <f t="shared" si="55"/>
        <v>0.58013174740286644</v>
      </c>
      <c r="F648" s="2">
        <f t="shared" si="59"/>
        <v>-0.36578242614362177</v>
      </c>
      <c r="G648" s="2">
        <f t="shared" si="57"/>
        <v>0.94591417354648821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5">
        <f>TITRES_STAT!D652</f>
        <v>56.945300000000003</v>
      </c>
      <c r="C649" s="2">
        <f t="shared" si="54"/>
        <v>56.308199622737007</v>
      </c>
      <c r="D649" s="2">
        <f t="shared" si="56"/>
        <v>55.555505881662427</v>
      </c>
      <c r="E649" s="2">
        <f t="shared" si="55"/>
        <v>0.7526937410745802</v>
      </c>
      <c r="F649" s="2">
        <f t="shared" si="59"/>
        <v>-0.14208719269998135</v>
      </c>
      <c r="G649" s="2">
        <f t="shared" si="57"/>
        <v>0.89478093377456158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5">
        <f>TITRES_STAT!D653</f>
        <v>56.945300000000003</v>
      </c>
      <c r="C650" s="2">
        <f t="shared" si="54"/>
        <v>56.548291988469771</v>
      </c>
      <c r="D650" s="2">
        <f t="shared" si="56"/>
        <v>55.658453594131878</v>
      </c>
      <c r="E650" s="2">
        <f t="shared" si="55"/>
        <v>0.88983839433789313</v>
      </c>
      <c r="F650" s="2">
        <f t="shared" si="59"/>
        <v>6.4297924707593546E-2</v>
      </c>
      <c r="G650" s="2">
        <f t="shared" si="57"/>
        <v>0.82554046963029959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58.168599999999998</v>
      </c>
      <c r="C651" s="2">
        <f t="shared" si="54"/>
        <v>56.751447067166723</v>
      </c>
      <c r="D651" s="2">
        <f t="shared" si="56"/>
        <v>55.844390364936928</v>
      </c>
      <c r="E651" s="2">
        <f t="shared" si="55"/>
        <v>0.90705670222979506</v>
      </c>
      <c r="F651" s="2">
        <f t="shared" si="59"/>
        <v>0.23284968021203387</v>
      </c>
      <c r="G651" s="2">
        <f t="shared" si="57"/>
        <v>0.67420702201776117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58.240600000000001</v>
      </c>
      <c r="C652" s="2">
        <f t="shared" si="54"/>
        <v>56.923347518371841</v>
      </c>
      <c r="D652" s="2">
        <f t="shared" si="56"/>
        <v>56.021887374941599</v>
      </c>
      <c r="E652" s="2">
        <f t="shared" si="55"/>
        <v>0.90146014343024206</v>
      </c>
      <c r="F652" s="2">
        <f t="shared" si="59"/>
        <v>0.36657177285567555</v>
      </c>
      <c r="G652" s="2">
        <f t="shared" si="57"/>
        <v>0.53488837057456651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58.288600000000002</v>
      </c>
      <c r="C653" s="2">
        <f t="shared" si="54"/>
        <v>56.930417130930024</v>
      </c>
      <c r="D653" s="2">
        <f t="shared" si="56"/>
        <v>56.189792013834818</v>
      </c>
      <c r="E653" s="2">
        <f t="shared" si="55"/>
        <v>0.74062511709520606</v>
      </c>
      <c r="F653" s="2">
        <f t="shared" si="59"/>
        <v>0.44138244170358165</v>
      </c>
      <c r="G653" s="2">
        <f t="shared" si="57"/>
        <v>0.29924267539162441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58.288600000000002</v>
      </c>
      <c r="C654" s="2">
        <f t="shared" si="54"/>
        <v>56.936399110786937</v>
      </c>
      <c r="D654" s="2">
        <f t="shared" si="56"/>
        <v>56.345259272069278</v>
      </c>
      <c r="E654" s="2">
        <f t="shared" si="55"/>
        <v>0.59113983871765896</v>
      </c>
      <c r="F654" s="2">
        <f t="shared" si="59"/>
        <v>0.4713339211063971</v>
      </c>
      <c r="G654" s="2">
        <f t="shared" si="57"/>
        <v>0.11980591761126186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58.288600000000002</v>
      </c>
      <c r="C655" s="2">
        <f t="shared" ref="C655:C718" si="60">$C$4*B645+C654*(1-$C$4)</f>
        <v>56.941460786050484</v>
      </c>
      <c r="D655" s="2">
        <f t="shared" si="56"/>
        <v>56.489210437101185</v>
      </c>
      <c r="E655" s="2">
        <f t="shared" si="55"/>
        <v>0.45225034894929905</v>
      </c>
      <c r="F655" s="2">
        <f t="shared" si="59"/>
        <v>0.46751720667497754</v>
      </c>
      <c r="G655" s="2">
        <f t="shared" si="57"/>
        <v>-1.5266857725678484E-2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58.288600000000002</v>
      </c>
      <c r="C656" s="2">
        <f t="shared" si="60"/>
        <v>56.945743742042723</v>
      </c>
      <c r="D656" s="2">
        <f t="shared" si="56"/>
        <v>56.62249855287147</v>
      </c>
      <c r="E656" s="2">
        <f t="shared" si="55"/>
        <v>0.32324518917125289</v>
      </c>
      <c r="F656" s="2">
        <f t="shared" si="59"/>
        <v>0.43866280317423262</v>
      </c>
      <c r="G656" s="2">
        <f t="shared" si="57"/>
        <v>-0.11541761400297973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58.288600000000002</v>
      </c>
      <c r="C657" s="2">
        <f t="shared" si="60"/>
        <v>56.691967781728458</v>
      </c>
      <c r="D657" s="2">
        <f t="shared" si="56"/>
        <v>56.745913474880993</v>
      </c>
      <c r="E657" s="2">
        <f t="shared" si="55"/>
        <v>-5.3945693152535057E-2</v>
      </c>
      <c r="F657" s="2">
        <f t="shared" si="59"/>
        <v>0.34014110390887908</v>
      </c>
      <c r="G657" s="2">
        <f t="shared" si="57"/>
        <v>-0.39408679706141414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5">
        <f>TITRES_STAT!D661</f>
        <v>58.288600000000002</v>
      </c>
      <c r="C658" s="2">
        <f t="shared" si="60"/>
        <v>56.477234276847156</v>
      </c>
      <c r="D658" s="2">
        <f t="shared" si="56"/>
        <v>56.86018655081574</v>
      </c>
      <c r="E658" s="2">
        <f t="shared" si="55"/>
        <v>-0.38295227396858422</v>
      </c>
      <c r="F658" s="2">
        <f t="shared" si="59"/>
        <v>0.19552242833338646</v>
      </c>
      <c r="G658" s="2">
        <f t="shared" si="57"/>
        <v>-0.57847470230197073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58.288600000000002</v>
      </c>
      <c r="C659" s="2">
        <f t="shared" si="60"/>
        <v>56.549244388101435</v>
      </c>
      <c r="D659" s="2">
        <f t="shared" si="56"/>
        <v>56.965994954459021</v>
      </c>
      <c r="E659" s="2">
        <f t="shared" si="55"/>
        <v>-0.41675056635758523</v>
      </c>
      <c r="F659" s="2">
        <f t="shared" si="59"/>
        <v>7.3067829395192116E-2</v>
      </c>
      <c r="G659" s="2">
        <f t="shared" si="57"/>
        <v>-0.48981839575277736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58.288600000000002</v>
      </c>
      <c r="C660" s="2">
        <f t="shared" si="60"/>
        <v>56.610176020701211</v>
      </c>
      <c r="D660" s="2">
        <f t="shared" si="56"/>
        <v>57.06396569857317</v>
      </c>
      <c r="E660" s="2">
        <f t="shared" si="55"/>
        <v>-0.4537896778719599</v>
      </c>
      <c r="F660" s="2">
        <f t="shared" si="59"/>
        <v>-3.2303672058238295E-2</v>
      </c>
      <c r="G660" s="2">
        <f t="shared" si="57"/>
        <v>-0.42148600581372159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56.669400000000003</v>
      </c>
      <c r="C661" s="2">
        <f t="shared" si="60"/>
        <v>56.849933555977948</v>
      </c>
      <c r="D661" s="2">
        <f t="shared" si="56"/>
        <v>57.034738609789969</v>
      </c>
      <c r="E661" s="2">
        <f t="shared" si="55"/>
        <v>-0.1848050538120205</v>
      </c>
      <c r="F661" s="2">
        <f t="shared" si="59"/>
        <v>-6.2803948408994739E-2</v>
      </c>
      <c r="G661" s="2">
        <f t="shared" si="57"/>
        <v>-0.12200110540302576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54.972299999999997</v>
      </c>
      <c r="C662" s="2">
        <f t="shared" si="60"/>
        <v>57.063882239673646</v>
      </c>
      <c r="D662" s="2">
        <f t="shared" si="56"/>
        <v>56.881965379435158</v>
      </c>
      <c r="E662" s="2">
        <f t="shared" si="55"/>
        <v>0.18191686023848774</v>
      </c>
      <c r="F662" s="2">
        <f t="shared" si="59"/>
        <v>-1.3859786679498241E-2</v>
      </c>
      <c r="G662" s="2">
        <f t="shared" si="57"/>
        <v>0.19577664691798599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53.253700000000002</v>
      </c>
      <c r="C663" s="2">
        <f t="shared" si="60"/>
        <v>57.252300356646927</v>
      </c>
      <c r="D663" s="2">
        <f t="shared" si="56"/>
        <v>56.613204980958479</v>
      </c>
      <c r="E663" s="2">
        <f t="shared" si="55"/>
        <v>0.63909537568844854</v>
      </c>
      <c r="F663" s="2">
        <f t="shared" si="59"/>
        <v>0.11673124579409114</v>
      </c>
      <c r="G663" s="2">
        <f t="shared" si="57"/>
        <v>0.52236412989435743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53.247500000000002</v>
      </c>
      <c r="C664" s="2">
        <f t="shared" si="60"/>
        <v>57.411731071008937</v>
      </c>
      <c r="D664" s="2">
        <f t="shared" si="56"/>
        <v>56.363893500887485</v>
      </c>
      <c r="E664" s="2">
        <f t="shared" si="55"/>
        <v>1.0478375701214517</v>
      </c>
      <c r="F664" s="2">
        <f t="shared" si="59"/>
        <v>0.3029525106595633</v>
      </c>
      <c r="G664" s="2">
        <f t="shared" si="57"/>
        <v>0.74488505946188843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53.253700000000002</v>
      </c>
      <c r="C665" s="2">
        <f t="shared" si="60"/>
        <v>57.546633983161406</v>
      </c>
      <c r="D665" s="2">
        <f t="shared" si="56"/>
        <v>56.133508797118047</v>
      </c>
      <c r="E665" s="2">
        <f t="shared" si="55"/>
        <v>1.4131251860433593</v>
      </c>
      <c r="F665" s="2">
        <f t="shared" si="59"/>
        <v>0.5249870457363226</v>
      </c>
      <c r="G665" s="2">
        <f t="shared" si="57"/>
        <v>0.88813814030703675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53.253700000000002</v>
      </c>
      <c r="C666" s="2">
        <f t="shared" si="60"/>
        <v>57.660782601136574</v>
      </c>
      <c r="D666" s="2">
        <f t="shared" si="56"/>
        <v>55.920189626961154</v>
      </c>
      <c r="E666" s="2">
        <f t="shared" si="55"/>
        <v>1.7405929741754207</v>
      </c>
      <c r="F666" s="2">
        <f t="shared" si="59"/>
        <v>0.76810823142414231</v>
      </c>
      <c r="G666" s="2">
        <f t="shared" si="57"/>
        <v>0.97248474275127839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53.253700000000002</v>
      </c>
      <c r="C667" s="2">
        <f t="shared" si="60"/>
        <v>57.757369893269406</v>
      </c>
      <c r="D667" s="2">
        <f t="shared" si="56"/>
        <v>55.722671876815888</v>
      </c>
      <c r="E667" s="2">
        <f t="shared" si="55"/>
        <v>2.0346980164535182</v>
      </c>
      <c r="F667" s="2">
        <f t="shared" si="59"/>
        <v>1.0214261884300175</v>
      </c>
      <c r="G667" s="2">
        <f t="shared" si="57"/>
        <v>1.0132718280235007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53.253700000000002</v>
      </c>
      <c r="C668" s="2">
        <f t="shared" si="60"/>
        <v>57.839097601997189</v>
      </c>
      <c r="D668" s="2">
        <f t="shared" si="56"/>
        <v>55.539785071125827</v>
      </c>
      <c r="E668" s="2">
        <f t="shared" ref="E668:E731" si="61">C668-D668</f>
        <v>2.2993125308713616</v>
      </c>
      <c r="F668" s="2">
        <f t="shared" si="59"/>
        <v>1.2770034569182864</v>
      </c>
      <c r="G668" s="2">
        <f t="shared" si="57"/>
        <v>1.0223090739530751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53.2851</v>
      </c>
      <c r="C669" s="2">
        <f t="shared" si="60"/>
        <v>57.908251817074543</v>
      </c>
      <c r="D669" s="2">
        <f t="shared" ref="D669:D732" si="62">$D$4*B669+(1-$D$4)*D668</f>
        <v>55.372771362153543</v>
      </c>
      <c r="E669" s="2">
        <f t="shared" si="61"/>
        <v>2.5354804549210002</v>
      </c>
      <c r="F669" s="2">
        <f t="shared" si="59"/>
        <v>1.5286988565188291</v>
      </c>
      <c r="G669" s="2">
        <f t="shared" si="57"/>
        <v>1.0067815984021711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54.845999999999997</v>
      </c>
      <c r="C670" s="2">
        <f t="shared" si="60"/>
        <v>57.966766922139996</v>
      </c>
      <c r="D670" s="2">
        <f t="shared" si="62"/>
        <v>55.333751261253276</v>
      </c>
      <c r="E670" s="2">
        <f t="shared" si="61"/>
        <v>2.6330156608867199</v>
      </c>
      <c r="F670" s="2">
        <f t="shared" si="59"/>
        <v>1.7495622173924072</v>
      </c>
      <c r="G670" s="2">
        <f t="shared" si="57"/>
        <v>0.88345344349431265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54.845999999999997</v>
      </c>
      <c r="C671" s="2">
        <f t="shared" si="60"/>
        <v>57.767172011041538</v>
      </c>
      <c r="D671" s="2">
        <f t="shared" si="62"/>
        <v>55.297621538197475</v>
      </c>
      <c r="E671" s="2">
        <f t="shared" si="61"/>
        <v>2.4695504728440625</v>
      </c>
      <c r="F671" s="2">
        <f t="shared" si="59"/>
        <v>1.8935598684827384</v>
      </c>
      <c r="G671" s="2">
        <f t="shared" si="57"/>
        <v>0.5759906043613241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54.845999999999997</v>
      </c>
      <c r="C672" s="2">
        <f t="shared" si="60"/>
        <v>57.337191701650532</v>
      </c>
      <c r="D672" s="2">
        <f t="shared" si="62"/>
        <v>55.26416809092359</v>
      </c>
      <c r="E672" s="2">
        <f t="shared" si="61"/>
        <v>2.073023610726942</v>
      </c>
      <c r="F672" s="2">
        <f t="shared" si="59"/>
        <v>1.9294526169315791</v>
      </c>
      <c r="G672" s="2">
        <f t="shared" si="57"/>
        <v>0.14357099379536287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54.845999999999997</v>
      </c>
      <c r="C673" s="2">
        <f t="shared" si="60"/>
        <v>56.708962209088909</v>
      </c>
      <c r="D673" s="2">
        <f t="shared" si="62"/>
        <v>55.233192676781101</v>
      </c>
      <c r="E673" s="2">
        <f t="shared" si="61"/>
        <v>1.4757695323078082</v>
      </c>
      <c r="F673" s="2">
        <f t="shared" si="59"/>
        <v>1.838716000006825</v>
      </c>
      <c r="G673" s="2">
        <f t="shared" si="57"/>
        <v>-0.36294646769901684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5">
        <f>TITRES_STAT!D677</f>
        <v>54.845999999999997</v>
      </c>
      <c r="C674" s="2">
        <f t="shared" si="60"/>
        <v>56.176429561536764</v>
      </c>
      <c r="D674" s="2">
        <f t="shared" si="62"/>
        <v>55.204511737760278</v>
      </c>
      <c r="E674" s="2">
        <f t="shared" si="61"/>
        <v>0.9719178237764865</v>
      </c>
      <c r="F674" s="2">
        <f t="shared" si="59"/>
        <v>1.6653563647607574</v>
      </c>
      <c r="G674" s="2">
        <f t="shared" si="57"/>
        <v>-0.69343854098427093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5">
        <f>TITRES_STAT!D678</f>
        <v>54.845999999999997</v>
      </c>
      <c r="C675" s="2">
        <f t="shared" si="60"/>
        <v>55.726778859761879</v>
      </c>
      <c r="D675" s="2">
        <f t="shared" si="62"/>
        <v>55.177955312740998</v>
      </c>
      <c r="E675" s="2">
        <f t="shared" si="61"/>
        <v>0.54882354702088065</v>
      </c>
      <c r="F675" s="2">
        <f t="shared" si="59"/>
        <v>1.442049801212782</v>
      </c>
      <c r="G675" s="2">
        <f t="shared" si="57"/>
        <v>-0.89322625419190138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5">
        <f>TITRES_STAT!D679</f>
        <v>54.845999999999997</v>
      </c>
      <c r="C676" s="2">
        <f t="shared" si="60"/>
        <v>55.34630518902928</v>
      </c>
      <c r="D676" s="2">
        <f t="shared" si="62"/>
        <v>55.153366030315738</v>
      </c>
      <c r="E676" s="2">
        <f t="shared" si="61"/>
        <v>0.19293915871354272</v>
      </c>
      <c r="F676" s="2">
        <f t="shared" si="59"/>
        <v>1.1922276727129344</v>
      </c>
      <c r="G676" s="2">
        <f t="shared" ref="G676:G739" si="63">E676-F676</f>
        <v>-0.99928851399939167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5">
        <f>TITRES_STAT!D680</f>
        <v>54.845999999999997</v>
      </c>
      <c r="C677" s="2">
        <f t="shared" si="60"/>
        <v>55.024365929178622</v>
      </c>
      <c r="D677" s="2">
        <f t="shared" si="62"/>
        <v>55.130598176218271</v>
      </c>
      <c r="E677" s="2">
        <f t="shared" si="61"/>
        <v>-0.10623224703964951</v>
      </c>
      <c r="F677" s="2">
        <f t="shared" ref="F677:F740" si="65">(E677*(2/(10)))+((1-(2/10))*F676)</f>
        <v>0.93253568876241766</v>
      </c>
      <c r="G677" s="2">
        <f t="shared" si="63"/>
        <v>-1.0387679358020672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5">
        <f>TITRES_STAT!D681</f>
        <v>54.845999999999997</v>
      </c>
      <c r="C678" s="2">
        <f t="shared" si="60"/>
        <v>54.751955786228066</v>
      </c>
      <c r="D678" s="2">
        <f t="shared" si="62"/>
        <v>55.109516829831733</v>
      </c>
      <c r="E678" s="2">
        <f t="shared" si="61"/>
        <v>-0.35756104360366692</v>
      </c>
      <c r="F678" s="2">
        <f t="shared" si="65"/>
        <v>0.67451634228920077</v>
      </c>
      <c r="G678" s="2">
        <f t="shared" si="63"/>
        <v>-1.0320773858928676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5">
        <f>TITRES_STAT!D682</f>
        <v>54.845999999999997</v>
      </c>
      <c r="C679" s="2">
        <f t="shared" si="60"/>
        <v>54.526285665269903</v>
      </c>
      <c r="D679" s="2">
        <f t="shared" si="62"/>
        <v>55.089997064659009</v>
      </c>
      <c r="E679" s="2">
        <f t="shared" si="61"/>
        <v>-0.5637113993891063</v>
      </c>
      <c r="F679" s="2">
        <f t="shared" si="65"/>
        <v>0.42687079395353933</v>
      </c>
      <c r="G679" s="2">
        <f t="shared" si="63"/>
        <v>-0.99058219334264563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5">
        <f>TITRES_STAT!D683</f>
        <v>54.845999999999997</v>
      </c>
      <c r="C680" s="2">
        <f t="shared" si="60"/>
        <v>54.575472485997608</v>
      </c>
      <c r="D680" s="2">
        <f t="shared" si="62"/>
        <v>55.071923208017601</v>
      </c>
      <c r="E680" s="2">
        <f t="shared" si="61"/>
        <v>-0.49645072201999341</v>
      </c>
      <c r="F680" s="2">
        <f t="shared" si="65"/>
        <v>0.24220649075883277</v>
      </c>
      <c r="G680" s="2">
        <f t="shared" si="63"/>
        <v>-0.73865721277882623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5">
        <f>TITRES_STAT!D684</f>
        <v>54.538800000000002</v>
      </c>
      <c r="C681" s="2">
        <f t="shared" si="60"/>
        <v>54.617092103536436</v>
      </c>
      <c r="D681" s="2">
        <f t="shared" si="62"/>
        <v>55.0324326000163</v>
      </c>
      <c r="E681" s="2">
        <f t="shared" si="61"/>
        <v>-0.41534049647986393</v>
      </c>
      <c r="F681" s="2">
        <f t="shared" si="65"/>
        <v>0.11069709331109344</v>
      </c>
      <c r="G681" s="2">
        <f t="shared" si="63"/>
        <v>-0.52603758979095738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5">
        <f>TITRES_STAT!D685</f>
        <v>53.911999999999999</v>
      </c>
      <c r="C682" s="2">
        <f t="shared" si="60"/>
        <v>54.652308702992364</v>
      </c>
      <c r="D682" s="2">
        <f t="shared" si="62"/>
        <v>54.949437592607687</v>
      </c>
      <c r="E682" s="2">
        <f t="shared" si="61"/>
        <v>-0.29712888961532258</v>
      </c>
      <c r="F682" s="2">
        <f t="shared" si="65"/>
        <v>2.9131896725810243E-2</v>
      </c>
      <c r="G682" s="2">
        <f t="shared" si="63"/>
        <v>-0.32626078634113281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5">
        <f>TITRES_STAT!D686</f>
        <v>53.911999999999999</v>
      </c>
      <c r="C683" s="2">
        <f t="shared" si="60"/>
        <v>54.682107364070461</v>
      </c>
      <c r="D683" s="2">
        <f t="shared" si="62"/>
        <v>54.872590363525639</v>
      </c>
      <c r="E683" s="2">
        <f t="shared" si="61"/>
        <v>-0.19048299945517755</v>
      </c>
      <c r="F683" s="2">
        <f t="shared" si="65"/>
        <v>-1.4791082510387316E-2</v>
      </c>
      <c r="G683" s="2">
        <f t="shared" si="63"/>
        <v>-0.17569191694479022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5">
        <f>TITRES_STAT!D687</f>
        <v>53.911999999999999</v>
      </c>
      <c r="C684" s="2">
        <f t="shared" si="60"/>
        <v>54.70732161575193</v>
      </c>
      <c r="D684" s="2">
        <f t="shared" si="62"/>
        <v>54.801435521782999</v>
      </c>
      <c r="E684" s="2">
        <f t="shared" si="61"/>
        <v>-9.411390603106895E-2</v>
      </c>
      <c r="F684" s="2">
        <f t="shared" si="65"/>
        <v>-3.0655647214523647E-2</v>
      </c>
      <c r="G684" s="2">
        <f t="shared" si="63"/>
        <v>-6.3458258816545307E-2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5">
        <f>TITRES_STAT!D688</f>
        <v>53.911999999999999</v>
      </c>
      <c r="C685" s="2">
        <f t="shared" si="60"/>
        <v>54.728656751790091</v>
      </c>
      <c r="D685" s="2">
        <f t="shared" si="62"/>
        <v>54.735551409058331</v>
      </c>
      <c r="E685" s="2">
        <f t="shared" si="61"/>
        <v>-6.8946572682406781E-3</v>
      </c>
      <c r="F685" s="2">
        <f t="shared" si="65"/>
        <v>-2.5903449225267054E-2</v>
      </c>
      <c r="G685" s="2">
        <f t="shared" si="63"/>
        <v>1.9008791957026375E-2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54.538800000000002</v>
      </c>
      <c r="C686" s="2">
        <f t="shared" si="60"/>
        <v>54.746709559206998</v>
      </c>
      <c r="D686" s="2">
        <f t="shared" si="62"/>
        <v>54.720977230609563</v>
      </c>
      <c r="E686" s="2">
        <f t="shared" si="61"/>
        <v>2.5732328597435128E-2</v>
      </c>
      <c r="F686" s="2">
        <f t="shared" si="65"/>
        <v>-1.5576293660726621E-2</v>
      </c>
      <c r="G686" s="2">
        <f t="shared" si="63"/>
        <v>4.1308622258161745E-2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53.974600000000002</v>
      </c>
      <c r="C687" s="2">
        <f t="shared" si="60"/>
        <v>54.761985011636689</v>
      </c>
      <c r="D687" s="2">
        <f t="shared" si="62"/>
        <v>54.665690028342183</v>
      </c>
      <c r="E687" s="2">
        <f t="shared" si="61"/>
        <v>9.6294983294505698E-2</v>
      </c>
      <c r="F687" s="2">
        <f t="shared" si="65"/>
        <v>6.7979617303198445E-3</v>
      </c>
      <c r="G687" s="2">
        <f t="shared" si="63"/>
        <v>8.9497021564185847E-2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5">
        <f>TITRES_STAT!D691</f>
        <v>53.974600000000002</v>
      </c>
      <c r="C688" s="2">
        <f t="shared" si="60"/>
        <v>54.774910394461813</v>
      </c>
      <c r="D688" s="2">
        <f t="shared" si="62"/>
        <v>54.61449817439091</v>
      </c>
      <c r="E688" s="2">
        <f t="shared" si="61"/>
        <v>0.16041222007090283</v>
      </c>
      <c r="F688" s="2">
        <f t="shared" si="65"/>
        <v>3.7520813398436444E-2</v>
      </c>
      <c r="G688" s="2">
        <f t="shared" si="63"/>
        <v>0.1228914066724664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5">
        <f>TITRES_STAT!D692</f>
        <v>54.538800000000002</v>
      </c>
      <c r="C689" s="2">
        <f t="shared" si="60"/>
        <v>54.7858472568523</v>
      </c>
      <c r="D689" s="2">
        <f t="shared" si="62"/>
        <v>54.608890902213801</v>
      </c>
      <c r="E689" s="2">
        <f t="shared" si="61"/>
        <v>0.17695635463849868</v>
      </c>
      <c r="F689" s="2">
        <f t="shared" si="65"/>
        <v>6.5407921646448902E-2</v>
      </c>
      <c r="G689" s="2">
        <f t="shared" si="63"/>
        <v>0.11154843299204978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5">
        <f>TITRES_STAT!D693</f>
        <v>54.538800000000002</v>
      </c>
      <c r="C690" s="2">
        <f t="shared" si="60"/>
        <v>54.795101525028869</v>
      </c>
      <c r="D690" s="2">
        <f t="shared" si="62"/>
        <v>54.603698983531295</v>
      </c>
      <c r="E690" s="2">
        <f t="shared" si="61"/>
        <v>0.19140254149757396</v>
      </c>
      <c r="F690" s="2">
        <f t="shared" si="65"/>
        <v>9.0606845616673926E-2</v>
      </c>
      <c r="G690" s="2">
        <f t="shared" si="63"/>
        <v>0.10079569588090004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54.538800000000002</v>
      </c>
      <c r="C691" s="2">
        <f t="shared" si="60"/>
        <v>54.755670521178274</v>
      </c>
      <c r="D691" s="2">
        <f t="shared" si="62"/>
        <v>54.598891651417865</v>
      </c>
      <c r="E691" s="2">
        <f t="shared" si="61"/>
        <v>0.15677886976040867</v>
      </c>
      <c r="F691" s="2">
        <f t="shared" si="65"/>
        <v>0.10384125044542088</v>
      </c>
      <c r="G691" s="2">
        <f t="shared" si="63"/>
        <v>5.2937619314987791E-2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54.538800000000002</v>
      </c>
      <c r="C692" s="2">
        <f t="shared" si="60"/>
        <v>54.625875056381616</v>
      </c>
      <c r="D692" s="2">
        <f t="shared" si="62"/>
        <v>54.594440417979506</v>
      </c>
      <c r="E692" s="2">
        <f t="shared" si="61"/>
        <v>3.1434638402110693E-2</v>
      </c>
      <c r="F692" s="2">
        <f t="shared" si="65"/>
        <v>8.9359928036758837E-2</v>
      </c>
      <c r="G692" s="2">
        <f t="shared" si="63"/>
        <v>-5.7925289634648144E-2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54.538800000000002</v>
      </c>
      <c r="C693" s="2">
        <f t="shared" si="60"/>
        <v>54.516048124630601</v>
      </c>
      <c r="D693" s="2">
        <f t="shared" si="62"/>
        <v>54.590318905536577</v>
      </c>
      <c r="E693" s="2">
        <f t="shared" si="61"/>
        <v>-7.4270780905976608E-2</v>
      </c>
      <c r="F693" s="2">
        <f t="shared" si="65"/>
        <v>5.6633786248211755E-2</v>
      </c>
      <c r="G693" s="2">
        <f t="shared" si="63"/>
        <v>-0.13090456715418836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54.538800000000002</v>
      </c>
      <c r="C694" s="2">
        <f t="shared" si="60"/>
        <v>54.423117643918204</v>
      </c>
      <c r="D694" s="2">
        <f t="shared" si="62"/>
        <v>54.586502690311647</v>
      </c>
      <c r="E694" s="2">
        <f t="shared" si="61"/>
        <v>-0.16338504639344364</v>
      </c>
      <c r="F694" s="2">
        <f t="shared" si="65"/>
        <v>1.2630019719880675E-2</v>
      </c>
      <c r="G694" s="2">
        <f t="shared" si="63"/>
        <v>-0.17601506611332432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54.538800000000002</v>
      </c>
      <c r="C695" s="2">
        <f t="shared" si="60"/>
        <v>54.34448416023848</v>
      </c>
      <c r="D695" s="2">
        <f t="shared" si="62"/>
        <v>54.58296915769597</v>
      </c>
      <c r="E695" s="2">
        <f t="shared" si="61"/>
        <v>-0.23848499745749052</v>
      </c>
      <c r="F695" s="2">
        <f t="shared" si="65"/>
        <v>-3.7592983715593567E-2</v>
      </c>
      <c r="G695" s="2">
        <f t="shared" si="63"/>
        <v>-0.20089201374189697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54.538800000000002</v>
      </c>
      <c r="C696" s="2">
        <f t="shared" si="60"/>
        <v>54.374378904817178</v>
      </c>
      <c r="D696" s="2">
        <f t="shared" si="62"/>
        <v>54.579697368237007</v>
      </c>
      <c r="E696" s="2">
        <f t="shared" si="61"/>
        <v>-0.20531846341982884</v>
      </c>
      <c r="F696" s="2">
        <f t="shared" si="65"/>
        <v>-7.1138079656440631E-2</v>
      </c>
      <c r="G696" s="2">
        <f t="shared" si="63"/>
        <v>-0.1341803837633882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53.2851</v>
      </c>
      <c r="C697" s="2">
        <f t="shared" si="60"/>
        <v>54.312874457922227</v>
      </c>
      <c r="D697" s="2">
        <f t="shared" si="62"/>
        <v>54.483801266886118</v>
      </c>
      <c r="E697" s="2">
        <f t="shared" si="61"/>
        <v>-0.17092680896389112</v>
      </c>
      <c r="F697" s="2">
        <f t="shared" si="65"/>
        <v>-9.1095825517930731E-2</v>
      </c>
      <c r="G697" s="2">
        <f t="shared" si="63"/>
        <v>-7.9830983445960388E-2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5">
        <f>TITRES_STAT!D701</f>
        <v>53.2851</v>
      </c>
      <c r="C698" s="2">
        <f t="shared" si="60"/>
        <v>54.260832233626502</v>
      </c>
      <c r="D698" s="2">
        <f t="shared" si="62"/>
        <v>54.39500858045011</v>
      </c>
      <c r="E698" s="2">
        <f t="shared" si="61"/>
        <v>-0.13417634682360813</v>
      </c>
      <c r="F698" s="2">
        <f t="shared" si="65"/>
        <v>-9.9711929779066205E-2</v>
      </c>
      <c r="G698" s="2">
        <f t="shared" si="63"/>
        <v>-3.4464417044541923E-2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53.2851</v>
      </c>
      <c r="C699" s="2">
        <f t="shared" si="60"/>
        <v>54.303596505376277</v>
      </c>
      <c r="D699" s="2">
        <f t="shared" si="62"/>
        <v>54.312793130046401</v>
      </c>
      <c r="E699" s="2">
        <f t="shared" si="61"/>
        <v>-9.1966246701247201E-3</v>
      </c>
      <c r="F699" s="2">
        <f t="shared" si="65"/>
        <v>-8.1608868757277908E-2</v>
      </c>
      <c r="G699" s="2">
        <f t="shared" si="63"/>
        <v>7.2412244087153188E-2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53.2851</v>
      </c>
      <c r="C700" s="2">
        <f t="shared" si="60"/>
        <v>54.33978165839531</v>
      </c>
      <c r="D700" s="2">
        <f t="shared" si="62"/>
        <v>54.236667713005929</v>
      </c>
      <c r="E700" s="2">
        <f t="shared" si="61"/>
        <v>0.10311394538938146</v>
      </c>
      <c r="F700" s="2">
        <f t="shared" si="65"/>
        <v>-4.4664305927946041E-2</v>
      </c>
      <c r="G700" s="2">
        <f t="shared" si="63"/>
        <v>0.1477782513173275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53.2851</v>
      </c>
      <c r="C701" s="2">
        <f t="shared" si="60"/>
        <v>54.370399864796035</v>
      </c>
      <c r="D701" s="2">
        <f t="shared" si="62"/>
        <v>54.166181215746228</v>
      </c>
      <c r="E701" s="2">
        <f t="shared" si="61"/>
        <v>0.2042186490498068</v>
      </c>
      <c r="F701" s="2">
        <f t="shared" si="65"/>
        <v>5.1122850676045273E-3</v>
      </c>
      <c r="G701" s="2">
        <f t="shared" si="63"/>
        <v>0.19910636398220227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5">
        <f>TITRES_STAT!D705</f>
        <v>53.2851</v>
      </c>
      <c r="C702" s="2">
        <f t="shared" si="60"/>
        <v>54.396307577904338</v>
      </c>
      <c r="D702" s="2">
        <f t="shared" si="62"/>
        <v>54.100915940505764</v>
      </c>
      <c r="E702" s="2">
        <f t="shared" si="61"/>
        <v>0.29539163739857344</v>
      </c>
      <c r="F702" s="2">
        <f t="shared" si="65"/>
        <v>6.3168155533798315E-2</v>
      </c>
      <c r="G702" s="2">
        <f t="shared" si="63"/>
        <v>0.23222348186477512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5">
        <f>TITRES_STAT!D706</f>
        <v>53.2851</v>
      </c>
      <c r="C703" s="2">
        <f t="shared" si="60"/>
        <v>54.418229488995983</v>
      </c>
      <c r="D703" s="2">
        <f t="shared" si="62"/>
        <v>54.040485130097927</v>
      </c>
      <c r="E703" s="2">
        <f t="shared" si="61"/>
        <v>0.37774435889805602</v>
      </c>
      <c r="F703" s="2">
        <f t="shared" si="65"/>
        <v>0.12608339620664988</v>
      </c>
      <c r="G703" s="2">
        <f t="shared" si="63"/>
        <v>0.25166096269140614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5">
        <f>TITRES_STAT!D707</f>
        <v>53.2851</v>
      </c>
      <c r="C704" s="2">
        <f t="shared" si="60"/>
        <v>54.436778798381219</v>
      </c>
      <c r="D704" s="2">
        <f t="shared" si="62"/>
        <v>53.984530676016597</v>
      </c>
      <c r="E704" s="2">
        <f t="shared" si="61"/>
        <v>0.45224812236462242</v>
      </c>
      <c r="F704" s="2">
        <f t="shared" si="65"/>
        <v>0.19131634143824439</v>
      </c>
      <c r="G704" s="2">
        <f t="shared" si="63"/>
        <v>0.26093178092637803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5">
        <f>TITRES_STAT!D708</f>
        <v>53.2851</v>
      </c>
      <c r="C705" s="2">
        <f t="shared" si="60"/>
        <v>54.452474367861036</v>
      </c>
      <c r="D705" s="2">
        <f t="shared" si="62"/>
        <v>53.932720996311666</v>
      </c>
      <c r="E705" s="2">
        <f t="shared" si="61"/>
        <v>0.51975337154937051</v>
      </c>
      <c r="F705" s="2">
        <f t="shared" si="65"/>
        <v>0.25700374746046961</v>
      </c>
      <c r="G705" s="2">
        <f t="shared" si="63"/>
        <v>0.2627496240889009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5">
        <f>TITRES_STAT!D709</f>
        <v>52.658200000000001</v>
      </c>
      <c r="C706" s="2">
        <f t="shared" si="60"/>
        <v>54.465755234343959</v>
      </c>
      <c r="D706" s="2">
        <f t="shared" si="62"/>
        <v>53.838312033621911</v>
      </c>
      <c r="E706" s="2">
        <f t="shared" si="61"/>
        <v>0.62744320072204829</v>
      </c>
      <c r="F706" s="2">
        <f t="shared" si="65"/>
        <v>0.33109163811278536</v>
      </c>
      <c r="G706" s="2">
        <f t="shared" si="63"/>
        <v>0.29635156260926293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52.658200000000001</v>
      </c>
      <c r="C707" s="2">
        <f t="shared" si="60"/>
        <v>54.284115967521814</v>
      </c>
      <c r="D707" s="2">
        <f t="shared" si="62"/>
        <v>53.750896327427697</v>
      </c>
      <c r="E707" s="2">
        <f t="shared" si="61"/>
        <v>0.53321964009411715</v>
      </c>
      <c r="F707" s="2">
        <f t="shared" si="65"/>
        <v>0.37151723850905172</v>
      </c>
      <c r="G707" s="2">
        <f t="shared" si="63"/>
        <v>0.16170240158506544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5">
        <f>TITRES_STAT!D711</f>
        <v>52.658200000000001</v>
      </c>
      <c r="C708" s="2">
        <f t="shared" si="60"/>
        <v>54.130421203287689</v>
      </c>
      <c r="D708" s="2">
        <f t="shared" si="62"/>
        <v>53.669955858729345</v>
      </c>
      <c r="E708" s="2">
        <f t="shared" si="61"/>
        <v>0.46046534455834376</v>
      </c>
      <c r="F708" s="2">
        <f t="shared" si="65"/>
        <v>0.3893068597189101</v>
      </c>
      <c r="G708" s="2">
        <f t="shared" si="63"/>
        <v>7.1158484839433656E-2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5">
        <f>TITRES_STAT!D712</f>
        <v>52.658200000000001</v>
      </c>
      <c r="C709" s="2">
        <f t="shared" si="60"/>
        <v>54.000371787397278</v>
      </c>
      <c r="D709" s="2">
        <f t="shared" si="62"/>
        <v>53.595010980304949</v>
      </c>
      <c r="E709" s="2">
        <f t="shared" si="61"/>
        <v>0.40536080709232891</v>
      </c>
      <c r="F709" s="2">
        <f t="shared" si="65"/>
        <v>0.39251764919359389</v>
      </c>
      <c r="G709" s="2">
        <f t="shared" si="63"/>
        <v>1.2843157898735025E-2</v>
      </c>
      <c r="H709" s="2" t="str">
        <f t="shared" si="64"/>
        <v>Sell</v>
      </c>
    </row>
    <row r="710" spans="1:8" ht="13.5" x14ac:dyDescent="0.25">
      <c r="A710" s="3">
        <f>TITRES_STAT!B713</f>
        <v>43340</v>
      </c>
      <c r="B710" s="5">
        <f>TITRES_STAT!D713</f>
        <v>52.658200000000001</v>
      </c>
      <c r="C710" s="2">
        <f t="shared" si="60"/>
        <v>53.890329973951545</v>
      </c>
      <c r="D710" s="2">
        <f t="shared" si="62"/>
        <v>53.525617574356431</v>
      </c>
      <c r="E710" s="2">
        <f t="shared" si="61"/>
        <v>0.36471239959511337</v>
      </c>
      <c r="F710" s="2">
        <f t="shared" si="65"/>
        <v>0.38695659927389781</v>
      </c>
      <c r="G710" s="2">
        <f t="shared" si="63"/>
        <v>-2.2244199678784438E-2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53.2851</v>
      </c>
      <c r="C711" s="2">
        <f t="shared" si="60"/>
        <v>53.797217670266697</v>
      </c>
      <c r="D711" s="2">
        <f t="shared" si="62"/>
        <v>53.507801457737436</v>
      </c>
      <c r="E711" s="2">
        <f t="shared" si="61"/>
        <v>0.28941621252926097</v>
      </c>
      <c r="F711" s="2">
        <f t="shared" si="65"/>
        <v>0.36744852192497046</v>
      </c>
      <c r="G711" s="2">
        <f t="shared" si="63"/>
        <v>-7.8032309395709487E-2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53.2851</v>
      </c>
      <c r="C712" s="2">
        <f t="shared" si="60"/>
        <v>53.718430336379512</v>
      </c>
      <c r="D712" s="2">
        <f t="shared" si="62"/>
        <v>53.491305053460586</v>
      </c>
      <c r="E712" s="2">
        <f t="shared" si="61"/>
        <v>0.22712528291892653</v>
      </c>
      <c r="F712" s="2">
        <f t="shared" si="65"/>
        <v>0.3393838741237617</v>
      </c>
      <c r="G712" s="2">
        <f t="shared" si="63"/>
        <v>-0.11225859120483517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53.911999999999999</v>
      </c>
      <c r="C713" s="2">
        <f t="shared" si="60"/>
        <v>53.651764130782666</v>
      </c>
      <c r="D713" s="2">
        <f t="shared" si="62"/>
        <v>53.522467642093133</v>
      </c>
      <c r="E713" s="2">
        <f t="shared" si="61"/>
        <v>0.12929648868953336</v>
      </c>
      <c r="F713" s="2">
        <f t="shared" si="65"/>
        <v>0.29736639703691603</v>
      </c>
      <c r="G713" s="2">
        <f t="shared" si="63"/>
        <v>-0.16806990834738267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55.165700000000001</v>
      </c>
      <c r="C714" s="2">
        <f t="shared" si="60"/>
        <v>53.595354264508416</v>
      </c>
      <c r="D714" s="2">
        <f t="shared" si="62"/>
        <v>53.644188557493642</v>
      </c>
      <c r="E714" s="2">
        <f t="shared" si="61"/>
        <v>-4.8834292985226568E-2</v>
      </c>
      <c r="F714" s="2">
        <f t="shared" si="65"/>
        <v>0.22812625903248751</v>
      </c>
      <c r="G714" s="2">
        <f t="shared" si="63"/>
        <v>-0.27696055201771408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55.165700000000001</v>
      </c>
      <c r="C715" s="2">
        <f t="shared" si="60"/>
        <v>53.547622839199434</v>
      </c>
      <c r="D715" s="2">
        <f t="shared" si="62"/>
        <v>53.756893108790408</v>
      </c>
      <c r="E715" s="2">
        <f t="shared" si="61"/>
        <v>-0.20927026959097361</v>
      </c>
      <c r="F715" s="2">
        <f t="shared" si="65"/>
        <v>0.14064695330779531</v>
      </c>
      <c r="G715" s="2">
        <f t="shared" si="63"/>
        <v>-0.34991722289876892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55.165700000000001</v>
      </c>
      <c r="C716" s="2">
        <f t="shared" si="60"/>
        <v>53.410788556245677</v>
      </c>
      <c r="D716" s="2">
        <f t="shared" si="62"/>
        <v>53.861249174805934</v>
      </c>
      <c r="E716" s="2">
        <f t="shared" si="61"/>
        <v>-0.45046061856025688</v>
      </c>
      <c r="F716" s="2">
        <f t="shared" si="65"/>
        <v>2.242543893418486E-2</v>
      </c>
      <c r="G716" s="2">
        <f t="shared" si="63"/>
        <v>-0.47288605749444174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5">
        <f>TITRES_STAT!D720</f>
        <v>55.165700000000001</v>
      </c>
      <c r="C717" s="2">
        <f t="shared" si="60"/>
        <v>53.295005701438654</v>
      </c>
      <c r="D717" s="2">
        <f t="shared" si="62"/>
        <v>53.957875161857345</v>
      </c>
      <c r="E717" s="2">
        <f t="shared" si="61"/>
        <v>-0.66286946041869044</v>
      </c>
      <c r="F717" s="2">
        <f t="shared" si="65"/>
        <v>-0.11463354093639021</v>
      </c>
      <c r="G717" s="2">
        <f t="shared" si="63"/>
        <v>-0.54823591948230022</v>
      </c>
      <c r="H717" s="2" t="str">
        <f t="shared" si="64"/>
        <v>Hold</v>
      </c>
    </row>
    <row r="718" spans="1:8" ht="13.5" x14ac:dyDescent="0.25">
      <c r="A718" s="3">
        <f>TITRES_STAT!B721</f>
        <v>43350</v>
      </c>
      <c r="B718" s="5">
        <f>TITRES_STAT!D721</f>
        <v>55.165700000000001</v>
      </c>
      <c r="C718" s="2">
        <f t="shared" si="60"/>
        <v>53.197035593525015</v>
      </c>
      <c r="D718" s="2">
        <f t="shared" si="62"/>
        <v>54.047343668386432</v>
      </c>
      <c r="E718" s="2">
        <f t="shared" si="61"/>
        <v>-0.85030807486141669</v>
      </c>
      <c r="F718" s="2">
        <f t="shared" si="65"/>
        <v>-0.26176844772139551</v>
      </c>
      <c r="G718" s="2">
        <f t="shared" si="63"/>
        <v>-0.58853962714002117</v>
      </c>
      <c r="H718" s="2" t="str">
        <f t="shared" si="64"/>
        <v>Hold</v>
      </c>
    </row>
    <row r="719" spans="1:8" ht="13.5" x14ac:dyDescent="0.25">
      <c r="A719" s="3">
        <f>TITRES_STAT!B722</f>
        <v>43353</v>
      </c>
      <c r="B719" s="5">
        <f>TITRES_STAT!D722</f>
        <v>55.165700000000001</v>
      </c>
      <c r="C719" s="2">
        <f t="shared" ref="C719:C782" si="66">$C$4*B709+C718*(1-$C$4)</f>
        <v>53.114137809905785</v>
      </c>
      <c r="D719" s="2">
        <f t="shared" si="62"/>
        <v>54.130184878135587</v>
      </c>
      <c r="E719" s="2">
        <f t="shared" si="61"/>
        <v>-1.0160470682298026</v>
      </c>
      <c r="F719" s="2">
        <f t="shared" si="65"/>
        <v>-0.41262417182307698</v>
      </c>
      <c r="G719" s="2">
        <f t="shared" si="63"/>
        <v>-0.60342289640672564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5">
        <f>TITRES_STAT!D723</f>
        <v>55.165700000000001</v>
      </c>
      <c r="C720" s="2">
        <f t="shared" si="66"/>
        <v>53.043993531458739</v>
      </c>
      <c r="D720" s="2">
        <f t="shared" si="62"/>
        <v>54.206889701977396</v>
      </c>
      <c r="E720" s="2">
        <f t="shared" si="61"/>
        <v>-1.1628961705186569</v>
      </c>
      <c r="F720" s="2">
        <f t="shared" si="65"/>
        <v>-0.56267857156219292</v>
      </c>
      <c r="G720" s="2">
        <f t="shared" si="63"/>
        <v>-0.60021759895646398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5">
        <f>TITRES_STAT!D724</f>
        <v>55.165700000000001</v>
      </c>
      <c r="C721" s="2">
        <f t="shared" si="66"/>
        <v>53.081086834311243</v>
      </c>
      <c r="D721" s="2">
        <f t="shared" si="62"/>
        <v>54.277912687016105</v>
      </c>
      <c r="E721" s="2">
        <f t="shared" si="61"/>
        <v>-1.1968258527048619</v>
      </c>
      <c r="F721" s="2">
        <f t="shared" si="65"/>
        <v>-0.68950802779072673</v>
      </c>
      <c r="G721" s="2">
        <f t="shared" si="63"/>
        <v>-0.50731782491413513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5">
        <f>TITRES_STAT!D725</f>
        <v>55.165700000000001</v>
      </c>
      <c r="C722" s="2">
        <f t="shared" si="66"/>
        <v>53.112473475186441</v>
      </c>
      <c r="D722" s="2">
        <f t="shared" si="62"/>
        <v>54.343674710200098</v>
      </c>
      <c r="E722" s="2">
        <f t="shared" si="61"/>
        <v>-1.231201235013657</v>
      </c>
      <c r="F722" s="2">
        <f t="shared" si="65"/>
        <v>-0.79784666923531278</v>
      </c>
      <c r="G722" s="2">
        <f t="shared" si="63"/>
        <v>-0.43335456577834419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5">
        <f>TITRES_STAT!D726</f>
        <v>53.911999999999999</v>
      </c>
      <c r="C723" s="2">
        <f t="shared" si="66"/>
        <v>53.235477555926991</v>
      </c>
      <c r="D723" s="2">
        <f t="shared" si="62"/>
        <v>54.311698805740832</v>
      </c>
      <c r="E723" s="2">
        <f t="shared" si="61"/>
        <v>-1.076221249813841</v>
      </c>
      <c r="F723" s="2">
        <f t="shared" si="65"/>
        <v>-0.85352158535101852</v>
      </c>
      <c r="G723" s="2">
        <f t="shared" si="63"/>
        <v>-0.22269966446282252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5">
        <f>TITRES_STAT!D727</f>
        <v>53.911999999999999</v>
      </c>
      <c r="C724" s="2">
        <f t="shared" si="66"/>
        <v>53.532434855015147</v>
      </c>
      <c r="D724" s="2">
        <f t="shared" si="62"/>
        <v>54.282091486797064</v>
      </c>
      <c r="E724" s="2">
        <f t="shared" si="61"/>
        <v>-0.74965663178191733</v>
      </c>
      <c r="F724" s="2">
        <f t="shared" si="65"/>
        <v>-0.83274859463719841</v>
      </c>
      <c r="G724" s="2">
        <f t="shared" si="63"/>
        <v>8.3091962855281087E-2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53.911999999999999</v>
      </c>
      <c r="C725" s="2">
        <f t="shared" si="66"/>
        <v>53.783706415782049</v>
      </c>
      <c r="D725" s="2">
        <f t="shared" si="62"/>
        <v>54.254677302589876</v>
      </c>
      <c r="E725" s="2">
        <f t="shared" si="61"/>
        <v>-0.47097088680782662</v>
      </c>
      <c r="F725" s="2">
        <f t="shared" si="65"/>
        <v>-0.7603930530713241</v>
      </c>
      <c r="G725" s="2">
        <f t="shared" si="63"/>
        <v>0.28942216626349748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53.817900000000002</v>
      </c>
      <c r="C726" s="2">
        <f t="shared" si="66"/>
        <v>53.996320813354039</v>
      </c>
      <c r="D726" s="2">
        <f t="shared" si="62"/>
        <v>54.222323428323961</v>
      </c>
      <c r="E726" s="2">
        <f t="shared" si="61"/>
        <v>-0.22600261496992147</v>
      </c>
      <c r="F726" s="2">
        <f t="shared" si="65"/>
        <v>-0.65351496545104359</v>
      </c>
      <c r="G726" s="2">
        <f t="shared" si="63"/>
        <v>0.42751235048112213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53.817900000000002</v>
      </c>
      <c r="C727" s="2">
        <f t="shared" si="66"/>
        <v>54.176225303607268</v>
      </c>
      <c r="D727" s="2">
        <f t="shared" si="62"/>
        <v>54.192366137337004</v>
      </c>
      <c r="E727" s="2">
        <f t="shared" si="61"/>
        <v>-1.6140833729735959E-2</v>
      </c>
      <c r="F727" s="2">
        <f t="shared" si="65"/>
        <v>-0.52604013910678205</v>
      </c>
      <c r="G727" s="2">
        <f t="shared" si="63"/>
        <v>0.50989930537704609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53.817900000000002</v>
      </c>
      <c r="C728" s="2">
        <f t="shared" si="66"/>
        <v>54.328452179975379</v>
      </c>
      <c r="D728" s="2">
        <f t="shared" si="62"/>
        <v>54.164627904941675</v>
      </c>
      <c r="E728" s="2">
        <f t="shared" si="61"/>
        <v>0.16382427503370423</v>
      </c>
      <c r="F728" s="2">
        <f t="shared" si="65"/>
        <v>-0.38806725627868477</v>
      </c>
      <c r="G728" s="2">
        <f t="shared" si="63"/>
        <v>0.55189153131238899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53.805399999999999</v>
      </c>
      <c r="C729" s="2">
        <f t="shared" si="66"/>
        <v>54.457259536902242</v>
      </c>
      <c r="D729" s="2">
        <f t="shared" si="62"/>
        <v>54.138018430501553</v>
      </c>
      <c r="E729" s="2">
        <f t="shared" si="61"/>
        <v>0.31924110640068903</v>
      </c>
      <c r="F729" s="2">
        <f t="shared" si="65"/>
        <v>-0.24660558374281003</v>
      </c>
      <c r="G729" s="2">
        <f t="shared" si="63"/>
        <v>0.56584669014349909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55.165700000000001</v>
      </c>
      <c r="C730" s="2">
        <f t="shared" si="66"/>
        <v>54.566250377378822</v>
      </c>
      <c r="D730" s="2">
        <f t="shared" si="62"/>
        <v>54.214142991205144</v>
      </c>
      <c r="E730" s="2">
        <f t="shared" si="61"/>
        <v>0.35210738617367809</v>
      </c>
      <c r="F730" s="2">
        <f t="shared" si="65"/>
        <v>-0.12686298975951243</v>
      </c>
      <c r="G730" s="2">
        <f t="shared" si="63"/>
        <v>0.47897037593319053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55.165700000000001</v>
      </c>
      <c r="C731" s="2">
        <f t="shared" si="66"/>
        <v>54.658473396243622</v>
      </c>
      <c r="D731" s="2">
        <f t="shared" si="62"/>
        <v>54.284628695560315</v>
      </c>
      <c r="E731" s="2">
        <f t="shared" si="61"/>
        <v>0.373844700683307</v>
      </c>
      <c r="F731" s="2">
        <f t="shared" si="65"/>
        <v>-2.6721451670948554E-2</v>
      </c>
      <c r="G731" s="2">
        <f t="shared" si="63"/>
        <v>0.40056615235425552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54.538800000000002</v>
      </c>
      <c r="C732" s="2">
        <f t="shared" si="66"/>
        <v>54.73650825835999</v>
      </c>
      <c r="D732" s="2">
        <f t="shared" si="62"/>
        <v>54.30345619959288</v>
      </c>
      <c r="E732" s="2">
        <f t="shared" ref="E732:E795" si="67">C732-D732</f>
        <v>0.43305205876711028</v>
      </c>
      <c r="F732" s="2">
        <f t="shared" si="65"/>
        <v>6.523325041666321E-2</v>
      </c>
      <c r="G732" s="2">
        <f t="shared" si="63"/>
        <v>0.36781880835044706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5">
        <f>TITRES_STAT!D736</f>
        <v>53.911999999999999</v>
      </c>
      <c r="C733" s="2">
        <f t="shared" si="66"/>
        <v>54.609660833996912</v>
      </c>
      <c r="D733" s="2">
        <f t="shared" ref="D733:D796" si="68">$D$4*B733+(1-$D$4)*D732</f>
        <v>54.274459444067482</v>
      </c>
      <c r="E733" s="2">
        <f t="shared" si="67"/>
        <v>0.3352013899294306</v>
      </c>
      <c r="F733" s="2">
        <f t="shared" si="65"/>
        <v>0.11922687831921669</v>
      </c>
      <c r="G733" s="2">
        <f t="shared" si="63"/>
        <v>0.21597451161021392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5">
        <f>TITRES_STAT!D737</f>
        <v>53.7866</v>
      </c>
      <c r="C734" s="2">
        <f t="shared" si="66"/>
        <v>54.502328397997388</v>
      </c>
      <c r="D734" s="2">
        <f t="shared" si="68"/>
        <v>54.238321707469893</v>
      </c>
      <c r="E734" s="2">
        <f t="shared" si="67"/>
        <v>0.26400669052749492</v>
      </c>
      <c r="F734" s="2">
        <f t="shared" si="65"/>
        <v>0.14818284076087235</v>
      </c>
      <c r="G734" s="2">
        <f t="shared" si="63"/>
        <v>0.11582384976662258</v>
      </c>
      <c r="H734" s="2" t="str">
        <f t="shared" si="64"/>
        <v>Sell</v>
      </c>
    </row>
    <row r="735" spans="1:8" ht="13.5" x14ac:dyDescent="0.25">
      <c r="A735" s="3">
        <f>TITRES_STAT!B738</f>
        <v>43376</v>
      </c>
      <c r="B735" s="5">
        <f>TITRES_STAT!D738</f>
        <v>54.8523</v>
      </c>
      <c r="C735" s="2">
        <f t="shared" si="66"/>
        <v>54.411508644459332</v>
      </c>
      <c r="D735" s="2">
        <f t="shared" si="68"/>
        <v>54.283801580990641</v>
      </c>
      <c r="E735" s="2">
        <f t="shared" si="67"/>
        <v>0.12770706346869076</v>
      </c>
      <c r="F735" s="2">
        <f t="shared" si="65"/>
        <v>0.14408768530243604</v>
      </c>
      <c r="G735" s="2">
        <f t="shared" si="63"/>
        <v>-1.6380621833745279E-2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54.8523</v>
      </c>
      <c r="C736" s="2">
        <f t="shared" si="66"/>
        <v>54.320184237619429</v>
      </c>
      <c r="D736" s="2">
        <f t="shared" si="68"/>
        <v>54.325912574991335</v>
      </c>
      <c r="E736" s="2">
        <f t="shared" si="67"/>
        <v>-5.7283373719059227E-3</v>
      </c>
      <c r="F736" s="2">
        <f t="shared" si="65"/>
        <v>0.11412448076756765</v>
      </c>
      <c r="G736" s="2">
        <f t="shared" si="63"/>
        <v>-0.11985281813947357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54.8523</v>
      </c>
      <c r="C737" s="2">
        <f t="shared" si="66"/>
        <v>54.242909739524137</v>
      </c>
      <c r="D737" s="2">
        <f t="shared" si="68"/>
        <v>54.364904236103087</v>
      </c>
      <c r="E737" s="2">
        <f t="shared" si="67"/>
        <v>-0.12199449657894945</v>
      </c>
      <c r="F737" s="2">
        <f t="shared" si="65"/>
        <v>6.6900685298264234E-2</v>
      </c>
      <c r="G737" s="2">
        <f t="shared" si="63"/>
        <v>-0.18889518187721369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54.8523</v>
      </c>
      <c r="C738" s="2">
        <f t="shared" si="66"/>
        <v>54.177523625751192</v>
      </c>
      <c r="D738" s="2">
        <f t="shared" si="68"/>
        <v>54.401007626021375</v>
      </c>
      <c r="E738" s="2">
        <f t="shared" si="67"/>
        <v>-0.223484000270183</v>
      </c>
      <c r="F738" s="2">
        <f t="shared" si="65"/>
        <v>8.8237481845747853E-3</v>
      </c>
      <c r="G738" s="2">
        <f t="shared" si="63"/>
        <v>-0.2323077484547578</v>
      </c>
      <c r="H738" s="2" t="str">
        <f t="shared" si="64"/>
        <v>Hold</v>
      </c>
    </row>
    <row r="739" spans="1:8" ht="13.5" x14ac:dyDescent="0.25">
      <c r="A739" s="3">
        <f>TITRES_STAT!B742</f>
        <v>43382</v>
      </c>
      <c r="B739" s="5">
        <f>TITRES_STAT!D742</f>
        <v>53.911999999999999</v>
      </c>
      <c r="C739" s="2">
        <f t="shared" si="66"/>
        <v>54.120273837174082</v>
      </c>
      <c r="D739" s="2">
        <f t="shared" si="68"/>
        <v>54.364784838908683</v>
      </c>
      <c r="E739" s="2">
        <f t="shared" si="67"/>
        <v>-0.24451100173460105</v>
      </c>
      <c r="F739" s="2">
        <f t="shared" si="65"/>
        <v>-4.1843201799260384E-2</v>
      </c>
      <c r="G739" s="2">
        <f t="shared" si="63"/>
        <v>-0.20266779993534068</v>
      </c>
      <c r="H739" s="2" t="str">
        <f t="shared" si="64"/>
        <v>Hold</v>
      </c>
    </row>
    <row r="740" spans="1:8" ht="13.5" x14ac:dyDescent="0.25">
      <c r="A740" s="3">
        <f>TITRES_STAT!B743</f>
        <v>43383</v>
      </c>
      <c r="B740" s="5">
        <f>TITRES_STAT!D743</f>
        <v>53.911999999999999</v>
      </c>
      <c r="C740" s="2">
        <f t="shared" si="66"/>
        <v>54.281108631454991</v>
      </c>
      <c r="D740" s="2">
        <f t="shared" si="68"/>
        <v>54.331245221211745</v>
      </c>
      <c r="E740" s="2">
        <f t="shared" si="67"/>
        <v>-5.0136589756753835E-2</v>
      </c>
      <c r="F740" s="2">
        <f t="shared" si="65"/>
        <v>-4.3501879390759078E-2</v>
      </c>
      <c r="G740" s="2">
        <f t="shared" ref="G740:G803" si="69">E740-F740</f>
        <v>-6.6347103659947573E-3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43384</v>
      </c>
      <c r="B741" s="5">
        <f>TITRES_STAT!D744</f>
        <v>53.911999999999999</v>
      </c>
      <c r="C741" s="2">
        <f t="shared" si="66"/>
        <v>54.417199611231148</v>
      </c>
      <c r="D741" s="2">
        <f t="shared" si="68"/>
        <v>54.300190019640503</v>
      </c>
      <c r="E741" s="2">
        <f t="shared" si="67"/>
        <v>0.11700959159064439</v>
      </c>
      <c r="F741" s="2">
        <f t="shared" ref="F741:F804" si="71">(E741*(2/(10)))+((1-(2/10))*F740)</f>
        <v>-1.1399585194478389E-2</v>
      </c>
      <c r="G741" s="2">
        <f t="shared" si="69"/>
        <v>0.12840917678512279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53.911999999999999</v>
      </c>
      <c r="C742" s="2">
        <f t="shared" si="66"/>
        <v>54.435907363349436</v>
      </c>
      <c r="D742" s="2">
        <f t="shared" si="68"/>
        <v>54.271435203370835</v>
      </c>
      <c r="E742" s="2">
        <f t="shared" si="67"/>
        <v>0.16447215997860098</v>
      </c>
      <c r="F742" s="2">
        <f t="shared" si="71"/>
        <v>2.3774763840137485E-2</v>
      </c>
      <c r="G742" s="2">
        <f t="shared" si="69"/>
        <v>0.14069739613846349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52.169199999999996</v>
      </c>
      <c r="C743" s="2">
        <f t="shared" si="66"/>
        <v>54.355306230526445</v>
      </c>
      <c r="D743" s="2">
        <f t="shared" si="68"/>
        <v>54.115714077195214</v>
      </c>
      <c r="E743" s="2">
        <f t="shared" si="67"/>
        <v>0.23959215333123041</v>
      </c>
      <c r="F743" s="2">
        <f t="shared" si="71"/>
        <v>6.693824173835608E-2</v>
      </c>
      <c r="G743" s="2">
        <f t="shared" si="69"/>
        <v>0.17265391159287433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55.069299999999998</v>
      </c>
      <c r="C744" s="2">
        <f t="shared" si="66"/>
        <v>54.267812964291608</v>
      </c>
      <c r="D744" s="2">
        <f t="shared" si="68"/>
        <v>54.186350071477051</v>
      </c>
      <c r="E744" s="2">
        <f t="shared" si="67"/>
        <v>8.1462892814556653E-2</v>
      </c>
      <c r="F744" s="2">
        <f t="shared" si="71"/>
        <v>6.9843171953596198E-2</v>
      </c>
      <c r="G744" s="2">
        <f t="shared" si="69"/>
        <v>1.1619720860960456E-2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56.727899999999998</v>
      </c>
      <c r="C745" s="2">
        <f t="shared" si="66"/>
        <v>54.357734046708288</v>
      </c>
      <c r="D745" s="2">
        <f t="shared" si="68"/>
        <v>54.374613029145415</v>
      </c>
      <c r="E745" s="2">
        <f t="shared" si="67"/>
        <v>-1.6878982437127377E-2</v>
      </c>
      <c r="F745" s="2">
        <f t="shared" si="71"/>
        <v>5.2498741075451487E-2</v>
      </c>
      <c r="G745" s="2">
        <f t="shared" si="69"/>
        <v>-6.937772351257887E-2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5">
        <f>TITRES_STAT!D749</f>
        <v>56.727899999999998</v>
      </c>
      <c r="C746" s="2">
        <f t="shared" si="66"/>
        <v>54.433821116445472</v>
      </c>
      <c r="D746" s="2">
        <f t="shared" si="68"/>
        <v>54.548930582542049</v>
      </c>
      <c r="E746" s="2">
        <f t="shared" si="67"/>
        <v>-0.1151094660965768</v>
      </c>
      <c r="F746" s="2">
        <f t="shared" si="71"/>
        <v>1.8977099641045832E-2</v>
      </c>
      <c r="G746" s="2">
        <f t="shared" si="69"/>
        <v>-0.13408656573762262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5">
        <f>TITRES_STAT!D750</f>
        <v>58.243899999999996</v>
      </c>
      <c r="C747" s="2">
        <f t="shared" si="66"/>
        <v>54.498202483146173</v>
      </c>
      <c r="D747" s="2">
        <f t="shared" si="68"/>
        <v>54.822632020872263</v>
      </c>
      <c r="E747" s="2">
        <f t="shared" si="67"/>
        <v>-0.32442953772608973</v>
      </c>
      <c r="F747" s="2">
        <f t="shared" si="71"/>
        <v>-4.9704227832381279E-2</v>
      </c>
      <c r="G747" s="2">
        <f t="shared" si="69"/>
        <v>-0.27472530989370847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5">
        <f>TITRES_STAT!D751</f>
        <v>58.243899999999996</v>
      </c>
      <c r="C748" s="2">
        <f t="shared" si="66"/>
        <v>54.552679024200614</v>
      </c>
      <c r="D748" s="2">
        <f t="shared" si="68"/>
        <v>55.076059278585426</v>
      </c>
      <c r="E748" s="2">
        <f t="shared" si="67"/>
        <v>-0.52338025438481139</v>
      </c>
      <c r="F748" s="2">
        <f t="shared" si="71"/>
        <v>-0.14443943314286731</v>
      </c>
      <c r="G748" s="2">
        <f t="shared" si="69"/>
        <v>-0.37894082124194406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58.243899999999996</v>
      </c>
      <c r="C749" s="2">
        <f t="shared" si="66"/>
        <v>54.454113020477443</v>
      </c>
      <c r="D749" s="2">
        <f t="shared" si="68"/>
        <v>55.310714146838357</v>
      </c>
      <c r="E749" s="2">
        <f t="shared" si="67"/>
        <v>-0.85660112636091412</v>
      </c>
      <c r="F749" s="2">
        <f t="shared" si="71"/>
        <v>-0.28687177178647666</v>
      </c>
      <c r="G749" s="2">
        <f t="shared" si="69"/>
        <v>-0.56972935457443752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58.243899999999996</v>
      </c>
      <c r="C750" s="2">
        <f t="shared" si="66"/>
        <v>54.370711017327068</v>
      </c>
      <c r="D750" s="2">
        <f t="shared" si="68"/>
        <v>55.527987172998479</v>
      </c>
      <c r="E750" s="2">
        <f t="shared" si="67"/>
        <v>-1.1572761556714113</v>
      </c>
      <c r="F750" s="2">
        <f t="shared" si="71"/>
        <v>-0.46095264856346363</v>
      </c>
      <c r="G750" s="2">
        <f t="shared" si="69"/>
        <v>-0.69632350710794766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57.978299999999997</v>
      </c>
      <c r="C751" s="2">
        <f t="shared" si="66"/>
        <v>54.300140091584446</v>
      </c>
      <c r="D751" s="2">
        <f t="shared" si="68"/>
        <v>55.709491826850439</v>
      </c>
      <c r="E751" s="2">
        <f t="shared" si="67"/>
        <v>-1.409351735265993</v>
      </c>
      <c r="F751" s="2">
        <f t="shared" si="71"/>
        <v>-0.6506324659039695</v>
      </c>
      <c r="G751" s="2">
        <f t="shared" si="69"/>
        <v>-0.7587192693620235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56.241999999999997</v>
      </c>
      <c r="C752" s="2">
        <f t="shared" si="66"/>
        <v>54.240426231340685</v>
      </c>
      <c r="D752" s="2">
        <f t="shared" si="68"/>
        <v>55.748936876713373</v>
      </c>
      <c r="E752" s="2">
        <f t="shared" si="67"/>
        <v>-1.508510645372688</v>
      </c>
      <c r="F752" s="2">
        <f t="shared" si="71"/>
        <v>-0.82220810179771331</v>
      </c>
      <c r="G752" s="2">
        <f t="shared" si="69"/>
        <v>-0.68630254357497467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56.241999999999997</v>
      </c>
      <c r="C753" s="2">
        <f t="shared" si="66"/>
        <v>53.921776041903655</v>
      </c>
      <c r="D753" s="2">
        <f t="shared" si="68"/>
        <v>55.785460071030904</v>
      </c>
      <c r="E753" s="2">
        <f t="shared" si="67"/>
        <v>-1.8636840291272492</v>
      </c>
      <c r="F753" s="2">
        <f t="shared" si="71"/>
        <v>-1.0305032872636206</v>
      </c>
      <c r="G753" s="2">
        <f t="shared" si="69"/>
        <v>-0.83318074186362856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56.112400000000001</v>
      </c>
      <c r="C754" s="2">
        <f t="shared" si="66"/>
        <v>54.098318189303093</v>
      </c>
      <c r="D754" s="2">
        <f t="shared" si="68"/>
        <v>55.809677843547135</v>
      </c>
      <c r="E754" s="2">
        <f t="shared" si="67"/>
        <v>-1.7113596542440419</v>
      </c>
      <c r="F754" s="2">
        <f t="shared" si="71"/>
        <v>-1.1666745606597049</v>
      </c>
      <c r="G754" s="2">
        <f t="shared" si="69"/>
        <v>-0.54468509358433703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55.781999999999996</v>
      </c>
      <c r="C755" s="2">
        <f t="shared" si="66"/>
        <v>54.502869237102615</v>
      </c>
      <c r="D755" s="2">
        <f t="shared" si="68"/>
        <v>55.807627632914013</v>
      </c>
      <c r="E755" s="2">
        <f t="shared" si="67"/>
        <v>-1.3047583958113975</v>
      </c>
      <c r="F755" s="2">
        <f t="shared" si="71"/>
        <v>-1.1942913276900435</v>
      </c>
      <c r="G755" s="2">
        <f t="shared" si="69"/>
        <v>-0.11046706812135398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54.110500000000002</v>
      </c>
      <c r="C756" s="2">
        <f t="shared" si="66"/>
        <v>54.845181662163753</v>
      </c>
      <c r="D756" s="2">
        <f t="shared" si="68"/>
        <v>55.681914474920383</v>
      </c>
      <c r="E756" s="2">
        <f t="shared" si="67"/>
        <v>-0.83673281275662958</v>
      </c>
      <c r="F756" s="2">
        <f t="shared" si="71"/>
        <v>-1.1227796247033608</v>
      </c>
      <c r="G756" s="2">
        <f t="shared" si="69"/>
        <v>0.28604681194673121</v>
      </c>
      <c r="H756" s="2" t="str">
        <f t="shared" si="70"/>
        <v>Sell</v>
      </c>
    </row>
    <row r="757" spans="1:8" ht="13.5" x14ac:dyDescent="0.25">
      <c r="A757" s="3">
        <f>TITRES_STAT!B760</f>
        <v>43409</v>
      </c>
      <c r="B757" s="5">
        <f>TITRES_STAT!D760</f>
        <v>52.4908</v>
      </c>
      <c r="C757" s="2">
        <f t="shared" si="66"/>
        <v>55.368061406446252</v>
      </c>
      <c r="D757" s="2">
        <f t="shared" si="68"/>
        <v>55.445535624926279</v>
      </c>
      <c r="E757" s="2">
        <f t="shared" si="67"/>
        <v>-7.7474218480027446E-2</v>
      </c>
      <c r="F757" s="2">
        <f t="shared" si="71"/>
        <v>-0.91371854345869419</v>
      </c>
      <c r="G757" s="2">
        <f t="shared" si="69"/>
        <v>0.83624432497866674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5">
        <f>TITRES_STAT!D761</f>
        <v>52.4908</v>
      </c>
      <c r="C758" s="2">
        <f t="shared" si="66"/>
        <v>55.810498113146828</v>
      </c>
      <c r="D758" s="2">
        <f t="shared" si="68"/>
        <v>55.226666319376186</v>
      </c>
      <c r="E758" s="2">
        <f t="shared" si="67"/>
        <v>0.58383179377064209</v>
      </c>
      <c r="F758" s="2">
        <f t="shared" si="71"/>
        <v>-0.61420847601282691</v>
      </c>
      <c r="G758" s="2">
        <f t="shared" si="69"/>
        <v>1.1980402697834691</v>
      </c>
      <c r="H758" s="2" t="str">
        <f t="shared" si="70"/>
        <v>Sell</v>
      </c>
    </row>
    <row r="759" spans="1:8" ht="13.5" x14ac:dyDescent="0.25">
      <c r="A759" s="3">
        <f>TITRES_STAT!B762</f>
        <v>43411</v>
      </c>
      <c r="B759" s="5">
        <f>TITRES_STAT!D762</f>
        <v>52.4908</v>
      </c>
      <c r="C759" s="2">
        <f t="shared" si="66"/>
        <v>56.184867634201161</v>
      </c>
      <c r="D759" s="2">
        <f t="shared" si="68"/>
        <v>55.024009554977951</v>
      </c>
      <c r="E759" s="2">
        <f t="shared" si="67"/>
        <v>1.1608580792232104</v>
      </c>
      <c r="F759" s="2">
        <f t="shared" si="71"/>
        <v>-0.25919516496561945</v>
      </c>
      <c r="G759" s="2">
        <f t="shared" si="69"/>
        <v>1.4200532441888298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5">
        <f>TITRES_STAT!D763</f>
        <v>52.4908</v>
      </c>
      <c r="C760" s="2">
        <f t="shared" si="66"/>
        <v>56.501641844324055</v>
      </c>
      <c r="D760" s="2">
        <f t="shared" si="68"/>
        <v>54.836364402757361</v>
      </c>
      <c r="E760" s="2">
        <f t="shared" si="67"/>
        <v>1.665277441566694</v>
      </c>
      <c r="F760" s="2">
        <f t="shared" si="71"/>
        <v>0.12569935634084323</v>
      </c>
      <c r="G760" s="2">
        <f t="shared" si="69"/>
        <v>1.5395780852258507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5">
        <f>TITRES_STAT!D764</f>
        <v>52.4908</v>
      </c>
      <c r="C761" s="2">
        <f t="shared" si="66"/>
        <v>56.72882002212036</v>
      </c>
      <c r="D761" s="2">
        <f t="shared" si="68"/>
        <v>54.662618891442001</v>
      </c>
      <c r="E761" s="2">
        <f t="shared" si="67"/>
        <v>2.0662011306783583</v>
      </c>
      <c r="F761" s="2">
        <f t="shared" si="71"/>
        <v>0.51379971120834633</v>
      </c>
      <c r="G761" s="2">
        <f t="shared" si="69"/>
        <v>1.552401419470012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5">
        <f>TITRES_STAT!D765</f>
        <v>52.4908</v>
      </c>
      <c r="C762" s="2">
        <f t="shared" si="66"/>
        <v>56.653924634101841</v>
      </c>
      <c r="D762" s="2">
        <f t="shared" si="68"/>
        <v>54.501743418001851</v>
      </c>
      <c r="E762" s="2">
        <f t="shared" si="67"/>
        <v>2.15218121609999</v>
      </c>
      <c r="F762" s="2">
        <f t="shared" si="71"/>
        <v>0.84147601218667512</v>
      </c>
      <c r="G762" s="2">
        <f t="shared" si="69"/>
        <v>1.3107052039133149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5">
        <f>TITRES_STAT!D766</f>
        <v>52.4908</v>
      </c>
      <c r="C763" s="2">
        <f t="shared" si="66"/>
        <v>56.590551613470794</v>
      </c>
      <c r="D763" s="2">
        <f t="shared" si="68"/>
        <v>54.352784646298012</v>
      </c>
      <c r="E763" s="2">
        <f t="shared" si="67"/>
        <v>2.2377669671727816</v>
      </c>
      <c r="F763" s="2">
        <f t="shared" si="71"/>
        <v>1.1207342031838965</v>
      </c>
      <c r="G763" s="2">
        <f t="shared" si="69"/>
        <v>1.1170327639888851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5">
        <f>TITRES_STAT!D767</f>
        <v>52.477800000000002</v>
      </c>
      <c r="C764" s="2">
        <f t="shared" si="66"/>
        <v>56.516989826782975</v>
      </c>
      <c r="D764" s="2">
        <f t="shared" si="68"/>
        <v>54.213896894720378</v>
      </c>
      <c r="E764" s="2">
        <f t="shared" si="67"/>
        <v>2.3030929320625972</v>
      </c>
      <c r="F764" s="2">
        <f t="shared" si="71"/>
        <v>1.3572059489596366</v>
      </c>
      <c r="G764" s="2">
        <f t="shared" si="69"/>
        <v>0.9458869831029606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5">
        <f>TITRES_STAT!D768</f>
        <v>52.147399999999998</v>
      </c>
      <c r="C765" s="2">
        <f t="shared" si="66"/>
        <v>56.403914468816367</v>
      </c>
      <c r="D765" s="2">
        <f t="shared" si="68"/>
        <v>54.060823050667018</v>
      </c>
      <c r="E765" s="2">
        <f t="shared" si="67"/>
        <v>2.3430914181493492</v>
      </c>
      <c r="F765" s="2">
        <f t="shared" si="71"/>
        <v>1.5543830427975791</v>
      </c>
      <c r="G765" s="2">
        <f t="shared" si="69"/>
        <v>0.78870837535177007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52.147399999999998</v>
      </c>
      <c r="C766" s="2">
        <f t="shared" si="66"/>
        <v>56.051081473613849</v>
      </c>
      <c r="D766" s="2">
        <f t="shared" si="68"/>
        <v>53.919088009876866</v>
      </c>
      <c r="E766" s="2">
        <f t="shared" si="67"/>
        <v>2.1319934637369826</v>
      </c>
      <c r="F766" s="2">
        <f t="shared" si="71"/>
        <v>1.6699051269854599</v>
      </c>
      <c r="G766" s="2">
        <f t="shared" si="69"/>
        <v>0.46208833675152272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52.147399999999998</v>
      </c>
      <c r="C767" s="2">
        <f t="shared" si="66"/>
        <v>55.50334586228864</v>
      </c>
      <c r="D767" s="2">
        <f t="shared" si="68"/>
        <v>53.787851860997101</v>
      </c>
      <c r="E767" s="2">
        <f t="shared" si="67"/>
        <v>1.715494001291539</v>
      </c>
      <c r="F767" s="2">
        <f t="shared" si="71"/>
        <v>1.6790229018466758</v>
      </c>
      <c r="G767" s="2">
        <f t="shared" si="69"/>
        <v>3.6471099444863153E-2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52.147399999999998</v>
      </c>
      <c r="C768" s="2">
        <f t="shared" si="66"/>
        <v>55.039877268090393</v>
      </c>
      <c r="D768" s="2">
        <f t="shared" si="68"/>
        <v>53.666336908330649</v>
      </c>
      <c r="E768" s="2">
        <f t="shared" si="67"/>
        <v>1.373540359759744</v>
      </c>
      <c r="F768" s="2">
        <f t="shared" si="71"/>
        <v>1.6179263934292896</v>
      </c>
      <c r="G768" s="2">
        <f t="shared" si="69"/>
        <v>-0.24438603366954559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5">
        <f>TITRES_STAT!D772</f>
        <v>51.829900000000002</v>
      </c>
      <c r="C769" s="2">
        <f t="shared" si="66"/>
        <v>54.647711534538018</v>
      </c>
      <c r="D769" s="2">
        <f t="shared" si="68"/>
        <v>53.530304544750599</v>
      </c>
      <c r="E769" s="2">
        <f t="shared" si="67"/>
        <v>1.117406989787419</v>
      </c>
      <c r="F769" s="2">
        <f t="shared" si="71"/>
        <v>1.5178225127009157</v>
      </c>
      <c r="G769" s="2">
        <f t="shared" si="69"/>
        <v>-0.40041552291349669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51.506</v>
      </c>
      <c r="C770" s="2">
        <f t="shared" si="66"/>
        <v>54.31587899076294</v>
      </c>
      <c r="D770" s="2">
        <f t="shared" si="68"/>
        <v>53.380356059954259</v>
      </c>
      <c r="E770" s="2">
        <f t="shared" si="67"/>
        <v>0.93552293080868054</v>
      </c>
      <c r="F770" s="2">
        <f t="shared" si="71"/>
        <v>1.401362596322469</v>
      </c>
      <c r="G770" s="2">
        <f t="shared" si="69"/>
        <v>-0.46583966551378841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5">
        <f>TITRES_STAT!D774</f>
        <v>51.318100000000001</v>
      </c>
      <c r="C771" s="2">
        <f t="shared" si="66"/>
        <v>54.035097607568645</v>
      </c>
      <c r="D771" s="2">
        <f t="shared" si="68"/>
        <v>53.227596351809503</v>
      </c>
      <c r="E771" s="2">
        <f t="shared" si="67"/>
        <v>0.80750125575914211</v>
      </c>
      <c r="F771" s="2">
        <f t="shared" si="71"/>
        <v>1.2825903282098037</v>
      </c>
      <c r="G771" s="2">
        <f t="shared" si="69"/>
        <v>-0.47508907245066156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5">
        <f>TITRES_STAT!D775</f>
        <v>51.499499999999998</v>
      </c>
      <c r="C772" s="2">
        <f t="shared" si="66"/>
        <v>53.797513360250392</v>
      </c>
      <c r="D772" s="2">
        <f t="shared" si="68"/>
        <v>53.099589214638428</v>
      </c>
      <c r="E772" s="2">
        <f t="shared" si="67"/>
        <v>0.69792414561196381</v>
      </c>
      <c r="F772" s="2">
        <f t="shared" si="71"/>
        <v>1.1656570916902356</v>
      </c>
      <c r="G772" s="2">
        <f t="shared" si="69"/>
        <v>-0.46773294607827176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51.473599999999998</v>
      </c>
      <c r="C773" s="2">
        <f t="shared" si="66"/>
        <v>53.596480535596484</v>
      </c>
      <c r="D773" s="2">
        <f t="shared" si="68"/>
        <v>52.979145569109662</v>
      </c>
      <c r="E773" s="2">
        <f t="shared" si="67"/>
        <v>0.61733496648682262</v>
      </c>
      <c r="F773" s="2">
        <f t="shared" si="71"/>
        <v>1.0559926666495529</v>
      </c>
      <c r="G773" s="2">
        <f t="shared" si="69"/>
        <v>-0.43865770016273031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51.311599999999999</v>
      </c>
      <c r="C774" s="2">
        <f t="shared" si="66"/>
        <v>53.424375837812413</v>
      </c>
      <c r="D774" s="2">
        <f t="shared" si="68"/>
        <v>52.85562367510154</v>
      </c>
      <c r="E774" s="2">
        <f t="shared" si="67"/>
        <v>0.56875216271087226</v>
      </c>
      <c r="F774" s="2">
        <f t="shared" si="71"/>
        <v>0.9585445658618168</v>
      </c>
      <c r="G774" s="2">
        <f t="shared" si="69"/>
        <v>-0.38979240315094454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51.506</v>
      </c>
      <c r="C775" s="2">
        <f t="shared" si="66"/>
        <v>53.227918016610502</v>
      </c>
      <c r="D775" s="2">
        <f t="shared" si="68"/>
        <v>52.755651551019945</v>
      </c>
      <c r="E775" s="2">
        <f t="shared" si="67"/>
        <v>0.47226646559055752</v>
      </c>
      <c r="F775" s="2">
        <f t="shared" si="71"/>
        <v>0.86128894580756499</v>
      </c>
      <c r="G775" s="2">
        <f t="shared" si="69"/>
        <v>-0.38902248021700747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53.047899999999998</v>
      </c>
      <c r="C776" s="2">
        <f t="shared" si="66"/>
        <v>53.061684475593502</v>
      </c>
      <c r="D776" s="2">
        <f t="shared" si="68"/>
        <v>52.777299584277728</v>
      </c>
      <c r="E776" s="2">
        <f t="shared" si="67"/>
        <v>0.28438489131577427</v>
      </c>
      <c r="F776" s="2">
        <f t="shared" si="71"/>
        <v>0.74590813490920693</v>
      </c>
      <c r="G776" s="2">
        <f t="shared" si="69"/>
        <v>-0.46152324359343266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54.479799999999997</v>
      </c>
      <c r="C777" s="2">
        <f t="shared" si="66"/>
        <v>52.921025325502193</v>
      </c>
      <c r="D777" s="2">
        <f t="shared" si="68"/>
        <v>52.903410726183083</v>
      </c>
      <c r="E777" s="2">
        <f t="shared" si="67"/>
        <v>1.7614599319109914E-2</v>
      </c>
      <c r="F777" s="2">
        <f t="shared" si="71"/>
        <v>0.60024942779118762</v>
      </c>
      <c r="G777" s="2">
        <f t="shared" si="69"/>
        <v>-0.5826348284720777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52.847099999999998</v>
      </c>
      <c r="C778" s="2">
        <f t="shared" si="66"/>
        <v>52.802006044655698</v>
      </c>
      <c r="D778" s="2">
        <f t="shared" si="68"/>
        <v>52.899239561280631</v>
      </c>
      <c r="E778" s="2">
        <f t="shared" si="67"/>
        <v>-9.7233516624932292E-2</v>
      </c>
      <c r="F778" s="2">
        <f t="shared" si="71"/>
        <v>0.4607528389079637</v>
      </c>
      <c r="G778" s="2">
        <f t="shared" si="69"/>
        <v>-0.55798635553289599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51.829900000000002</v>
      </c>
      <c r="C779" s="2">
        <f t="shared" si="66"/>
        <v>52.652451268554827</v>
      </c>
      <c r="D779" s="2">
        <f t="shared" si="68"/>
        <v>52.820029223407985</v>
      </c>
      <c r="E779" s="2">
        <f t="shared" si="67"/>
        <v>-0.16757795485315796</v>
      </c>
      <c r="F779" s="2">
        <f t="shared" si="71"/>
        <v>0.33508668015573939</v>
      </c>
      <c r="G779" s="2">
        <f t="shared" si="69"/>
        <v>-0.50266463500889735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51.829900000000002</v>
      </c>
      <c r="C780" s="2">
        <f t="shared" si="66"/>
        <v>52.476074150315625</v>
      </c>
      <c r="D780" s="2">
        <f t="shared" si="68"/>
        <v>52.746686317970351</v>
      </c>
      <c r="E780" s="2">
        <f t="shared" si="67"/>
        <v>-0.27061216765472551</v>
      </c>
      <c r="F780" s="2">
        <f t="shared" si="71"/>
        <v>0.21394691059364646</v>
      </c>
      <c r="G780" s="2">
        <f t="shared" si="69"/>
        <v>-0.48455907824837197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5">
        <f>TITRES_STAT!D784</f>
        <v>53.112699999999997</v>
      </c>
      <c r="C781" s="2">
        <f t="shared" si="66"/>
        <v>52.297924281036302</v>
      </c>
      <c r="D781" s="2">
        <f t="shared" si="68"/>
        <v>52.773798442565138</v>
      </c>
      <c r="E781" s="2">
        <f t="shared" si="67"/>
        <v>-0.47587416152883577</v>
      </c>
      <c r="F781" s="2">
        <f t="shared" si="71"/>
        <v>7.5982696169150002E-2</v>
      </c>
      <c r="G781" s="2">
        <f t="shared" si="69"/>
        <v>-0.55185685769798576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54.551000000000002</v>
      </c>
      <c r="C782" s="2">
        <f t="shared" si="66"/>
        <v>52.175089776261487</v>
      </c>
      <c r="D782" s="2">
        <f t="shared" si="68"/>
        <v>52.905443002375129</v>
      </c>
      <c r="E782" s="2">
        <f t="shared" si="67"/>
        <v>-0.73035322611364251</v>
      </c>
      <c r="F782" s="2">
        <f t="shared" si="71"/>
        <v>-8.5284488287408505E-2</v>
      </c>
      <c r="G782" s="2">
        <f t="shared" si="69"/>
        <v>-0.64506873782623397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54.738900000000001</v>
      </c>
      <c r="C783" s="2">
        <f t="shared" ref="C783:C846" si="72">$C$4*B773+C782*(1-$C$4)</f>
        <v>52.067168272221259</v>
      </c>
      <c r="D783" s="2">
        <f t="shared" si="68"/>
        <v>53.041254631828821</v>
      </c>
      <c r="E783" s="2">
        <f t="shared" si="67"/>
        <v>-0.97408635960756129</v>
      </c>
      <c r="F783" s="2">
        <f t="shared" si="71"/>
        <v>-0.26304486255143911</v>
      </c>
      <c r="G783" s="2">
        <f t="shared" si="69"/>
        <v>-0.71104149705612218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56.993499999999997</v>
      </c>
      <c r="C784" s="2">
        <f t="shared" si="72"/>
        <v>51.950926999571834</v>
      </c>
      <c r="D784" s="2">
        <f t="shared" si="68"/>
        <v>53.334013547989649</v>
      </c>
      <c r="E784" s="2">
        <f t="shared" si="67"/>
        <v>-1.3830865484178148</v>
      </c>
      <c r="F784" s="2">
        <f t="shared" si="71"/>
        <v>-0.48705319972471428</v>
      </c>
      <c r="G784" s="2">
        <f t="shared" si="69"/>
        <v>-0.89603334869310047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58.224499999999999</v>
      </c>
      <c r="C785" s="2">
        <f t="shared" si="72"/>
        <v>51.882476691945399</v>
      </c>
      <c r="D785" s="2">
        <f t="shared" si="68"/>
        <v>53.696271803694117</v>
      </c>
      <c r="E785" s="2">
        <f t="shared" si="67"/>
        <v>-1.8137951117487177</v>
      </c>
      <c r="F785" s="2">
        <f t="shared" si="71"/>
        <v>-0.75240158212951502</v>
      </c>
      <c r="G785" s="2">
        <f t="shared" si="69"/>
        <v>-1.0613935296192025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5">
        <f>TITRES_STAT!D789</f>
        <v>57.660800000000002</v>
      </c>
      <c r="C786" s="2">
        <f t="shared" si="72"/>
        <v>52.061772585492264</v>
      </c>
      <c r="D786" s="2">
        <f t="shared" si="68"/>
        <v>53.989940558976038</v>
      </c>
      <c r="E786" s="2">
        <f t="shared" si="67"/>
        <v>-1.9281679734837738</v>
      </c>
      <c r="F786" s="2">
        <f t="shared" si="71"/>
        <v>-0.98755486040036677</v>
      </c>
      <c r="G786" s="2">
        <f t="shared" si="69"/>
        <v>-0.940613113083407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5">
        <f>TITRES_STAT!D790</f>
        <v>57.012900000000002</v>
      </c>
      <c r="C787" s="2">
        <f t="shared" si="72"/>
        <v>52.433776803108842</v>
      </c>
      <c r="D787" s="2">
        <f t="shared" si="68"/>
        <v>54.213863480533369</v>
      </c>
      <c r="E787" s="2">
        <f t="shared" si="67"/>
        <v>-1.7800866774245279</v>
      </c>
      <c r="F787" s="2">
        <f t="shared" si="71"/>
        <v>-1.146061223805199</v>
      </c>
      <c r="G787" s="2">
        <f t="shared" si="69"/>
        <v>-0.63402545361932883</v>
      </c>
      <c r="H787" s="2" t="str">
        <f t="shared" si="70"/>
        <v>Hold</v>
      </c>
    </row>
    <row r="788" spans="1:8" ht="13.5" x14ac:dyDescent="0.25">
      <c r="A788" s="3">
        <f>TITRES_STAT!B791</f>
        <v>43453</v>
      </c>
      <c r="B788" s="5">
        <f>TITRES_STAT!D791</f>
        <v>58.308700000000002</v>
      </c>
      <c r="C788" s="2">
        <f t="shared" si="72"/>
        <v>52.497364987245945</v>
      </c>
      <c r="D788" s="2">
        <f t="shared" si="68"/>
        <v>54.517184704197568</v>
      </c>
      <c r="E788" s="2">
        <f t="shared" si="67"/>
        <v>-2.0198197169516234</v>
      </c>
      <c r="F788" s="2">
        <f t="shared" si="71"/>
        <v>-1.320812922434484</v>
      </c>
      <c r="G788" s="2">
        <f t="shared" si="69"/>
        <v>-0.69900679451713943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5">
        <f>TITRES_STAT!D792</f>
        <v>58.308700000000002</v>
      </c>
      <c r="C789" s="2">
        <f t="shared" si="72"/>
        <v>52.394678066131185</v>
      </c>
      <c r="D789" s="2">
        <f t="shared" si="68"/>
        <v>54.798037689071826</v>
      </c>
      <c r="E789" s="2">
        <f t="shared" si="67"/>
        <v>-2.4033596229406413</v>
      </c>
      <c r="F789" s="2">
        <f t="shared" si="71"/>
        <v>-1.5373222625357157</v>
      </c>
      <c r="G789" s="2">
        <f t="shared" si="69"/>
        <v>-0.86603736040492563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5">
        <f>TITRES_STAT!D793</f>
        <v>58.308700000000002</v>
      </c>
      <c r="C790" s="2">
        <f t="shared" si="72"/>
        <v>52.307789132880238</v>
      </c>
      <c r="D790" s="2">
        <f t="shared" si="68"/>
        <v>55.058086749140578</v>
      </c>
      <c r="E790" s="2">
        <f t="shared" si="67"/>
        <v>-2.7502976162603403</v>
      </c>
      <c r="F790" s="2">
        <f t="shared" si="71"/>
        <v>-1.7799173332806406</v>
      </c>
      <c r="G790" s="2">
        <f t="shared" si="69"/>
        <v>-0.97038028297969969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58.308700000000002</v>
      </c>
      <c r="C791" s="2">
        <f t="shared" si="72"/>
        <v>52.43162157397559</v>
      </c>
      <c r="D791" s="2">
        <f t="shared" si="68"/>
        <v>55.298872915870909</v>
      </c>
      <c r="E791" s="2">
        <f t="shared" si="67"/>
        <v>-2.8672513418953187</v>
      </c>
      <c r="F791" s="2">
        <f t="shared" si="71"/>
        <v>-1.9973841350035761</v>
      </c>
      <c r="G791" s="2">
        <f t="shared" si="69"/>
        <v>-0.86986720689174257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56.423400000000001</v>
      </c>
      <c r="C792" s="2">
        <f t="shared" si="72"/>
        <v>52.757679793363963</v>
      </c>
      <c r="D792" s="2">
        <f t="shared" si="68"/>
        <v>55.382171218398987</v>
      </c>
      <c r="E792" s="2">
        <f t="shared" si="67"/>
        <v>-2.6244914250350249</v>
      </c>
      <c r="F792" s="2">
        <f t="shared" si="71"/>
        <v>-2.1228055930098657</v>
      </c>
      <c r="G792" s="2">
        <f t="shared" si="69"/>
        <v>-0.50168583202515915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56.423400000000001</v>
      </c>
      <c r="C793" s="2">
        <f t="shared" si="72"/>
        <v>53.0624829020772</v>
      </c>
      <c r="D793" s="2">
        <f t="shared" si="68"/>
        <v>55.459299276295361</v>
      </c>
      <c r="E793" s="2">
        <f t="shared" si="67"/>
        <v>-2.3968163742181616</v>
      </c>
      <c r="F793" s="2">
        <f t="shared" si="71"/>
        <v>-2.1776077492515249</v>
      </c>
      <c r="G793" s="2">
        <f t="shared" si="69"/>
        <v>-0.21920862496663673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54.479799999999997</v>
      </c>
      <c r="C794" s="2">
        <f t="shared" si="72"/>
        <v>53.667254763296093</v>
      </c>
      <c r="D794" s="2">
        <f t="shared" si="68"/>
        <v>55.386743774347558</v>
      </c>
      <c r="E794" s="2">
        <f t="shared" si="67"/>
        <v>-1.7194890110514649</v>
      </c>
      <c r="F794" s="2">
        <f t="shared" si="71"/>
        <v>-2.085984001611513</v>
      </c>
      <c r="G794" s="2">
        <f t="shared" si="69"/>
        <v>0.36649499056004808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54.479799999999997</v>
      </c>
      <c r="C795" s="2">
        <f t="shared" si="72"/>
        <v>54.368369415096694</v>
      </c>
      <c r="D795" s="2">
        <f t="shared" si="68"/>
        <v>55.319562754025519</v>
      </c>
      <c r="E795" s="2">
        <f t="shared" si="67"/>
        <v>-0.95119333892882452</v>
      </c>
      <c r="F795" s="2">
        <f t="shared" si="71"/>
        <v>-1.8590258690749755</v>
      </c>
      <c r="G795" s="2">
        <f t="shared" si="69"/>
        <v>0.90783253014615095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55.062800000000003</v>
      </c>
      <c r="C796" s="2">
        <f t="shared" si="72"/>
        <v>54.874897197389508</v>
      </c>
      <c r="D796" s="2">
        <f t="shared" si="68"/>
        <v>55.300543290764367</v>
      </c>
      <c r="E796" s="2">
        <f t="shared" ref="E796:E859" si="73">C796-D796</f>
        <v>-0.42564609337485848</v>
      </c>
      <c r="F796" s="2">
        <f t="shared" si="71"/>
        <v>-1.5723499139349522</v>
      </c>
      <c r="G796" s="2">
        <f t="shared" si="69"/>
        <v>1.1467038205600937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56.701999999999998</v>
      </c>
      <c r="C797" s="2">
        <f t="shared" si="72"/>
        <v>55.203820705483423</v>
      </c>
      <c r="D797" s="2">
        <f t="shared" ref="D797:D860" si="74">$D$4*B797+(1-$D$4)*D796</f>
        <v>55.404354898855892</v>
      </c>
      <c r="E797" s="2">
        <f t="shared" si="73"/>
        <v>-0.20053419337246936</v>
      </c>
      <c r="F797" s="2">
        <f t="shared" si="71"/>
        <v>-1.2979867698224556</v>
      </c>
      <c r="G797" s="2">
        <f t="shared" si="69"/>
        <v>1.0974525764499863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5">
        <f>TITRES_STAT!D801</f>
        <v>56.701999999999998</v>
      </c>
      <c r="C798" s="2">
        <f t="shared" si="72"/>
        <v>55.681494443101357</v>
      </c>
      <c r="D798" s="2">
        <f t="shared" si="74"/>
        <v>55.500476758199895</v>
      </c>
      <c r="E798" s="2">
        <f t="shared" si="73"/>
        <v>0.18101768490146242</v>
      </c>
      <c r="F798" s="2">
        <f t="shared" si="71"/>
        <v>-1.0021858788776721</v>
      </c>
      <c r="G798" s="2">
        <f t="shared" si="69"/>
        <v>1.1832035637791345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5">
        <f>TITRES_STAT!D802</f>
        <v>54.155799999999999</v>
      </c>
      <c r="C799" s="2">
        <f t="shared" si="72"/>
        <v>56.085679913393463</v>
      </c>
      <c r="D799" s="2">
        <f t="shared" si="74"/>
        <v>55.400871072407313</v>
      </c>
      <c r="E799" s="2">
        <f t="shared" si="73"/>
        <v>0.68480884098615036</v>
      </c>
      <c r="F799" s="2">
        <f t="shared" si="71"/>
        <v>-0.6647869349049077</v>
      </c>
      <c r="G799" s="2">
        <f t="shared" si="69"/>
        <v>1.3495957758910579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5">
        <f>TITRES_STAT!D803</f>
        <v>52.5685</v>
      </c>
      <c r="C800" s="2">
        <f t="shared" si="72"/>
        <v>56.427683003640624</v>
      </c>
      <c r="D800" s="2">
        <f t="shared" si="74"/>
        <v>55.191065807784554</v>
      </c>
      <c r="E800" s="2">
        <f t="shared" si="73"/>
        <v>1.2366171958560699</v>
      </c>
      <c r="F800" s="2">
        <f t="shared" si="71"/>
        <v>-0.28450610875271221</v>
      </c>
      <c r="G800" s="2">
        <f t="shared" si="69"/>
        <v>1.521123304608782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5">
        <f>TITRES_STAT!D804</f>
        <v>53.773600000000002</v>
      </c>
      <c r="C801" s="2">
        <f t="shared" si="72"/>
        <v>56.717070233849753</v>
      </c>
      <c r="D801" s="2">
        <f t="shared" si="74"/>
        <v>55.086068340541253</v>
      </c>
      <c r="E801" s="2">
        <f t="shared" si="73"/>
        <v>1.6310018933085004</v>
      </c>
      <c r="F801" s="2">
        <f t="shared" si="71"/>
        <v>9.8595491659530327E-2</v>
      </c>
      <c r="G801" s="2">
        <f t="shared" si="69"/>
        <v>1.53240640164897</v>
      </c>
      <c r="H801" s="2" t="str">
        <f t="shared" si="70"/>
        <v>Sell</v>
      </c>
    </row>
    <row r="802" spans="1:8" ht="13.5" x14ac:dyDescent="0.25">
      <c r="A802" s="3">
        <f>TITRES_STAT!B805</f>
        <v>43474</v>
      </c>
      <c r="B802" s="5">
        <f>TITRES_STAT!D805</f>
        <v>56.0411</v>
      </c>
      <c r="C802" s="2">
        <f t="shared" si="72"/>
        <v>56.67189019787287</v>
      </c>
      <c r="D802" s="2">
        <f t="shared" si="74"/>
        <v>55.15681142642709</v>
      </c>
      <c r="E802" s="2">
        <f t="shared" si="73"/>
        <v>1.5150787714457792</v>
      </c>
      <c r="F802" s="2">
        <f t="shared" si="71"/>
        <v>0.38189214761678009</v>
      </c>
      <c r="G802" s="2">
        <f t="shared" si="69"/>
        <v>1.1331866238289992</v>
      </c>
      <c r="H802" s="2" t="str">
        <f t="shared" si="70"/>
        <v>Sell</v>
      </c>
    </row>
    <row r="803" spans="1:8" ht="13.5" x14ac:dyDescent="0.25">
      <c r="A803" s="3">
        <f>TITRES_STAT!B806</f>
        <v>43475</v>
      </c>
      <c r="B803" s="5">
        <f>TITRES_STAT!D806</f>
        <v>55.9116</v>
      </c>
      <c r="C803" s="2">
        <f t="shared" si="72"/>
        <v>56.633660936661656</v>
      </c>
      <c r="D803" s="2">
        <f t="shared" si="74"/>
        <v>55.212721691136188</v>
      </c>
      <c r="E803" s="2">
        <f t="shared" si="73"/>
        <v>1.4209392455254672</v>
      </c>
      <c r="F803" s="2">
        <f t="shared" si="71"/>
        <v>0.58970156719851752</v>
      </c>
      <c r="G803" s="2">
        <f t="shared" si="69"/>
        <v>0.83123767832694972</v>
      </c>
      <c r="H803" s="2" t="str">
        <f t="shared" si="70"/>
        <v>Sell</v>
      </c>
    </row>
    <row r="804" spans="1:8" ht="13.5" x14ac:dyDescent="0.25">
      <c r="A804" s="3">
        <f>TITRES_STAT!B807</f>
        <v>43476</v>
      </c>
      <c r="B804" s="5">
        <f>TITRES_STAT!D807</f>
        <v>55.9116</v>
      </c>
      <c r="C804" s="2">
        <f t="shared" si="72"/>
        <v>56.302297715636783</v>
      </c>
      <c r="D804" s="2">
        <f t="shared" si="74"/>
        <v>55.26449045475573</v>
      </c>
      <c r="E804" s="2">
        <f t="shared" si="73"/>
        <v>1.0378072608810527</v>
      </c>
      <c r="F804" s="2">
        <f t="shared" si="71"/>
        <v>0.67932270593502464</v>
      </c>
      <c r="G804" s="2">
        <f t="shared" ref="G804:G867" si="75">E804-F804</f>
        <v>0.35848455494602804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5">
        <f>TITRES_STAT!D808</f>
        <v>53.404299999999999</v>
      </c>
      <c r="C805" s="2">
        <f t="shared" si="72"/>
        <v>56.021913451692662</v>
      </c>
      <c r="D805" s="2">
        <f t="shared" si="74"/>
        <v>55.12669856921827</v>
      </c>
      <c r="E805" s="2">
        <f t="shared" si="73"/>
        <v>0.89521488247439152</v>
      </c>
      <c r="F805" s="2">
        <f t="shared" ref="F805:F868" si="77">(E805*(2/(10)))+((1-(2/10))*F804)</f>
        <v>0.7225011412428981</v>
      </c>
      <c r="G805" s="2">
        <f t="shared" si="75"/>
        <v>0.17271374123149341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5">
        <f>TITRES_STAT!D809</f>
        <v>55.0045</v>
      </c>
      <c r="C806" s="2">
        <f t="shared" si="72"/>
        <v>55.87435753604764</v>
      </c>
      <c r="D806" s="2">
        <f t="shared" si="74"/>
        <v>55.117646823350249</v>
      </c>
      <c r="E806" s="2">
        <f t="shared" si="73"/>
        <v>0.75671071269739087</v>
      </c>
      <c r="F806" s="2">
        <f t="shared" si="77"/>
        <v>0.72934305553379675</v>
      </c>
      <c r="G806" s="2">
        <f t="shared" si="75"/>
        <v>2.7367657163594128E-2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52.529699999999998</v>
      </c>
      <c r="C807" s="2">
        <f t="shared" si="72"/>
        <v>56.001687145886464</v>
      </c>
      <c r="D807" s="2">
        <f t="shared" si="74"/>
        <v>54.925947058657634</v>
      </c>
      <c r="E807" s="2">
        <f t="shared" si="73"/>
        <v>1.0757400872288301</v>
      </c>
      <c r="F807" s="2">
        <f t="shared" si="77"/>
        <v>0.7986224618728035</v>
      </c>
      <c r="G807" s="2">
        <f t="shared" si="75"/>
        <v>0.27711762535602658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51.966000000000001</v>
      </c>
      <c r="C808" s="2">
        <f t="shared" si="72"/>
        <v>56.109427584980857</v>
      </c>
      <c r="D808" s="2">
        <f t="shared" si="74"/>
        <v>54.706691720979293</v>
      </c>
      <c r="E808" s="2">
        <f t="shared" si="73"/>
        <v>1.4027358640015635</v>
      </c>
      <c r="F808" s="2">
        <f t="shared" si="77"/>
        <v>0.91944514229855556</v>
      </c>
      <c r="G808" s="2">
        <f t="shared" si="75"/>
        <v>0.48329072170300791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53.119199999999999</v>
      </c>
      <c r="C809" s="2">
        <f t="shared" si="72"/>
        <v>55.808869494983803</v>
      </c>
      <c r="D809" s="2">
        <f t="shared" si="74"/>
        <v>54.589099741647495</v>
      </c>
      <c r="E809" s="2">
        <f t="shared" si="73"/>
        <v>1.2197697533363083</v>
      </c>
      <c r="F809" s="2">
        <f t="shared" si="77"/>
        <v>0.97951006450610612</v>
      </c>
      <c r="G809" s="2">
        <f t="shared" si="75"/>
        <v>0.24025968883020221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52.4908</v>
      </c>
      <c r="C810" s="2">
        <f t="shared" si="72"/>
        <v>55.310351111140143</v>
      </c>
      <c r="D810" s="2">
        <f t="shared" si="74"/>
        <v>54.43367013115509</v>
      </c>
      <c r="E810" s="2">
        <f t="shared" si="73"/>
        <v>0.87668097998505345</v>
      </c>
      <c r="F810" s="2">
        <f t="shared" si="77"/>
        <v>0.95894424760189556</v>
      </c>
      <c r="G810" s="2">
        <f t="shared" si="75"/>
        <v>-8.2263267616842106E-2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5">
        <f>TITRES_STAT!D814</f>
        <v>53.125700000000002</v>
      </c>
      <c r="C811" s="2">
        <f t="shared" si="72"/>
        <v>55.073927863272431</v>
      </c>
      <c r="D811" s="2">
        <f t="shared" si="74"/>
        <v>54.336783454773226</v>
      </c>
      <c r="E811" s="2">
        <f t="shared" si="73"/>
        <v>0.73714440849920493</v>
      </c>
      <c r="F811" s="2">
        <f t="shared" si="77"/>
        <v>0.91458427978135748</v>
      </c>
      <c r="G811" s="2">
        <f t="shared" si="75"/>
        <v>-0.17743987128215255</v>
      </c>
      <c r="H811" s="2" t="str">
        <f t="shared" si="76"/>
        <v>Hold</v>
      </c>
    </row>
    <row r="812" spans="1:8" ht="13.5" x14ac:dyDescent="0.25">
      <c r="A812" s="3">
        <f>TITRES_STAT!B815</f>
        <v>43489</v>
      </c>
      <c r="B812" s="5">
        <f>TITRES_STAT!D815</f>
        <v>55.516399999999997</v>
      </c>
      <c r="C812" s="2">
        <f t="shared" si="72"/>
        <v>55.222723576615138</v>
      </c>
      <c r="D812" s="2">
        <f t="shared" si="74"/>
        <v>54.424162458123355</v>
      </c>
      <c r="E812" s="2">
        <f t="shared" si="73"/>
        <v>0.79856111849178291</v>
      </c>
      <c r="F812" s="2">
        <f t="shared" si="77"/>
        <v>0.89137964752344256</v>
      </c>
      <c r="G812" s="2">
        <f t="shared" si="75"/>
        <v>-9.2818529031659658E-2</v>
      </c>
      <c r="H812" s="2" t="str">
        <f t="shared" si="76"/>
        <v>Hold</v>
      </c>
    </row>
    <row r="813" spans="1:8" ht="13.5" x14ac:dyDescent="0.25">
      <c r="A813" s="3">
        <f>TITRES_STAT!B816</f>
        <v>43490</v>
      </c>
      <c r="B813" s="5">
        <f>TITRES_STAT!D816</f>
        <v>57.012900000000002</v>
      </c>
      <c r="C813" s="2">
        <f t="shared" si="72"/>
        <v>55.328704564828193</v>
      </c>
      <c r="D813" s="2">
        <f t="shared" si="74"/>
        <v>54.615920794558662</v>
      </c>
      <c r="E813" s="2">
        <f t="shared" si="73"/>
        <v>0.71278377026953166</v>
      </c>
      <c r="F813" s="2">
        <f t="shared" si="77"/>
        <v>0.85566047207266038</v>
      </c>
      <c r="G813" s="2">
        <f t="shared" si="75"/>
        <v>-0.14287670180312873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5">
        <f>TITRES_STAT!D817</f>
        <v>57.012900000000002</v>
      </c>
      <c r="C814" s="2">
        <f t="shared" si="72"/>
        <v>55.418380785623853</v>
      </c>
      <c r="D814" s="2">
        <f t="shared" si="74"/>
        <v>54.793474809776541</v>
      </c>
      <c r="E814" s="2">
        <f t="shared" si="73"/>
        <v>0.62490597584731233</v>
      </c>
      <c r="F814" s="2">
        <f t="shared" si="77"/>
        <v>0.80950957282759084</v>
      </c>
      <c r="G814" s="2">
        <f t="shared" si="75"/>
        <v>-0.18460359698027851</v>
      </c>
      <c r="H814" s="2" t="str">
        <f t="shared" si="76"/>
        <v>Hold</v>
      </c>
    </row>
    <row r="815" spans="1:8" ht="13.5" x14ac:dyDescent="0.25">
      <c r="A815" s="3">
        <f>TITRES_STAT!B818</f>
        <v>43494</v>
      </c>
      <c r="B815" s="5">
        <f>TITRES_STAT!D818</f>
        <v>55.302599999999998</v>
      </c>
      <c r="C815" s="2">
        <f t="shared" si="72"/>
        <v>55.10852220322019</v>
      </c>
      <c r="D815" s="2">
        <f t="shared" si="74"/>
        <v>54.831187786830128</v>
      </c>
      <c r="E815" s="2">
        <f t="shared" si="73"/>
        <v>0.27733441639006173</v>
      </c>
      <c r="F815" s="2">
        <f t="shared" si="77"/>
        <v>0.70307454154008497</v>
      </c>
      <c r="G815" s="2">
        <f t="shared" si="75"/>
        <v>-0.42574012515002324</v>
      </c>
      <c r="H815" s="2" t="str">
        <f t="shared" si="76"/>
        <v>Hold</v>
      </c>
    </row>
    <row r="816" spans="1:8" ht="13.5" x14ac:dyDescent="0.25">
      <c r="A816" s="3">
        <f>TITRES_STAT!B819</f>
        <v>43495</v>
      </c>
      <c r="B816" s="5">
        <f>TITRES_STAT!D819</f>
        <v>54.421399999999998</v>
      </c>
      <c r="C816" s="2">
        <f t="shared" si="72"/>
        <v>55.092518787340161</v>
      </c>
      <c r="D816" s="2">
        <f t="shared" si="74"/>
        <v>54.800833135953823</v>
      </c>
      <c r="E816" s="2">
        <f t="shared" si="73"/>
        <v>0.29168565138633795</v>
      </c>
      <c r="F816" s="2">
        <f t="shared" si="77"/>
        <v>0.62079676350933566</v>
      </c>
      <c r="G816" s="2">
        <f t="shared" si="75"/>
        <v>-0.32911111212299771</v>
      </c>
      <c r="H816" s="2" t="str">
        <f t="shared" si="76"/>
        <v>Hold</v>
      </c>
    </row>
    <row r="817" spans="1:8" ht="13.5" x14ac:dyDescent="0.25">
      <c r="A817" s="3">
        <f>TITRES_STAT!B820</f>
        <v>43496</v>
      </c>
      <c r="B817" s="5">
        <f>TITRES_STAT!D820</f>
        <v>54.551000000000002</v>
      </c>
      <c r="C817" s="2">
        <f t="shared" si="72"/>
        <v>54.698238973903216</v>
      </c>
      <c r="D817" s="2">
        <f t="shared" si="74"/>
        <v>54.782326977735025</v>
      </c>
      <c r="E817" s="2">
        <f t="shared" si="73"/>
        <v>-8.4088003831809033E-2</v>
      </c>
      <c r="F817" s="2">
        <f t="shared" si="77"/>
        <v>0.47981981004110674</v>
      </c>
      <c r="G817" s="2">
        <f t="shared" si="75"/>
        <v>-0.56390781387291578</v>
      </c>
      <c r="H817" s="2" t="str">
        <f t="shared" si="76"/>
        <v>Hold</v>
      </c>
    </row>
    <row r="818" spans="1:8" ht="13.5" x14ac:dyDescent="0.25">
      <c r="A818" s="3">
        <f>TITRES_STAT!B821</f>
        <v>43497</v>
      </c>
      <c r="B818" s="5">
        <f>TITRES_STAT!D821</f>
        <v>55.717199999999998</v>
      </c>
      <c r="C818" s="2">
        <f t="shared" si="72"/>
        <v>54.277894516379639</v>
      </c>
      <c r="D818" s="2">
        <f t="shared" si="74"/>
        <v>54.851576831236137</v>
      </c>
      <c r="E818" s="2">
        <f t="shared" si="73"/>
        <v>-0.57368231485649801</v>
      </c>
      <c r="F818" s="2">
        <f t="shared" si="77"/>
        <v>0.26911938506158584</v>
      </c>
      <c r="G818" s="2">
        <f t="shared" si="75"/>
        <v>-0.84280169991808385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5">
        <f>TITRES_STAT!D822</f>
        <v>57.0777</v>
      </c>
      <c r="C819" s="2">
        <f t="shared" si="72"/>
        <v>54.099633821552004</v>
      </c>
      <c r="D819" s="2">
        <f t="shared" si="74"/>
        <v>55.016474843737157</v>
      </c>
      <c r="E819" s="2">
        <f t="shared" si="73"/>
        <v>-0.91684102218515307</v>
      </c>
      <c r="F819" s="2">
        <f t="shared" si="77"/>
        <v>3.1927303612238056E-2</v>
      </c>
      <c r="G819" s="2">
        <f t="shared" si="75"/>
        <v>-0.94876832579739112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5">
        <f>TITRES_STAT!D823</f>
        <v>57.0777</v>
      </c>
      <c r="C820" s="2">
        <f t="shared" si="72"/>
        <v>53.852120925928617</v>
      </c>
      <c r="D820" s="2">
        <f t="shared" si="74"/>
        <v>55.169158188645511</v>
      </c>
      <c r="E820" s="2">
        <f t="shared" si="73"/>
        <v>-1.3170372627168945</v>
      </c>
      <c r="F820" s="2">
        <f t="shared" si="77"/>
        <v>-0.23786560965358844</v>
      </c>
      <c r="G820" s="2">
        <f t="shared" si="75"/>
        <v>-1.079171653063306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5">
        <f>TITRES_STAT!D824</f>
        <v>57.0777</v>
      </c>
      <c r="C821" s="2">
        <f t="shared" si="72"/>
        <v>53.740363860401132</v>
      </c>
      <c r="D821" s="2">
        <f t="shared" si="74"/>
        <v>55.310531656153245</v>
      </c>
      <c r="E821" s="2">
        <f t="shared" si="73"/>
        <v>-1.5701677957521127</v>
      </c>
      <c r="F821" s="2">
        <f t="shared" si="77"/>
        <v>-0.5043260468732933</v>
      </c>
      <c r="G821" s="2">
        <f t="shared" si="75"/>
        <v>-1.0658417488788194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5">
        <f>TITRES_STAT!D825</f>
        <v>57.0777</v>
      </c>
      <c r="C822" s="2">
        <f t="shared" si="72"/>
        <v>54.013600189570191</v>
      </c>
      <c r="D822" s="2">
        <f t="shared" si="74"/>
        <v>55.441433014956715</v>
      </c>
      <c r="E822" s="2">
        <f t="shared" si="73"/>
        <v>-1.427832825386524</v>
      </c>
      <c r="F822" s="2">
        <f t="shared" si="77"/>
        <v>-0.68902740257593953</v>
      </c>
      <c r="G822" s="2">
        <f t="shared" si="75"/>
        <v>-0.73880542281058448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60.252299999999998</v>
      </c>
      <c r="C823" s="2">
        <f t="shared" si="72"/>
        <v>54.475030929636318</v>
      </c>
      <c r="D823" s="2">
        <f t="shared" si="74"/>
        <v>55.797793532367329</v>
      </c>
      <c r="E823" s="2">
        <f t="shared" si="73"/>
        <v>-1.3227626027310109</v>
      </c>
      <c r="F823" s="2">
        <f t="shared" si="77"/>
        <v>-0.81577444260695375</v>
      </c>
      <c r="G823" s="2">
        <f t="shared" si="75"/>
        <v>-0.50698816012405712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60.245800000000003</v>
      </c>
      <c r="C824" s="2">
        <f t="shared" si="72"/>
        <v>54.86547232507688</v>
      </c>
      <c r="D824" s="2">
        <f t="shared" si="74"/>
        <v>56.127275492932711</v>
      </c>
      <c r="E824" s="2">
        <f t="shared" si="73"/>
        <v>-1.261803167855831</v>
      </c>
      <c r="F824" s="2">
        <f t="shared" si="77"/>
        <v>-0.90498018765672927</v>
      </c>
      <c r="G824" s="2">
        <f t="shared" si="75"/>
        <v>-0.35682298019910175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57.537700000000001</v>
      </c>
      <c r="C825" s="2">
        <f t="shared" si="72"/>
        <v>54.932722736603516</v>
      </c>
      <c r="D825" s="2">
        <f t="shared" si="74"/>
        <v>56.231751382345102</v>
      </c>
      <c r="E825" s="2">
        <f t="shared" si="73"/>
        <v>-1.2990286457415863</v>
      </c>
      <c r="F825" s="2">
        <f t="shared" si="77"/>
        <v>-0.98378987927370076</v>
      </c>
      <c r="G825" s="2">
        <f t="shared" si="75"/>
        <v>-0.31523876646788551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54.9527</v>
      </c>
      <c r="C826" s="2">
        <f t="shared" si="72"/>
        <v>54.854057700202972</v>
      </c>
      <c r="D826" s="2">
        <f t="shared" si="74"/>
        <v>56.137006835504721</v>
      </c>
      <c r="E826" s="2">
        <f t="shared" si="73"/>
        <v>-1.2829491353017488</v>
      </c>
      <c r="F826" s="2">
        <f t="shared" si="77"/>
        <v>-1.0436217304793105</v>
      </c>
      <c r="G826" s="2">
        <f t="shared" si="75"/>
        <v>-0.23932740482243831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54.499200000000002</v>
      </c>
      <c r="C827" s="2">
        <f t="shared" si="72"/>
        <v>54.807433438633282</v>
      </c>
      <c r="D827" s="2">
        <f t="shared" si="74"/>
        <v>56.015687810652523</v>
      </c>
      <c r="E827" s="2">
        <f t="shared" si="73"/>
        <v>-1.2082543720192405</v>
      </c>
      <c r="F827" s="2">
        <f t="shared" si="77"/>
        <v>-1.0765482587872965</v>
      </c>
      <c r="G827" s="2">
        <f t="shared" si="75"/>
        <v>-0.13170611323194392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54.421399999999998</v>
      </c>
      <c r="C828" s="2">
        <f t="shared" si="72"/>
        <v>54.947397524997392</v>
      </c>
      <c r="D828" s="2">
        <f t="shared" si="74"/>
        <v>55.897592417270857</v>
      </c>
      <c r="E828" s="2">
        <f t="shared" si="73"/>
        <v>-0.95019489227346554</v>
      </c>
      <c r="F828" s="2">
        <f t="shared" si="77"/>
        <v>-1.0512775854845304</v>
      </c>
      <c r="G828" s="2">
        <f t="shared" si="75"/>
        <v>0.10108269321106489</v>
      </c>
      <c r="H828" s="2" t="str">
        <f t="shared" si="76"/>
        <v>Sell</v>
      </c>
    </row>
    <row r="829" spans="1:8" ht="13.5" x14ac:dyDescent="0.25">
      <c r="A829" s="3">
        <f>TITRES_STAT!B832</f>
        <v>43514</v>
      </c>
      <c r="B829" s="5">
        <f>TITRES_STAT!D832</f>
        <v>54.421399999999998</v>
      </c>
      <c r="C829" s="2">
        <f t="shared" si="72"/>
        <v>55.275136367305485</v>
      </c>
      <c r="D829" s="2">
        <f t="shared" si="74"/>
        <v>55.788244830806349</v>
      </c>
      <c r="E829" s="2">
        <f t="shared" si="73"/>
        <v>-0.51310846350086337</v>
      </c>
      <c r="F829" s="2">
        <f t="shared" si="77"/>
        <v>-0.94364376108779702</v>
      </c>
      <c r="G829" s="2">
        <f t="shared" si="75"/>
        <v>0.43053529758693365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5">
        <f>TITRES_STAT!D833</f>
        <v>53.125700000000002</v>
      </c>
      <c r="C830" s="2">
        <f t="shared" si="72"/>
        <v>55.552453849258491</v>
      </c>
      <c r="D830" s="2">
        <f t="shared" si="74"/>
        <v>55.591019287783652</v>
      </c>
      <c r="E830" s="2">
        <f t="shared" si="73"/>
        <v>-3.8565438525161255E-2</v>
      </c>
      <c r="F830" s="2">
        <f t="shared" si="77"/>
        <v>-0.76262809657526986</v>
      </c>
      <c r="G830" s="2">
        <f t="shared" si="75"/>
        <v>0.72406265805010861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5">
        <f>TITRES_STAT!D834</f>
        <v>54.421399999999998</v>
      </c>
      <c r="C831" s="2">
        <f t="shared" si="72"/>
        <v>55.787107103218723</v>
      </c>
      <c r="D831" s="2">
        <f t="shared" si="74"/>
        <v>55.504380822021901</v>
      </c>
      <c r="E831" s="2">
        <f t="shared" si="73"/>
        <v>0.28272628119682253</v>
      </c>
      <c r="F831" s="2">
        <f t="shared" si="77"/>
        <v>-0.55355722102085148</v>
      </c>
      <c r="G831" s="2">
        <f t="shared" si="75"/>
        <v>0.836283502217674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54.421399999999998</v>
      </c>
      <c r="C832" s="2">
        <f t="shared" si="72"/>
        <v>55.98565985656969</v>
      </c>
      <c r="D832" s="2">
        <f t="shared" si="74"/>
        <v>55.424160020390651</v>
      </c>
      <c r="E832" s="2">
        <f t="shared" si="73"/>
        <v>0.56149983617903843</v>
      </c>
      <c r="F832" s="2">
        <f t="shared" si="77"/>
        <v>-0.33054580958087348</v>
      </c>
      <c r="G832" s="2">
        <f t="shared" si="75"/>
        <v>0.89204564575991196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56.054099999999998</v>
      </c>
      <c r="C833" s="2">
        <f t="shared" si="72"/>
        <v>56.642066032482049</v>
      </c>
      <c r="D833" s="2">
        <f t="shared" si="74"/>
        <v>55.470822241102454</v>
      </c>
      <c r="E833" s="2">
        <f t="shared" si="73"/>
        <v>1.1712437913795952</v>
      </c>
      <c r="F833" s="2">
        <f t="shared" si="77"/>
        <v>-3.0187889388779754E-2</v>
      </c>
      <c r="G833" s="2">
        <f t="shared" si="75"/>
        <v>1.2014316807683749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56.054099999999998</v>
      </c>
      <c r="C834" s="2">
        <f t="shared" si="72"/>
        <v>57.196486642869431</v>
      </c>
      <c r="D834" s="2">
        <f t="shared" si="74"/>
        <v>55.51402800102079</v>
      </c>
      <c r="E834" s="2">
        <f t="shared" si="73"/>
        <v>1.6824586418486405</v>
      </c>
      <c r="F834" s="2">
        <f t="shared" si="77"/>
        <v>0.31234141685870431</v>
      </c>
      <c r="G834" s="2">
        <f t="shared" si="75"/>
        <v>1.370117224989936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56.054099999999998</v>
      </c>
      <c r="C835" s="2">
        <f t="shared" si="72"/>
        <v>57.248981005504902</v>
      </c>
      <c r="D835" s="2">
        <f t="shared" si="74"/>
        <v>55.554033334278508</v>
      </c>
      <c r="E835" s="2">
        <f t="shared" si="73"/>
        <v>1.6949476712263944</v>
      </c>
      <c r="F835" s="2">
        <f t="shared" si="77"/>
        <v>0.58886266773224238</v>
      </c>
      <c r="G835" s="2">
        <f t="shared" si="75"/>
        <v>1.1060850034941521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5">
        <f>TITRES_STAT!D839</f>
        <v>58.574300000000001</v>
      </c>
      <c r="C836" s="2">
        <f t="shared" si="72"/>
        <v>56.895707004657993</v>
      </c>
      <c r="D836" s="2">
        <f t="shared" si="74"/>
        <v>55.777756790998616</v>
      </c>
      <c r="E836" s="2">
        <f t="shared" si="73"/>
        <v>1.1179502136593769</v>
      </c>
      <c r="F836" s="2">
        <f t="shared" si="77"/>
        <v>0.69468017691766937</v>
      </c>
      <c r="G836" s="2">
        <f t="shared" si="75"/>
        <v>0.42327003674170749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5">
        <f>TITRES_STAT!D840</f>
        <v>55.943899999999999</v>
      </c>
      <c r="C837" s="2">
        <f t="shared" si="72"/>
        <v>56.527013619325999</v>
      </c>
      <c r="D837" s="2">
        <f t="shared" si="74"/>
        <v>55.790063695369085</v>
      </c>
      <c r="E837" s="2">
        <f t="shared" si="73"/>
        <v>0.73694992395691372</v>
      </c>
      <c r="F837" s="2">
        <f t="shared" si="77"/>
        <v>0.7031341263255183</v>
      </c>
      <c r="G837" s="2">
        <f t="shared" si="75"/>
        <v>3.3815797631395417E-2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5">
        <f>TITRES_STAT!D841</f>
        <v>55.943899999999999</v>
      </c>
      <c r="C838" s="2">
        <f t="shared" si="72"/>
        <v>56.203073062506618</v>
      </c>
      <c r="D838" s="2">
        <f t="shared" si="74"/>
        <v>55.801458977193604</v>
      </c>
      <c r="E838" s="2">
        <f t="shared" si="73"/>
        <v>0.4016140853130139</v>
      </c>
      <c r="F838" s="2">
        <f t="shared" si="77"/>
        <v>0.64283011812301749</v>
      </c>
      <c r="G838" s="2">
        <f t="shared" si="75"/>
        <v>-0.24121603281000359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55.943899999999999</v>
      </c>
      <c r="C839" s="2">
        <f t="shared" si="72"/>
        <v>55.928969514428672</v>
      </c>
      <c r="D839" s="2">
        <f t="shared" si="74"/>
        <v>55.812010164068155</v>
      </c>
      <c r="E839" s="2">
        <f t="shared" si="73"/>
        <v>0.11695935036051708</v>
      </c>
      <c r="F839" s="2">
        <f t="shared" si="77"/>
        <v>0.53765596457051745</v>
      </c>
      <c r="G839" s="2">
        <f t="shared" si="75"/>
        <v>-0.42069661421000037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55.9116</v>
      </c>
      <c r="C840" s="2">
        <f t="shared" si="72"/>
        <v>55.497697281439642</v>
      </c>
      <c r="D840" s="2">
        <f t="shared" si="74"/>
        <v>55.819387188951993</v>
      </c>
      <c r="E840" s="2">
        <f t="shared" si="73"/>
        <v>-0.32168990751235071</v>
      </c>
      <c r="F840" s="2">
        <f t="shared" si="77"/>
        <v>0.36578679015394383</v>
      </c>
      <c r="G840" s="2">
        <f t="shared" si="75"/>
        <v>-0.68747669766629449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55.9116</v>
      </c>
      <c r="C841" s="2">
        <f t="shared" si="72"/>
        <v>55.332113084295088</v>
      </c>
      <c r="D841" s="2">
        <f t="shared" si="74"/>
        <v>55.826217767548137</v>
      </c>
      <c r="E841" s="2">
        <f t="shared" si="73"/>
        <v>-0.4941046832530489</v>
      </c>
      <c r="F841" s="2">
        <f t="shared" si="77"/>
        <v>0.19380849547254528</v>
      </c>
      <c r="G841" s="2">
        <f t="shared" si="75"/>
        <v>-0.68791317872559421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55.9116</v>
      </c>
      <c r="C842" s="2">
        <f t="shared" si="72"/>
        <v>55.192003379018914</v>
      </c>
      <c r="D842" s="2">
        <f t="shared" si="74"/>
        <v>55.832542377359381</v>
      </c>
      <c r="E842" s="2">
        <f t="shared" si="73"/>
        <v>-0.64053899834046746</v>
      </c>
      <c r="F842" s="2">
        <f t="shared" si="77"/>
        <v>2.6938996709942736E-2</v>
      </c>
      <c r="G842" s="2">
        <f t="shared" si="75"/>
        <v>-0.66747799505041017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54.434399999999997</v>
      </c>
      <c r="C843" s="2">
        <f t="shared" si="72"/>
        <v>55.324633628400619</v>
      </c>
      <c r="D843" s="2">
        <f t="shared" si="74"/>
        <v>55.728976275332755</v>
      </c>
      <c r="E843" s="2">
        <f t="shared" si="73"/>
        <v>-0.40434264693213606</v>
      </c>
      <c r="F843" s="2">
        <f t="shared" si="77"/>
        <v>-5.9317332018473029E-2</v>
      </c>
      <c r="G843" s="2">
        <f t="shared" si="75"/>
        <v>-0.34502531491366306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54.421399999999998</v>
      </c>
      <c r="C844" s="2">
        <f t="shared" si="72"/>
        <v>55.436859224031295</v>
      </c>
      <c r="D844" s="2">
        <f t="shared" si="74"/>
        <v>55.632118773456256</v>
      </c>
      <c r="E844" s="2">
        <f t="shared" si="73"/>
        <v>-0.19525954942496071</v>
      </c>
      <c r="F844" s="2">
        <f t="shared" si="77"/>
        <v>-8.6505775499770565E-2</v>
      </c>
      <c r="G844" s="2">
        <f t="shared" si="75"/>
        <v>-0.10875377392519014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54.421399999999998</v>
      </c>
      <c r="C845" s="2">
        <f t="shared" si="72"/>
        <v>55.531819343411101</v>
      </c>
      <c r="D845" s="2">
        <f t="shared" si="74"/>
        <v>55.542435901348384</v>
      </c>
      <c r="E845" s="2">
        <f t="shared" si="73"/>
        <v>-1.0616557937282778E-2</v>
      </c>
      <c r="F845" s="2">
        <f t="shared" si="77"/>
        <v>-7.1327931987273011E-2</v>
      </c>
      <c r="G845" s="2">
        <f t="shared" si="75"/>
        <v>6.0711374049990233E-2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53.514400000000002</v>
      </c>
      <c r="C846" s="2">
        <f t="shared" si="72"/>
        <v>55.999893290578626</v>
      </c>
      <c r="D846" s="2">
        <f t="shared" si="74"/>
        <v>55.392211019767018</v>
      </c>
      <c r="E846" s="2">
        <f t="shared" si="73"/>
        <v>0.6076822708116083</v>
      </c>
      <c r="F846" s="2">
        <f t="shared" si="77"/>
        <v>6.4474108572503269E-2</v>
      </c>
      <c r="G846" s="2">
        <f t="shared" si="75"/>
        <v>0.54320816223910506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5">
        <f>TITRES_STAT!D850</f>
        <v>53.514400000000002</v>
      </c>
      <c r="C847" s="2">
        <f t="shared" ref="C847:C910" si="78">$C$4*B837+C846*(1-$C$4)</f>
        <v>55.991278938181921</v>
      </c>
      <c r="D847" s="2">
        <f t="shared" si="74"/>
        <v>55.253113907191683</v>
      </c>
      <c r="E847" s="2">
        <f t="shared" si="73"/>
        <v>0.73816503099023834</v>
      </c>
      <c r="F847" s="2">
        <f t="shared" si="77"/>
        <v>0.19921229305605029</v>
      </c>
      <c r="G847" s="2">
        <f t="shared" si="75"/>
        <v>0.53895273793418808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5">
        <f>TITRES_STAT!D851</f>
        <v>54.421399999999998</v>
      </c>
      <c r="C848" s="2">
        <f t="shared" si="78"/>
        <v>55.983989870769321</v>
      </c>
      <c r="D848" s="2">
        <f t="shared" si="74"/>
        <v>55.19150546962193</v>
      </c>
      <c r="E848" s="2">
        <f t="shared" si="73"/>
        <v>0.79248440114739083</v>
      </c>
      <c r="F848" s="2">
        <f t="shared" si="77"/>
        <v>0.31786671467431837</v>
      </c>
      <c r="G848" s="2">
        <f t="shared" si="75"/>
        <v>0.47461768647307245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54.356699999999996</v>
      </c>
      <c r="C849" s="2">
        <f t="shared" si="78"/>
        <v>55.977822198343276</v>
      </c>
      <c r="D849" s="2">
        <f t="shared" si="74"/>
        <v>55.129668027427712</v>
      </c>
      <c r="E849" s="2">
        <f t="shared" si="73"/>
        <v>0.84815417091556355</v>
      </c>
      <c r="F849" s="2">
        <f t="shared" si="77"/>
        <v>0.42392420592256741</v>
      </c>
      <c r="G849" s="2">
        <f t="shared" si="75"/>
        <v>0.42422996499299614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54.356699999999996</v>
      </c>
      <c r="C850" s="2">
        <f t="shared" si="78"/>
        <v>55.967634167828926</v>
      </c>
      <c r="D850" s="2">
        <f t="shared" si="74"/>
        <v>55.072411136507142</v>
      </c>
      <c r="E850" s="2">
        <f t="shared" si="73"/>
        <v>0.89522303132178394</v>
      </c>
      <c r="F850" s="2">
        <f t="shared" si="77"/>
        <v>0.51818397100241076</v>
      </c>
      <c r="G850" s="2">
        <f t="shared" si="75"/>
        <v>0.37703906031937318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54.356699999999996</v>
      </c>
      <c r="C851" s="2">
        <f t="shared" si="78"/>
        <v>55.959013526624474</v>
      </c>
      <c r="D851" s="2">
        <f t="shared" si="74"/>
        <v>55.019395496765874</v>
      </c>
      <c r="E851" s="2">
        <f t="shared" si="73"/>
        <v>0.93961802985860032</v>
      </c>
      <c r="F851" s="2">
        <f t="shared" si="77"/>
        <v>0.60247078277364874</v>
      </c>
      <c r="G851" s="2">
        <f t="shared" si="75"/>
        <v>0.33714724708495158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54.356699999999996</v>
      </c>
      <c r="C852" s="2">
        <f t="shared" si="78"/>
        <v>55.951719137913017</v>
      </c>
      <c r="D852" s="2">
        <f t="shared" si="74"/>
        <v>54.970306941449884</v>
      </c>
      <c r="E852" s="2">
        <f t="shared" si="73"/>
        <v>0.9814121964631326</v>
      </c>
      <c r="F852" s="2">
        <f t="shared" si="77"/>
        <v>0.67825906551154558</v>
      </c>
      <c r="G852" s="2">
        <f t="shared" si="75"/>
        <v>0.30315313095158702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54.421399999999998</v>
      </c>
      <c r="C853" s="2">
        <f t="shared" si="78"/>
        <v>55.718285424387936</v>
      </c>
      <c r="D853" s="2">
        <f t="shared" si="74"/>
        <v>54.929647168009154</v>
      </c>
      <c r="E853" s="2">
        <f t="shared" si="73"/>
        <v>0.78863825637878193</v>
      </c>
      <c r="F853" s="2">
        <f t="shared" si="77"/>
        <v>0.70033490368499285</v>
      </c>
      <c r="G853" s="2">
        <f t="shared" si="75"/>
        <v>8.8303352693789083E-2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54.414999999999999</v>
      </c>
      <c r="C854" s="2">
        <f t="shared" si="78"/>
        <v>55.51876458986672</v>
      </c>
      <c r="D854" s="2">
        <f t="shared" si="74"/>
        <v>54.891525155564032</v>
      </c>
      <c r="E854" s="2">
        <f t="shared" si="73"/>
        <v>0.62723943430268747</v>
      </c>
      <c r="F854" s="2">
        <f t="shared" si="77"/>
        <v>0.68571580980853186</v>
      </c>
      <c r="G854" s="2">
        <f t="shared" si="75"/>
        <v>-5.8476375505844391E-2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5">
        <f>TITRES_STAT!D858</f>
        <v>54.421399999999998</v>
      </c>
      <c r="C855" s="2">
        <f t="shared" si="78"/>
        <v>55.349939268348763</v>
      </c>
      <c r="D855" s="2">
        <f t="shared" si="74"/>
        <v>54.856701069966697</v>
      </c>
      <c r="E855" s="2">
        <f t="shared" si="73"/>
        <v>0.49323819838206617</v>
      </c>
      <c r="F855" s="2">
        <f t="shared" si="77"/>
        <v>0.64722028752323868</v>
      </c>
      <c r="G855" s="2">
        <f t="shared" si="75"/>
        <v>-0.15398208914117251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54.427900000000001</v>
      </c>
      <c r="C856" s="2">
        <f t="shared" si="78"/>
        <v>55.067548611679726</v>
      </c>
      <c r="D856" s="2">
        <f t="shared" si="74"/>
        <v>54.824938027746938</v>
      </c>
      <c r="E856" s="2">
        <f t="shared" si="73"/>
        <v>0.24261058393278745</v>
      </c>
      <c r="F856" s="2">
        <f t="shared" si="77"/>
        <v>0.56629834680514846</v>
      </c>
      <c r="G856" s="2">
        <f t="shared" si="75"/>
        <v>-0.32368776287236101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54.427900000000001</v>
      </c>
      <c r="C857" s="2">
        <f t="shared" si="78"/>
        <v>54.828602671421308</v>
      </c>
      <c r="D857" s="2">
        <f t="shared" si="74"/>
        <v>54.79552780346939</v>
      </c>
      <c r="E857" s="2">
        <f t="shared" si="73"/>
        <v>3.3074867951917497E-2</v>
      </c>
      <c r="F857" s="2">
        <f t="shared" si="77"/>
        <v>0.45965365103450229</v>
      </c>
      <c r="G857" s="2">
        <f t="shared" si="75"/>
        <v>-0.42657878308258479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52.8018</v>
      </c>
      <c r="C858" s="2">
        <f t="shared" si="78"/>
        <v>54.765956106587254</v>
      </c>
      <c r="D858" s="2">
        <f t="shared" si="74"/>
        <v>54.647844262471658</v>
      </c>
      <c r="E858" s="2">
        <f t="shared" si="73"/>
        <v>0.11811184411559594</v>
      </c>
      <c r="F858" s="2">
        <f t="shared" si="77"/>
        <v>0.39134528965072102</v>
      </c>
      <c r="G858" s="2">
        <f t="shared" si="75"/>
        <v>-0.27323344553512507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54.382599999999996</v>
      </c>
      <c r="C859" s="2">
        <f t="shared" si="78"/>
        <v>54.702993628650752</v>
      </c>
      <c r="D859" s="2">
        <f t="shared" si="74"/>
        <v>54.628196539325607</v>
      </c>
      <c r="E859" s="2">
        <f t="shared" si="73"/>
        <v>7.4797089325144839E-2</v>
      </c>
      <c r="F859" s="2">
        <f t="shared" si="77"/>
        <v>0.32803564958560583</v>
      </c>
      <c r="G859" s="2">
        <f t="shared" si="75"/>
        <v>-0.25323856026046099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54.382599999999996</v>
      </c>
      <c r="C860" s="2">
        <f t="shared" si="78"/>
        <v>54.649717685781404</v>
      </c>
      <c r="D860" s="2">
        <f t="shared" si="74"/>
        <v>54.610004203079264</v>
      </c>
      <c r="E860" s="2">
        <f t="shared" ref="E860:E923" si="79">C860-D860</f>
        <v>3.9713482702140368E-2</v>
      </c>
      <c r="F860" s="2">
        <f t="shared" si="77"/>
        <v>0.27037121620891275</v>
      </c>
      <c r="G860" s="2">
        <f t="shared" si="75"/>
        <v>-0.23065773350677238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54.382599999999996</v>
      </c>
      <c r="C861" s="2">
        <f t="shared" si="78"/>
        <v>54.604638041815036</v>
      </c>
      <c r="D861" s="2">
        <f t="shared" ref="D861:D924" si="80">$D$4*B861+(1-$D$4)*D860</f>
        <v>54.593159447295612</v>
      </c>
      <c r="E861" s="2">
        <f t="shared" si="79"/>
        <v>1.1478594519424234E-2</v>
      </c>
      <c r="F861" s="2">
        <f t="shared" si="77"/>
        <v>0.21859269187101507</v>
      </c>
      <c r="G861" s="2">
        <f t="shared" si="75"/>
        <v>-0.20711409735159084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56.008699999999997</v>
      </c>
      <c r="C862" s="2">
        <f t="shared" si="78"/>
        <v>54.566493727689647</v>
      </c>
      <c r="D862" s="2">
        <f t="shared" si="80"/>
        <v>54.698014303051494</v>
      </c>
      <c r="E862" s="2">
        <f t="shared" si="79"/>
        <v>-0.13152057536184714</v>
      </c>
      <c r="F862" s="2">
        <f t="shared" si="77"/>
        <v>0.14857003842444264</v>
      </c>
      <c r="G862" s="2">
        <f t="shared" si="75"/>
        <v>-0.28009061378628974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57.660800000000002</v>
      </c>
      <c r="C863" s="2">
        <f t="shared" si="78"/>
        <v>54.544171615737397</v>
      </c>
      <c r="D863" s="2">
        <f t="shared" si="80"/>
        <v>54.917479910232863</v>
      </c>
      <c r="E863" s="2">
        <f t="shared" si="79"/>
        <v>-0.37330829449546599</v>
      </c>
      <c r="F863" s="2">
        <f t="shared" si="77"/>
        <v>4.4194371840460919E-2</v>
      </c>
      <c r="G863" s="2">
        <f t="shared" si="75"/>
        <v>-0.41750266633592692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57.660800000000002</v>
      </c>
      <c r="C864" s="2">
        <f t="shared" si="78"/>
        <v>54.52429905947011</v>
      </c>
      <c r="D864" s="2">
        <f t="shared" si="80"/>
        <v>55.120688805771174</v>
      </c>
      <c r="E864" s="2">
        <f t="shared" si="79"/>
        <v>-0.59638974630106389</v>
      </c>
      <c r="F864" s="2">
        <f t="shared" si="77"/>
        <v>-8.3922451787844049E-2</v>
      </c>
      <c r="G864" s="2">
        <f t="shared" si="75"/>
        <v>-0.51246729451321982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58.302199999999999</v>
      </c>
      <c r="C865" s="2">
        <f t="shared" si="78"/>
        <v>54.508468434936248</v>
      </c>
      <c r="D865" s="2">
        <f t="shared" si="80"/>
        <v>55.356356301639977</v>
      </c>
      <c r="E865" s="2">
        <f t="shared" si="79"/>
        <v>-0.84788786670372929</v>
      </c>
      <c r="F865" s="2">
        <f t="shared" si="77"/>
        <v>-0.23671553477102109</v>
      </c>
      <c r="G865" s="2">
        <f t="shared" si="75"/>
        <v>-0.61117233193270826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58.302199999999999</v>
      </c>
      <c r="C866" s="2">
        <f t="shared" si="78"/>
        <v>54.496073291099904</v>
      </c>
      <c r="D866" s="2">
        <f t="shared" si="80"/>
        <v>55.574566945962943</v>
      </c>
      <c r="E866" s="2">
        <f t="shared" si="79"/>
        <v>-1.0784936548630384</v>
      </c>
      <c r="F866" s="2">
        <f t="shared" si="77"/>
        <v>-0.40507115878942457</v>
      </c>
      <c r="G866" s="2">
        <f t="shared" si="75"/>
        <v>-0.67342249607361382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58.950099999999999</v>
      </c>
      <c r="C867" s="2">
        <f t="shared" si="78"/>
        <v>54.485585092469151</v>
      </c>
      <c r="D867" s="2">
        <f t="shared" si="80"/>
        <v>55.824606431447172</v>
      </c>
      <c r="E867" s="2">
        <f t="shared" si="79"/>
        <v>-1.3390213389780214</v>
      </c>
      <c r="F867" s="2">
        <f t="shared" si="77"/>
        <v>-0.59186119482714394</v>
      </c>
      <c r="G867" s="2">
        <f t="shared" si="75"/>
        <v>-0.7471601441508775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57.207299999999996</v>
      </c>
      <c r="C868" s="2">
        <f t="shared" si="78"/>
        <v>54.226541232089282</v>
      </c>
      <c r="D868" s="2">
        <f t="shared" si="80"/>
        <v>55.927028177265903</v>
      </c>
      <c r="E868" s="2">
        <f t="shared" si="79"/>
        <v>-1.7004869451766211</v>
      </c>
      <c r="F868" s="2">
        <f t="shared" si="77"/>
        <v>-0.81358634489703952</v>
      </c>
      <c r="G868" s="2">
        <f t="shared" ref="G868:G931" si="81">E868-F868</f>
        <v>-0.88690060027958162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55.496899999999997</v>
      </c>
      <c r="C869" s="2">
        <f t="shared" si="78"/>
        <v>54.250550273306317</v>
      </c>
      <c r="D869" s="2">
        <f t="shared" si="80"/>
        <v>55.895166830801756</v>
      </c>
      <c r="E869" s="2">
        <f t="shared" si="79"/>
        <v>-1.6446165574954392</v>
      </c>
      <c r="F869" s="2">
        <f t="shared" ref="F869:F932" si="83">(E869*(2/(10)))+((1-(2/10))*F868)</f>
        <v>-0.97979238741671959</v>
      </c>
      <c r="G869" s="2">
        <f t="shared" si="81"/>
        <v>-0.66482417007871963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58.302199999999999</v>
      </c>
      <c r="C870" s="2">
        <f t="shared" si="78"/>
        <v>54.27086561587457</v>
      </c>
      <c r="D870" s="2">
        <f t="shared" si="80"/>
        <v>56.073465584075706</v>
      </c>
      <c r="E870" s="2">
        <f t="shared" si="79"/>
        <v>-1.802599968201136</v>
      </c>
      <c r="F870" s="2">
        <f t="shared" si="83"/>
        <v>-1.144353903573603</v>
      </c>
      <c r="G870" s="2">
        <f t="shared" si="81"/>
        <v>-0.65824606462753299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58.302199999999999</v>
      </c>
      <c r="C871" s="2">
        <f t="shared" si="78"/>
        <v>54.288055521124633</v>
      </c>
      <c r="D871" s="2">
        <f t="shared" si="80"/>
        <v>56.238557022292319</v>
      </c>
      <c r="E871" s="2">
        <f t="shared" si="79"/>
        <v>-1.9505015011676861</v>
      </c>
      <c r="F871" s="2">
        <f t="shared" si="83"/>
        <v>-1.3055834230924197</v>
      </c>
      <c r="G871" s="2">
        <f t="shared" si="81"/>
        <v>-0.64491807807526635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57.084200000000003</v>
      </c>
      <c r="C872" s="2">
        <f t="shared" si="78"/>
        <v>54.552770056336229</v>
      </c>
      <c r="D872" s="2">
        <f t="shared" si="80"/>
        <v>56.30119724286326</v>
      </c>
      <c r="E872" s="2">
        <f t="shared" si="79"/>
        <v>-1.7484271865270316</v>
      </c>
      <c r="F872" s="2">
        <f t="shared" si="83"/>
        <v>-1.3941521757793423</v>
      </c>
      <c r="G872" s="2">
        <f t="shared" si="81"/>
        <v>-0.3542750107476893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58.438299999999998</v>
      </c>
      <c r="C873" s="2">
        <f t="shared" si="78"/>
        <v>55.030928509207577</v>
      </c>
      <c r="D873" s="2">
        <f t="shared" si="80"/>
        <v>56.459501150799312</v>
      </c>
      <c r="E873" s="2">
        <f t="shared" si="79"/>
        <v>-1.4285726415917352</v>
      </c>
      <c r="F873" s="2">
        <f t="shared" si="83"/>
        <v>-1.401036268941821</v>
      </c>
      <c r="G873" s="2">
        <f t="shared" si="81"/>
        <v>-2.7536372649914265E-2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59.921900000000001</v>
      </c>
      <c r="C874" s="2">
        <f t="shared" si="78"/>
        <v>55.435524123175639</v>
      </c>
      <c r="D874" s="2">
        <f t="shared" si="80"/>
        <v>56.715975139628995</v>
      </c>
      <c r="E874" s="2">
        <f t="shared" si="79"/>
        <v>-1.2804510164533554</v>
      </c>
      <c r="F874" s="2">
        <f t="shared" si="83"/>
        <v>-1.3769192184441279</v>
      </c>
      <c r="G874" s="2">
        <f t="shared" si="81"/>
        <v>9.6468201990772551E-2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59.921900000000001</v>
      </c>
      <c r="C875" s="2">
        <f t="shared" si="78"/>
        <v>55.876551181148621</v>
      </c>
      <c r="D875" s="2">
        <f t="shared" si="80"/>
        <v>56.953451055212035</v>
      </c>
      <c r="E875" s="2">
        <f t="shared" si="79"/>
        <v>-1.0768998740634146</v>
      </c>
      <c r="F875" s="2">
        <f t="shared" si="83"/>
        <v>-1.3169153495679853</v>
      </c>
      <c r="G875" s="2">
        <f t="shared" si="81"/>
        <v>0.2400154755045707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59.921900000000001</v>
      </c>
      <c r="C876" s="2">
        <f t="shared" si="78"/>
        <v>56.249727922510374</v>
      </c>
      <c r="D876" s="2">
        <f t="shared" si="80"/>
        <v>57.173336162233369</v>
      </c>
      <c r="E876" s="2">
        <f t="shared" si="79"/>
        <v>-0.92360823972299499</v>
      </c>
      <c r="F876" s="2">
        <f t="shared" si="83"/>
        <v>-1.2382539275989872</v>
      </c>
      <c r="G876" s="2">
        <f t="shared" si="81"/>
        <v>0.31464568787599223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5">
        <f>TITRES_STAT!D880</f>
        <v>59.857100000000003</v>
      </c>
      <c r="C877" s="2">
        <f t="shared" si="78"/>
        <v>56.6651697805857</v>
      </c>
      <c r="D877" s="2">
        <f t="shared" si="80"/>
        <v>57.372133483549412</v>
      </c>
      <c r="E877" s="2">
        <f t="shared" si="79"/>
        <v>-0.70696370296371214</v>
      </c>
      <c r="F877" s="2">
        <f t="shared" si="83"/>
        <v>-1.1319958826719323</v>
      </c>
      <c r="G877" s="2">
        <f t="shared" si="81"/>
        <v>0.42503217970822016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5">
        <f>TITRES_STAT!D881</f>
        <v>59.831200000000003</v>
      </c>
      <c r="C878" s="2">
        <f t="shared" si="78"/>
        <v>56.748574429726361</v>
      </c>
      <c r="D878" s="2">
        <f t="shared" si="80"/>
        <v>57.554286558842051</v>
      </c>
      <c r="E878" s="2">
        <f t="shared" si="79"/>
        <v>-0.80571212911569035</v>
      </c>
      <c r="F878" s="2">
        <f t="shared" si="83"/>
        <v>-1.0667391319606838</v>
      </c>
      <c r="G878" s="2">
        <f t="shared" si="81"/>
        <v>0.26102700284499347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5">
        <f>TITRES_STAT!D882</f>
        <v>59.831200000000003</v>
      </c>
      <c r="C879" s="2">
        <f t="shared" si="78"/>
        <v>56.556009132845382</v>
      </c>
      <c r="D879" s="2">
        <f t="shared" si="80"/>
        <v>57.722946813742645</v>
      </c>
      <c r="E879" s="2">
        <f t="shared" si="79"/>
        <v>-1.1669376808972629</v>
      </c>
      <c r="F879" s="2">
        <f t="shared" si="83"/>
        <v>-1.0867788417479998</v>
      </c>
      <c r="G879" s="2">
        <f t="shared" si="81"/>
        <v>-8.0158839149263139E-2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58.308700000000002</v>
      </c>
      <c r="C880" s="2">
        <f t="shared" si="78"/>
        <v>56.824653881638397</v>
      </c>
      <c r="D880" s="2">
        <f t="shared" si="80"/>
        <v>57.766335938650599</v>
      </c>
      <c r="E880" s="2">
        <f t="shared" si="79"/>
        <v>-0.94168205701220131</v>
      </c>
      <c r="F880" s="2">
        <f t="shared" si="83"/>
        <v>-1.0577594848008403</v>
      </c>
      <c r="G880" s="2">
        <f t="shared" si="81"/>
        <v>0.11607742778863894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56.559399999999997</v>
      </c>
      <c r="C881" s="2">
        <f t="shared" si="78"/>
        <v>57.051968669078647</v>
      </c>
      <c r="D881" s="2">
        <f t="shared" si="80"/>
        <v>57.676933276528338</v>
      </c>
      <c r="E881" s="2">
        <f t="shared" si="79"/>
        <v>-0.62496460744969085</v>
      </c>
      <c r="F881" s="2">
        <f t="shared" si="83"/>
        <v>-0.97120050933061042</v>
      </c>
      <c r="G881" s="2">
        <f t="shared" si="81"/>
        <v>0.34623590188091957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56.559399999999997</v>
      </c>
      <c r="C882" s="2">
        <f t="shared" si="78"/>
        <v>57.05692733537424</v>
      </c>
      <c r="D882" s="2">
        <f t="shared" si="80"/>
        <v>57.594153033822536</v>
      </c>
      <c r="E882" s="2">
        <f t="shared" si="79"/>
        <v>-0.53722569844829593</v>
      </c>
      <c r="F882" s="2">
        <f t="shared" si="83"/>
        <v>-0.88440554715414754</v>
      </c>
      <c r="G882" s="2">
        <f t="shared" si="81"/>
        <v>0.34717984870585161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56.559399999999997</v>
      </c>
      <c r="C883" s="2">
        <f t="shared" si="78"/>
        <v>57.269446206855129</v>
      </c>
      <c r="D883" s="2">
        <f t="shared" si="80"/>
        <v>57.517504660946798</v>
      </c>
      <c r="E883" s="2">
        <f t="shared" si="79"/>
        <v>-0.24805845409166949</v>
      </c>
      <c r="F883" s="2">
        <f t="shared" si="83"/>
        <v>-0.75713612854165202</v>
      </c>
      <c r="G883" s="2">
        <f t="shared" si="81"/>
        <v>0.50907767444998253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56.559399999999997</v>
      </c>
      <c r="C884" s="2">
        <f t="shared" si="78"/>
        <v>57.677516021185106</v>
      </c>
      <c r="D884" s="2">
        <f t="shared" si="80"/>
        <v>57.446533945321114</v>
      </c>
      <c r="E884" s="2">
        <f t="shared" si="79"/>
        <v>0.23098207586399155</v>
      </c>
      <c r="F884" s="2">
        <f t="shared" si="83"/>
        <v>-0.55951248766052342</v>
      </c>
      <c r="G884" s="2">
        <f t="shared" si="81"/>
        <v>0.79049456352451497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56.559399999999997</v>
      </c>
      <c r="C885" s="2">
        <f t="shared" si="78"/>
        <v>58.0228058640797</v>
      </c>
      <c r="D885" s="2">
        <f t="shared" si="80"/>
        <v>57.380820319741773</v>
      </c>
      <c r="E885" s="2">
        <f t="shared" si="79"/>
        <v>0.64198554433792765</v>
      </c>
      <c r="F885" s="2">
        <f t="shared" si="83"/>
        <v>-0.31921288126083319</v>
      </c>
      <c r="G885" s="2">
        <f t="shared" si="81"/>
        <v>0.9611984255987609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56.559399999999997</v>
      </c>
      <c r="C886" s="2">
        <f t="shared" si="78"/>
        <v>58.314974192682818</v>
      </c>
      <c r="D886" s="2">
        <f t="shared" si="80"/>
        <v>57.31997437013127</v>
      </c>
      <c r="E886" s="2">
        <f t="shared" si="79"/>
        <v>0.99499982255154862</v>
      </c>
      <c r="F886" s="2">
        <f t="shared" si="83"/>
        <v>-5.6370340498356847E-2</v>
      </c>
      <c r="G886" s="2">
        <f t="shared" si="81"/>
        <v>1.0513701630499055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56.559399999999997</v>
      </c>
      <c r="C887" s="2">
        <f t="shared" si="78"/>
        <v>58.552224316885464</v>
      </c>
      <c r="D887" s="2">
        <f t="shared" si="80"/>
        <v>57.263635527899325</v>
      </c>
      <c r="E887" s="2">
        <f t="shared" si="79"/>
        <v>1.2885887889861394</v>
      </c>
      <c r="F887" s="2">
        <f t="shared" si="83"/>
        <v>0.21262148539854242</v>
      </c>
      <c r="G887" s="2">
        <f t="shared" si="81"/>
        <v>1.075967303587597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56.365099999999998</v>
      </c>
      <c r="C888" s="2">
        <f t="shared" si="78"/>
        <v>58.748989806595389</v>
      </c>
      <c r="D888" s="2">
        <f t="shared" si="80"/>
        <v>57.197077340647525</v>
      </c>
      <c r="E888" s="2">
        <f t="shared" si="79"/>
        <v>1.5519124659478649</v>
      </c>
      <c r="F888" s="2">
        <f t="shared" si="83"/>
        <v>0.48047968150840692</v>
      </c>
      <c r="G888" s="2">
        <f t="shared" si="81"/>
        <v>1.071432784439458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56.365099999999998</v>
      </c>
      <c r="C889" s="2">
        <f t="shared" si="78"/>
        <v>58.91548368250379</v>
      </c>
      <c r="D889" s="2">
        <f t="shared" si="80"/>
        <v>57.13544938948845</v>
      </c>
      <c r="E889" s="2">
        <f t="shared" si="79"/>
        <v>1.7800342930153406</v>
      </c>
      <c r="F889" s="2">
        <f t="shared" si="83"/>
        <v>0.74039060380979371</v>
      </c>
      <c r="G889" s="2">
        <f t="shared" si="81"/>
        <v>1.0396436892055467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56.365099999999998</v>
      </c>
      <c r="C890" s="2">
        <f t="shared" si="78"/>
        <v>58.82213234673398</v>
      </c>
      <c r="D890" s="2">
        <f t="shared" si="80"/>
        <v>57.078386471748566</v>
      </c>
      <c r="E890" s="2">
        <f t="shared" si="79"/>
        <v>1.7437458749854144</v>
      </c>
      <c r="F890" s="2">
        <f t="shared" si="83"/>
        <v>0.94106165804491793</v>
      </c>
      <c r="G890" s="2">
        <f t="shared" si="81"/>
        <v>0.80268421694049652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56.365099999999998</v>
      </c>
      <c r="C891" s="2">
        <f t="shared" si="78"/>
        <v>58.474019678005675</v>
      </c>
      <c r="D891" s="2">
        <f t="shared" si="80"/>
        <v>57.025550436804231</v>
      </c>
      <c r="E891" s="2">
        <f t="shared" si="79"/>
        <v>1.4484692412014439</v>
      </c>
      <c r="F891" s="2">
        <f t="shared" si="83"/>
        <v>1.0425431746762233</v>
      </c>
      <c r="G891" s="2">
        <f t="shared" si="81"/>
        <v>0.40592606652522067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56.559399999999997</v>
      </c>
      <c r="C892" s="2">
        <f t="shared" si="78"/>
        <v>58.17946280446634</v>
      </c>
      <c r="D892" s="2">
        <f t="shared" si="80"/>
        <v>56.991020774818736</v>
      </c>
      <c r="E892" s="2">
        <f t="shared" si="79"/>
        <v>1.1884420296476037</v>
      </c>
      <c r="F892" s="2">
        <f t="shared" si="83"/>
        <v>1.0717229456704993</v>
      </c>
      <c r="G892" s="2">
        <f t="shared" si="81"/>
        <v>0.1167190839771044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5">
        <f>TITRES_STAT!D896</f>
        <v>56.559399999999997</v>
      </c>
      <c r="C893" s="2">
        <f t="shared" si="78"/>
        <v>57.930222373009983</v>
      </c>
      <c r="D893" s="2">
        <f t="shared" si="80"/>
        <v>56.959048865572903</v>
      </c>
      <c r="E893" s="2">
        <f t="shared" si="79"/>
        <v>0.97117350743707931</v>
      </c>
      <c r="F893" s="2">
        <f t="shared" si="83"/>
        <v>1.0516130580238154</v>
      </c>
      <c r="G893" s="2">
        <f t="shared" si="81"/>
        <v>-8.043955058673613E-2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55.069299999999998</v>
      </c>
      <c r="C894" s="2">
        <f t="shared" si="78"/>
        <v>57.719326623316142</v>
      </c>
      <c r="D894" s="2">
        <f t="shared" si="80"/>
        <v>56.819067468123059</v>
      </c>
      <c r="E894" s="2">
        <f t="shared" si="79"/>
        <v>0.90025915519308342</v>
      </c>
      <c r="F894" s="2">
        <f t="shared" si="83"/>
        <v>1.021342277457669</v>
      </c>
      <c r="G894" s="2">
        <f t="shared" si="81"/>
        <v>-0.12108312226458562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56.552900000000001</v>
      </c>
      <c r="C895" s="2">
        <f t="shared" si="78"/>
        <v>57.540876373575202</v>
      </c>
      <c r="D895" s="2">
        <f t="shared" si="80"/>
        <v>56.799351359373198</v>
      </c>
      <c r="E895" s="2">
        <f t="shared" si="79"/>
        <v>0.74152501420200423</v>
      </c>
      <c r="F895" s="2">
        <f t="shared" si="83"/>
        <v>0.96537882480653614</v>
      </c>
      <c r="G895" s="2">
        <f t="shared" si="81"/>
        <v>-0.22385381060453191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56.552900000000001</v>
      </c>
      <c r="C896" s="2">
        <f t="shared" si="78"/>
        <v>57.38988000840979</v>
      </c>
      <c r="D896" s="2">
        <f t="shared" si="80"/>
        <v>56.781095703123327</v>
      </c>
      <c r="E896" s="2">
        <f t="shared" si="79"/>
        <v>0.60878430528646277</v>
      </c>
      <c r="F896" s="2">
        <f t="shared" si="83"/>
        <v>0.89405992090252151</v>
      </c>
      <c r="G896" s="2">
        <f t="shared" si="81"/>
        <v>-0.28527561561605874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58.179099999999998</v>
      </c>
      <c r="C897" s="2">
        <f t="shared" si="78"/>
        <v>57.262113853269824</v>
      </c>
      <c r="D897" s="2">
        <f t="shared" si="80"/>
        <v>56.884651576966043</v>
      </c>
      <c r="E897" s="2">
        <f t="shared" si="79"/>
        <v>0.37746227630378115</v>
      </c>
      <c r="F897" s="2">
        <f t="shared" si="83"/>
        <v>0.79074039198277346</v>
      </c>
      <c r="G897" s="2">
        <f t="shared" si="81"/>
        <v>-0.41327811567899231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58.179099999999998</v>
      </c>
      <c r="C898" s="2">
        <f t="shared" si="78"/>
        <v>57.124111721997544</v>
      </c>
      <c r="D898" s="2">
        <f t="shared" si="80"/>
        <v>56.98053664533893</v>
      </c>
      <c r="E898" s="2">
        <f t="shared" si="79"/>
        <v>0.14357507665861391</v>
      </c>
      <c r="F898" s="2">
        <f t="shared" si="83"/>
        <v>0.66130732891794164</v>
      </c>
      <c r="G898" s="2">
        <f t="shared" si="81"/>
        <v>-0.51773225225932773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56.507599999999996</v>
      </c>
      <c r="C899" s="2">
        <f t="shared" si="78"/>
        <v>57.007340687844078</v>
      </c>
      <c r="D899" s="2">
        <f t="shared" si="80"/>
        <v>56.945504301239751</v>
      </c>
      <c r="E899" s="2">
        <f t="shared" si="79"/>
        <v>6.1836386604326776E-2</v>
      </c>
      <c r="F899" s="2">
        <f t="shared" si="83"/>
        <v>0.54141314045521871</v>
      </c>
      <c r="G899" s="2">
        <f t="shared" si="81"/>
        <v>-0.47957675385089193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58.179099999999998</v>
      </c>
      <c r="C900" s="2">
        <f t="shared" si="78"/>
        <v>56.908534428175763</v>
      </c>
      <c r="D900" s="2">
        <f t="shared" si="80"/>
        <v>57.036881760407177</v>
      </c>
      <c r="E900" s="2">
        <f t="shared" si="79"/>
        <v>-0.1283473322314137</v>
      </c>
      <c r="F900" s="2">
        <f t="shared" si="83"/>
        <v>0.40746104591789223</v>
      </c>
      <c r="G900" s="2">
        <f t="shared" si="81"/>
        <v>-0.53580837814930593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58.179099999999998</v>
      </c>
      <c r="C901" s="2">
        <f t="shared" si="78"/>
        <v>56.824929131533338</v>
      </c>
      <c r="D901" s="2">
        <f t="shared" si="80"/>
        <v>57.121490518895534</v>
      </c>
      <c r="E901" s="2">
        <f t="shared" si="79"/>
        <v>-0.29656138736219617</v>
      </c>
      <c r="F901" s="2">
        <f t="shared" si="83"/>
        <v>0.26665655926187459</v>
      </c>
      <c r="G901" s="2">
        <f t="shared" si="81"/>
        <v>-0.56321794662407076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58.179099999999998</v>
      </c>
      <c r="C902" s="2">
        <f t="shared" si="78"/>
        <v>56.784078495912823</v>
      </c>
      <c r="D902" s="2">
        <f t="shared" si="80"/>
        <v>57.199831961940312</v>
      </c>
      <c r="E902" s="2">
        <f t="shared" si="79"/>
        <v>-0.41575346602748908</v>
      </c>
      <c r="F902" s="2">
        <f t="shared" si="83"/>
        <v>0.13017455420400187</v>
      </c>
      <c r="G902" s="2">
        <f t="shared" si="81"/>
        <v>-0.5459280202314909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58.302199999999999</v>
      </c>
      <c r="C903" s="2">
        <f t="shared" si="78"/>
        <v>56.749512573464699</v>
      </c>
      <c r="D903" s="2">
        <f t="shared" si="80"/>
        <v>57.28148885364844</v>
      </c>
      <c r="E903" s="2">
        <f t="shared" si="79"/>
        <v>-0.53197628018374132</v>
      </c>
      <c r="F903" s="2">
        <f t="shared" si="83"/>
        <v>-2.2556126735467641E-3</v>
      </c>
      <c r="G903" s="2">
        <f t="shared" si="81"/>
        <v>-0.52972066751019453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57.660800000000002</v>
      </c>
      <c r="C904" s="2">
        <f t="shared" si="78"/>
        <v>56.491018331393207</v>
      </c>
      <c r="D904" s="2">
        <f t="shared" si="80"/>
        <v>57.309585975600406</v>
      </c>
      <c r="E904" s="2">
        <f t="shared" si="79"/>
        <v>-0.81856764420719941</v>
      </c>
      <c r="F904" s="2">
        <f t="shared" si="83"/>
        <v>-0.16551801898027729</v>
      </c>
      <c r="G904" s="2">
        <f t="shared" si="81"/>
        <v>-0.65304962522692211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5">
        <f>TITRES_STAT!D908</f>
        <v>57.660800000000002</v>
      </c>
      <c r="C905" s="2">
        <f t="shared" si="78"/>
        <v>56.500538588101946</v>
      </c>
      <c r="D905" s="2">
        <f t="shared" si="80"/>
        <v>57.335601829259637</v>
      </c>
      <c r="E905" s="2">
        <f t="shared" si="79"/>
        <v>-0.83506324115769104</v>
      </c>
      <c r="F905" s="2">
        <f t="shared" si="83"/>
        <v>-0.29942706341576009</v>
      </c>
      <c r="G905" s="2">
        <f t="shared" si="81"/>
        <v>-0.53563617774193095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5">
        <f>TITRES_STAT!D909</f>
        <v>56.365099999999998</v>
      </c>
      <c r="C906" s="2">
        <f t="shared" si="78"/>
        <v>56.50859418993241</v>
      </c>
      <c r="D906" s="2">
        <f t="shared" si="80"/>
        <v>57.263712804870039</v>
      </c>
      <c r="E906" s="2">
        <f t="shared" si="79"/>
        <v>-0.75511861493762922</v>
      </c>
      <c r="F906" s="2">
        <f t="shared" si="83"/>
        <v>-0.39056537372013395</v>
      </c>
      <c r="G906" s="2">
        <f t="shared" si="81"/>
        <v>-0.36455324121749527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5">
        <f>TITRES_STAT!D910</f>
        <v>56.298299999999998</v>
      </c>
      <c r="C907" s="2">
        <f t="shared" si="78"/>
        <v>56.765595083788959</v>
      </c>
      <c r="D907" s="2">
        <f t="shared" si="80"/>
        <v>57.192200745250034</v>
      </c>
      <c r="E907" s="2">
        <f t="shared" si="79"/>
        <v>-0.4266056614610747</v>
      </c>
      <c r="F907" s="2">
        <f t="shared" si="83"/>
        <v>-0.3977734312683221</v>
      </c>
      <c r="G907" s="2">
        <f t="shared" si="81"/>
        <v>-2.8832230192752606E-2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5">
        <f>TITRES_STAT!D911</f>
        <v>56.298299999999998</v>
      </c>
      <c r="C908" s="2">
        <f t="shared" si="78"/>
        <v>56.983057378590658</v>
      </c>
      <c r="D908" s="2">
        <f t="shared" si="80"/>
        <v>57.125985875231514</v>
      </c>
      <c r="E908" s="2">
        <f t="shared" si="79"/>
        <v>-0.14292849664085594</v>
      </c>
      <c r="F908" s="2">
        <f t="shared" si="83"/>
        <v>-0.34680444434282887</v>
      </c>
      <c r="G908" s="2">
        <f t="shared" si="81"/>
        <v>0.20387594770197293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56.298299999999998</v>
      </c>
      <c r="C909" s="2">
        <f t="shared" si="78"/>
        <v>56.909910089576712</v>
      </c>
      <c r="D909" s="2">
        <f t="shared" si="80"/>
        <v>57.06467581039955</v>
      </c>
      <c r="E909" s="2">
        <f t="shared" si="79"/>
        <v>-0.15476572082283724</v>
      </c>
      <c r="F909" s="2">
        <f t="shared" si="83"/>
        <v>-0.30839669963883054</v>
      </c>
      <c r="G909" s="2">
        <f t="shared" si="81"/>
        <v>0.1536309788159933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56.298299999999998</v>
      </c>
      <c r="C910" s="2">
        <f t="shared" si="78"/>
        <v>57.105170075795677</v>
      </c>
      <c r="D910" s="2">
        <f t="shared" si="80"/>
        <v>57.007907231851433</v>
      </c>
      <c r="E910" s="2">
        <f t="shared" si="79"/>
        <v>9.7262843944243116E-2</v>
      </c>
      <c r="F910" s="2">
        <f t="shared" si="83"/>
        <v>-0.22726479092221583</v>
      </c>
      <c r="G910" s="2">
        <f t="shared" si="81"/>
        <v>0.32452763486645897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56.298299999999998</v>
      </c>
      <c r="C911" s="2">
        <f t="shared" ref="C911:C974" si="84">$C$4*B901+C910*(1-$C$4)</f>
        <v>57.270390064134801</v>
      </c>
      <c r="D911" s="2">
        <f t="shared" si="80"/>
        <v>56.955343733195768</v>
      </c>
      <c r="E911" s="2">
        <f t="shared" si="79"/>
        <v>0.31504633093903323</v>
      </c>
      <c r="F911" s="2">
        <f t="shared" si="83"/>
        <v>-0.11880256654996603</v>
      </c>
      <c r="G911" s="2">
        <f t="shared" si="81"/>
        <v>0.43384889748899924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56.298299999999998</v>
      </c>
      <c r="C912" s="2">
        <f t="shared" si="84"/>
        <v>57.410191592729447</v>
      </c>
      <c r="D912" s="2">
        <f t="shared" si="80"/>
        <v>56.906673827033117</v>
      </c>
      <c r="E912" s="2">
        <f t="shared" si="79"/>
        <v>0.50351776569632989</v>
      </c>
      <c r="F912" s="2">
        <f t="shared" si="83"/>
        <v>5.6614998992931542E-3</v>
      </c>
      <c r="G912" s="2">
        <f t="shared" si="81"/>
        <v>0.49785626579703673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56.298299999999998</v>
      </c>
      <c r="C913" s="2">
        <f t="shared" si="84"/>
        <v>57.547423655386453</v>
      </c>
      <c r="D913" s="2">
        <f t="shared" si="80"/>
        <v>56.861609099104733</v>
      </c>
      <c r="E913" s="2">
        <f t="shared" si="79"/>
        <v>0.68581455628171994</v>
      </c>
      <c r="F913" s="2">
        <f t="shared" si="83"/>
        <v>0.14169211117577851</v>
      </c>
      <c r="G913" s="2">
        <f t="shared" si="81"/>
        <v>0.54412244510594143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56.366599999999998</v>
      </c>
      <c r="C914" s="2">
        <f t="shared" si="84"/>
        <v>57.564866169942384</v>
      </c>
      <c r="D914" s="2">
        <f t="shared" si="80"/>
        <v>56.824941758430306</v>
      </c>
      <c r="E914" s="2">
        <f t="shared" si="79"/>
        <v>0.739924411512078</v>
      </c>
      <c r="F914" s="2">
        <f t="shared" si="83"/>
        <v>0.26133857124303839</v>
      </c>
      <c r="G914" s="2">
        <f t="shared" si="81"/>
        <v>0.47858584026903961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58.004300000000001</v>
      </c>
      <c r="C915" s="2">
        <f t="shared" si="84"/>
        <v>57.57962522072048</v>
      </c>
      <c r="D915" s="2">
        <f t="shared" si="80"/>
        <v>56.912301628176209</v>
      </c>
      <c r="E915" s="2">
        <f t="shared" si="79"/>
        <v>0.66732359254427109</v>
      </c>
      <c r="F915" s="2">
        <f t="shared" si="83"/>
        <v>0.34253557550328495</v>
      </c>
      <c r="G915" s="2">
        <f t="shared" si="81"/>
        <v>0.32478801704098614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58.004300000000001</v>
      </c>
      <c r="C916" s="2">
        <f t="shared" si="84"/>
        <v>57.392775186763487</v>
      </c>
      <c r="D916" s="2">
        <f t="shared" si="80"/>
        <v>56.993190396459454</v>
      </c>
      <c r="E916" s="2">
        <f t="shared" si="79"/>
        <v>0.39958479030403282</v>
      </c>
      <c r="F916" s="2">
        <f t="shared" si="83"/>
        <v>0.35394541846343452</v>
      </c>
      <c r="G916" s="2">
        <f t="shared" si="81"/>
        <v>4.5639371840598297E-2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5">
        <f>TITRES_STAT!D920</f>
        <v>56.434800000000003</v>
      </c>
      <c r="C917" s="2">
        <f t="shared" si="84"/>
        <v>57.224394388799865</v>
      </c>
      <c r="D917" s="2">
        <f t="shared" si="80"/>
        <v>56.951828144869864</v>
      </c>
      <c r="E917" s="2">
        <f t="shared" si="79"/>
        <v>0.27256624393000095</v>
      </c>
      <c r="F917" s="2">
        <f t="shared" si="83"/>
        <v>0.33766958355674781</v>
      </c>
      <c r="G917" s="2">
        <f t="shared" si="81"/>
        <v>-6.5103339626746859E-2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58.004300000000001</v>
      </c>
      <c r="C918" s="2">
        <f t="shared" si="84"/>
        <v>57.0819183289845</v>
      </c>
      <c r="D918" s="2">
        <f t="shared" si="80"/>
        <v>57.029789023027654</v>
      </c>
      <c r="E918" s="2">
        <f t="shared" si="79"/>
        <v>5.2129305956846395E-2</v>
      </c>
      <c r="F918" s="2">
        <f t="shared" si="83"/>
        <v>0.28056152803676754</v>
      </c>
      <c r="G918" s="2">
        <f t="shared" si="81"/>
        <v>-0.22843222207992114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57.997500000000002</v>
      </c>
      <c r="C919" s="2">
        <f t="shared" si="84"/>
        <v>56.961361662986889</v>
      </c>
      <c r="D919" s="2">
        <f t="shared" si="80"/>
        <v>57.101471317618198</v>
      </c>
      <c r="E919" s="2">
        <f t="shared" si="79"/>
        <v>-0.14010965463130987</v>
      </c>
      <c r="F919" s="2">
        <f t="shared" si="83"/>
        <v>0.19642729150315205</v>
      </c>
      <c r="G919" s="2">
        <f t="shared" si="81"/>
        <v>-0.33653694613446195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57.990699999999997</v>
      </c>
      <c r="C920" s="2">
        <f t="shared" si="84"/>
        <v>56.85935217637352</v>
      </c>
      <c r="D920" s="2">
        <f t="shared" si="80"/>
        <v>57.167340108905741</v>
      </c>
      <c r="E920" s="2">
        <f t="shared" si="79"/>
        <v>-0.30798793253222101</v>
      </c>
      <c r="F920" s="2">
        <f t="shared" si="83"/>
        <v>9.5544246696077445E-2</v>
      </c>
      <c r="G920" s="2">
        <f t="shared" si="81"/>
        <v>-0.40353217922829843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57.956600000000002</v>
      </c>
      <c r="C921" s="2">
        <f t="shared" si="84"/>
        <v>56.773036456931436</v>
      </c>
      <c r="D921" s="2">
        <f t="shared" si="80"/>
        <v>57.225803804542352</v>
      </c>
      <c r="E921" s="2">
        <f t="shared" si="79"/>
        <v>-0.45276734761091575</v>
      </c>
      <c r="F921" s="2">
        <f t="shared" si="83"/>
        <v>-1.4118072165321197E-2</v>
      </c>
      <c r="G921" s="2">
        <f t="shared" si="81"/>
        <v>-0.43864927544559457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57.956600000000002</v>
      </c>
      <c r="C922" s="2">
        <f t="shared" si="84"/>
        <v>56.700000078941983</v>
      </c>
      <c r="D922" s="2">
        <f t="shared" si="80"/>
        <v>57.279936856057731</v>
      </c>
      <c r="E922" s="2">
        <f t="shared" si="79"/>
        <v>-0.57993677711574776</v>
      </c>
      <c r="F922" s="2">
        <f t="shared" si="83"/>
        <v>-0.12728181315540651</v>
      </c>
      <c r="G922" s="2">
        <f t="shared" si="81"/>
        <v>-0.45265496396034122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57.936100000000003</v>
      </c>
      <c r="C923" s="2">
        <f t="shared" si="84"/>
        <v>56.638200066797054</v>
      </c>
      <c r="D923" s="2">
        <f t="shared" si="80"/>
        <v>57.32854153338679</v>
      </c>
      <c r="E923" s="2">
        <f t="shared" si="79"/>
        <v>-0.69034146658973583</v>
      </c>
      <c r="F923" s="2">
        <f t="shared" si="83"/>
        <v>-0.23989374384227241</v>
      </c>
      <c r="G923" s="2">
        <f t="shared" si="81"/>
        <v>-0.45044772274746342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57.936100000000003</v>
      </c>
      <c r="C924" s="2">
        <f t="shared" si="84"/>
        <v>56.596415441135967</v>
      </c>
      <c r="D924" s="2">
        <f t="shared" si="80"/>
        <v>57.373545864247028</v>
      </c>
      <c r="E924" s="2">
        <f t="shared" ref="E924:E987" si="85">C924-D924</f>
        <v>-0.77713042311106051</v>
      </c>
      <c r="F924" s="2">
        <f t="shared" si="83"/>
        <v>-0.34734107969603001</v>
      </c>
      <c r="G924" s="2">
        <f t="shared" si="81"/>
        <v>-0.4297893434150305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57.936100000000003</v>
      </c>
      <c r="C925" s="2">
        <f t="shared" si="84"/>
        <v>56.813013065576591</v>
      </c>
      <c r="D925" s="2">
        <f t="shared" ref="D925:D988" si="86">$D$4*B925+(1-$D$4)*D924</f>
        <v>57.415216540969467</v>
      </c>
      <c r="E925" s="2">
        <f t="shared" si="85"/>
        <v>-0.60220347539287644</v>
      </c>
      <c r="F925" s="2">
        <f t="shared" si="83"/>
        <v>-0.39831355883539932</v>
      </c>
      <c r="G925" s="2">
        <f t="shared" si="81"/>
        <v>-0.20388991655747712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57.936100000000003</v>
      </c>
      <c r="C926" s="2">
        <f t="shared" si="84"/>
        <v>56.996287978564808</v>
      </c>
      <c r="D926" s="2">
        <f t="shared" si="86"/>
        <v>57.453800500897657</v>
      </c>
      <c r="E926" s="2">
        <f t="shared" si="85"/>
        <v>-0.45751252233284845</v>
      </c>
      <c r="F926" s="2">
        <f t="shared" si="83"/>
        <v>-0.41015335153488919</v>
      </c>
      <c r="G926" s="2">
        <f t="shared" si="81"/>
        <v>-4.735917079795926E-2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57.929299999999998</v>
      </c>
      <c r="C927" s="2">
        <f t="shared" si="84"/>
        <v>56.909905212631756</v>
      </c>
      <c r="D927" s="2">
        <f t="shared" si="86"/>
        <v>57.489022686016348</v>
      </c>
      <c r="E927" s="2">
        <f t="shared" si="85"/>
        <v>-0.57911747338459207</v>
      </c>
      <c r="F927" s="2">
        <f t="shared" si="83"/>
        <v>-0.44394617590482982</v>
      </c>
      <c r="G927" s="2">
        <f t="shared" si="81"/>
        <v>-0.13517129747976225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5">
        <f>TITRES_STAT!D931</f>
        <v>57.922400000000003</v>
      </c>
      <c r="C928" s="2">
        <f t="shared" si="84"/>
        <v>57.078273641457642</v>
      </c>
      <c r="D928" s="2">
        <f t="shared" si="86"/>
        <v>57.521124709274396</v>
      </c>
      <c r="E928" s="2">
        <f t="shared" si="85"/>
        <v>-0.4428510678167541</v>
      </c>
      <c r="F928" s="2">
        <f t="shared" si="83"/>
        <v>-0.44372715428721471</v>
      </c>
      <c r="G928" s="2">
        <f t="shared" si="81"/>
        <v>8.7608647046061305E-4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57.915599999999998</v>
      </c>
      <c r="C929" s="2">
        <f t="shared" si="84"/>
        <v>57.219693081233387</v>
      </c>
      <c r="D929" s="2">
        <f t="shared" si="86"/>
        <v>57.55034510118</v>
      </c>
      <c r="E929" s="2">
        <f t="shared" si="85"/>
        <v>-0.33065201994661209</v>
      </c>
      <c r="F929" s="2">
        <f t="shared" si="83"/>
        <v>-0.42111212741909421</v>
      </c>
      <c r="G929" s="2">
        <f t="shared" si="81"/>
        <v>9.0460107472482121E-2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57.922400000000003</v>
      </c>
      <c r="C930" s="2">
        <f t="shared" si="84"/>
        <v>57.338309530274408</v>
      </c>
      <c r="D930" s="2">
        <f t="shared" si="86"/>
        <v>57.577904723314816</v>
      </c>
      <c r="E930" s="2">
        <f t="shared" si="85"/>
        <v>-0.23959519304040811</v>
      </c>
      <c r="F930" s="2">
        <f t="shared" si="83"/>
        <v>-0.38480874054335701</v>
      </c>
      <c r="G930" s="2">
        <f t="shared" si="81"/>
        <v>0.1452135475029489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5">
        <f>TITRES_STAT!D934</f>
        <v>57.915599999999998</v>
      </c>
      <c r="C931" s="2">
        <f t="shared" si="84"/>
        <v>57.433431141001428</v>
      </c>
      <c r="D931" s="2">
        <f t="shared" si="86"/>
        <v>57.602919188254461</v>
      </c>
      <c r="E931" s="2">
        <f t="shared" si="85"/>
        <v>-0.1694880472530329</v>
      </c>
      <c r="F931" s="2">
        <f t="shared" si="83"/>
        <v>-0.34174460188529221</v>
      </c>
      <c r="G931" s="2">
        <f t="shared" si="81"/>
        <v>0.17225655463225931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5">
        <f>TITRES_STAT!D935</f>
        <v>57.253700000000002</v>
      </c>
      <c r="C932" s="2">
        <f t="shared" si="84"/>
        <v>57.513918657770439</v>
      </c>
      <c r="D932" s="2">
        <f t="shared" si="86"/>
        <v>57.577051100235607</v>
      </c>
      <c r="E932" s="2">
        <f t="shared" si="85"/>
        <v>-6.3132442465168026E-2</v>
      </c>
      <c r="F932" s="2">
        <f t="shared" si="83"/>
        <v>-0.2860221700012674</v>
      </c>
      <c r="G932" s="2">
        <f t="shared" ref="G932:G995" si="87">E932-F932</f>
        <v>0.22288972753609937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5">
        <f>TITRES_STAT!D936</f>
        <v>56.2301</v>
      </c>
      <c r="C933" s="2">
        <f t="shared" si="84"/>
        <v>57.578869633498066</v>
      </c>
      <c r="D933" s="2">
        <f t="shared" si="86"/>
        <v>57.477276944662599</v>
      </c>
      <c r="E933" s="2">
        <f t="shared" si="85"/>
        <v>0.10159268883546702</v>
      </c>
      <c r="F933" s="2">
        <f t="shared" ref="F933:F996" si="89">(E933*(2/(10)))+((1-(2/10))*F932)</f>
        <v>-0.20849919823392052</v>
      </c>
      <c r="G933" s="2">
        <f t="shared" si="87"/>
        <v>0.31009188706938751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56.2301</v>
      </c>
      <c r="C934" s="2">
        <f t="shared" si="84"/>
        <v>57.63382815142144</v>
      </c>
      <c r="D934" s="2">
        <f t="shared" si="86"/>
        <v>57.384893467280179</v>
      </c>
      <c r="E934" s="2">
        <f t="shared" si="85"/>
        <v>0.24893468414126119</v>
      </c>
      <c r="F934" s="2">
        <f t="shared" si="89"/>
        <v>-0.11701242175888418</v>
      </c>
      <c r="G934" s="2">
        <f t="shared" si="87"/>
        <v>0.36594710590014534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56.2301</v>
      </c>
      <c r="C935" s="2">
        <f t="shared" si="84"/>
        <v>57.680331512741219</v>
      </c>
      <c r="D935" s="2">
        <f t="shared" si="86"/>
        <v>57.299353210444607</v>
      </c>
      <c r="E935" s="2">
        <f t="shared" si="85"/>
        <v>0.38097830229661156</v>
      </c>
      <c r="F935" s="2">
        <f t="shared" si="89"/>
        <v>-1.7414276947785037E-2</v>
      </c>
      <c r="G935" s="2">
        <f t="shared" si="87"/>
        <v>0.39839257924439658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56.2301</v>
      </c>
      <c r="C936" s="2">
        <f t="shared" si="84"/>
        <v>57.719680510781032</v>
      </c>
      <c r="D936" s="2">
        <f t="shared" si="86"/>
        <v>57.220149268930186</v>
      </c>
      <c r="E936" s="2">
        <f t="shared" si="85"/>
        <v>0.49953124185084619</v>
      </c>
      <c r="F936" s="2">
        <f t="shared" si="89"/>
        <v>8.5974826811941213E-2</v>
      </c>
      <c r="G936" s="2">
        <f t="shared" si="87"/>
        <v>0.41355641503890495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56.298299999999998</v>
      </c>
      <c r="C937" s="2">
        <f t="shared" si="84"/>
        <v>57.751929662968564</v>
      </c>
      <c r="D937" s="2">
        <f t="shared" si="86"/>
        <v>57.151864137898322</v>
      </c>
      <c r="E937" s="2">
        <f t="shared" si="85"/>
        <v>0.60006552507024224</v>
      </c>
      <c r="F937" s="2">
        <f t="shared" si="89"/>
        <v>0.18879296646360144</v>
      </c>
      <c r="G937" s="2">
        <f t="shared" si="87"/>
        <v>0.4112725586066408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5">
        <f>TITRES_STAT!D941</f>
        <v>56.298299999999998</v>
      </c>
      <c r="C938" s="2">
        <f t="shared" si="84"/>
        <v>57.778155868665706</v>
      </c>
      <c r="D938" s="2">
        <f t="shared" si="86"/>
        <v>57.088637164720666</v>
      </c>
      <c r="E938" s="2">
        <f t="shared" si="85"/>
        <v>0.68951870394504056</v>
      </c>
      <c r="F938" s="2">
        <f t="shared" si="89"/>
        <v>0.28893811395988928</v>
      </c>
      <c r="G938" s="2">
        <f t="shared" si="87"/>
        <v>0.40058058998515128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56.298299999999998</v>
      </c>
      <c r="C939" s="2">
        <f t="shared" si="84"/>
        <v>57.799301119640212</v>
      </c>
      <c r="D939" s="2">
        <f t="shared" si="86"/>
        <v>57.030093671037655</v>
      </c>
      <c r="E939" s="2">
        <f t="shared" si="85"/>
        <v>0.76920744860255752</v>
      </c>
      <c r="F939" s="2">
        <f t="shared" si="89"/>
        <v>0.3849919808884229</v>
      </c>
      <c r="G939" s="2">
        <f t="shared" si="87"/>
        <v>0.38421546771413462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56.298299999999998</v>
      </c>
      <c r="C940" s="2">
        <f t="shared" si="84"/>
        <v>57.818239408926338</v>
      </c>
      <c r="D940" s="2">
        <f t="shared" si="86"/>
        <v>56.97588673244227</v>
      </c>
      <c r="E940" s="2">
        <f t="shared" si="85"/>
        <v>0.84235267648406875</v>
      </c>
      <c r="F940" s="2">
        <f t="shared" si="89"/>
        <v>0.47646412000755212</v>
      </c>
      <c r="G940" s="2">
        <f t="shared" si="87"/>
        <v>0.36588855647651664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56.298299999999998</v>
      </c>
      <c r="C941" s="2">
        <f t="shared" si="84"/>
        <v>57.833217961399214</v>
      </c>
      <c r="D941" s="2">
        <f t="shared" si="86"/>
        <v>56.92569512263173</v>
      </c>
      <c r="E941" s="2">
        <f t="shared" si="85"/>
        <v>0.90752283876748407</v>
      </c>
      <c r="F941" s="2">
        <f t="shared" si="89"/>
        <v>0.5626758637595386</v>
      </c>
      <c r="G941" s="2">
        <f t="shared" si="87"/>
        <v>0.34484697500794548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56.298299999999998</v>
      </c>
      <c r="C942" s="2">
        <f t="shared" si="84"/>
        <v>57.744061351953178</v>
      </c>
      <c r="D942" s="2">
        <f t="shared" si="86"/>
        <v>56.879221409844192</v>
      </c>
      <c r="E942" s="2">
        <f t="shared" si="85"/>
        <v>0.86483994210898629</v>
      </c>
      <c r="F942" s="2">
        <f t="shared" si="89"/>
        <v>0.62310867942942816</v>
      </c>
      <c r="G942" s="2">
        <f t="shared" si="87"/>
        <v>0.24173126267955813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56.298299999999998</v>
      </c>
      <c r="C943" s="2">
        <f t="shared" si="84"/>
        <v>57.511144220883459</v>
      </c>
      <c r="D943" s="2">
        <f t="shared" si="86"/>
        <v>56.836190194300173</v>
      </c>
      <c r="E943" s="2">
        <f t="shared" si="85"/>
        <v>0.67495402658328629</v>
      </c>
      <c r="F943" s="2">
        <f t="shared" si="89"/>
        <v>0.63347774886019981</v>
      </c>
      <c r="G943" s="2">
        <f t="shared" si="87"/>
        <v>4.1476277723086485E-2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55.957099999999997</v>
      </c>
      <c r="C944" s="2">
        <f t="shared" si="84"/>
        <v>57.314060494593697</v>
      </c>
      <c r="D944" s="2">
        <f t="shared" si="86"/>
        <v>56.771072402129789</v>
      </c>
      <c r="E944" s="2">
        <f t="shared" si="85"/>
        <v>0.54298809246390789</v>
      </c>
      <c r="F944" s="2">
        <f t="shared" si="89"/>
        <v>0.61537981758094151</v>
      </c>
      <c r="G944" s="2">
        <f t="shared" si="87"/>
        <v>-7.2391725117033623E-2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5">
        <f>TITRES_STAT!D948</f>
        <v>55.615900000000003</v>
      </c>
      <c r="C945" s="2">
        <f t="shared" si="84"/>
        <v>57.147297341579282</v>
      </c>
      <c r="D945" s="2">
        <f t="shared" si="86"/>
        <v>56.685504076046101</v>
      </c>
      <c r="E945" s="2">
        <f t="shared" si="85"/>
        <v>0.46179326553318134</v>
      </c>
      <c r="F945" s="2">
        <f t="shared" si="89"/>
        <v>0.58466250717138957</v>
      </c>
      <c r="G945" s="2">
        <f t="shared" si="87"/>
        <v>-0.12286924163820823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55.957099999999997</v>
      </c>
      <c r="C946" s="2">
        <f t="shared" si="84"/>
        <v>57.006190058259392</v>
      </c>
      <c r="D946" s="2">
        <f t="shared" si="86"/>
        <v>56.631548218561207</v>
      </c>
      <c r="E946" s="2">
        <f t="shared" si="85"/>
        <v>0.37464183969818521</v>
      </c>
      <c r="F946" s="2">
        <f t="shared" si="89"/>
        <v>0.54265837367674874</v>
      </c>
      <c r="G946" s="2">
        <f t="shared" si="87"/>
        <v>-0.16801653397856353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5">
        <f>TITRES_STAT!D950</f>
        <v>55.957099999999997</v>
      </c>
      <c r="C947" s="2">
        <f t="shared" si="84"/>
        <v>56.897283895450258</v>
      </c>
      <c r="D947" s="2">
        <f t="shared" si="86"/>
        <v>56.581589091260383</v>
      </c>
      <c r="E947" s="2">
        <f t="shared" si="85"/>
        <v>0.31569480418987439</v>
      </c>
      <c r="F947" s="2">
        <f t="shared" si="89"/>
        <v>0.49726565977937387</v>
      </c>
      <c r="G947" s="2">
        <f t="shared" si="87"/>
        <v>-0.18157085558949948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5">
        <f>TITRES_STAT!D951</f>
        <v>55.957099999999997</v>
      </c>
      <c r="C948" s="2">
        <f t="shared" si="84"/>
        <v>56.805132526919451</v>
      </c>
      <c r="D948" s="2">
        <f t="shared" si="86"/>
        <v>56.535330640055903</v>
      </c>
      <c r="E948" s="2">
        <f t="shared" si="85"/>
        <v>0.26980188686354722</v>
      </c>
      <c r="F948" s="2">
        <f t="shared" si="89"/>
        <v>0.45177290519620861</v>
      </c>
      <c r="G948" s="2">
        <f t="shared" si="87"/>
        <v>-0.18197101833266138</v>
      </c>
      <c r="H948" s="2" t="str">
        <f t="shared" si="88"/>
        <v>Hold</v>
      </c>
    </row>
    <row r="949" spans="1:8" ht="13.5" x14ac:dyDescent="0.25">
      <c r="A949" s="3">
        <f>TITRES_STAT!B952</f>
        <v>43693</v>
      </c>
      <c r="B949" s="5">
        <f>TITRES_STAT!D952</f>
        <v>55.957099999999997</v>
      </c>
      <c r="C949" s="2">
        <f t="shared" si="84"/>
        <v>56.727158292008767</v>
      </c>
      <c r="D949" s="2">
        <f t="shared" si="86"/>
        <v>56.492498740792499</v>
      </c>
      <c r="E949" s="2">
        <f t="shared" si="85"/>
        <v>0.23465955121626791</v>
      </c>
      <c r="F949" s="2">
        <f t="shared" si="89"/>
        <v>0.4083502344002205</v>
      </c>
      <c r="G949" s="2">
        <f t="shared" si="87"/>
        <v>-0.17369068318395259</v>
      </c>
      <c r="H949" s="2" t="str">
        <f t="shared" si="88"/>
        <v>Hold</v>
      </c>
    </row>
    <row r="950" spans="1:8" ht="13.5" x14ac:dyDescent="0.25">
      <c r="A950" s="3">
        <f>TITRES_STAT!B953</f>
        <v>43696</v>
      </c>
      <c r="B950" s="5">
        <f>TITRES_STAT!D953</f>
        <v>55.957099999999997</v>
      </c>
      <c r="C950" s="2">
        <f t="shared" si="84"/>
        <v>56.661180093238187</v>
      </c>
      <c r="D950" s="2">
        <f t="shared" si="86"/>
        <v>56.452839574807868</v>
      </c>
      <c r="E950" s="2">
        <f t="shared" si="85"/>
        <v>0.20834051843031887</v>
      </c>
      <c r="F950" s="2">
        <f t="shared" si="89"/>
        <v>0.36834829120624019</v>
      </c>
      <c r="G950" s="2">
        <f t="shared" si="87"/>
        <v>-0.16000777277592132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5">
        <f>TITRES_STAT!D954</f>
        <v>55.957099999999997</v>
      </c>
      <c r="C951" s="2">
        <f t="shared" si="84"/>
        <v>56.605352386586162</v>
      </c>
      <c r="D951" s="2">
        <f t="shared" si="86"/>
        <v>56.416118124822106</v>
      </c>
      <c r="E951" s="2">
        <f t="shared" si="85"/>
        <v>0.18923426176405655</v>
      </c>
      <c r="F951" s="2">
        <f t="shared" si="89"/>
        <v>0.33252548531780346</v>
      </c>
      <c r="G951" s="2">
        <f t="shared" si="87"/>
        <v>-0.1432912235537469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55.615900000000003</v>
      </c>
      <c r="C952" s="2">
        <f t="shared" si="84"/>
        <v>56.558113557880603</v>
      </c>
      <c r="D952" s="2">
        <f t="shared" si="86"/>
        <v>56.356842708168614</v>
      </c>
      <c r="E952" s="2">
        <f t="shared" si="85"/>
        <v>0.20127084971198883</v>
      </c>
      <c r="F952" s="2">
        <f t="shared" si="89"/>
        <v>0.30627455819664057</v>
      </c>
      <c r="G952" s="2">
        <f t="shared" si="87"/>
        <v>-0.10500370848465174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55.274700000000003</v>
      </c>
      <c r="C953" s="2">
        <f t="shared" si="84"/>
        <v>56.518142241283584</v>
      </c>
      <c r="D953" s="2">
        <f t="shared" si="86"/>
        <v>56.276683989045011</v>
      </c>
      <c r="E953" s="2">
        <f t="shared" si="85"/>
        <v>0.24145825223857287</v>
      </c>
      <c r="F953" s="2">
        <f t="shared" si="89"/>
        <v>0.29331129700502701</v>
      </c>
      <c r="G953" s="2">
        <f t="shared" si="87"/>
        <v>-5.1853044766454137E-2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54.606000000000002</v>
      </c>
      <c r="C954" s="2">
        <f t="shared" si="84"/>
        <v>56.431828050316881</v>
      </c>
      <c r="D954" s="2">
        <f t="shared" si="86"/>
        <v>56.152929619486123</v>
      </c>
      <c r="E954" s="2">
        <f t="shared" si="85"/>
        <v>0.2788984308307576</v>
      </c>
      <c r="F954" s="2">
        <f t="shared" si="89"/>
        <v>0.29042872377017315</v>
      </c>
      <c r="G954" s="2">
        <f t="shared" si="87"/>
        <v>-1.1530292939415543E-2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54.606000000000002</v>
      </c>
      <c r="C955" s="2">
        <f t="shared" si="84"/>
        <v>56.306300657960442</v>
      </c>
      <c r="D955" s="2">
        <f t="shared" si="86"/>
        <v>56.038342240264932</v>
      </c>
      <c r="E955" s="2">
        <f t="shared" si="85"/>
        <v>0.26795841769551032</v>
      </c>
      <c r="F955" s="2">
        <f t="shared" si="89"/>
        <v>0.28593466255524058</v>
      </c>
      <c r="G955" s="2">
        <f t="shared" si="87"/>
        <v>-1.7976244859730262E-2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54.592300000000002</v>
      </c>
      <c r="C956" s="2">
        <f t="shared" si="84"/>
        <v>56.252577479812679</v>
      </c>
      <c r="D956" s="2">
        <f t="shared" si="86"/>
        <v>55.931228000245312</v>
      </c>
      <c r="E956" s="2">
        <f t="shared" si="85"/>
        <v>0.32134947956736681</v>
      </c>
      <c r="F956" s="2">
        <f t="shared" si="89"/>
        <v>0.29301762595766584</v>
      </c>
      <c r="G956" s="2">
        <f t="shared" si="87"/>
        <v>2.8331853609700974E-2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5">
        <f>TITRES_STAT!D960</f>
        <v>54.592300000000002</v>
      </c>
      <c r="C957" s="2">
        <f t="shared" si="84"/>
        <v>56.207119405995343</v>
      </c>
      <c r="D957" s="2">
        <f t="shared" si="86"/>
        <v>55.832048148375293</v>
      </c>
      <c r="E957" s="2">
        <f t="shared" si="85"/>
        <v>0.37507125762004989</v>
      </c>
      <c r="F957" s="2">
        <f t="shared" si="89"/>
        <v>0.30942835229014265</v>
      </c>
      <c r="G957" s="2">
        <f t="shared" si="87"/>
        <v>6.5642905329907242E-2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54.592300000000002</v>
      </c>
      <c r="C958" s="2">
        <f t="shared" si="84"/>
        <v>56.168654881996055</v>
      </c>
      <c r="D958" s="2">
        <f t="shared" si="86"/>
        <v>55.740214952199345</v>
      </c>
      <c r="E958" s="2">
        <f t="shared" si="85"/>
        <v>0.42843992979670986</v>
      </c>
      <c r="F958" s="2">
        <f t="shared" si="89"/>
        <v>0.3332306677914561</v>
      </c>
      <c r="G958" s="2">
        <f t="shared" si="87"/>
        <v>9.5209262005253759E-2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5">
        <f>TITRES_STAT!D962</f>
        <v>54.592300000000002</v>
      </c>
      <c r="C959" s="2">
        <f t="shared" si="84"/>
        <v>56.136107977073586</v>
      </c>
      <c r="D959" s="2">
        <f t="shared" si="86"/>
        <v>55.655184214999394</v>
      </c>
      <c r="E959" s="2">
        <f t="shared" si="85"/>
        <v>0.48092376207419107</v>
      </c>
      <c r="F959" s="2">
        <f t="shared" si="89"/>
        <v>0.36276928664800312</v>
      </c>
      <c r="G959" s="2">
        <f t="shared" si="87"/>
        <v>0.11815447542618795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54.592300000000002</v>
      </c>
      <c r="C960" s="2">
        <f t="shared" si="84"/>
        <v>56.108568288293036</v>
      </c>
      <c r="D960" s="2">
        <f t="shared" si="86"/>
        <v>55.576452050925369</v>
      </c>
      <c r="E960" s="2">
        <f t="shared" si="85"/>
        <v>0.53211623736766711</v>
      </c>
      <c r="F960" s="2">
        <f t="shared" si="89"/>
        <v>0.39663867679193593</v>
      </c>
      <c r="G960" s="2">
        <f t="shared" si="87"/>
        <v>0.13547756057573118</v>
      </c>
      <c r="H960" s="2" t="str">
        <f t="shared" si="88"/>
        <v>Sell</v>
      </c>
    </row>
    <row r="961" spans="1:8" ht="13.5" x14ac:dyDescent="0.25">
      <c r="A961" s="3">
        <f>TITRES_STAT!B964</f>
        <v>43711</v>
      </c>
      <c r="B961" s="5">
        <f>TITRES_STAT!D964</f>
        <v>54.592300000000002</v>
      </c>
      <c r="C961" s="2">
        <f t="shared" si="84"/>
        <v>56.085265474709487</v>
      </c>
      <c r="D961" s="2">
        <f t="shared" si="86"/>
        <v>55.503551899004975</v>
      </c>
      <c r="E961" s="2">
        <f t="shared" si="85"/>
        <v>0.58171357570451221</v>
      </c>
      <c r="F961" s="2">
        <f t="shared" si="89"/>
        <v>0.43365365657445121</v>
      </c>
      <c r="G961" s="2">
        <f t="shared" si="87"/>
        <v>0.148059919130061</v>
      </c>
      <c r="H961" s="2" t="str">
        <f t="shared" si="88"/>
        <v>Sell</v>
      </c>
    </row>
    <row r="962" spans="1:8" ht="13.5" x14ac:dyDescent="0.25">
      <c r="A962" s="3">
        <f>TITRES_STAT!B965</f>
        <v>43712</v>
      </c>
      <c r="B962" s="5">
        <f>TITRES_STAT!D965</f>
        <v>55.274700000000003</v>
      </c>
      <c r="C962" s="2">
        <f t="shared" si="84"/>
        <v>56.013055401677263</v>
      </c>
      <c r="D962" s="2">
        <f t="shared" si="86"/>
        <v>55.486599906486084</v>
      </c>
      <c r="E962" s="2">
        <f t="shared" si="85"/>
        <v>0.52645549519117907</v>
      </c>
      <c r="F962" s="2">
        <f t="shared" si="89"/>
        <v>0.45221402429779678</v>
      </c>
      <c r="G962" s="2">
        <f t="shared" si="87"/>
        <v>7.4241470893382289E-2</v>
      </c>
      <c r="H962" s="2" t="str">
        <f t="shared" si="88"/>
        <v>Sell</v>
      </c>
    </row>
    <row r="963" spans="1:8" ht="13.5" x14ac:dyDescent="0.25">
      <c r="A963" s="3">
        <f>TITRES_STAT!B966</f>
        <v>43713</v>
      </c>
      <c r="B963" s="5">
        <f>TITRES_STAT!D966</f>
        <v>55.274700000000003</v>
      </c>
      <c r="C963" s="2">
        <f t="shared" si="84"/>
        <v>55.899462262957684</v>
      </c>
      <c r="D963" s="2">
        <f t="shared" si="86"/>
        <v>55.470903617116747</v>
      </c>
      <c r="E963" s="2">
        <f t="shared" si="85"/>
        <v>0.42855864584093695</v>
      </c>
      <c r="F963" s="2">
        <f t="shared" si="89"/>
        <v>0.44748294860642479</v>
      </c>
      <c r="G963" s="2">
        <f t="shared" si="87"/>
        <v>-1.8924302765487844E-2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55.274700000000003</v>
      </c>
      <c r="C964" s="2">
        <f t="shared" si="84"/>
        <v>55.700468068656505</v>
      </c>
      <c r="D964" s="2">
        <f t="shared" si="86"/>
        <v>55.45637001584884</v>
      </c>
      <c r="E964" s="2">
        <f t="shared" si="85"/>
        <v>0.24409805280766506</v>
      </c>
      <c r="F964" s="2">
        <f t="shared" si="89"/>
        <v>0.40680596944667285</v>
      </c>
      <c r="G964" s="2">
        <f t="shared" si="87"/>
        <v>-0.1627079166390078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55.274700000000003</v>
      </c>
      <c r="C965" s="2">
        <f t="shared" si="84"/>
        <v>55.532088365786272</v>
      </c>
      <c r="D965" s="2">
        <f t="shared" si="86"/>
        <v>55.44291297763781</v>
      </c>
      <c r="E965" s="2">
        <f t="shared" si="85"/>
        <v>8.917538814846182E-2</v>
      </c>
      <c r="F965" s="2">
        <f t="shared" si="89"/>
        <v>0.34327985318703069</v>
      </c>
      <c r="G965" s="2">
        <f t="shared" si="87"/>
        <v>-0.25410446503856887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55.957099999999997</v>
      </c>
      <c r="C966" s="2">
        <f t="shared" si="84"/>
        <v>55.387505540280699</v>
      </c>
      <c r="D966" s="2">
        <f t="shared" si="86"/>
        <v>55.481000905220199</v>
      </c>
      <c r="E966" s="2">
        <f t="shared" si="85"/>
        <v>-9.3495364939499837E-2</v>
      </c>
      <c r="F966" s="2">
        <f t="shared" si="89"/>
        <v>0.25592480956172459</v>
      </c>
      <c r="G966" s="2">
        <f t="shared" si="87"/>
        <v>-0.34942017450122442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55.957099999999997</v>
      </c>
      <c r="C967" s="2">
        <f t="shared" si="84"/>
        <v>55.265166226391358</v>
      </c>
      <c r="D967" s="2">
        <f t="shared" si="86"/>
        <v>55.516267504833522</v>
      </c>
      <c r="E967" s="2">
        <f t="shared" si="85"/>
        <v>-0.25110127844216379</v>
      </c>
      <c r="F967" s="2">
        <f t="shared" si="89"/>
        <v>0.15451959196094694</v>
      </c>
      <c r="G967" s="2">
        <f t="shared" si="87"/>
        <v>-0.40562087040311073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55.957099999999997</v>
      </c>
      <c r="C968" s="2">
        <f t="shared" si="84"/>
        <v>55.161648345408068</v>
      </c>
      <c r="D968" s="2">
        <f t="shared" si="86"/>
        <v>55.548921763734739</v>
      </c>
      <c r="E968" s="2">
        <f t="shared" si="85"/>
        <v>-0.3872734183266715</v>
      </c>
      <c r="F968" s="2">
        <f t="shared" si="89"/>
        <v>4.6160989903423252E-2</v>
      </c>
      <c r="G968" s="2">
        <f t="shared" si="87"/>
        <v>-0.43343440823009477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5">
        <f>TITRES_STAT!D972</f>
        <v>55.957099999999997</v>
      </c>
      <c r="C969" s="2">
        <f t="shared" si="84"/>
        <v>55.074056292268367</v>
      </c>
      <c r="D969" s="2">
        <f t="shared" si="86"/>
        <v>55.579157188643279</v>
      </c>
      <c r="E969" s="2">
        <f t="shared" si="85"/>
        <v>-0.50510089637491262</v>
      </c>
      <c r="F969" s="2">
        <f t="shared" si="89"/>
        <v>-6.4091387352243928E-2</v>
      </c>
      <c r="G969" s="2">
        <f t="shared" si="87"/>
        <v>-0.44100950902266867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5">
        <f>TITRES_STAT!D973</f>
        <v>53.664099999999998</v>
      </c>
      <c r="C970" s="2">
        <f t="shared" si="84"/>
        <v>54.999939939611693</v>
      </c>
      <c r="D970" s="2">
        <f t="shared" si="86"/>
        <v>55.437301100595633</v>
      </c>
      <c r="E970" s="2">
        <f t="shared" si="85"/>
        <v>-0.43736116098394007</v>
      </c>
      <c r="F970" s="2">
        <f t="shared" si="89"/>
        <v>-0.13874534207858316</v>
      </c>
      <c r="G970" s="2">
        <f t="shared" si="87"/>
        <v>-0.29861581890535693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5">
        <f>TITRES_STAT!D974</f>
        <v>53.664099999999998</v>
      </c>
      <c r="C971" s="2">
        <f t="shared" si="84"/>
        <v>54.937226102748355</v>
      </c>
      <c r="D971" s="2">
        <f t="shared" si="86"/>
        <v>55.305952870921885</v>
      </c>
      <c r="E971" s="2">
        <f t="shared" si="85"/>
        <v>-0.36872676817353067</v>
      </c>
      <c r="F971" s="2">
        <f t="shared" si="89"/>
        <v>-0.18474162729757265</v>
      </c>
      <c r="G971" s="2">
        <f t="shared" si="87"/>
        <v>-0.18398514087595802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53.664099999999998</v>
      </c>
      <c r="C972" s="2">
        <f t="shared" si="84"/>
        <v>54.989145163863988</v>
      </c>
      <c r="D972" s="2">
        <f t="shared" si="86"/>
        <v>55.184334139742489</v>
      </c>
      <c r="E972" s="2">
        <f t="shared" si="85"/>
        <v>-0.19518897587850148</v>
      </c>
      <c r="F972" s="2">
        <f t="shared" si="89"/>
        <v>-0.18683109701375844</v>
      </c>
      <c r="G972" s="2">
        <f t="shared" si="87"/>
        <v>-8.3578788647430402E-3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53.664099999999998</v>
      </c>
      <c r="C973" s="2">
        <f t="shared" si="84"/>
        <v>55.03307667711568</v>
      </c>
      <c r="D973" s="2">
        <f t="shared" si="86"/>
        <v>55.071724203465273</v>
      </c>
      <c r="E973" s="2">
        <f t="shared" si="85"/>
        <v>-3.8647526349592454E-2</v>
      </c>
      <c r="F973" s="2">
        <f t="shared" si="89"/>
        <v>-0.15719438288092527</v>
      </c>
      <c r="G973" s="2">
        <f t="shared" si="87"/>
        <v>0.11854685653133282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53.664099999999998</v>
      </c>
      <c r="C974" s="2">
        <f t="shared" si="84"/>
        <v>55.070249496020956</v>
      </c>
      <c r="D974" s="2">
        <f t="shared" si="86"/>
        <v>54.96745574394933</v>
      </c>
      <c r="E974" s="2">
        <f t="shared" si="85"/>
        <v>0.10279375207162644</v>
      </c>
      <c r="F974" s="2">
        <f t="shared" si="89"/>
        <v>-0.10519675589041494</v>
      </c>
      <c r="G974" s="2">
        <f t="shared" si="87"/>
        <v>0.20799050796204138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53.664099999999998</v>
      </c>
      <c r="C975" s="2">
        <f t="shared" ref="C975:C1038" si="90">$C$4*B965+C974*(1-$C$4)</f>
        <v>55.101703419710034</v>
      </c>
      <c r="D975" s="2">
        <f t="shared" si="86"/>
        <v>54.87091087402716</v>
      </c>
      <c r="E975" s="2">
        <f t="shared" si="85"/>
        <v>0.23079254568287411</v>
      </c>
      <c r="F975" s="2">
        <f t="shared" si="89"/>
        <v>-3.7998895575757141E-2</v>
      </c>
      <c r="G975" s="2">
        <f t="shared" si="87"/>
        <v>0.26879144125863125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53.664099999999998</v>
      </c>
      <c r="C976" s="2">
        <f t="shared" si="90"/>
        <v>55.233302893600793</v>
      </c>
      <c r="D976" s="2">
        <f t="shared" si="86"/>
        <v>54.781517475951077</v>
      </c>
      <c r="E976" s="2">
        <f t="shared" si="85"/>
        <v>0.45178541764971669</v>
      </c>
      <c r="F976" s="2">
        <f t="shared" si="89"/>
        <v>5.9957967069337634E-2</v>
      </c>
      <c r="G976" s="2">
        <f t="shared" si="87"/>
        <v>0.39182745058037904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53.664099999999998</v>
      </c>
      <c r="C977" s="2">
        <f t="shared" si="90"/>
        <v>55.344656294585285</v>
      </c>
      <c r="D977" s="2">
        <f t="shared" si="86"/>
        <v>54.698745811065812</v>
      </c>
      <c r="E977" s="2">
        <f t="shared" si="85"/>
        <v>0.64591048351947222</v>
      </c>
      <c r="F977" s="2">
        <f t="shared" si="89"/>
        <v>0.17714847035936454</v>
      </c>
      <c r="G977" s="2">
        <f t="shared" si="87"/>
        <v>0.46876201316010768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53.664099999999998</v>
      </c>
      <c r="C978" s="2">
        <f t="shared" si="90"/>
        <v>55.438878403110621</v>
      </c>
      <c r="D978" s="2">
        <f t="shared" si="86"/>
        <v>54.622105380616496</v>
      </c>
      <c r="E978" s="2">
        <f t="shared" si="85"/>
        <v>0.8167730224941252</v>
      </c>
      <c r="F978" s="2">
        <f t="shared" si="89"/>
        <v>0.30507338078631668</v>
      </c>
      <c r="G978" s="2">
        <f t="shared" si="87"/>
        <v>0.51169964170780857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53.664099999999998</v>
      </c>
      <c r="C979" s="2">
        <f t="shared" si="90"/>
        <v>55.518604802632062</v>
      </c>
      <c r="D979" s="2">
        <f t="shared" si="86"/>
        <v>54.551142019089347</v>
      </c>
      <c r="E979" s="2">
        <f t="shared" si="85"/>
        <v>0.96746278354271453</v>
      </c>
      <c r="F979" s="2">
        <f t="shared" si="89"/>
        <v>0.43755126133759625</v>
      </c>
      <c r="G979" s="2">
        <f t="shared" si="87"/>
        <v>0.52991152220511828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54.389299999999999</v>
      </c>
      <c r="C980" s="2">
        <f t="shared" si="90"/>
        <v>55.233296371457897</v>
      </c>
      <c r="D980" s="2">
        <f t="shared" si="86"/>
        <v>54.539153721379023</v>
      </c>
      <c r="E980" s="2">
        <f t="shared" si="85"/>
        <v>0.69414265007887366</v>
      </c>
      <c r="F980" s="2">
        <f t="shared" si="89"/>
        <v>0.48886953908585173</v>
      </c>
      <c r="G980" s="2">
        <f t="shared" si="87"/>
        <v>0.20527311099302192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54.389299999999999</v>
      </c>
      <c r="C981" s="2">
        <f t="shared" si="90"/>
        <v>54.991881545079764</v>
      </c>
      <c r="D981" s="2">
        <f t="shared" si="86"/>
        <v>54.528053445721319</v>
      </c>
      <c r="E981" s="2">
        <f t="shared" si="85"/>
        <v>0.46382809935844449</v>
      </c>
      <c r="F981" s="2">
        <f t="shared" si="89"/>
        <v>0.48386125114037032</v>
      </c>
      <c r="G981" s="2">
        <f t="shared" si="87"/>
        <v>-2.0033151781925829E-2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5">
        <f>TITRES_STAT!D985</f>
        <v>54.389299999999999</v>
      </c>
      <c r="C982" s="2">
        <f t="shared" si="90"/>
        <v>54.787607461221342</v>
      </c>
      <c r="D982" s="2">
        <f t="shared" si="86"/>
        <v>54.517775412704921</v>
      </c>
      <c r="E982" s="2">
        <f t="shared" si="85"/>
        <v>0.26983204851642029</v>
      </c>
      <c r="F982" s="2">
        <f t="shared" si="89"/>
        <v>0.44105541061558029</v>
      </c>
      <c r="G982" s="2">
        <f t="shared" si="87"/>
        <v>-0.17122336209916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5">
        <f>TITRES_STAT!D986</f>
        <v>54.389299999999999</v>
      </c>
      <c r="C983" s="2">
        <f t="shared" si="90"/>
        <v>54.614760159494978</v>
      </c>
      <c r="D983" s="2">
        <f t="shared" si="86"/>
        <v>54.50825871546752</v>
      </c>
      <c r="E983" s="2">
        <f t="shared" si="85"/>
        <v>0.10650144402745809</v>
      </c>
      <c r="F983" s="2">
        <f t="shared" si="89"/>
        <v>0.37414461729795589</v>
      </c>
      <c r="G983" s="2">
        <f t="shared" si="87"/>
        <v>-0.2676431732704978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5">
        <f>TITRES_STAT!D987</f>
        <v>54.389299999999999</v>
      </c>
      <c r="C984" s="2">
        <f t="shared" si="90"/>
        <v>54.468504750341907</v>
      </c>
      <c r="D984" s="2">
        <f t="shared" si="86"/>
        <v>54.499446958766221</v>
      </c>
      <c r="E984" s="2">
        <f t="shared" si="85"/>
        <v>-3.0942208424313833E-2</v>
      </c>
      <c r="F984" s="2">
        <f t="shared" si="89"/>
        <v>0.29312725215350194</v>
      </c>
      <c r="G984" s="2">
        <f t="shared" si="87"/>
        <v>-0.32406946057781577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5">
        <f>TITRES_STAT!D988</f>
        <v>55.476999999999997</v>
      </c>
      <c r="C985" s="2">
        <f t="shared" si="90"/>
        <v>54.344750173366222</v>
      </c>
      <c r="D985" s="2">
        <f t="shared" si="86"/>
        <v>54.571858295153902</v>
      </c>
      <c r="E985" s="2">
        <f t="shared" si="85"/>
        <v>-0.22710812178767981</v>
      </c>
      <c r="F985" s="2">
        <f t="shared" si="89"/>
        <v>0.18908017736526558</v>
      </c>
      <c r="G985" s="2">
        <f t="shared" si="87"/>
        <v>-0.41618829915294542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5">
        <f>TITRES_STAT!D989</f>
        <v>56.927399999999999</v>
      </c>
      <c r="C986" s="2">
        <f t="shared" si="90"/>
        <v>54.240034762079105</v>
      </c>
      <c r="D986" s="2">
        <f t="shared" si="86"/>
        <v>54.746342865883236</v>
      </c>
      <c r="E986" s="2">
        <f t="shared" si="85"/>
        <v>-0.50630810380413038</v>
      </c>
      <c r="F986" s="2">
        <f t="shared" si="89"/>
        <v>5.000252113138641E-2</v>
      </c>
      <c r="G986" s="2">
        <f t="shared" si="87"/>
        <v>-0.55631062493551675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5">
        <f>TITRES_STAT!D990</f>
        <v>54.389299999999999</v>
      </c>
      <c r="C987" s="2">
        <f t="shared" si="90"/>
        <v>54.151429414066939</v>
      </c>
      <c r="D987" s="2">
        <f t="shared" si="86"/>
        <v>54.71989524618818</v>
      </c>
      <c r="E987" s="2">
        <f t="shared" si="85"/>
        <v>-0.56846583212124102</v>
      </c>
      <c r="F987" s="2">
        <f t="shared" si="89"/>
        <v>-7.3691149519139076E-2</v>
      </c>
      <c r="G987" s="2">
        <f t="shared" si="87"/>
        <v>-0.49477468260210195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54.389299999999999</v>
      </c>
      <c r="C988" s="2">
        <f t="shared" si="90"/>
        <v>54.076455658056645</v>
      </c>
      <c r="D988" s="2">
        <f t="shared" si="86"/>
        <v>54.695406709433499</v>
      </c>
      <c r="E988" s="2">
        <f t="shared" ref="E988:E1051" si="91">C988-D988</f>
        <v>-0.61895105137685391</v>
      </c>
      <c r="F988" s="2">
        <f t="shared" si="89"/>
        <v>-0.18274312989068206</v>
      </c>
      <c r="G988" s="2">
        <f t="shared" si="87"/>
        <v>-0.43620792148617182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54.389299999999999</v>
      </c>
      <c r="C989" s="2">
        <f t="shared" si="90"/>
        <v>54.013016326047932</v>
      </c>
      <c r="D989" s="2">
        <f t="shared" ref="D989:D1052" si="92">$D$4*B989+(1-$D$4)*D988</f>
        <v>54.672732138364353</v>
      </c>
      <c r="E989" s="2">
        <f t="shared" si="91"/>
        <v>-0.65971581231642062</v>
      </c>
      <c r="F989" s="2">
        <f t="shared" si="89"/>
        <v>-0.27813766637582982</v>
      </c>
      <c r="G989" s="2">
        <f t="shared" si="87"/>
        <v>-0.38157814594059081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54.389299999999999</v>
      </c>
      <c r="C990" s="2">
        <f t="shared" si="90"/>
        <v>54.070906122040554</v>
      </c>
      <c r="D990" s="2">
        <f t="shared" si="92"/>
        <v>54.651737165152177</v>
      </c>
      <c r="E990" s="2">
        <f t="shared" si="91"/>
        <v>-0.58083104311162259</v>
      </c>
      <c r="F990" s="2">
        <f t="shared" si="89"/>
        <v>-0.33867634172298838</v>
      </c>
      <c r="G990" s="2">
        <f t="shared" si="87"/>
        <v>-0.24215470138863421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54.389299999999999</v>
      </c>
      <c r="C991" s="2">
        <f t="shared" si="90"/>
        <v>54.119889795572774</v>
      </c>
      <c r="D991" s="2">
        <f t="shared" si="92"/>
        <v>54.632297375140901</v>
      </c>
      <c r="E991" s="2">
        <f t="shared" si="91"/>
        <v>-0.51240757956812644</v>
      </c>
      <c r="F991" s="2">
        <f t="shared" si="89"/>
        <v>-0.37342258929201605</v>
      </c>
      <c r="G991" s="2">
        <f t="shared" si="87"/>
        <v>-0.13898499027611039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54.389299999999999</v>
      </c>
      <c r="C992" s="2">
        <f t="shared" si="90"/>
        <v>54.161337519330807</v>
      </c>
      <c r="D992" s="2">
        <f t="shared" si="92"/>
        <v>54.614297569574909</v>
      </c>
      <c r="E992" s="2">
        <f t="shared" si="91"/>
        <v>-0.45296005024410135</v>
      </c>
      <c r="F992" s="2">
        <f t="shared" si="89"/>
        <v>-0.38933008148243314</v>
      </c>
      <c r="G992" s="2">
        <f t="shared" si="87"/>
        <v>-6.362996876166821E-2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54.389299999999999</v>
      </c>
      <c r="C993" s="2">
        <f t="shared" si="90"/>
        <v>54.196408670202992</v>
      </c>
      <c r="D993" s="2">
        <f t="shared" si="92"/>
        <v>54.597631082939728</v>
      </c>
      <c r="E993" s="2">
        <f t="shared" si="91"/>
        <v>-0.40122241273673609</v>
      </c>
      <c r="F993" s="2">
        <f t="shared" si="89"/>
        <v>-0.39170854773329378</v>
      </c>
      <c r="G993" s="2">
        <f t="shared" si="87"/>
        <v>-9.5138650034423122E-3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54.389299999999999</v>
      </c>
      <c r="C994" s="2">
        <f t="shared" si="90"/>
        <v>54.226084259402533</v>
      </c>
      <c r="D994" s="2">
        <f t="shared" si="92"/>
        <v>54.582199150870117</v>
      </c>
      <c r="E994" s="2">
        <f t="shared" si="91"/>
        <v>-0.35611489146758402</v>
      </c>
      <c r="F994" s="2">
        <f t="shared" si="89"/>
        <v>-0.38458981648015184</v>
      </c>
      <c r="G994" s="2">
        <f t="shared" si="87"/>
        <v>2.847492501256782E-2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5">
        <f>TITRES_STAT!D998</f>
        <v>54.389299999999999</v>
      </c>
      <c r="C995" s="2">
        <f t="shared" si="90"/>
        <v>54.418532834879066</v>
      </c>
      <c r="D995" s="2">
        <f t="shared" si="92"/>
        <v>54.56791032487974</v>
      </c>
      <c r="E995" s="2">
        <f t="shared" si="91"/>
        <v>-0.14937749000067413</v>
      </c>
      <c r="F995" s="2">
        <f t="shared" si="89"/>
        <v>-0.33754735118425633</v>
      </c>
      <c r="G995" s="2">
        <f t="shared" si="87"/>
        <v>0.1881698611835822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5">
        <f>TITRES_STAT!D999</f>
        <v>54.389299999999999</v>
      </c>
      <c r="C996" s="2">
        <f t="shared" si="90"/>
        <v>54.804512398743825</v>
      </c>
      <c r="D996" s="2">
        <f t="shared" si="92"/>
        <v>54.554679930444202</v>
      </c>
      <c r="E996" s="2">
        <f t="shared" si="91"/>
        <v>0.24983246829962269</v>
      </c>
      <c r="F996" s="2">
        <f t="shared" si="89"/>
        <v>-0.22007138728748052</v>
      </c>
      <c r="G996" s="2">
        <f t="shared" ref="G996:G1059" si="93">E996-F996</f>
        <v>0.46990385558710324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5">
        <f>TITRES_STAT!D1000</f>
        <v>54.389299999999999</v>
      </c>
      <c r="C997" s="2">
        <f t="shared" si="90"/>
        <v>54.740633568167851</v>
      </c>
      <c r="D997" s="2">
        <f t="shared" si="92"/>
        <v>54.542429565226115</v>
      </c>
      <c r="E997" s="2">
        <f t="shared" si="91"/>
        <v>0.19820400294173623</v>
      </c>
      <c r="F997" s="2">
        <f t="shared" ref="F997:F1060" si="95">(E997*(2/(10)))+((1-(2/10))*F996)</f>
        <v>-0.13641630924163717</v>
      </c>
      <c r="G997" s="2">
        <f t="shared" si="93"/>
        <v>0.3346203121833734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5">
        <f>TITRES_STAT!D1001</f>
        <v>54.389299999999999</v>
      </c>
      <c r="C998" s="2">
        <f t="shared" si="90"/>
        <v>54.686582249988184</v>
      </c>
      <c r="D998" s="2">
        <f t="shared" si="92"/>
        <v>54.531086634468622</v>
      </c>
      <c r="E998" s="2">
        <f t="shared" si="91"/>
        <v>0.15549561551956259</v>
      </c>
      <c r="F998" s="2">
        <f t="shared" si="95"/>
        <v>-7.8033924289397219E-2</v>
      </c>
      <c r="G998" s="2">
        <f t="shared" si="93"/>
        <v>0.2335295398089598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5">
        <f>TITRES_STAT!D1002</f>
        <v>53.664099999999998</v>
      </c>
      <c r="C999" s="2">
        <f t="shared" si="90"/>
        <v>54.640846519220773</v>
      </c>
      <c r="D999" s="2">
        <f t="shared" si="92"/>
        <v>54.466865402285762</v>
      </c>
      <c r="E999" s="2">
        <f t="shared" si="91"/>
        <v>0.1739811169350105</v>
      </c>
      <c r="F999" s="2">
        <f t="shared" si="95"/>
        <v>-2.7630916044515674E-2</v>
      </c>
      <c r="G999" s="2">
        <f t="shared" si="93"/>
        <v>0.20161203297952618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5">
        <f>TITRES_STAT!D1003</f>
        <v>53.664099999999998</v>
      </c>
      <c r="C1000" s="2">
        <f t="shared" si="90"/>
        <v>54.602147054725272</v>
      </c>
      <c r="D1000" s="2">
        <f t="shared" si="92"/>
        <v>54.407401298412744</v>
      </c>
      <c r="E1000" s="2">
        <f t="shared" si="91"/>
        <v>0.19474575631252833</v>
      </c>
      <c r="F1000" s="2">
        <f t="shared" si="95"/>
        <v>1.6844418426893132E-2</v>
      </c>
      <c r="G1000" s="2">
        <f t="shared" si="93"/>
        <v>0.1779013378856352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5">
        <f>TITRES_STAT!D1004</f>
        <v>53.664099999999998</v>
      </c>
      <c r="C1001" s="2">
        <f t="shared" si="90"/>
        <v>54.569401353998309</v>
      </c>
      <c r="D1001" s="2">
        <f t="shared" si="92"/>
        <v>54.352341942974768</v>
      </c>
      <c r="E1001" s="2">
        <f t="shared" si="91"/>
        <v>0.21705941102354132</v>
      </c>
      <c r="F1001" s="2">
        <f t="shared" si="95"/>
        <v>5.688741694622277E-2</v>
      </c>
      <c r="G1001" s="2">
        <f t="shared" si="93"/>
        <v>0.16017199407731855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5">
        <f>TITRES_STAT!D1005</f>
        <v>53.664099999999998</v>
      </c>
      <c r="C1002" s="2">
        <f t="shared" si="90"/>
        <v>54.541693453383182</v>
      </c>
      <c r="D1002" s="2">
        <f t="shared" si="92"/>
        <v>54.301361058309972</v>
      </c>
      <c r="E1002" s="2">
        <f t="shared" si="91"/>
        <v>0.24033239507321014</v>
      </c>
      <c r="F1002" s="2">
        <f t="shared" si="95"/>
        <v>9.3576412571620249E-2</v>
      </c>
      <c r="G1002" s="2">
        <f t="shared" si="93"/>
        <v>0.14675598250158989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53.881599999999999</v>
      </c>
      <c r="C1003" s="2">
        <f t="shared" si="90"/>
        <v>54.518248306708848</v>
      </c>
      <c r="D1003" s="2">
        <f t="shared" si="92"/>
        <v>54.270267646583306</v>
      </c>
      <c r="E1003" s="2">
        <f t="shared" si="91"/>
        <v>0.24798066012554187</v>
      </c>
      <c r="F1003" s="2">
        <f t="shared" si="95"/>
        <v>0.12445726208240458</v>
      </c>
      <c r="G1003" s="2">
        <f t="shared" si="93"/>
        <v>0.12352339804313729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53.881599999999999</v>
      </c>
      <c r="C1004" s="2">
        <f t="shared" si="90"/>
        <v>54.498410105676719</v>
      </c>
      <c r="D1004" s="2">
        <f t="shared" si="92"/>
        <v>54.241477450540096</v>
      </c>
      <c r="E1004" s="2">
        <f t="shared" si="91"/>
        <v>0.25693265513662311</v>
      </c>
      <c r="F1004" s="2">
        <f t="shared" si="95"/>
        <v>0.15095234069324831</v>
      </c>
      <c r="G1004" s="2">
        <f t="shared" si="93"/>
        <v>0.1059803144433748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52.271700000000003</v>
      </c>
      <c r="C1005" s="2">
        <f t="shared" si="90"/>
        <v>54.481623935572607</v>
      </c>
      <c r="D1005" s="2">
        <f t="shared" si="92"/>
        <v>54.095568009759347</v>
      </c>
      <c r="E1005" s="2">
        <f t="shared" si="91"/>
        <v>0.38605592581325965</v>
      </c>
      <c r="F1005" s="2">
        <f t="shared" si="95"/>
        <v>0.1979730577172506</v>
      </c>
      <c r="G1005" s="2">
        <f t="shared" si="93"/>
        <v>0.18808286809600905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52.271700000000003</v>
      </c>
      <c r="C1006" s="2">
        <f t="shared" si="90"/>
        <v>54.467420253176819</v>
      </c>
      <c r="D1006" s="2">
        <f t="shared" si="92"/>
        <v>53.960466675703103</v>
      </c>
      <c r="E1006" s="2">
        <f t="shared" si="91"/>
        <v>0.50695357747371617</v>
      </c>
      <c r="F1006" s="2">
        <f t="shared" si="95"/>
        <v>0.25976916166854369</v>
      </c>
      <c r="G1006" s="2">
        <f t="shared" si="93"/>
        <v>0.24718441580517247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52.271700000000003</v>
      </c>
      <c r="C1007" s="2">
        <f t="shared" si="90"/>
        <v>54.455401752688076</v>
      </c>
      <c r="D1007" s="2">
        <f t="shared" si="92"/>
        <v>53.835372847873245</v>
      </c>
      <c r="E1007" s="2">
        <f t="shared" si="91"/>
        <v>0.62002890481483064</v>
      </c>
      <c r="F1007" s="2">
        <f t="shared" si="95"/>
        <v>0.33182111029780109</v>
      </c>
      <c r="G1007" s="2">
        <f t="shared" si="93"/>
        <v>0.28820779451702955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52.271700000000003</v>
      </c>
      <c r="C1008" s="2">
        <f t="shared" si="90"/>
        <v>54.445232252274522</v>
      </c>
      <c r="D1008" s="2">
        <f t="shared" si="92"/>
        <v>53.719545229512264</v>
      </c>
      <c r="E1008" s="2">
        <f t="shared" si="91"/>
        <v>0.72568702276225849</v>
      </c>
      <c r="F1008" s="2">
        <f t="shared" si="95"/>
        <v>0.41059429279069259</v>
      </c>
      <c r="G1008" s="2">
        <f t="shared" si="93"/>
        <v>0.3150927299715659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51.125900000000001</v>
      </c>
      <c r="C1009" s="2">
        <f t="shared" si="90"/>
        <v>54.325058059616907</v>
      </c>
      <c r="D1009" s="2">
        <f t="shared" si="92"/>
        <v>53.527423360659498</v>
      </c>
      <c r="E1009" s="2">
        <f t="shared" si="91"/>
        <v>0.79763469895740968</v>
      </c>
      <c r="F1009" s="2">
        <f t="shared" si="95"/>
        <v>0.48800237402403601</v>
      </c>
      <c r="G1009" s="2">
        <f t="shared" si="93"/>
        <v>0.30963232493337367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52.271700000000003</v>
      </c>
      <c r="C1010" s="2">
        <f t="shared" si="90"/>
        <v>54.223372204291223</v>
      </c>
      <c r="D1010" s="2">
        <f t="shared" si="92"/>
        <v>53.434406815425461</v>
      </c>
      <c r="E1010" s="2">
        <f t="shared" si="91"/>
        <v>0.78896538886576195</v>
      </c>
      <c r="F1010" s="2">
        <f t="shared" si="95"/>
        <v>0.54819497699238129</v>
      </c>
      <c r="G1010" s="2">
        <f t="shared" si="93"/>
        <v>0.24077041187338066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52.271700000000003</v>
      </c>
      <c r="C1011" s="2">
        <f t="shared" si="90"/>
        <v>54.137330326707954</v>
      </c>
      <c r="D1011" s="2">
        <f t="shared" si="92"/>
        <v>53.348280384653208</v>
      </c>
      <c r="E1011" s="2">
        <f t="shared" si="91"/>
        <v>0.78904994205474566</v>
      </c>
      <c r="F1011" s="2">
        <f t="shared" si="95"/>
        <v>0.59636597000485425</v>
      </c>
      <c r="G1011" s="2">
        <f t="shared" si="93"/>
        <v>0.19268397204989141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52.271700000000003</v>
      </c>
      <c r="C1012" s="2">
        <f t="shared" si="90"/>
        <v>54.064525661060571</v>
      </c>
      <c r="D1012" s="2">
        <f t="shared" si="92"/>
        <v>53.268533689493715</v>
      </c>
      <c r="E1012" s="2">
        <f t="shared" si="91"/>
        <v>0.79599197156685619</v>
      </c>
      <c r="F1012" s="2">
        <f t="shared" si="95"/>
        <v>0.63629117031725468</v>
      </c>
      <c r="G1012" s="2">
        <f t="shared" si="93"/>
        <v>0.15970080124960151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52.264499999999998</v>
      </c>
      <c r="C1013" s="2">
        <f t="shared" si="90"/>
        <v>54.036383251666642</v>
      </c>
      <c r="D1013" s="2">
        <f t="shared" si="92"/>
        <v>53.194160823605287</v>
      </c>
      <c r="E1013" s="2">
        <f t="shared" si="91"/>
        <v>0.84222242806135483</v>
      </c>
      <c r="F1013" s="2">
        <f t="shared" si="95"/>
        <v>0.67747742186607474</v>
      </c>
      <c r="G1013" s="2">
        <f t="shared" si="93"/>
        <v>0.1647450061952801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5">
        <f>TITRES_STAT!D1017</f>
        <v>52.271700000000003</v>
      </c>
      <c r="C1014" s="2">
        <f t="shared" si="90"/>
        <v>54.012570443717927</v>
      </c>
      <c r="D1014" s="2">
        <f t="shared" si="92"/>
        <v>53.125830392227122</v>
      </c>
      <c r="E1014" s="2">
        <f t="shared" si="91"/>
        <v>0.88674005149080415</v>
      </c>
      <c r="F1014" s="2">
        <f t="shared" si="95"/>
        <v>0.71932994779102066</v>
      </c>
      <c r="G1014" s="2">
        <f t="shared" si="93"/>
        <v>0.16741010369978349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5">
        <f>TITRES_STAT!D1018</f>
        <v>51.851100000000002</v>
      </c>
      <c r="C1015" s="2">
        <f t="shared" si="90"/>
        <v>53.744744221607476</v>
      </c>
      <c r="D1015" s="2">
        <f t="shared" si="92"/>
        <v>53.031405918728815</v>
      </c>
      <c r="E1015" s="2">
        <f t="shared" si="91"/>
        <v>0.71333830287866107</v>
      </c>
      <c r="F1015" s="2">
        <f t="shared" si="95"/>
        <v>0.71813161880854881</v>
      </c>
      <c r="G1015" s="2">
        <f t="shared" si="93"/>
        <v>-4.7933159298877426E-3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52.271700000000003</v>
      </c>
      <c r="C1016" s="2">
        <f t="shared" si="90"/>
        <v>53.518122033667865</v>
      </c>
      <c r="D1016" s="2">
        <f t="shared" si="92"/>
        <v>52.975131406230389</v>
      </c>
      <c r="E1016" s="2">
        <f t="shared" si="91"/>
        <v>0.54299062743747584</v>
      </c>
      <c r="F1016" s="2">
        <f t="shared" si="95"/>
        <v>0.68310342053433426</v>
      </c>
      <c r="G1016" s="2">
        <f t="shared" si="93"/>
        <v>-0.14011279309685842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51.488500000000002</v>
      </c>
      <c r="C1017" s="2">
        <f t="shared" si="90"/>
        <v>53.326364797718966</v>
      </c>
      <c r="D1017" s="2">
        <f t="shared" si="92"/>
        <v>52.865010561324432</v>
      </c>
      <c r="E1017" s="2">
        <f t="shared" si="91"/>
        <v>0.46135423639453421</v>
      </c>
      <c r="F1017" s="2">
        <f t="shared" si="95"/>
        <v>0.63875358370637436</v>
      </c>
      <c r="G1017" s="2">
        <f t="shared" si="93"/>
        <v>-0.17739934731184015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51.488500000000002</v>
      </c>
      <c r="C1018" s="2">
        <f t="shared" si="90"/>
        <v>53.164108674992974</v>
      </c>
      <c r="D1018" s="2">
        <f t="shared" si="92"/>
        <v>52.76304681604114</v>
      </c>
      <c r="E1018" s="2">
        <f t="shared" si="91"/>
        <v>0.40106185895183444</v>
      </c>
      <c r="F1018" s="2">
        <f t="shared" si="95"/>
        <v>0.59121523875546644</v>
      </c>
      <c r="G1018" s="2">
        <f t="shared" si="93"/>
        <v>-0.19015337980363201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51.488500000000002</v>
      </c>
      <c r="C1019" s="2">
        <f t="shared" si="90"/>
        <v>52.850538109609438</v>
      </c>
      <c r="D1019" s="2">
        <f t="shared" si="92"/>
        <v>52.668635940778834</v>
      </c>
      <c r="E1019" s="2">
        <f t="shared" si="91"/>
        <v>0.18190216883060373</v>
      </c>
      <c r="F1019" s="2">
        <f t="shared" si="95"/>
        <v>0.50935262477049392</v>
      </c>
      <c r="G1019" s="2">
        <f t="shared" si="93"/>
        <v>-0.32745045593989019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51.488500000000002</v>
      </c>
      <c r="C1020" s="2">
        <f t="shared" si="90"/>
        <v>52.761486092746452</v>
      </c>
      <c r="D1020" s="2">
        <f t="shared" si="92"/>
        <v>52.581218463684102</v>
      </c>
      <c r="E1020" s="2">
        <f t="shared" si="91"/>
        <v>0.1802676290623495</v>
      </c>
      <c r="F1020" s="2">
        <f t="shared" si="95"/>
        <v>0.44353562562886506</v>
      </c>
      <c r="G1020" s="2">
        <f t="shared" si="93"/>
        <v>-0.26326799656651556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51.488500000000002</v>
      </c>
      <c r="C1021" s="2">
        <f t="shared" si="90"/>
        <v>52.686134386170075</v>
      </c>
      <c r="D1021" s="2">
        <f t="shared" si="92"/>
        <v>52.500276355263054</v>
      </c>
      <c r="E1021" s="2">
        <f t="shared" si="91"/>
        <v>0.18585803090702058</v>
      </c>
      <c r="F1021" s="2">
        <f t="shared" si="95"/>
        <v>0.3920001066844962</v>
      </c>
      <c r="G1021" s="2">
        <f t="shared" si="93"/>
        <v>-0.20614207577747562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52.271700000000003</v>
      </c>
      <c r="C1022" s="2">
        <f t="shared" si="90"/>
        <v>52.622375249836217</v>
      </c>
      <c r="D1022" s="2">
        <f t="shared" si="92"/>
        <v>52.483344773391721</v>
      </c>
      <c r="E1022" s="2">
        <f t="shared" si="91"/>
        <v>0.13903047644449629</v>
      </c>
      <c r="F1022" s="2">
        <f t="shared" si="95"/>
        <v>0.34140618063649625</v>
      </c>
      <c r="G1022" s="2">
        <f t="shared" si="93"/>
        <v>-0.20237570419199996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52.271700000000003</v>
      </c>
      <c r="C1023" s="2">
        <f t="shared" si="90"/>
        <v>52.567317519092185</v>
      </c>
      <c r="D1023" s="2">
        <f t="shared" si="92"/>
        <v>52.467667382770117</v>
      </c>
      <c r="E1023" s="2">
        <f t="shared" si="91"/>
        <v>9.9650136322068761E-2</v>
      </c>
      <c r="F1023" s="2">
        <f t="shared" si="95"/>
        <v>0.29305497177361073</v>
      </c>
      <c r="G1023" s="2">
        <f t="shared" si="93"/>
        <v>-0.19340483545154197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52.213700000000003</v>
      </c>
      <c r="C1024" s="2">
        <f t="shared" si="90"/>
        <v>52.521837900770315</v>
      </c>
      <c r="D1024" s="2">
        <f t="shared" si="92"/>
        <v>52.448854984046406</v>
      </c>
      <c r="E1024" s="2">
        <f t="shared" si="91"/>
        <v>7.2982916723908886E-2</v>
      </c>
      <c r="F1024" s="2">
        <f t="shared" si="95"/>
        <v>0.24904056076367037</v>
      </c>
      <c r="G1024" s="2">
        <f t="shared" si="93"/>
        <v>-0.17605764403976149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52.213700000000003</v>
      </c>
      <c r="C1025" s="2">
        <f t="shared" si="90"/>
        <v>52.418647454497957</v>
      </c>
      <c r="D1025" s="2">
        <f t="shared" si="92"/>
        <v>52.431436096339269</v>
      </c>
      <c r="E1025" s="2">
        <f t="shared" si="91"/>
        <v>-1.2788641841311232E-2</v>
      </c>
      <c r="F1025" s="2">
        <f t="shared" si="95"/>
        <v>0.19667472024267407</v>
      </c>
      <c r="G1025" s="2">
        <f t="shared" si="93"/>
        <v>-0.2094633620839853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52.213700000000003</v>
      </c>
      <c r="C1026" s="2">
        <f t="shared" si="90"/>
        <v>52.396040153805963</v>
      </c>
      <c r="D1026" s="2">
        <f t="shared" si="92"/>
        <v>52.415307496610438</v>
      </c>
      <c r="E1026" s="2">
        <f t="shared" si="91"/>
        <v>-1.9267342804475618E-2</v>
      </c>
      <c r="F1026" s="2">
        <f t="shared" si="95"/>
        <v>0.15348630763324414</v>
      </c>
      <c r="G1026" s="2">
        <f t="shared" si="93"/>
        <v>-0.17275365043771976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52.213700000000003</v>
      </c>
      <c r="C1027" s="2">
        <f t="shared" si="90"/>
        <v>52.256418591681971</v>
      </c>
      <c r="D1027" s="2">
        <f t="shared" si="92"/>
        <v>52.400373607972632</v>
      </c>
      <c r="E1027" s="2">
        <f t="shared" si="91"/>
        <v>-0.14395501629066132</v>
      </c>
      <c r="F1027" s="2">
        <f t="shared" si="95"/>
        <v>9.3998042848463054E-2</v>
      </c>
      <c r="G1027" s="2">
        <f t="shared" si="93"/>
        <v>-0.23795305913912437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5">
        <f>TITRES_STAT!D1031</f>
        <v>52.213700000000003</v>
      </c>
      <c r="C1028" s="2">
        <f t="shared" si="90"/>
        <v>52.138277269884746</v>
      </c>
      <c r="D1028" s="2">
        <f t="shared" si="92"/>
        <v>52.386545933307993</v>
      </c>
      <c r="E1028" s="2">
        <f t="shared" si="91"/>
        <v>-0.24826866342324649</v>
      </c>
      <c r="F1028" s="2">
        <f t="shared" si="95"/>
        <v>2.5544701594121144E-2</v>
      </c>
      <c r="G1028" s="2">
        <f t="shared" si="93"/>
        <v>-0.27381336501736764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52.213700000000003</v>
      </c>
      <c r="C1029" s="2">
        <f t="shared" si="90"/>
        <v>52.038311536056327</v>
      </c>
      <c r="D1029" s="2">
        <f t="shared" si="92"/>
        <v>52.373742530840737</v>
      </c>
      <c r="E1029" s="2">
        <f t="shared" si="91"/>
        <v>-0.33543099478441007</v>
      </c>
      <c r="F1029" s="2">
        <f t="shared" si="95"/>
        <v>-4.6650437681585097E-2</v>
      </c>
      <c r="G1029" s="2">
        <f t="shared" si="93"/>
        <v>-0.28878055710282496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52.213700000000003</v>
      </c>
      <c r="C1030" s="2">
        <f t="shared" si="90"/>
        <v>51.953725145893813</v>
      </c>
      <c r="D1030" s="2">
        <f t="shared" si="92"/>
        <v>52.361887528556238</v>
      </c>
      <c r="E1030" s="2">
        <f t="shared" si="91"/>
        <v>-0.40816238266242522</v>
      </c>
      <c r="F1030" s="2">
        <f t="shared" si="95"/>
        <v>-0.11895282667775313</v>
      </c>
      <c r="G1030" s="2">
        <f t="shared" si="93"/>
        <v>-0.28920955598467207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52.213700000000003</v>
      </c>
      <c r="C1031" s="2">
        <f t="shared" si="90"/>
        <v>51.882152046525533</v>
      </c>
      <c r="D1031" s="2">
        <f t="shared" si="92"/>
        <v>52.350910674589109</v>
      </c>
      <c r="E1031" s="2">
        <f t="shared" si="91"/>
        <v>-0.4687586280635756</v>
      </c>
      <c r="F1031" s="2">
        <f t="shared" si="95"/>
        <v>-0.18891398695491762</v>
      </c>
      <c r="G1031" s="2">
        <f t="shared" si="93"/>
        <v>-0.27984464110865798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52.213700000000003</v>
      </c>
      <c r="C1032" s="2">
        <f t="shared" si="90"/>
        <v>51.942082500906224</v>
      </c>
      <c r="D1032" s="2">
        <f t="shared" si="92"/>
        <v>52.340746920915841</v>
      </c>
      <c r="E1032" s="2">
        <f t="shared" si="91"/>
        <v>-0.39866442000961655</v>
      </c>
      <c r="F1032" s="2">
        <f t="shared" si="95"/>
        <v>-0.23086407356585742</v>
      </c>
      <c r="G1032" s="2">
        <f t="shared" si="93"/>
        <v>-0.16780034644375913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5">
        <f>TITRES_STAT!D1036</f>
        <v>52.213700000000003</v>
      </c>
      <c r="C1033" s="2">
        <f t="shared" si="90"/>
        <v>51.992792885382194</v>
      </c>
      <c r="D1033" s="2">
        <f t="shared" si="92"/>
        <v>52.331336037885038</v>
      </c>
      <c r="E1033" s="2">
        <f t="shared" si="91"/>
        <v>-0.33854315250284372</v>
      </c>
      <c r="F1033" s="2">
        <f t="shared" si="95"/>
        <v>-0.25239988935325469</v>
      </c>
      <c r="G1033" s="2">
        <f t="shared" si="93"/>
        <v>-8.6143263149589033E-2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5">
        <f>TITRES_STAT!D1037</f>
        <v>52.213700000000003</v>
      </c>
      <c r="C1034" s="2">
        <f t="shared" si="90"/>
        <v>52.026778595323393</v>
      </c>
      <c r="D1034" s="2">
        <f t="shared" si="92"/>
        <v>52.322622257300964</v>
      </c>
      <c r="E1034" s="2">
        <f t="shared" si="91"/>
        <v>-0.29584366197757106</v>
      </c>
      <c r="F1034" s="2">
        <f t="shared" si="95"/>
        <v>-0.26108864387811798</v>
      </c>
      <c r="G1034" s="2">
        <f t="shared" si="93"/>
        <v>-3.4755018099453083E-2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51.488500000000002</v>
      </c>
      <c r="C1035" s="2">
        <f t="shared" si="90"/>
        <v>52.055535734504403</v>
      </c>
      <c r="D1035" s="2">
        <f t="shared" si="92"/>
        <v>52.260835423426819</v>
      </c>
      <c r="E1035" s="2">
        <f t="shared" si="91"/>
        <v>-0.20529968892241612</v>
      </c>
      <c r="F1035" s="2">
        <f t="shared" si="95"/>
        <v>-0.24993085288697761</v>
      </c>
      <c r="G1035" s="2">
        <f t="shared" si="93"/>
        <v>4.4631163964561488E-2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51.488500000000002</v>
      </c>
      <c r="C1036" s="2">
        <f t="shared" si="90"/>
        <v>52.079868698426807</v>
      </c>
      <c r="D1036" s="2">
        <f t="shared" si="92"/>
        <v>52.203625392061866</v>
      </c>
      <c r="E1036" s="2">
        <f t="shared" si="91"/>
        <v>-0.12375669363505892</v>
      </c>
      <c r="F1036" s="2">
        <f t="shared" si="95"/>
        <v>-0.22469602103659389</v>
      </c>
      <c r="G1036" s="2">
        <f t="shared" si="93"/>
        <v>0.10093932740153497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5">
        <f>TITRES_STAT!D1040</f>
        <v>51.488500000000002</v>
      </c>
      <c r="C1037" s="2">
        <f t="shared" si="90"/>
        <v>52.100458129438067</v>
      </c>
      <c r="D1037" s="2">
        <f t="shared" si="92"/>
        <v>52.150653140798021</v>
      </c>
      <c r="E1037" s="2">
        <f t="shared" si="91"/>
        <v>-5.0195011359953412E-2</v>
      </c>
      <c r="F1037" s="2">
        <f t="shared" si="95"/>
        <v>-0.18979581910126581</v>
      </c>
      <c r="G1037" s="2">
        <f t="shared" si="93"/>
        <v>0.13960080774131239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51.488500000000002</v>
      </c>
      <c r="C1038" s="2">
        <f t="shared" si="90"/>
        <v>52.117879955678362</v>
      </c>
      <c r="D1038" s="2">
        <f t="shared" si="92"/>
        <v>52.101604759998168</v>
      </c>
      <c r="E1038" s="2">
        <f t="shared" si="91"/>
        <v>1.6275195680194088E-2</v>
      </c>
      <c r="F1038" s="2">
        <f t="shared" si="95"/>
        <v>-0.14858161614497384</v>
      </c>
      <c r="G1038" s="2">
        <f t="shared" si="93"/>
        <v>0.16485681182516793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51.488500000000002</v>
      </c>
      <c r="C1039" s="2">
        <f t="shared" ref="C1039:C1102" si="96">$C$4*B1029+C1038*(1-$C$4)</f>
        <v>52.132621500958606</v>
      </c>
      <c r="D1039" s="2">
        <f t="shared" si="92"/>
        <v>52.056189592590897</v>
      </c>
      <c r="E1039" s="2">
        <f t="shared" si="91"/>
        <v>7.6431908367709411E-2</v>
      </c>
      <c r="F1039" s="2">
        <f t="shared" si="95"/>
        <v>-0.1035789112424372</v>
      </c>
      <c r="G1039" s="2">
        <f t="shared" si="93"/>
        <v>0.18001081961014662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50.763300000000001</v>
      </c>
      <c r="C1040" s="2">
        <f t="shared" si="96"/>
        <v>52.145095116195748</v>
      </c>
      <c r="D1040" s="2">
        <f t="shared" si="92"/>
        <v>51.960419993139723</v>
      </c>
      <c r="E1040" s="2">
        <f t="shared" si="91"/>
        <v>0.1846751230560244</v>
      </c>
      <c r="F1040" s="2">
        <f t="shared" si="95"/>
        <v>-4.5928104382744882E-2</v>
      </c>
      <c r="G1040" s="2">
        <f t="shared" si="93"/>
        <v>0.23060322743876929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50.763300000000001</v>
      </c>
      <c r="C1041" s="2">
        <f t="shared" si="96"/>
        <v>52.155649713704094</v>
      </c>
      <c r="D1041" s="2">
        <f t="shared" si="92"/>
        <v>51.871744438092335</v>
      </c>
      <c r="E1041" s="2">
        <f t="shared" si="91"/>
        <v>0.28390527561175816</v>
      </c>
      <c r="F1041" s="2">
        <f t="shared" si="95"/>
        <v>2.0038571616155729E-2</v>
      </c>
      <c r="G1041" s="2">
        <f t="shared" si="93"/>
        <v>0.26386670399560241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5">
        <f>TITRES_STAT!D1045</f>
        <v>50.763300000000001</v>
      </c>
      <c r="C1042" s="2">
        <f t="shared" si="96"/>
        <v>52.164580526980387</v>
      </c>
      <c r="D1042" s="2">
        <f t="shared" si="92"/>
        <v>51.789637442678092</v>
      </c>
      <c r="E1042" s="2">
        <f t="shared" si="91"/>
        <v>0.37494308430229495</v>
      </c>
      <c r="F1042" s="2">
        <f t="shared" si="95"/>
        <v>9.1019474153383573E-2</v>
      </c>
      <c r="G1042" s="2">
        <f t="shared" si="93"/>
        <v>0.28392361014891138</v>
      </c>
      <c r="H1042" s="2" t="str">
        <f t="shared" si="94"/>
        <v>Sell</v>
      </c>
    </row>
    <row r="1043" spans="1:8" ht="13.5" x14ac:dyDescent="0.25">
      <c r="A1043" s="3">
        <f>TITRES_STAT!B1046</f>
        <v>43826</v>
      </c>
      <c r="B1043" s="5">
        <f>TITRES_STAT!D1046</f>
        <v>50.763300000000001</v>
      </c>
      <c r="C1043" s="2">
        <f t="shared" si="96"/>
        <v>52.1721373689834</v>
      </c>
      <c r="D1043" s="2">
        <f t="shared" si="92"/>
        <v>51.713612446924159</v>
      </c>
      <c r="E1043" s="2">
        <f t="shared" si="91"/>
        <v>0.45852492205924023</v>
      </c>
      <c r="F1043" s="2">
        <f t="shared" si="95"/>
        <v>0.16452056373455493</v>
      </c>
      <c r="G1043" s="2">
        <f t="shared" si="93"/>
        <v>0.2940043583246853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5">
        <f>TITRES_STAT!D1047</f>
        <v>50.763300000000001</v>
      </c>
      <c r="C1044" s="2">
        <f t="shared" si="96"/>
        <v>52.178531619909023</v>
      </c>
      <c r="D1044" s="2">
        <f t="shared" si="92"/>
        <v>51.643218932337184</v>
      </c>
      <c r="E1044" s="2">
        <f t="shared" si="91"/>
        <v>0.53531268757183881</v>
      </c>
      <c r="F1044" s="2">
        <f t="shared" si="95"/>
        <v>0.23867898850201169</v>
      </c>
      <c r="G1044" s="2">
        <f t="shared" si="93"/>
        <v>0.29663369906982712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5">
        <f>TITRES_STAT!D1048</f>
        <v>50.763300000000001</v>
      </c>
      <c r="C1045" s="2">
        <f t="shared" si="96"/>
        <v>52.072372909153792</v>
      </c>
      <c r="D1045" s="2">
        <f t="shared" si="92"/>
        <v>51.578039752164059</v>
      </c>
      <c r="E1045" s="2">
        <f t="shared" si="91"/>
        <v>0.49433315698973246</v>
      </c>
      <c r="F1045" s="2">
        <f t="shared" si="95"/>
        <v>0.28980982219955587</v>
      </c>
      <c r="G1045" s="2">
        <f t="shared" si="93"/>
        <v>0.20452333479017659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5">
        <f>TITRES_STAT!D1049</f>
        <v>50.763300000000001</v>
      </c>
      <c r="C1046" s="2">
        <f t="shared" si="96"/>
        <v>51.982546307745515</v>
      </c>
      <c r="D1046" s="2">
        <f t="shared" si="92"/>
        <v>51.517688659411171</v>
      </c>
      <c r="E1046" s="2">
        <f t="shared" si="91"/>
        <v>0.46485764833434473</v>
      </c>
      <c r="F1046" s="2">
        <f t="shared" si="95"/>
        <v>0.32481938742651362</v>
      </c>
      <c r="G1046" s="2">
        <f t="shared" si="93"/>
        <v>0.14003826090783111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5">
        <f>TITRES_STAT!D1050</f>
        <v>50.770600000000002</v>
      </c>
      <c r="C1047" s="2">
        <f t="shared" si="96"/>
        <v>51.906539183476973</v>
      </c>
      <c r="D1047" s="2">
        <f t="shared" si="92"/>
        <v>51.46234875871405</v>
      </c>
      <c r="E1047" s="2">
        <f t="shared" si="91"/>
        <v>0.44419042476292248</v>
      </c>
      <c r="F1047" s="2">
        <f t="shared" si="95"/>
        <v>0.34869359489379542</v>
      </c>
      <c r="G1047" s="2">
        <f t="shared" si="93"/>
        <v>9.5496829869127053E-2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5">
        <f>TITRES_STAT!D1051</f>
        <v>50.770600000000002</v>
      </c>
      <c r="C1048" s="2">
        <f t="shared" si="96"/>
        <v>51.842225462942054</v>
      </c>
      <c r="D1048" s="2">
        <f t="shared" si="92"/>
        <v>51.41110810992042</v>
      </c>
      <c r="E1048" s="2">
        <f t="shared" si="91"/>
        <v>0.43111735302163368</v>
      </c>
      <c r="F1048" s="2">
        <f t="shared" si="95"/>
        <v>0.3651783465193631</v>
      </c>
      <c r="G1048" s="2">
        <f t="shared" si="93"/>
        <v>6.5939006502270581E-2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5">
        <f>TITRES_STAT!D1052</f>
        <v>50.770600000000002</v>
      </c>
      <c r="C1049" s="2">
        <f t="shared" si="96"/>
        <v>51.787806160950971</v>
      </c>
      <c r="D1049" s="2">
        <f t="shared" si="92"/>
        <v>51.363663064741132</v>
      </c>
      <c r="E1049" s="2">
        <f t="shared" si="91"/>
        <v>0.42414309620983914</v>
      </c>
      <c r="F1049" s="2">
        <f t="shared" si="95"/>
        <v>0.3769712964574583</v>
      </c>
      <c r="G1049" s="2">
        <f t="shared" si="93"/>
        <v>4.7171799752380839E-2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5">
        <f>TITRES_STAT!D1053</f>
        <v>50.763300000000001</v>
      </c>
      <c r="C1050" s="2">
        <f t="shared" si="96"/>
        <v>51.630189828496981</v>
      </c>
      <c r="D1050" s="2">
        <f t="shared" si="92"/>
        <v>51.319191726612161</v>
      </c>
      <c r="E1050" s="2">
        <f t="shared" si="91"/>
        <v>0.31099810188482024</v>
      </c>
      <c r="F1050" s="2">
        <f t="shared" si="95"/>
        <v>0.36377665754293076</v>
      </c>
      <c r="G1050" s="2">
        <f t="shared" si="93"/>
        <v>-5.2778555658110515E-2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52.286200000000001</v>
      </c>
      <c r="C1051" s="2">
        <f t="shared" si="96"/>
        <v>51.496822162574375</v>
      </c>
      <c r="D1051" s="2">
        <f t="shared" si="92"/>
        <v>51.390821969085337</v>
      </c>
      <c r="E1051" s="2">
        <f t="shared" si="91"/>
        <v>0.106000193489038</v>
      </c>
      <c r="F1051" s="2">
        <f t="shared" si="95"/>
        <v>0.31222136473215223</v>
      </c>
      <c r="G1051" s="2">
        <f t="shared" si="93"/>
        <v>-0.20622117124311423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5">
        <f>TITRES_STAT!D1055</f>
        <v>50.763300000000001</v>
      </c>
      <c r="C1052" s="2">
        <f t="shared" si="96"/>
        <v>51.383972599101398</v>
      </c>
      <c r="D1052" s="2">
        <f t="shared" si="92"/>
        <v>51.344338860264202</v>
      </c>
      <c r="E1052" s="2">
        <f t="shared" ref="E1052:E1115" si="97">C1052-D1052</f>
        <v>3.963373883719612E-2</v>
      </c>
      <c r="F1052" s="2">
        <f t="shared" si="95"/>
        <v>0.25770383955316101</v>
      </c>
      <c r="G1052" s="2">
        <f t="shared" si="93"/>
        <v>-0.21807010071596489</v>
      </c>
      <c r="H1052" s="2" t="str">
        <f t="shared" si="94"/>
        <v>Hold</v>
      </c>
    </row>
    <row r="1053" spans="1:8" ht="13.5" x14ac:dyDescent="0.25">
      <c r="A1053" s="3">
        <f>TITRES_STAT!B1056</f>
        <v>43843</v>
      </c>
      <c r="B1053" s="5">
        <f>TITRES_STAT!D1056</f>
        <v>50.763300000000001</v>
      </c>
      <c r="C1053" s="2">
        <f t="shared" si="96"/>
        <v>51.288484506931951</v>
      </c>
      <c r="D1053" s="2">
        <f t="shared" ref="D1053:D1116" si="98">$D$4*B1053+(1-$D$4)*D1052</f>
        <v>51.30129894468908</v>
      </c>
      <c r="E1053" s="2">
        <f t="shared" si="97"/>
        <v>-1.2814437757128871E-2</v>
      </c>
      <c r="F1053" s="2">
        <f t="shared" si="95"/>
        <v>0.20360018409110303</v>
      </c>
      <c r="G1053" s="2">
        <f t="shared" si="93"/>
        <v>-0.2164146218482319</v>
      </c>
      <c r="H1053" s="2" t="str">
        <f t="shared" si="94"/>
        <v>Hold</v>
      </c>
    </row>
    <row r="1054" spans="1:8" ht="13.5" x14ac:dyDescent="0.25">
      <c r="A1054" s="3">
        <f>TITRES_STAT!B1057</f>
        <v>43845</v>
      </c>
      <c r="B1054" s="5">
        <f>TITRES_STAT!D1057</f>
        <v>50.763300000000001</v>
      </c>
      <c r="C1054" s="2">
        <f t="shared" si="96"/>
        <v>51.207686890480886</v>
      </c>
      <c r="D1054" s="2">
        <f t="shared" si="98"/>
        <v>51.261447171008406</v>
      </c>
      <c r="E1054" s="2">
        <f t="shared" si="97"/>
        <v>-5.376028052751991E-2</v>
      </c>
      <c r="F1054" s="2">
        <f t="shared" si="95"/>
        <v>0.15212809116737847</v>
      </c>
      <c r="G1054" s="2">
        <f t="shared" si="93"/>
        <v>-0.20588837169489838</v>
      </c>
      <c r="H1054" s="2" t="str">
        <f t="shared" si="94"/>
        <v>Hold</v>
      </c>
    </row>
    <row r="1055" spans="1:8" ht="13.5" x14ac:dyDescent="0.25">
      <c r="A1055" s="3">
        <f>TITRES_STAT!B1058</f>
        <v>43846</v>
      </c>
      <c r="B1055" s="5">
        <f>TITRES_STAT!D1058</f>
        <v>50.763300000000001</v>
      </c>
      <c r="C1055" s="2">
        <f t="shared" si="96"/>
        <v>51.139319676560746</v>
      </c>
      <c r="D1055" s="2">
        <f t="shared" si="98"/>
        <v>51.224547380563344</v>
      </c>
      <c r="E1055" s="2">
        <f t="shared" si="97"/>
        <v>-8.5227704002598159E-2</v>
      </c>
      <c r="F1055" s="2">
        <f t="shared" si="95"/>
        <v>0.10465693213338315</v>
      </c>
      <c r="G1055" s="2">
        <f t="shared" si="93"/>
        <v>-0.18988463613598131</v>
      </c>
      <c r="H1055" s="2" t="str">
        <f t="shared" si="94"/>
        <v>Hold</v>
      </c>
    </row>
    <row r="1056" spans="1:8" ht="13.5" x14ac:dyDescent="0.25">
      <c r="A1056" s="3">
        <f>TITRES_STAT!B1059</f>
        <v>43847</v>
      </c>
      <c r="B1056" s="5">
        <f>TITRES_STAT!D1059</f>
        <v>52.931600000000003</v>
      </c>
      <c r="C1056" s="2">
        <f t="shared" si="96"/>
        <v>51.0814704955514</v>
      </c>
      <c r="D1056" s="2">
        <f t="shared" si="98"/>
        <v>51.350995722743839</v>
      </c>
      <c r="E1056" s="2">
        <f t="shared" si="97"/>
        <v>-0.26952522719243888</v>
      </c>
      <c r="F1056" s="2">
        <f t="shared" si="95"/>
        <v>2.9820500268218746E-2</v>
      </c>
      <c r="G1056" s="2">
        <f t="shared" si="93"/>
        <v>-0.29934572746065763</v>
      </c>
      <c r="H1056" s="2" t="str">
        <f t="shared" si="94"/>
        <v>Hold</v>
      </c>
    </row>
    <row r="1057" spans="1:8" ht="13.5" x14ac:dyDescent="0.25">
      <c r="A1057" s="3">
        <f>TITRES_STAT!B1060</f>
        <v>43850</v>
      </c>
      <c r="B1057" s="5">
        <f>TITRES_STAT!D1060</f>
        <v>52.938899999999997</v>
      </c>
      <c r="C1057" s="2">
        <f t="shared" si="96"/>
        <v>51.03364426546657</v>
      </c>
      <c r="D1057" s="2">
        <f t="shared" si="98"/>
        <v>51.468618261799847</v>
      </c>
      <c r="E1057" s="2">
        <f t="shared" si="97"/>
        <v>-0.4349739963332766</v>
      </c>
      <c r="F1057" s="2">
        <f t="shared" si="95"/>
        <v>-6.3138399052080324E-2</v>
      </c>
      <c r="G1057" s="2">
        <f t="shared" si="93"/>
        <v>-0.37183559728119631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5">
        <f>TITRES_STAT!D1061</f>
        <v>54.316699999999997</v>
      </c>
      <c r="C1058" s="2">
        <f t="shared" si="96"/>
        <v>50.993175916933254</v>
      </c>
      <c r="D1058" s="2">
        <f t="shared" si="98"/>
        <v>51.679587279444306</v>
      </c>
      <c r="E1058" s="2">
        <f t="shared" si="97"/>
        <v>-0.68641136251105195</v>
      </c>
      <c r="F1058" s="2">
        <f t="shared" si="95"/>
        <v>-0.18779299174387465</v>
      </c>
      <c r="G1058" s="2">
        <f t="shared" si="93"/>
        <v>-0.4986183707671773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5">
        <f>TITRES_STAT!D1062</f>
        <v>52.938899999999997</v>
      </c>
      <c r="C1059" s="2">
        <f t="shared" si="96"/>
        <v>50.958933468174287</v>
      </c>
      <c r="D1059" s="2">
        <f t="shared" si="98"/>
        <v>51.772869703189173</v>
      </c>
      <c r="E1059" s="2">
        <f t="shared" si="97"/>
        <v>-0.81393623501488577</v>
      </c>
      <c r="F1059" s="2">
        <f t="shared" si="95"/>
        <v>-0.31302164039807689</v>
      </c>
      <c r="G1059" s="2">
        <f t="shared" si="93"/>
        <v>-0.50091459461680887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52.938899999999997</v>
      </c>
      <c r="C1060" s="2">
        <f t="shared" si="96"/>
        <v>50.928836011532084</v>
      </c>
      <c r="D1060" s="2">
        <f t="shared" si="98"/>
        <v>51.859242317767752</v>
      </c>
      <c r="E1060" s="2">
        <f t="shared" si="97"/>
        <v>-0.93040630623566756</v>
      </c>
      <c r="F1060" s="2">
        <f t="shared" si="95"/>
        <v>-0.43649857356559507</v>
      </c>
      <c r="G1060" s="2">
        <f t="shared" ref="G1060:G1123" si="99">E1060-F1060</f>
        <v>-0.49390773267007249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52.938899999999997</v>
      </c>
      <c r="C1061" s="2">
        <f t="shared" si="96"/>
        <v>51.137661240527152</v>
      </c>
      <c r="D1061" s="2">
        <f t="shared" si="98"/>
        <v>51.939216960896069</v>
      </c>
      <c r="E1061" s="2">
        <f t="shared" si="97"/>
        <v>-0.80155572036891698</v>
      </c>
      <c r="F1061" s="2">
        <f t="shared" ref="F1061:F1124" si="101">(E1061*(2/(10)))+((1-(2/10))*F1060)</f>
        <v>-0.50951000292625948</v>
      </c>
      <c r="G1061" s="2">
        <f t="shared" si="99"/>
        <v>-0.2920457174426575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53.301499999999997</v>
      </c>
      <c r="C1062" s="2">
        <f t="shared" si="96"/>
        <v>51.080067203522972</v>
      </c>
      <c r="D1062" s="2">
        <f t="shared" si="98"/>
        <v>52.040126815644506</v>
      </c>
      <c r="E1062" s="2">
        <f t="shared" si="97"/>
        <v>-0.96005961212153323</v>
      </c>
      <c r="F1062" s="2">
        <f t="shared" si="101"/>
        <v>-0.59961992476531423</v>
      </c>
      <c r="G1062" s="2">
        <f t="shared" si="99"/>
        <v>-0.36043968735621901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53.374000000000002</v>
      </c>
      <c r="C1063" s="2">
        <f t="shared" si="96"/>
        <v>51.031333787596367</v>
      </c>
      <c r="D1063" s="2">
        <f t="shared" si="98"/>
        <v>52.13893223670788</v>
      </c>
      <c r="E1063" s="2">
        <f t="shared" si="97"/>
        <v>-1.1075984491115136</v>
      </c>
      <c r="F1063" s="2">
        <f t="shared" si="101"/>
        <v>-0.70121562963455419</v>
      </c>
      <c r="G1063" s="2">
        <f t="shared" si="99"/>
        <v>-0.40638281947695942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53.301499999999997</v>
      </c>
      <c r="C1064" s="2">
        <f t="shared" si="96"/>
        <v>50.990097820273846</v>
      </c>
      <c r="D1064" s="2">
        <f t="shared" si="98"/>
        <v>52.22504836732211</v>
      </c>
      <c r="E1064" s="2">
        <f t="shared" si="97"/>
        <v>-1.234950547048264</v>
      </c>
      <c r="F1064" s="2">
        <f t="shared" si="101"/>
        <v>-0.80796261311729622</v>
      </c>
      <c r="G1064" s="2">
        <f t="shared" si="99"/>
        <v>-0.42698793393096779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53.301499999999997</v>
      </c>
      <c r="C1065" s="2">
        <f t="shared" si="96"/>
        <v>50.95520584792402</v>
      </c>
      <c r="D1065" s="2">
        <f t="shared" si="98"/>
        <v>52.30478552529825</v>
      </c>
      <c r="E1065" s="2">
        <f t="shared" si="97"/>
        <v>-1.3495796773742299</v>
      </c>
      <c r="F1065" s="2">
        <f t="shared" si="101"/>
        <v>-0.91628602596868292</v>
      </c>
      <c r="G1065" s="2">
        <f t="shared" si="99"/>
        <v>-0.43329365140554699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53.301499999999997</v>
      </c>
      <c r="C1066" s="2">
        <f t="shared" si="96"/>
        <v>51.259266486704945</v>
      </c>
      <c r="D1066" s="2">
        <f t="shared" si="98"/>
        <v>52.378616227128013</v>
      </c>
      <c r="E1066" s="2">
        <f t="shared" si="97"/>
        <v>-1.1193497404230683</v>
      </c>
      <c r="F1066" s="2">
        <f t="shared" si="101"/>
        <v>-0.95689876885956004</v>
      </c>
      <c r="G1066" s="2">
        <f t="shared" si="99"/>
        <v>-0.1624509715635083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52.576300000000003</v>
      </c>
      <c r="C1067" s="2">
        <f t="shared" si="96"/>
        <v>51.51767164259649</v>
      </c>
      <c r="D1067" s="2">
        <f t="shared" si="98"/>
        <v>52.393259469562977</v>
      </c>
      <c r="E1067" s="2">
        <f t="shared" si="97"/>
        <v>-0.87558782696648763</v>
      </c>
      <c r="F1067" s="2">
        <f t="shared" si="101"/>
        <v>-0.94063658048094556</v>
      </c>
      <c r="G1067" s="2">
        <f t="shared" si="99"/>
        <v>6.5048753514457935E-2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5">
        <f>TITRES_STAT!D1071</f>
        <v>52.576300000000003</v>
      </c>
      <c r="C1068" s="2">
        <f t="shared" si="96"/>
        <v>51.948291389889334</v>
      </c>
      <c r="D1068" s="2">
        <f t="shared" si="98"/>
        <v>52.406818027373134</v>
      </c>
      <c r="E1068" s="2">
        <f t="shared" si="97"/>
        <v>-0.45852663748379996</v>
      </c>
      <c r="F1068" s="2">
        <f t="shared" si="101"/>
        <v>-0.84421459188151649</v>
      </c>
      <c r="G1068" s="2">
        <f t="shared" si="99"/>
        <v>0.38568795439771653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52.576300000000003</v>
      </c>
      <c r="C1069" s="2">
        <f t="shared" si="96"/>
        <v>52.100692714521742</v>
      </c>
      <c r="D1069" s="2">
        <f t="shared" si="98"/>
        <v>52.419372247567722</v>
      </c>
      <c r="E1069" s="2">
        <f t="shared" si="97"/>
        <v>-0.31867953304598018</v>
      </c>
      <c r="F1069" s="2">
        <f t="shared" si="101"/>
        <v>-0.73910758011440925</v>
      </c>
      <c r="G1069" s="2">
        <f t="shared" si="99"/>
        <v>0.42042804706842907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52.569000000000003</v>
      </c>
      <c r="C1070" s="2">
        <f t="shared" si="96"/>
        <v>52.229647681518394</v>
      </c>
      <c r="D1070" s="2">
        <f t="shared" si="98"/>
        <v>52.430455784784925</v>
      </c>
      <c r="E1070" s="2">
        <f t="shared" si="97"/>
        <v>-0.20080810326653165</v>
      </c>
      <c r="F1070" s="2">
        <f t="shared" si="101"/>
        <v>-0.6314476847448337</v>
      </c>
      <c r="G1070" s="2">
        <f t="shared" si="99"/>
        <v>0.43063958147830206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52.286200000000001</v>
      </c>
      <c r="C1071" s="2">
        <f t="shared" si="96"/>
        <v>52.338763422823256</v>
      </c>
      <c r="D1071" s="2">
        <f t="shared" si="98"/>
        <v>52.419770171097156</v>
      </c>
      <c r="E1071" s="2">
        <f t="shared" si="97"/>
        <v>-8.1006748273900087E-2</v>
      </c>
      <c r="F1071" s="2">
        <f t="shared" si="101"/>
        <v>-0.52135949745064702</v>
      </c>
      <c r="G1071" s="2">
        <f t="shared" si="99"/>
        <v>0.44035274917674694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52.286200000000001</v>
      </c>
      <c r="C1072" s="2">
        <f t="shared" si="96"/>
        <v>52.486876742388908</v>
      </c>
      <c r="D1072" s="2">
        <f t="shared" si="98"/>
        <v>52.409876084349222</v>
      </c>
      <c r="E1072" s="2">
        <f t="shared" si="97"/>
        <v>7.7000658039686698E-2</v>
      </c>
      <c r="F1072" s="2">
        <f t="shared" si="101"/>
        <v>-0.40168746635258029</v>
      </c>
      <c r="G1072" s="2">
        <f t="shared" si="99"/>
        <v>0.47868812439226699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52.576300000000003</v>
      </c>
      <c r="C1073" s="2">
        <f t="shared" si="96"/>
        <v>52.623357243559845</v>
      </c>
      <c r="D1073" s="2">
        <f t="shared" si="98"/>
        <v>52.422203781804839</v>
      </c>
      <c r="E1073" s="2">
        <f t="shared" si="97"/>
        <v>0.20115346175500548</v>
      </c>
      <c r="F1073" s="2">
        <f t="shared" si="101"/>
        <v>-0.28111928073106318</v>
      </c>
      <c r="G1073" s="2">
        <f t="shared" si="99"/>
        <v>0.48227274248606866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52.576300000000003</v>
      </c>
      <c r="C1074" s="2">
        <f t="shared" si="96"/>
        <v>52.72768689839679</v>
      </c>
      <c r="D1074" s="2">
        <f t="shared" si="98"/>
        <v>52.433618316485962</v>
      </c>
      <c r="E1074" s="2">
        <f t="shared" si="97"/>
        <v>0.29406858191082819</v>
      </c>
      <c r="F1074" s="2">
        <f t="shared" si="101"/>
        <v>-0.16608170820268492</v>
      </c>
      <c r="G1074" s="2">
        <f t="shared" si="99"/>
        <v>0.46015029011351311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52.576300000000003</v>
      </c>
      <c r="C1075" s="2">
        <f t="shared" si="96"/>
        <v>52.815965837104976</v>
      </c>
      <c r="D1075" s="2">
        <f t="shared" si="98"/>
        <v>52.4441873300796</v>
      </c>
      <c r="E1075" s="2">
        <f t="shared" si="97"/>
        <v>0.3717785070253754</v>
      </c>
      <c r="F1075" s="2">
        <f t="shared" si="101"/>
        <v>-5.8509665157072871E-2</v>
      </c>
      <c r="G1075" s="2">
        <f t="shared" si="99"/>
        <v>0.4302881721824483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51.488500000000002</v>
      </c>
      <c r="C1076" s="2">
        <f t="shared" si="96"/>
        <v>52.89066340062729</v>
      </c>
      <c r="D1076" s="2">
        <f t="shared" si="98"/>
        <v>52.373395675999632</v>
      </c>
      <c r="E1076" s="2">
        <f t="shared" si="97"/>
        <v>0.5172677246276578</v>
      </c>
      <c r="F1076" s="2">
        <f t="shared" si="101"/>
        <v>5.6645812799873262E-2</v>
      </c>
      <c r="G1076" s="2">
        <f t="shared" si="99"/>
        <v>0.46062191182778456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51.415999999999997</v>
      </c>
      <c r="C1077" s="2">
        <f t="shared" si="96"/>
        <v>52.842299800530782</v>
      </c>
      <c r="D1077" s="2">
        <f t="shared" si="98"/>
        <v>52.302477477777437</v>
      </c>
      <c r="E1077" s="2">
        <f t="shared" si="97"/>
        <v>0.53982232275334496</v>
      </c>
      <c r="F1077" s="2">
        <f t="shared" si="101"/>
        <v>0.15328111479056761</v>
      </c>
      <c r="G1077" s="2">
        <f t="shared" si="99"/>
        <v>0.38654120796277736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5">
        <f>TITRES_STAT!D1081</f>
        <v>51.415999999999997</v>
      </c>
      <c r="C1078" s="2">
        <f t="shared" si="96"/>
        <v>52.801376754295276</v>
      </c>
      <c r="D1078" s="2">
        <f t="shared" si="98"/>
        <v>52.236812479423548</v>
      </c>
      <c r="E1078" s="2">
        <f t="shared" si="97"/>
        <v>0.56456427487172789</v>
      </c>
      <c r="F1078" s="2">
        <f t="shared" si="101"/>
        <v>0.23553774680679967</v>
      </c>
      <c r="G1078" s="2">
        <f t="shared" si="99"/>
        <v>0.32902652806492821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5">
        <f>TITRES_STAT!D1082</f>
        <v>51.488500000000002</v>
      </c>
      <c r="C1079" s="2">
        <f t="shared" si="96"/>
        <v>52.766749561326769</v>
      </c>
      <c r="D1079" s="2">
        <f t="shared" si="98"/>
        <v>52.181381925392174</v>
      </c>
      <c r="E1079" s="2">
        <f t="shared" si="97"/>
        <v>0.5853676359345954</v>
      </c>
      <c r="F1079" s="2">
        <f t="shared" si="101"/>
        <v>0.30550372463235886</v>
      </c>
      <c r="G1079" s="2">
        <f t="shared" si="99"/>
        <v>0.27986391130223653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5">
        <f>TITRES_STAT!D1083</f>
        <v>51.488500000000002</v>
      </c>
      <c r="C1080" s="2">
        <f t="shared" si="96"/>
        <v>52.736326551891885</v>
      </c>
      <c r="D1080" s="2">
        <f t="shared" si="98"/>
        <v>52.130057338326083</v>
      </c>
      <c r="E1080" s="2">
        <f t="shared" si="97"/>
        <v>0.60626921356580254</v>
      </c>
      <c r="F1080" s="2">
        <f t="shared" si="101"/>
        <v>0.36565682241904762</v>
      </c>
      <c r="G1080" s="2">
        <f t="shared" si="99"/>
        <v>0.24061239114675492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5">
        <f>TITRES_STAT!D1084</f>
        <v>51.488500000000002</v>
      </c>
      <c r="C1081" s="2">
        <f t="shared" si="96"/>
        <v>52.66707631313929</v>
      </c>
      <c r="D1081" s="2">
        <f t="shared" si="98"/>
        <v>52.082534572524146</v>
      </c>
      <c r="E1081" s="2">
        <f t="shared" si="97"/>
        <v>0.58454174061514408</v>
      </c>
      <c r="F1081" s="2">
        <f t="shared" si="101"/>
        <v>0.4094338060582669</v>
      </c>
      <c r="G1081" s="2">
        <f t="shared" si="99"/>
        <v>0.17510793455687718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51.488500000000002</v>
      </c>
      <c r="C1082" s="2">
        <f t="shared" si="96"/>
        <v>52.608479957271712</v>
      </c>
      <c r="D1082" s="2">
        <f t="shared" si="98"/>
        <v>52.03853201159643</v>
      </c>
      <c r="E1082" s="2">
        <f t="shared" si="97"/>
        <v>0.56994794567528118</v>
      </c>
      <c r="F1082" s="2">
        <f t="shared" si="101"/>
        <v>0.44153663398166981</v>
      </c>
      <c r="G1082" s="2">
        <f t="shared" si="99"/>
        <v>0.12841131169361136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5">
        <f>TITRES_STAT!D1086</f>
        <v>51.488500000000002</v>
      </c>
      <c r="C1083" s="2">
        <f t="shared" si="96"/>
        <v>52.603529194614524</v>
      </c>
      <c r="D1083" s="2">
        <f t="shared" si="98"/>
        <v>51.997788899626322</v>
      </c>
      <c r="E1083" s="2">
        <f t="shared" si="97"/>
        <v>0.60574029498820181</v>
      </c>
      <c r="F1083" s="2">
        <f t="shared" si="101"/>
        <v>0.47437736618297621</v>
      </c>
      <c r="G1083" s="2">
        <f t="shared" si="99"/>
        <v>0.1313629288052256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51.488500000000002</v>
      </c>
      <c r="C1084" s="2">
        <f t="shared" si="96"/>
        <v>52.599340087750747</v>
      </c>
      <c r="D1084" s="2">
        <f t="shared" si="98"/>
        <v>51.960063795950298</v>
      </c>
      <c r="E1084" s="2">
        <f t="shared" si="97"/>
        <v>0.63927629180044931</v>
      </c>
      <c r="F1084" s="2">
        <f t="shared" si="101"/>
        <v>0.50735715130647085</v>
      </c>
      <c r="G1084" s="2">
        <f t="shared" si="99"/>
        <v>0.13191914049397846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52.213700000000003</v>
      </c>
      <c r="C1085" s="2">
        <f t="shared" si="96"/>
        <v>52.595795458866014</v>
      </c>
      <c r="D1085" s="2">
        <f t="shared" si="98"/>
        <v>51.978851662916945</v>
      </c>
      <c r="E1085" s="2">
        <f t="shared" si="97"/>
        <v>0.61694379594906934</v>
      </c>
      <c r="F1085" s="2">
        <f t="shared" si="101"/>
        <v>0.52927448023499057</v>
      </c>
      <c r="G1085" s="2">
        <f t="shared" si="99"/>
        <v>8.7669315714078766E-2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52.213700000000003</v>
      </c>
      <c r="C1086" s="2">
        <f t="shared" si="96"/>
        <v>52.425442311348164</v>
      </c>
      <c r="D1086" s="2">
        <f t="shared" si="98"/>
        <v>51.996247836034208</v>
      </c>
      <c r="E1086" s="2">
        <f t="shared" si="97"/>
        <v>0.42919447531395605</v>
      </c>
      <c r="F1086" s="2">
        <f t="shared" si="101"/>
        <v>0.50925847925078371</v>
      </c>
      <c r="G1086" s="2">
        <f t="shared" si="99"/>
        <v>-8.0064003936827666E-2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52.141199999999998</v>
      </c>
      <c r="C1087" s="2">
        <f t="shared" si="96"/>
        <v>52.270143494217677</v>
      </c>
      <c r="D1087" s="2">
        <f t="shared" si="98"/>
        <v>52.006985033365005</v>
      </c>
      <c r="E1087" s="2">
        <f t="shared" si="97"/>
        <v>0.26315846085267225</v>
      </c>
      <c r="F1087" s="2">
        <f t="shared" si="101"/>
        <v>0.4600384755711614</v>
      </c>
      <c r="G1087" s="2">
        <f t="shared" si="99"/>
        <v>-0.19688001471848915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51.488500000000002</v>
      </c>
      <c r="C1088" s="2">
        <f t="shared" si="96"/>
        <v>52.138736802799571</v>
      </c>
      <c r="D1088" s="2">
        <f t="shared" si="98"/>
        <v>51.968578734597223</v>
      </c>
      <c r="E1088" s="2">
        <f t="shared" si="97"/>
        <v>0.17015806820234758</v>
      </c>
      <c r="F1088" s="2">
        <f t="shared" si="101"/>
        <v>0.40206239409739869</v>
      </c>
      <c r="G1088" s="2">
        <f t="shared" si="99"/>
        <v>-0.23190432589505111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52.931600000000003</v>
      </c>
      <c r="C1089" s="2">
        <f t="shared" si="96"/>
        <v>52.038700371599639</v>
      </c>
      <c r="D1089" s="2">
        <f t="shared" si="98"/>
        <v>52.039913643145574</v>
      </c>
      <c r="E1089" s="2">
        <f t="shared" si="97"/>
        <v>-1.2132715459358678E-3</v>
      </c>
      <c r="F1089" s="2">
        <f t="shared" si="101"/>
        <v>0.32140726096873179</v>
      </c>
      <c r="G1089" s="2">
        <f t="shared" si="99"/>
        <v>-0.32262053251466766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5">
        <f>TITRES_STAT!D1093</f>
        <v>52.946100000000001</v>
      </c>
      <c r="C1090" s="2">
        <f t="shared" si="96"/>
        <v>51.954054160584306</v>
      </c>
      <c r="D1090" s="2">
        <f t="shared" si="98"/>
        <v>52.107038558468126</v>
      </c>
      <c r="E1090" s="2">
        <f t="shared" si="97"/>
        <v>-0.15298439788382012</v>
      </c>
      <c r="F1090" s="2">
        <f t="shared" si="101"/>
        <v>0.2265289291982214</v>
      </c>
      <c r="G1090" s="2">
        <f t="shared" si="99"/>
        <v>-0.37951332708204155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5">
        <f>TITRES_STAT!D1094</f>
        <v>52.946100000000001</v>
      </c>
      <c r="C1091" s="2">
        <f t="shared" si="96"/>
        <v>51.882430443571337</v>
      </c>
      <c r="D1091" s="2">
        <f t="shared" si="98"/>
        <v>52.169191257840858</v>
      </c>
      <c r="E1091" s="2">
        <f t="shared" si="97"/>
        <v>-0.28676081426952038</v>
      </c>
      <c r="F1091" s="2">
        <f t="shared" si="101"/>
        <v>0.12387098050467307</v>
      </c>
      <c r="G1091" s="2">
        <f t="shared" si="99"/>
        <v>-0.41063179477419343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5">
        <f>TITRES_STAT!D1095</f>
        <v>51.495800000000003</v>
      </c>
      <c r="C1092" s="2">
        <f t="shared" si="96"/>
        <v>51.821825759944979</v>
      </c>
      <c r="D1092" s="2">
        <f t="shared" si="98"/>
        <v>52.11931042392672</v>
      </c>
      <c r="E1092" s="2">
        <f t="shared" si="97"/>
        <v>-0.29748466398174145</v>
      </c>
      <c r="F1092" s="2">
        <f t="shared" si="101"/>
        <v>3.9599851607390171E-2</v>
      </c>
      <c r="G1092" s="2">
        <f t="shared" si="99"/>
        <v>-0.33708451558913161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5">
        <f>TITRES_STAT!D1096</f>
        <v>51.488500000000002</v>
      </c>
      <c r="C1093" s="2">
        <f t="shared" si="96"/>
        <v>51.770544873799594</v>
      </c>
      <c r="D1093" s="2">
        <f t="shared" si="98"/>
        <v>52.072583725858074</v>
      </c>
      <c r="E1093" s="2">
        <f t="shared" si="97"/>
        <v>-0.30203885205848024</v>
      </c>
      <c r="F1093" s="2">
        <f t="shared" si="101"/>
        <v>-2.8727889125783911E-2</v>
      </c>
      <c r="G1093" s="2">
        <f t="shared" si="99"/>
        <v>-0.27331096293269636</v>
      </c>
      <c r="H1093" s="2" t="str">
        <f t="shared" si="100"/>
        <v>Hold</v>
      </c>
    </row>
    <row r="1094" spans="1:8" ht="13.5" x14ac:dyDescent="0.25">
      <c r="A1094" s="3">
        <f>TITRES_STAT!B1097</f>
        <v>43901</v>
      </c>
      <c r="B1094" s="5">
        <f>TITRES_STAT!D1097</f>
        <v>51.473999999999997</v>
      </c>
      <c r="C1094" s="2">
        <f t="shared" si="96"/>
        <v>51.727153354753504</v>
      </c>
      <c r="D1094" s="2">
        <f t="shared" si="98"/>
        <v>52.028244190609321</v>
      </c>
      <c r="E1094" s="2">
        <f t="shared" si="97"/>
        <v>-0.30109083585581686</v>
      </c>
      <c r="F1094" s="2">
        <f t="shared" si="101"/>
        <v>-8.3200478471790504E-2</v>
      </c>
      <c r="G1094" s="2">
        <f t="shared" si="99"/>
        <v>-0.21789035738402635</v>
      </c>
      <c r="H1094" s="2" t="str">
        <f t="shared" si="100"/>
        <v>Hold</v>
      </c>
    </row>
    <row r="1095" spans="1:8" ht="13.5" x14ac:dyDescent="0.25">
      <c r="A1095" s="3">
        <f>TITRES_STAT!B1098</f>
        <v>43902</v>
      </c>
      <c r="B1095" s="5">
        <f>TITRES_STAT!D1098</f>
        <v>51.488500000000002</v>
      </c>
      <c r="C1095" s="2">
        <f t="shared" si="96"/>
        <v>51.802006684791422</v>
      </c>
      <c r="D1095" s="2">
        <f t="shared" si="98"/>
        <v>51.988263139453075</v>
      </c>
      <c r="E1095" s="2">
        <f t="shared" si="97"/>
        <v>-0.18625645466165253</v>
      </c>
      <c r="F1095" s="2">
        <f t="shared" si="101"/>
        <v>-0.10381167370976291</v>
      </c>
      <c r="G1095" s="2">
        <f t="shared" si="99"/>
        <v>-8.2444780951889618E-2</v>
      </c>
      <c r="H1095" s="2" t="str">
        <f t="shared" si="100"/>
        <v>Hold</v>
      </c>
    </row>
    <row r="1096" spans="1:8" ht="13.5" x14ac:dyDescent="0.25">
      <c r="A1096" s="3">
        <f>TITRES_STAT!B1099</f>
        <v>43903</v>
      </c>
      <c r="B1096" s="5">
        <f>TITRES_STAT!D1099</f>
        <v>51.488500000000002</v>
      </c>
      <c r="C1096" s="2">
        <f t="shared" si="96"/>
        <v>51.865344117900435</v>
      </c>
      <c r="D1096" s="2">
        <f t="shared" si="98"/>
        <v>51.951243647641732</v>
      </c>
      <c r="E1096" s="2">
        <f t="shared" si="97"/>
        <v>-8.5899529741297442E-2</v>
      </c>
      <c r="F1096" s="2">
        <f t="shared" si="101"/>
        <v>-0.10022924491606983</v>
      </c>
      <c r="G1096" s="2">
        <f t="shared" si="99"/>
        <v>1.4329715174772384E-2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50.763300000000001</v>
      </c>
      <c r="C1097" s="2">
        <f t="shared" si="96"/>
        <v>51.907783484377291</v>
      </c>
      <c r="D1097" s="2">
        <f t="shared" si="98"/>
        <v>51.863247821890496</v>
      </c>
      <c r="E1097" s="2">
        <f t="shared" si="97"/>
        <v>4.4535662486794081E-2</v>
      </c>
      <c r="F1097" s="2">
        <f t="shared" si="101"/>
        <v>-7.1276263435497048E-2</v>
      </c>
      <c r="G1097" s="2">
        <f t="shared" si="99"/>
        <v>0.11581192592229113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49.312899999999999</v>
      </c>
      <c r="C1098" s="2">
        <f t="shared" si="96"/>
        <v>51.843278332934631</v>
      </c>
      <c r="D1098" s="2">
        <f t="shared" si="98"/>
        <v>51.674333168417128</v>
      </c>
      <c r="E1098" s="2">
        <f t="shared" si="97"/>
        <v>0.16894516451750263</v>
      </c>
      <c r="F1098" s="2">
        <f t="shared" si="101"/>
        <v>-2.3231977844897111E-2</v>
      </c>
      <c r="G1098" s="2">
        <f t="shared" si="99"/>
        <v>0.19217714236239974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47.833500000000001</v>
      </c>
      <c r="C1099" s="2">
        <f t="shared" si="96"/>
        <v>52.010712435560066</v>
      </c>
      <c r="D1099" s="2">
        <f t="shared" si="98"/>
        <v>51.389827007793635</v>
      </c>
      <c r="E1099" s="2">
        <f t="shared" si="97"/>
        <v>0.62088542776643152</v>
      </c>
      <c r="F1099" s="2">
        <f t="shared" si="101"/>
        <v>0.10559150327736862</v>
      </c>
      <c r="G1099" s="2">
        <f t="shared" si="99"/>
        <v>0.51529392448906286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49.2622</v>
      </c>
      <c r="C1100" s="2">
        <f t="shared" si="96"/>
        <v>52.154618214704669</v>
      </c>
      <c r="D1100" s="2">
        <f t="shared" si="98"/>
        <v>51.232225007216329</v>
      </c>
      <c r="E1100" s="2">
        <f t="shared" si="97"/>
        <v>0.92239320748834075</v>
      </c>
      <c r="F1100" s="2">
        <f t="shared" si="101"/>
        <v>0.26895184411956308</v>
      </c>
      <c r="G1100" s="2">
        <f t="shared" si="99"/>
        <v>0.65344136336877767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47.79</v>
      </c>
      <c r="C1101" s="2">
        <f t="shared" si="96"/>
        <v>52.276384643211642</v>
      </c>
      <c r="D1101" s="2">
        <f t="shared" si="98"/>
        <v>50.977245377052157</v>
      </c>
      <c r="E1101" s="2">
        <f t="shared" si="97"/>
        <v>1.2991392661594858</v>
      </c>
      <c r="F1101" s="2">
        <f t="shared" si="101"/>
        <v>0.47498932852754761</v>
      </c>
      <c r="G1101" s="2">
        <f t="shared" si="99"/>
        <v>0.82414993763193822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49.218699999999998</v>
      </c>
      <c r="C1102" s="2">
        <f t="shared" si="96"/>
        <v>52.156294698102158</v>
      </c>
      <c r="D1102" s="2">
        <f t="shared" si="98"/>
        <v>50.846982756529776</v>
      </c>
      <c r="E1102" s="2">
        <f t="shared" si="97"/>
        <v>1.309311941572382</v>
      </c>
      <c r="F1102" s="2">
        <f t="shared" si="101"/>
        <v>0.6418538511365145</v>
      </c>
      <c r="G1102" s="2">
        <f t="shared" si="99"/>
        <v>0.66745809043586746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49.218699999999998</v>
      </c>
      <c r="C1103" s="2">
        <f t="shared" ref="C1103:C1166" si="102">$C$4*B1093+C1102*(1-$C$4)</f>
        <v>52.053557052240286</v>
      </c>
      <c r="D1103" s="2">
        <f t="shared" si="98"/>
        <v>50.726369219009051</v>
      </c>
      <c r="E1103" s="2">
        <f t="shared" si="97"/>
        <v>1.3271878332312355</v>
      </c>
      <c r="F1103" s="2">
        <f t="shared" si="101"/>
        <v>0.77892064755545865</v>
      </c>
      <c r="G1103" s="2">
        <f t="shared" si="99"/>
        <v>0.54826718567577681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49.312899999999999</v>
      </c>
      <c r="C1104" s="2">
        <f t="shared" si="102"/>
        <v>51.9643944288187</v>
      </c>
      <c r="D1104" s="2">
        <f t="shared" si="98"/>
        <v>50.621667795378755</v>
      </c>
      <c r="E1104" s="2">
        <f t="shared" si="97"/>
        <v>1.3427266334399448</v>
      </c>
      <c r="F1104" s="2">
        <f t="shared" si="101"/>
        <v>0.89168184473235601</v>
      </c>
      <c r="G1104" s="2">
        <f t="shared" si="99"/>
        <v>0.4510447887075888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49.312899999999999</v>
      </c>
      <c r="C1105" s="2">
        <f t="shared" si="102"/>
        <v>51.891179901308128</v>
      </c>
      <c r="D1105" s="2">
        <f t="shared" si="98"/>
        <v>50.524722032758106</v>
      </c>
      <c r="E1105" s="2">
        <f t="shared" si="97"/>
        <v>1.3664578685500217</v>
      </c>
      <c r="F1105" s="2">
        <f t="shared" si="101"/>
        <v>0.98663704949588915</v>
      </c>
      <c r="G1105" s="2">
        <f t="shared" si="99"/>
        <v>0.37982081905413256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49.312899999999999</v>
      </c>
      <c r="C1106" s="2">
        <f t="shared" si="102"/>
        <v>51.829229147260726</v>
      </c>
      <c r="D1106" s="2">
        <f t="shared" si="98"/>
        <v>50.434957437738987</v>
      </c>
      <c r="E1106" s="2">
        <f t="shared" si="97"/>
        <v>1.394271709521739</v>
      </c>
      <c r="F1106" s="2">
        <f t="shared" si="101"/>
        <v>1.0681639815010593</v>
      </c>
      <c r="G1106" s="2">
        <f t="shared" si="99"/>
        <v>0.32610772802067967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49.312899999999999</v>
      </c>
      <c r="C1107" s="2">
        <f t="shared" si="102"/>
        <v>51.665240047682147</v>
      </c>
      <c r="D1107" s="2">
        <f t="shared" si="98"/>
        <v>50.351842071980542</v>
      </c>
      <c r="E1107" s="2">
        <f t="shared" si="97"/>
        <v>1.313397975701605</v>
      </c>
      <c r="F1107" s="2">
        <f t="shared" si="101"/>
        <v>1.1172107803411686</v>
      </c>
      <c r="G1107" s="2">
        <f t="shared" si="99"/>
        <v>0.19618719536043638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5">
        <f>TITRES_STAT!D1111</f>
        <v>49.312899999999999</v>
      </c>
      <c r="C1108" s="2">
        <f t="shared" si="102"/>
        <v>51.303341578807974</v>
      </c>
      <c r="D1108" s="2">
        <f t="shared" si="98"/>
        <v>50.274883399981988</v>
      </c>
      <c r="E1108" s="2">
        <f t="shared" si="97"/>
        <v>1.0284581788259857</v>
      </c>
      <c r="F1108" s="2">
        <f t="shared" si="101"/>
        <v>1.099460260038132</v>
      </c>
      <c r="G1108" s="2">
        <f t="shared" si="99"/>
        <v>-7.1002081212146351E-2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50.770600000000002</v>
      </c>
      <c r="C1109" s="2">
        <f t="shared" si="102"/>
        <v>50.769519797452901</v>
      </c>
      <c r="D1109" s="2">
        <f t="shared" si="98"/>
        <v>50.311603148131468</v>
      </c>
      <c r="E1109" s="2">
        <f t="shared" si="97"/>
        <v>0.45791664932143306</v>
      </c>
      <c r="F1109" s="2">
        <f t="shared" si="101"/>
        <v>0.97115153789479225</v>
      </c>
      <c r="G1109" s="2">
        <f t="shared" si="99"/>
        <v>-0.51323488857335919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52.286200000000001</v>
      </c>
      <c r="C1110" s="2">
        <f t="shared" si="102"/>
        <v>50.53762444399861</v>
      </c>
      <c r="D1110" s="2">
        <f t="shared" si="98"/>
        <v>50.457869581603205</v>
      </c>
      <c r="E1110" s="2">
        <f t="shared" si="97"/>
        <v>7.9754862395404302E-2</v>
      </c>
      <c r="F1110" s="2">
        <f t="shared" si="101"/>
        <v>0.79287220279491466</v>
      </c>
      <c r="G1110" s="2">
        <f t="shared" si="99"/>
        <v>-0.71311734039951036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53.852600000000002</v>
      </c>
      <c r="C1111" s="2">
        <f t="shared" si="102"/>
        <v>50.114912991075741</v>
      </c>
      <c r="D1111" s="2">
        <f t="shared" si="98"/>
        <v>50.709331094077044</v>
      </c>
      <c r="E1111" s="2">
        <f t="shared" si="97"/>
        <v>-0.59441810300130271</v>
      </c>
      <c r="F1111" s="2">
        <f t="shared" si="101"/>
        <v>0.51541414163567123</v>
      </c>
      <c r="G1111" s="2">
        <f t="shared" si="99"/>
        <v>-1.1098322446369739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55.440800000000003</v>
      </c>
      <c r="C1112" s="2">
        <f t="shared" si="102"/>
        <v>49.977034069371783</v>
      </c>
      <c r="D1112" s="2">
        <f t="shared" si="98"/>
        <v>51.059810272293561</v>
      </c>
      <c r="E1112" s="2">
        <f t="shared" si="97"/>
        <v>-1.082776202921778</v>
      </c>
      <c r="F1112" s="2">
        <f t="shared" si="101"/>
        <v>0.1957760727241814</v>
      </c>
      <c r="G1112" s="2">
        <f t="shared" si="99"/>
        <v>-1.2785522756459593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57.101500000000001</v>
      </c>
      <c r="C1113" s="2">
        <f t="shared" si="102"/>
        <v>49.860367289468428</v>
      </c>
      <c r="D1113" s="2">
        <f t="shared" si="98"/>
        <v>51.507342844716256</v>
      </c>
      <c r="E1113" s="2">
        <f t="shared" si="97"/>
        <v>-1.6469755552478276</v>
      </c>
      <c r="F1113" s="2">
        <f t="shared" si="101"/>
        <v>-0.17277425287022041</v>
      </c>
      <c r="G1113" s="2">
        <f t="shared" si="99"/>
        <v>-1.4742013023776073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58.812899999999999</v>
      </c>
      <c r="C1114" s="2">
        <f t="shared" si="102"/>
        <v>49.776141552627138</v>
      </c>
      <c r="D1114" s="2">
        <f t="shared" si="98"/>
        <v>52.048495226589125</v>
      </c>
      <c r="E1114" s="2">
        <f t="shared" si="97"/>
        <v>-2.2723536739619874</v>
      </c>
      <c r="F1114" s="2">
        <f t="shared" si="101"/>
        <v>-0.59269013708857388</v>
      </c>
      <c r="G1114" s="2">
        <f t="shared" si="99"/>
        <v>-1.6796635368734134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60.553400000000003</v>
      </c>
      <c r="C1115" s="2">
        <f t="shared" si="102"/>
        <v>49.704873621453729</v>
      </c>
      <c r="D1115" s="2">
        <f t="shared" si="98"/>
        <v>52.678488172767707</v>
      </c>
      <c r="E1115" s="2">
        <f t="shared" si="97"/>
        <v>-2.9736145513139789</v>
      </c>
      <c r="F1115" s="2">
        <f t="shared" si="101"/>
        <v>-1.068875019933655</v>
      </c>
      <c r="G1115" s="2">
        <f t="shared" si="99"/>
        <v>-1.9047395313803239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62.366399999999999</v>
      </c>
      <c r="C1116" s="2">
        <f t="shared" si="102"/>
        <v>49.644569987383917</v>
      </c>
      <c r="D1116" s="2">
        <f t="shared" si="98"/>
        <v>53.39611127108121</v>
      </c>
      <c r="E1116" s="2">
        <f t="shared" ref="E1116:E1179" si="103">C1116-D1116</f>
        <v>-3.7515412836972928</v>
      </c>
      <c r="F1116" s="2">
        <f t="shared" si="101"/>
        <v>-1.6054082726863825</v>
      </c>
      <c r="G1116" s="2">
        <f t="shared" si="99"/>
        <v>-2.1461330110109103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64.237300000000005</v>
      </c>
      <c r="C1117" s="2">
        <f t="shared" si="102"/>
        <v>49.593543835478698</v>
      </c>
      <c r="D1117" s="2">
        <f t="shared" ref="D1117:D1180" si="104">$D$4*B1117+(1-$D$4)*D1116</f>
        <v>54.19916228803816</v>
      </c>
      <c r="E1117" s="2">
        <f t="shared" si="103"/>
        <v>-4.6056184525594617</v>
      </c>
      <c r="F1117" s="2">
        <f t="shared" si="101"/>
        <v>-2.2054503086609984</v>
      </c>
      <c r="G1117" s="2">
        <f t="shared" si="99"/>
        <v>-2.4001681438984632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66.159099999999995</v>
      </c>
      <c r="C1118" s="2">
        <f t="shared" si="102"/>
        <v>49.550367860789663</v>
      </c>
      <c r="D1118" s="2">
        <f t="shared" si="104"/>
        <v>55.085083600035333</v>
      </c>
      <c r="E1118" s="2">
        <f t="shared" si="103"/>
        <v>-5.5347157392456694</v>
      </c>
      <c r="F1118" s="2">
        <f t="shared" si="101"/>
        <v>-2.8713033947779327</v>
      </c>
      <c r="G1118" s="2">
        <f t="shared" si="99"/>
        <v>-2.6634123444677367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64.541899999999998</v>
      </c>
      <c r="C1119" s="2">
        <f t="shared" si="102"/>
        <v>49.738095882206636</v>
      </c>
      <c r="D1119" s="2">
        <f t="shared" si="104"/>
        <v>55.785588518551229</v>
      </c>
      <c r="E1119" s="2">
        <f t="shared" si="103"/>
        <v>-6.0474926363445931</v>
      </c>
      <c r="F1119" s="2">
        <f t="shared" si="101"/>
        <v>-3.5065412430912648</v>
      </c>
      <c r="G1119" s="2">
        <f t="shared" si="99"/>
        <v>-2.5409513932533283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66.137299999999996</v>
      </c>
      <c r="C1120" s="2">
        <f t="shared" si="102"/>
        <v>50.130111900328686</v>
      </c>
      <c r="D1120" s="2">
        <f t="shared" si="104"/>
        <v>56.552381961621514</v>
      </c>
      <c r="E1120" s="2">
        <f t="shared" si="103"/>
        <v>-6.4222700612928278</v>
      </c>
      <c r="F1120" s="2">
        <f t="shared" si="101"/>
        <v>-4.0896870067315776</v>
      </c>
      <c r="G1120" s="2">
        <f t="shared" si="99"/>
        <v>-2.3325830545612503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66.354900000000001</v>
      </c>
      <c r="C1121" s="2">
        <f t="shared" si="102"/>
        <v>50.702802377201195</v>
      </c>
      <c r="D1121" s="2">
        <f t="shared" si="104"/>
        <v>57.278494408908813</v>
      </c>
      <c r="E1121" s="2">
        <f t="shared" si="103"/>
        <v>-6.575692031707618</v>
      </c>
      <c r="F1121" s="2">
        <f t="shared" si="101"/>
        <v>-4.5868880117267858</v>
      </c>
      <c r="G1121" s="2">
        <f t="shared" si="99"/>
        <v>-1.9888040199808321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65.267099999999999</v>
      </c>
      <c r="C1122" s="2">
        <f t="shared" si="102"/>
        <v>51.431725088401009</v>
      </c>
      <c r="D1122" s="2">
        <f t="shared" si="104"/>
        <v>57.870242971211866</v>
      </c>
      <c r="E1122" s="2">
        <f t="shared" si="103"/>
        <v>-6.4385178828108565</v>
      </c>
      <c r="F1122" s="2">
        <f t="shared" si="101"/>
        <v>-4.9572139859436</v>
      </c>
      <c r="G1122" s="2">
        <f t="shared" si="99"/>
        <v>-1.4813038968672565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66.717500000000001</v>
      </c>
      <c r="C1123" s="2">
        <f t="shared" si="102"/>
        <v>52.303998151723931</v>
      </c>
      <c r="D1123" s="2">
        <f t="shared" si="104"/>
        <v>58.525595343714691</v>
      </c>
      <c r="E1123" s="2">
        <f t="shared" si="103"/>
        <v>-6.2215971919907602</v>
      </c>
      <c r="F1123" s="2">
        <f t="shared" si="101"/>
        <v>-5.2100906271530327</v>
      </c>
      <c r="G1123" s="2">
        <f t="shared" si="99"/>
        <v>-1.0115065648377275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64.904499999999999</v>
      </c>
      <c r="C1124" s="2">
        <f t="shared" si="102"/>
        <v>53.305367666843331</v>
      </c>
      <c r="D1124" s="2">
        <f t="shared" si="104"/>
        <v>58.998106799735822</v>
      </c>
      <c r="E1124" s="2">
        <f t="shared" si="103"/>
        <v>-5.6927391328924912</v>
      </c>
      <c r="F1124" s="2">
        <f t="shared" si="101"/>
        <v>-5.3066203283009248</v>
      </c>
      <c r="G1124" s="2">
        <f t="shared" ref="G1124:G1187" si="105">E1124-F1124</f>
        <v>-0.38611880459156644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62.968299999999999</v>
      </c>
      <c r="C1125" s="2">
        <f t="shared" si="102"/>
        <v>54.420449564252053</v>
      </c>
      <c r="D1125" s="2">
        <f t="shared" si="104"/>
        <v>59.292195184940581</v>
      </c>
      <c r="E1125" s="2">
        <f t="shared" si="103"/>
        <v>-4.8717456206885288</v>
      </c>
      <c r="F1125" s="2">
        <f t="shared" ref="F1125:F1188" si="107">(E1125*(2/(10)))+((1-(2/10))*F1124)</f>
        <v>-5.2196453867784456</v>
      </c>
      <c r="G1125" s="2">
        <f t="shared" si="105"/>
        <v>0.3478997660899168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63.816699999999997</v>
      </c>
      <c r="C1126" s="2">
        <f t="shared" si="102"/>
        <v>55.642903477444044</v>
      </c>
      <c r="D1126" s="2">
        <f t="shared" si="104"/>
        <v>59.627343689759797</v>
      </c>
      <c r="E1126" s="2">
        <f t="shared" si="103"/>
        <v>-3.9844402123157536</v>
      </c>
      <c r="F1126" s="2">
        <f t="shared" si="107"/>
        <v>-4.9726043518859075</v>
      </c>
      <c r="G1126" s="2">
        <f t="shared" si="105"/>
        <v>0.98816413957015392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65.238100000000003</v>
      </c>
      <c r="C1127" s="2">
        <f t="shared" si="102"/>
        <v>56.965118327068041</v>
      </c>
      <c r="D1127" s="2">
        <f t="shared" si="104"/>
        <v>60.042955268296105</v>
      </c>
      <c r="E1127" s="2">
        <f t="shared" si="103"/>
        <v>-3.0778369412280639</v>
      </c>
      <c r="F1127" s="2">
        <f t="shared" si="107"/>
        <v>-4.593650869754339</v>
      </c>
      <c r="G1127" s="2">
        <f t="shared" si="105"/>
        <v>1.5158139285262751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65.238100000000003</v>
      </c>
      <c r="C1128" s="2">
        <f t="shared" si="102"/>
        <v>58.379577045980653</v>
      </c>
      <c r="D1128" s="2">
        <f t="shared" si="104"/>
        <v>60.427780803977875</v>
      </c>
      <c r="E1128" s="2">
        <f t="shared" si="103"/>
        <v>-2.0482037579972214</v>
      </c>
      <c r="F1128" s="2">
        <f t="shared" si="107"/>
        <v>-4.0845614474029155</v>
      </c>
      <c r="G1128" s="2">
        <f t="shared" si="105"/>
        <v>2.0363576894056941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5">
        <f>TITRES_STAT!D1132</f>
        <v>65.238100000000003</v>
      </c>
      <c r="C1129" s="2">
        <f t="shared" si="102"/>
        <v>59.327626731214394</v>
      </c>
      <c r="D1129" s="2">
        <f t="shared" si="104"/>
        <v>60.784100744423959</v>
      </c>
      <c r="E1129" s="2">
        <f t="shared" si="103"/>
        <v>-1.456474013209565</v>
      </c>
      <c r="F1129" s="2">
        <f t="shared" si="107"/>
        <v>-3.5589439605642457</v>
      </c>
      <c r="G1129" s="2">
        <f t="shared" si="105"/>
        <v>2.1024699473546806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5">
        <f>TITRES_STAT!D1133</f>
        <v>63.287300000000002</v>
      </c>
      <c r="C1130" s="2">
        <f t="shared" si="102"/>
        <v>60.375268772566024</v>
      </c>
      <c r="D1130" s="2">
        <f t="shared" si="104"/>
        <v>60.96952291150366</v>
      </c>
      <c r="E1130" s="2">
        <f t="shared" si="103"/>
        <v>-0.5942541389376359</v>
      </c>
      <c r="F1130" s="2">
        <f t="shared" si="107"/>
        <v>-2.9660059962389238</v>
      </c>
      <c r="G1130" s="2">
        <f t="shared" si="105"/>
        <v>2.3717518573012879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65.180099999999996</v>
      </c>
      <c r="C1131" s="2">
        <f t="shared" si="102"/>
        <v>61.295212038325097</v>
      </c>
      <c r="D1131" s="2">
        <f t="shared" si="104"/>
        <v>61.281417510651536</v>
      </c>
      <c r="E1131" s="2">
        <f t="shared" si="103"/>
        <v>1.3794527673560708E-2</v>
      </c>
      <c r="F1131" s="2">
        <f t="shared" si="107"/>
        <v>-2.3700458914564271</v>
      </c>
      <c r="G1131" s="2">
        <f t="shared" si="105"/>
        <v>2.3838404191299878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63.309100000000001</v>
      </c>
      <c r="C1132" s="2">
        <f t="shared" si="102"/>
        <v>61.906271724736619</v>
      </c>
      <c r="D1132" s="2">
        <f t="shared" si="104"/>
        <v>61.431616213566244</v>
      </c>
      <c r="E1132" s="2">
        <f t="shared" si="103"/>
        <v>0.47465551117037563</v>
      </c>
      <c r="F1132" s="2">
        <f t="shared" si="107"/>
        <v>-1.8011056109310666</v>
      </c>
      <c r="G1132" s="2">
        <f t="shared" si="105"/>
        <v>2.275761122101442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62.214100000000002</v>
      </c>
      <c r="C1133" s="2">
        <f t="shared" si="102"/>
        <v>62.646460690161753</v>
      </c>
      <c r="D1133" s="2">
        <f t="shared" si="104"/>
        <v>61.489577975524298</v>
      </c>
      <c r="E1133" s="2">
        <f t="shared" si="103"/>
        <v>1.1568827146374545</v>
      </c>
      <c r="F1133" s="2">
        <f t="shared" si="107"/>
        <v>-1.2095079458173623</v>
      </c>
      <c r="G1133" s="2">
        <f t="shared" si="105"/>
        <v>2.3663906604548171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60.350299999999997</v>
      </c>
      <c r="C1134" s="2">
        <f t="shared" si="102"/>
        <v>62.993851353213792</v>
      </c>
      <c r="D1134" s="2">
        <f t="shared" si="104"/>
        <v>61.405187014374349</v>
      </c>
      <c r="E1134" s="2">
        <f t="shared" si="103"/>
        <v>1.5886643388394432</v>
      </c>
      <c r="F1134" s="2">
        <f t="shared" si="107"/>
        <v>-0.64987348888600127</v>
      </c>
      <c r="G1134" s="2">
        <f t="shared" si="105"/>
        <v>2.2385378277254446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58.544600000000003</v>
      </c>
      <c r="C1135" s="2">
        <f t="shared" si="102"/>
        <v>62.989920375796288</v>
      </c>
      <c r="D1135" s="2">
        <f t="shared" si="104"/>
        <v>61.193291679976248</v>
      </c>
      <c r="E1135" s="2">
        <f t="shared" si="103"/>
        <v>1.7966286958200399</v>
      </c>
      <c r="F1135" s="2">
        <f t="shared" si="107"/>
        <v>-0.16057305194479299</v>
      </c>
      <c r="G1135" s="2">
        <f t="shared" si="105"/>
        <v>1.9572017477648329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56.7896</v>
      </c>
      <c r="C1136" s="2">
        <f t="shared" si="102"/>
        <v>63.117117241058402</v>
      </c>
      <c r="D1136" s="2">
        <f t="shared" si="104"/>
        <v>60.867092296274308</v>
      </c>
      <c r="E1136" s="2">
        <f t="shared" si="103"/>
        <v>2.2500249447840943</v>
      </c>
      <c r="F1136" s="2">
        <f t="shared" si="107"/>
        <v>0.32154654740098454</v>
      </c>
      <c r="G1136" s="2">
        <f t="shared" si="105"/>
        <v>1.9284783973831097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55.694600000000001</v>
      </c>
      <c r="C1137" s="2">
        <f t="shared" si="102"/>
        <v>63.443422280895568</v>
      </c>
      <c r="D1137" s="2">
        <f t="shared" si="104"/>
        <v>60.483944718772506</v>
      </c>
      <c r="E1137" s="2">
        <f t="shared" si="103"/>
        <v>2.9594775621230625</v>
      </c>
      <c r="F1137" s="2">
        <f t="shared" si="107"/>
        <v>0.84913275034540003</v>
      </c>
      <c r="G1137" s="2">
        <f t="shared" si="105"/>
        <v>2.1103448117776624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55.694600000000001</v>
      </c>
      <c r="C1138" s="2">
        <f t="shared" si="102"/>
        <v>63.719526545373171</v>
      </c>
      <c r="D1138" s="2">
        <f t="shared" si="104"/>
        <v>60.129178443307879</v>
      </c>
      <c r="E1138" s="2">
        <f t="shared" si="103"/>
        <v>3.5903481020652919</v>
      </c>
      <c r="F1138" s="2">
        <f t="shared" si="107"/>
        <v>1.3973758206893785</v>
      </c>
      <c r="G1138" s="2">
        <f t="shared" si="105"/>
        <v>2.1929722813759134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54.026699999999998</v>
      </c>
      <c r="C1139" s="2">
        <f t="shared" si="102"/>
        <v>63.953153230700373</v>
      </c>
      <c r="D1139" s="2">
        <f t="shared" si="104"/>
        <v>59.677143003062845</v>
      </c>
      <c r="E1139" s="2">
        <f t="shared" si="103"/>
        <v>4.2760102276375278</v>
      </c>
      <c r="F1139" s="2">
        <f t="shared" si="107"/>
        <v>1.9731027020790084</v>
      </c>
      <c r="G1139" s="2">
        <f t="shared" si="105"/>
        <v>2.3029075255585196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52.409500000000001</v>
      </c>
      <c r="C1140" s="2">
        <f t="shared" si="102"/>
        <v>63.850714272131086</v>
      </c>
      <c r="D1140" s="2">
        <f t="shared" si="104"/>
        <v>59.13879907691004</v>
      </c>
      <c r="E1140" s="2">
        <f t="shared" si="103"/>
        <v>4.7119151952210458</v>
      </c>
      <c r="F1140" s="2">
        <f t="shared" si="107"/>
        <v>2.5208652007074157</v>
      </c>
      <c r="G1140" s="2">
        <f t="shared" si="105"/>
        <v>2.1910499945136301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53.664099999999998</v>
      </c>
      <c r="C1141" s="2">
        <f t="shared" si="102"/>
        <v>64.055235153341684</v>
      </c>
      <c r="D1141" s="2">
        <f t="shared" si="104"/>
        <v>58.733265811953743</v>
      </c>
      <c r="E1141" s="2">
        <f t="shared" si="103"/>
        <v>5.3219693413879412</v>
      </c>
      <c r="F1141" s="2">
        <f t="shared" si="107"/>
        <v>3.0810860288435205</v>
      </c>
      <c r="G1141" s="2">
        <f t="shared" si="105"/>
        <v>2.2408833125444207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54.033900000000003</v>
      </c>
      <c r="C1142" s="2">
        <f t="shared" si="102"/>
        <v>63.940445129750657</v>
      </c>
      <c r="D1142" s="2">
        <f t="shared" si="104"/>
        <v>58.385164640697909</v>
      </c>
      <c r="E1142" s="2">
        <f t="shared" si="103"/>
        <v>5.5552804890527483</v>
      </c>
      <c r="F1142" s="2">
        <f t="shared" si="107"/>
        <v>3.5759249208853658</v>
      </c>
      <c r="G1142" s="2">
        <f t="shared" si="105"/>
        <v>1.9793555681673825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5">
        <f>TITRES_STAT!D1146</f>
        <v>55.1145</v>
      </c>
      <c r="C1143" s="2">
        <f t="shared" si="102"/>
        <v>63.674853571327475</v>
      </c>
      <c r="D1143" s="2">
        <f t="shared" si="104"/>
        <v>58.142893185831397</v>
      </c>
      <c r="E1143" s="2">
        <f t="shared" si="103"/>
        <v>5.5319603854960775</v>
      </c>
      <c r="F1143" s="2">
        <f t="shared" si="107"/>
        <v>3.9671320138075084</v>
      </c>
      <c r="G1143" s="2">
        <f t="shared" si="105"/>
        <v>1.5648283716885691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56.419800000000002</v>
      </c>
      <c r="C1144" s="2">
        <f t="shared" si="102"/>
        <v>63.163383791123252</v>
      </c>
      <c r="D1144" s="2">
        <f t="shared" si="104"/>
        <v>58.015256653547588</v>
      </c>
      <c r="E1144" s="2">
        <f t="shared" si="103"/>
        <v>5.1481271375756634</v>
      </c>
      <c r="F1144" s="2">
        <f t="shared" si="107"/>
        <v>4.2033310385611395</v>
      </c>
      <c r="G1144" s="2">
        <f t="shared" si="105"/>
        <v>0.94479609901452388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56.419800000000002</v>
      </c>
      <c r="C1145" s="2">
        <f t="shared" si="102"/>
        <v>62.452801669411983</v>
      </c>
      <c r="D1145" s="2">
        <f t="shared" si="104"/>
        <v>57.897074679210732</v>
      </c>
      <c r="E1145" s="2">
        <f t="shared" si="103"/>
        <v>4.5557269902012507</v>
      </c>
      <c r="F1145" s="2">
        <f t="shared" si="107"/>
        <v>4.273810228889162</v>
      </c>
      <c r="G1145" s="2">
        <f t="shared" si="105"/>
        <v>0.28191676131208876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56.419800000000002</v>
      </c>
      <c r="C1146" s="2">
        <f t="shared" si="102"/>
        <v>61.58153987411783</v>
      </c>
      <c r="D1146" s="2">
        <f t="shared" si="104"/>
        <v>57.787646925195119</v>
      </c>
      <c r="E1146" s="2">
        <f t="shared" si="103"/>
        <v>3.7938929489227107</v>
      </c>
      <c r="F1146" s="2">
        <f t="shared" si="107"/>
        <v>4.1778267728958722</v>
      </c>
      <c r="G1146" s="2">
        <f t="shared" si="105"/>
        <v>-0.38393382397316156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5">
        <f>TITRES_STAT!D1150</f>
        <v>58.109499999999997</v>
      </c>
      <c r="C1147" s="2">
        <f t="shared" si="102"/>
        <v>60.675856816561236</v>
      </c>
      <c r="D1147" s="2">
        <f t="shared" si="104"/>
        <v>57.81148789369918</v>
      </c>
      <c r="E1147" s="2">
        <f t="shared" si="103"/>
        <v>2.8643689228620559</v>
      </c>
      <c r="F1147" s="2">
        <f t="shared" si="107"/>
        <v>3.9151352028891093</v>
      </c>
      <c r="G1147" s="2">
        <f t="shared" si="105"/>
        <v>-1.0507662800270534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5">
        <f>TITRES_STAT!D1151</f>
        <v>58.109499999999997</v>
      </c>
      <c r="C1148" s="2">
        <f t="shared" si="102"/>
        <v>59.909509614013359</v>
      </c>
      <c r="D1148" s="2">
        <f t="shared" si="104"/>
        <v>57.833562864536276</v>
      </c>
      <c r="E1148" s="2">
        <f t="shared" si="103"/>
        <v>2.0759467494770831</v>
      </c>
      <c r="F1148" s="2">
        <f t="shared" si="107"/>
        <v>3.5472975122067041</v>
      </c>
      <c r="G1148" s="2">
        <f t="shared" si="105"/>
        <v>-1.471350762729621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58.109499999999997</v>
      </c>
      <c r="C1149" s="2">
        <f t="shared" si="102"/>
        <v>59.004461981088227</v>
      </c>
      <c r="D1149" s="2">
        <f t="shared" si="104"/>
        <v>57.854002652348399</v>
      </c>
      <c r="E1149" s="2">
        <f t="shared" si="103"/>
        <v>1.1504593287398279</v>
      </c>
      <c r="F1149" s="2">
        <f t="shared" si="107"/>
        <v>3.0679298755133289</v>
      </c>
      <c r="G1149" s="2">
        <f t="shared" si="105"/>
        <v>-1.9174705467735009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59.828200000000002</v>
      </c>
      <c r="C1150" s="2">
        <f t="shared" si="102"/>
        <v>57.989852445536194</v>
      </c>
      <c r="D1150" s="2">
        <f t="shared" si="104"/>
        <v>58.000239492915185</v>
      </c>
      <c r="E1150" s="2">
        <f t="shared" si="103"/>
        <v>-1.0387047378991099E-2</v>
      </c>
      <c r="F1150" s="2">
        <f t="shared" si="107"/>
        <v>2.452266490934865</v>
      </c>
      <c r="G1150" s="2">
        <f t="shared" si="105"/>
        <v>-2.4626535383138561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61.561399999999999</v>
      </c>
      <c r="C1151" s="2">
        <f t="shared" si="102"/>
        <v>57.324352069299849</v>
      </c>
      <c r="D1151" s="2">
        <f t="shared" si="104"/>
        <v>58.264029160106652</v>
      </c>
      <c r="E1151" s="2">
        <f t="shared" si="103"/>
        <v>-0.93967709080680351</v>
      </c>
      <c r="F1151" s="2">
        <f t="shared" si="107"/>
        <v>1.7738777745865315</v>
      </c>
      <c r="G1151" s="2">
        <f t="shared" si="105"/>
        <v>-2.713554865393335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61.561399999999999</v>
      </c>
      <c r="C1152" s="2">
        <f t="shared" si="102"/>
        <v>56.818128674022944</v>
      </c>
      <c r="D1152" s="2">
        <f t="shared" si="104"/>
        <v>58.508278851950607</v>
      </c>
      <c r="E1152" s="2">
        <f t="shared" si="103"/>
        <v>-1.6901501779276629</v>
      </c>
      <c r="F1152" s="2">
        <f t="shared" si="107"/>
        <v>1.0810721840836928</v>
      </c>
      <c r="G1152" s="2">
        <f t="shared" si="105"/>
        <v>-2.7712223620113559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61.561399999999999</v>
      </c>
      <c r="C1153" s="2">
        <f t="shared" si="102"/>
        <v>56.556031954942483</v>
      </c>
      <c r="D1153" s="2">
        <f t="shared" si="104"/>
        <v>58.734435974028337</v>
      </c>
      <c r="E1153" s="2">
        <f t="shared" si="103"/>
        <v>-2.1784040190858533</v>
      </c>
      <c r="F1153" s="2">
        <f t="shared" si="107"/>
        <v>0.42917694344978363</v>
      </c>
      <c r="G1153" s="2">
        <f t="shared" si="105"/>
        <v>-2.607580962535637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61.561399999999999</v>
      </c>
      <c r="C1154" s="2">
        <f t="shared" si="102"/>
        <v>56.535073192643637</v>
      </c>
      <c r="D1154" s="2">
        <f t="shared" si="104"/>
        <v>58.943840716692904</v>
      </c>
      <c r="E1154" s="2">
        <f t="shared" si="103"/>
        <v>-2.4087675240492672</v>
      </c>
      <c r="F1154" s="2">
        <f t="shared" si="107"/>
        <v>-0.13841195005002654</v>
      </c>
      <c r="G1154" s="2">
        <f t="shared" si="105"/>
        <v>-2.2703555739992405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60.190800000000003</v>
      </c>
      <c r="C1155" s="2">
        <f t="shared" si="102"/>
        <v>56.517338855313845</v>
      </c>
      <c r="D1155" s="2">
        <f t="shared" si="104"/>
        <v>59.036208071011949</v>
      </c>
      <c r="E1155" s="2">
        <f t="shared" si="103"/>
        <v>-2.5188692156981034</v>
      </c>
      <c r="F1155" s="2">
        <f t="shared" si="107"/>
        <v>-0.61450340317964192</v>
      </c>
      <c r="G1155" s="2">
        <f t="shared" si="105"/>
        <v>-1.9043658125184615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59.704900000000002</v>
      </c>
      <c r="C1156" s="2">
        <f t="shared" si="102"/>
        <v>56.502332877573252</v>
      </c>
      <c r="D1156" s="2">
        <f t="shared" si="104"/>
        <v>59.085740806492545</v>
      </c>
      <c r="E1156" s="2">
        <f t="shared" si="103"/>
        <v>-2.5834079289192928</v>
      </c>
      <c r="F1156" s="2">
        <f t="shared" si="107"/>
        <v>-1.0082843083275721</v>
      </c>
      <c r="G1156" s="2">
        <f t="shared" si="105"/>
        <v>-1.5751236205917207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59.704900000000002</v>
      </c>
      <c r="C1157" s="2">
        <f t="shared" si="102"/>
        <v>56.74958935794659</v>
      </c>
      <c r="D1157" s="2">
        <f t="shared" si="104"/>
        <v>59.131604450456059</v>
      </c>
      <c r="E1157" s="2">
        <f t="shared" si="103"/>
        <v>-2.3820150925094694</v>
      </c>
      <c r="F1157" s="2">
        <f t="shared" si="107"/>
        <v>-1.2830304651639517</v>
      </c>
      <c r="G1157" s="2">
        <f t="shared" si="105"/>
        <v>-1.0989846273455177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58.0152</v>
      </c>
      <c r="C1158" s="2">
        <f t="shared" si="102"/>
        <v>56.958806379800961</v>
      </c>
      <c r="D1158" s="2">
        <f t="shared" si="104"/>
        <v>59.048907824496354</v>
      </c>
      <c r="E1158" s="2">
        <f t="shared" si="103"/>
        <v>-2.0901014446953923</v>
      </c>
      <c r="F1158" s="2">
        <f t="shared" si="107"/>
        <v>-1.4444446610702399</v>
      </c>
      <c r="G1158" s="2">
        <f t="shared" si="105"/>
        <v>-0.64565678362515233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56.274799999999999</v>
      </c>
      <c r="C1159" s="2">
        <f t="shared" si="102"/>
        <v>57.135836167523891</v>
      </c>
      <c r="D1159" s="2">
        <f t="shared" si="104"/>
        <v>58.843418356015142</v>
      </c>
      <c r="E1159" s="2">
        <f t="shared" si="103"/>
        <v>-1.7075821884912514</v>
      </c>
      <c r="F1159" s="2">
        <f t="shared" si="107"/>
        <v>-1.4970721665544422</v>
      </c>
      <c r="G1159" s="2">
        <f t="shared" si="105"/>
        <v>-0.21051002193680923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54.592300000000002</v>
      </c>
      <c r="C1160" s="2">
        <f t="shared" si="102"/>
        <v>57.550045987904831</v>
      </c>
      <c r="D1160" s="2">
        <f t="shared" si="104"/>
        <v>58.52852070001402</v>
      </c>
      <c r="E1160" s="2">
        <f t="shared" si="103"/>
        <v>-0.97847471210918968</v>
      </c>
      <c r="F1160" s="2">
        <f t="shared" si="107"/>
        <v>-1.3933526756653918</v>
      </c>
      <c r="G1160" s="2">
        <f t="shared" si="105"/>
        <v>0.4148779635562021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5">
        <f>TITRES_STAT!D1164</f>
        <v>54.389299999999999</v>
      </c>
      <c r="C1161" s="2">
        <f t="shared" si="102"/>
        <v>58.167177374381012</v>
      </c>
      <c r="D1161" s="2">
        <f t="shared" si="104"/>
        <v>58.221911759272238</v>
      </c>
      <c r="E1161" s="2">
        <f t="shared" si="103"/>
        <v>-5.4734384891226284E-2</v>
      </c>
      <c r="F1161" s="2">
        <f t="shared" si="107"/>
        <v>-1.1256290175105588</v>
      </c>
      <c r="G1161" s="2">
        <f t="shared" si="105"/>
        <v>1.0708946326193325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5">
        <f>TITRES_STAT!D1165</f>
        <v>52.764800000000001</v>
      </c>
      <c r="C1162" s="2">
        <f t="shared" si="102"/>
        <v>58.689365470630086</v>
      </c>
      <c r="D1162" s="2">
        <f t="shared" si="104"/>
        <v>57.817681258585402</v>
      </c>
      <c r="E1162" s="2">
        <f t="shared" si="103"/>
        <v>0.87168421204468416</v>
      </c>
      <c r="F1162" s="2">
        <f t="shared" si="107"/>
        <v>-0.72616637159951014</v>
      </c>
      <c r="G1162" s="2">
        <f t="shared" si="105"/>
        <v>1.5978505836441943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5">
        <f>TITRES_STAT!D1166</f>
        <v>52.938899999999997</v>
      </c>
      <c r="C1163" s="2">
        <f t="shared" si="102"/>
        <v>59.131216936686997</v>
      </c>
      <c r="D1163" s="2">
        <f t="shared" si="104"/>
        <v>57.456290054245741</v>
      </c>
      <c r="E1163" s="2">
        <f t="shared" si="103"/>
        <v>1.6749268824412553</v>
      </c>
      <c r="F1163" s="2">
        <f t="shared" si="107"/>
        <v>-0.24594772079135707</v>
      </c>
      <c r="G1163" s="2">
        <f t="shared" si="105"/>
        <v>1.9208746032326123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5">
        <f>TITRES_STAT!D1167</f>
        <v>54.527099999999997</v>
      </c>
      <c r="C1164" s="2">
        <f t="shared" si="102"/>
        <v>59.505091254119769</v>
      </c>
      <c r="D1164" s="2">
        <f t="shared" si="104"/>
        <v>57.239313013190497</v>
      </c>
      <c r="E1164" s="2">
        <f t="shared" si="103"/>
        <v>2.2657782409292722</v>
      </c>
      <c r="F1164" s="2">
        <f t="shared" si="107"/>
        <v>0.25639747155276882</v>
      </c>
      <c r="G1164" s="2">
        <f t="shared" si="105"/>
        <v>2.0093807693765031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5">
        <f>TITRES_STAT!D1168</f>
        <v>54.527099999999997</v>
      </c>
      <c r="C1165" s="2">
        <f t="shared" si="102"/>
        <v>59.610584907332111</v>
      </c>
      <c r="D1165" s="2">
        <f t="shared" si="104"/>
        <v>57.038408345546756</v>
      </c>
      <c r="E1165" s="2">
        <f t="shared" si="103"/>
        <v>2.5721765617853549</v>
      </c>
      <c r="F1165" s="2">
        <f t="shared" si="107"/>
        <v>0.71955328959928599</v>
      </c>
      <c r="G1165" s="2">
        <f t="shared" si="105"/>
        <v>1.8526232721860689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5">
        <f>TITRES_STAT!D1169</f>
        <v>54.527099999999997</v>
      </c>
      <c r="C1166" s="2">
        <f t="shared" si="102"/>
        <v>59.625094921588712</v>
      </c>
      <c r="D1166" s="2">
        <f t="shared" si="104"/>
        <v>56.852385505135885</v>
      </c>
      <c r="E1166" s="2">
        <f t="shared" si="103"/>
        <v>2.7727094164528268</v>
      </c>
      <c r="F1166" s="2">
        <f t="shared" si="107"/>
        <v>1.1301845149699943</v>
      </c>
      <c r="G1166" s="2">
        <f t="shared" si="105"/>
        <v>1.6425249014828325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53.301499999999997</v>
      </c>
      <c r="C1167" s="2">
        <f t="shared" ref="C1167:C1230" si="108">$C$4*B1157+C1166*(1-$C$4)</f>
        <v>59.637372625959678</v>
      </c>
      <c r="D1167" s="2">
        <f t="shared" si="104"/>
        <v>56.589356949199896</v>
      </c>
      <c r="E1167" s="2">
        <f t="shared" si="103"/>
        <v>3.0480156767597819</v>
      </c>
      <c r="F1167" s="2">
        <f t="shared" si="107"/>
        <v>1.5137507473279519</v>
      </c>
      <c r="G1167" s="2">
        <f t="shared" si="105"/>
        <v>1.53426492943183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53.0839</v>
      </c>
      <c r="C1168" s="2">
        <f t="shared" si="108"/>
        <v>59.387807606581262</v>
      </c>
      <c r="D1168" s="2">
        <f t="shared" si="104"/>
        <v>56.329693471481384</v>
      </c>
      <c r="E1168" s="2">
        <f t="shared" si="103"/>
        <v>3.0581141350998777</v>
      </c>
      <c r="F1168" s="2">
        <f t="shared" si="107"/>
        <v>1.8226234248823374</v>
      </c>
      <c r="G1168" s="2">
        <f t="shared" si="105"/>
        <v>1.2354907102175403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52.7866</v>
      </c>
      <c r="C1169" s="2">
        <f t="shared" si="108"/>
        <v>58.908883359414915</v>
      </c>
      <c r="D1169" s="2">
        <f t="shared" si="104"/>
        <v>56.067242103223499</v>
      </c>
      <c r="E1169" s="2">
        <f t="shared" si="103"/>
        <v>2.8416412561914157</v>
      </c>
      <c r="F1169" s="2">
        <f t="shared" si="107"/>
        <v>2.0264269911441533</v>
      </c>
      <c r="G1169" s="2">
        <f t="shared" si="105"/>
        <v>0.81521426504726247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52.206400000000002</v>
      </c>
      <c r="C1170" s="2">
        <f t="shared" si="108"/>
        <v>58.244793611812625</v>
      </c>
      <c r="D1170" s="2">
        <f t="shared" si="104"/>
        <v>55.781253799281018</v>
      </c>
      <c r="E1170" s="2">
        <f t="shared" si="103"/>
        <v>2.4635398125316073</v>
      </c>
      <c r="F1170" s="2">
        <f t="shared" si="107"/>
        <v>2.1138495554216443</v>
      </c>
      <c r="G1170" s="2">
        <f t="shared" si="105"/>
        <v>0.34969025710996293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5">
        <f>TITRES_STAT!D1174</f>
        <v>51.858400000000003</v>
      </c>
      <c r="C1171" s="2">
        <f t="shared" si="108"/>
        <v>57.651640748456835</v>
      </c>
      <c r="D1171" s="2">
        <f t="shared" si="104"/>
        <v>55.490672036371308</v>
      </c>
      <c r="E1171" s="2">
        <f t="shared" si="103"/>
        <v>2.160968712085527</v>
      </c>
      <c r="F1171" s="2">
        <f t="shared" si="107"/>
        <v>2.1232733867544207</v>
      </c>
      <c r="G1171" s="2">
        <f t="shared" si="105"/>
        <v>3.7695325331106311E-2</v>
      </c>
      <c r="H1171" s="2" t="str">
        <f t="shared" si="106"/>
        <v>Sell</v>
      </c>
    </row>
    <row r="1172" spans="1:8" ht="13.5" x14ac:dyDescent="0.25">
      <c r="A1172" s="3">
        <f>TITRES_STAT!B1175</f>
        <v>44018</v>
      </c>
      <c r="B1172" s="5">
        <f>TITRES_STAT!D1175</f>
        <v>52.569000000000003</v>
      </c>
      <c r="C1172" s="2">
        <f t="shared" si="108"/>
        <v>56.899819094848091</v>
      </c>
      <c r="D1172" s="2">
        <f t="shared" si="104"/>
        <v>55.27425188552899</v>
      </c>
      <c r="E1172" s="2">
        <f t="shared" si="103"/>
        <v>1.6255672093191009</v>
      </c>
      <c r="F1172" s="2">
        <f t="shared" si="107"/>
        <v>2.0237321512673567</v>
      </c>
      <c r="G1172" s="2">
        <f t="shared" si="105"/>
        <v>-0.3981649419482558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50.763300000000001</v>
      </c>
      <c r="C1173" s="2">
        <f t="shared" si="108"/>
        <v>56.290446926409921</v>
      </c>
      <c r="D1173" s="2">
        <f t="shared" si="104"/>
        <v>54.940107301415736</v>
      </c>
      <c r="E1173" s="2">
        <f t="shared" si="103"/>
        <v>1.3503396249941844</v>
      </c>
      <c r="F1173" s="2">
        <f t="shared" si="107"/>
        <v>1.8890536460127223</v>
      </c>
      <c r="G1173" s="2">
        <f t="shared" si="105"/>
        <v>-0.53871402101853794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52.286200000000001</v>
      </c>
      <c r="C1174" s="2">
        <f t="shared" si="108"/>
        <v>56.019162783885314</v>
      </c>
      <c r="D1174" s="2">
        <f t="shared" si="104"/>
        <v>54.743521575384946</v>
      </c>
      <c r="E1174" s="2">
        <f t="shared" si="103"/>
        <v>1.2756412085003674</v>
      </c>
      <c r="F1174" s="2">
        <f t="shared" si="107"/>
        <v>1.7663711585102515</v>
      </c>
      <c r="G1174" s="2">
        <f t="shared" si="105"/>
        <v>-0.49072995000988406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50.763300000000001</v>
      </c>
      <c r="C1175" s="2">
        <f t="shared" si="108"/>
        <v>55.789614663287573</v>
      </c>
      <c r="D1175" s="2">
        <f t="shared" si="104"/>
        <v>54.448690347578655</v>
      </c>
      <c r="E1175" s="2">
        <f t="shared" si="103"/>
        <v>1.3409243157089179</v>
      </c>
      <c r="F1175" s="2">
        <f t="shared" si="107"/>
        <v>1.6812817899499848</v>
      </c>
      <c r="G1175" s="2">
        <f t="shared" si="105"/>
        <v>-0.34035747424106688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50.763300000000001</v>
      </c>
      <c r="C1176" s="2">
        <f t="shared" si="108"/>
        <v>55.595381638166408</v>
      </c>
      <c r="D1176" s="2">
        <f t="shared" si="104"/>
        <v>54.17569846998024</v>
      </c>
      <c r="E1176" s="2">
        <f t="shared" si="103"/>
        <v>1.4196831681861681</v>
      </c>
      <c r="F1176" s="2">
        <f t="shared" si="107"/>
        <v>1.6289620655972215</v>
      </c>
      <c r="G1176" s="2">
        <f t="shared" si="105"/>
        <v>-0.20927889741105332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50.763300000000001</v>
      </c>
      <c r="C1177" s="2">
        <f t="shared" si="108"/>
        <v>55.242476770756191</v>
      </c>
      <c r="D1177" s="2">
        <f t="shared" si="104"/>
        <v>53.922928212944669</v>
      </c>
      <c r="E1177" s="2">
        <f t="shared" si="103"/>
        <v>1.3195485578115225</v>
      </c>
      <c r="F1177" s="2">
        <f t="shared" si="107"/>
        <v>1.5670793640400817</v>
      </c>
      <c r="G1177" s="2">
        <f t="shared" si="105"/>
        <v>-0.24753080622855927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50.763300000000001</v>
      </c>
      <c r="C1178" s="2">
        <f t="shared" si="108"/>
        <v>54.910388036793698</v>
      </c>
      <c r="D1178" s="2">
        <f t="shared" si="104"/>
        <v>53.688881678652471</v>
      </c>
      <c r="E1178" s="2">
        <f t="shared" si="103"/>
        <v>1.2215063581412267</v>
      </c>
      <c r="F1178" s="2">
        <f t="shared" si="107"/>
        <v>1.4979647628603108</v>
      </c>
      <c r="G1178" s="2">
        <f t="shared" si="105"/>
        <v>-0.27645840471908412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52.213700000000003</v>
      </c>
      <c r="C1179" s="2">
        <f t="shared" si="108"/>
        <v>54.583651415748513</v>
      </c>
      <c r="D1179" s="2">
        <f t="shared" si="104"/>
        <v>53.579608961715252</v>
      </c>
      <c r="E1179" s="2">
        <f t="shared" si="103"/>
        <v>1.0040424540332609</v>
      </c>
      <c r="F1179" s="2">
        <f t="shared" si="107"/>
        <v>1.3991803010949009</v>
      </c>
      <c r="G1179" s="2">
        <f t="shared" si="105"/>
        <v>-0.39513784706164001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53.780099999999997</v>
      </c>
      <c r="C1180" s="2">
        <f t="shared" si="108"/>
        <v>54.217920428710279</v>
      </c>
      <c r="D1180" s="2">
        <f t="shared" si="104"/>
        <v>53.594460149736349</v>
      </c>
      <c r="E1180" s="2">
        <f t="shared" ref="E1180:E1243" si="109">C1180-D1180</f>
        <v>0.62346027897392986</v>
      </c>
      <c r="F1180" s="2">
        <f t="shared" si="107"/>
        <v>1.2440362966707066</v>
      </c>
      <c r="G1180" s="2">
        <f t="shared" si="105"/>
        <v>-0.62057601769677673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5">
        <f>TITRES_STAT!D1184</f>
        <v>55.1</v>
      </c>
      <c r="C1181" s="2">
        <f t="shared" si="108"/>
        <v>53.854917285831775</v>
      </c>
      <c r="D1181" s="2">
        <f t="shared" ref="D1181:D1244" si="110">$D$4*B1181+(1-$D$4)*D1180</f>
        <v>53.705981620126252</v>
      </c>
      <c r="E1181" s="2">
        <f t="shared" si="109"/>
        <v>0.14893566570552252</v>
      </c>
      <c r="F1181" s="2">
        <f t="shared" si="107"/>
        <v>1.0250161704776699</v>
      </c>
      <c r="G1181" s="2">
        <f t="shared" si="105"/>
        <v>-0.87608050477214738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5">
        <f>TITRES_STAT!D1185</f>
        <v>55.1</v>
      </c>
      <c r="C1182" s="2">
        <f t="shared" si="108"/>
        <v>53.65708385724227</v>
      </c>
      <c r="D1182" s="2">
        <f t="shared" si="110"/>
        <v>53.809242240857643</v>
      </c>
      <c r="E1182" s="2">
        <f t="shared" si="109"/>
        <v>-0.15215838361537237</v>
      </c>
      <c r="F1182" s="2">
        <f t="shared" si="107"/>
        <v>0.78958125965906156</v>
      </c>
      <c r="G1182" s="2">
        <f t="shared" si="105"/>
        <v>-0.94173964327443394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5">
        <f>TITRES_STAT!D1186</f>
        <v>55.1</v>
      </c>
      <c r="C1183" s="2">
        <f t="shared" si="108"/>
        <v>53.211886340743462</v>
      </c>
      <c r="D1183" s="2">
        <f t="shared" si="110"/>
        <v>53.904853926720044</v>
      </c>
      <c r="E1183" s="2">
        <f t="shared" si="109"/>
        <v>-0.69296758597658226</v>
      </c>
      <c r="F1183" s="2">
        <f t="shared" si="107"/>
        <v>0.49307149053193289</v>
      </c>
      <c r="G1183" s="2">
        <f t="shared" si="105"/>
        <v>-1.1860390765085151</v>
      </c>
      <c r="H1183" s="2" t="str">
        <f t="shared" si="106"/>
        <v>Hold</v>
      </c>
    </row>
    <row r="1184" spans="1:8" ht="13.5" x14ac:dyDescent="0.25">
      <c r="A1184" s="3">
        <f>TITRES_STAT!B1187</f>
        <v>44034</v>
      </c>
      <c r="B1184" s="5">
        <f>TITRES_STAT!D1187</f>
        <v>54.744599999999998</v>
      </c>
      <c r="C1184" s="2">
        <f t="shared" si="108"/>
        <v>53.069473057552159</v>
      </c>
      <c r="D1184" s="2">
        <f t="shared" si="110"/>
        <v>53.967057339555602</v>
      </c>
      <c r="E1184" s="2">
        <f t="shared" si="109"/>
        <v>-0.89758428200344298</v>
      </c>
      <c r="F1184" s="2">
        <f t="shared" si="107"/>
        <v>0.21494033602485774</v>
      </c>
      <c r="G1184" s="2">
        <f t="shared" si="105"/>
        <v>-1.1125246180283006</v>
      </c>
      <c r="H1184" s="2" t="str">
        <f t="shared" si="106"/>
        <v>Hold</v>
      </c>
    </row>
    <row r="1185" spans="1:8" ht="13.5" x14ac:dyDescent="0.25">
      <c r="A1185" s="3">
        <f>TITRES_STAT!B1188</f>
        <v>44035</v>
      </c>
      <c r="B1185" s="5">
        <f>TITRES_STAT!D1188</f>
        <v>54.744599999999998</v>
      </c>
      <c r="C1185" s="2">
        <f t="shared" si="108"/>
        <v>52.714677202544138</v>
      </c>
      <c r="D1185" s="2">
        <f t="shared" si="110"/>
        <v>54.024653092181119</v>
      </c>
      <c r="E1185" s="2">
        <f t="shared" si="109"/>
        <v>-1.3099758896369806</v>
      </c>
      <c r="F1185" s="2">
        <f t="shared" si="107"/>
        <v>-9.0042909107509922E-2</v>
      </c>
      <c r="G1185" s="2">
        <f t="shared" si="105"/>
        <v>-1.2199329805294707</v>
      </c>
      <c r="H1185" s="2" t="str">
        <f t="shared" si="106"/>
        <v>Hold</v>
      </c>
    </row>
    <row r="1186" spans="1:8" ht="13.5" x14ac:dyDescent="0.25">
      <c r="A1186" s="3">
        <f>TITRES_STAT!B1189</f>
        <v>44036</v>
      </c>
      <c r="B1186" s="5">
        <f>TITRES_STAT!D1189</f>
        <v>53.656799999999997</v>
      </c>
      <c r="C1186" s="2">
        <f t="shared" si="108"/>
        <v>52.414465325229656</v>
      </c>
      <c r="D1186" s="2">
        <f t="shared" si="110"/>
        <v>53.997404714982515</v>
      </c>
      <c r="E1186" s="2">
        <f t="shared" si="109"/>
        <v>-1.582939389752859</v>
      </c>
      <c r="F1186" s="2">
        <f t="shared" si="107"/>
        <v>-0.38862220523657975</v>
      </c>
      <c r="G1186" s="2">
        <f t="shared" si="105"/>
        <v>-1.1943171845162792</v>
      </c>
      <c r="H1186" s="2" t="str">
        <f t="shared" si="106"/>
        <v>Hold</v>
      </c>
    </row>
    <row r="1187" spans="1:8" ht="13.5" x14ac:dyDescent="0.25">
      <c r="A1187" s="3">
        <f>TITRES_STAT!B1190</f>
        <v>44039</v>
      </c>
      <c r="B1187" s="5">
        <f>TITRES_STAT!D1190</f>
        <v>53.656799999999997</v>
      </c>
      <c r="C1187" s="2">
        <f t="shared" si="108"/>
        <v>52.160439890578942</v>
      </c>
      <c r="D1187" s="2">
        <f t="shared" si="110"/>
        <v>53.972174736094921</v>
      </c>
      <c r="E1187" s="2">
        <f t="shared" si="109"/>
        <v>-1.8117348455159785</v>
      </c>
      <c r="F1187" s="2">
        <f t="shared" si="107"/>
        <v>-0.6732447332924596</v>
      </c>
      <c r="G1187" s="2">
        <f t="shared" si="105"/>
        <v>-1.1384901122235189</v>
      </c>
      <c r="H1187" s="2" t="str">
        <f t="shared" si="106"/>
        <v>Hold</v>
      </c>
    </row>
    <row r="1188" spans="1:8" ht="13.5" x14ac:dyDescent="0.25">
      <c r="A1188" s="3">
        <f>TITRES_STAT!B1191</f>
        <v>44040</v>
      </c>
      <c r="B1188" s="5">
        <f>TITRES_STAT!D1191</f>
        <v>52.054200000000002</v>
      </c>
      <c r="C1188" s="2">
        <f t="shared" si="108"/>
        <v>51.94549529202834</v>
      </c>
      <c r="D1188" s="2">
        <f t="shared" si="110"/>
        <v>53.830102533421218</v>
      </c>
      <c r="E1188" s="2">
        <f t="shared" si="109"/>
        <v>-1.8846072413928781</v>
      </c>
      <c r="F1188" s="2">
        <f t="shared" si="107"/>
        <v>-0.91551723491254333</v>
      </c>
      <c r="G1188" s="2">
        <f t="shared" ref="G1188:G1251" si="111">E1188-F1188</f>
        <v>-0.96909000648033472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44041</v>
      </c>
      <c r="B1189" s="5">
        <f>TITRES_STAT!D1192</f>
        <v>52.054200000000002</v>
      </c>
      <c r="C1189" s="2">
        <f t="shared" si="108"/>
        <v>51.986757554793215</v>
      </c>
      <c r="D1189" s="2">
        <f t="shared" si="110"/>
        <v>53.698554197612239</v>
      </c>
      <c r="E1189" s="2">
        <f t="shared" si="109"/>
        <v>-1.7117966428190243</v>
      </c>
      <c r="F1189" s="2">
        <f t="shared" ref="F1189:F1252" si="113">(E1189*(2/(10)))+((1-(2/10))*F1188)</f>
        <v>-1.0747731164938397</v>
      </c>
      <c r="G1189" s="2">
        <f t="shared" si="111"/>
        <v>-0.63702352632518466</v>
      </c>
      <c r="H1189" s="2" t="str">
        <f t="shared" si="112"/>
        <v>Hold</v>
      </c>
    </row>
    <row r="1190" spans="1:8" ht="13.5" x14ac:dyDescent="0.25">
      <c r="A1190" s="3">
        <f>TITRES_STAT!B1193</f>
        <v>44042</v>
      </c>
      <c r="B1190" s="5">
        <f>TITRES_STAT!D1193</f>
        <v>52.054200000000002</v>
      </c>
      <c r="C1190" s="2">
        <f t="shared" si="108"/>
        <v>52.262656392517336</v>
      </c>
      <c r="D1190" s="2">
        <f t="shared" si="110"/>
        <v>53.576750182974294</v>
      </c>
      <c r="E1190" s="2">
        <f t="shared" si="109"/>
        <v>-1.3140937904569583</v>
      </c>
      <c r="F1190" s="2">
        <f t="shared" si="113"/>
        <v>-1.1226372512864633</v>
      </c>
      <c r="G1190" s="2">
        <f t="shared" si="111"/>
        <v>-0.19145653917049499</v>
      </c>
      <c r="H1190" s="2" t="str">
        <f t="shared" si="112"/>
        <v>Hold</v>
      </c>
    </row>
    <row r="1191" spans="1:8" ht="13.5" x14ac:dyDescent="0.25">
      <c r="A1191" s="3">
        <f>TITRES_STAT!B1194</f>
        <v>44046</v>
      </c>
      <c r="B1191" s="5">
        <f>TITRES_STAT!D1194</f>
        <v>52.054200000000002</v>
      </c>
      <c r="C1191" s="2">
        <f t="shared" si="108"/>
        <v>52.699170793668515</v>
      </c>
      <c r="D1191" s="2">
        <f t="shared" si="110"/>
        <v>53.463968687939158</v>
      </c>
      <c r="E1191" s="2">
        <f t="shared" si="109"/>
        <v>-0.76479789427064304</v>
      </c>
      <c r="F1191" s="2">
        <f t="shared" si="113"/>
        <v>-1.0510693798832993</v>
      </c>
      <c r="G1191" s="2">
        <f t="shared" si="111"/>
        <v>0.28627148561265625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53.613300000000002</v>
      </c>
      <c r="C1192" s="2">
        <f t="shared" si="108"/>
        <v>53.068529133104128</v>
      </c>
      <c r="D1192" s="2">
        <f t="shared" si="110"/>
        <v>53.475030266610332</v>
      </c>
      <c r="E1192" s="2">
        <f t="shared" si="109"/>
        <v>-0.40650113350620387</v>
      </c>
      <c r="F1192" s="2">
        <f t="shared" si="113"/>
        <v>-0.92215573060788025</v>
      </c>
      <c r="G1192" s="2">
        <f t="shared" si="111"/>
        <v>0.51565459710167638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53.613300000000002</v>
      </c>
      <c r="C1193" s="2">
        <f t="shared" si="108"/>
        <v>53.38106311262657</v>
      </c>
      <c r="D1193" s="2">
        <f t="shared" si="110"/>
        <v>53.48527246908364</v>
      </c>
      <c r="E1193" s="2">
        <f t="shared" si="109"/>
        <v>-0.10420935645706919</v>
      </c>
      <c r="F1193" s="2">
        <f t="shared" si="113"/>
        <v>-0.75856645577771808</v>
      </c>
      <c r="G1193" s="2">
        <f t="shared" si="111"/>
        <v>0.65435709932064889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52.946100000000001</v>
      </c>
      <c r="C1194" s="2">
        <f t="shared" si="108"/>
        <v>53.590838018376324</v>
      </c>
      <c r="D1194" s="2">
        <f t="shared" si="110"/>
        <v>53.445333767670036</v>
      </c>
      <c r="E1194" s="2">
        <f t="shared" si="109"/>
        <v>0.14550425070628847</v>
      </c>
      <c r="F1194" s="2">
        <f t="shared" si="113"/>
        <v>-0.5777523144809168</v>
      </c>
      <c r="G1194" s="2">
        <f t="shared" si="111"/>
        <v>0.72325656518720527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52.946100000000001</v>
      </c>
      <c r="C1195" s="2">
        <f t="shared" si="108"/>
        <v>53.768339861703041</v>
      </c>
      <c r="D1195" s="2">
        <f t="shared" si="110"/>
        <v>53.408353488583366</v>
      </c>
      <c r="E1195" s="2">
        <f t="shared" si="109"/>
        <v>0.35998637311967485</v>
      </c>
      <c r="F1195" s="2">
        <f t="shared" si="113"/>
        <v>-0.39020457696079852</v>
      </c>
      <c r="G1195" s="2">
        <f t="shared" si="111"/>
        <v>0.75019095008047332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52.946100000000001</v>
      </c>
      <c r="C1196" s="2">
        <f t="shared" si="108"/>
        <v>53.7511798829795</v>
      </c>
      <c r="D1196" s="2">
        <f t="shared" si="110"/>
        <v>53.374112489429045</v>
      </c>
      <c r="E1196" s="2">
        <f t="shared" si="109"/>
        <v>0.37706739355045471</v>
      </c>
      <c r="F1196" s="2">
        <f t="shared" si="113"/>
        <v>-0.23675018285854788</v>
      </c>
      <c r="G1196" s="2">
        <f t="shared" si="111"/>
        <v>0.61381757640900259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52.946100000000001</v>
      </c>
      <c r="C1197" s="2">
        <f t="shared" si="108"/>
        <v>53.736659900982652</v>
      </c>
      <c r="D1197" s="2">
        <f t="shared" si="110"/>
        <v>53.342407860582455</v>
      </c>
      <c r="E1197" s="2">
        <f t="shared" si="109"/>
        <v>0.39425204040019679</v>
      </c>
      <c r="F1197" s="2">
        <f t="shared" si="113"/>
        <v>-0.11054973820679896</v>
      </c>
      <c r="G1197" s="2">
        <f t="shared" si="111"/>
        <v>0.50480177860699571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52.946100000000001</v>
      </c>
      <c r="C1198" s="2">
        <f t="shared" si="108"/>
        <v>53.477819916216092</v>
      </c>
      <c r="D1198" s="2">
        <f t="shared" si="110"/>
        <v>53.313051722761536</v>
      </c>
      <c r="E1198" s="2">
        <f t="shared" si="109"/>
        <v>0.16476819345455596</v>
      </c>
      <c r="F1198" s="2">
        <f t="shared" si="113"/>
        <v>-5.5486151874527982E-2</v>
      </c>
      <c r="G1198" s="2">
        <f t="shared" si="111"/>
        <v>0.22025434532908394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52.938899999999997</v>
      </c>
      <c r="C1199" s="2">
        <f t="shared" si="108"/>
        <v>53.258801467567466</v>
      </c>
      <c r="D1199" s="2">
        <f t="shared" si="110"/>
        <v>53.285336780334752</v>
      </c>
      <c r="E1199" s="2">
        <f t="shared" si="109"/>
        <v>-2.6535312767286712E-2</v>
      </c>
      <c r="F1199" s="2">
        <f t="shared" si="113"/>
        <v>-4.9695984053079734E-2</v>
      </c>
      <c r="G1199" s="2">
        <f t="shared" si="111"/>
        <v>2.3160671285793022E-2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51.488500000000002</v>
      </c>
      <c r="C1200" s="2">
        <f t="shared" si="108"/>
        <v>53.073478164864781</v>
      </c>
      <c r="D1200" s="2">
        <f t="shared" si="110"/>
        <v>53.152237759569211</v>
      </c>
      <c r="E1200" s="2">
        <f t="shared" si="109"/>
        <v>-7.8759594704429503E-2</v>
      </c>
      <c r="F1200" s="2">
        <f t="shared" si="113"/>
        <v>-5.5508706183349688E-2</v>
      </c>
      <c r="G1200" s="2">
        <f t="shared" si="111"/>
        <v>-2.3250888521079816E-2</v>
      </c>
      <c r="H1200" s="2" t="str">
        <f t="shared" si="112"/>
        <v>Hold</v>
      </c>
    </row>
    <row r="1201" spans="1:8" ht="13.5" x14ac:dyDescent="0.25">
      <c r="A1201" s="3">
        <f>TITRES_STAT!B1204</f>
        <v>44061</v>
      </c>
      <c r="B1201" s="5">
        <f>TITRES_STAT!D1204</f>
        <v>51.488500000000002</v>
      </c>
      <c r="C1201" s="2">
        <f t="shared" si="108"/>
        <v>52.916666139500968</v>
      </c>
      <c r="D1201" s="2">
        <f t="shared" si="110"/>
        <v>53.028997925527044</v>
      </c>
      <c r="E1201" s="2">
        <f t="shared" si="109"/>
        <v>-0.11233178602607552</v>
      </c>
      <c r="F1201" s="2">
        <f t="shared" si="113"/>
        <v>-6.6873322151894857E-2</v>
      </c>
      <c r="G1201" s="2">
        <f t="shared" si="111"/>
        <v>-4.5458463874180663E-2</v>
      </c>
      <c r="H1201" s="2" t="str">
        <f t="shared" si="112"/>
        <v>Hold</v>
      </c>
    </row>
    <row r="1202" spans="1:8" ht="13.5" x14ac:dyDescent="0.25">
      <c r="A1202" s="3">
        <f>TITRES_STAT!B1205</f>
        <v>44062</v>
      </c>
      <c r="B1202" s="5">
        <f>TITRES_STAT!D1205</f>
        <v>51.488500000000002</v>
      </c>
      <c r="C1202" s="2">
        <f t="shared" si="108"/>
        <v>53.023840579577737</v>
      </c>
      <c r="D1202" s="2">
        <f t="shared" si="110"/>
        <v>52.914886968080594</v>
      </c>
      <c r="E1202" s="2">
        <f t="shared" si="109"/>
        <v>0.10895361149714233</v>
      </c>
      <c r="F1202" s="2">
        <f t="shared" si="113"/>
        <v>-3.170793542208742E-2</v>
      </c>
      <c r="G1202" s="2">
        <f t="shared" si="111"/>
        <v>0.14066154691922975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51.488500000000002</v>
      </c>
      <c r="C1203" s="2">
        <f t="shared" si="108"/>
        <v>53.114526644258092</v>
      </c>
      <c r="D1203" s="2">
        <f t="shared" si="110"/>
        <v>52.809228674148699</v>
      </c>
      <c r="E1203" s="2">
        <f t="shared" si="109"/>
        <v>0.30529797010939319</v>
      </c>
      <c r="F1203" s="2">
        <f t="shared" si="113"/>
        <v>3.5693245684208702E-2</v>
      </c>
      <c r="G1203" s="2">
        <f t="shared" si="111"/>
        <v>0.26960472442518446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51.488500000000002</v>
      </c>
      <c r="C1204" s="2">
        <f t="shared" si="108"/>
        <v>53.088614852833771</v>
      </c>
      <c r="D1204" s="2">
        <f t="shared" si="110"/>
        <v>52.711396920508051</v>
      </c>
      <c r="E1204" s="2">
        <f t="shared" si="109"/>
        <v>0.37721793232572054</v>
      </c>
      <c r="F1204" s="2">
        <f t="shared" si="113"/>
        <v>0.10399818301251107</v>
      </c>
      <c r="G1204" s="2">
        <f t="shared" si="111"/>
        <v>0.27321974931320947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50.052599999999998</v>
      </c>
      <c r="C1205" s="2">
        <f t="shared" si="108"/>
        <v>53.066689490859346</v>
      </c>
      <c r="D1205" s="2">
        <f t="shared" si="110"/>
        <v>52.514449000470414</v>
      </c>
      <c r="E1205" s="2">
        <f t="shared" si="109"/>
        <v>0.55224049038893241</v>
      </c>
      <c r="F1205" s="2">
        <f t="shared" si="113"/>
        <v>0.19364664448779534</v>
      </c>
      <c r="G1205" s="2">
        <f t="shared" si="111"/>
        <v>0.35859384590113708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50.0381</v>
      </c>
      <c r="C1206" s="2">
        <f t="shared" si="108"/>
        <v>53.048137261496372</v>
      </c>
      <c r="D1206" s="2">
        <f t="shared" si="110"/>
        <v>52.331015741176309</v>
      </c>
      <c r="E1206" s="2">
        <f t="shared" si="109"/>
        <v>0.71712152032006315</v>
      </c>
      <c r="F1206" s="2">
        <f t="shared" si="113"/>
        <v>0.29834161965424888</v>
      </c>
      <c r="G1206" s="2">
        <f t="shared" si="111"/>
        <v>0.41877990066581428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50.763300000000001</v>
      </c>
      <c r="C1207" s="2">
        <f t="shared" si="108"/>
        <v>53.032439221266159</v>
      </c>
      <c r="D1207" s="2">
        <f t="shared" si="110"/>
        <v>52.214888649237324</v>
      </c>
      <c r="E1207" s="2">
        <f t="shared" si="109"/>
        <v>0.81755057202883563</v>
      </c>
      <c r="F1207" s="2">
        <f t="shared" si="113"/>
        <v>0.40218341012916625</v>
      </c>
      <c r="G1207" s="2">
        <f t="shared" si="111"/>
        <v>0.41536716189966938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50.763300000000001</v>
      </c>
      <c r="C1208" s="2">
        <f t="shared" si="108"/>
        <v>53.019156264148286</v>
      </c>
      <c r="D1208" s="2">
        <f t="shared" si="110"/>
        <v>52.107363564108631</v>
      </c>
      <c r="E1208" s="2">
        <f t="shared" si="109"/>
        <v>0.91179270003965485</v>
      </c>
      <c r="F1208" s="2">
        <f t="shared" si="113"/>
        <v>0.50410526811126399</v>
      </c>
      <c r="G1208" s="2">
        <f t="shared" si="111"/>
        <v>0.40768743192839085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50.763300000000001</v>
      </c>
      <c r="C1209" s="2">
        <f t="shared" si="108"/>
        <v>53.00680914658701</v>
      </c>
      <c r="D1209" s="2">
        <f t="shared" si="110"/>
        <v>52.007803300100583</v>
      </c>
      <c r="E1209" s="2">
        <f t="shared" si="109"/>
        <v>0.99900584648642621</v>
      </c>
      <c r="F1209" s="2">
        <f t="shared" si="113"/>
        <v>0.60308538378629639</v>
      </c>
      <c r="G1209" s="2">
        <f t="shared" si="111"/>
        <v>0.39592046270012982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50.763300000000001</v>
      </c>
      <c r="C1210" s="2">
        <f t="shared" si="108"/>
        <v>52.773223124035162</v>
      </c>
      <c r="D1210" s="2">
        <f t="shared" si="110"/>
        <v>51.915617870463507</v>
      </c>
      <c r="E1210" s="2">
        <f t="shared" si="109"/>
        <v>0.85760525357165562</v>
      </c>
      <c r="F1210" s="2">
        <f t="shared" si="113"/>
        <v>0.6539893577433683</v>
      </c>
      <c r="G1210" s="2">
        <f t="shared" si="111"/>
        <v>0.20361589582828732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50.763300000000001</v>
      </c>
      <c r="C1211" s="2">
        <f t="shared" si="108"/>
        <v>52.575573412645134</v>
      </c>
      <c r="D1211" s="2">
        <f t="shared" si="110"/>
        <v>51.830260991169915</v>
      </c>
      <c r="E1211" s="2">
        <f t="shared" si="109"/>
        <v>0.74531242147521937</v>
      </c>
      <c r="F1211" s="2">
        <f t="shared" si="113"/>
        <v>0.67225397048973856</v>
      </c>
      <c r="G1211" s="2">
        <f t="shared" si="111"/>
        <v>7.3058450985480805E-2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49.334699999999998</v>
      </c>
      <c r="C1212" s="2">
        <f t="shared" si="108"/>
        <v>52.408331349161266</v>
      </c>
      <c r="D1212" s="2">
        <f t="shared" si="110"/>
        <v>51.645404621453629</v>
      </c>
      <c r="E1212" s="2">
        <f t="shared" si="109"/>
        <v>0.76292672770763659</v>
      </c>
      <c r="F1212" s="2">
        <f t="shared" si="113"/>
        <v>0.69038852193331823</v>
      </c>
      <c r="G1212" s="2">
        <f t="shared" si="111"/>
        <v>7.2538205774318354E-2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48.225099999999998</v>
      </c>
      <c r="C1213" s="2">
        <f t="shared" si="108"/>
        <v>52.266818833905688</v>
      </c>
      <c r="D1213" s="2">
        <f t="shared" si="110"/>
        <v>51.39204872356818</v>
      </c>
      <c r="E1213" s="2">
        <f t="shared" si="109"/>
        <v>0.87477011033750784</v>
      </c>
      <c r="F1213" s="2">
        <f t="shared" si="113"/>
        <v>0.72726483961415611</v>
      </c>
      <c r="G1213" s="2">
        <f t="shared" si="111"/>
        <v>0.14750527072335173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48.225099999999998</v>
      </c>
      <c r="C1214" s="2">
        <f t="shared" si="108"/>
        <v>52.147077474843272</v>
      </c>
      <c r="D1214" s="2">
        <f t="shared" si="110"/>
        <v>51.157459929229802</v>
      </c>
      <c r="E1214" s="2">
        <f t="shared" si="109"/>
        <v>0.98961754561346993</v>
      </c>
      <c r="F1214" s="2">
        <f t="shared" si="113"/>
        <v>0.77973538081401883</v>
      </c>
      <c r="G1214" s="2">
        <f t="shared" si="111"/>
        <v>0.2098821647994511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50.393500000000003</v>
      </c>
      <c r="C1215" s="2">
        <f t="shared" si="108"/>
        <v>51.824850171021232</v>
      </c>
      <c r="D1215" s="2">
        <f t="shared" si="110"/>
        <v>51.10087030484241</v>
      </c>
      <c r="E1215" s="2">
        <f t="shared" si="109"/>
        <v>0.72397986617882282</v>
      </c>
      <c r="F1215" s="2">
        <f t="shared" si="113"/>
        <v>0.76858427788697969</v>
      </c>
      <c r="G1215" s="2">
        <f t="shared" si="111"/>
        <v>-4.4604411708156877E-2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52.656100000000002</v>
      </c>
      <c r="C1216" s="2">
        <f t="shared" si="108"/>
        <v>51.549965529325661</v>
      </c>
      <c r="D1216" s="2">
        <f t="shared" si="110"/>
        <v>51.216072504483719</v>
      </c>
      <c r="E1216" s="2">
        <f t="shared" si="109"/>
        <v>0.33389302484194161</v>
      </c>
      <c r="F1216" s="2">
        <f t="shared" si="113"/>
        <v>0.68164602727797208</v>
      </c>
      <c r="G1216" s="2">
        <f t="shared" si="111"/>
        <v>-0.34775300243603047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52.656100000000002</v>
      </c>
      <c r="C1217" s="2">
        <f t="shared" si="108"/>
        <v>51.428940063275562</v>
      </c>
      <c r="D1217" s="2">
        <f t="shared" si="110"/>
        <v>51.322741207855302</v>
      </c>
      <c r="E1217" s="2">
        <f t="shared" si="109"/>
        <v>0.10619885542025997</v>
      </c>
      <c r="F1217" s="2">
        <f t="shared" si="113"/>
        <v>0.56655659290642968</v>
      </c>
      <c r="G1217" s="2">
        <f t="shared" si="111"/>
        <v>-0.4603577374861697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5">
        <f>TITRES_STAT!D1221</f>
        <v>52.656100000000002</v>
      </c>
      <c r="C1218" s="2">
        <f t="shared" si="108"/>
        <v>51.326533899694709</v>
      </c>
      <c r="D1218" s="2">
        <f t="shared" si="110"/>
        <v>51.42150852579195</v>
      </c>
      <c r="E1218" s="2">
        <f t="shared" si="109"/>
        <v>-9.4974626097240389E-2</v>
      </c>
      <c r="F1218" s="2">
        <f t="shared" si="113"/>
        <v>0.43425034910569571</v>
      </c>
      <c r="G1218" s="2">
        <f t="shared" si="111"/>
        <v>-0.5292249752029361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52.656100000000002</v>
      </c>
      <c r="C1219" s="2">
        <f t="shared" si="108"/>
        <v>51.239882530510911</v>
      </c>
      <c r="D1219" s="2">
        <f t="shared" si="110"/>
        <v>51.512959746103661</v>
      </c>
      <c r="E1219" s="2">
        <f t="shared" si="109"/>
        <v>-0.27307721559274967</v>
      </c>
      <c r="F1219" s="2">
        <f t="shared" si="113"/>
        <v>0.29278483616600665</v>
      </c>
      <c r="G1219" s="2">
        <f t="shared" si="111"/>
        <v>-0.56586205175875626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52.656100000000002</v>
      </c>
      <c r="C1220" s="2">
        <f t="shared" si="108"/>
        <v>51.166562141201538</v>
      </c>
      <c r="D1220" s="2">
        <f t="shared" si="110"/>
        <v>51.597636801947829</v>
      </c>
      <c r="E1220" s="2">
        <f t="shared" si="109"/>
        <v>-0.43107466074629031</v>
      </c>
      <c r="F1220" s="2">
        <f t="shared" si="113"/>
        <v>0.14801293678354727</v>
      </c>
      <c r="G1220" s="2">
        <f t="shared" si="111"/>
        <v>-0.57908759752983752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52.569000000000003</v>
      </c>
      <c r="C1221" s="2">
        <f t="shared" si="108"/>
        <v>51.104521811785915</v>
      </c>
      <c r="D1221" s="2">
        <f t="shared" si="110"/>
        <v>51.669589631433176</v>
      </c>
      <c r="E1221" s="2">
        <f t="shared" si="109"/>
        <v>-0.56506781964726116</v>
      </c>
      <c r="F1221" s="2">
        <f t="shared" si="113"/>
        <v>5.3967854973855783E-3</v>
      </c>
      <c r="G1221" s="2">
        <f t="shared" si="111"/>
        <v>-0.5704646051446467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52.569000000000003</v>
      </c>
      <c r="C1222" s="2">
        <f t="shared" si="108"/>
        <v>50.832241533049618</v>
      </c>
      <c r="D1222" s="2">
        <f t="shared" si="110"/>
        <v>51.736212621697383</v>
      </c>
      <c r="E1222" s="2">
        <f t="shared" si="109"/>
        <v>-0.90397108864776499</v>
      </c>
      <c r="F1222" s="2">
        <f t="shared" si="113"/>
        <v>-0.17647678933164454</v>
      </c>
      <c r="G1222" s="2">
        <f t="shared" si="111"/>
        <v>-0.72749429931612042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52.569000000000003</v>
      </c>
      <c r="C1223" s="2">
        <f t="shared" si="108"/>
        <v>50.431142835657369</v>
      </c>
      <c r="D1223" s="2">
        <f t="shared" si="110"/>
        <v>51.797900575645727</v>
      </c>
      <c r="E1223" s="2">
        <f t="shared" si="109"/>
        <v>-1.3667577399883584</v>
      </c>
      <c r="F1223" s="2">
        <f t="shared" si="113"/>
        <v>-0.41453297946298734</v>
      </c>
      <c r="G1223" s="2">
        <f t="shared" si="111"/>
        <v>-0.95222476052537108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52.569000000000003</v>
      </c>
      <c r="C1224" s="2">
        <f t="shared" si="108"/>
        <v>50.091751630171615</v>
      </c>
      <c r="D1224" s="2">
        <f t="shared" si="110"/>
        <v>51.855019051523819</v>
      </c>
      <c r="E1224" s="2">
        <f t="shared" si="109"/>
        <v>-1.7632674213522037</v>
      </c>
      <c r="F1224" s="2">
        <f t="shared" si="113"/>
        <v>-0.68427986784083061</v>
      </c>
      <c r="G1224" s="2">
        <f t="shared" si="111"/>
        <v>-1.0789875535113731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52.931600000000003</v>
      </c>
      <c r="C1225" s="2">
        <f t="shared" si="108"/>
        <v>50.138174456299062</v>
      </c>
      <c r="D1225" s="2">
        <f t="shared" si="110"/>
        <v>51.934765788447983</v>
      </c>
      <c r="E1225" s="2">
        <f t="shared" si="109"/>
        <v>-1.7965913321489211</v>
      </c>
      <c r="F1225" s="2">
        <f t="shared" si="113"/>
        <v>-0.90674216070244873</v>
      </c>
      <c r="G1225" s="2">
        <f t="shared" si="111"/>
        <v>-0.88984917144647235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52.931600000000003</v>
      </c>
      <c r="C1226" s="2">
        <f t="shared" si="108"/>
        <v>50.525547616868437</v>
      </c>
      <c r="D1226" s="2">
        <f t="shared" si="110"/>
        <v>52.008605359674057</v>
      </c>
      <c r="E1226" s="2">
        <f t="shared" si="109"/>
        <v>-1.4830577428056202</v>
      </c>
      <c r="F1226" s="2">
        <f t="shared" si="113"/>
        <v>-1.0220052771230832</v>
      </c>
      <c r="G1226" s="2">
        <f t="shared" si="111"/>
        <v>-0.46105246568253699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52.576300000000003</v>
      </c>
      <c r="C1227" s="2">
        <f t="shared" si="108"/>
        <v>50.853324906580987</v>
      </c>
      <c r="D1227" s="2">
        <f t="shared" si="110"/>
        <v>52.050656814513019</v>
      </c>
      <c r="E1227" s="2">
        <f t="shared" si="109"/>
        <v>-1.1973319079320319</v>
      </c>
      <c r="F1227" s="2">
        <f t="shared" si="113"/>
        <v>-1.0570706032848729</v>
      </c>
      <c r="G1227" s="2">
        <f t="shared" si="111"/>
        <v>-0.14026130464715902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52.938899999999997</v>
      </c>
      <c r="C1228" s="2">
        <f t="shared" si="108"/>
        <v>51.13067492095314</v>
      </c>
      <c r="D1228" s="2">
        <f t="shared" si="110"/>
        <v>52.11645260603057</v>
      </c>
      <c r="E1228" s="2">
        <f t="shared" si="109"/>
        <v>-0.98577768507743002</v>
      </c>
      <c r="F1228" s="2">
        <f t="shared" si="113"/>
        <v>-1.0428120196433843</v>
      </c>
      <c r="G1228" s="2">
        <f t="shared" si="111"/>
        <v>5.7034334565954303E-2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5">
        <f>TITRES_STAT!D1232</f>
        <v>52.938899999999997</v>
      </c>
      <c r="C1229" s="2">
        <f t="shared" si="108"/>
        <v>51.365355702344964</v>
      </c>
      <c r="D1229" s="2">
        <f t="shared" si="110"/>
        <v>52.177374635213489</v>
      </c>
      <c r="E1229" s="2">
        <f t="shared" si="109"/>
        <v>-0.81201893286852567</v>
      </c>
      <c r="F1229" s="2">
        <f t="shared" si="113"/>
        <v>-0.99665340228841259</v>
      </c>
      <c r="G1229" s="2">
        <f t="shared" si="111"/>
        <v>0.18463446941988693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5">
        <f>TITRES_STAT!D1233</f>
        <v>52.938899999999997</v>
      </c>
      <c r="C1230" s="2">
        <f t="shared" si="108"/>
        <v>51.563931748138046</v>
      </c>
      <c r="D1230" s="2">
        <f t="shared" si="110"/>
        <v>52.233783921493973</v>
      </c>
      <c r="E1230" s="2">
        <f t="shared" si="109"/>
        <v>-0.6698521733559275</v>
      </c>
      <c r="F1230" s="2">
        <f t="shared" si="113"/>
        <v>-0.93129315650191569</v>
      </c>
      <c r="G1230" s="2">
        <f t="shared" si="111"/>
        <v>0.26144098314598818</v>
      </c>
      <c r="H1230" s="2" t="str">
        <f t="shared" si="112"/>
        <v>Sell</v>
      </c>
    </row>
    <row r="1231" spans="1:8" ht="13.5" x14ac:dyDescent="0.25">
      <c r="A1231" s="3">
        <f>TITRES_STAT!B1234</f>
        <v>44104</v>
      </c>
      <c r="B1231" s="5">
        <f>TITRES_STAT!D1234</f>
        <v>52.576300000000003</v>
      </c>
      <c r="C1231" s="2">
        <f t="shared" ref="C1231:C1294" si="114">$C$4*B1221+C1230*(1-$C$4)</f>
        <v>51.718557633039886</v>
      </c>
      <c r="D1231" s="2">
        <f t="shared" si="110"/>
        <v>52.259155482864784</v>
      </c>
      <c r="E1231" s="2">
        <f t="shared" si="109"/>
        <v>-0.54059784982489845</v>
      </c>
      <c r="F1231" s="2">
        <f t="shared" si="113"/>
        <v>-0.85315409516651231</v>
      </c>
      <c r="G1231" s="2">
        <f t="shared" si="111"/>
        <v>0.31255624534161386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5">
        <f>TITRES_STAT!D1235</f>
        <v>52.576300000000003</v>
      </c>
      <c r="C1232" s="2">
        <f t="shared" si="114"/>
        <v>51.849394920264523</v>
      </c>
      <c r="D1232" s="2">
        <f t="shared" si="110"/>
        <v>52.282647669319246</v>
      </c>
      <c r="E1232" s="2">
        <f t="shared" si="109"/>
        <v>-0.43325274905472355</v>
      </c>
      <c r="F1232" s="2">
        <f t="shared" si="113"/>
        <v>-0.76917382594415451</v>
      </c>
      <c r="G1232" s="2">
        <f t="shared" si="111"/>
        <v>0.33592107688943096</v>
      </c>
      <c r="H1232" s="2" t="str">
        <f t="shared" si="112"/>
        <v>Sell</v>
      </c>
    </row>
    <row r="1233" spans="1:8" ht="13.5" x14ac:dyDescent="0.25">
      <c r="A1233" s="3">
        <f>TITRES_STAT!B1236</f>
        <v>44106</v>
      </c>
      <c r="B1233" s="5">
        <f>TITRES_STAT!D1236</f>
        <v>52.576300000000003</v>
      </c>
      <c r="C1233" s="2">
        <f t="shared" si="114"/>
        <v>51.960103394069982</v>
      </c>
      <c r="D1233" s="2">
        <f t="shared" si="110"/>
        <v>52.304399693814119</v>
      </c>
      <c r="E1233" s="2">
        <f t="shared" si="109"/>
        <v>-0.344296299744137</v>
      </c>
      <c r="F1233" s="2">
        <f t="shared" si="113"/>
        <v>-0.68419832070415099</v>
      </c>
      <c r="G1233" s="2">
        <f t="shared" si="111"/>
        <v>0.33990202096001398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5">
        <f>TITRES_STAT!D1237</f>
        <v>52.576300000000003</v>
      </c>
      <c r="C1234" s="2">
        <f t="shared" si="114"/>
        <v>52.053779794982297</v>
      </c>
      <c r="D1234" s="2">
        <f t="shared" si="110"/>
        <v>52.324540457235301</v>
      </c>
      <c r="E1234" s="2">
        <f t="shared" si="109"/>
        <v>-0.27076066225300366</v>
      </c>
      <c r="F1234" s="2">
        <f t="shared" si="113"/>
        <v>-0.60151078901392152</v>
      </c>
      <c r="G1234" s="2">
        <f t="shared" si="111"/>
        <v>0.33075012676091786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5">
        <f>TITRES_STAT!D1238</f>
        <v>52.938899999999997</v>
      </c>
      <c r="C1235" s="2">
        <f t="shared" si="114"/>
        <v>52.188829057292708</v>
      </c>
      <c r="D1235" s="2">
        <f t="shared" si="110"/>
        <v>52.370048571514168</v>
      </c>
      <c r="E1235" s="2">
        <f t="shared" si="109"/>
        <v>-0.18121951422146054</v>
      </c>
      <c r="F1235" s="2">
        <f t="shared" si="113"/>
        <v>-0.51745253405542935</v>
      </c>
      <c r="G1235" s="2">
        <f t="shared" si="111"/>
        <v>0.3362330198339688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5">
        <f>TITRES_STAT!D1239</f>
        <v>52.938899999999997</v>
      </c>
      <c r="C1236" s="2">
        <f t="shared" si="114"/>
        <v>52.303101510016901</v>
      </c>
      <c r="D1236" s="2">
        <f t="shared" si="110"/>
        <v>52.412185714364966</v>
      </c>
      <c r="E1236" s="2">
        <f t="shared" si="109"/>
        <v>-0.10908420434806487</v>
      </c>
      <c r="F1236" s="2">
        <f t="shared" si="113"/>
        <v>-0.4357788681139565</v>
      </c>
      <c r="G1236" s="2">
        <f t="shared" si="111"/>
        <v>0.32669466376589162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5">
        <f>TITRES_STAT!D1240</f>
        <v>52.938899999999997</v>
      </c>
      <c r="C1237" s="2">
        <f t="shared" si="114"/>
        <v>52.345132046937373</v>
      </c>
      <c r="D1237" s="2">
        <f t="shared" si="110"/>
        <v>52.451201587374968</v>
      </c>
      <c r="E1237" s="2">
        <f t="shared" si="109"/>
        <v>-0.10606954043759487</v>
      </c>
      <c r="F1237" s="2">
        <f t="shared" si="113"/>
        <v>-0.36983700257868424</v>
      </c>
      <c r="G1237" s="2">
        <f t="shared" si="111"/>
        <v>0.26376746214108937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52.938899999999997</v>
      </c>
      <c r="C1238" s="2">
        <f t="shared" si="114"/>
        <v>52.436480962793162</v>
      </c>
      <c r="D1238" s="2">
        <f t="shared" si="110"/>
        <v>52.487327395717564</v>
      </c>
      <c r="E1238" s="2">
        <f t="shared" si="109"/>
        <v>-5.0846432924402052E-2</v>
      </c>
      <c r="F1238" s="2">
        <f t="shared" si="113"/>
        <v>-0.3060388886478278</v>
      </c>
      <c r="G1238" s="2">
        <f t="shared" si="111"/>
        <v>0.25519245572342575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52.938899999999997</v>
      </c>
      <c r="C1239" s="2">
        <f t="shared" si="114"/>
        <v>52.513776199286518</v>
      </c>
      <c r="D1239" s="2">
        <f t="shared" si="110"/>
        <v>52.520777218257003</v>
      </c>
      <c r="E1239" s="2">
        <f t="shared" si="109"/>
        <v>-7.0010189704845516E-3</v>
      </c>
      <c r="F1239" s="2">
        <f t="shared" si="113"/>
        <v>-0.24623131471235918</v>
      </c>
      <c r="G1239" s="2">
        <f t="shared" si="111"/>
        <v>0.23923029574187463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52.938899999999997</v>
      </c>
      <c r="C1240" s="2">
        <f t="shared" si="114"/>
        <v>52.579179860934744</v>
      </c>
      <c r="D1240" s="2">
        <f t="shared" si="110"/>
        <v>52.551749276163889</v>
      </c>
      <c r="E1240" s="2">
        <f t="shared" si="109"/>
        <v>2.7430584770854693E-2</v>
      </c>
      <c r="F1240" s="2">
        <f t="shared" si="113"/>
        <v>-0.19149893481571639</v>
      </c>
      <c r="G1240" s="2">
        <f t="shared" si="111"/>
        <v>0.21892951958657109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52.938899999999997</v>
      </c>
      <c r="C1241" s="2">
        <f t="shared" si="114"/>
        <v>52.578736805406322</v>
      </c>
      <c r="D1241" s="2">
        <f t="shared" si="110"/>
        <v>52.580427107559153</v>
      </c>
      <c r="E1241" s="2">
        <f t="shared" si="109"/>
        <v>-1.6903021528307249E-3</v>
      </c>
      <c r="F1241" s="2">
        <f t="shared" si="113"/>
        <v>-0.15353720828313927</v>
      </c>
      <c r="G1241" s="2">
        <f t="shared" si="111"/>
        <v>0.15184690613030855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52.938899999999997</v>
      </c>
      <c r="C1242" s="2">
        <f t="shared" si="114"/>
        <v>52.578361912266885</v>
      </c>
      <c r="D1242" s="2">
        <f t="shared" si="110"/>
        <v>52.60698065514736</v>
      </c>
      <c r="E1242" s="2">
        <f t="shared" si="109"/>
        <v>-2.8618742880475168E-2</v>
      </c>
      <c r="F1242" s="2">
        <f t="shared" si="113"/>
        <v>-0.12855351520260644</v>
      </c>
      <c r="G1242" s="2">
        <f t="shared" si="111"/>
        <v>9.9934772322131271E-2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5">
        <f>TITRES_STAT!D1246</f>
        <v>52.938899999999997</v>
      </c>
      <c r="C1243" s="2">
        <f t="shared" si="114"/>
        <v>52.578044694995057</v>
      </c>
      <c r="D1243" s="2">
        <f t="shared" si="110"/>
        <v>52.631567273284588</v>
      </c>
      <c r="E1243" s="2">
        <f t="shared" si="109"/>
        <v>-5.3522578289530998E-2</v>
      </c>
      <c r="F1243" s="2">
        <f t="shared" si="113"/>
        <v>-0.11354732781999136</v>
      </c>
      <c r="G1243" s="2">
        <f t="shared" si="111"/>
        <v>6.0024749530460358E-2</v>
      </c>
      <c r="H1243" s="2" t="str">
        <f t="shared" si="112"/>
        <v>Sell</v>
      </c>
    </row>
    <row r="1244" spans="1:8" ht="13.5" x14ac:dyDescent="0.25">
      <c r="A1244" s="3">
        <f>TITRES_STAT!B1247</f>
        <v>44124</v>
      </c>
      <c r="B1244" s="5">
        <f>TITRES_STAT!D1247</f>
        <v>52.938899999999997</v>
      </c>
      <c r="C1244" s="2">
        <f t="shared" si="114"/>
        <v>52.577776280380434</v>
      </c>
      <c r="D1244" s="2">
        <f t="shared" si="110"/>
        <v>52.654332660448695</v>
      </c>
      <c r="E1244" s="2">
        <f t="shared" ref="E1244:E1307" si="115">C1244-D1244</f>
        <v>-7.6556380068261376E-2</v>
      </c>
      <c r="F1244" s="2">
        <f t="shared" si="113"/>
        <v>-0.10614913826964537</v>
      </c>
      <c r="G1244" s="2">
        <f t="shared" si="111"/>
        <v>2.959275820138399E-2</v>
      </c>
      <c r="H1244" s="2" t="str">
        <f t="shared" si="112"/>
        <v>Sell</v>
      </c>
    </row>
    <row r="1245" spans="1:8" ht="13.5" x14ac:dyDescent="0.25">
      <c r="A1245" s="3">
        <f>TITRES_STAT!B1248</f>
        <v>44125</v>
      </c>
      <c r="B1245" s="5">
        <f>TITRES_STAT!D1248</f>
        <v>52.938899999999997</v>
      </c>
      <c r="C1245" s="2">
        <f t="shared" si="114"/>
        <v>52.633333775706518</v>
      </c>
      <c r="D1245" s="2">
        <f t="shared" ref="D1245:D1308" si="116">$D$4*B1245+(1-$D$4)*D1244</f>
        <v>52.675411722637676</v>
      </c>
      <c r="E1245" s="2">
        <f t="shared" si="115"/>
        <v>-4.2077946931158294E-2</v>
      </c>
      <c r="F1245" s="2">
        <f t="shared" si="113"/>
        <v>-9.3334900001947954E-2</v>
      </c>
      <c r="G1245" s="2">
        <f t="shared" si="111"/>
        <v>5.125695307078966E-2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5">
        <f>TITRES_STAT!D1249</f>
        <v>52.395000000000003</v>
      </c>
      <c r="C1246" s="2">
        <f t="shared" si="114"/>
        <v>52.680343964059361</v>
      </c>
      <c r="D1246" s="2">
        <f t="shared" si="116"/>
        <v>52.654640483923771</v>
      </c>
      <c r="E1246" s="2">
        <f t="shared" si="115"/>
        <v>2.5703480135589984E-2</v>
      </c>
      <c r="F1246" s="2">
        <f t="shared" si="113"/>
        <v>-6.9527223974440361E-2</v>
      </c>
      <c r="G1246" s="2">
        <f t="shared" si="111"/>
        <v>9.5230704110030345E-2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5">
        <f>TITRES_STAT!D1250</f>
        <v>52.395000000000003</v>
      </c>
      <c r="C1247" s="2">
        <f t="shared" si="114"/>
        <v>52.720121815742537</v>
      </c>
      <c r="D1247" s="2">
        <f t="shared" si="116"/>
        <v>52.635407855484971</v>
      </c>
      <c r="E1247" s="2">
        <f t="shared" si="115"/>
        <v>8.4713960257566612E-2</v>
      </c>
      <c r="F1247" s="2">
        <f t="shared" si="113"/>
        <v>-3.8678987128038966E-2</v>
      </c>
      <c r="G1247" s="2">
        <f t="shared" si="111"/>
        <v>0.12339294738560558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5">
        <f>TITRES_STAT!D1251</f>
        <v>52.395000000000003</v>
      </c>
      <c r="C1248" s="2">
        <f t="shared" si="114"/>
        <v>52.753779997935993</v>
      </c>
      <c r="D1248" s="2">
        <f t="shared" si="116"/>
        <v>52.617599866189785</v>
      </c>
      <c r="E1248" s="2">
        <f t="shared" si="115"/>
        <v>0.13618013174620813</v>
      </c>
      <c r="F1248" s="2">
        <f t="shared" si="113"/>
        <v>-3.7071633531895465E-3</v>
      </c>
      <c r="G1248" s="2">
        <f t="shared" si="111"/>
        <v>0.13988729509939768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52.395000000000003</v>
      </c>
      <c r="C1249" s="2">
        <f t="shared" si="114"/>
        <v>52.782259998253529</v>
      </c>
      <c r="D1249" s="2">
        <f t="shared" si="116"/>
        <v>52.601110987212763</v>
      </c>
      <c r="E1249" s="2">
        <f t="shared" si="115"/>
        <v>0.18114901104076608</v>
      </c>
      <c r="F1249" s="2">
        <f t="shared" si="113"/>
        <v>3.3264071525601575E-2</v>
      </c>
      <c r="G1249" s="2">
        <f t="shared" si="111"/>
        <v>0.14788493951516452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52.213700000000003</v>
      </c>
      <c r="C1250" s="2">
        <f t="shared" si="114"/>
        <v>52.806358460060679</v>
      </c>
      <c r="D1250" s="2">
        <f t="shared" si="116"/>
        <v>52.572413877048859</v>
      </c>
      <c r="E1250" s="2">
        <f t="shared" si="115"/>
        <v>0.23394458301181942</v>
      </c>
      <c r="F1250" s="2">
        <f t="shared" si="113"/>
        <v>7.3400173822845152E-2</v>
      </c>
      <c r="G1250" s="2">
        <f t="shared" si="111"/>
        <v>0.16054440918897428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52.213700000000003</v>
      </c>
      <c r="C1251" s="2">
        <f t="shared" si="114"/>
        <v>52.826749466205186</v>
      </c>
      <c r="D1251" s="2">
        <f t="shared" si="116"/>
        <v>52.545842478748945</v>
      </c>
      <c r="E1251" s="2">
        <f t="shared" si="115"/>
        <v>0.2809069874562411</v>
      </c>
      <c r="F1251" s="2">
        <f t="shared" si="113"/>
        <v>0.11490153654952434</v>
      </c>
      <c r="G1251" s="2">
        <f t="shared" si="111"/>
        <v>0.16600545090671676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52.213700000000003</v>
      </c>
      <c r="C1252" s="2">
        <f t="shared" si="114"/>
        <v>52.844003394481312</v>
      </c>
      <c r="D1252" s="2">
        <f t="shared" si="116"/>
        <v>52.52123933217495</v>
      </c>
      <c r="E1252" s="2">
        <f t="shared" si="115"/>
        <v>0.32276406230636212</v>
      </c>
      <c r="F1252" s="2">
        <f t="shared" si="113"/>
        <v>0.15647404170089191</v>
      </c>
      <c r="G1252" s="2">
        <f t="shared" ref="G1252:G1315" si="117">E1252-F1252</f>
        <v>0.16629002060547021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52.213700000000003</v>
      </c>
      <c r="C1253" s="2">
        <f t="shared" si="114"/>
        <v>52.858602872253421</v>
      </c>
      <c r="D1253" s="2">
        <f t="shared" si="116"/>
        <v>52.498458640902733</v>
      </c>
      <c r="E1253" s="2">
        <f t="shared" si="115"/>
        <v>0.36014423135068796</v>
      </c>
      <c r="F1253" s="2">
        <f t="shared" ref="F1253:F1316" si="119">(E1253*(2/(10)))+((1-(2/10))*F1252)</f>
        <v>0.19720807963085113</v>
      </c>
      <c r="G1253" s="2">
        <f t="shared" si="117"/>
        <v>0.16293615171983683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52.213700000000003</v>
      </c>
      <c r="C1254" s="2">
        <f t="shared" si="114"/>
        <v>52.870956276522122</v>
      </c>
      <c r="D1254" s="2">
        <f t="shared" si="116"/>
        <v>52.477365408243273</v>
      </c>
      <c r="E1254" s="2">
        <f t="shared" si="115"/>
        <v>0.39359086827884937</v>
      </c>
      <c r="F1254" s="2">
        <f t="shared" si="119"/>
        <v>0.23648463736045081</v>
      </c>
      <c r="G1254" s="2">
        <f t="shared" si="117"/>
        <v>0.15710623091839857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5">
        <f>TITRES_STAT!D1258</f>
        <v>55.1145</v>
      </c>
      <c r="C1255" s="2">
        <f t="shared" si="114"/>
        <v>52.881409157057178</v>
      </c>
      <c r="D1255" s="2">
        <f t="shared" si="116"/>
        <v>52.672708711336369</v>
      </c>
      <c r="E1255" s="2">
        <f t="shared" si="115"/>
        <v>0.20870044572080815</v>
      </c>
      <c r="F1255" s="2">
        <f t="shared" si="119"/>
        <v>0.23092779903252228</v>
      </c>
      <c r="G1255" s="2">
        <f t="shared" si="117"/>
        <v>-2.2227353311714132E-2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55.476999999999997</v>
      </c>
      <c r="C1256" s="2">
        <f t="shared" si="114"/>
        <v>52.80657697904838</v>
      </c>
      <c r="D1256" s="2">
        <f t="shared" si="116"/>
        <v>52.880433991978123</v>
      </c>
      <c r="E1256" s="2">
        <f t="shared" si="115"/>
        <v>-7.3857012929742893E-2</v>
      </c>
      <c r="F1256" s="2">
        <f t="shared" si="119"/>
        <v>0.16997083664006926</v>
      </c>
      <c r="G1256" s="2">
        <f t="shared" si="117"/>
        <v>-0.24382784956981216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55.1145</v>
      </c>
      <c r="C1257" s="2">
        <f t="shared" si="114"/>
        <v>52.743257443810165</v>
      </c>
      <c r="D1257" s="2">
        <f t="shared" si="116"/>
        <v>53.045920362942709</v>
      </c>
      <c r="E1257" s="2">
        <f t="shared" si="115"/>
        <v>-0.30266291913254406</v>
      </c>
      <c r="F1257" s="2">
        <f t="shared" si="119"/>
        <v>7.5444085485546597E-2</v>
      </c>
      <c r="G1257" s="2">
        <f t="shared" si="117"/>
        <v>-0.37810700461809066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55.186999999999998</v>
      </c>
      <c r="C1258" s="2">
        <f t="shared" si="114"/>
        <v>52.689679375531682</v>
      </c>
      <c r="D1258" s="2">
        <f t="shared" si="116"/>
        <v>53.204518854576577</v>
      </c>
      <c r="E1258" s="2">
        <f t="shared" si="115"/>
        <v>-0.51483947904489469</v>
      </c>
      <c r="F1258" s="2">
        <f t="shared" si="119"/>
        <v>-4.2612627420541664E-2</v>
      </c>
      <c r="G1258" s="2">
        <f t="shared" si="117"/>
        <v>-0.47222685162435302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55.839599999999997</v>
      </c>
      <c r="C1259" s="2">
        <f t="shared" si="114"/>
        <v>52.644344086988347</v>
      </c>
      <c r="D1259" s="2">
        <f t="shared" si="116"/>
        <v>53.399710050533862</v>
      </c>
      <c r="E1259" s="2">
        <f t="shared" si="115"/>
        <v>-0.75536596354551477</v>
      </c>
      <c r="F1259" s="2">
        <f t="shared" si="119"/>
        <v>-0.1851632946455363</v>
      </c>
      <c r="G1259" s="2">
        <f t="shared" si="117"/>
        <v>-0.5702026688999785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56.202199999999998</v>
      </c>
      <c r="C1260" s="2">
        <f t="shared" si="114"/>
        <v>52.578091150528607</v>
      </c>
      <c r="D1260" s="2">
        <f t="shared" si="116"/>
        <v>53.607301898642461</v>
      </c>
      <c r="E1260" s="2">
        <f t="shared" si="115"/>
        <v>-1.0292107481138544</v>
      </c>
      <c r="F1260" s="2">
        <f t="shared" si="119"/>
        <v>-0.35397278533919996</v>
      </c>
      <c r="G1260" s="2">
        <f t="shared" si="117"/>
        <v>-0.67523796277465442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55.919400000000003</v>
      </c>
      <c r="C1261" s="2">
        <f t="shared" si="114"/>
        <v>52.52203097352421</v>
      </c>
      <c r="D1261" s="2">
        <f t="shared" si="116"/>
        <v>53.77856842466894</v>
      </c>
      <c r="E1261" s="2">
        <f t="shared" si="115"/>
        <v>-1.2565374511447303</v>
      </c>
      <c r="F1261" s="2">
        <f t="shared" si="119"/>
        <v>-0.53448571850030602</v>
      </c>
      <c r="G1261" s="2">
        <f t="shared" si="117"/>
        <v>-0.72205173264442424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55.687399999999997</v>
      </c>
      <c r="C1262" s="2">
        <f t="shared" si="114"/>
        <v>52.474595439135868</v>
      </c>
      <c r="D1262" s="2">
        <f t="shared" si="116"/>
        <v>53.919963356174939</v>
      </c>
      <c r="E1262" s="2">
        <f t="shared" si="115"/>
        <v>-1.4453679170390714</v>
      </c>
      <c r="F1262" s="2">
        <f t="shared" si="119"/>
        <v>-0.71666215820805912</v>
      </c>
      <c r="G1262" s="2">
        <f t="shared" si="117"/>
        <v>-0.7287057588310123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55.476999999999997</v>
      </c>
      <c r="C1263" s="2">
        <f t="shared" si="114"/>
        <v>52.434457679268817</v>
      </c>
      <c r="D1263" s="2">
        <f t="shared" si="116"/>
        <v>54.035299403865679</v>
      </c>
      <c r="E1263" s="2">
        <f t="shared" si="115"/>
        <v>-1.6008417245968616</v>
      </c>
      <c r="F1263" s="2">
        <f t="shared" si="119"/>
        <v>-0.89349807148581961</v>
      </c>
      <c r="G1263" s="2">
        <f t="shared" si="117"/>
        <v>-0.70734365311104197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55.1145</v>
      </c>
      <c r="C1264" s="2">
        <f t="shared" si="114"/>
        <v>52.400494959381305</v>
      </c>
      <c r="D1264" s="2">
        <f t="shared" si="116"/>
        <v>54.115240188764517</v>
      </c>
      <c r="E1264" s="2">
        <f t="shared" si="115"/>
        <v>-1.7147452293832117</v>
      </c>
      <c r="F1264" s="2">
        <f t="shared" si="119"/>
        <v>-1.0577475030652981</v>
      </c>
      <c r="G1264" s="2">
        <f t="shared" si="117"/>
        <v>-0.65699772631791364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55.476999999999997</v>
      </c>
      <c r="C1265" s="2">
        <f t="shared" si="114"/>
        <v>52.818034196399566</v>
      </c>
      <c r="D1265" s="2">
        <f t="shared" si="116"/>
        <v>54.216111285893064</v>
      </c>
      <c r="E1265" s="2">
        <f t="shared" si="115"/>
        <v>-1.3980770894934977</v>
      </c>
      <c r="F1265" s="2">
        <f t="shared" si="119"/>
        <v>-1.125813420350938</v>
      </c>
      <c r="G1265" s="2">
        <f t="shared" si="117"/>
        <v>-0.27226366914255973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56.650799999999997</v>
      </c>
      <c r="C1266" s="2">
        <f t="shared" si="114"/>
        <v>53.227105858491939</v>
      </c>
      <c r="D1266" s="2">
        <f t="shared" si="116"/>
        <v>54.396458598049136</v>
      </c>
      <c r="E1266" s="2">
        <f t="shared" si="115"/>
        <v>-1.1693527395571977</v>
      </c>
      <c r="F1266" s="2">
        <f t="shared" si="119"/>
        <v>-1.1345212841921899</v>
      </c>
      <c r="G1266" s="2">
        <f t="shared" si="117"/>
        <v>-3.4831455365007757E-2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56.465499999999999</v>
      </c>
      <c r="C1267" s="2">
        <f t="shared" si="114"/>
        <v>53.517474187954718</v>
      </c>
      <c r="D1267" s="2">
        <f t="shared" si="116"/>
        <v>54.549720924119569</v>
      </c>
      <c r="E1267" s="2">
        <f t="shared" si="115"/>
        <v>-1.0322467361648506</v>
      </c>
      <c r="F1267" s="2">
        <f t="shared" si="119"/>
        <v>-1.1140663745867221</v>
      </c>
      <c r="G1267" s="2">
        <f t="shared" si="117"/>
        <v>8.1819638421871455E-2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57.607399999999998</v>
      </c>
      <c r="C1268" s="2">
        <f t="shared" si="114"/>
        <v>53.774324312884758</v>
      </c>
      <c r="D1268" s="2">
        <f t="shared" si="116"/>
        <v>54.776215670481079</v>
      </c>
      <c r="E1268" s="2">
        <f t="shared" si="115"/>
        <v>-1.0018913575963211</v>
      </c>
      <c r="F1268" s="2">
        <f t="shared" si="119"/>
        <v>-1.0916313711886421</v>
      </c>
      <c r="G1268" s="2">
        <f t="shared" si="117"/>
        <v>8.9740013592320977E-2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57.607399999999998</v>
      </c>
      <c r="C1269" s="2">
        <f t="shared" si="114"/>
        <v>54.09205903397941</v>
      </c>
      <c r="D1269" s="2">
        <f t="shared" si="116"/>
        <v>54.985933028223222</v>
      </c>
      <c r="E1269" s="2">
        <f t="shared" si="115"/>
        <v>-0.89387399424381186</v>
      </c>
      <c r="F1269" s="2">
        <f t="shared" si="119"/>
        <v>-1.0520798957996762</v>
      </c>
      <c r="G1269" s="2">
        <f t="shared" si="117"/>
        <v>0.15820590155586434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58.578800000000001</v>
      </c>
      <c r="C1270" s="2">
        <f t="shared" si="114"/>
        <v>54.41669610567488</v>
      </c>
      <c r="D1270" s="2">
        <f t="shared" si="116"/>
        <v>55.252071322428911</v>
      </c>
      <c r="E1270" s="2">
        <f t="shared" si="115"/>
        <v>-0.8353752167540307</v>
      </c>
      <c r="F1270" s="2">
        <f t="shared" si="119"/>
        <v>-1.0087389599905472</v>
      </c>
      <c r="G1270" s="2">
        <f t="shared" si="117"/>
        <v>0.17336374323651649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58.586199999999998</v>
      </c>
      <c r="C1271" s="2">
        <f t="shared" si="114"/>
        <v>54.647881320186436</v>
      </c>
      <c r="D1271" s="2">
        <f t="shared" si="116"/>
        <v>55.499043817063807</v>
      </c>
      <c r="E1271" s="2">
        <f t="shared" si="115"/>
        <v>-0.85116249687737167</v>
      </c>
      <c r="F1271" s="2">
        <f t="shared" si="119"/>
        <v>-0.97722366736791211</v>
      </c>
      <c r="G1271" s="2">
        <f t="shared" si="117"/>
        <v>0.12606117049054044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61.173999999999999</v>
      </c>
      <c r="C1272" s="2">
        <f t="shared" si="114"/>
        <v>54.807807270926979</v>
      </c>
      <c r="D1272" s="2">
        <f t="shared" si="116"/>
        <v>55.919410941725751</v>
      </c>
      <c r="E1272" s="2">
        <f t="shared" si="115"/>
        <v>-1.1116036707987718</v>
      </c>
      <c r="F1272" s="2">
        <f t="shared" si="119"/>
        <v>-1.0040996680540841</v>
      </c>
      <c r="G1272" s="2">
        <f t="shared" si="117"/>
        <v>-0.10750400274468763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61.099899999999998</v>
      </c>
      <c r="C1273" s="2">
        <f t="shared" si="114"/>
        <v>54.910759998476678</v>
      </c>
      <c r="D1273" s="2">
        <f t="shared" si="116"/>
        <v>56.303150871968285</v>
      </c>
      <c r="E1273" s="2">
        <f t="shared" si="115"/>
        <v>-1.3923908734916068</v>
      </c>
      <c r="F1273" s="2">
        <f t="shared" si="119"/>
        <v>-1.0817579091415888</v>
      </c>
      <c r="G1273" s="2">
        <f t="shared" si="117"/>
        <v>-0.31063296435001808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61.099899999999998</v>
      </c>
      <c r="C1274" s="2">
        <f t="shared" si="114"/>
        <v>54.942104614095655</v>
      </c>
      <c r="D1274" s="2">
        <f t="shared" si="116"/>
        <v>56.658465622192857</v>
      </c>
      <c r="E1274" s="2">
        <f t="shared" si="115"/>
        <v>-1.716361008097202</v>
      </c>
      <c r="F1274" s="2">
        <f t="shared" si="119"/>
        <v>-1.2086785289327115</v>
      </c>
      <c r="G1274" s="2">
        <f t="shared" si="117"/>
        <v>-0.5076824791644905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61.092500000000001</v>
      </c>
      <c r="C1275" s="2">
        <f t="shared" si="114"/>
        <v>55.02439621192709</v>
      </c>
      <c r="D1275" s="2">
        <f t="shared" si="116"/>
        <v>56.986912613141534</v>
      </c>
      <c r="E1275" s="2">
        <f t="shared" si="115"/>
        <v>-1.9625164012144438</v>
      </c>
      <c r="F1275" s="2">
        <f t="shared" si="119"/>
        <v>-1.3594461033890581</v>
      </c>
      <c r="G1275" s="2">
        <f t="shared" si="117"/>
        <v>-0.60307029782538568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61.092500000000001</v>
      </c>
      <c r="C1276" s="2">
        <f t="shared" si="114"/>
        <v>55.274612179322929</v>
      </c>
      <c r="D1276" s="2">
        <f t="shared" si="116"/>
        <v>57.291030197353273</v>
      </c>
      <c r="E1276" s="2">
        <f t="shared" si="115"/>
        <v>-2.0164180180303433</v>
      </c>
      <c r="F1276" s="2">
        <f t="shared" si="119"/>
        <v>-1.4908404863173152</v>
      </c>
      <c r="G1276" s="2">
        <f t="shared" si="117"/>
        <v>-0.52557753171302801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62.286299999999997</v>
      </c>
      <c r="C1277" s="2">
        <f t="shared" si="114"/>
        <v>55.45782569019633</v>
      </c>
      <c r="D1277" s="2">
        <f t="shared" si="116"/>
        <v>57.661050182734506</v>
      </c>
      <c r="E1277" s="2">
        <f t="shared" si="115"/>
        <v>-2.2032244925381761</v>
      </c>
      <c r="F1277" s="2">
        <f t="shared" si="119"/>
        <v>-1.6333172875614874</v>
      </c>
      <c r="G1277" s="2">
        <f t="shared" si="117"/>
        <v>-0.56990720497668867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5">
        <f>TITRES_STAT!D1281</f>
        <v>62.286299999999997</v>
      </c>
      <c r="C1278" s="2">
        <f t="shared" si="114"/>
        <v>55.788529430166129</v>
      </c>
      <c r="D1278" s="2">
        <f t="shared" si="116"/>
        <v>58.003661280309728</v>
      </c>
      <c r="E1278" s="2">
        <f t="shared" si="115"/>
        <v>-2.2151318501435995</v>
      </c>
      <c r="F1278" s="2">
        <f t="shared" si="119"/>
        <v>-1.7496802000779099</v>
      </c>
      <c r="G1278" s="2">
        <f t="shared" si="117"/>
        <v>-0.46545165006568956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5">
        <f>TITRES_STAT!D1282</f>
        <v>62.286299999999997</v>
      </c>
      <c r="C1279" s="2">
        <f t="shared" si="114"/>
        <v>56.068355671679036</v>
      </c>
      <c r="D1279" s="2">
        <f t="shared" si="116"/>
        <v>58.320893778064558</v>
      </c>
      <c r="E1279" s="2">
        <f t="shared" si="115"/>
        <v>-2.2525381063855221</v>
      </c>
      <c r="F1279" s="2">
        <f t="shared" si="119"/>
        <v>-1.8502517813394324</v>
      </c>
      <c r="G1279" s="2">
        <f t="shared" si="117"/>
        <v>-0.40228632504608974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5">
        <f>TITRES_STAT!D1283</f>
        <v>59.483400000000003</v>
      </c>
      <c r="C1280" s="2">
        <f t="shared" si="114"/>
        <v>56.454577876036112</v>
      </c>
      <c r="D1280" s="2">
        <f t="shared" si="116"/>
        <v>58.407005350059777</v>
      </c>
      <c r="E1280" s="2">
        <f t="shared" si="115"/>
        <v>-1.9524274740236649</v>
      </c>
      <c r="F1280" s="2">
        <f t="shared" si="119"/>
        <v>-1.870686919876279</v>
      </c>
      <c r="G1280" s="2">
        <f t="shared" si="117"/>
        <v>-8.1740554147385902E-2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5">
        <f>TITRES_STAT!D1284</f>
        <v>59.320300000000003</v>
      </c>
      <c r="C1281" s="2">
        <f t="shared" si="114"/>
        <v>56.782519741261325</v>
      </c>
      <c r="D1281" s="2">
        <f t="shared" si="116"/>
        <v>58.474656805610906</v>
      </c>
      <c r="E1281" s="2">
        <f t="shared" si="115"/>
        <v>-1.6921370643495806</v>
      </c>
      <c r="F1281" s="2">
        <f t="shared" si="119"/>
        <v>-1.8349769487709393</v>
      </c>
      <c r="G1281" s="2">
        <f t="shared" si="117"/>
        <v>0.14283988442135875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57.837299999999999</v>
      </c>
      <c r="C1282" s="2">
        <f t="shared" si="114"/>
        <v>57.458132088759584</v>
      </c>
      <c r="D1282" s="2">
        <f t="shared" si="116"/>
        <v>58.427445190380467</v>
      </c>
      <c r="E1282" s="2">
        <f t="shared" si="115"/>
        <v>-0.9693131016208838</v>
      </c>
      <c r="F1282" s="2">
        <f t="shared" si="119"/>
        <v>-1.6618441793409282</v>
      </c>
      <c r="G1282" s="2">
        <f t="shared" si="117"/>
        <v>0.69253107772004441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57.837299999999999</v>
      </c>
      <c r="C1283" s="2">
        <f t="shared" si="114"/>
        <v>58.018404075104264</v>
      </c>
      <c r="D1283" s="2">
        <f t="shared" si="116"/>
        <v>58.383730731833772</v>
      </c>
      <c r="E1283" s="2">
        <f t="shared" si="115"/>
        <v>-0.3653266567295077</v>
      </c>
      <c r="F1283" s="2">
        <f t="shared" si="119"/>
        <v>-1.4025406748186442</v>
      </c>
      <c r="G1283" s="2">
        <f t="shared" si="117"/>
        <v>1.0372140180891365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57.837299999999999</v>
      </c>
      <c r="C1284" s="2">
        <f t="shared" si="114"/>
        <v>58.492480371242074</v>
      </c>
      <c r="D1284" s="2">
        <f t="shared" si="116"/>
        <v>58.343254381327569</v>
      </c>
      <c r="E1284" s="2">
        <f t="shared" si="115"/>
        <v>0.14922598991450542</v>
      </c>
      <c r="F1284" s="2">
        <f t="shared" si="119"/>
        <v>-1.0921873418720143</v>
      </c>
      <c r="G1284" s="2">
        <f t="shared" si="117"/>
        <v>1.2414133317865197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57.859499999999997</v>
      </c>
      <c r="C1285" s="2">
        <f t="shared" si="114"/>
        <v>58.892483391050988</v>
      </c>
      <c r="D1285" s="2">
        <f t="shared" si="116"/>
        <v>58.307420723451457</v>
      </c>
      <c r="E1285" s="2">
        <f t="shared" si="115"/>
        <v>0.58506266759953007</v>
      </c>
      <c r="F1285" s="2">
        <f t="shared" si="119"/>
        <v>-0.75673733997770543</v>
      </c>
      <c r="G1285" s="2">
        <f t="shared" si="117"/>
        <v>1.3418000075772354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57.859499999999997</v>
      </c>
      <c r="C1286" s="2">
        <f t="shared" si="114"/>
        <v>59.230947484735452</v>
      </c>
      <c r="D1286" s="2">
        <f t="shared" si="116"/>
        <v>58.274241410603203</v>
      </c>
      <c r="E1286" s="2">
        <f t="shared" si="115"/>
        <v>0.95670607413224928</v>
      </c>
      <c r="F1286" s="2">
        <f t="shared" si="119"/>
        <v>-0.41404865715571459</v>
      </c>
      <c r="G1286" s="2">
        <f t="shared" si="117"/>
        <v>1.3707547312879638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57.837299999999999</v>
      </c>
      <c r="C1287" s="2">
        <f t="shared" si="114"/>
        <v>59.701001717853075</v>
      </c>
      <c r="D1287" s="2">
        <f t="shared" si="116"/>
        <v>58.241875380188155</v>
      </c>
      <c r="E1287" s="2">
        <f t="shared" si="115"/>
        <v>1.4591263376649195</v>
      </c>
      <c r="F1287" s="2">
        <f t="shared" si="119"/>
        <v>-3.9413658191587764E-2</v>
      </c>
      <c r="G1287" s="2">
        <f t="shared" si="117"/>
        <v>1.4985399958565073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57.837299999999999</v>
      </c>
      <c r="C1288" s="2">
        <f t="shared" si="114"/>
        <v>60.098739915106449</v>
      </c>
      <c r="D1288" s="2">
        <f t="shared" si="116"/>
        <v>58.211906833507555</v>
      </c>
      <c r="E1288" s="2">
        <f t="shared" si="115"/>
        <v>1.8868330815988941</v>
      </c>
      <c r="F1288" s="2">
        <f t="shared" si="119"/>
        <v>0.34583568976650864</v>
      </c>
      <c r="G1288" s="2">
        <f t="shared" si="117"/>
        <v>1.5409973918323854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57.763100000000001</v>
      </c>
      <c r="C1289" s="2">
        <f t="shared" si="114"/>
        <v>60.435287620474689</v>
      </c>
      <c r="D1289" s="2">
        <f t="shared" si="116"/>
        <v>58.178661882877364</v>
      </c>
      <c r="E1289" s="2">
        <f t="shared" si="115"/>
        <v>2.2566257375973251</v>
      </c>
      <c r="F1289" s="2">
        <f t="shared" si="119"/>
        <v>0.727993699332672</v>
      </c>
      <c r="G1289" s="2">
        <f t="shared" si="117"/>
        <v>1.5286320382646532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57.703800000000001</v>
      </c>
      <c r="C1290" s="2">
        <f t="shared" si="114"/>
        <v>60.288843371170891</v>
      </c>
      <c r="D1290" s="2">
        <f t="shared" si="116"/>
        <v>58.14348692859015</v>
      </c>
      <c r="E1290" s="2">
        <f t="shared" si="115"/>
        <v>2.1453564425807414</v>
      </c>
      <c r="F1290" s="2">
        <f t="shared" si="119"/>
        <v>1.0114662479822858</v>
      </c>
      <c r="G1290" s="2">
        <f t="shared" si="117"/>
        <v>1.1338901945984556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59.320300000000003</v>
      </c>
      <c r="C1291" s="2">
        <f t="shared" si="114"/>
        <v>60.139836698683055</v>
      </c>
      <c r="D1291" s="2">
        <f t="shared" si="116"/>
        <v>58.230658267213101</v>
      </c>
      <c r="E1291" s="2">
        <f t="shared" si="115"/>
        <v>1.9091784314699538</v>
      </c>
      <c r="F1291" s="2">
        <f t="shared" si="119"/>
        <v>1.1910086846798196</v>
      </c>
      <c r="G1291" s="2">
        <f t="shared" si="117"/>
        <v>0.71816974679013423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59.320300000000003</v>
      </c>
      <c r="C1292" s="2">
        <f t="shared" si="114"/>
        <v>59.785600283501047</v>
      </c>
      <c r="D1292" s="2">
        <f t="shared" si="116"/>
        <v>58.311372469641761</v>
      </c>
      <c r="E1292" s="2">
        <f t="shared" si="115"/>
        <v>1.4742278138592866</v>
      </c>
      <c r="F1292" s="2">
        <f t="shared" si="119"/>
        <v>1.247652510515713</v>
      </c>
      <c r="G1292" s="2">
        <f t="shared" si="117"/>
        <v>0.22657530334357356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59.320300000000003</v>
      </c>
      <c r="C1293" s="2">
        <f t="shared" si="114"/>
        <v>59.485861778347036</v>
      </c>
      <c r="D1293" s="2">
        <f t="shared" si="116"/>
        <v>58.386107842260891</v>
      </c>
      <c r="E1293" s="2">
        <f t="shared" si="115"/>
        <v>1.0997539360861452</v>
      </c>
      <c r="F1293" s="2">
        <f t="shared" si="119"/>
        <v>1.2180727956297996</v>
      </c>
      <c r="G1293" s="2">
        <f t="shared" si="117"/>
        <v>-0.1183188595436544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57.725999999999999</v>
      </c>
      <c r="C1294" s="2">
        <f t="shared" si="114"/>
        <v>59.232236889370569</v>
      </c>
      <c r="D1294" s="2">
        <f t="shared" si="116"/>
        <v>58.337210965056386</v>
      </c>
      <c r="E1294" s="2">
        <f t="shared" si="115"/>
        <v>0.89502592431418293</v>
      </c>
      <c r="F1294" s="2">
        <f t="shared" si="119"/>
        <v>1.1534634213666763</v>
      </c>
      <c r="G1294" s="2">
        <f t="shared" si="117"/>
        <v>-0.25843749705249341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5">
        <f>TITRES_STAT!D1298</f>
        <v>57.725999999999999</v>
      </c>
      <c r="C1295" s="2">
        <f t="shared" ref="C1295:C1358" si="120">$C$4*B1285+C1294*(1-$C$4)</f>
        <v>59.021046598698177</v>
      </c>
      <c r="D1295" s="2">
        <f t="shared" si="116"/>
        <v>58.29193607875591</v>
      </c>
      <c r="E1295" s="2">
        <f t="shared" si="115"/>
        <v>0.72911051994226739</v>
      </c>
      <c r="F1295" s="2">
        <f t="shared" si="119"/>
        <v>1.0685928410817946</v>
      </c>
      <c r="G1295" s="2">
        <f t="shared" si="117"/>
        <v>-0.33948232113952725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5">
        <f>TITRES_STAT!D1299</f>
        <v>57.703800000000001</v>
      </c>
      <c r="C1296" s="2">
        <f t="shared" si="120"/>
        <v>58.842347121975379</v>
      </c>
      <c r="D1296" s="2">
        <f t="shared" si="116"/>
        <v>58.248370443292515</v>
      </c>
      <c r="E1296" s="2">
        <f t="shared" si="115"/>
        <v>0.59397667868286419</v>
      </c>
      <c r="F1296" s="2">
        <f t="shared" si="119"/>
        <v>0.97366960860200857</v>
      </c>
      <c r="G1296" s="2">
        <f t="shared" si="117"/>
        <v>-0.37969292991914438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57.696399999999997</v>
      </c>
      <c r="C1297" s="2">
        <f t="shared" si="120"/>
        <v>58.687724487825321</v>
      </c>
      <c r="D1297" s="2">
        <f t="shared" si="116"/>
        <v>58.207483743789368</v>
      </c>
      <c r="E1297" s="2">
        <f t="shared" si="115"/>
        <v>0.48024074403595307</v>
      </c>
      <c r="F1297" s="2">
        <f t="shared" si="119"/>
        <v>0.87498383568879745</v>
      </c>
      <c r="G1297" s="2">
        <f t="shared" si="117"/>
        <v>-0.39474309165284438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57.725999999999999</v>
      </c>
      <c r="C1298" s="2">
        <f t="shared" si="120"/>
        <v>58.556889951236805</v>
      </c>
      <c r="D1298" s="2">
        <f t="shared" si="116"/>
        <v>58.171818281286448</v>
      </c>
      <c r="E1298" s="2">
        <f t="shared" si="115"/>
        <v>0.38507166995035647</v>
      </c>
      <c r="F1298" s="2">
        <f t="shared" si="119"/>
        <v>0.77700140254110928</v>
      </c>
      <c r="G1298" s="2">
        <f t="shared" si="117"/>
        <v>-0.39192973259075281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57.095799999999997</v>
      </c>
      <c r="C1299" s="2">
        <f t="shared" si="120"/>
        <v>58.434768420277294</v>
      </c>
      <c r="D1299" s="2">
        <f t="shared" si="116"/>
        <v>58.092113223413378</v>
      </c>
      <c r="E1299" s="2">
        <f t="shared" si="115"/>
        <v>0.34265519686391599</v>
      </c>
      <c r="F1299" s="2">
        <f t="shared" si="119"/>
        <v>0.69013216140567057</v>
      </c>
      <c r="G1299" s="2">
        <f t="shared" si="117"/>
        <v>-0.34747696454175458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5">
        <f>TITRES_STAT!D1303</f>
        <v>57.095799999999997</v>
      </c>
      <c r="C1300" s="2">
        <f t="shared" si="120"/>
        <v>58.322311740234639</v>
      </c>
      <c r="D1300" s="2">
        <f t="shared" si="116"/>
        <v>58.018312243901278</v>
      </c>
      <c r="E1300" s="2">
        <f t="shared" si="115"/>
        <v>0.30399949633336121</v>
      </c>
      <c r="F1300" s="2">
        <f t="shared" si="119"/>
        <v>0.61290562839120877</v>
      </c>
      <c r="G1300" s="2">
        <f t="shared" si="117"/>
        <v>-0.30890613205784756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5">
        <f>TITRES_STAT!D1304</f>
        <v>57.725999999999999</v>
      </c>
      <c r="C1301" s="2">
        <f t="shared" si="120"/>
        <v>58.475848395583157</v>
      </c>
      <c r="D1301" s="2">
        <f t="shared" si="116"/>
        <v>57.996659485093772</v>
      </c>
      <c r="E1301" s="2">
        <f t="shared" si="115"/>
        <v>0.47918891048938406</v>
      </c>
      <c r="F1301" s="2">
        <f t="shared" si="119"/>
        <v>0.58616228481084387</v>
      </c>
      <c r="G1301" s="2">
        <f t="shared" si="117"/>
        <v>-0.10697337432145981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5">
        <f>TITRES_STAT!D1305</f>
        <v>57.095799999999997</v>
      </c>
      <c r="C1302" s="2">
        <f t="shared" si="120"/>
        <v>58.605764027031896</v>
      </c>
      <c r="D1302" s="2">
        <f t="shared" si="116"/>
        <v>57.929929152864602</v>
      </c>
      <c r="E1302" s="2">
        <f t="shared" si="115"/>
        <v>0.67583487416729326</v>
      </c>
      <c r="F1302" s="2">
        <f t="shared" si="119"/>
        <v>0.60409680268213373</v>
      </c>
      <c r="G1302" s="2">
        <f t="shared" si="117"/>
        <v>7.1738071485159538E-2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58.808599999999998</v>
      </c>
      <c r="C1303" s="2">
        <f t="shared" si="120"/>
        <v>58.715692638257764</v>
      </c>
      <c r="D1303" s="2">
        <f t="shared" si="116"/>
        <v>57.99501588228204</v>
      </c>
      <c r="E1303" s="2">
        <f t="shared" si="115"/>
        <v>0.72067675597572389</v>
      </c>
      <c r="F1303" s="2">
        <f t="shared" si="119"/>
        <v>0.62741279334085176</v>
      </c>
      <c r="G1303" s="2">
        <f t="shared" si="117"/>
        <v>9.3263962634872133E-2</v>
      </c>
      <c r="H1303" s="2" t="str">
        <f t="shared" si="118"/>
        <v>Sell</v>
      </c>
    </row>
    <row r="1304" spans="1:8" ht="13.5" x14ac:dyDescent="0.25">
      <c r="A1304" s="3">
        <f>TITRES_STAT!B1307</f>
        <v>44211</v>
      </c>
      <c r="B1304" s="5">
        <f>TITRES_STAT!D1307</f>
        <v>58.808599999999998</v>
      </c>
      <c r="C1304" s="2">
        <f t="shared" si="120"/>
        <v>58.563432232371952</v>
      </c>
      <c r="D1304" s="2">
        <f t="shared" si="116"/>
        <v>58.055281372483371</v>
      </c>
      <c r="E1304" s="2">
        <f t="shared" si="115"/>
        <v>0.50815085988858044</v>
      </c>
      <c r="F1304" s="2">
        <f t="shared" si="119"/>
        <v>0.60356040665039745</v>
      </c>
      <c r="G1304" s="2">
        <f t="shared" si="117"/>
        <v>-9.540954676181701E-2</v>
      </c>
      <c r="H1304" s="2" t="str">
        <f t="shared" si="118"/>
        <v>Hold</v>
      </c>
    </row>
    <row r="1305" spans="1:8" ht="13.5" x14ac:dyDescent="0.25">
      <c r="A1305" s="3">
        <f>TITRES_STAT!B1308</f>
        <v>44214</v>
      </c>
      <c r="B1305" s="5">
        <f>TITRES_STAT!D1308</f>
        <v>59.3277</v>
      </c>
      <c r="C1305" s="2">
        <f t="shared" si="120"/>
        <v>58.434596504314726</v>
      </c>
      <c r="D1305" s="2">
        <f t="shared" si="116"/>
        <v>58.14953460415127</v>
      </c>
      <c r="E1305" s="2">
        <f t="shared" si="115"/>
        <v>0.28506190016345556</v>
      </c>
      <c r="F1305" s="2">
        <f t="shared" si="119"/>
        <v>0.53986070535300912</v>
      </c>
      <c r="G1305" s="2">
        <f t="shared" si="117"/>
        <v>-0.25479880518955356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5">
        <f>TITRES_STAT!D1309</f>
        <v>60.061799999999998</v>
      </c>
      <c r="C1306" s="2">
        <f t="shared" si="120"/>
        <v>58.322166272881695</v>
      </c>
      <c r="D1306" s="2">
        <f t="shared" si="116"/>
        <v>58.291183892732661</v>
      </c>
      <c r="E1306" s="2">
        <f t="shared" si="115"/>
        <v>3.0982380149033872E-2</v>
      </c>
      <c r="F1306" s="2">
        <f t="shared" si="119"/>
        <v>0.43808504031221407</v>
      </c>
      <c r="G1306" s="2">
        <f t="shared" si="117"/>
        <v>-0.4071026601631802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5">
        <f>TITRES_STAT!D1310</f>
        <v>62.286299999999997</v>
      </c>
      <c r="C1307" s="2">
        <f t="shared" si="120"/>
        <v>58.2258945385922</v>
      </c>
      <c r="D1307" s="2">
        <f t="shared" si="116"/>
        <v>58.587118419196905</v>
      </c>
      <c r="E1307" s="2">
        <f t="shared" si="115"/>
        <v>-0.36122388060470456</v>
      </c>
      <c r="F1307" s="2">
        <f t="shared" si="119"/>
        <v>0.27822325612883037</v>
      </c>
      <c r="G1307" s="2">
        <f t="shared" si="117"/>
        <v>-0.63944713673353493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66.075400000000002</v>
      </c>
      <c r="C1308" s="2">
        <f t="shared" si="120"/>
        <v>58.148987686501087</v>
      </c>
      <c r="D1308" s="2">
        <f t="shared" si="116"/>
        <v>59.141805943700838</v>
      </c>
      <c r="E1308" s="2">
        <f t="shared" ref="E1308:E1371" si="121">C1308-D1308</f>
        <v>-0.99281825719975103</v>
      </c>
      <c r="F1308" s="2">
        <f t="shared" si="119"/>
        <v>2.401495346311408E-2</v>
      </c>
      <c r="G1308" s="2">
        <f t="shared" si="117"/>
        <v>-1.016833210662865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69.041399999999996</v>
      </c>
      <c r="C1309" s="2">
        <f t="shared" si="120"/>
        <v>57.986958811654766</v>
      </c>
      <c r="D1309" s="2">
        <f t="shared" ref="D1309:D1372" si="122">$D$4*B1309+(1-$D$4)*D1308</f>
        <v>59.875109207130407</v>
      </c>
      <c r="E1309" s="2">
        <f t="shared" si="121"/>
        <v>-1.8881503954756411</v>
      </c>
      <c r="F1309" s="2">
        <f t="shared" si="119"/>
        <v>-0.35841811632463699</v>
      </c>
      <c r="G1309" s="2">
        <f t="shared" si="117"/>
        <v>-1.5297322791510042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69.330600000000004</v>
      </c>
      <c r="C1310" s="2">
        <f t="shared" si="120"/>
        <v>57.84985745601557</v>
      </c>
      <c r="D1310" s="2">
        <f t="shared" si="122"/>
        <v>60.575515932528148</v>
      </c>
      <c r="E1310" s="2">
        <f t="shared" si="121"/>
        <v>-2.725658476512578</v>
      </c>
      <c r="F1310" s="2">
        <f t="shared" si="119"/>
        <v>-0.83186618836222515</v>
      </c>
      <c r="G1310" s="2">
        <f t="shared" si="117"/>
        <v>-1.8937922881503528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70.442800000000005</v>
      </c>
      <c r="C1311" s="2">
        <f t="shared" si="120"/>
        <v>57.830802462782401</v>
      </c>
      <c r="D1311" s="2">
        <f t="shared" si="122"/>
        <v>61.306425863451992</v>
      </c>
      <c r="E1311" s="2">
        <f t="shared" si="121"/>
        <v>-3.4756234006695905</v>
      </c>
      <c r="F1311" s="2">
        <f t="shared" si="119"/>
        <v>-1.3606176308236984</v>
      </c>
      <c r="G1311" s="2">
        <f t="shared" si="117"/>
        <v>-2.1150057698458919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71.555099999999996</v>
      </c>
      <c r="C1312" s="2">
        <f t="shared" si="120"/>
        <v>57.717725160815874</v>
      </c>
      <c r="D1312" s="2">
        <f t="shared" si="122"/>
        <v>62.065586910603692</v>
      </c>
      <c r="E1312" s="2">
        <f t="shared" si="121"/>
        <v>-4.3478617497878176</v>
      </c>
      <c r="F1312" s="2">
        <f t="shared" si="119"/>
        <v>-1.9580664546165223</v>
      </c>
      <c r="G1312" s="2">
        <f t="shared" si="117"/>
        <v>-2.3897952951712953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74.150300000000001</v>
      </c>
      <c r="C1313" s="2">
        <f t="shared" si="120"/>
        <v>57.885552059151891</v>
      </c>
      <c r="D1313" s="2">
        <f t="shared" si="122"/>
        <v>62.960750843151565</v>
      </c>
      <c r="E1313" s="2">
        <f t="shared" si="121"/>
        <v>-5.0751987839996744</v>
      </c>
      <c r="F1313" s="2">
        <f t="shared" si="119"/>
        <v>-2.5814929204931527</v>
      </c>
      <c r="G1313" s="2">
        <f t="shared" si="117"/>
        <v>-2.4937058635065217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77.487099999999998</v>
      </c>
      <c r="C1314" s="2">
        <f t="shared" si="120"/>
        <v>58.027559434666983</v>
      </c>
      <c r="D1314" s="2">
        <f t="shared" si="122"/>
        <v>64.036776706621822</v>
      </c>
      <c r="E1314" s="2">
        <f t="shared" si="121"/>
        <v>-6.0092172719548387</v>
      </c>
      <c r="F1314" s="2">
        <f t="shared" si="119"/>
        <v>-3.2670377907854902</v>
      </c>
      <c r="G1314" s="2">
        <f t="shared" si="117"/>
        <v>-2.7421794811693485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82.084400000000002</v>
      </c>
      <c r="C1315" s="2">
        <f t="shared" si="120"/>
        <v>58.227581060102835</v>
      </c>
      <c r="D1315" s="2">
        <f t="shared" si="122"/>
        <v>65.373637691316503</v>
      </c>
      <c r="E1315" s="2">
        <f t="shared" si="121"/>
        <v>-7.1460566312136677</v>
      </c>
      <c r="F1315" s="2">
        <f t="shared" si="119"/>
        <v>-4.0428415588711264</v>
      </c>
      <c r="G1315" s="2">
        <f t="shared" si="117"/>
        <v>-3.1032150723425413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83.789900000000003</v>
      </c>
      <c r="C1316" s="2">
        <f t="shared" si="120"/>
        <v>58.509768589317787</v>
      </c>
      <c r="D1316" s="2">
        <f t="shared" si="122"/>
        <v>66.737805269737507</v>
      </c>
      <c r="E1316" s="2">
        <f t="shared" si="121"/>
        <v>-8.22803668041972</v>
      </c>
      <c r="F1316" s="2">
        <f t="shared" si="119"/>
        <v>-4.8798805831808449</v>
      </c>
      <c r="G1316" s="2">
        <f t="shared" ref="G1316:G1379" si="123">E1316-F1316</f>
        <v>-3.3481560972388751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81.565399999999997</v>
      </c>
      <c r="C1317" s="2">
        <f t="shared" si="120"/>
        <v>59.090773421730432</v>
      </c>
      <c r="D1317" s="2">
        <f t="shared" si="122"/>
        <v>67.836145620127326</v>
      </c>
      <c r="E1317" s="2">
        <f t="shared" si="121"/>
        <v>-8.7453721983968933</v>
      </c>
      <c r="F1317" s="2">
        <f t="shared" ref="F1317:F1380" si="125">(E1317*(2/(10)))+((1-(2/10))*F1316)</f>
        <v>-5.652978906224055</v>
      </c>
      <c r="G1317" s="2">
        <f t="shared" si="123"/>
        <v>-3.0923932921728383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78.970100000000002</v>
      </c>
      <c r="C1318" s="2">
        <f t="shared" si="120"/>
        <v>60.165331356848824</v>
      </c>
      <c r="D1318" s="2">
        <f t="shared" si="122"/>
        <v>68.660882981599372</v>
      </c>
      <c r="E1318" s="2">
        <f t="shared" si="121"/>
        <v>-8.4955516247505471</v>
      </c>
      <c r="F1318" s="2">
        <f t="shared" si="125"/>
        <v>-6.2214934499293539</v>
      </c>
      <c r="G1318" s="2">
        <f t="shared" si="123"/>
        <v>-2.2740581748211932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5">
        <f>TITRES_STAT!D1322</f>
        <v>74.313500000000005</v>
      </c>
      <c r="C1319" s="2">
        <f t="shared" si="120"/>
        <v>61.530880378872077</v>
      </c>
      <c r="D1319" s="2">
        <f t="shared" si="122"/>
        <v>69.079595353332749</v>
      </c>
      <c r="E1319" s="2">
        <f t="shared" si="121"/>
        <v>-7.5487149744606725</v>
      </c>
      <c r="F1319" s="2">
        <f t="shared" si="125"/>
        <v>-6.4869377548356173</v>
      </c>
      <c r="G1319" s="2">
        <f t="shared" si="123"/>
        <v>-1.0617772196250552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74.313500000000005</v>
      </c>
      <c r="C1320" s="2">
        <f t="shared" si="120"/>
        <v>62.730837243660986</v>
      </c>
      <c r="D1320" s="2">
        <f t="shared" si="122"/>
        <v>69.46729199382662</v>
      </c>
      <c r="E1320" s="2">
        <f t="shared" si="121"/>
        <v>-6.7364547501656347</v>
      </c>
      <c r="F1320" s="2">
        <f t="shared" si="125"/>
        <v>-6.5368411539016211</v>
      </c>
      <c r="G1320" s="2">
        <f t="shared" si="123"/>
        <v>-0.19961359626401354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72.111199999999997</v>
      </c>
      <c r="C1321" s="2">
        <f t="shared" si="120"/>
        <v>63.917293052328525</v>
      </c>
      <c r="D1321" s="2">
        <f t="shared" si="122"/>
        <v>69.663137031320957</v>
      </c>
      <c r="E1321" s="2">
        <f t="shared" si="121"/>
        <v>-5.7458439789924327</v>
      </c>
      <c r="F1321" s="2">
        <f t="shared" si="125"/>
        <v>-6.3786417189197842</v>
      </c>
      <c r="G1321" s="2">
        <f t="shared" si="123"/>
        <v>0.63279773992735144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70.442800000000005</v>
      </c>
      <c r="C1322" s="2">
        <f t="shared" si="120"/>
        <v>65.092340275047206</v>
      </c>
      <c r="D1322" s="2">
        <f t="shared" si="122"/>
        <v>69.720889843815698</v>
      </c>
      <c r="E1322" s="2">
        <f t="shared" si="121"/>
        <v>-4.6285495687684914</v>
      </c>
      <c r="F1322" s="2">
        <f t="shared" si="125"/>
        <v>-6.0286232888895253</v>
      </c>
      <c r="G1322" s="2">
        <f t="shared" si="123"/>
        <v>1.4000737201210338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5">
        <f>TITRES_STAT!D1326</f>
        <v>69.953400000000002</v>
      </c>
      <c r="C1323" s="2">
        <f t="shared" si="120"/>
        <v>66.485872540424552</v>
      </c>
      <c r="D1323" s="2">
        <f t="shared" si="122"/>
        <v>69.738112818347858</v>
      </c>
      <c r="E1323" s="2">
        <f t="shared" si="121"/>
        <v>-3.2522402779233062</v>
      </c>
      <c r="F1323" s="2">
        <f t="shared" si="125"/>
        <v>-5.4733466866962814</v>
      </c>
      <c r="G1323" s="2">
        <f t="shared" si="123"/>
        <v>2.2211064087729753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5">
        <f>TITRES_STAT!D1327</f>
        <v>72.148300000000006</v>
      </c>
      <c r="C1324" s="2">
        <f t="shared" si="120"/>
        <v>68.178369072666925</v>
      </c>
      <c r="D1324" s="2">
        <f t="shared" si="122"/>
        <v>69.916645202173939</v>
      </c>
      <c r="E1324" s="2">
        <f t="shared" si="121"/>
        <v>-1.7382761295070139</v>
      </c>
      <c r="F1324" s="2">
        <f t="shared" si="125"/>
        <v>-4.7263325752584286</v>
      </c>
      <c r="G1324" s="2">
        <f t="shared" si="123"/>
        <v>2.9880564457514147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72.148300000000006</v>
      </c>
      <c r="C1325" s="2">
        <f t="shared" si="120"/>
        <v>70.317758446102786</v>
      </c>
      <c r="D1325" s="2">
        <f t="shared" si="122"/>
        <v>70.081952964975869</v>
      </c>
      <c r="E1325" s="2">
        <f t="shared" si="121"/>
        <v>0.23580548112691702</v>
      </c>
      <c r="F1325" s="2">
        <f t="shared" si="125"/>
        <v>-3.73390496398136</v>
      </c>
      <c r="G1325" s="2">
        <f t="shared" si="123"/>
        <v>3.969710445108277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72.148300000000006</v>
      </c>
      <c r="C1326" s="2">
        <f t="shared" si="120"/>
        <v>72.390395608240823</v>
      </c>
      <c r="D1326" s="2">
        <f t="shared" si="122"/>
        <v>70.235015708310996</v>
      </c>
      <c r="E1326" s="2">
        <f t="shared" si="121"/>
        <v>2.1553798999298266</v>
      </c>
      <c r="F1326" s="2">
        <f t="shared" si="125"/>
        <v>-2.5560479911991232</v>
      </c>
      <c r="G1326" s="2">
        <f t="shared" si="123"/>
        <v>4.7114278911289498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72.148300000000006</v>
      </c>
      <c r="C1327" s="2">
        <f t="shared" si="120"/>
        <v>73.801934745434551</v>
      </c>
      <c r="D1327" s="2">
        <f t="shared" si="122"/>
        <v>70.376740470658333</v>
      </c>
      <c r="E1327" s="2">
        <f t="shared" si="121"/>
        <v>3.4251942747762172</v>
      </c>
      <c r="F1327" s="2">
        <f t="shared" si="125"/>
        <v>-1.3597995380040553</v>
      </c>
      <c r="G1327" s="2">
        <f t="shared" si="123"/>
        <v>4.7849938127802725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5">
        <f>TITRES_STAT!D1331</f>
        <v>74.150300000000001</v>
      </c>
      <c r="C1328" s="2">
        <f t="shared" si="120"/>
        <v>74.597037092290776</v>
      </c>
      <c r="D1328" s="2">
        <f t="shared" si="122"/>
        <v>70.656263398757716</v>
      </c>
      <c r="E1328" s="2">
        <f t="shared" si="121"/>
        <v>3.9407736935330604</v>
      </c>
      <c r="F1328" s="2">
        <f t="shared" si="125"/>
        <v>-0.29968489169663215</v>
      </c>
      <c r="G1328" s="2">
        <f t="shared" si="123"/>
        <v>4.2404585852296925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5">
        <f>TITRES_STAT!D1332</f>
        <v>74.150300000000001</v>
      </c>
      <c r="C1329" s="2">
        <f t="shared" si="120"/>
        <v>74.553416001169111</v>
      </c>
      <c r="D1329" s="2">
        <f t="shared" si="122"/>
        <v>70.915080924775665</v>
      </c>
      <c r="E1329" s="2">
        <f t="shared" si="121"/>
        <v>3.6383350763934459</v>
      </c>
      <c r="F1329" s="2">
        <f t="shared" si="125"/>
        <v>0.48791910192138355</v>
      </c>
      <c r="G1329" s="2">
        <f t="shared" si="123"/>
        <v>3.1504159744720623</v>
      </c>
      <c r="H1329" s="2" t="str">
        <f t="shared" si="124"/>
        <v>Sell</v>
      </c>
    </row>
    <row r="1330" spans="1:8" ht="13.5" x14ac:dyDescent="0.25">
      <c r="A1330" s="3">
        <f>TITRES_STAT!B1333</f>
        <v>44249</v>
      </c>
      <c r="B1330" s="5">
        <f>TITRES_STAT!D1333</f>
        <v>74.150300000000001</v>
      </c>
      <c r="C1330" s="2">
        <f t="shared" si="120"/>
        <v>74.516505847143094</v>
      </c>
      <c r="D1330" s="2">
        <f t="shared" si="122"/>
        <v>71.154726782199688</v>
      </c>
      <c r="E1330" s="2">
        <f t="shared" si="121"/>
        <v>3.3617790649434056</v>
      </c>
      <c r="F1330" s="2">
        <f t="shared" si="125"/>
        <v>1.0626910945257881</v>
      </c>
      <c r="G1330" s="2">
        <f t="shared" si="123"/>
        <v>2.2990879704176175</v>
      </c>
      <c r="H1330" s="2" t="str">
        <f t="shared" si="124"/>
        <v>Sell</v>
      </c>
    </row>
    <row r="1331" spans="1:8" ht="13.5" x14ac:dyDescent="0.25">
      <c r="A1331" s="3">
        <f>TITRES_STAT!B1334</f>
        <v>44250</v>
      </c>
      <c r="B1331" s="5">
        <f>TITRES_STAT!D1334</f>
        <v>74.150300000000001</v>
      </c>
      <c r="C1331" s="2">
        <f t="shared" si="120"/>
        <v>74.146458793736457</v>
      </c>
      <c r="D1331" s="2">
        <f t="shared" si="122"/>
        <v>71.376621094629343</v>
      </c>
      <c r="E1331" s="2">
        <f t="shared" si="121"/>
        <v>2.7698376991071143</v>
      </c>
      <c r="F1331" s="2">
        <f t="shared" si="125"/>
        <v>1.4041204154420535</v>
      </c>
      <c r="G1331" s="2">
        <f t="shared" si="123"/>
        <v>1.3657172836650608</v>
      </c>
      <c r="H1331" s="2" t="str">
        <f t="shared" si="124"/>
        <v>Sell</v>
      </c>
    </row>
    <row r="1332" spans="1:8" ht="13.5" x14ac:dyDescent="0.25">
      <c r="A1332" s="3">
        <f>TITRES_STAT!B1335</f>
        <v>44251</v>
      </c>
      <c r="B1332" s="5">
        <f>TITRES_STAT!D1335</f>
        <v>74.150300000000001</v>
      </c>
      <c r="C1332" s="2">
        <f t="shared" si="120"/>
        <v>73.576665133161626</v>
      </c>
      <c r="D1332" s="2">
        <f t="shared" si="122"/>
        <v>71.582078791323468</v>
      </c>
      <c r="E1332" s="2">
        <f t="shared" si="121"/>
        <v>1.9945863418381578</v>
      </c>
      <c r="F1332" s="2">
        <f t="shared" si="125"/>
        <v>1.5222136007212745</v>
      </c>
      <c r="G1332" s="2">
        <f t="shared" si="123"/>
        <v>0.47237274111688321</v>
      </c>
      <c r="H1332" s="2" t="str">
        <f t="shared" si="124"/>
        <v>Sell</v>
      </c>
    </row>
    <row r="1333" spans="1:8" ht="13.5" x14ac:dyDescent="0.25">
      <c r="A1333" s="3">
        <f>TITRES_STAT!B1336</f>
        <v>44252</v>
      </c>
      <c r="B1333" s="5">
        <f>TITRES_STAT!D1336</f>
        <v>74.298599999999993</v>
      </c>
      <c r="C1333" s="2">
        <f t="shared" si="120"/>
        <v>73.019239728059844</v>
      </c>
      <c r="D1333" s="2">
        <f t="shared" si="122"/>
        <v>71.783302584558768</v>
      </c>
      <c r="E1333" s="2">
        <f t="shared" si="121"/>
        <v>1.2359371435010758</v>
      </c>
      <c r="F1333" s="2">
        <f t="shared" si="125"/>
        <v>1.4649583092772349</v>
      </c>
      <c r="G1333" s="2">
        <f t="shared" si="123"/>
        <v>-0.22902116577615916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76.374799999999993</v>
      </c>
      <c r="C1334" s="2">
        <f t="shared" si="120"/>
        <v>72.885249000666022</v>
      </c>
      <c r="D1334" s="2">
        <f t="shared" si="122"/>
        <v>72.123413504221077</v>
      </c>
      <c r="E1334" s="2">
        <f t="shared" si="121"/>
        <v>0.76183549644494519</v>
      </c>
      <c r="F1334" s="2">
        <f t="shared" si="125"/>
        <v>1.324333746710777</v>
      </c>
      <c r="G1334" s="2">
        <f t="shared" si="123"/>
        <v>-0.56249825026583178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76.374799999999993</v>
      </c>
      <c r="C1335" s="2">
        <f t="shared" si="120"/>
        <v>72.771872231332793</v>
      </c>
      <c r="D1335" s="2">
        <f t="shared" si="122"/>
        <v>72.438331022426922</v>
      </c>
      <c r="E1335" s="2">
        <f t="shared" si="121"/>
        <v>0.33354120890587069</v>
      </c>
      <c r="F1335" s="2">
        <f t="shared" si="125"/>
        <v>1.1261752391497959</v>
      </c>
      <c r="G1335" s="2">
        <f t="shared" si="123"/>
        <v>-0.7926340302439252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5">
        <f>TITRES_STAT!D1339</f>
        <v>78.599299999999999</v>
      </c>
      <c r="C1336" s="2">
        <f t="shared" si="120"/>
        <v>72.675938041896984</v>
      </c>
      <c r="D1336" s="2">
        <f t="shared" si="122"/>
        <v>72.894699094839751</v>
      </c>
      <c r="E1336" s="2">
        <f t="shared" si="121"/>
        <v>-0.21876105294276726</v>
      </c>
      <c r="F1336" s="2">
        <f t="shared" si="125"/>
        <v>0.85718798073128322</v>
      </c>
      <c r="G1336" s="2">
        <f t="shared" si="123"/>
        <v>-1.0759490336740505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5">
        <f>TITRES_STAT!D1340</f>
        <v>78.599299999999999</v>
      </c>
      <c r="C1337" s="2">
        <f t="shared" si="120"/>
        <v>72.594762958528221</v>
      </c>
      <c r="D1337" s="2">
        <f t="shared" si="122"/>
        <v>73.317262124851624</v>
      </c>
      <c r="E1337" s="2">
        <f t="shared" si="121"/>
        <v>-0.72249916632340216</v>
      </c>
      <c r="F1337" s="2">
        <f t="shared" si="125"/>
        <v>0.54125055132034616</v>
      </c>
      <c r="G1337" s="2">
        <f t="shared" si="123"/>
        <v>-1.2637497176437482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5">
        <f>TITRES_STAT!D1341</f>
        <v>78.599299999999999</v>
      </c>
      <c r="C1338" s="2">
        <f t="shared" si="120"/>
        <v>72.834076349523883</v>
      </c>
      <c r="D1338" s="2">
        <f t="shared" si="122"/>
        <v>73.708524189677433</v>
      </c>
      <c r="E1338" s="2">
        <f t="shared" si="121"/>
        <v>-0.87444784015355026</v>
      </c>
      <c r="F1338" s="2">
        <f t="shared" si="125"/>
        <v>0.2581108730255669</v>
      </c>
      <c r="G1338" s="2">
        <f t="shared" si="123"/>
        <v>-1.132558713179117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5">
        <f>TITRES_STAT!D1342</f>
        <v>75.062399999999997</v>
      </c>
      <c r="C1339" s="2">
        <f t="shared" si="120"/>
        <v>73.036572295750972</v>
      </c>
      <c r="D1339" s="2">
        <f t="shared" si="122"/>
        <v>73.808811286738361</v>
      </c>
      <c r="E1339" s="2">
        <f t="shared" si="121"/>
        <v>-0.77223899098738968</v>
      </c>
      <c r="F1339" s="2">
        <f t="shared" si="125"/>
        <v>5.2040900222975583E-2</v>
      </c>
      <c r="G1339" s="2">
        <f t="shared" si="123"/>
        <v>-0.82427989121036527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5">
        <f>TITRES_STAT!D1343</f>
        <v>71.688500000000005</v>
      </c>
      <c r="C1340" s="2">
        <f t="shared" si="120"/>
        <v>73.20791501948159</v>
      </c>
      <c r="D1340" s="2">
        <f t="shared" si="122"/>
        <v>73.65175119142441</v>
      </c>
      <c r="E1340" s="2">
        <f t="shared" si="121"/>
        <v>-0.4438361719428201</v>
      </c>
      <c r="F1340" s="2">
        <f t="shared" si="125"/>
        <v>-4.713451421018356E-2</v>
      </c>
      <c r="G1340" s="2">
        <f t="shared" si="123"/>
        <v>-0.39670165773263655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5">
        <f>TITRES_STAT!D1344</f>
        <v>72.667299999999997</v>
      </c>
      <c r="C1341" s="2">
        <f t="shared" si="120"/>
        <v>73.352897324176723</v>
      </c>
      <c r="D1341" s="2">
        <f t="shared" si="122"/>
        <v>73.578828880948521</v>
      </c>
      <c r="E1341" s="2">
        <f t="shared" si="121"/>
        <v>-0.22593155677179766</v>
      </c>
      <c r="F1341" s="2">
        <f t="shared" si="125"/>
        <v>-8.2893922722506383E-2</v>
      </c>
      <c r="G1341" s="2">
        <f t="shared" si="123"/>
        <v>-0.14303763404929126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5">
        <f>TITRES_STAT!D1345</f>
        <v>72.667299999999997</v>
      </c>
      <c r="C1342" s="2">
        <f t="shared" si="120"/>
        <v>73.475574658918759</v>
      </c>
      <c r="D1342" s="2">
        <f t="shared" si="122"/>
        <v>73.511308223100471</v>
      </c>
      <c r="E1342" s="2">
        <f t="shared" si="121"/>
        <v>-3.5733564181711586E-2</v>
      </c>
      <c r="F1342" s="2">
        <f t="shared" si="125"/>
        <v>-7.3461851014347421E-2</v>
      </c>
      <c r="G1342" s="2">
        <f t="shared" si="123"/>
        <v>3.7728286832635835E-2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74.847300000000004</v>
      </c>
      <c r="C1343" s="2">
        <f t="shared" si="120"/>
        <v>73.602193942162032</v>
      </c>
      <c r="D1343" s="2">
        <f t="shared" si="122"/>
        <v>73.610270576944885</v>
      </c>
      <c r="E1343" s="2">
        <f t="shared" si="121"/>
        <v>-8.0766347828529206E-3</v>
      </c>
      <c r="F1343" s="2">
        <f t="shared" si="125"/>
        <v>-6.0384807768048526E-2</v>
      </c>
      <c r="G1343" s="2">
        <f t="shared" si="123"/>
        <v>5.2308172985195606E-2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5">
        <f>TITRES_STAT!D1347</f>
        <v>74.847300000000004</v>
      </c>
      <c r="C1344" s="2">
        <f t="shared" si="120"/>
        <v>74.028748720290949</v>
      </c>
      <c r="D1344" s="2">
        <f t="shared" si="122"/>
        <v>73.701902386060084</v>
      </c>
      <c r="E1344" s="2">
        <f t="shared" si="121"/>
        <v>0.32684633423086495</v>
      </c>
      <c r="F1344" s="2">
        <f t="shared" si="125"/>
        <v>1.7061420631734166E-2</v>
      </c>
      <c r="G1344" s="2">
        <f t="shared" si="123"/>
        <v>0.3097849135991308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5">
        <f>TITRES_STAT!D1348</f>
        <v>74.847300000000004</v>
      </c>
      <c r="C1345" s="2">
        <f t="shared" si="120"/>
        <v>74.389679686400029</v>
      </c>
      <c r="D1345" s="2">
        <f t="shared" si="122"/>
        <v>73.786746653759337</v>
      </c>
      <c r="E1345" s="2">
        <f t="shared" si="121"/>
        <v>0.60293303264069209</v>
      </c>
      <c r="F1345" s="2">
        <f t="shared" si="125"/>
        <v>0.13423574303352576</v>
      </c>
      <c r="G1345" s="2">
        <f t="shared" si="123"/>
        <v>0.46869728960716633</v>
      </c>
      <c r="H1345" s="2" t="str">
        <f t="shared" si="124"/>
        <v>Sell</v>
      </c>
    </row>
    <row r="1346" spans="1:8" ht="13.5" x14ac:dyDescent="0.25">
      <c r="A1346" s="3">
        <f>TITRES_STAT!B1349</f>
        <v>44271</v>
      </c>
      <c r="B1346" s="5">
        <f>TITRES_STAT!D1349</f>
        <v>74.847300000000004</v>
      </c>
      <c r="C1346" s="2">
        <f t="shared" si="120"/>
        <v>75.037313580800031</v>
      </c>
      <c r="D1346" s="2">
        <f t="shared" si="122"/>
        <v>73.865306160888281</v>
      </c>
      <c r="E1346" s="2">
        <f t="shared" si="121"/>
        <v>1.1720074199117505</v>
      </c>
      <c r="F1346" s="2">
        <f t="shared" si="125"/>
        <v>0.34179007840917075</v>
      </c>
      <c r="G1346" s="2">
        <f t="shared" si="123"/>
        <v>0.83021734150257975</v>
      </c>
      <c r="H1346" s="2" t="str">
        <f t="shared" si="124"/>
        <v>Sell</v>
      </c>
    </row>
    <row r="1347" spans="1:8" ht="13.5" x14ac:dyDescent="0.25">
      <c r="A1347" s="3">
        <f>TITRES_STAT!B1350</f>
        <v>44272</v>
      </c>
      <c r="B1347" s="5">
        <f>TITRES_STAT!D1350</f>
        <v>77.042199999999994</v>
      </c>
      <c r="C1347" s="2">
        <f t="shared" si="120"/>
        <v>75.585311491446177</v>
      </c>
      <c r="D1347" s="2">
        <f t="shared" si="122"/>
        <v>74.100631630452114</v>
      </c>
      <c r="E1347" s="2">
        <f t="shared" si="121"/>
        <v>1.4846798609940635</v>
      </c>
      <c r="F1347" s="2">
        <f t="shared" si="125"/>
        <v>0.57036803492614929</v>
      </c>
      <c r="G1347" s="2">
        <f t="shared" si="123"/>
        <v>0.91431182606791417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5">
        <f>TITRES_STAT!D1351</f>
        <v>77.042199999999994</v>
      </c>
      <c r="C1348" s="2">
        <f t="shared" si="120"/>
        <v>76.049002031223694</v>
      </c>
      <c r="D1348" s="2">
        <f t="shared" si="122"/>
        <v>74.318525583751949</v>
      </c>
      <c r="E1348" s="2">
        <f t="shared" si="121"/>
        <v>1.7304764474717445</v>
      </c>
      <c r="F1348" s="2">
        <f t="shared" si="125"/>
        <v>0.80238971743526832</v>
      </c>
      <c r="G1348" s="2">
        <f t="shared" si="123"/>
        <v>0.92808673003647613</v>
      </c>
      <c r="H1348" s="2" t="str">
        <f t="shared" si="124"/>
        <v>Sell</v>
      </c>
    </row>
    <row r="1349" spans="1:8" ht="13.5" x14ac:dyDescent="0.25">
      <c r="A1349" s="3">
        <f>TITRES_STAT!B1352</f>
        <v>44274</v>
      </c>
      <c r="B1349" s="5">
        <f>TITRES_STAT!D1352</f>
        <v>77.042199999999994</v>
      </c>
      <c r="C1349" s="2">
        <f t="shared" si="120"/>
        <v>75.897217103343124</v>
      </c>
      <c r="D1349" s="2">
        <f t="shared" si="122"/>
        <v>74.520279244214763</v>
      </c>
      <c r="E1349" s="2">
        <f t="shared" si="121"/>
        <v>1.3769378591283612</v>
      </c>
      <c r="F1349" s="2">
        <f t="shared" si="125"/>
        <v>0.91729934577388694</v>
      </c>
      <c r="G1349" s="2">
        <f t="shared" si="123"/>
        <v>0.45963851335447425</v>
      </c>
      <c r="H1349" s="2" t="str">
        <f t="shared" si="124"/>
        <v>Sell</v>
      </c>
    </row>
    <row r="1350" spans="1:8" ht="13.5" x14ac:dyDescent="0.25">
      <c r="A1350" s="3">
        <f>TITRES_STAT!B1353</f>
        <v>44277</v>
      </c>
      <c r="B1350" s="5">
        <f>TITRES_STAT!D1353</f>
        <v>77.042199999999994</v>
      </c>
      <c r="C1350" s="2">
        <f t="shared" si="120"/>
        <v>75.249722164367256</v>
      </c>
      <c r="D1350" s="2">
        <f t="shared" si="122"/>
        <v>74.707088189087742</v>
      </c>
      <c r="E1350" s="2">
        <f t="shared" si="121"/>
        <v>0.5426339752795144</v>
      </c>
      <c r="F1350" s="2">
        <f t="shared" si="125"/>
        <v>0.84236627167501255</v>
      </c>
      <c r="G1350" s="2">
        <f t="shared" si="123"/>
        <v>-0.29973229639549814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77.042199999999994</v>
      </c>
      <c r="C1351" s="2">
        <f t="shared" si="120"/>
        <v>74.852426446772299</v>
      </c>
      <c r="D1351" s="2">
        <f t="shared" si="122"/>
        <v>74.880059434340495</v>
      </c>
      <c r="E1351" s="2">
        <f t="shared" si="121"/>
        <v>-2.7632987568196654E-2</v>
      </c>
      <c r="F1351" s="2">
        <f t="shared" si="125"/>
        <v>0.66836641982637068</v>
      </c>
      <c r="G1351" s="2">
        <f t="shared" si="123"/>
        <v>-0.69599940739456734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77.042199999999994</v>
      </c>
      <c r="C1352" s="2">
        <f t="shared" si="120"/>
        <v>74.51625314726887</v>
      </c>
      <c r="D1352" s="2">
        <f t="shared" si="122"/>
        <v>75.040217994759715</v>
      </c>
      <c r="E1352" s="2">
        <f t="shared" si="121"/>
        <v>-0.52396484749084493</v>
      </c>
      <c r="F1352" s="2">
        <f t="shared" si="125"/>
        <v>0.4299001663629276</v>
      </c>
      <c r="G1352" s="2">
        <f t="shared" si="123"/>
        <v>-0.95386501385377254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5">
        <f>TITRES_STAT!D1356</f>
        <v>77.042199999999994</v>
      </c>
      <c r="C1353" s="2">
        <f t="shared" si="120"/>
        <v>74.567183432304432</v>
      </c>
      <c r="D1353" s="2">
        <f t="shared" si="122"/>
        <v>75.188512958110849</v>
      </c>
      <c r="E1353" s="2">
        <f t="shared" si="121"/>
        <v>-0.62132952580641643</v>
      </c>
      <c r="F1353" s="2">
        <f t="shared" si="125"/>
        <v>0.21965422792905881</v>
      </c>
      <c r="G1353" s="2">
        <f t="shared" si="123"/>
        <v>-0.84098375373547518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74.736099999999993</v>
      </c>
      <c r="C1354" s="2">
        <f t="shared" si="120"/>
        <v>74.610278288872991</v>
      </c>
      <c r="D1354" s="2">
        <f t="shared" si="122"/>
        <v>75.155000887139678</v>
      </c>
      <c r="E1354" s="2">
        <f t="shared" si="121"/>
        <v>-0.5447225982666879</v>
      </c>
      <c r="F1354" s="2">
        <f t="shared" si="125"/>
        <v>6.6778862689909471E-2</v>
      </c>
      <c r="G1354" s="2">
        <f t="shared" si="123"/>
        <v>-0.61150146095659741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5">
        <f>TITRES_STAT!D1358</f>
        <v>74.736099999999993</v>
      </c>
      <c r="C1355" s="2">
        <f t="shared" si="120"/>
        <v>74.646743167507907</v>
      </c>
      <c r="D1355" s="2">
        <f t="shared" si="122"/>
        <v>75.123971191796002</v>
      </c>
      <c r="E1355" s="2">
        <f t="shared" si="121"/>
        <v>-0.4772280242880953</v>
      </c>
      <c r="F1355" s="2">
        <f t="shared" si="125"/>
        <v>-4.2022514705691481E-2</v>
      </c>
      <c r="G1355" s="2">
        <f t="shared" si="123"/>
        <v>-0.43520550958240384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5">
        <f>TITRES_STAT!D1359</f>
        <v>74.736099999999993</v>
      </c>
      <c r="C1356" s="2">
        <f t="shared" si="120"/>
        <v>74.67759806481439</v>
      </c>
      <c r="D1356" s="2">
        <f t="shared" si="122"/>
        <v>75.095239992403705</v>
      </c>
      <c r="E1356" s="2">
        <f t="shared" si="121"/>
        <v>-0.41764192758931529</v>
      </c>
      <c r="F1356" s="2">
        <f t="shared" si="125"/>
        <v>-0.11714639728241626</v>
      </c>
      <c r="G1356" s="2">
        <f t="shared" si="123"/>
        <v>-0.30049553030689902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5">
        <f>TITRES_STAT!D1360</f>
        <v>76.975499999999997</v>
      </c>
      <c r="C1357" s="2">
        <f t="shared" si="120"/>
        <v>75.041382977919866</v>
      </c>
      <c r="D1357" s="2">
        <f t="shared" si="122"/>
        <v>75.234518511484907</v>
      </c>
      <c r="E1357" s="2">
        <f t="shared" si="121"/>
        <v>-0.19313553356504087</v>
      </c>
      <c r="F1357" s="2">
        <f t="shared" si="125"/>
        <v>-0.13234422453894118</v>
      </c>
      <c r="G1357" s="2">
        <f t="shared" si="123"/>
        <v>-6.0791309026099694E-2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5">
        <f>TITRES_STAT!D1361</f>
        <v>76.975499999999997</v>
      </c>
      <c r="C1358" s="2">
        <f t="shared" si="120"/>
        <v>75.349200981316812</v>
      </c>
      <c r="D1358" s="2">
        <f t="shared" si="122"/>
        <v>75.363480103226763</v>
      </c>
      <c r="E1358" s="2">
        <f t="shared" si="121"/>
        <v>-1.4279121909950732E-2</v>
      </c>
      <c r="F1358" s="2">
        <f t="shared" si="125"/>
        <v>-0.1087312040131431</v>
      </c>
      <c r="G1358" s="2">
        <f t="shared" si="123"/>
        <v>9.4452082103192364E-2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76.975499999999997</v>
      </c>
      <c r="C1359" s="2">
        <f t="shared" ref="C1359:C1422" si="126">$C$4*B1349+C1358*(1-$C$4)</f>
        <v>75.609662368806539</v>
      </c>
      <c r="D1359" s="2">
        <f t="shared" si="122"/>
        <v>75.482888984469227</v>
      </c>
      <c r="E1359" s="2">
        <f t="shared" si="121"/>
        <v>0.12677338433731222</v>
      </c>
      <c r="F1359" s="2">
        <f t="shared" si="125"/>
        <v>-6.1630286343052038E-2</v>
      </c>
      <c r="G1359" s="2">
        <f t="shared" si="123"/>
        <v>0.18840367068036426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76.975499999999997</v>
      </c>
      <c r="C1360" s="2">
        <f t="shared" si="126"/>
        <v>75.83005277360553</v>
      </c>
      <c r="D1360" s="2">
        <f t="shared" si="122"/>
        <v>75.593452763397437</v>
      </c>
      <c r="E1360" s="2">
        <f t="shared" si="121"/>
        <v>0.23660001020809318</v>
      </c>
      <c r="F1360" s="2">
        <f t="shared" si="125"/>
        <v>-1.9842270328229925E-3</v>
      </c>
      <c r="G1360" s="2">
        <f t="shared" si="123"/>
        <v>0.23858423724091618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76.975499999999997</v>
      </c>
      <c r="C1361" s="2">
        <f t="shared" si="126"/>
        <v>76.016536962281606</v>
      </c>
      <c r="D1361" s="2">
        <f t="shared" si="122"/>
        <v>75.695826632775407</v>
      </c>
      <c r="E1361" s="2">
        <f t="shared" si="121"/>
        <v>0.32071032950619838</v>
      </c>
      <c r="F1361" s="2">
        <f t="shared" si="125"/>
        <v>6.2554684274981287E-2</v>
      </c>
      <c r="G1361" s="2">
        <f t="shared" si="123"/>
        <v>0.25815564523121709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76.975499999999997</v>
      </c>
      <c r="C1362" s="2">
        <f t="shared" si="126"/>
        <v>76.174331275776737</v>
      </c>
      <c r="D1362" s="2">
        <f t="shared" si="122"/>
        <v>75.790617252569817</v>
      </c>
      <c r="E1362" s="2">
        <f t="shared" si="121"/>
        <v>0.38371402320692027</v>
      </c>
      <c r="F1362" s="2">
        <f t="shared" si="125"/>
        <v>0.12678655206136907</v>
      </c>
      <c r="G1362" s="2">
        <f t="shared" si="123"/>
        <v>0.2569274711455512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74.150300000000001</v>
      </c>
      <c r="C1363" s="2">
        <f t="shared" si="126"/>
        <v>76.307849541041847</v>
      </c>
      <c r="D1363" s="2">
        <f t="shared" si="122"/>
        <v>75.669112270897983</v>
      </c>
      <c r="E1363" s="2">
        <f t="shared" si="121"/>
        <v>0.63873727014386361</v>
      </c>
      <c r="F1363" s="2">
        <f t="shared" si="125"/>
        <v>0.22917669567786797</v>
      </c>
      <c r="G1363" s="2">
        <f t="shared" si="123"/>
        <v>0.40956057446599564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5">
        <f>TITRES_STAT!D1367</f>
        <v>74.150300000000001</v>
      </c>
      <c r="C1364" s="2">
        <f t="shared" si="126"/>
        <v>76.066041919343093</v>
      </c>
      <c r="D1364" s="2">
        <f t="shared" si="122"/>
        <v>75.556607658238875</v>
      </c>
      <c r="E1364" s="2">
        <f t="shared" si="121"/>
        <v>0.50943426110421797</v>
      </c>
      <c r="F1364" s="2">
        <f t="shared" si="125"/>
        <v>0.28522820876313798</v>
      </c>
      <c r="G1364" s="2">
        <f t="shared" si="123"/>
        <v>0.22420605234107999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74.150300000000001</v>
      </c>
      <c r="C1365" s="2">
        <f t="shared" si="126"/>
        <v>75.86143547021338</v>
      </c>
      <c r="D1365" s="2">
        <f t="shared" si="122"/>
        <v>75.45243672059155</v>
      </c>
      <c r="E1365" s="2">
        <f t="shared" si="121"/>
        <v>0.40899874962182992</v>
      </c>
      <c r="F1365" s="2">
        <f t="shared" si="125"/>
        <v>0.30998231693487638</v>
      </c>
      <c r="G1365" s="2">
        <f t="shared" si="123"/>
        <v>9.9016432686953537E-2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74.150300000000001</v>
      </c>
      <c r="C1366" s="2">
        <f t="shared" si="126"/>
        <v>75.688306936334399</v>
      </c>
      <c r="D1366" s="2">
        <f t="shared" si="122"/>
        <v>75.355982148695873</v>
      </c>
      <c r="E1366" s="2">
        <f t="shared" si="121"/>
        <v>0.33232478763852669</v>
      </c>
      <c r="F1366" s="2">
        <f t="shared" si="125"/>
        <v>0.31445081107560646</v>
      </c>
      <c r="G1366" s="2">
        <f t="shared" si="123"/>
        <v>1.7873976562920224E-2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5">
        <f>TITRES_STAT!D1370</f>
        <v>74.150300000000001</v>
      </c>
      <c r="C1367" s="2">
        <f t="shared" si="126"/>
        <v>75.886336638436802</v>
      </c>
      <c r="D1367" s="2">
        <f t="shared" si="122"/>
        <v>75.266672359903581</v>
      </c>
      <c r="E1367" s="2">
        <f t="shared" si="121"/>
        <v>0.61966427853322159</v>
      </c>
      <c r="F1367" s="2">
        <f t="shared" si="125"/>
        <v>0.37549350456712949</v>
      </c>
      <c r="G1367" s="2">
        <f t="shared" si="123"/>
        <v>0.2441707739660921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5">
        <f>TITRES_STAT!D1371</f>
        <v>76.374799999999993</v>
      </c>
      <c r="C1368" s="2">
        <f t="shared" si="126"/>
        <v>76.053900232523446</v>
      </c>
      <c r="D1368" s="2">
        <f t="shared" si="122"/>
        <v>75.348755888799602</v>
      </c>
      <c r="E1368" s="2">
        <f t="shared" si="121"/>
        <v>0.70514434372384471</v>
      </c>
      <c r="F1368" s="2">
        <f t="shared" si="125"/>
        <v>0.44142367239847258</v>
      </c>
      <c r="G1368" s="2">
        <f t="shared" si="123"/>
        <v>0.26372067132537214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5">
        <f>TITRES_STAT!D1372</f>
        <v>76.374799999999993</v>
      </c>
      <c r="C1369" s="2">
        <f t="shared" si="126"/>
        <v>76.195684812135227</v>
      </c>
      <c r="D1369" s="2">
        <f t="shared" si="122"/>
        <v>75.42475915629592</v>
      </c>
      <c r="E1369" s="2">
        <f t="shared" si="121"/>
        <v>0.7709256558393065</v>
      </c>
      <c r="F1369" s="2">
        <f t="shared" si="125"/>
        <v>0.50732406908663941</v>
      </c>
      <c r="G1369" s="2">
        <f t="shared" si="123"/>
        <v>0.26360158675266709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5">
        <f>TITRES_STAT!D1373</f>
        <v>78.599299999999999</v>
      </c>
      <c r="C1370" s="2">
        <f t="shared" si="126"/>
        <v>76.315656379499032</v>
      </c>
      <c r="D1370" s="2">
        <f t="shared" si="122"/>
        <v>75.659910329903639</v>
      </c>
      <c r="E1370" s="2">
        <f t="shared" si="121"/>
        <v>0.65574604959539329</v>
      </c>
      <c r="F1370" s="2">
        <f t="shared" si="125"/>
        <v>0.53700846518839018</v>
      </c>
      <c r="G1370" s="2">
        <f t="shared" si="123"/>
        <v>0.11873758440700311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5">
        <f>TITRES_STAT!D1374</f>
        <v>78.599299999999999</v>
      </c>
      <c r="C1371" s="2">
        <f t="shared" si="126"/>
        <v>76.417170782653031</v>
      </c>
      <c r="D1371" s="2">
        <f t="shared" si="122"/>
        <v>75.877642898058923</v>
      </c>
      <c r="E1371" s="2">
        <f t="shared" si="121"/>
        <v>0.53952788459410783</v>
      </c>
      <c r="F1371" s="2">
        <f t="shared" si="125"/>
        <v>0.53751234906953371</v>
      </c>
      <c r="G1371" s="2">
        <f t="shared" si="123"/>
        <v>2.0155355245741191E-3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5">
        <f>TITRES_STAT!D1375</f>
        <v>78.599299999999999</v>
      </c>
      <c r="C1372" s="2">
        <f t="shared" si="126"/>
        <v>76.503067585321801</v>
      </c>
      <c r="D1372" s="2">
        <f t="shared" si="122"/>
        <v>76.079247127832332</v>
      </c>
      <c r="E1372" s="2">
        <f t="shared" ref="E1372:E1435" si="127">C1372-D1372</f>
        <v>0.4238204574894695</v>
      </c>
      <c r="F1372" s="2">
        <f t="shared" si="125"/>
        <v>0.51477397075352094</v>
      </c>
      <c r="G1372" s="2">
        <f t="shared" si="123"/>
        <v>-9.0953513264051433E-2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78.599299999999999</v>
      </c>
      <c r="C1373" s="2">
        <f t="shared" si="126"/>
        <v>76.141103341426131</v>
      </c>
      <c r="D1373" s="2">
        <f t="shared" ref="D1373:D1436" si="128">$D$4*B1373+(1-$D$4)*D1372</f>
        <v>76.265917710955861</v>
      </c>
      <c r="E1373" s="2">
        <f t="shared" si="127"/>
        <v>-0.12481436952973013</v>
      </c>
      <c r="F1373" s="2">
        <f t="shared" si="125"/>
        <v>0.38685630269687071</v>
      </c>
      <c r="G1373" s="2">
        <f t="shared" si="123"/>
        <v>-0.5116706722266009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78.599299999999999</v>
      </c>
      <c r="C1374" s="2">
        <f t="shared" si="126"/>
        <v>75.834825904283647</v>
      </c>
      <c r="D1374" s="2">
        <f t="shared" si="128"/>
        <v>76.438760843477652</v>
      </c>
      <c r="E1374" s="2">
        <f t="shared" si="127"/>
        <v>-0.60393493919400498</v>
      </c>
      <c r="F1374" s="2">
        <f t="shared" si="125"/>
        <v>0.18869805431869563</v>
      </c>
      <c r="G1374" s="2">
        <f t="shared" si="123"/>
        <v>-0.79263299351270056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76.382300000000001</v>
      </c>
      <c r="C1375" s="2">
        <f t="shared" si="126"/>
        <v>75.575668072855393</v>
      </c>
      <c r="D1375" s="2">
        <f t="shared" si="128"/>
        <v>76.434578558775613</v>
      </c>
      <c r="E1375" s="2">
        <f t="shared" si="127"/>
        <v>-0.85891048592021946</v>
      </c>
      <c r="F1375" s="2">
        <f t="shared" si="125"/>
        <v>-2.0823653729087399E-2</v>
      </c>
      <c r="G1375" s="2">
        <f t="shared" si="123"/>
        <v>-0.83808683219113211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76.374799999999993</v>
      </c>
      <c r="C1376" s="2">
        <f t="shared" si="126"/>
        <v>75.356380677031481</v>
      </c>
      <c r="D1376" s="2">
        <f t="shared" si="128"/>
        <v>76.430150517384817</v>
      </c>
      <c r="E1376" s="2">
        <f t="shared" si="127"/>
        <v>-1.0737698403533358</v>
      </c>
      <c r="F1376" s="2">
        <f t="shared" si="125"/>
        <v>-0.23141289105393709</v>
      </c>
      <c r="G1376" s="2">
        <f t="shared" si="123"/>
        <v>-0.84235694929939875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74.157700000000006</v>
      </c>
      <c r="C1377" s="2">
        <f t="shared" si="126"/>
        <v>75.170829803642022</v>
      </c>
      <c r="D1377" s="2">
        <f t="shared" si="128"/>
        <v>76.261820849430393</v>
      </c>
      <c r="E1377" s="2">
        <f t="shared" si="127"/>
        <v>-1.0909910457883711</v>
      </c>
      <c r="F1377" s="2">
        <f t="shared" si="125"/>
        <v>-0.40332852200082392</v>
      </c>
      <c r="G1377" s="2">
        <f t="shared" si="123"/>
        <v>-0.68766252378754722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76.411900000000003</v>
      </c>
      <c r="C1378" s="2">
        <f t="shared" si="126"/>
        <v>75.35605598769709</v>
      </c>
      <c r="D1378" s="2">
        <f t="shared" si="128"/>
        <v>76.27293782354667</v>
      </c>
      <c r="E1378" s="2">
        <f t="shared" si="127"/>
        <v>-0.91688183584957983</v>
      </c>
      <c r="F1378" s="2">
        <f t="shared" si="125"/>
        <v>-0.50603918477057519</v>
      </c>
      <c r="G1378" s="2">
        <f t="shared" si="123"/>
        <v>-0.41084265107900464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78.710599999999999</v>
      </c>
      <c r="C1379" s="2">
        <f t="shared" si="126"/>
        <v>75.512785835743685</v>
      </c>
      <c r="D1379" s="2">
        <f t="shared" si="128"/>
        <v>76.453505392172843</v>
      </c>
      <c r="E1379" s="2">
        <f t="shared" si="127"/>
        <v>-0.94071955642915839</v>
      </c>
      <c r="F1379" s="2">
        <f t="shared" si="125"/>
        <v>-0.59297525910229187</v>
      </c>
      <c r="G1379" s="2">
        <f t="shared" si="123"/>
        <v>-0.34774429732686651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81.068600000000004</v>
      </c>
      <c r="C1380" s="2">
        <f t="shared" si="126"/>
        <v>75.987634168706194</v>
      </c>
      <c r="D1380" s="2">
        <f t="shared" si="128"/>
        <v>76.795364252011893</v>
      </c>
      <c r="E1380" s="2">
        <f t="shared" si="127"/>
        <v>-0.80773008330569951</v>
      </c>
      <c r="F1380" s="2">
        <f t="shared" si="125"/>
        <v>-0.63592622394297338</v>
      </c>
      <c r="G1380" s="2">
        <f t="shared" ref="G1380:G1443" si="129">E1380-F1380</f>
        <v>-0.17180385936272613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85.272900000000007</v>
      </c>
      <c r="C1381" s="2">
        <f t="shared" si="126"/>
        <v>76.389428911982165</v>
      </c>
      <c r="D1381" s="2">
        <f t="shared" si="128"/>
        <v>77.423329862973972</v>
      </c>
      <c r="E1381" s="2">
        <f t="shared" si="127"/>
        <v>-1.0339009509918071</v>
      </c>
      <c r="F1381" s="2">
        <f t="shared" ref="F1381:F1444" si="131">(E1381*(2/(10)))+((1-(2/10))*F1380)</f>
        <v>-0.71552116935274024</v>
      </c>
      <c r="G1381" s="2">
        <f t="shared" si="129"/>
        <v>-0.31837978163906688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87.793999999999997</v>
      </c>
      <c r="C1382" s="2">
        <f t="shared" si="126"/>
        <v>76.729409079369532</v>
      </c>
      <c r="D1382" s="2">
        <f t="shared" si="128"/>
        <v>78.191527650901818</v>
      </c>
      <c r="E1382" s="2">
        <f t="shared" si="127"/>
        <v>-1.4621185715322866</v>
      </c>
      <c r="F1382" s="2">
        <f t="shared" si="131"/>
        <v>-0.86484064978864961</v>
      </c>
      <c r="G1382" s="2">
        <f t="shared" si="129"/>
        <v>-0.59727792174363703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5">
        <f>TITRES_STAT!D1386</f>
        <v>87.793999999999997</v>
      </c>
      <c r="C1383" s="2">
        <f t="shared" si="126"/>
        <v>77.017084605620383</v>
      </c>
      <c r="D1383" s="2">
        <f t="shared" si="128"/>
        <v>78.902821898983163</v>
      </c>
      <c r="E1383" s="2">
        <f t="shared" si="127"/>
        <v>-1.8857372933627801</v>
      </c>
      <c r="F1383" s="2">
        <f t="shared" si="131"/>
        <v>-1.0690199785034757</v>
      </c>
      <c r="G1383" s="2">
        <f t="shared" si="129"/>
        <v>-0.81671731485930432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5">
        <f>TITRES_STAT!D1387</f>
        <v>87.497399999999999</v>
      </c>
      <c r="C1384" s="2">
        <f t="shared" si="126"/>
        <v>77.260502358601869</v>
      </c>
      <c r="D1384" s="2">
        <f t="shared" si="128"/>
        <v>79.539457313873299</v>
      </c>
      <c r="E1384" s="2">
        <f t="shared" si="127"/>
        <v>-2.2789549552714305</v>
      </c>
      <c r="F1384" s="2">
        <f t="shared" si="131"/>
        <v>-1.3110069738570669</v>
      </c>
      <c r="G1384" s="2">
        <f t="shared" si="129"/>
        <v>-0.96794798141436367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85.791899999999998</v>
      </c>
      <c r="C1385" s="2">
        <f t="shared" si="126"/>
        <v>77.125394303432358</v>
      </c>
      <c r="D1385" s="2">
        <f t="shared" si="128"/>
        <v>80.002601216549351</v>
      </c>
      <c r="E1385" s="2">
        <f t="shared" si="127"/>
        <v>-2.8772069131169928</v>
      </c>
      <c r="F1385" s="2">
        <f t="shared" si="131"/>
        <v>-1.6242469617090523</v>
      </c>
      <c r="G1385" s="2">
        <f t="shared" si="129"/>
        <v>-1.2529599514079406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88.364900000000006</v>
      </c>
      <c r="C1386" s="2">
        <f t="shared" si="126"/>
        <v>77.009918256750453</v>
      </c>
      <c r="D1386" s="2">
        <f t="shared" si="128"/>
        <v>80.622030756064206</v>
      </c>
      <c r="E1386" s="2">
        <f t="shared" si="127"/>
        <v>-3.6121124993137528</v>
      </c>
      <c r="F1386" s="2">
        <f t="shared" si="131"/>
        <v>-2.0218200692299924</v>
      </c>
      <c r="G1386" s="2">
        <f t="shared" si="129"/>
        <v>-1.5902924300837604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88.238900000000001</v>
      </c>
      <c r="C1387" s="2">
        <f t="shared" si="126"/>
        <v>76.571115448019611</v>
      </c>
      <c r="D1387" s="2">
        <f t="shared" si="128"/>
        <v>81.186243292652037</v>
      </c>
      <c r="E1387" s="2">
        <f t="shared" si="127"/>
        <v>-4.6151278446324255</v>
      </c>
      <c r="F1387" s="2">
        <f t="shared" si="131"/>
        <v>-2.5404816243104791</v>
      </c>
      <c r="G1387" s="2">
        <f t="shared" si="129"/>
        <v>-2.0746462203219465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85.880899999999997</v>
      </c>
      <c r="C1388" s="2">
        <f t="shared" si="126"/>
        <v>76.546620763708901</v>
      </c>
      <c r="D1388" s="2">
        <f t="shared" si="128"/>
        <v>81.533995641344475</v>
      </c>
      <c r="E1388" s="2">
        <f t="shared" si="127"/>
        <v>-4.987374877635574</v>
      </c>
      <c r="F1388" s="2">
        <f t="shared" si="131"/>
        <v>-3.0298602749754986</v>
      </c>
      <c r="G1388" s="2">
        <f t="shared" si="129"/>
        <v>-1.9575146026600754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82.306899999999999</v>
      </c>
      <c r="C1389" s="2">
        <f t="shared" si="126"/>
        <v>76.879540646215219</v>
      </c>
      <c r="D1389" s="2">
        <f t="shared" si="128"/>
        <v>81.591247816059706</v>
      </c>
      <c r="E1389" s="2">
        <f t="shared" si="127"/>
        <v>-4.7117071698444875</v>
      </c>
      <c r="F1389" s="2">
        <f t="shared" si="131"/>
        <v>-3.3662296539492966</v>
      </c>
      <c r="G1389" s="2">
        <f t="shared" si="129"/>
        <v>-1.3454775158951908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85.866100000000003</v>
      </c>
      <c r="C1390" s="2">
        <f t="shared" si="126"/>
        <v>77.524011316028265</v>
      </c>
      <c r="D1390" s="2">
        <f t="shared" si="128"/>
        <v>81.90790353338862</v>
      </c>
      <c r="E1390" s="2">
        <f t="shared" si="127"/>
        <v>-4.3838922173603549</v>
      </c>
      <c r="F1390" s="2">
        <f t="shared" si="131"/>
        <v>-3.5697621666315085</v>
      </c>
      <c r="G1390" s="2">
        <f t="shared" si="129"/>
        <v>-0.81413005072884648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84.531400000000005</v>
      </c>
      <c r="C1391" s="2">
        <f t="shared" si="126"/>
        <v>78.716148036639311</v>
      </c>
      <c r="D1391" s="2">
        <f t="shared" si="128"/>
        <v>82.102236604989457</v>
      </c>
      <c r="E1391" s="2">
        <f t="shared" si="127"/>
        <v>-3.3860885683501465</v>
      </c>
      <c r="F1391" s="2">
        <f t="shared" si="131"/>
        <v>-3.5330274469752365</v>
      </c>
      <c r="G1391" s="2">
        <f t="shared" si="129"/>
        <v>0.14693887862509003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85.272900000000007</v>
      </c>
      <c r="C1392" s="2">
        <f t="shared" si="126"/>
        <v>80.11274064638711</v>
      </c>
      <c r="D1392" s="2">
        <f t="shared" si="128"/>
        <v>82.337100560175429</v>
      </c>
      <c r="E1392" s="2">
        <f t="shared" si="127"/>
        <v>-2.2243599137883194</v>
      </c>
      <c r="F1392" s="2">
        <f t="shared" si="131"/>
        <v>-3.2712939403378529</v>
      </c>
      <c r="G1392" s="2">
        <f t="shared" si="129"/>
        <v>1.0469340265495335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87.831100000000006</v>
      </c>
      <c r="C1393" s="2">
        <f t="shared" si="126"/>
        <v>81.294472854635245</v>
      </c>
      <c r="D1393" s="2">
        <f t="shared" si="128"/>
        <v>82.74406348164392</v>
      </c>
      <c r="E1393" s="2">
        <f t="shared" si="127"/>
        <v>-1.4495906270086749</v>
      </c>
      <c r="F1393" s="2">
        <f t="shared" si="131"/>
        <v>-2.9069532776720175</v>
      </c>
      <c r="G1393" s="2">
        <f t="shared" si="129"/>
        <v>1.4573626506633426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88.958100000000002</v>
      </c>
      <c r="C1394" s="2">
        <f t="shared" si="126"/>
        <v>82.248769338537514</v>
      </c>
      <c r="D1394" s="2">
        <f t="shared" si="128"/>
        <v>83.204362483003635</v>
      </c>
      <c r="E1394" s="2">
        <f t="shared" si="127"/>
        <v>-0.9555931444661212</v>
      </c>
      <c r="F1394" s="2">
        <f t="shared" si="131"/>
        <v>-2.5166812510308381</v>
      </c>
      <c r="G1394" s="2">
        <f t="shared" si="129"/>
        <v>1.5610881065647169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88.950699999999998</v>
      </c>
      <c r="C1395" s="2">
        <f t="shared" si="126"/>
        <v>82.793866363377902</v>
      </c>
      <c r="D1395" s="2">
        <f t="shared" si="128"/>
        <v>83.630017113892251</v>
      </c>
      <c r="E1395" s="2">
        <f t="shared" si="127"/>
        <v>-0.83615075051434928</v>
      </c>
      <c r="F1395" s="2">
        <f t="shared" si="131"/>
        <v>-2.1805751509275404</v>
      </c>
      <c r="G1395" s="2">
        <f t="shared" si="129"/>
        <v>1.3444244004131911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86.392499999999998</v>
      </c>
      <c r="C1396" s="2">
        <f t="shared" si="126"/>
        <v>83.650948461319757</v>
      </c>
      <c r="D1396" s="2">
        <f t="shared" si="128"/>
        <v>83.83464547582615</v>
      </c>
      <c r="E1396" s="2">
        <f t="shared" si="127"/>
        <v>-0.18369701450639297</v>
      </c>
      <c r="F1396" s="2">
        <f t="shared" si="131"/>
        <v>-1.7811995236433111</v>
      </c>
      <c r="G1396" s="2">
        <f t="shared" si="129"/>
        <v>1.5975025091369182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88.958100000000002</v>
      </c>
      <c r="C1397" s="2">
        <f t="shared" si="126"/>
        <v>84.356787159578261</v>
      </c>
      <c r="D1397" s="2">
        <f t="shared" si="128"/>
        <v>84.214160625764961</v>
      </c>
      <c r="E1397" s="2">
        <f t="shared" si="127"/>
        <v>0.14262653381329926</v>
      </c>
      <c r="F1397" s="2">
        <f t="shared" si="131"/>
        <v>-1.3964343121519891</v>
      </c>
      <c r="G1397" s="2">
        <f t="shared" si="129"/>
        <v>1.5390608459652884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86.4</v>
      </c>
      <c r="C1398" s="2">
        <f t="shared" si="126"/>
        <v>84.591266058104679</v>
      </c>
      <c r="D1398" s="2">
        <f t="shared" si="128"/>
        <v>84.376074653486086</v>
      </c>
      <c r="E1398" s="2">
        <f t="shared" si="127"/>
        <v>0.21519140461859365</v>
      </c>
      <c r="F1398" s="2">
        <f t="shared" si="131"/>
        <v>-1.0741091687978728</v>
      </c>
      <c r="G1398" s="2">
        <f t="shared" si="129"/>
        <v>1.2893005734164664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86.607600000000005</v>
      </c>
      <c r="C1399" s="2">
        <f t="shared" si="126"/>
        <v>84.239825126088576</v>
      </c>
      <c r="D1399" s="2">
        <f t="shared" si="128"/>
        <v>84.541372827301927</v>
      </c>
      <c r="E1399" s="2">
        <f t="shared" si="127"/>
        <v>-0.30154770121335162</v>
      </c>
      <c r="F1399" s="2">
        <f t="shared" si="131"/>
        <v>-0.91959687528096856</v>
      </c>
      <c r="G1399" s="2">
        <f t="shared" si="129"/>
        <v>0.61804917406761695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87.349100000000007</v>
      </c>
      <c r="C1400" s="2">
        <f t="shared" si="126"/>
        <v>84.49002126053648</v>
      </c>
      <c r="D1400" s="2">
        <f t="shared" si="128"/>
        <v>84.749352617872162</v>
      </c>
      <c r="E1400" s="2">
        <f t="shared" si="127"/>
        <v>-0.25933135733568236</v>
      </c>
      <c r="F1400" s="2">
        <f t="shared" si="131"/>
        <v>-0.78754377169191137</v>
      </c>
      <c r="G1400" s="2">
        <f t="shared" si="129"/>
        <v>0.52821241435622901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86.392499999999998</v>
      </c>
      <c r="C1401" s="2">
        <f t="shared" si="126"/>
        <v>84.49638722045394</v>
      </c>
      <c r="D1401" s="2">
        <f t="shared" si="128"/>
        <v>84.871067238770522</v>
      </c>
      <c r="E1401" s="2">
        <f t="shared" si="127"/>
        <v>-0.37468001831658171</v>
      </c>
      <c r="F1401" s="2">
        <f t="shared" si="131"/>
        <v>-0.7049710210168455</v>
      </c>
      <c r="G1401" s="2">
        <f t="shared" si="129"/>
        <v>0.33029100270026379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86.088499999999996</v>
      </c>
      <c r="C1402" s="2">
        <f t="shared" si="126"/>
        <v>84.61585072499949</v>
      </c>
      <c r="D1402" s="2">
        <f t="shared" si="128"/>
        <v>84.96124744330605</v>
      </c>
      <c r="E1402" s="2">
        <f t="shared" si="127"/>
        <v>-0.34539671830656005</v>
      </c>
      <c r="F1402" s="2">
        <f t="shared" si="131"/>
        <v>-0.63305616047478841</v>
      </c>
      <c r="G1402" s="2">
        <f t="shared" si="129"/>
        <v>0.28765944216822836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86.014399999999995</v>
      </c>
      <c r="C1403" s="2">
        <f t="shared" si="126"/>
        <v>85.110504459614958</v>
      </c>
      <c r="D1403" s="2">
        <f t="shared" si="128"/>
        <v>85.039258743801895</v>
      </c>
      <c r="E1403" s="2">
        <f t="shared" si="127"/>
        <v>7.1245715813063271E-2</v>
      </c>
      <c r="F1403" s="2">
        <f t="shared" si="131"/>
        <v>-0.49219578521721813</v>
      </c>
      <c r="G1403" s="2">
        <f t="shared" si="129"/>
        <v>0.56344150103028134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86.014399999999995</v>
      </c>
      <c r="C1404" s="2">
        <f t="shared" si="126"/>
        <v>85.702442235058811</v>
      </c>
      <c r="D1404" s="2">
        <f t="shared" si="128"/>
        <v>85.111491429446204</v>
      </c>
      <c r="E1404" s="2">
        <f t="shared" si="127"/>
        <v>0.59095080561260716</v>
      </c>
      <c r="F1404" s="2">
        <f t="shared" si="131"/>
        <v>-0.27556646705125309</v>
      </c>
      <c r="G1404" s="2">
        <f t="shared" si="129"/>
        <v>0.86651727266386025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85.9773</v>
      </c>
      <c r="C1405" s="2">
        <f t="shared" si="126"/>
        <v>86.202174198895918</v>
      </c>
      <c r="D1405" s="2">
        <f t="shared" si="128"/>
        <v>85.175625397635372</v>
      </c>
      <c r="E1405" s="2">
        <f t="shared" si="127"/>
        <v>1.0265488012605459</v>
      </c>
      <c r="F1405" s="2">
        <f t="shared" si="131"/>
        <v>-1.5143413388893273E-2</v>
      </c>
      <c r="G1405" s="2">
        <f t="shared" si="129"/>
        <v>1.0416922146494392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85.272900000000007</v>
      </c>
      <c r="C1406" s="2">
        <f t="shared" si="126"/>
        <v>86.231455091373462</v>
      </c>
      <c r="D1406" s="2">
        <f t="shared" si="128"/>
        <v>85.182830923736461</v>
      </c>
      <c r="E1406" s="2">
        <f t="shared" si="127"/>
        <v>1.0486241676370014</v>
      </c>
      <c r="F1406" s="2">
        <f t="shared" si="131"/>
        <v>0.19761010281628566</v>
      </c>
      <c r="G1406" s="2">
        <f t="shared" si="129"/>
        <v>0.85101406482071573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85.421199999999999</v>
      </c>
      <c r="C1407" s="2">
        <f t="shared" si="126"/>
        <v>86.650938923469852</v>
      </c>
      <c r="D1407" s="2">
        <f t="shared" si="128"/>
        <v>85.200487892348576</v>
      </c>
      <c r="E1407" s="2">
        <f t="shared" si="127"/>
        <v>1.4504510311212755</v>
      </c>
      <c r="F1407" s="2">
        <f t="shared" si="131"/>
        <v>0.44817828847728369</v>
      </c>
      <c r="G1407" s="2">
        <f t="shared" si="129"/>
        <v>1.0022727426439917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85.346999999999994</v>
      </c>
      <c r="C1408" s="2">
        <f t="shared" si="126"/>
        <v>86.612332935243714</v>
      </c>
      <c r="D1408" s="2">
        <f t="shared" si="128"/>
        <v>85.211340641063501</v>
      </c>
      <c r="E1408" s="2">
        <f t="shared" si="127"/>
        <v>1.4009922941802131</v>
      </c>
      <c r="F1408" s="2">
        <f t="shared" si="131"/>
        <v>0.63874108961786957</v>
      </c>
      <c r="G1408" s="2">
        <f t="shared" si="129"/>
        <v>0.76225120456234352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85.346999999999994</v>
      </c>
      <c r="C1409" s="2">
        <f t="shared" si="126"/>
        <v>86.611604791360065</v>
      </c>
      <c r="D1409" s="2">
        <f t="shared" si="128"/>
        <v>85.221389482466208</v>
      </c>
      <c r="E1409" s="2">
        <f t="shared" si="127"/>
        <v>1.3902153088938576</v>
      </c>
      <c r="F1409" s="2">
        <f t="shared" si="131"/>
        <v>0.78903593347306722</v>
      </c>
      <c r="G1409" s="2">
        <f t="shared" si="129"/>
        <v>0.60117937542079036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85.346999999999994</v>
      </c>
      <c r="C1410" s="2">
        <f t="shared" si="126"/>
        <v>86.72506559268929</v>
      </c>
      <c r="D1410" s="2">
        <f t="shared" si="128"/>
        <v>85.230693965246488</v>
      </c>
      <c r="E1410" s="2">
        <f t="shared" si="127"/>
        <v>1.4943716274428027</v>
      </c>
      <c r="F1410" s="2">
        <f t="shared" si="131"/>
        <v>0.9301030722670145</v>
      </c>
      <c r="G1410" s="2">
        <f t="shared" si="129"/>
        <v>0.56426855517578822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85.339600000000004</v>
      </c>
      <c r="C1411" s="2">
        <f t="shared" si="126"/>
        <v>86.673901655352481</v>
      </c>
      <c r="D1411" s="2">
        <f t="shared" si="128"/>
        <v>85.23876107893193</v>
      </c>
      <c r="E1411" s="2">
        <f t="shared" si="127"/>
        <v>1.4351405764205509</v>
      </c>
      <c r="F1411" s="2">
        <f t="shared" si="131"/>
        <v>1.0311105730977217</v>
      </c>
      <c r="G1411" s="2">
        <f t="shared" si="129"/>
        <v>0.40403000332282923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85.339600000000004</v>
      </c>
      <c r="C1412" s="2">
        <f t="shared" si="126"/>
        <v>86.583839862221325</v>
      </c>
      <c r="D1412" s="2">
        <f t="shared" si="128"/>
        <v>85.246230628640674</v>
      </c>
      <c r="E1412" s="2">
        <f t="shared" si="127"/>
        <v>1.3376092335806504</v>
      </c>
      <c r="F1412" s="2">
        <f t="shared" si="131"/>
        <v>1.0924103051943075</v>
      </c>
      <c r="G1412" s="2">
        <f t="shared" si="129"/>
        <v>0.24519892838634294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85.339600000000004</v>
      </c>
      <c r="C1413" s="2">
        <f t="shared" si="126"/>
        <v>86.496233729571884</v>
      </c>
      <c r="D1413" s="2">
        <f t="shared" si="128"/>
        <v>85.253146878370984</v>
      </c>
      <c r="E1413" s="2">
        <f t="shared" si="127"/>
        <v>1.2430868512008999</v>
      </c>
      <c r="F1413" s="2">
        <f t="shared" si="131"/>
        <v>1.1225456143956261</v>
      </c>
      <c r="G1413" s="2">
        <f t="shared" si="129"/>
        <v>0.12054123680527384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85.339600000000004</v>
      </c>
      <c r="C1414" s="2">
        <f t="shared" si="126"/>
        <v>86.422105463483888</v>
      </c>
      <c r="D1414" s="2">
        <f t="shared" si="128"/>
        <v>85.259550813306461</v>
      </c>
      <c r="E1414" s="2">
        <f t="shared" si="127"/>
        <v>1.1625546501774267</v>
      </c>
      <c r="F1414" s="2">
        <f t="shared" si="131"/>
        <v>1.1305474215519862</v>
      </c>
      <c r="G1414" s="2">
        <f t="shared" si="129"/>
        <v>3.2007228625440476E-2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84.902100000000004</v>
      </c>
      <c r="C1415" s="2">
        <f t="shared" si="126"/>
        <v>86.35367385371714</v>
      </c>
      <c r="D1415" s="2">
        <f t="shared" si="128"/>
        <v>85.233072975283761</v>
      </c>
      <c r="E1415" s="2">
        <f t="shared" si="127"/>
        <v>1.120600878433379</v>
      </c>
      <c r="F1415" s="2">
        <f t="shared" si="131"/>
        <v>1.1285581129282647</v>
      </c>
      <c r="G1415" s="2">
        <f t="shared" si="129"/>
        <v>-7.9572344948857232E-3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84.902100000000004</v>
      </c>
      <c r="C1416" s="2">
        <f t="shared" si="126"/>
        <v>86.187400953145271</v>
      </c>
      <c r="D1416" s="2">
        <f t="shared" si="128"/>
        <v>85.208556458596078</v>
      </c>
      <c r="E1416" s="2">
        <f t="shared" si="127"/>
        <v>0.9788444945491932</v>
      </c>
      <c r="F1416" s="2">
        <f t="shared" si="131"/>
        <v>1.0986153892524504</v>
      </c>
      <c r="G1416" s="2">
        <f t="shared" si="129"/>
        <v>-0.11977089470325719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84.160600000000002</v>
      </c>
      <c r="C1417" s="2">
        <f t="shared" si="126"/>
        <v>86.069523883430605</v>
      </c>
      <c r="D1417" s="2">
        <f t="shared" si="128"/>
        <v>85.130930054255629</v>
      </c>
      <c r="E1417" s="2">
        <f t="shared" si="127"/>
        <v>0.93859382917497669</v>
      </c>
      <c r="F1417" s="2">
        <f t="shared" si="131"/>
        <v>1.0666110772369557</v>
      </c>
      <c r="G1417" s="2">
        <f t="shared" si="129"/>
        <v>-0.12801724806197901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84.531400000000005</v>
      </c>
      <c r="C1418" s="2">
        <f t="shared" si="126"/>
        <v>85.958366362902822</v>
      </c>
      <c r="D1418" s="2">
        <f t="shared" si="128"/>
        <v>85.086520420607059</v>
      </c>
      <c r="E1418" s="2">
        <f t="shared" si="127"/>
        <v>0.87184594229576362</v>
      </c>
      <c r="F1418" s="2">
        <f t="shared" si="131"/>
        <v>1.0276580502487174</v>
      </c>
      <c r="G1418" s="2">
        <f t="shared" si="129"/>
        <v>-0.15581210795295375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84.531400000000005</v>
      </c>
      <c r="C1419" s="2">
        <f t="shared" si="126"/>
        <v>85.864309999379316</v>
      </c>
      <c r="D1419" s="2">
        <f t="shared" si="128"/>
        <v>85.045400389450975</v>
      </c>
      <c r="E1419" s="2">
        <f t="shared" si="127"/>
        <v>0.81890960992834039</v>
      </c>
      <c r="F1419" s="2">
        <f t="shared" si="131"/>
        <v>0.98590836218464206</v>
      </c>
      <c r="G1419" s="2">
        <f t="shared" si="129"/>
        <v>-0.16699875225630167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86.755899999999997</v>
      </c>
      <c r="C1420" s="2">
        <f t="shared" si="126"/>
        <v>85.784723845628648</v>
      </c>
      <c r="D1420" s="2">
        <f t="shared" si="128"/>
        <v>85.172104064306467</v>
      </c>
      <c r="E1420" s="2">
        <f t="shared" si="127"/>
        <v>0.61261978132218076</v>
      </c>
      <c r="F1420" s="2">
        <f t="shared" si="131"/>
        <v>0.91125064601214978</v>
      </c>
      <c r="G1420" s="2">
        <f t="shared" si="129"/>
        <v>-0.29863086468996902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86.755899999999997</v>
      </c>
      <c r="C1421" s="2">
        <f t="shared" si="126"/>
        <v>85.716243253993468</v>
      </c>
      <c r="D1421" s="2">
        <f t="shared" si="128"/>
        <v>85.289422281765241</v>
      </c>
      <c r="E1421" s="2">
        <f t="shared" si="127"/>
        <v>0.4268209722282279</v>
      </c>
      <c r="F1421" s="2">
        <f t="shared" si="131"/>
        <v>0.81436471125536547</v>
      </c>
      <c r="G1421" s="2">
        <f t="shared" si="129"/>
        <v>-0.38754373902713757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86.755899999999997</v>
      </c>
      <c r="C1422" s="2">
        <f t="shared" si="126"/>
        <v>85.658298137994478</v>
      </c>
      <c r="D1422" s="2">
        <f t="shared" si="128"/>
        <v>85.39805026089374</v>
      </c>
      <c r="E1422" s="2">
        <f t="shared" si="127"/>
        <v>0.26024787710073838</v>
      </c>
      <c r="F1422" s="2">
        <f t="shared" si="131"/>
        <v>0.70354134442444005</v>
      </c>
      <c r="G1422" s="2">
        <f t="shared" si="129"/>
        <v>-0.44329346732370167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86.607600000000005</v>
      </c>
      <c r="C1423" s="2">
        <f t="shared" ref="C1423:C1486" si="132">$C$4*B1413+C1422*(1-$C$4)</f>
        <v>85.609267655226105</v>
      </c>
      <c r="D1423" s="2">
        <f t="shared" si="128"/>
        <v>85.487646537864578</v>
      </c>
      <c r="E1423" s="2">
        <f t="shared" si="127"/>
        <v>0.12162111736152781</v>
      </c>
      <c r="F1423" s="2">
        <f t="shared" si="131"/>
        <v>0.58715729901185765</v>
      </c>
      <c r="G1423" s="2">
        <f t="shared" si="129"/>
        <v>-0.46553618165032984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86.607600000000005</v>
      </c>
      <c r="C1424" s="2">
        <f t="shared" si="132"/>
        <v>85.567780323652869</v>
      </c>
      <c r="D1424" s="2">
        <f t="shared" si="128"/>
        <v>85.570606053578317</v>
      </c>
      <c r="E1424" s="2">
        <f t="shared" si="127"/>
        <v>-2.8257299254477175E-3</v>
      </c>
      <c r="F1424" s="2">
        <f t="shared" si="131"/>
        <v>0.46916069322439657</v>
      </c>
      <c r="G1424" s="2">
        <f t="shared" si="129"/>
        <v>-0.47198642314984429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86.755899999999997</v>
      </c>
      <c r="C1425" s="2">
        <f t="shared" si="132"/>
        <v>85.465367966167818</v>
      </c>
      <c r="D1425" s="2">
        <f t="shared" si="128"/>
        <v>85.658405605165115</v>
      </c>
      <c r="E1425" s="2">
        <f t="shared" si="127"/>
        <v>-0.19303763899729631</v>
      </c>
      <c r="F1425" s="2">
        <f t="shared" si="131"/>
        <v>0.33672102678005805</v>
      </c>
      <c r="G1425" s="2">
        <f t="shared" si="129"/>
        <v>-0.52975866577735431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86.755899999999997</v>
      </c>
      <c r="C1426" s="2">
        <f t="shared" si="132"/>
        <v>85.378711355988159</v>
      </c>
      <c r="D1426" s="2">
        <f t="shared" si="128"/>
        <v>85.739701486263982</v>
      </c>
      <c r="E1426" s="2">
        <f t="shared" si="127"/>
        <v>-0.36099013027582316</v>
      </c>
      <c r="F1426" s="2">
        <f t="shared" si="131"/>
        <v>0.19717879536888183</v>
      </c>
      <c r="G1426" s="2">
        <f t="shared" si="129"/>
        <v>-0.55816892564470499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86.755899999999997</v>
      </c>
      <c r="C1427" s="2">
        <f t="shared" si="132"/>
        <v>85.191309608913059</v>
      </c>
      <c r="D1427" s="2">
        <f t="shared" si="128"/>
        <v>85.814975450244418</v>
      </c>
      <c r="E1427" s="2">
        <f t="shared" si="127"/>
        <v>-0.62366584133135916</v>
      </c>
      <c r="F1427" s="2">
        <f t="shared" si="131"/>
        <v>3.3009868028833628E-2</v>
      </c>
      <c r="G1427" s="2">
        <f t="shared" si="129"/>
        <v>-0.65667570936019282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5">
        <f>TITRES_STAT!D1431</f>
        <v>84.902100000000004</v>
      </c>
      <c r="C1428" s="2">
        <f t="shared" si="132"/>
        <v>85.089785053695664</v>
      </c>
      <c r="D1428" s="2">
        <f t="shared" si="128"/>
        <v>85.747355046522614</v>
      </c>
      <c r="E1428" s="2">
        <f t="shared" si="127"/>
        <v>-0.65756999282695006</v>
      </c>
      <c r="F1428" s="2">
        <f t="shared" si="131"/>
        <v>-0.1051061041423231</v>
      </c>
      <c r="G1428" s="2">
        <f t="shared" si="129"/>
        <v>-0.55246388868462692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87.222099999999998</v>
      </c>
      <c r="C1429" s="2">
        <f t="shared" si="132"/>
        <v>85.003879660819408</v>
      </c>
      <c r="D1429" s="2">
        <f t="shared" si="128"/>
        <v>85.856595413446868</v>
      </c>
      <c r="E1429" s="2">
        <f t="shared" si="127"/>
        <v>-0.85271575262746069</v>
      </c>
      <c r="F1429" s="2">
        <f t="shared" si="131"/>
        <v>-0.25462803383935062</v>
      </c>
      <c r="G1429" s="2">
        <f t="shared" si="129"/>
        <v>-0.59808771878811007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89.304299999999998</v>
      </c>
      <c r="C1430" s="2">
        <f t="shared" si="132"/>
        <v>85.273421251462565</v>
      </c>
      <c r="D1430" s="2">
        <f t="shared" si="128"/>
        <v>86.111980938376732</v>
      </c>
      <c r="E1430" s="2">
        <f t="shared" si="127"/>
        <v>-0.83855968691416649</v>
      </c>
      <c r="F1430" s="2">
        <f t="shared" si="131"/>
        <v>-0.37141436445431381</v>
      </c>
      <c r="G1430" s="2">
        <f t="shared" si="129"/>
        <v>-0.46714532245985269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89.227199999999996</v>
      </c>
      <c r="C1431" s="2">
        <f t="shared" si="132"/>
        <v>85.501494905083717</v>
      </c>
      <c r="D1431" s="2">
        <f t="shared" si="128"/>
        <v>86.342737905904386</v>
      </c>
      <c r="E1431" s="2">
        <f t="shared" si="127"/>
        <v>-0.84124300082066839</v>
      </c>
      <c r="F1431" s="2">
        <f t="shared" si="131"/>
        <v>-0.46538009172758471</v>
      </c>
      <c r="G1431" s="2">
        <f t="shared" si="129"/>
        <v>-0.37586290909308367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91.772099999999995</v>
      </c>
      <c r="C1432" s="2">
        <f t="shared" si="132"/>
        <v>85.694480304301607</v>
      </c>
      <c r="D1432" s="2">
        <f t="shared" si="128"/>
        <v>86.7449128758374</v>
      </c>
      <c r="E1432" s="2">
        <f t="shared" si="127"/>
        <v>-1.0504325715357936</v>
      </c>
      <c r="F1432" s="2">
        <f t="shared" si="131"/>
        <v>-0.58239058768922658</v>
      </c>
      <c r="G1432" s="2">
        <f t="shared" si="129"/>
        <v>-0.46804198384656703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91.772099999999995</v>
      </c>
      <c r="C1433" s="2">
        <f t="shared" si="132"/>
        <v>85.834960257485974</v>
      </c>
      <c r="D1433" s="2">
        <f t="shared" si="128"/>
        <v>87.117297107256846</v>
      </c>
      <c r="E1433" s="2">
        <f t="shared" si="127"/>
        <v>-1.2823368497708714</v>
      </c>
      <c r="F1433" s="2">
        <f t="shared" si="131"/>
        <v>-0.72237984010555556</v>
      </c>
      <c r="G1433" s="2">
        <f t="shared" si="129"/>
        <v>-0.55995700966531581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91.309399999999997</v>
      </c>
      <c r="C1434" s="2">
        <f t="shared" si="132"/>
        <v>85.953827910180451</v>
      </c>
      <c r="D1434" s="2">
        <f t="shared" si="128"/>
        <v>87.42782324746004</v>
      </c>
      <c r="E1434" s="2">
        <f t="shared" si="127"/>
        <v>-1.4739953372795895</v>
      </c>
      <c r="F1434" s="2">
        <f t="shared" si="131"/>
        <v>-0.87270293954036249</v>
      </c>
      <c r="G1434" s="2">
        <f t="shared" si="129"/>
        <v>-0.60129239773922705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91.309399999999997</v>
      </c>
      <c r="C1435" s="2">
        <f t="shared" si="132"/>
        <v>86.077223616306526</v>
      </c>
      <c r="D1435" s="2">
        <f t="shared" si="128"/>
        <v>87.715347451351889</v>
      </c>
      <c r="E1435" s="2">
        <f t="shared" si="127"/>
        <v>-1.6381238350453629</v>
      </c>
      <c r="F1435" s="2">
        <f t="shared" si="131"/>
        <v>-1.0257871186413627</v>
      </c>
      <c r="G1435" s="2">
        <f t="shared" si="129"/>
        <v>-0.61233671640400011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90.229699999999994</v>
      </c>
      <c r="C1436" s="2">
        <f t="shared" si="132"/>
        <v>86.181635367643992</v>
      </c>
      <c r="D1436" s="2">
        <f t="shared" si="128"/>
        <v>87.901595788288788</v>
      </c>
      <c r="E1436" s="2">
        <f t="shared" ref="E1436:E1499" si="133">C1436-D1436</f>
        <v>-1.7199604206447958</v>
      </c>
      <c r="F1436" s="2">
        <f t="shared" si="131"/>
        <v>-1.1646217790420494</v>
      </c>
      <c r="G1436" s="2">
        <f t="shared" si="129"/>
        <v>-0.55533864160274637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90.229699999999994</v>
      </c>
      <c r="C1437" s="2">
        <f t="shared" si="132"/>
        <v>86.269983772621828</v>
      </c>
      <c r="D1437" s="2">
        <f t="shared" ref="D1437:D1500" si="134">$D$4*B1437+(1-$D$4)*D1436</f>
        <v>88.074047952119258</v>
      </c>
      <c r="E1437" s="2">
        <f t="shared" si="133"/>
        <v>-1.8040641794974306</v>
      </c>
      <c r="F1437" s="2">
        <f t="shared" si="131"/>
        <v>-1.2925102591331257</v>
      </c>
      <c r="G1437" s="2">
        <f t="shared" si="129"/>
        <v>-0.51155392036430491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88.641099999999994</v>
      </c>
      <c r="C1438" s="2">
        <f t="shared" si="132"/>
        <v>86.059540115295391</v>
      </c>
      <c r="D1438" s="2">
        <f t="shared" si="134"/>
        <v>88.116051807517835</v>
      </c>
      <c r="E1438" s="2">
        <f t="shared" si="133"/>
        <v>-2.0565116922224433</v>
      </c>
      <c r="F1438" s="2">
        <f t="shared" si="131"/>
        <v>-1.4453105457509894</v>
      </c>
      <c r="G1438" s="2">
        <f t="shared" si="129"/>
        <v>-0.61120114647145396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88.641099999999994</v>
      </c>
      <c r="C1439" s="2">
        <f t="shared" si="132"/>
        <v>86.238395482173019</v>
      </c>
      <c r="D1439" s="2">
        <f t="shared" si="134"/>
        <v>88.154944266220227</v>
      </c>
      <c r="E1439" s="2">
        <f t="shared" si="133"/>
        <v>-1.9165487840472082</v>
      </c>
      <c r="F1439" s="2">
        <f t="shared" si="131"/>
        <v>-1.5395581934102331</v>
      </c>
      <c r="G1439" s="2">
        <f t="shared" si="129"/>
        <v>-0.37699059063697504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87.9161</v>
      </c>
      <c r="C1440" s="2">
        <f t="shared" si="132"/>
        <v>86.710073100300249</v>
      </c>
      <c r="D1440" s="2">
        <f t="shared" si="134"/>
        <v>88.137252098352064</v>
      </c>
      <c r="E1440" s="2">
        <f t="shared" si="133"/>
        <v>-1.427178998051815</v>
      </c>
      <c r="F1440" s="2">
        <f t="shared" si="131"/>
        <v>-1.5170823543385494</v>
      </c>
      <c r="G1440" s="2">
        <f t="shared" si="129"/>
        <v>8.9903356286734404E-2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5">
        <f>TITRES_STAT!D1444</f>
        <v>87.9161</v>
      </c>
      <c r="C1441" s="2">
        <f t="shared" si="132"/>
        <v>87.097323392561748</v>
      </c>
      <c r="D1441" s="2">
        <f t="shared" si="134"/>
        <v>88.120870461437107</v>
      </c>
      <c r="E1441" s="2">
        <f t="shared" si="133"/>
        <v>-1.0235470688753594</v>
      </c>
      <c r="F1441" s="2">
        <f t="shared" si="131"/>
        <v>-1.4183752972459116</v>
      </c>
      <c r="G1441" s="2">
        <f t="shared" si="129"/>
        <v>0.3948282283705522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85.2941</v>
      </c>
      <c r="C1442" s="2">
        <f t="shared" si="132"/>
        <v>87.816519793706092</v>
      </c>
      <c r="D1442" s="2">
        <f t="shared" si="134"/>
        <v>87.911480056886219</v>
      </c>
      <c r="E1442" s="2">
        <f t="shared" si="133"/>
        <v>-9.4960263180126958E-2</v>
      </c>
      <c r="F1442" s="2">
        <f t="shared" si="131"/>
        <v>-1.1536922904327547</v>
      </c>
      <c r="G1442" s="2">
        <f t="shared" si="129"/>
        <v>1.0587320272526277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85.2941</v>
      </c>
      <c r="C1443" s="2">
        <f t="shared" si="132"/>
        <v>88.425070594674381</v>
      </c>
      <c r="D1443" s="2">
        <f t="shared" si="134"/>
        <v>87.717600052672424</v>
      </c>
      <c r="E1443" s="2">
        <f t="shared" si="133"/>
        <v>0.70747054200195691</v>
      </c>
      <c r="F1443" s="2">
        <f t="shared" si="131"/>
        <v>-0.78145972394581231</v>
      </c>
      <c r="G1443" s="2">
        <f t="shared" si="129"/>
        <v>1.4889302659477692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87.137200000000007</v>
      </c>
      <c r="C1444" s="2">
        <f t="shared" si="132"/>
        <v>88.868813580109091</v>
      </c>
      <c r="D1444" s="2">
        <f t="shared" si="134"/>
        <v>87.674607456178165</v>
      </c>
      <c r="E1444" s="2">
        <f t="shared" si="133"/>
        <v>1.1942061239309254</v>
      </c>
      <c r="F1444" s="2">
        <f t="shared" si="131"/>
        <v>-0.38632655437046481</v>
      </c>
      <c r="G1444" s="2">
        <f t="shared" ref="G1444:G1507" si="135">E1444-F1444</f>
        <v>1.5805326783013902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87.137200000000007</v>
      </c>
      <c r="C1445" s="2">
        <f t="shared" si="132"/>
        <v>89.244288413938463</v>
      </c>
      <c r="D1445" s="2">
        <f t="shared" si="134"/>
        <v>87.63479949646127</v>
      </c>
      <c r="E1445" s="2">
        <f t="shared" si="133"/>
        <v>1.6094889174771936</v>
      </c>
      <c r="F1445" s="2">
        <f t="shared" ref="F1445:F1508" si="137">(E1445*(2/(10)))+((1-(2/10))*F1444)</f>
        <v>1.2836539999066865E-2</v>
      </c>
      <c r="G1445" s="2">
        <f t="shared" si="135"/>
        <v>1.5966523774781267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87.137200000000007</v>
      </c>
      <c r="C1446" s="2">
        <f t="shared" si="132"/>
        <v>89.395890196409468</v>
      </c>
      <c r="D1446" s="2">
        <f t="shared" si="134"/>
        <v>87.597940274501184</v>
      </c>
      <c r="E1446" s="2">
        <f t="shared" si="133"/>
        <v>1.797949921908284</v>
      </c>
      <c r="F1446" s="2">
        <f t="shared" si="137"/>
        <v>0.36985921638091029</v>
      </c>
      <c r="G1446" s="2">
        <f t="shared" si="135"/>
        <v>1.4280907055273737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87.522800000000004</v>
      </c>
      <c r="C1447" s="2">
        <f t="shared" si="132"/>
        <v>89.524168627731086</v>
      </c>
      <c r="D1447" s="2">
        <f t="shared" si="134"/>
        <v>87.592374328241846</v>
      </c>
      <c r="E1447" s="2">
        <f t="shared" si="133"/>
        <v>1.9317942994892405</v>
      </c>
      <c r="F1447" s="2">
        <f t="shared" si="137"/>
        <v>0.68224623300257636</v>
      </c>
      <c r="G1447" s="2">
        <f t="shared" si="135"/>
        <v>1.2495480664866641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84.900800000000004</v>
      </c>
      <c r="C1448" s="2">
        <f t="shared" si="132"/>
        <v>89.388311915772462</v>
      </c>
      <c r="D1448" s="2">
        <f t="shared" si="134"/>
        <v>87.392998452075787</v>
      </c>
      <c r="E1448" s="2">
        <f t="shared" si="133"/>
        <v>1.9953134636966752</v>
      </c>
      <c r="F1448" s="2">
        <f t="shared" si="137"/>
        <v>0.94485967914139612</v>
      </c>
      <c r="G1448" s="2">
        <f t="shared" si="135"/>
        <v>1.050453784555279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83.666899999999998</v>
      </c>
      <c r="C1449" s="2">
        <f t="shared" si="132"/>
        <v>89.273356236422856</v>
      </c>
      <c r="D1449" s="2">
        <f t="shared" si="134"/>
        <v>87.11699115932943</v>
      </c>
      <c r="E1449" s="2">
        <f t="shared" si="133"/>
        <v>2.156365077093426</v>
      </c>
      <c r="F1449" s="2">
        <f t="shared" si="137"/>
        <v>1.1871607587318023</v>
      </c>
      <c r="G1449" s="2">
        <f t="shared" si="135"/>
        <v>0.96920431836162368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84.831400000000002</v>
      </c>
      <c r="C1450" s="2">
        <f t="shared" si="132"/>
        <v>89.06454758466549</v>
      </c>
      <c r="D1450" s="2">
        <f t="shared" si="134"/>
        <v>86.947688110490219</v>
      </c>
      <c r="E1450" s="2">
        <f t="shared" si="133"/>
        <v>2.1168594741752713</v>
      </c>
      <c r="F1450" s="2">
        <f t="shared" si="137"/>
        <v>1.373100501820496</v>
      </c>
      <c r="G1450" s="2">
        <f t="shared" si="135"/>
        <v>0.74375897235477528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83.289000000000001</v>
      </c>
      <c r="C1451" s="2">
        <f t="shared" si="132"/>
        <v>88.887863340870794</v>
      </c>
      <c r="D1451" s="2">
        <f t="shared" si="134"/>
        <v>86.676674176379834</v>
      </c>
      <c r="E1451" s="2">
        <f t="shared" si="133"/>
        <v>2.2111891644909605</v>
      </c>
      <c r="F1451" s="2">
        <f t="shared" si="137"/>
        <v>1.5407182343545891</v>
      </c>
      <c r="G1451" s="2">
        <f t="shared" si="135"/>
        <v>0.67047093013637138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83.289000000000001</v>
      </c>
      <c r="C1452" s="2">
        <f t="shared" si="132"/>
        <v>88.334976673044522</v>
      </c>
      <c r="D1452" s="2">
        <f t="shared" si="134"/>
        <v>86.425735348499856</v>
      </c>
      <c r="E1452" s="2">
        <f t="shared" si="133"/>
        <v>1.9092413245446664</v>
      </c>
      <c r="F1452" s="2">
        <f t="shared" si="137"/>
        <v>1.6144228523926047</v>
      </c>
      <c r="G1452" s="2">
        <f t="shared" si="135"/>
        <v>0.29481847215206169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83.289000000000001</v>
      </c>
      <c r="C1453" s="2">
        <f t="shared" si="132"/>
        <v>87.867149492576132</v>
      </c>
      <c r="D1453" s="2">
        <f t="shared" si="134"/>
        <v>86.193384581944315</v>
      </c>
      <c r="E1453" s="2">
        <f t="shared" si="133"/>
        <v>1.6737649106318173</v>
      </c>
      <c r="F1453" s="2">
        <f t="shared" si="137"/>
        <v>1.6262912640404474</v>
      </c>
      <c r="G1453" s="2">
        <f t="shared" si="135"/>
        <v>4.7473646591369878E-2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85.671999999999997</v>
      </c>
      <c r="C1454" s="2">
        <f t="shared" si="132"/>
        <v>87.754849570641341</v>
      </c>
      <c r="D1454" s="2">
        <f t="shared" si="134"/>
        <v>86.154763501800289</v>
      </c>
      <c r="E1454" s="2">
        <f t="shared" si="133"/>
        <v>1.6000860688410512</v>
      </c>
      <c r="F1454" s="2">
        <f t="shared" si="137"/>
        <v>1.6210502250005683</v>
      </c>
      <c r="G1454" s="2">
        <f t="shared" si="135"/>
        <v>-2.0964156159517078E-2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5">
        <f>TITRES_STAT!D1458</f>
        <v>85.671999999999997</v>
      </c>
      <c r="C1455" s="2">
        <f t="shared" si="132"/>
        <v>87.65982655977345</v>
      </c>
      <c r="D1455" s="2">
        <f t="shared" si="134"/>
        <v>86.119003242407672</v>
      </c>
      <c r="E1455" s="2">
        <f t="shared" si="133"/>
        <v>1.5408233173657777</v>
      </c>
      <c r="F1455" s="2">
        <f t="shared" si="137"/>
        <v>1.6050048434736104</v>
      </c>
      <c r="G1455" s="2">
        <f t="shared" si="135"/>
        <v>-6.4181526107832676E-2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85.671999999999997</v>
      </c>
      <c r="C1456" s="2">
        <f t="shared" si="132"/>
        <v>87.579422473654461</v>
      </c>
      <c r="D1456" s="2">
        <f t="shared" si="134"/>
        <v>86.085891891118209</v>
      </c>
      <c r="E1456" s="2">
        <f t="shared" si="133"/>
        <v>1.4935305825362519</v>
      </c>
      <c r="F1456" s="2">
        <f t="shared" si="137"/>
        <v>1.5827099912861389</v>
      </c>
      <c r="G1456" s="2">
        <f t="shared" si="135"/>
        <v>-8.9179408749886946E-2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85.671999999999997</v>
      </c>
      <c r="C1457" s="2">
        <f t="shared" si="132"/>
        <v>87.570711323861474</v>
      </c>
      <c r="D1457" s="2">
        <f t="shared" si="134"/>
        <v>86.055233232516855</v>
      </c>
      <c r="E1457" s="2">
        <f t="shared" si="133"/>
        <v>1.5154780913446189</v>
      </c>
      <c r="F1457" s="2">
        <f t="shared" si="137"/>
        <v>1.5692636112978349</v>
      </c>
      <c r="G1457" s="2">
        <f t="shared" si="135"/>
        <v>-5.378551995321601E-2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86.836500000000001</v>
      </c>
      <c r="C1458" s="2">
        <f t="shared" si="132"/>
        <v>87.159955735575096</v>
      </c>
      <c r="D1458" s="2">
        <f t="shared" si="134"/>
        <v>86.113104844923015</v>
      </c>
      <c r="E1458" s="2">
        <f t="shared" si="133"/>
        <v>1.046850890652081</v>
      </c>
      <c r="F1458" s="2">
        <f t="shared" si="137"/>
        <v>1.4647810671686843</v>
      </c>
      <c r="G1458" s="2">
        <f t="shared" si="135"/>
        <v>-0.41793017651660325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86.836500000000001</v>
      </c>
      <c r="C1459" s="2">
        <f t="shared" si="132"/>
        <v>86.622562545486616</v>
      </c>
      <c r="D1459" s="2">
        <f t="shared" si="134"/>
        <v>86.166689671225015</v>
      </c>
      <c r="E1459" s="2">
        <f t="shared" si="133"/>
        <v>0.45587287426160117</v>
      </c>
      <c r="F1459" s="2">
        <f t="shared" si="137"/>
        <v>1.2629994285872677</v>
      </c>
      <c r="G1459" s="2">
        <f t="shared" si="135"/>
        <v>-0.80712655432566649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83.026799999999994</v>
      </c>
      <c r="C1460" s="2">
        <f t="shared" si="132"/>
        <v>86.346999076950212</v>
      </c>
      <c r="D1460" s="2">
        <f t="shared" si="134"/>
        <v>85.93410525113427</v>
      </c>
      <c r="E1460" s="2">
        <f t="shared" si="133"/>
        <v>0.41289382581594225</v>
      </c>
      <c r="F1460" s="2">
        <f t="shared" si="137"/>
        <v>1.0929783080330027</v>
      </c>
      <c r="G1460" s="2">
        <f t="shared" si="135"/>
        <v>-0.68008448221706042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84.831400000000002</v>
      </c>
      <c r="C1461" s="2">
        <f t="shared" si="132"/>
        <v>85.876537680496327</v>
      </c>
      <c r="D1461" s="2">
        <f t="shared" si="134"/>
        <v>85.85242338067988</v>
      </c>
      <c r="E1461" s="2">
        <f t="shared" si="133"/>
        <v>2.4114299816446305E-2</v>
      </c>
      <c r="F1461" s="2">
        <f t="shared" si="137"/>
        <v>0.87920550638969142</v>
      </c>
      <c r="G1461" s="2">
        <f t="shared" si="135"/>
        <v>-0.85509120657324511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84.831400000000002</v>
      </c>
      <c r="C1462" s="2">
        <f t="shared" si="132"/>
        <v>85.478454960419967</v>
      </c>
      <c r="D1462" s="2">
        <f t="shared" si="134"/>
        <v>85.776792019148033</v>
      </c>
      <c r="E1462" s="2">
        <f t="shared" si="133"/>
        <v>-0.29833705872806604</v>
      </c>
      <c r="F1462" s="2">
        <f t="shared" si="137"/>
        <v>0.64369699336613995</v>
      </c>
      <c r="G1462" s="2">
        <f t="shared" si="135"/>
        <v>-0.94203405209420599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84.831400000000002</v>
      </c>
      <c r="C1463" s="2">
        <f t="shared" si="132"/>
        <v>85.141615735739975</v>
      </c>
      <c r="D1463" s="2">
        <f t="shared" si="134"/>
        <v>85.706762980692631</v>
      </c>
      <c r="E1463" s="2">
        <f t="shared" si="133"/>
        <v>-0.56514724495265511</v>
      </c>
      <c r="F1463" s="2">
        <f t="shared" si="137"/>
        <v>0.401928145702381</v>
      </c>
      <c r="G1463" s="2">
        <f t="shared" si="135"/>
        <v>-0.96707539065503612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86.3583</v>
      </c>
      <c r="C1464" s="2">
        <f t="shared" si="132"/>
        <v>85.223213314856906</v>
      </c>
      <c r="D1464" s="2">
        <f t="shared" si="134"/>
        <v>85.755024982122805</v>
      </c>
      <c r="E1464" s="2">
        <f t="shared" si="133"/>
        <v>-0.53181166726589879</v>
      </c>
      <c r="F1464" s="2">
        <f t="shared" si="137"/>
        <v>0.21518018310872505</v>
      </c>
      <c r="G1464" s="2">
        <f t="shared" si="135"/>
        <v>-0.74699185037462379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5">
        <f>TITRES_STAT!D1468</f>
        <v>86.3583</v>
      </c>
      <c r="C1465" s="2">
        <f t="shared" si="132"/>
        <v>85.292257420263539</v>
      </c>
      <c r="D1465" s="2">
        <f t="shared" si="134"/>
        <v>85.79971202048408</v>
      </c>
      <c r="E1465" s="2">
        <f t="shared" si="133"/>
        <v>-0.5074546002205409</v>
      </c>
      <c r="F1465" s="2">
        <f t="shared" si="137"/>
        <v>7.0653226442871878E-2</v>
      </c>
      <c r="G1465" s="2">
        <f t="shared" si="135"/>
        <v>-0.57810782666341276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5">
        <f>TITRES_STAT!D1469</f>
        <v>86.3583</v>
      </c>
      <c r="C1466" s="2">
        <f t="shared" si="132"/>
        <v>85.35067935560761</v>
      </c>
      <c r="D1466" s="2">
        <f t="shared" si="134"/>
        <v>85.841088907855621</v>
      </c>
      <c r="E1466" s="2">
        <f t="shared" si="133"/>
        <v>-0.49040955224801053</v>
      </c>
      <c r="F1466" s="2">
        <f t="shared" si="137"/>
        <v>-4.1559329295304606E-2</v>
      </c>
      <c r="G1466" s="2">
        <f t="shared" si="135"/>
        <v>-0.44885022295270594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5">
        <f>TITRES_STAT!D1470</f>
        <v>86.3583</v>
      </c>
      <c r="C1467" s="2">
        <f t="shared" si="132"/>
        <v>85.400113300898752</v>
      </c>
      <c r="D1467" s="2">
        <f t="shared" si="134"/>
        <v>85.879400840607062</v>
      </c>
      <c r="E1467" s="2">
        <f t="shared" si="133"/>
        <v>-0.4792875397083094</v>
      </c>
      <c r="F1467" s="2">
        <f t="shared" si="137"/>
        <v>-0.12910497137790555</v>
      </c>
      <c r="G1467" s="2">
        <f t="shared" si="135"/>
        <v>-0.35018256833040384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5">
        <f>TITRES_STAT!D1471</f>
        <v>85.216999999999999</v>
      </c>
      <c r="C1468" s="2">
        <f t="shared" si="132"/>
        <v>85.621095869991251</v>
      </c>
      <c r="D1468" s="2">
        <f t="shared" si="134"/>
        <v>85.83033411167321</v>
      </c>
      <c r="E1468" s="2">
        <f t="shared" si="133"/>
        <v>-0.20923824168195893</v>
      </c>
      <c r="F1468" s="2">
        <f t="shared" si="137"/>
        <v>-0.14513162543871624</v>
      </c>
      <c r="G1468" s="2">
        <f t="shared" si="135"/>
        <v>-6.4106616243242681E-2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5">
        <f>TITRES_STAT!D1472</f>
        <v>85.216999999999999</v>
      </c>
      <c r="C1469" s="2">
        <f t="shared" si="132"/>
        <v>85.808081120761827</v>
      </c>
      <c r="D1469" s="2">
        <f t="shared" si="134"/>
        <v>85.784901955252977</v>
      </c>
      <c r="E1469" s="2">
        <f t="shared" si="133"/>
        <v>2.3179165508850019E-2</v>
      </c>
      <c r="F1469" s="2">
        <f t="shared" si="137"/>
        <v>-0.11146946724920299</v>
      </c>
      <c r="G1469" s="2">
        <f t="shared" si="135"/>
        <v>0.134648632758053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85.216999999999999</v>
      </c>
      <c r="C1470" s="2">
        <f t="shared" si="132"/>
        <v>85.380191717567698</v>
      </c>
      <c r="D1470" s="2">
        <f t="shared" si="134"/>
        <v>85.742835143752757</v>
      </c>
      <c r="E1470" s="2">
        <f t="shared" si="133"/>
        <v>-0.36264342618505907</v>
      </c>
      <c r="F1470" s="2">
        <f t="shared" si="137"/>
        <v>-0.16170425903637423</v>
      </c>
      <c r="G1470" s="2">
        <f t="shared" si="135"/>
        <v>-0.20093916714868484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5">
        <f>TITRES_STAT!D1474</f>
        <v>81.823700000000002</v>
      </c>
      <c r="C1471" s="2">
        <f t="shared" si="132"/>
        <v>85.295762222557286</v>
      </c>
      <c r="D1471" s="2">
        <f t="shared" si="134"/>
        <v>85.452528836808099</v>
      </c>
      <c r="E1471" s="2">
        <f t="shared" si="133"/>
        <v>-0.15676661425081306</v>
      </c>
      <c r="F1471" s="2">
        <f t="shared" si="137"/>
        <v>-0.16071673007926202</v>
      </c>
      <c r="G1471" s="2">
        <f t="shared" si="135"/>
        <v>3.9501158284489524E-3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81.823700000000002</v>
      </c>
      <c r="C1472" s="2">
        <f t="shared" si="132"/>
        <v>85.224321880625396</v>
      </c>
      <c r="D1472" s="2">
        <f t="shared" si="134"/>
        <v>85.183726700748238</v>
      </c>
      <c r="E1472" s="2">
        <f t="shared" si="133"/>
        <v>4.0595179877158216E-2</v>
      </c>
      <c r="F1472" s="2">
        <f t="shared" si="137"/>
        <v>-0.12045434808797797</v>
      </c>
      <c r="G1472" s="2">
        <f t="shared" si="135"/>
        <v>0.16104952796513619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81.823700000000002</v>
      </c>
      <c r="C1473" s="2">
        <f t="shared" si="132"/>
        <v>85.163872360529183</v>
      </c>
      <c r="D1473" s="2">
        <f t="shared" si="134"/>
        <v>84.934835834026146</v>
      </c>
      <c r="E1473" s="2">
        <f t="shared" si="133"/>
        <v>0.22903652650303741</v>
      </c>
      <c r="F1473" s="2">
        <f t="shared" si="137"/>
        <v>-5.0556173169774905E-2</v>
      </c>
      <c r="G1473" s="2">
        <f t="shared" si="135"/>
        <v>0.27959269967281231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81.823700000000002</v>
      </c>
      <c r="C1474" s="2">
        <f t="shared" si="132"/>
        <v>85.347630458909308</v>
      </c>
      <c r="D1474" s="2">
        <f t="shared" si="134"/>
        <v>84.704381327801983</v>
      </c>
      <c r="E1474" s="2">
        <f t="shared" si="133"/>
        <v>0.64324913110732496</v>
      </c>
      <c r="F1474" s="2">
        <f t="shared" si="137"/>
        <v>8.8204887685645078E-2</v>
      </c>
      <c r="G1474" s="2">
        <f t="shared" si="135"/>
        <v>0.55504424342167991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80.2042</v>
      </c>
      <c r="C1475" s="2">
        <f t="shared" si="132"/>
        <v>85.503118080615565</v>
      </c>
      <c r="D1475" s="2">
        <f t="shared" si="134"/>
        <v>84.371034562779613</v>
      </c>
      <c r="E1475" s="2">
        <f t="shared" si="133"/>
        <v>1.1320835178359516</v>
      </c>
      <c r="F1475" s="2">
        <f t="shared" si="137"/>
        <v>0.29698061371570639</v>
      </c>
      <c r="G1475" s="2">
        <f t="shared" si="135"/>
        <v>0.83510290412024524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81.823700000000002</v>
      </c>
      <c r="C1476" s="2">
        <f t="shared" si="132"/>
        <v>85.634684529751624</v>
      </c>
      <c r="D1476" s="2">
        <f t="shared" si="134"/>
        <v>84.182343113684823</v>
      </c>
      <c r="E1476" s="2">
        <f t="shared" si="133"/>
        <v>1.4523414160668011</v>
      </c>
      <c r="F1476" s="2">
        <f t="shared" si="137"/>
        <v>0.52805277418592533</v>
      </c>
      <c r="G1476" s="2">
        <f t="shared" si="135"/>
        <v>0.92428864188087578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81.823700000000002</v>
      </c>
      <c r="C1477" s="2">
        <f t="shared" si="132"/>
        <v>85.746009986712906</v>
      </c>
      <c r="D1477" s="2">
        <f t="shared" si="134"/>
        <v>84.007628808967425</v>
      </c>
      <c r="E1477" s="2">
        <f t="shared" si="133"/>
        <v>1.738381177745481</v>
      </c>
      <c r="F1477" s="2">
        <f t="shared" si="137"/>
        <v>0.77011845489783648</v>
      </c>
      <c r="G1477" s="2">
        <f t="shared" si="135"/>
        <v>0.96826272284764447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81.823700000000002</v>
      </c>
      <c r="C1478" s="2">
        <f t="shared" si="132"/>
        <v>85.664623834910913</v>
      </c>
      <c r="D1478" s="2">
        <f t="shared" si="134"/>
        <v>83.845856304599465</v>
      </c>
      <c r="E1478" s="2">
        <f t="shared" si="133"/>
        <v>1.8187675303114474</v>
      </c>
      <c r="F1478" s="2">
        <f t="shared" si="137"/>
        <v>0.97984826998055874</v>
      </c>
      <c r="G1478" s="2">
        <f t="shared" si="135"/>
        <v>0.83891926033088871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81.823700000000002</v>
      </c>
      <c r="C1479" s="2">
        <f t="shared" si="132"/>
        <v>85.595758629540001</v>
      </c>
      <c r="D1479" s="2">
        <f t="shared" si="134"/>
        <v>83.696066948703205</v>
      </c>
      <c r="E1479" s="2">
        <f t="shared" si="133"/>
        <v>1.8996916808367956</v>
      </c>
      <c r="F1479" s="2">
        <f t="shared" si="137"/>
        <v>1.1638169521518062</v>
      </c>
      <c r="G1479" s="2">
        <f t="shared" si="135"/>
        <v>0.73587472868498938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80.967699999999994</v>
      </c>
      <c r="C1480" s="2">
        <f t="shared" si="132"/>
        <v>85.537488071149227</v>
      </c>
      <c r="D1480" s="2">
        <f t="shared" si="134"/>
        <v>83.493965693243709</v>
      </c>
      <c r="E1480" s="2">
        <f t="shared" si="133"/>
        <v>2.0435223779055178</v>
      </c>
      <c r="F1480" s="2">
        <f t="shared" si="137"/>
        <v>1.3397580373025486</v>
      </c>
      <c r="G1480" s="2">
        <f t="shared" si="135"/>
        <v>0.70376434060296922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81.746600000000001</v>
      </c>
      <c r="C1481" s="2">
        <f t="shared" si="132"/>
        <v>84.966136060203183</v>
      </c>
      <c r="D1481" s="2">
        <f t="shared" si="134"/>
        <v>83.364531197447874</v>
      </c>
      <c r="E1481" s="2">
        <f t="shared" si="133"/>
        <v>1.601604862755309</v>
      </c>
      <c r="F1481" s="2">
        <f t="shared" si="137"/>
        <v>1.3921274023931007</v>
      </c>
      <c r="G1481" s="2">
        <f t="shared" si="135"/>
        <v>0.20947746036220827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81.823700000000002</v>
      </c>
      <c r="C1482" s="2">
        <f t="shared" si="132"/>
        <v>84.482684358633463</v>
      </c>
      <c r="D1482" s="2">
        <f t="shared" si="134"/>
        <v>83.250395553192476</v>
      </c>
      <c r="E1482" s="2">
        <f t="shared" si="133"/>
        <v>1.2322888054409873</v>
      </c>
      <c r="F1482" s="2">
        <f t="shared" si="137"/>
        <v>1.3601596830026781</v>
      </c>
      <c r="G1482" s="2">
        <f t="shared" si="135"/>
        <v>-0.1278708775616908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85.502300000000005</v>
      </c>
      <c r="C1483" s="2">
        <f t="shared" si="132"/>
        <v>84.073609841920614</v>
      </c>
      <c r="D1483" s="2">
        <f t="shared" si="134"/>
        <v>83.417203289993026</v>
      </c>
      <c r="E1483" s="2">
        <f t="shared" si="133"/>
        <v>0.65640655192758857</v>
      </c>
      <c r="F1483" s="2">
        <f t="shared" si="137"/>
        <v>1.2194090567876603</v>
      </c>
      <c r="G1483" s="2">
        <f t="shared" si="135"/>
        <v>-0.56300250486007175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85.502300000000005</v>
      </c>
      <c r="C1484" s="2">
        <f t="shared" si="132"/>
        <v>83.727469866240511</v>
      </c>
      <c r="D1484" s="2">
        <f t="shared" si="134"/>
        <v>83.571654898141688</v>
      </c>
      <c r="E1484" s="2">
        <f t="shared" si="133"/>
        <v>0.15581496809882367</v>
      </c>
      <c r="F1484" s="2">
        <f t="shared" si="137"/>
        <v>1.0066902390498931</v>
      </c>
      <c r="G1484" s="2">
        <f t="shared" si="135"/>
        <v>-0.85087527095106941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85.502300000000005</v>
      </c>
      <c r="C1485" s="2">
        <f t="shared" si="132"/>
        <v>83.185428348357348</v>
      </c>
      <c r="D1485" s="2">
        <f t="shared" si="134"/>
        <v>83.714665646427477</v>
      </c>
      <c r="E1485" s="2">
        <f t="shared" si="133"/>
        <v>-0.52923729807012876</v>
      </c>
      <c r="F1485" s="2">
        <f t="shared" si="137"/>
        <v>0.69950473162588878</v>
      </c>
      <c r="G1485" s="2">
        <f t="shared" si="135"/>
        <v>-1.2287420296960176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85.502300000000005</v>
      </c>
      <c r="C1486" s="2">
        <f t="shared" si="132"/>
        <v>82.975931679379286</v>
      </c>
      <c r="D1486" s="2">
        <f t="shared" si="134"/>
        <v>83.847083005951362</v>
      </c>
      <c r="E1486" s="2">
        <f t="shared" si="133"/>
        <v>-0.87115132657207539</v>
      </c>
      <c r="F1486" s="2">
        <f t="shared" si="137"/>
        <v>0.38537351998629599</v>
      </c>
      <c r="G1486" s="2">
        <f t="shared" si="135"/>
        <v>-1.2565248465583714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82.525499999999994</v>
      </c>
      <c r="C1487" s="2">
        <f t="shared" ref="C1487:C1550" si="138">$C$4*B1477+C1486*(1-$C$4)</f>
        <v>82.798665267167081</v>
      </c>
      <c r="D1487" s="2">
        <f t="shared" si="134"/>
        <v>83.749187968473478</v>
      </c>
      <c r="E1487" s="2">
        <f t="shared" si="133"/>
        <v>-0.95052270130639727</v>
      </c>
      <c r="F1487" s="2">
        <f t="shared" si="137"/>
        <v>0.11819427572775734</v>
      </c>
      <c r="G1487" s="2">
        <f t="shared" si="135"/>
        <v>-1.0687169770341547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82.525499999999994</v>
      </c>
      <c r="C1488" s="2">
        <f t="shared" si="138"/>
        <v>82.648670610679829</v>
      </c>
      <c r="D1488" s="2">
        <f t="shared" si="134"/>
        <v>83.658544415253218</v>
      </c>
      <c r="E1488" s="2">
        <f t="shared" si="133"/>
        <v>-1.0098738045733882</v>
      </c>
      <c r="F1488" s="2">
        <f t="shared" si="137"/>
        <v>-0.10741934033247176</v>
      </c>
      <c r="G1488" s="2">
        <f t="shared" si="135"/>
        <v>-0.90245446424091635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82.525499999999994</v>
      </c>
      <c r="C1489" s="2">
        <f t="shared" si="138"/>
        <v>82.521752055190618</v>
      </c>
      <c r="D1489" s="2">
        <f t="shared" si="134"/>
        <v>83.574615199308539</v>
      </c>
      <c r="E1489" s="2">
        <f t="shared" si="133"/>
        <v>-1.0528631441179215</v>
      </c>
      <c r="F1489" s="2">
        <f t="shared" si="137"/>
        <v>-0.29650810108956172</v>
      </c>
      <c r="G1489" s="2">
        <f t="shared" si="135"/>
        <v>-0.75635504302835976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82.517799999999994</v>
      </c>
      <c r="C1490" s="2">
        <f t="shared" si="138"/>
        <v>82.282667123622829</v>
      </c>
      <c r="D1490" s="2">
        <f t="shared" si="134"/>
        <v>83.496332591952353</v>
      </c>
      <c r="E1490" s="2">
        <f t="shared" si="133"/>
        <v>-1.2136654683295234</v>
      </c>
      <c r="F1490" s="2">
        <f t="shared" si="137"/>
        <v>-0.47993957453755409</v>
      </c>
      <c r="G1490" s="2">
        <f t="shared" si="135"/>
        <v>-0.73372589379196929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81.985699999999994</v>
      </c>
      <c r="C1491" s="2">
        <f t="shared" si="138"/>
        <v>82.200195258450094</v>
      </c>
      <c r="D1491" s="2">
        <f t="shared" si="134"/>
        <v>83.38443388143736</v>
      </c>
      <c r="E1491" s="2">
        <f t="shared" si="133"/>
        <v>-1.1842386229872659</v>
      </c>
      <c r="F1491" s="2">
        <f t="shared" si="137"/>
        <v>-0.62079938422749648</v>
      </c>
      <c r="G1491" s="2">
        <f t="shared" si="135"/>
        <v>-0.56343923875976942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84.052499999999995</v>
      </c>
      <c r="C1492" s="2">
        <f t="shared" si="138"/>
        <v>82.142272910996226</v>
      </c>
      <c r="D1492" s="2">
        <f t="shared" si="134"/>
        <v>83.433920260590142</v>
      </c>
      <c r="E1492" s="2">
        <f t="shared" si="133"/>
        <v>-1.2916473495939158</v>
      </c>
      <c r="F1492" s="2">
        <f t="shared" si="137"/>
        <v>-0.75496897730078039</v>
      </c>
      <c r="G1492" s="2">
        <f t="shared" si="135"/>
        <v>-0.53667837229313542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84.052499999999995</v>
      </c>
      <c r="C1493" s="2">
        <f t="shared" si="138"/>
        <v>82.65920015545835</v>
      </c>
      <c r="D1493" s="2">
        <f t="shared" si="134"/>
        <v>83.479740982027906</v>
      </c>
      <c r="E1493" s="2">
        <f t="shared" si="133"/>
        <v>-0.82054082656955529</v>
      </c>
      <c r="F1493" s="2">
        <f t="shared" si="137"/>
        <v>-0.76808334715453541</v>
      </c>
      <c r="G1493" s="2">
        <f t="shared" si="135"/>
        <v>-5.2457479415019881E-2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81.985699999999994</v>
      </c>
      <c r="C1494" s="2">
        <f t="shared" si="138"/>
        <v>83.096600131541678</v>
      </c>
      <c r="D1494" s="2">
        <f t="shared" si="134"/>
        <v>83.369071279655472</v>
      </c>
      <c r="E1494" s="2">
        <f t="shared" si="133"/>
        <v>-0.27247114811379447</v>
      </c>
      <c r="F1494" s="2">
        <f t="shared" si="137"/>
        <v>-0.66896090734638725</v>
      </c>
      <c r="G1494" s="2">
        <f t="shared" si="135"/>
        <v>0.39648975923259278</v>
      </c>
      <c r="H1494" s="2" t="str">
        <f t="shared" si="136"/>
        <v>Sell</v>
      </c>
    </row>
    <row r="1495" spans="1:8" ht="13.5" x14ac:dyDescent="0.25">
      <c r="A1495" s="3">
        <f>TITRES_STAT!B1498</f>
        <v>44494</v>
      </c>
      <c r="B1495" s="5">
        <f>TITRES_STAT!D1498</f>
        <v>81.977900000000005</v>
      </c>
      <c r="C1495" s="2">
        <f t="shared" si="138"/>
        <v>83.466707803612195</v>
      </c>
      <c r="D1495" s="2">
        <f t="shared" si="134"/>
        <v>83.266021555236549</v>
      </c>
      <c r="E1495" s="2">
        <f t="shared" si="133"/>
        <v>0.20068624837564641</v>
      </c>
      <c r="F1495" s="2">
        <f t="shared" si="137"/>
        <v>-0.49503147620198057</v>
      </c>
      <c r="G1495" s="2">
        <f t="shared" si="135"/>
        <v>0.69571772457762693</v>
      </c>
      <c r="H1495" s="2" t="str">
        <f t="shared" si="136"/>
        <v>Sell</v>
      </c>
    </row>
    <row r="1496" spans="1:8" ht="13.5" x14ac:dyDescent="0.25">
      <c r="A1496" s="3">
        <f>TITRES_STAT!B1499</f>
        <v>44495</v>
      </c>
      <c r="B1496" s="5">
        <f>TITRES_STAT!D1499</f>
        <v>82.093599999999995</v>
      </c>
      <c r="C1496" s="2">
        <f t="shared" si="138"/>
        <v>83.779875833825699</v>
      </c>
      <c r="D1496" s="2">
        <f t="shared" si="134"/>
        <v>83.179175514107925</v>
      </c>
      <c r="E1496" s="2">
        <f t="shared" si="133"/>
        <v>0.60070031971777382</v>
      </c>
      <c r="F1496" s="2">
        <f t="shared" si="137"/>
        <v>-0.2758851170180297</v>
      </c>
      <c r="G1496" s="2">
        <f t="shared" si="135"/>
        <v>0.87658543673580347</v>
      </c>
      <c r="H1496" s="2" t="str">
        <f t="shared" si="136"/>
        <v>Sell</v>
      </c>
    </row>
    <row r="1497" spans="1:8" ht="13.5" x14ac:dyDescent="0.25">
      <c r="A1497" s="3">
        <f>TITRES_STAT!B1500</f>
        <v>44496</v>
      </c>
      <c r="B1497" s="5">
        <f>TITRES_STAT!D1500</f>
        <v>81.977900000000005</v>
      </c>
      <c r="C1497" s="2">
        <f t="shared" si="138"/>
        <v>83.586894936314053</v>
      </c>
      <c r="D1497" s="2">
        <f t="shared" si="134"/>
        <v>83.090192142692516</v>
      </c>
      <c r="E1497" s="2">
        <f t="shared" si="133"/>
        <v>0.49670279362153735</v>
      </c>
      <c r="F1497" s="2">
        <f t="shared" si="137"/>
        <v>-0.12136753489011631</v>
      </c>
      <c r="G1497" s="2">
        <f t="shared" si="135"/>
        <v>0.61807032851165367</v>
      </c>
      <c r="H1497" s="2" t="str">
        <f t="shared" si="136"/>
        <v>Sell</v>
      </c>
    </row>
    <row r="1498" spans="1:8" ht="13.5" x14ac:dyDescent="0.25">
      <c r="A1498" s="3">
        <f>TITRES_STAT!B1501</f>
        <v>44497</v>
      </c>
      <c r="B1498" s="5">
        <f>TITRES_STAT!D1501</f>
        <v>81.977900000000005</v>
      </c>
      <c r="C1498" s="2">
        <f t="shared" si="138"/>
        <v>83.423603407650347</v>
      </c>
      <c r="D1498" s="2">
        <f t="shared" si="134"/>
        <v>83.007800132122696</v>
      </c>
      <c r="E1498" s="2">
        <f t="shared" si="133"/>
        <v>0.41580327552765084</v>
      </c>
      <c r="F1498" s="2">
        <f t="shared" si="137"/>
        <v>-1.3933372806562885E-2</v>
      </c>
      <c r="G1498" s="2">
        <f t="shared" si="135"/>
        <v>0.42973664833421371</v>
      </c>
      <c r="H1498" s="2" t="str">
        <f t="shared" si="136"/>
        <v>Sell</v>
      </c>
    </row>
    <row r="1499" spans="1:8" ht="13.5" x14ac:dyDescent="0.25">
      <c r="A1499" s="3">
        <f>TITRES_STAT!B1502</f>
        <v>44498</v>
      </c>
      <c r="B1499" s="5">
        <f>TITRES_STAT!D1502</f>
        <v>81.977900000000005</v>
      </c>
      <c r="C1499" s="2">
        <f t="shared" si="138"/>
        <v>83.285433652627219</v>
      </c>
      <c r="D1499" s="2">
        <f t="shared" si="134"/>
        <v>82.93151123344694</v>
      </c>
      <c r="E1499" s="2">
        <f t="shared" si="133"/>
        <v>0.35392241918027878</v>
      </c>
      <c r="F1499" s="2">
        <f t="shared" si="137"/>
        <v>5.9637785590805452E-2</v>
      </c>
      <c r="G1499" s="2">
        <f t="shared" si="135"/>
        <v>0.29428463358947332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5">
        <f>TITRES_STAT!D1503</f>
        <v>81.977900000000005</v>
      </c>
      <c r="C1500" s="2">
        <f t="shared" si="138"/>
        <v>83.167336167607644</v>
      </c>
      <c r="D1500" s="2">
        <f t="shared" si="134"/>
        <v>82.860873364302719</v>
      </c>
      <c r="E1500" s="2">
        <f t="shared" ref="E1500:E1563" si="139">C1500-D1500</f>
        <v>0.30646280330492459</v>
      </c>
      <c r="F1500" s="2">
        <f t="shared" si="137"/>
        <v>0.10900278913362929</v>
      </c>
      <c r="G1500" s="2">
        <f t="shared" si="135"/>
        <v>0.1974600141712953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5">
        <f>TITRES_STAT!D1504</f>
        <v>82.517799999999994</v>
      </c>
      <c r="C1501" s="2">
        <f t="shared" si="138"/>
        <v>82.985545987975698</v>
      </c>
      <c r="D1501" s="2">
        <f t="shared" ref="D1501:D1564" si="140">$D$4*B1501+(1-$D$4)*D1500</f>
        <v>82.835460522502515</v>
      </c>
      <c r="E1501" s="2">
        <f t="shared" si="139"/>
        <v>0.15008546547318247</v>
      </c>
      <c r="F1501" s="2">
        <f t="shared" si="137"/>
        <v>0.11721932440153993</v>
      </c>
      <c r="G1501" s="2">
        <f t="shared" si="135"/>
        <v>3.2866141071642541E-2</v>
      </c>
      <c r="H1501" s="2" t="str">
        <f t="shared" si="136"/>
        <v>Sell</v>
      </c>
    </row>
    <row r="1502" spans="1:8" ht="13.5" x14ac:dyDescent="0.25">
      <c r="A1502" s="3">
        <f>TITRES_STAT!B1505</f>
        <v>44503</v>
      </c>
      <c r="B1502" s="5">
        <f>TITRES_STAT!D1505</f>
        <v>82.517799999999994</v>
      </c>
      <c r="C1502" s="2">
        <f t="shared" si="138"/>
        <v>83.149692759056364</v>
      </c>
      <c r="D1502" s="2">
        <f t="shared" si="140"/>
        <v>82.811930113428261</v>
      </c>
      <c r="E1502" s="2">
        <f t="shared" si="139"/>
        <v>0.33776264562810354</v>
      </c>
      <c r="F1502" s="2">
        <f t="shared" si="137"/>
        <v>0.16132798864685266</v>
      </c>
      <c r="G1502" s="2">
        <f t="shared" si="135"/>
        <v>0.17643465698125088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5">
        <f>TITRES_STAT!D1506</f>
        <v>84.060199999999995</v>
      </c>
      <c r="C1503" s="2">
        <f t="shared" si="138"/>
        <v>83.288586180739998</v>
      </c>
      <c r="D1503" s="2">
        <f t="shared" si="140"/>
        <v>82.904394549470609</v>
      </c>
      <c r="E1503" s="2">
        <f t="shared" si="139"/>
        <v>0.38419163126938827</v>
      </c>
      <c r="F1503" s="2">
        <f t="shared" si="137"/>
        <v>0.2059007171713598</v>
      </c>
      <c r="G1503" s="2">
        <f t="shared" si="135"/>
        <v>0.17829091409802847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84.060199999999995</v>
      </c>
      <c r="C1504" s="2">
        <f t="shared" si="138"/>
        <v>83.088142152933841</v>
      </c>
      <c r="D1504" s="2">
        <f t="shared" si="140"/>
        <v>82.990009768028344</v>
      </c>
      <c r="E1504" s="2">
        <f t="shared" si="139"/>
        <v>9.8132384905497361E-2</v>
      </c>
      <c r="F1504" s="2">
        <f t="shared" si="137"/>
        <v>0.18434705071818733</v>
      </c>
      <c r="G1504" s="2">
        <f t="shared" si="135"/>
        <v>-8.6214665812689967E-2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87.522800000000004</v>
      </c>
      <c r="C1505" s="2">
        <f t="shared" si="138"/>
        <v>82.917335667867093</v>
      </c>
      <c r="D1505" s="2">
        <f t="shared" si="140"/>
        <v>83.325772007433656</v>
      </c>
      <c r="E1505" s="2">
        <f t="shared" si="139"/>
        <v>-0.40843633956656333</v>
      </c>
      <c r="F1505" s="2">
        <f t="shared" si="137"/>
        <v>6.5790372661237204E-2</v>
      </c>
      <c r="G1505" s="2">
        <f t="shared" si="135"/>
        <v>-0.47422671222780055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87.522800000000004</v>
      </c>
      <c r="C1506" s="2">
        <f t="shared" si="138"/>
        <v>82.790607103579845</v>
      </c>
      <c r="D1506" s="2">
        <f t="shared" si="140"/>
        <v>83.636662969845986</v>
      </c>
      <c r="E1506" s="2">
        <f t="shared" si="139"/>
        <v>-0.84605586626614127</v>
      </c>
      <c r="F1506" s="2">
        <f t="shared" si="137"/>
        <v>-0.11657887512423851</v>
      </c>
      <c r="G1506" s="2">
        <f t="shared" si="135"/>
        <v>-0.72947699114190279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5">
        <f>TITRES_STAT!D1510</f>
        <v>83.589699999999993</v>
      </c>
      <c r="C1507" s="2">
        <f t="shared" si="138"/>
        <v>82.665575241490629</v>
      </c>
      <c r="D1507" s="2">
        <f t="shared" si="140"/>
        <v>83.633184231338873</v>
      </c>
      <c r="E1507" s="2">
        <f t="shared" si="139"/>
        <v>-0.96760898984824451</v>
      </c>
      <c r="F1507" s="2">
        <f t="shared" si="137"/>
        <v>-0.28678489806903973</v>
      </c>
      <c r="G1507" s="2">
        <f t="shared" si="135"/>
        <v>-0.68082409177920478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5">
        <f>TITRES_STAT!D1511</f>
        <v>81.977900000000005</v>
      </c>
      <c r="C1508" s="2">
        <f t="shared" si="138"/>
        <v>82.559779050492068</v>
      </c>
      <c r="D1508" s="2">
        <f t="shared" si="140"/>
        <v>83.510570584573031</v>
      </c>
      <c r="E1508" s="2">
        <f t="shared" si="139"/>
        <v>-0.95079153408096317</v>
      </c>
      <c r="F1508" s="2">
        <f t="shared" si="137"/>
        <v>-0.41958622527142442</v>
      </c>
      <c r="G1508" s="2">
        <f t="shared" ref="G1508:G1571" si="141">E1508-F1508</f>
        <v>-0.53120530880953876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5">
        <f>TITRES_STAT!D1512</f>
        <v>85.664299999999997</v>
      </c>
      <c r="C1509" s="2">
        <f t="shared" si="138"/>
        <v>82.470259196570211</v>
      </c>
      <c r="D1509" s="2">
        <f t="shared" si="140"/>
        <v>83.670106096826871</v>
      </c>
      <c r="E1509" s="2">
        <f t="shared" si="139"/>
        <v>-1.1998469002566594</v>
      </c>
      <c r="F1509" s="2">
        <f t="shared" ref="F1509:F1572" si="143">(E1509*(2/(10)))+((1-(2/10))*F1508)</f>
        <v>-0.57563836026847137</v>
      </c>
      <c r="G1509" s="2">
        <f t="shared" si="141"/>
        <v>-0.62420853998818804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5">
        <f>TITRES_STAT!D1513</f>
        <v>85.664299999999997</v>
      </c>
      <c r="C1510" s="2">
        <f t="shared" si="138"/>
        <v>82.394511627867104</v>
      </c>
      <c r="D1510" s="2">
        <f t="shared" si="140"/>
        <v>83.817824163728574</v>
      </c>
      <c r="E1510" s="2">
        <f t="shared" si="139"/>
        <v>-1.42331253586147</v>
      </c>
      <c r="F1510" s="2">
        <f t="shared" si="143"/>
        <v>-0.74517319538707116</v>
      </c>
      <c r="G1510" s="2">
        <f t="shared" si="141"/>
        <v>-0.67813934047439883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5">
        <f>TITRES_STAT!D1514</f>
        <v>84.060199999999995</v>
      </c>
      <c r="C1511" s="2">
        <f t="shared" si="138"/>
        <v>82.413479069733697</v>
      </c>
      <c r="D1511" s="2">
        <f t="shared" si="140"/>
        <v>83.83577792937831</v>
      </c>
      <c r="E1511" s="2">
        <f t="shared" si="139"/>
        <v>-1.4222988596446129</v>
      </c>
      <c r="F1511" s="2">
        <f t="shared" si="143"/>
        <v>-0.88059832823857953</v>
      </c>
      <c r="G1511" s="2">
        <f t="shared" si="141"/>
        <v>-0.54170053140603336</v>
      </c>
      <c r="H1511" s="2" t="str">
        <f t="shared" si="142"/>
        <v>Hold</v>
      </c>
    </row>
    <row r="1512" spans="1:8" ht="13.5" x14ac:dyDescent="0.25">
      <c r="A1512" s="3">
        <f>TITRES_STAT!B1515</f>
        <v>44517</v>
      </c>
      <c r="B1512" s="5">
        <f>TITRES_STAT!D1515</f>
        <v>84.445800000000006</v>
      </c>
      <c r="C1512" s="2">
        <f t="shared" si="138"/>
        <v>82.429528443620811</v>
      </c>
      <c r="D1512" s="2">
        <f t="shared" si="140"/>
        <v>83.880964749424365</v>
      </c>
      <c r="E1512" s="2">
        <f t="shared" si="139"/>
        <v>-1.4514363058035542</v>
      </c>
      <c r="F1512" s="2">
        <f t="shared" si="143"/>
        <v>-0.99476592375157447</v>
      </c>
      <c r="G1512" s="2">
        <f t="shared" si="141"/>
        <v>-0.45667038205197974</v>
      </c>
      <c r="H1512" s="2" t="str">
        <f t="shared" si="142"/>
        <v>Hold</v>
      </c>
    </row>
    <row r="1513" spans="1:8" ht="13.5" x14ac:dyDescent="0.25">
      <c r="A1513" s="3">
        <f>TITRES_STAT!B1516</f>
        <v>44518</v>
      </c>
      <c r="B1513" s="5">
        <f>TITRES_STAT!D1516</f>
        <v>84.445800000000006</v>
      </c>
      <c r="C1513" s="2">
        <f t="shared" si="138"/>
        <v>82.68040099075607</v>
      </c>
      <c r="D1513" s="2">
        <f t="shared" si="140"/>
        <v>83.922804397615153</v>
      </c>
      <c r="E1513" s="2">
        <f t="shared" si="139"/>
        <v>-1.2424034068590828</v>
      </c>
      <c r="F1513" s="2">
        <f t="shared" si="143"/>
        <v>-1.044293420373076</v>
      </c>
      <c r="G1513" s="2">
        <f t="shared" si="141"/>
        <v>-0.19810998648600675</v>
      </c>
      <c r="H1513" s="2" t="str">
        <f t="shared" si="142"/>
        <v>Hold</v>
      </c>
    </row>
    <row r="1514" spans="1:8" ht="13.5" x14ac:dyDescent="0.25">
      <c r="A1514" s="3">
        <f>TITRES_STAT!B1517</f>
        <v>44519</v>
      </c>
      <c r="B1514" s="5">
        <f>TITRES_STAT!D1517</f>
        <v>84.445800000000006</v>
      </c>
      <c r="C1514" s="2">
        <f t="shared" si="138"/>
        <v>82.89267776140899</v>
      </c>
      <c r="D1514" s="2">
        <f t="shared" si="140"/>
        <v>83.961544812606618</v>
      </c>
      <c r="E1514" s="2">
        <f t="shared" si="139"/>
        <v>-1.0688670511976284</v>
      </c>
      <c r="F1514" s="2">
        <f t="shared" si="143"/>
        <v>-1.0492081465379866</v>
      </c>
      <c r="G1514" s="2">
        <f t="shared" si="141"/>
        <v>-1.9658904659641818E-2</v>
      </c>
      <c r="H1514" s="2" t="str">
        <f t="shared" si="142"/>
        <v>Hold</v>
      </c>
    </row>
    <row r="1515" spans="1:8" ht="13.5" x14ac:dyDescent="0.25">
      <c r="A1515" s="3">
        <f>TITRES_STAT!B1518</f>
        <v>44522</v>
      </c>
      <c r="B1515" s="5">
        <f>TITRES_STAT!D1518</f>
        <v>84.445800000000006</v>
      </c>
      <c r="C1515" s="2">
        <f t="shared" si="138"/>
        <v>83.605004259653768</v>
      </c>
      <c r="D1515" s="2">
        <f t="shared" si="140"/>
        <v>83.997415567228344</v>
      </c>
      <c r="E1515" s="2">
        <f t="shared" si="139"/>
        <v>-0.39241130757457654</v>
      </c>
      <c r="F1515" s="2">
        <f t="shared" si="143"/>
        <v>-0.91784877874530457</v>
      </c>
      <c r="G1515" s="2">
        <f t="shared" si="141"/>
        <v>0.52543747117072803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82.147599999999997</v>
      </c>
      <c r="C1516" s="2">
        <f t="shared" si="138"/>
        <v>84.207742065860884</v>
      </c>
      <c r="D1516" s="2">
        <f t="shared" si="140"/>
        <v>83.860392191878091</v>
      </c>
      <c r="E1516" s="2">
        <f t="shared" si="139"/>
        <v>0.34734987398279316</v>
      </c>
      <c r="F1516" s="2">
        <f t="shared" si="143"/>
        <v>-0.66480904819968512</v>
      </c>
      <c r="G1516" s="2">
        <f t="shared" si="141"/>
        <v>1.0121589221824783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82.147599999999997</v>
      </c>
      <c r="C1517" s="2">
        <f t="shared" si="138"/>
        <v>84.112658671113053</v>
      </c>
      <c r="D1517" s="2">
        <f t="shared" si="140"/>
        <v>83.73351869618341</v>
      </c>
      <c r="E1517" s="2">
        <f t="shared" si="139"/>
        <v>0.37913997492964313</v>
      </c>
      <c r="F1517" s="2">
        <f t="shared" si="143"/>
        <v>-0.45601924357381951</v>
      </c>
      <c r="G1517" s="2">
        <f t="shared" si="141"/>
        <v>0.83515921850346264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82.147599999999997</v>
      </c>
      <c r="C1518" s="2">
        <f t="shared" si="138"/>
        <v>83.784234260172582</v>
      </c>
      <c r="D1518" s="2">
        <f t="shared" si="140"/>
        <v>83.616043237206853</v>
      </c>
      <c r="E1518" s="2">
        <f t="shared" si="139"/>
        <v>0.16819102296572908</v>
      </c>
      <c r="F1518" s="2">
        <f t="shared" si="143"/>
        <v>-0.3311771902659098</v>
      </c>
      <c r="G1518" s="2">
        <f t="shared" si="141"/>
        <v>0.49936821323163888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82.139899999999997</v>
      </c>
      <c r="C1519" s="2">
        <f t="shared" si="138"/>
        <v>84.07347514322295</v>
      </c>
      <c r="D1519" s="2">
        <f t="shared" si="140"/>
        <v>83.506699293710042</v>
      </c>
      <c r="E1519" s="2">
        <f t="shared" si="139"/>
        <v>0.56677584951290783</v>
      </c>
      <c r="F1519" s="2">
        <f t="shared" si="143"/>
        <v>-0.1515865823101463</v>
      </c>
      <c r="G1519" s="2">
        <f t="shared" si="141"/>
        <v>0.71836243182305415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83.905900000000003</v>
      </c>
      <c r="C1520" s="2">
        <f t="shared" si="138"/>
        <v>84.318217428880956</v>
      </c>
      <c r="D1520" s="2">
        <f t="shared" si="140"/>
        <v>83.536269716398181</v>
      </c>
      <c r="E1520" s="2">
        <f t="shared" si="139"/>
        <v>0.78194771248277561</v>
      </c>
      <c r="F1520" s="2">
        <f t="shared" si="143"/>
        <v>3.5120276648438087E-2</v>
      </c>
      <c r="G1520" s="2">
        <f t="shared" si="141"/>
        <v>0.74682743583433753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5">
        <f>TITRES_STAT!D1524</f>
        <v>83.905900000000003</v>
      </c>
      <c r="C1521" s="2">
        <f t="shared" si="138"/>
        <v>84.278522439822353</v>
      </c>
      <c r="D1521" s="2">
        <f t="shared" si="140"/>
        <v>83.563649737405711</v>
      </c>
      <c r="E1521" s="2">
        <f t="shared" si="139"/>
        <v>0.71487270241664191</v>
      </c>
      <c r="F1521" s="2">
        <f t="shared" si="143"/>
        <v>0.17107076180207886</v>
      </c>
      <c r="G1521" s="2">
        <f t="shared" si="141"/>
        <v>0.54380194061456311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5">
        <f>TITRES_STAT!D1525</f>
        <v>83.905900000000003</v>
      </c>
      <c r="C1522" s="2">
        <f t="shared" si="138"/>
        <v>84.304257449080453</v>
      </c>
      <c r="D1522" s="2">
        <f t="shared" si="140"/>
        <v>83.589001608708983</v>
      </c>
      <c r="E1522" s="2">
        <f t="shared" si="139"/>
        <v>0.71525584037146928</v>
      </c>
      <c r="F1522" s="2">
        <f t="shared" si="143"/>
        <v>0.27990777751595697</v>
      </c>
      <c r="G1522" s="2">
        <f t="shared" si="141"/>
        <v>0.43534806285551231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83.828800000000001</v>
      </c>
      <c r="C1523" s="2">
        <f t="shared" si="138"/>
        <v>84.326033226145</v>
      </c>
      <c r="D1523" s="2">
        <f t="shared" si="140"/>
        <v>83.606764452508315</v>
      </c>
      <c r="E1523" s="2">
        <f t="shared" si="139"/>
        <v>0.71926877363668495</v>
      </c>
      <c r="F1523" s="2">
        <f t="shared" si="143"/>
        <v>0.36777997674010254</v>
      </c>
      <c r="G1523" s="2">
        <f t="shared" si="141"/>
        <v>0.35148879689658241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83.821100000000001</v>
      </c>
      <c r="C1524" s="2">
        <f t="shared" si="138"/>
        <v>84.344458883661162</v>
      </c>
      <c r="D1524" s="2">
        <f t="shared" si="140"/>
        <v>83.622641159729923</v>
      </c>
      <c r="E1524" s="2">
        <f t="shared" si="139"/>
        <v>0.72181772393123822</v>
      </c>
      <c r="F1524" s="2">
        <f t="shared" si="143"/>
        <v>0.43858752617832975</v>
      </c>
      <c r="G1524" s="2">
        <f t="shared" si="141"/>
        <v>0.28323019775290847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81.361000000000004</v>
      </c>
      <c r="C1525" s="2">
        <f t="shared" si="138"/>
        <v>84.360049824636377</v>
      </c>
      <c r="D1525" s="2">
        <f t="shared" si="140"/>
        <v>83.455112184935103</v>
      </c>
      <c r="E1525" s="2">
        <f t="shared" si="139"/>
        <v>0.90493763970127361</v>
      </c>
      <c r="F1525" s="2">
        <f t="shared" si="143"/>
        <v>0.53185754888291858</v>
      </c>
      <c r="G1525" s="2">
        <f t="shared" si="141"/>
        <v>0.37308009081835503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81.361000000000004</v>
      </c>
      <c r="C1526" s="2">
        <f t="shared" si="138"/>
        <v>84.019672928538469</v>
      </c>
      <c r="D1526" s="2">
        <f t="shared" si="140"/>
        <v>83.299992763828797</v>
      </c>
      <c r="E1526" s="2">
        <f t="shared" si="139"/>
        <v>0.719680164709672</v>
      </c>
      <c r="F1526" s="2">
        <f t="shared" si="143"/>
        <v>0.56942207204826922</v>
      </c>
      <c r="G1526" s="2">
        <f t="shared" si="141"/>
        <v>0.15025809266140278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81.361000000000004</v>
      </c>
      <c r="C1527" s="2">
        <f t="shared" si="138"/>
        <v>83.731661708763312</v>
      </c>
      <c r="D1527" s="2">
        <f t="shared" si="140"/>
        <v>83.156363670211846</v>
      </c>
      <c r="E1527" s="2">
        <f t="shared" si="139"/>
        <v>0.57529803855146611</v>
      </c>
      <c r="F1527" s="2">
        <f t="shared" si="143"/>
        <v>0.57059726534890864</v>
      </c>
      <c r="G1527" s="2">
        <f t="shared" si="141"/>
        <v>4.7007732025574622E-3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81.361000000000004</v>
      </c>
      <c r="C1528" s="2">
        <f t="shared" si="138"/>
        <v>83.487959907415103</v>
      </c>
      <c r="D1528" s="2">
        <f t="shared" si="140"/>
        <v>83.023373768714663</v>
      </c>
      <c r="E1528" s="2">
        <f t="shared" si="139"/>
        <v>0.46458613870044019</v>
      </c>
      <c r="F1528" s="2">
        <f t="shared" si="143"/>
        <v>0.54939504001921491</v>
      </c>
      <c r="G1528" s="2">
        <f t="shared" si="141"/>
        <v>-8.4808901318774721E-2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80.975399999999993</v>
      </c>
      <c r="C1529" s="2">
        <f t="shared" si="138"/>
        <v>83.280566075505078</v>
      </c>
      <c r="D1529" s="2">
        <f t="shared" si="140"/>
        <v>82.87167200806914</v>
      </c>
      <c r="E1529" s="2">
        <f t="shared" si="139"/>
        <v>0.40889406743593781</v>
      </c>
      <c r="F1529" s="2">
        <f t="shared" si="143"/>
        <v>0.52129484550255945</v>
      </c>
      <c r="G1529" s="2">
        <f t="shared" si="141"/>
        <v>-0.11240077806662163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83.7517</v>
      </c>
      <c r="C1530" s="2">
        <f t="shared" si="138"/>
        <v>83.376771294658155</v>
      </c>
      <c r="D1530" s="2">
        <f t="shared" si="140"/>
        <v>82.936859266730679</v>
      </c>
      <c r="E1530" s="2">
        <f t="shared" si="139"/>
        <v>0.43991202792747686</v>
      </c>
      <c r="F1530" s="2">
        <f t="shared" si="143"/>
        <v>0.50501828198754295</v>
      </c>
      <c r="G1530" s="2">
        <f t="shared" si="141"/>
        <v>-6.5106254060066093E-2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80.983099999999993</v>
      </c>
      <c r="C1531" s="2">
        <f t="shared" si="138"/>
        <v>83.458175710864595</v>
      </c>
      <c r="D1531" s="2">
        <f t="shared" si="140"/>
        <v>82.792136358083965</v>
      </c>
      <c r="E1531" s="2">
        <f t="shared" si="139"/>
        <v>0.6660393527806292</v>
      </c>
      <c r="F1531" s="2">
        <f t="shared" si="143"/>
        <v>0.53722249614616024</v>
      </c>
      <c r="G1531" s="2">
        <f t="shared" si="141"/>
        <v>0.12881685663446896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81.214500000000001</v>
      </c>
      <c r="C1532" s="2">
        <f t="shared" si="138"/>
        <v>83.527056370731586</v>
      </c>
      <c r="D1532" s="2">
        <f t="shared" si="140"/>
        <v>82.675274405633303</v>
      </c>
      <c r="E1532" s="2">
        <f t="shared" si="139"/>
        <v>0.85178196509828297</v>
      </c>
      <c r="F1532" s="2">
        <f t="shared" si="143"/>
        <v>0.60013438993658474</v>
      </c>
      <c r="G1532" s="2">
        <f t="shared" si="141"/>
        <v>0.25164757516169822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81.214500000000001</v>
      </c>
      <c r="C1533" s="2">
        <f t="shared" si="138"/>
        <v>83.573478467542117</v>
      </c>
      <c r="D1533" s="2">
        <f t="shared" si="140"/>
        <v>82.567068894104921</v>
      </c>
      <c r="E1533" s="2">
        <f t="shared" si="139"/>
        <v>1.0064095734371961</v>
      </c>
      <c r="F1533" s="2">
        <f t="shared" si="143"/>
        <v>0.6813894266367071</v>
      </c>
      <c r="G1533" s="2">
        <f t="shared" si="141"/>
        <v>0.32502014680048896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80.975399999999993</v>
      </c>
      <c r="C1534" s="2">
        <f t="shared" si="138"/>
        <v>83.611574087920246</v>
      </c>
      <c r="D1534" s="2">
        <f t="shared" si="140"/>
        <v>82.449167494541598</v>
      </c>
      <c r="E1534" s="2">
        <f t="shared" si="139"/>
        <v>1.1624065933786483</v>
      </c>
      <c r="F1534" s="2">
        <f t="shared" si="143"/>
        <v>0.77759285998509531</v>
      </c>
      <c r="G1534" s="2">
        <f t="shared" si="141"/>
        <v>0.38481373339355296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5">
        <f>TITRES_STAT!D1538</f>
        <v>80.975399999999993</v>
      </c>
      <c r="C1535" s="2">
        <f t="shared" si="138"/>
        <v>83.265331920547908</v>
      </c>
      <c r="D1535" s="2">
        <f t="shared" si="140"/>
        <v>82.339999531982969</v>
      </c>
      <c r="E1535" s="2">
        <f t="shared" si="139"/>
        <v>0.92533238856493938</v>
      </c>
      <c r="F1535" s="2">
        <f t="shared" si="143"/>
        <v>0.80714076570106419</v>
      </c>
      <c r="G1535" s="2">
        <f t="shared" si="141"/>
        <v>0.11819162286387519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5">
        <f>TITRES_STAT!D1539</f>
        <v>80.975399999999993</v>
      </c>
      <c r="C1536" s="2">
        <f t="shared" si="138"/>
        <v>82.972357778925158</v>
      </c>
      <c r="D1536" s="2">
        <f t="shared" si="140"/>
        <v>82.238918085169416</v>
      </c>
      <c r="E1536" s="2">
        <f t="shared" si="139"/>
        <v>0.73343969375574147</v>
      </c>
      <c r="F1536" s="2">
        <f t="shared" si="143"/>
        <v>0.79240055131199971</v>
      </c>
      <c r="G1536" s="2">
        <f t="shared" si="141"/>
        <v>-5.8960857556258239E-2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80.2119</v>
      </c>
      <c r="C1537" s="2">
        <f t="shared" si="138"/>
        <v>82.724456582167448</v>
      </c>
      <c r="D1537" s="2">
        <f t="shared" si="140"/>
        <v>82.088768597379087</v>
      </c>
      <c r="E1537" s="2">
        <f t="shared" si="139"/>
        <v>0.63568798478836186</v>
      </c>
      <c r="F1537" s="2">
        <f t="shared" si="143"/>
        <v>0.76105803800727212</v>
      </c>
      <c r="G1537" s="2">
        <f t="shared" si="141"/>
        <v>-0.12537005321891026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80.2042</v>
      </c>
      <c r="C1538" s="2">
        <f t="shared" si="138"/>
        <v>82.514694031064764</v>
      </c>
      <c r="D1538" s="2">
        <f t="shared" si="140"/>
        <v>81.949170923499153</v>
      </c>
      <c r="E1538" s="2">
        <f t="shared" si="139"/>
        <v>0.56552310756561042</v>
      </c>
      <c r="F1538" s="2">
        <f t="shared" si="143"/>
        <v>0.72195105191893982</v>
      </c>
      <c r="G1538" s="2">
        <f t="shared" si="141"/>
        <v>-0.15642794435332941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80.2042</v>
      </c>
      <c r="C1539" s="2">
        <f t="shared" si="138"/>
        <v>82.27787956474711</v>
      </c>
      <c r="D1539" s="2">
        <f t="shared" si="140"/>
        <v>81.819913818054772</v>
      </c>
      <c r="E1539" s="2">
        <f t="shared" si="139"/>
        <v>0.45796574669233792</v>
      </c>
      <c r="F1539" s="2">
        <f t="shared" si="143"/>
        <v>0.66915399087361949</v>
      </c>
      <c r="G1539" s="2">
        <f t="shared" si="141"/>
        <v>-0.21118824418128157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80.2042</v>
      </c>
      <c r="C1540" s="2">
        <f t="shared" si="138"/>
        <v>82.504621170170623</v>
      </c>
      <c r="D1540" s="2">
        <f t="shared" si="140"/>
        <v>81.700231313013674</v>
      </c>
      <c r="E1540" s="2">
        <f t="shared" si="139"/>
        <v>0.80438985715694855</v>
      </c>
      <c r="F1540" s="2">
        <f t="shared" si="143"/>
        <v>0.69620116413028532</v>
      </c>
      <c r="G1540" s="2">
        <f t="shared" si="141"/>
        <v>0.10818869302666323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5">
        <f>TITRES_STAT!D1544</f>
        <v>80.2273</v>
      </c>
      <c r="C1541" s="2">
        <f t="shared" si="138"/>
        <v>82.270540990144383</v>
      </c>
      <c r="D1541" s="2">
        <f t="shared" si="140"/>
        <v>81.591125289827474</v>
      </c>
      <c r="E1541" s="2">
        <f t="shared" si="139"/>
        <v>0.67941570031690901</v>
      </c>
      <c r="F1541" s="2">
        <f t="shared" si="143"/>
        <v>0.69284407136761006</v>
      </c>
      <c r="G1541" s="2">
        <f t="shared" si="141"/>
        <v>-1.3428371050701049E-2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80.2273</v>
      </c>
      <c r="C1542" s="2">
        <f t="shared" si="138"/>
        <v>82.108073145506793</v>
      </c>
      <c r="D1542" s="2">
        <f t="shared" si="140"/>
        <v>81.490101194284691</v>
      </c>
      <c r="E1542" s="2">
        <f t="shared" si="139"/>
        <v>0.61797195122210269</v>
      </c>
      <c r="F1542" s="2">
        <f t="shared" si="143"/>
        <v>0.67786964733850863</v>
      </c>
      <c r="G1542" s="2">
        <f t="shared" si="141"/>
        <v>-5.9897696116405941E-2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79.217100000000002</v>
      </c>
      <c r="C1543" s="2">
        <f t="shared" si="138"/>
        <v>81.970600353890376</v>
      </c>
      <c r="D1543" s="2">
        <f t="shared" si="140"/>
        <v>81.321730735448796</v>
      </c>
      <c r="E1543" s="2">
        <f t="shared" si="139"/>
        <v>0.64886961844158009</v>
      </c>
      <c r="F1543" s="2">
        <f t="shared" si="143"/>
        <v>0.67206964155912297</v>
      </c>
      <c r="G1543" s="2">
        <f t="shared" si="141"/>
        <v>-2.3200023117542878E-2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78.276200000000003</v>
      </c>
      <c r="C1544" s="2">
        <f t="shared" si="138"/>
        <v>81.817492607138007</v>
      </c>
      <c r="D1544" s="2">
        <f t="shared" si="140"/>
        <v>81.096135866156303</v>
      </c>
      <c r="E1544" s="2">
        <f t="shared" si="139"/>
        <v>0.72135674098170455</v>
      </c>
      <c r="F1544" s="2">
        <f t="shared" si="143"/>
        <v>0.68192706144363935</v>
      </c>
      <c r="G1544" s="2">
        <f t="shared" si="141"/>
        <v>3.9429679538065199E-2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5">
        <f>TITRES_STAT!D1548</f>
        <v>78.276200000000003</v>
      </c>
      <c r="C1545" s="2">
        <f t="shared" si="138"/>
        <v>81.687939898347551</v>
      </c>
      <c r="D1545" s="2">
        <f t="shared" si="140"/>
        <v>80.887251727922504</v>
      </c>
      <c r="E1545" s="2">
        <f t="shared" si="139"/>
        <v>0.80068817042504747</v>
      </c>
      <c r="F1545" s="2">
        <f t="shared" si="143"/>
        <v>0.70567928323992102</v>
      </c>
      <c r="G1545" s="2">
        <f t="shared" si="141"/>
        <v>9.5008887185126456E-2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5">
        <f>TITRES_STAT!D1549</f>
        <v>78.669499999999999</v>
      </c>
      <c r="C1546" s="2">
        <f t="shared" si="138"/>
        <v>81.578318375524859</v>
      </c>
      <c r="D1546" s="2">
        <f t="shared" si="140"/>
        <v>80.722973822150465</v>
      </c>
      <c r="E1546" s="2">
        <f t="shared" si="139"/>
        <v>0.85534455337439397</v>
      </c>
      <c r="F1546" s="2">
        <f t="shared" si="143"/>
        <v>0.73561233726681563</v>
      </c>
      <c r="G1546" s="2">
        <f t="shared" si="141"/>
        <v>0.11973221610757834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5">
        <f>TITRES_STAT!D1550</f>
        <v>78.669499999999999</v>
      </c>
      <c r="C1547" s="2">
        <f t="shared" si="138"/>
        <v>81.368100163905652</v>
      </c>
      <c r="D1547" s="2">
        <f t="shared" si="140"/>
        <v>80.570864650139328</v>
      </c>
      <c r="E1547" s="2">
        <f t="shared" si="139"/>
        <v>0.79723551376632429</v>
      </c>
      <c r="F1547" s="2">
        <f t="shared" si="143"/>
        <v>0.74793697256671743</v>
      </c>
      <c r="G1547" s="2">
        <f t="shared" si="141"/>
        <v>4.929854119960686E-2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5">
        <f>TITRES_STAT!D1551</f>
        <v>78.669499999999999</v>
      </c>
      <c r="C1548" s="2">
        <f t="shared" si="138"/>
        <v>81.18903860022786</v>
      </c>
      <c r="D1548" s="2">
        <f t="shared" si="140"/>
        <v>80.430022824203093</v>
      </c>
      <c r="E1548" s="2">
        <f t="shared" si="139"/>
        <v>0.75901577602476777</v>
      </c>
      <c r="F1548" s="2">
        <f t="shared" si="143"/>
        <v>0.75015273325832754</v>
      </c>
      <c r="G1548" s="2">
        <f t="shared" si="141"/>
        <v>8.8630427664402323E-3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5">
        <f>TITRES_STAT!D1552</f>
        <v>78.669499999999999</v>
      </c>
      <c r="C1549" s="2">
        <f t="shared" si="138"/>
        <v>81.037524969423572</v>
      </c>
      <c r="D1549" s="2">
        <f t="shared" si="140"/>
        <v>80.299613726113975</v>
      </c>
      <c r="E1549" s="2">
        <f t="shared" si="139"/>
        <v>0.7379112433095969</v>
      </c>
      <c r="F1549" s="2">
        <f t="shared" si="143"/>
        <v>0.74770443526858144</v>
      </c>
      <c r="G1549" s="2">
        <f t="shared" si="141"/>
        <v>-9.7931919589845373E-3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78.669499999999999</v>
      </c>
      <c r="C1550" s="2">
        <f t="shared" si="138"/>
        <v>80.909321127973797</v>
      </c>
      <c r="D1550" s="2">
        <f t="shared" si="140"/>
        <v>80.178864561216642</v>
      </c>
      <c r="E1550" s="2">
        <f t="shared" si="139"/>
        <v>0.7304565667571552</v>
      </c>
      <c r="F1550" s="2">
        <f t="shared" si="143"/>
        <v>0.74425486156629628</v>
      </c>
      <c r="G1550" s="2">
        <f t="shared" si="141"/>
        <v>-1.3798294809141076E-2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78.669499999999999</v>
      </c>
      <c r="C1551" s="2">
        <f t="shared" ref="C1551:C1614" si="144">$C$4*B1541+C1550*(1-$C$4)</f>
        <v>80.804394800593215</v>
      </c>
      <c r="D1551" s="2">
        <f t="shared" si="140"/>
        <v>80.067059778904309</v>
      </c>
      <c r="E1551" s="2">
        <f t="shared" si="139"/>
        <v>0.73733502168890652</v>
      </c>
      <c r="F1551" s="2">
        <f t="shared" si="143"/>
        <v>0.74287089359081837</v>
      </c>
      <c r="G1551" s="2">
        <f t="shared" si="141"/>
        <v>-5.5358719019118485E-3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80.975399999999993</v>
      </c>
      <c r="C1552" s="2">
        <f t="shared" si="144"/>
        <v>80.715610985117337</v>
      </c>
      <c r="D1552" s="2">
        <f t="shared" si="140"/>
        <v>80.134344239726218</v>
      </c>
      <c r="E1552" s="2">
        <f t="shared" si="139"/>
        <v>0.58126674539111889</v>
      </c>
      <c r="F1552" s="2">
        <f t="shared" si="143"/>
        <v>0.7105500639508785</v>
      </c>
      <c r="G1552" s="2">
        <f t="shared" si="141"/>
        <v>-0.12928331855975961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80.975399999999993</v>
      </c>
      <c r="C1553" s="2">
        <f t="shared" si="144"/>
        <v>80.485070833560826</v>
      </c>
      <c r="D1553" s="2">
        <f t="shared" si="140"/>
        <v>80.196644666413178</v>
      </c>
      <c r="E1553" s="2">
        <f t="shared" si="139"/>
        <v>0.28842616714764802</v>
      </c>
      <c r="F1553" s="2">
        <f t="shared" si="143"/>
        <v>0.62612528459023242</v>
      </c>
      <c r="G1553" s="2">
        <f t="shared" si="141"/>
        <v>-0.33769911744258441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78.677199999999999</v>
      </c>
      <c r="C1554" s="2">
        <f t="shared" si="144"/>
        <v>80.145244551474548</v>
      </c>
      <c r="D1554" s="2">
        <f t="shared" si="140"/>
        <v>80.084093209641836</v>
      </c>
      <c r="E1554" s="2">
        <f t="shared" si="139"/>
        <v>6.1151341832712092E-2</v>
      </c>
      <c r="F1554" s="2">
        <f t="shared" si="143"/>
        <v>0.5131304960387284</v>
      </c>
      <c r="G1554" s="2">
        <f t="shared" si="141"/>
        <v>-0.45197915420601631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5">
        <f>TITRES_STAT!D1558</f>
        <v>78.677199999999999</v>
      </c>
      <c r="C1555" s="2">
        <f t="shared" si="144"/>
        <v>79.85769923586308</v>
      </c>
      <c r="D1555" s="2">
        <f t="shared" si="140"/>
        <v>79.979878897816519</v>
      </c>
      <c r="E1555" s="2">
        <f t="shared" si="139"/>
        <v>-0.12217966195343877</v>
      </c>
      <c r="F1555" s="2">
        <f t="shared" si="143"/>
        <v>0.38606846444029497</v>
      </c>
      <c r="G1555" s="2">
        <f t="shared" si="141"/>
        <v>-0.50824812639373373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5">
        <f>TITRES_STAT!D1559</f>
        <v>80.2042</v>
      </c>
      <c r="C1556" s="2">
        <f t="shared" si="144"/>
        <v>79.674899353422603</v>
      </c>
      <c r="D1556" s="2">
        <f t="shared" si="140"/>
        <v>79.996495275756033</v>
      </c>
      <c r="E1556" s="2">
        <f t="shared" si="139"/>
        <v>-0.32159592233342948</v>
      </c>
      <c r="F1556" s="2">
        <f t="shared" si="143"/>
        <v>0.24453558708555012</v>
      </c>
      <c r="G1556" s="2">
        <f t="shared" si="141"/>
        <v>-0.56613150941897961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78.669499999999999</v>
      </c>
      <c r="C1557" s="2">
        <f t="shared" si="144"/>
        <v>79.520222529819122</v>
      </c>
      <c r="D1557" s="2">
        <f t="shared" si="140"/>
        <v>79.898199329403738</v>
      </c>
      <c r="E1557" s="2">
        <f t="shared" si="139"/>
        <v>-0.37797679958461572</v>
      </c>
      <c r="F1557" s="2">
        <f t="shared" si="143"/>
        <v>0.12003310975151696</v>
      </c>
      <c r="G1557" s="2">
        <f t="shared" si="141"/>
        <v>-0.49800990933613265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5">
        <f>TITRES_STAT!D1561</f>
        <v>78.669499999999999</v>
      </c>
      <c r="C1558" s="2">
        <f t="shared" si="144"/>
        <v>79.389342140616179</v>
      </c>
      <c r="D1558" s="2">
        <f t="shared" si="140"/>
        <v>79.807184564262727</v>
      </c>
      <c r="E1558" s="2">
        <f t="shared" si="139"/>
        <v>-0.41784242364654745</v>
      </c>
      <c r="F1558" s="2">
        <f t="shared" si="143"/>
        <v>1.2458003071904075E-2</v>
      </c>
      <c r="G1558" s="2">
        <f t="shared" si="141"/>
        <v>-0.43030042671845153</v>
      </c>
      <c r="H1558" s="2" t="str">
        <f t="shared" si="142"/>
        <v>Hold</v>
      </c>
    </row>
    <row r="1559" spans="1:8" ht="13.5" x14ac:dyDescent="0.25">
      <c r="A1559" s="3">
        <f>TITRES_STAT!B1562</f>
        <v>44585</v>
      </c>
      <c r="B1559" s="5">
        <f>TITRES_STAT!D1562</f>
        <v>78.669499999999999</v>
      </c>
      <c r="C1559" s="2">
        <f t="shared" si="144"/>
        <v>79.278597195905988</v>
      </c>
      <c r="D1559" s="2">
        <f t="shared" si="140"/>
        <v>79.722911633576601</v>
      </c>
      <c r="E1559" s="2">
        <f t="shared" si="139"/>
        <v>-0.44431443767061296</v>
      </c>
      <c r="F1559" s="2">
        <f t="shared" si="143"/>
        <v>-7.8896485076599326E-2</v>
      </c>
      <c r="G1559" s="2">
        <f t="shared" si="141"/>
        <v>-0.36541795259401366</v>
      </c>
      <c r="H1559" s="2" t="str">
        <f t="shared" si="142"/>
        <v>Hold</v>
      </c>
    </row>
    <row r="1560" spans="1:8" ht="13.5" x14ac:dyDescent="0.25">
      <c r="A1560" s="3">
        <f>TITRES_STAT!B1563</f>
        <v>44586</v>
      </c>
      <c r="B1560" s="5">
        <f>TITRES_STAT!D1563</f>
        <v>78.661799999999999</v>
      </c>
      <c r="C1560" s="2">
        <f t="shared" si="144"/>
        <v>79.184889934997372</v>
      </c>
      <c r="D1560" s="2">
        <f t="shared" si="140"/>
        <v>79.644310771830192</v>
      </c>
      <c r="E1560" s="2">
        <f t="shared" si="139"/>
        <v>-0.45942083683281965</v>
      </c>
      <c r="F1560" s="2">
        <f t="shared" si="143"/>
        <v>-0.15500135542784338</v>
      </c>
      <c r="G1560" s="2">
        <f t="shared" si="141"/>
        <v>-0.30441948140497627</v>
      </c>
      <c r="H1560" s="2" t="str">
        <f t="shared" si="142"/>
        <v>Hold</v>
      </c>
    </row>
    <row r="1561" spans="1:8" ht="13.5" x14ac:dyDescent="0.25">
      <c r="A1561" s="3">
        <f>TITRES_STAT!B1564</f>
        <v>44587</v>
      </c>
      <c r="B1561" s="5">
        <f>TITRES_STAT!D1564</f>
        <v>78.661799999999999</v>
      </c>
      <c r="C1561" s="2">
        <f t="shared" si="144"/>
        <v>79.105599175766997</v>
      </c>
      <c r="D1561" s="2">
        <f t="shared" si="140"/>
        <v>79.571532196139074</v>
      </c>
      <c r="E1561" s="2">
        <f t="shared" si="139"/>
        <v>-0.46593302037207707</v>
      </c>
      <c r="F1561" s="2">
        <f t="shared" si="143"/>
        <v>-0.21718768841669012</v>
      </c>
      <c r="G1561" s="2">
        <f t="shared" si="141"/>
        <v>-0.24874533195538695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5">
        <f>TITRES_STAT!D1565</f>
        <v>75.584699999999998</v>
      </c>
      <c r="C1562" s="2">
        <f t="shared" si="144"/>
        <v>79.393260841033609</v>
      </c>
      <c r="D1562" s="2">
        <f t="shared" si="140"/>
        <v>79.276211292721371</v>
      </c>
      <c r="E1562" s="2">
        <f t="shared" si="139"/>
        <v>0.11704954831223802</v>
      </c>
      <c r="F1562" s="2">
        <f t="shared" si="143"/>
        <v>-0.15034024107090449</v>
      </c>
      <c r="G1562" s="2">
        <f t="shared" si="141"/>
        <v>0.26738978938314251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5">
        <f>TITRES_STAT!D1566</f>
        <v>76.548699999999997</v>
      </c>
      <c r="C1563" s="2">
        <f t="shared" si="144"/>
        <v>79.636666865489985</v>
      </c>
      <c r="D1563" s="2">
        <f t="shared" si="140"/>
        <v>79.074173419186451</v>
      </c>
      <c r="E1563" s="2">
        <f t="shared" si="139"/>
        <v>0.56249344630353448</v>
      </c>
      <c r="F1563" s="2">
        <f t="shared" si="143"/>
        <v>-7.7735035960166954E-3</v>
      </c>
      <c r="G1563" s="2">
        <f t="shared" si="141"/>
        <v>0.57026694989955118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76.548699999999997</v>
      </c>
      <c r="C1564" s="2">
        <f t="shared" si="144"/>
        <v>79.489056578491514</v>
      </c>
      <c r="D1564" s="2">
        <f t="shared" si="140"/>
        <v>78.887101314061525</v>
      </c>
      <c r="E1564" s="2">
        <f t="shared" ref="E1564:E1627" si="145">C1564-D1564</f>
        <v>0.60195526442998926</v>
      </c>
      <c r="F1564" s="2">
        <f t="shared" si="143"/>
        <v>0.1141722500091845</v>
      </c>
      <c r="G1564" s="2">
        <f t="shared" si="141"/>
        <v>0.48778301442080474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79.818600000000004</v>
      </c>
      <c r="C1565" s="2">
        <f t="shared" si="144"/>
        <v>79.364155566415889</v>
      </c>
      <c r="D1565" s="2">
        <f t="shared" ref="D1565:D1628" si="146">$D$4*B1565+(1-$D$4)*D1564</f>
        <v>78.956101216723638</v>
      </c>
      <c r="E1565" s="2">
        <f t="shared" si="145"/>
        <v>0.40805434969225018</v>
      </c>
      <c r="F1565" s="2">
        <f t="shared" si="143"/>
        <v>0.17294866994579766</v>
      </c>
      <c r="G1565" s="2">
        <f t="shared" si="141"/>
        <v>0.23510567974645252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79.818600000000004</v>
      </c>
      <c r="C1566" s="2">
        <f t="shared" si="144"/>
        <v>79.493393171582667</v>
      </c>
      <c r="D1566" s="2">
        <f t="shared" si="146"/>
        <v>79.019990015484851</v>
      </c>
      <c r="E1566" s="2">
        <f t="shared" si="145"/>
        <v>0.47340315609781669</v>
      </c>
      <c r="F1566" s="2">
        <f t="shared" si="143"/>
        <v>0.2330395671762015</v>
      </c>
      <c r="G1566" s="2">
        <f t="shared" si="141"/>
        <v>0.24036358892161519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79.818600000000004</v>
      </c>
      <c r="C1567" s="2">
        <f t="shared" si="144"/>
        <v>79.36664037595456</v>
      </c>
      <c r="D1567" s="2">
        <f t="shared" si="146"/>
        <v>79.079146310634115</v>
      </c>
      <c r="E1567" s="2">
        <f t="shared" si="145"/>
        <v>0.28749406532044475</v>
      </c>
      <c r="F1567" s="2">
        <f t="shared" si="143"/>
        <v>0.24393046680505015</v>
      </c>
      <c r="G1567" s="2">
        <f t="shared" si="141"/>
        <v>4.3563598515394597E-2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5">
        <f>TITRES_STAT!D1571</f>
        <v>79.818600000000004</v>
      </c>
      <c r="C1568" s="2">
        <f t="shared" si="144"/>
        <v>79.259388010423081</v>
      </c>
      <c r="D1568" s="2">
        <f t="shared" si="146"/>
        <v>79.133920657994551</v>
      </c>
      <c r="E1568" s="2">
        <f t="shared" si="145"/>
        <v>0.12546735242852947</v>
      </c>
      <c r="F1568" s="2">
        <f t="shared" si="143"/>
        <v>0.22023784392974602</v>
      </c>
      <c r="G1568" s="2">
        <f t="shared" si="141"/>
        <v>-9.4770491501216553E-2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79.818600000000004</v>
      </c>
      <c r="C1569" s="2">
        <f t="shared" si="144"/>
        <v>79.168636008819519</v>
      </c>
      <c r="D1569" s="2">
        <f t="shared" si="146"/>
        <v>79.18463764629125</v>
      </c>
      <c r="E1569" s="2">
        <f t="shared" si="145"/>
        <v>-1.6001637471731556E-2</v>
      </c>
      <c r="F1569" s="2">
        <f t="shared" si="143"/>
        <v>0.1729899476494505</v>
      </c>
      <c r="G1569" s="2">
        <f t="shared" si="141"/>
        <v>-0.18899158512118205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79.818600000000004</v>
      </c>
      <c r="C1570" s="2">
        <f t="shared" si="144"/>
        <v>79.090661238231888</v>
      </c>
      <c r="D1570" s="2">
        <f t="shared" si="146"/>
        <v>79.231597820640047</v>
      </c>
      <c r="E1570" s="2">
        <f t="shared" si="145"/>
        <v>-0.14093658240815898</v>
      </c>
      <c r="F1570" s="2">
        <f t="shared" si="143"/>
        <v>0.1102046416379286</v>
      </c>
      <c r="G1570" s="2">
        <f t="shared" si="141"/>
        <v>-0.25114122404608757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79.818600000000004</v>
      </c>
      <c r="C1571" s="2">
        <f t="shared" si="144"/>
        <v>79.024682586196207</v>
      </c>
      <c r="D1571" s="2">
        <f t="shared" si="146"/>
        <v>79.275079463555599</v>
      </c>
      <c r="E1571" s="2">
        <f t="shared" si="145"/>
        <v>-0.25039687735939253</v>
      </c>
      <c r="F1571" s="2">
        <f t="shared" si="143"/>
        <v>3.8084337838464384E-2</v>
      </c>
      <c r="G1571" s="2">
        <f t="shared" si="141"/>
        <v>-0.28848121519785691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79.818600000000004</v>
      </c>
      <c r="C1572" s="2">
        <f t="shared" si="144"/>
        <v>78.495454496012172</v>
      </c>
      <c r="D1572" s="2">
        <f t="shared" si="146"/>
        <v>79.315340244032967</v>
      </c>
      <c r="E1572" s="2">
        <f t="shared" si="145"/>
        <v>-0.81988574802079484</v>
      </c>
      <c r="F1572" s="2">
        <f t="shared" si="143"/>
        <v>-0.13350967933338748</v>
      </c>
      <c r="G1572" s="2">
        <f t="shared" ref="G1572:G1635" si="147">E1572-F1572</f>
        <v>-0.68637606868740741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79.818600000000004</v>
      </c>
      <c r="C1573" s="2">
        <f t="shared" si="144"/>
        <v>78.195953804317995</v>
      </c>
      <c r="D1573" s="2">
        <f t="shared" si="146"/>
        <v>79.352618744474967</v>
      </c>
      <c r="E1573" s="2">
        <f t="shared" si="145"/>
        <v>-1.156664940156972</v>
      </c>
      <c r="F1573" s="2">
        <f t="shared" ref="F1573:F1636" si="149">(E1573*(2/(10)))+((1-(2/10))*F1572)</f>
        <v>-0.33814073149810442</v>
      </c>
      <c r="G1573" s="2">
        <f t="shared" si="147"/>
        <v>-0.81852420865886755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77.119399999999999</v>
      </c>
      <c r="C1574" s="2">
        <f t="shared" si="144"/>
        <v>77.942530142115231</v>
      </c>
      <c r="D1574" s="2">
        <f t="shared" si="146"/>
        <v>79.187195133773116</v>
      </c>
      <c r="E1574" s="2">
        <f t="shared" si="145"/>
        <v>-1.2446649916578849</v>
      </c>
      <c r="F1574" s="2">
        <f t="shared" si="149"/>
        <v>-0.51944558353006054</v>
      </c>
      <c r="G1574" s="2">
        <f t="shared" si="147"/>
        <v>-0.72521940812782437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76.926599999999993</v>
      </c>
      <c r="C1575" s="2">
        <f t="shared" si="144"/>
        <v>78.231156274097501</v>
      </c>
      <c r="D1575" s="2">
        <f t="shared" si="146"/>
        <v>79.019743642382522</v>
      </c>
      <c r="E1575" s="2">
        <f t="shared" si="145"/>
        <v>-0.78858736828502174</v>
      </c>
      <c r="F1575" s="2">
        <f t="shared" si="149"/>
        <v>-0.57327394048105285</v>
      </c>
      <c r="G1575" s="2">
        <f t="shared" si="147"/>
        <v>-0.21531342780396889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76.926599999999993</v>
      </c>
      <c r="C1576" s="2">
        <f t="shared" si="144"/>
        <v>78.475378385774803</v>
      </c>
      <c r="D1576" s="2">
        <f t="shared" si="146"/>
        <v>78.864695965169005</v>
      </c>
      <c r="E1576" s="2">
        <f t="shared" si="145"/>
        <v>-0.38931757939420208</v>
      </c>
      <c r="F1576" s="2">
        <f t="shared" si="149"/>
        <v>-0.53648266826368274</v>
      </c>
      <c r="G1576" s="2">
        <f t="shared" si="147"/>
        <v>0.14716508886948065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77.119399999999999</v>
      </c>
      <c r="C1577" s="2">
        <f t="shared" si="144"/>
        <v>78.682027864886365</v>
      </c>
      <c r="D1577" s="2">
        <f t="shared" si="146"/>
        <v>78.735414782563893</v>
      </c>
      <c r="E1577" s="2">
        <f t="shared" si="145"/>
        <v>-5.3386917677528345E-2</v>
      </c>
      <c r="F1577" s="2">
        <f t="shared" si="149"/>
        <v>-0.43986351814645192</v>
      </c>
      <c r="G1577" s="2">
        <f t="shared" si="147"/>
        <v>0.38647660046892357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77.119399999999999</v>
      </c>
      <c r="C1578" s="2">
        <f t="shared" si="144"/>
        <v>78.856885116442299</v>
      </c>
      <c r="D1578" s="2">
        <f t="shared" si="146"/>
        <v>78.615709983855453</v>
      </c>
      <c r="E1578" s="2">
        <f t="shared" si="145"/>
        <v>0.24117513258684653</v>
      </c>
      <c r="F1578" s="2">
        <f t="shared" si="149"/>
        <v>-0.3036557879997922</v>
      </c>
      <c r="G1578" s="2">
        <f t="shared" si="147"/>
        <v>0.54483092058663873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77.119399999999999</v>
      </c>
      <c r="C1579" s="2">
        <f t="shared" si="144"/>
        <v>79.004841252374248</v>
      </c>
      <c r="D1579" s="2">
        <f t="shared" si="146"/>
        <v>78.504872207273564</v>
      </c>
      <c r="E1579" s="2">
        <f t="shared" si="145"/>
        <v>0.49996904510068418</v>
      </c>
      <c r="F1579" s="2">
        <f t="shared" si="149"/>
        <v>-0.14293082137969693</v>
      </c>
      <c r="G1579" s="2">
        <f t="shared" si="147"/>
        <v>0.64289986648038111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77.119399999999999</v>
      </c>
      <c r="C1580" s="2">
        <f t="shared" si="144"/>
        <v>79.130034905855126</v>
      </c>
      <c r="D1580" s="2">
        <f t="shared" si="146"/>
        <v>78.402244636364415</v>
      </c>
      <c r="E1580" s="2">
        <f t="shared" si="145"/>
        <v>0.72779026949071124</v>
      </c>
      <c r="F1580" s="2">
        <f t="shared" si="149"/>
        <v>3.1213396794384701E-2</v>
      </c>
      <c r="G1580" s="2">
        <f t="shared" si="147"/>
        <v>0.69657687269632651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76.918899999999994</v>
      </c>
      <c r="C1581" s="2">
        <f t="shared" si="144"/>
        <v>79.235967997262023</v>
      </c>
      <c r="D1581" s="2">
        <f t="shared" si="146"/>
        <v>78.292367255892984</v>
      </c>
      <c r="E1581" s="2">
        <f t="shared" si="145"/>
        <v>0.94360074136903904</v>
      </c>
      <c r="F1581" s="2">
        <f t="shared" si="149"/>
        <v>0.21369086570931559</v>
      </c>
      <c r="G1581" s="2">
        <f t="shared" si="147"/>
        <v>0.72990987565972343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74.805800000000005</v>
      </c>
      <c r="C1582" s="2">
        <f t="shared" si="144"/>
        <v>79.325603689990942</v>
      </c>
      <c r="D1582" s="2">
        <f t="shared" si="146"/>
        <v>78.034103014715726</v>
      </c>
      <c r="E1582" s="2">
        <f t="shared" si="145"/>
        <v>1.2915006752752163</v>
      </c>
      <c r="F1582" s="2">
        <f t="shared" si="149"/>
        <v>0.42925282762249578</v>
      </c>
      <c r="G1582" s="2">
        <f t="shared" si="147"/>
        <v>0.86224784765272044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75.576999999999998</v>
      </c>
      <c r="C1583" s="2">
        <f t="shared" si="144"/>
        <v>79.401449276146181</v>
      </c>
      <c r="D1583" s="2">
        <f t="shared" si="146"/>
        <v>77.852095383996044</v>
      </c>
      <c r="E1583" s="2">
        <f t="shared" si="145"/>
        <v>1.5493538921501369</v>
      </c>
      <c r="F1583" s="2">
        <f t="shared" si="149"/>
        <v>0.65327304052802404</v>
      </c>
      <c r="G1583" s="2">
        <f t="shared" si="147"/>
        <v>0.89608085162211282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75.576999999999998</v>
      </c>
      <c r="C1584" s="2">
        <f t="shared" si="144"/>
        <v>79.050364772123686</v>
      </c>
      <c r="D1584" s="2">
        <f t="shared" si="146"/>
        <v>77.683569799996334</v>
      </c>
      <c r="E1584" s="2">
        <f t="shared" si="145"/>
        <v>1.3667949721273516</v>
      </c>
      <c r="F1584" s="2">
        <f t="shared" si="149"/>
        <v>0.79597742684788964</v>
      </c>
      <c r="G1584" s="2">
        <f t="shared" si="147"/>
        <v>0.57081754527946194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75.576999999999998</v>
      </c>
      <c r="C1585" s="2">
        <f t="shared" si="144"/>
        <v>78.723631730258504</v>
      </c>
      <c r="D1585" s="2">
        <f t="shared" si="146"/>
        <v>77.527527592589195</v>
      </c>
      <c r="E1585" s="2">
        <f t="shared" si="145"/>
        <v>1.1961041376693089</v>
      </c>
      <c r="F1585" s="2">
        <f t="shared" si="149"/>
        <v>0.87600276901217355</v>
      </c>
      <c r="G1585" s="2">
        <f t="shared" si="147"/>
        <v>0.32010136865713534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75.1143</v>
      </c>
      <c r="C1586" s="2">
        <f t="shared" si="144"/>
        <v>78.447165310218736</v>
      </c>
      <c r="D1586" s="2">
        <f t="shared" si="146"/>
        <v>77.348769993138148</v>
      </c>
      <c r="E1586" s="2">
        <f t="shared" si="145"/>
        <v>1.0983953170805876</v>
      </c>
      <c r="F1586" s="2">
        <f t="shared" si="149"/>
        <v>0.92048127862585638</v>
      </c>
      <c r="G1586" s="2">
        <f t="shared" si="147"/>
        <v>0.17791403845473119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75.1143</v>
      </c>
      <c r="C1587" s="2">
        <f t="shared" si="144"/>
        <v>78.242893724031234</v>
      </c>
      <c r="D1587" s="2">
        <f t="shared" si="146"/>
        <v>77.183253697350139</v>
      </c>
      <c r="E1587" s="2">
        <f t="shared" si="145"/>
        <v>1.0596400266810946</v>
      </c>
      <c r="F1587" s="2">
        <f t="shared" si="149"/>
        <v>0.94831302823690411</v>
      </c>
      <c r="G1587" s="2">
        <f t="shared" si="147"/>
        <v>0.11132699844419047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75.1143</v>
      </c>
      <c r="C1588" s="2">
        <f t="shared" si="144"/>
        <v>78.07004853571874</v>
      </c>
      <c r="D1588" s="2">
        <f t="shared" si="146"/>
        <v>77.029997867916791</v>
      </c>
      <c r="E1588" s="2">
        <f t="shared" si="145"/>
        <v>1.0400506678019497</v>
      </c>
      <c r="F1588" s="2">
        <f t="shared" si="149"/>
        <v>0.96666055614991331</v>
      </c>
      <c r="G1588" s="2">
        <f t="shared" si="147"/>
        <v>7.3390111652036349E-2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75.1143</v>
      </c>
      <c r="C1589" s="2">
        <f t="shared" si="144"/>
        <v>77.923794914838936</v>
      </c>
      <c r="D1589" s="2">
        <f t="shared" si="146"/>
        <v>76.888094322145179</v>
      </c>
      <c r="E1589" s="2">
        <f t="shared" si="145"/>
        <v>1.0357005926937575</v>
      </c>
      <c r="F1589" s="2">
        <f t="shared" si="149"/>
        <v>0.98046856345868216</v>
      </c>
      <c r="G1589" s="2">
        <f t="shared" si="147"/>
        <v>5.5232029235075308E-2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75.1143</v>
      </c>
      <c r="C1590" s="2">
        <f t="shared" si="144"/>
        <v>77.800041851017568</v>
      </c>
      <c r="D1590" s="2">
        <f t="shared" si="146"/>
        <v>76.75670215013443</v>
      </c>
      <c r="E1590" s="2">
        <f t="shared" si="145"/>
        <v>1.0433397008831378</v>
      </c>
      <c r="F1590" s="2">
        <f t="shared" si="149"/>
        <v>0.99304279094357339</v>
      </c>
      <c r="G1590" s="2">
        <f t="shared" si="147"/>
        <v>5.0296909939564372E-2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5">
        <f>TITRES_STAT!D1594</f>
        <v>75.1143</v>
      </c>
      <c r="C1591" s="2">
        <f t="shared" si="144"/>
        <v>77.664481566245627</v>
      </c>
      <c r="D1591" s="2">
        <f t="shared" si="146"/>
        <v>76.635042731605949</v>
      </c>
      <c r="E1591" s="2">
        <f t="shared" si="145"/>
        <v>1.0294388346396772</v>
      </c>
      <c r="F1591" s="2">
        <f t="shared" si="149"/>
        <v>1.0003219996827943</v>
      </c>
      <c r="G1591" s="2">
        <f t="shared" si="147"/>
        <v>2.9116834956882887E-2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75.1143</v>
      </c>
      <c r="C1592" s="2">
        <f t="shared" si="144"/>
        <v>77.224684402207842</v>
      </c>
      <c r="D1592" s="2">
        <f t="shared" si="146"/>
        <v>76.522395121857357</v>
      </c>
      <c r="E1592" s="2">
        <f t="shared" si="145"/>
        <v>0.70228928035048455</v>
      </c>
      <c r="F1592" s="2">
        <f t="shared" si="149"/>
        <v>0.94071545581633242</v>
      </c>
      <c r="G1592" s="2">
        <f t="shared" si="147"/>
        <v>-0.23842617546584788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75.1143</v>
      </c>
      <c r="C1593" s="2">
        <f t="shared" si="144"/>
        <v>76.971194494175862</v>
      </c>
      <c r="D1593" s="2">
        <f t="shared" si="146"/>
        <v>76.418091779497558</v>
      </c>
      <c r="E1593" s="2">
        <f t="shared" si="145"/>
        <v>0.55310271467830319</v>
      </c>
      <c r="F1593" s="2">
        <f t="shared" si="149"/>
        <v>0.86319290758872658</v>
      </c>
      <c r="G1593" s="2">
        <f t="shared" si="147"/>
        <v>-0.31009019291042339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75.1143</v>
      </c>
      <c r="C1594" s="2">
        <f t="shared" si="144"/>
        <v>76.756703033533412</v>
      </c>
      <c r="D1594" s="2">
        <f t="shared" si="146"/>
        <v>76.321514610645892</v>
      </c>
      <c r="E1594" s="2">
        <f t="shared" si="145"/>
        <v>0.43518842288752069</v>
      </c>
      <c r="F1594" s="2">
        <f t="shared" si="149"/>
        <v>0.77759201064848549</v>
      </c>
      <c r="G1594" s="2">
        <f t="shared" si="147"/>
        <v>-0.3424035877609648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75.1143</v>
      </c>
      <c r="C1595" s="2">
        <f t="shared" si="144"/>
        <v>76.575210259143645</v>
      </c>
      <c r="D1595" s="2">
        <f t="shared" si="146"/>
        <v>76.232091306153606</v>
      </c>
      <c r="E1595" s="2">
        <f t="shared" si="145"/>
        <v>0.34311895299003936</v>
      </c>
      <c r="F1595" s="2">
        <f t="shared" si="149"/>
        <v>0.69069739911679628</v>
      </c>
      <c r="G1595" s="2">
        <f t="shared" si="147"/>
        <v>-0.34757844612675692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75.576999999999998</v>
      </c>
      <c r="C1596" s="2">
        <f t="shared" si="144"/>
        <v>76.350454834660013</v>
      </c>
      <c r="D1596" s="2">
        <f t="shared" si="146"/>
        <v>76.183566024216304</v>
      </c>
      <c r="E1596" s="2">
        <f t="shared" si="145"/>
        <v>0.16688881044370873</v>
      </c>
      <c r="F1596" s="2">
        <f t="shared" si="149"/>
        <v>0.58593568138217877</v>
      </c>
      <c r="G1596" s="2">
        <f t="shared" si="147"/>
        <v>-0.41904687093847004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76.656700000000001</v>
      </c>
      <c r="C1597" s="2">
        <f t="shared" si="144"/>
        <v>76.160277167789246</v>
      </c>
      <c r="D1597" s="2">
        <f t="shared" si="146"/>
        <v>76.218612985385462</v>
      </c>
      <c r="E1597" s="2">
        <f t="shared" si="145"/>
        <v>-5.8335817596216089E-2</v>
      </c>
      <c r="F1597" s="2">
        <f t="shared" si="149"/>
        <v>0.4570813815864998</v>
      </c>
      <c r="G1597" s="2">
        <f t="shared" si="147"/>
        <v>-0.51541719918271589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76.656700000000001</v>
      </c>
      <c r="C1598" s="2">
        <f t="shared" si="144"/>
        <v>75.999357603513971</v>
      </c>
      <c r="D1598" s="2">
        <f t="shared" si="146"/>
        <v>76.251063875356905</v>
      </c>
      <c r="E1598" s="2">
        <f t="shared" si="145"/>
        <v>-0.25170627184293437</v>
      </c>
      <c r="F1598" s="2">
        <f t="shared" si="149"/>
        <v>0.31532385090061299</v>
      </c>
      <c r="G1598" s="2">
        <f t="shared" si="147"/>
        <v>-0.56703012274354736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75.576999999999998</v>
      </c>
      <c r="C1599" s="2">
        <f t="shared" si="144"/>
        <v>75.863194895281055</v>
      </c>
      <c r="D1599" s="2">
        <f t="shared" si="146"/>
        <v>76.201133217923058</v>
      </c>
      <c r="E1599" s="2">
        <f t="shared" si="145"/>
        <v>-0.33793832264200319</v>
      </c>
      <c r="F1599" s="2">
        <f t="shared" si="149"/>
        <v>0.18467141619208977</v>
      </c>
      <c r="G1599" s="2">
        <f t="shared" si="147"/>
        <v>-0.5226097388340929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75.576999999999998</v>
      </c>
      <c r="C1600" s="2">
        <f t="shared" si="144"/>
        <v>75.747980296007043</v>
      </c>
      <c r="D1600" s="2">
        <f t="shared" si="146"/>
        <v>76.154901127706538</v>
      </c>
      <c r="E1600" s="2">
        <f t="shared" si="145"/>
        <v>-0.40692083169949456</v>
      </c>
      <c r="F1600" s="2">
        <f t="shared" si="149"/>
        <v>6.6352966613772907E-2</v>
      </c>
      <c r="G1600" s="2">
        <f t="shared" si="147"/>
        <v>-0.47327379831326744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75.808400000000006</v>
      </c>
      <c r="C1601" s="2">
        <f t="shared" si="144"/>
        <v>75.650491019698265</v>
      </c>
      <c r="D1601" s="2">
        <f t="shared" si="146"/>
        <v>76.129234377506052</v>
      </c>
      <c r="E1601" s="2">
        <f t="shared" si="145"/>
        <v>-0.47874335780778665</v>
      </c>
      <c r="F1601" s="2">
        <f t="shared" si="149"/>
        <v>-4.2666298270539006E-2</v>
      </c>
      <c r="G1601" s="2">
        <f t="shared" si="147"/>
        <v>-0.43607705953724762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75.808400000000006</v>
      </c>
      <c r="C1602" s="2">
        <f t="shared" si="144"/>
        <v>75.56800009359084</v>
      </c>
      <c r="D1602" s="2">
        <f t="shared" si="146"/>
        <v>76.105468868061166</v>
      </c>
      <c r="E1602" s="2">
        <f t="shared" si="145"/>
        <v>-0.53746877447032659</v>
      </c>
      <c r="F1602" s="2">
        <f t="shared" si="149"/>
        <v>-0.14162679351049653</v>
      </c>
      <c r="G1602" s="2">
        <f t="shared" si="147"/>
        <v>-0.39584198095983003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75.808400000000006</v>
      </c>
      <c r="C1603" s="2">
        <f t="shared" si="144"/>
        <v>75.498200079192259</v>
      </c>
      <c r="D1603" s="2">
        <f t="shared" si="146"/>
        <v>76.083463766723312</v>
      </c>
      <c r="E1603" s="2">
        <f t="shared" si="145"/>
        <v>-0.58526368753105373</v>
      </c>
      <c r="F1603" s="2">
        <f t="shared" si="149"/>
        <v>-0.23035417231460797</v>
      </c>
      <c r="G1603" s="2">
        <f t="shared" si="147"/>
        <v>-0.35490951521644576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76.579599999999999</v>
      </c>
      <c r="C1604" s="2">
        <f t="shared" si="144"/>
        <v>75.439138528547289</v>
      </c>
      <c r="D1604" s="2">
        <f t="shared" si="146"/>
        <v>76.120214598817881</v>
      </c>
      <c r="E1604" s="2">
        <f t="shared" si="145"/>
        <v>-0.68107607027059203</v>
      </c>
      <c r="F1604" s="2">
        <f t="shared" si="149"/>
        <v>-0.32049855190580478</v>
      </c>
      <c r="G1604" s="2">
        <f t="shared" si="147"/>
        <v>-0.36057751836478724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75.576999999999998</v>
      </c>
      <c r="C1605" s="2">
        <f t="shared" si="144"/>
        <v>75.389163370309234</v>
      </c>
      <c r="D1605" s="2">
        <f t="shared" si="146"/>
        <v>76.079976480386932</v>
      </c>
      <c r="E1605" s="2">
        <f t="shared" si="145"/>
        <v>-0.69081311007769841</v>
      </c>
      <c r="F1605" s="2">
        <f t="shared" si="149"/>
        <v>-0.39456146354018351</v>
      </c>
      <c r="G1605" s="2">
        <f t="shared" si="147"/>
        <v>-0.2962516465375149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75.576999999999998</v>
      </c>
      <c r="C1606" s="2">
        <f t="shared" si="144"/>
        <v>75.418061313338583</v>
      </c>
      <c r="D1606" s="2">
        <f t="shared" si="146"/>
        <v>76.042718963321235</v>
      </c>
      <c r="E1606" s="2">
        <f t="shared" si="145"/>
        <v>-0.62465764998265172</v>
      </c>
      <c r="F1606" s="2">
        <f t="shared" si="149"/>
        <v>-0.44058070082867717</v>
      </c>
      <c r="G1606" s="2">
        <f t="shared" si="147"/>
        <v>-0.18407694915397455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75.576999999999998</v>
      </c>
      <c r="C1607" s="2">
        <f t="shared" si="144"/>
        <v>75.608621111286496</v>
      </c>
      <c r="D1607" s="2">
        <f t="shared" si="146"/>
        <v>76.008221262334473</v>
      </c>
      <c r="E1607" s="2">
        <f t="shared" si="145"/>
        <v>-0.39960015104797719</v>
      </c>
      <c r="F1607" s="2">
        <f t="shared" si="149"/>
        <v>-0.43238459087253717</v>
      </c>
      <c r="G1607" s="2">
        <f t="shared" si="147"/>
        <v>3.2784439824559974E-2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5">
        <f>TITRES_STAT!D1611</f>
        <v>75.576999999999998</v>
      </c>
      <c r="C1608" s="2">
        <f t="shared" si="144"/>
        <v>75.769864017242426</v>
      </c>
      <c r="D1608" s="2">
        <f t="shared" si="146"/>
        <v>75.976278946606001</v>
      </c>
      <c r="E1608" s="2">
        <f t="shared" si="145"/>
        <v>-0.20641492936357508</v>
      </c>
      <c r="F1608" s="2">
        <f t="shared" si="149"/>
        <v>-0.38719065857074475</v>
      </c>
      <c r="G1608" s="2">
        <f t="shared" si="147"/>
        <v>0.18077572920716967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5">
        <f>TITRES_STAT!D1612</f>
        <v>75.576999999999998</v>
      </c>
      <c r="C1609" s="2">
        <f t="shared" si="144"/>
        <v>75.740192629974359</v>
      </c>
      <c r="D1609" s="2">
        <f t="shared" si="146"/>
        <v>75.946702728338892</v>
      </c>
      <c r="E1609" s="2">
        <f t="shared" si="145"/>
        <v>-0.20651009836453227</v>
      </c>
      <c r="F1609" s="2">
        <f t="shared" si="149"/>
        <v>-0.3510545465295023</v>
      </c>
      <c r="G1609" s="2">
        <f t="shared" si="147"/>
        <v>0.14454444816497003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75.576999999999998</v>
      </c>
      <c r="C1610" s="2">
        <f t="shared" si="144"/>
        <v>75.715086071516765</v>
      </c>
      <c r="D1610" s="2">
        <f t="shared" si="146"/>
        <v>75.919317341054537</v>
      </c>
      <c r="E1610" s="2">
        <f t="shared" si="145"/>
        <v>-0.20423126953777171</v>
      </c>
      <c r="F1610" s="2">
        <f t="shared" si="149"/>
        <v>-0.3216898911311562</v>
      </c>
      <c r="G1610" s="2">
        <f t="shared" si="147"/>
        <v>0.11745862159338449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74.805800000000005</v>
      </c>
      <c r="C1611" s="2">
        <f t="shared" si="144"/>
        <v>75.729442060514188</v>
      </c>
      <c r="D1611" s="2">
        <f t="shared" si="146"/>
        <v>75.836834575050489</v>
      </c>
      <c r="E1611" s="2">
        <f t="shared" si="145"/>
        <v>-0.10739251453630061</v>
      </c>
      <c r="F1611" s="2">
        <f t="shared" si="149"/>
        <v>-0.2788304158121851</v>
      </c>
      <c r="G1611" s="2">
        <f t="shared" si="147"/>
        <v>0.17143790127588449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74.805800000000005</v>
      </c>
      <c r="C1612" s="2">
        <f t="shared" si="144"/>
        <v>75.741589435819691</v>
      </c>
      <c r="D1612" s="2">
        <f t="shared" si="146"/>
        <v>75.760461643565264</v>
      </c>
      <c r="E1612" s="2">
        <f t="shared" si="145"/>
        <v>-1.8872207745573633E-2</v>
      </c>
      <c r="F1612" s="2">
        <f t="shared" si="149"/>
        <v>-0.22683877419886281</v>
      </c>
      <c r="G1612" s="2">
        <f t="shared" si="147"/>
        <v>0.20796656645328918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73.224900000000005</v>
      </c>
      <c r="C1613" s="2">
        <f t="shared" si="144"/>
        <v>75.751867984155112</v>
      </c>
      <c r="D1613" s="2">
        <f t="shared" si="146"/>
        <v>75.572642262560421</v>
      </c>
      <c r="E1613" s="2">
        <f t="shared" si="145"/>
        <v>0.17922572159469041</v>
      </c>
      <c r="F1613" s="2">
        <f t="shared" si="149"/>
        <v>-0.14562587504015218</v>
      </c>
      <c r="G1613" s="2">
        <f t="shared" si="147"/>
        <v>0.32485159663484259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73.224900000000005</v>
      </c>
      <c r="C1614" s="2">
        <f t="shared" si="144"/>
        <v>75.879211371208171</v>
      </c>
      <c r="D1614" s="2">
        <f t="shared" si="146"/>
        <v>75.398735428296675</v>
      </c>
      <c r="E1614" s="2">
        <f t="shared" si="145"/>
        <v>0.48047594291149665</v>
      </c>
      <c r="F1614" s="2">
        <f t="shared" si="149"/>
        <v>-2.0405511449822417E-2</v>
      </c>
      <c r="G1614" s="2">
        <f t="shared" si="147"/>
        <v>0.50088145436131903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73.217200000000005</v>
      </c>
      <c r="C1615" s="2">
        <f t="shared" ref="C1615:C1678" si="150">$C$4*B1605+C1614*(1-$C$4)</f>
        <v>75.832717314099213</v>
      </c>
      <c r="D1615" s="2">
        <f t="shared" si="146"/>
        <v>75.237140211385807</v>
      </c>
      <c r="E1615" s="2">
        <f t="shared" si="145"/>
        <v>0.59557710271340625</v>
      </c>
      <c r="F1615" s="2">
        <f t="shared" si="149"/>
        <v>0.10279101138282333</v>
      </c>
      <c r="G1615" s="2">
        <f t="shared" si="147"/>
        <v>0.49278609133058293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73.217200000000005</v>
      </c>
      <c r="C1616" s="2">
        <f t="shared" si="150"/>
        <v>75.793376188853173</v>
      </c>
      <c r="D1616" s="2">
        <f t="shared" si="146"/>
        <v>75.087515010542404</v>
      </c>
      <c r="E1616" s="2">
        <f t="shared" si="145"/>
        <v>0.70586117831076933</v>
      </c>
      <c r="F1616" s="2">
        <f t="shared" si="149"/>
        <v>0.22340504476841255</v>
      </c>
      <c r="G1616" s="2">
        <f t="shared" si="147"/>
        <v>0.48245613354235678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73.224900000000005</v>
      </c>
      <c r="C1617" s="2">
        <f t="shared" si="150"/>
        <v>75.760087544414219</v>
      </c>
      <c r="D1617" s="2">
        <f t="shared" si="146"/>
        <v>74.949543528280003</v>
      </c>
      <c r="E1617" s="2">
        <f t="shared" si="145"/>
        <v>0.81054401613421589</v>
      </c>
      <c r="F1617" s="2">
        <f t="shared" si="149"/>
        <v>0.34083283904157324</v>
      </c>
      <c r="G1617" s="2">
        <f t="shared" si="147"/>
        <v>0.46971117709264265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73.224900000000005</v>
      </c>
      <c r="C1618" s="2">
        <f t="shared" si="150"/>
        <v>75.731920229888942</v>
      </c>
      <c r="D1618" s="2">
        <f t="shared" si="146"/>
        <v>74.821792155814819</v>
      </c>
      <c r="E1618" s="2">
        <f t="shared" si="145"/>
        <v>0.91012807407412311</v>
      </c>
      <c r="F1618" s="2">
        <f t="shared" si="149"/>
        <v>0.45469188604808319</v>
      </c>
      <c r="G1618" s="2">
        <f t="shared" si="147"/>
        <v>0.45543618802603991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73.224900000000005</v>
      </c>
      <c r="C1619" s="2">
        <f t="shared" si="150"/>
        <v>75.708086348367559</v>
      </c>
      <c r="D1619" s="2">
        <f t="shared" si="146"/>
        <v>74.703503847976677</v>
      </c>
      <c r="E1619" s="2">
        <f t="shared" si="145"/>
        <v>1.0045825003908817</v>
      </c>
      <c r="F1619" s="2">
        <f t="shared" si="149"/>
        <v>0.56467000891664298</v>
      </c>
      <c r="G1619" s="2">
        <f t="shared" si="147"/>
        <v>0.43991249147423872</v>
      </c>
      <c r="H1619" s="2" t="str">
        <f t="shared" si="148"/>
        <v>Sell</v>
      </c>
    </row>
    <row r="1620" spans="1:8" ht="13.5" x14ac:dyDescent="0.25">
      <c r="A1620" s="3">
        <f>TITRES_STAT!B1623</f>
        <v>44670</v>
      </c>
      <c r="B1620" s="5">
        <f>TITRES_STAT!D1623</f>
        <v>73.224900000000005</v>
      </c>
      <c r="C1620" s="2">
        <f t="shared" si="150"/>
        <v>75.687919217849469</v>
      </c>
      <c r="D1620" s="2">
        <f t="shared" si="146"/>
        <v>74.593977637015442</v>
      </c>
      <c r="E1620" s="2">
        <f t="shared" si="145"/>
        <v>1.0939415808340271</v>
      </c>
      <c r="F1620" s="2">
        <f t="shared" si="149"/>
        <v>0.67052432330011991</v>
      </c>
      <c r="G1620" s="2">
        <f t="shared" si="147"/>
        <v>0.42341725753390724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72.877899999999997</v>
      </c>
      <c r="C1621" s="2">
        <f t="shared" si="150"/>
        <v>75.552208568949553</v>
      </c>
      <c r="D1621" s="2">
        <f t="shared" si="146"/>
        <v>74.466860775014297</v>
      </c>
      <c r="E1621" s="2">
        <f t="shared" si="145"/>
        <v>1.0853477939352558</v>
      </c>
      <c r="F1621" s="2">
        <f t="shared" si="149"/>
        <v>0.75348901742714713</v>
      </c>
      <c r="G1621" s="2">
        <f t="shared" si="147"/>
        <v>0.33185877650810869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72.870099999999994</v>
      </c>
      <c r="C1622" s="2">
        <f t="shared" si="150"/>
        <v>75.437376481418852</v>
      </c>
      <c r="D1622" s="2">
        <f t="shared" si="146"/>
        <v>74.348582199087318</v>
      </c>
      <c r="E1622" s="2">
        <f t="shared" si="145"/>
        <v>1.0887942823315342</v>
      </c>
      <c r="F1622" s="2">
        <f t="shared" si="149"/>
        <v>0.82055007040802463</v>
      </c>
      <c r="G1622" s="2">
        <f t="shared" si="147"/>
        <v>0.26824421192350956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72.870099999999994</v>
      </c>
      <c r="C1623" s="2">
        <f t="shared" si="150"/>
        <v>75.0969954842775</v>
      </c>
      <c r="D1623" s="2">
        <f t="shared" si="146"/>
        <v>74.23906499915492</v>
      </c>
      <c r="E1623" s="2">
        <f t="shared" si="145"/>
        <v>0.85793048512257997</v>
      </c>
      <c r="F1623" s="2">
        <f t="shared" si="149"/>
        <v>0.82802615335093577</v>
      </c>
      <c r="G1623" s="2">
        <f t="shared" si="147"/>
        <v>2.9904331771644199E-2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72.877899999999997</v>
      </c>
      <c r="C1624" s="2">
        <f t="shared" si="150"/>
        <v>74.80898079438866</v>
      </c>
      <c r="D1624" s="2">
        <f t="shared" si="146"/>
        <v>74.138237962180483</v>
      </c>
      <c r="E1624" s="2">
        <f t="shared" si="145"/>
        <v>0.67074283220817676</v>
      </c>
      <c r="F1624" s="2">
        <f t="shared" si="149"/>
        <v>0.79656948912238401</v>
      </c>
      <c r="G1624" s="2">
        <f t="shared" si="147"/>
        <v>-0.12582665691420725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5">
        <f>TITRES_STAT!D1628</f>
        <v>72.877899999999997</v>
      </c>
      <c r="C1625" s="2">
        <f t="shared" si="150"/>
        <v>74.564091441405793</v>
      </c>
      <c r="D1625" s="2">
        <f t="shared" si="146"/>
        <v>74.044879594611558</v>
      </c>
      <c r="E1625" s="2">
        <f t="shared" si="145"/>
        <v>0.51921184679423504</v>
      </c>
      <c r="F1625" s="2">
        <f t="shared" si="149"/>
        <v>0.74109796065675426</v>
      </c>
      <c r="G1625" s="2">
        <f t="shared" si="147"/>
        <v>-0.22188611386251922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72.877899999999997</v>
      </c>
      <c r="C1626" s="2">
        <f t="shared" si="150"/>
        <v>74.356877373497213</v>
      </c>
      <c r="D1626" s="2">
        <f t="shared" si="146"/>
        <v>73.958436661677368</v>
      </c>
      <c r="E1626" s="2">
        <f t="shared" si="145"/>
        <v>0.39844071181984475</v>
      </c>
      <c r="F1626" s="2">
        <f t="shared" si="149"/>
        <v>0.67256651088937236</v>
      </c>
      <c r="G1626" s="2">
        <f t="shared" si="147"/>
        <v>-0.27412579906952761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72.877899999999997</v>
      </c>
      <c r="C1627" s="2">
        <f t="shared" si="150"/>
        <v>74.182727008343804</v>
      </c>
      <c r="D1627" s="2">
        <f t="shared" si="146"/>
        <v>73.878396908960525</v>
      </c>
      <c r="E1627" s="2">
        <f t="shared" si="145"/>
        <v>0.30433009938327871</v>
      </c>
      <c r="F1627" s="2">
        <f t="shared" si="149"/>
        <v>0.59891922858815361</v>
      </c>
      <c r="G1627" s="2">
        <f t="shared" si="147"/>
        <v>-0.2945891292048749</v>
      </c>
      <c r="H1627" s="2" t="str">
        <f t="shared" si="148"/>
        <v>Hold</v>
      </c>
    </row>
    <row r="1628" spans="1:8" ht="13.5" x14ac:dyDescent="0.25">
      <c r="A1628" s="3">
        <f>TITRES_STAT!B1631</f>
        <v>44680</v>
      </c>
      <c r="B1628" s="5">
        <f>TITRES_STAT!D1631</f>
        <v>72.877899999999997</v>
      </c>
      <c r="C1628" s="2">
        <f t="shared" si="150"/>
        <v>74.03536900706014</v>
      </c>
      <c r="D1628" s="2">
        <f t="shared" si="146"/>
        <v>73.804286026815305</v>
      </c>
      <c r="E1628" s="2">
        <f t="shared" ref="E1628:E1691" si="151">C1628-D1628</f>
        <v>0.23108298024483531</v>
      </c>
      <c r="F1628" s="2">
        <f t="shared" si="149"/>
        <v>0.52535197891949004</v>
      </c>
      <c r="G1628" s="2">
        <f t="shared" si="147"/>
        <v>-0.29426899867465472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5">
        <f>TITRES_STAT!D1632</f>
        <v>72.877899999999997</v>
      </c>
      <c r="C1629" s="2">
        <f t="shared" si="150"/>
        <v>73.910681467512433</v>
      </c>
      <c r="D1629" s="2">
        <f t="shared" ref="D1629:D1692" si="152">$D$4*B1629+(1-$D$4)*D1628</f>
        <v>73.735664839643803</v>
      </c>
      <c r="E1629" s="2">
        <f t="shared" si="151"/>
        <v>0.17501662786862937</v>
      </c>
      <c r="F1629" s="2">
        <f t="shared" si="149"/>
        <v>0.45528490870931793</v>
      </c>
      <c r="G1629" s="2">
        <f t="shared" si="147"/>
        <v>-0.28026828084068856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5">
        <f>TITRES_STAT!D1633</f>
        <v>72.877899999999997</v>
      </c>
      <c r="C1630" s="2">
        <f t="shared" si="150"/>
        <v>73.805176626356683</v>
      </c>
      <c r="D1630" s="2">
        <f t="shared" si="152"/>
        <v>73.672126703373891</v>
      </c>
      <c r="E1630" s="2">
        <f t="shared" si="151"/>
        <v>0.13304992298279217</v>
      </c>
      <c r="F1630" s="2">
        <f t="shared" si="149"/>
        <v>0.39083791156401282</v>
      </c>
      <c r="G1630" s="2">
        <f t="shared" si="147"/>
        <v>-0.25778798858122065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5">
        <f>TITRES_STAT!D1634</f>
        <v>72.877899999999997</v>
      </c>
      <c r="C1631" s="2">
        <f t="shared" si="150"/>
        <v>73.662518683840261</v>
      </c>
      <c r="D1631" s="2">
        <f t="shared" si="152"/>
        <v>73.613295095716566</v>
      </c>
      <c r="E1631" s="2">
        <f t="shared" si="151"/>
        <v>4.9223588123695095E-2</v>
      </c>
      <c r="F1631" s="2">
        <f t="shared" si="149"/>
        <v>0.32251504687594934</v>
      </c>
      <c r="G1631" s="2">
        <f t="shared" si="147"/>
        <v>-0.27329145875225425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5">
        <f>TITRES_STAT!D1635</f>
        <v>72.877899999999997</v>
      </c>
      <c r="C1632" s="2">
        <f t="shared" si="150"/>
        <v>73.540608117095601</v>
      </c>
      <c r="D1632" s="2">
        <f t="shared" si="152"/>
        <v>73.558821384922751</v>
      </c>
      <c r="E1632" s="2">
        <f t="shared" si="151"/>
        <v>-1.8213267827150048E-2</v>
      </c>
      <c r="F1632" s="2">
        <f t="shared" si="149"/>
        <v>0.25436938393532943</v>
      </c>
      <c r="G1632" s="2">
        <f t="shared" si="147"/>
        <v>-0.27258265176247948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5">
        <f>TITRES_STAT!D1636</f>
        <v>72.877899999999997</v>
      </c>
      <c r="C1633" s="2">
        <f t="shared" si="150"/>
        <v>73.437453022157811</v>
      </c>
      <c r="D1633" s="2">
        <f t="shared" si="152"/>
        <v>73.508382763817366</v>
      </c>
      <c r="E1633" s="2">
        <f t="shared" si="151"/>
        <v>-7.0929741659554679E-2</v>
      </c>
      <c r="F1633" s="2">
        <f t="shared" si="149"/>
        <v>0.18930955881635261</v>
      </c>
      <c r="G1633" s="2">
        <f t="shared" si="147"/>
        <v>-0.26023930047590726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5">
        <f>TITRES_STAT!D1637</f>
        <v>76.1554</v>
      </c>
      <c r="C1634" s="2">
        <f t="shared" si="150"/>
        <v>73.351367941825842</v>
      </c>
      <c r="D1634" s="2">
        <f t="shared" si="152"/>
        <v>73.704458114645703</v>
      </c>
      <c r="E1634" s="2">
        <f t="shared" si="151"/>
        <v>-0.35309017281986144</v>
      </c>
      <c r="F1634" s="2">
        <f t="shared" si="149"/>
        <v>8.0829612489109817E-2</v>
      </c>
      <c r="G1634" s="2">
        <f t="shared" si="147"/>
        <v>-0.43391978530897124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5">
        <f>TITRES_STAT!D1638</f>
        <v>76.1554</v>
      </c>
      <c r="C1635" s="2">
        <f t="shared" si="150"/>
        <v>73.278526720006482</v>
      </c>
      <c r="D1635" s="2">
        <f t="shared" si="152"/>
        <v>73.88600936541269</v>
      </c>
      <c r="E1635" s="2">
        <f t="shared" si="151"/>
        <v>-0.60748264540620767</v>
      </c>
      <c r="F1635" s="2">
        <f t="shared" si="149"/>
        <v>-5.683283908995368E-2</v>
      </c>
      <c r="G1635" s="2">
        <f t="shared" si="147"/>
        <v>-0.55064980631625393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5">
        <f>TITRES_STAT!D1639</f>
        <v>76.1554</v>
      </c>
      <c r="C1636" s="2">
        <f t="shared" si="150"/>
        <v>73.216891840005488</v>
      </c>
      <c r="D1636" s="2">
        <f t="shared" si="152"/>
        <v>74.054112375382118</v>
      </c>
      <c r="E1636" s="2">
        <f t="shared" si="151"/>
        <v>-0.83722053537663044</v>
      </c>
      <c r="F1636" s="2">
        <f t="shared" si="149"/>
        <v>-0.21291037834728904</v>
      </c>
      <c r="G1636" s="2">
        <f t="shared" ref="G1636:G1699" si="153">E1636-F1636</f>
        <v>-0.62431015702934145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44697</v>
      </c>
      <c r="B1637" s="5">
        <f>TITRES_STAT!D1640</f>
        <v>76.1554</v>
      </c>
      <c r="C1637" s="2">
        <f t="shared" si="150"/>
        <v>73.16473924923541</v>
      </c>
      <c r="D1637" s="2">
        <f t="shared" si="152"/>
        <v>74.209763310539003</v>
      </c>
      <c r="E1637" s="2">
        <f t="shared" si="151"/>
        <v>-1.045024061303593</v>
      </c>
      <c r="F1637" s="2">
        <f t="shared" ref="F1637:F1700" si="155">(E1637*(2/(10)))+((1-(2/10))*F1636)</f>
        <v>-0.37933311493854988</v>
      </c>
      <c r="G1637" s="2">
        <f t="shared" si="153"/>
        <v>-0.66569094636504311</v>
      </c>
      <c r="H1637" s="2" t="str">
        <f t="shared" si="154"/>
        <v>Hold</v>
      </c>
    </row>
    <row r="1638" spans="1:8" ht="13.5" x14ac:dyDescent="0.25">
      <c r="A1638" s="3">
        <f>TITRES_STAT!B1641</f>
        <v>44698</v>
      </c>
      <c r="B1638" s="5">
        <f>TITRES_STAT!D1641</f>
        <v>75.576999999999998</v>
      </c>
      <c r="C1638" s="2">
        <f t="shared" si="150"/>
        <v>73.120610133968427</v>
      </c>
      <c r="D1638" s="2">
        <f t="shared" si="152"/>
        <v>74.31104010235093</v>
      </c>
      <c r="E1638" s="2">
        <f t="shared" si="151"/>
        <v>-1.190429968382503</v>
      </c>
      <c r="F1638" s="2">
        <f t="shared" si="155"/>
        <v>-0.5415524856273406</v>
      </c>
      <c r="G1638" s="2">
        <f t="shared" si="153"/>
        <v>-0.64887748275516244</v>
      </c>
      <c r="H1638" s="2" t="str">
        <f t="shared" si="154"/>
        <v>Hold</v>
      </c>
    </row>
    <row r="1639" spans="1:8" ht="13.5" x14ac:dyDescent="0.25">
      <c r="A1639" s="3">
        <f>TITRES_STAT!B1642</f>
        <v>44699</v>
      </c>
      <c r="B1639" s="5">
        <f>TITRES_STAT!D1642</f>
        <v>75.576999999999998</v>
      </c>
      <c r="C1639" s="2">
        <f t="shared" si="150"/>
        <v>73.083270113357898</v>
      </c>
      <c r="D1639" s="2">
        <f t="shared" si="152"/>
        <v>74.404814909584189</v>
      </c>
      <c r="E1639" s="2">
        <f t="shared" si="151"/>
        <v>-1.3215447962262914</v>
      </c>
      <c r="F1639" s="2">
        <f t="shared" si="155"/>
        <v>-0.69755094774713078</v>
      </c>
      <c r="G1639" s="2">
        <f t="shared" si="153"/>
        <v>-0.62399384847916062</v>
      </c>
      <c r="H1639" s="2" t="str">
        <f t="shared" si="154"/>
        <v>Hold</v>
      </c>
    </row>
    <row r="1640" spans="1:8" ht="13.5" x14ac:dyDescent="0.25">
      <c r="A1640" s="3">
        <f>TITRES_STAT!B1643</f>
        <v>44700</v>
      </c>
      <c r="B1640" s="5">
        <f>TITRES_STAT!D1643</f>
        <v>75.576999999999998</v>
      </c>
      <c r="C1640" s="2">
        <f t="shared" si="150"/>
        <v>73.051674711302837</v>
      </c>
      <c r="D1640" s="2">
        <f t="shared" si="152"/>
        <v>74.491643434800181</v>
      </c>
      <c r="E1640" s="2">
        <f t="shared" si="151"/>
        <v>-1.4399687234973442</v>
      </c>
      <c r="F1640" s="2">
        <f t="shared" si="155"/>
        <v>-0.84603450289717341</v>
      </c>
      <c r="G1640" s="2">
        <f t="shared" si="153"/>
        <v>-0.59393422060017076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75.576999999999998</v>
      </c>
      <c r="C1641" s="2">
        <f t="shared" si="150"/>
        <v>73.024940140333172</v>
      </c>
      <c r="D1641" s="2">
        <f t="shared" si="152"/>
        <v>74.572040217407576</v>
      </c>
      <c r="E1641" s="2">
        <f t="shared" si="151"/>
        <v>-1.5471000770744041</v>
      </c>
      <c r="F1641" s="2">
        <f t="shared" si="155"/>
        <v>-0.9862476177326196</v>
      </c>
      <c r="G1641" s="2">
        <f t="shared" si="153"/>
        <v>-0.56085245934178451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75.576999999999998</v>
      </c>
      <c r="C1642" s="2">
        <f t="shared" si="150"/>
        <v>73.002318580281923</v>
      </c>
      <c r="D1642" s="2">
        <f t="shared" si="152"/>
        <v>74.646481682784795</v>
      </c>
      <c r="E1642" s="2">
        <f t="shared" si="151"/>
        <v>-1.6441631025028727</v>
      </c>
      <c r="F1642" s="2">
        <f t="shared" si="155"/>
        <v>-1.1178307146866702</v>
      </c>
      <c r="G1642" s="2">
        <f t="shared" si="153"/>
        <v>-0.52633238781620251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75.576999999999998</v>
      </c>
      <c r="C1643" s="2">
        <f t="shared" si="150"/>
        <v>72.983177260238548</v>
      </c>
      <c r="D1643" s="2">
        <f t="shared" si="152"/>
        <v>74.715408965541485</v>
      </c>
      <c r="E1643" s="2">
        <f t="shared" si="151"/>
        <v>-1.7322317053029366</v>
      </c>
      <c r="F1643" s="2">
        <f t="shared" si="155"/>
        <v>-1.2407109128099236</v>
      </c>
      <c r="G1643" s="2">
        <f t="shared" si="153"/>
        <v>-0.49152079249301295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74.805800000000005</v>
      </c>
      <c r="C1644" s="2">
        <f t="shared" si="150"/>
        <v>73.471211527894155</v>
      </c>
      <c r="D1644" s="2">
        <f t="shared" si="152"/>
        <v>74.7221045977236</v>
      </c>
      <c r="E1644" s="2">
        <f t="shared" si="151"/>
        <v>-1.2508930698294449</v>
      </c>
      <c r="F1644" s="2">
        <f t="shared" si="155"/>
        <v>-1.2427473442138279</v>
      </c>
      <c r="G1644" s="2">
        <f t="shared" si="153"/>
        <v>-8.1457256156169944E-3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74.805800000000005</v>
      </c>
      <c r="C1645" s="2">
        <f t="shared" si="150"/>
        <v>73.884163600525824</v>
      </c>
      <c r="D1645" s="2">
        <f t="shared" si="152"/>
        <v>74.728304257151478</v>
      </c>
      <c r="E1645" s="2">
        <f t="shared" si="151"/>
        <v>-0.84414065662565463</v>
      </c>
      <c r="F1645" s="2">
        <f t="shared" si="155"/>
        <v>-1.1630260066961933</v>
      </c>
      <c r="G1645" s="2">
        <f t="shared" si="153"/>
        <v>0.31888535007053864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5">
        <f>TITRES_STAT!D1649</f>
        <v>74.805800000000005</v>
      </c>
      <c r="C1646" s="2">
        <f t="shared" si="150"/>
        <v>74.233584585060314</v>
      </c>
      <c r="D1646" s="2">
        <f t="shared" si="152"/>
        <v>74.734044682547662</v>
      </c>
      <c r="E1646" s="2">
        <f t="shared" si="151"/>
        <v>-0.50046009748734832</v>
      </c>
      <c r="F1646" s="2">
        <f t="shared" si="155"/>
        <v>-1.0305128248544244</v>
      </c>
      <c r="G1646" s="2">
        <f t="shared" si="153"/>
        <v>0.53005272736707609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5">
        <f>TITRES_STAT!D1650</f>
        <v>74.805800000000005</v>
      </c>
      <c r="C1647" s="2">
        <f t="shared" si="150"/>
        <v>74.529248495051036</v>
      </c>
      <c r="D1647" s="2">
        <f t="shared" si="152"/>
        <v>74.73935989124783</v>
      </c>
      <c r="E1647" s="2">
        <f t="shared" si="151"/>
        <v>-0.21011139619679398</v>
      </c>
      <c r="F1647" s="2">
        <f t="shared" si="155"/>
        <v>-0.8664325391228983</v>
      </c>
      <c r="G1647" s="2">
        <f t="shared" si="153"/>
        <v>0.65632114292610433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5">
        <f>TITRES_STAT!D1651</f>
        <v>74.805800000000005</v>
      </c>
      <c r="C1648" s="2">
        <f t="shared" si="150"/>
        <v>74.690441034273945</v>
      </c>
      <c r="D1648" s="2">
        <f t="shared" si="152"/>
        <v>74.744281380785026</v>
      </c>
      <c r="E1648" s="2">
        <f t="shared" si="151"/>
        <v>-5.3840346511080384E-2</v>
      </c>
      <c r="F1648" s="2">
        <f t="shared" si="155"/>
        <v>-0.70391410060053472</v>
      </c>
      <c r="G1648" s="2">
        <f t="shared" si="153"/>
        <v>0.65007375408945434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5">
        <f>TITRES_STAT!D1652</f>
        <v>74.805800000000005</v>
      </c>
      <c r="C1649" s="2">
        <f t="shared" si="150"/>
        <v>74.826834721308714</v>
      </c>
      <c r="D1649" s="2">
        <f t="shared" si="152"/>
        <v>74.74883831554169</v>
      </c>
      <c r="E1649" s="2">
        <f t="shared" si="151"/>
        <v>7.7996405767024157E-2</v>
      </c>
      <c r="F1649" s="2">
        <f t="shared" si="155"/>
        <v>-0.54753199932702301</v>
      </c>
      <c r="G1649" s="2">
        <f t="shared" si="153"/>
        <v>0.62552840509404717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5">
        <f>TITRES_STAT!D1653</f>
        <v>74.805800000000005</v>
      </c>
      <c r="C1650" s="2">
        <f t="shared" si="150"/>
        <v>74.942244764184295</v>
      </c>
      <c r="D1650" s="2">
        <f t="shared" si="152"/>
        <v>74.753057699575635</v>
      </c>
      <c r="E1650" s="2">
        <f t="shared" si="151"/>
        <v>0.18918706460866019</v>
      </c>
      <c r="F1650" s="2">
        <f t="shared" si="155"/>
        <v>-0.40018818653988641</v>
      </c>
      <c r="G1650" s="2">
        <f t="shared" si="153"/>
        <v>0.58937525114854661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5">
        <f>TITRES_STAT!D1654</f>
        <v>74.805800000000005</v>
      </c>
      <c r="C1651" s="2">
        <f t="shared" si="150"/>
        <v>75.039899415848254</v>
      </c>
      <c r="D1651" s="2">
        <f t="shared" si="152"/>
        <v>74.756964536644105</v>
      </c>
      <c r="E1651" s="2">
        <f t="shared" si="151"/>
        <v>0.28293487920414861</v>
      </c>
      <c r="F1651" s="2">
        <f t="shared" si="155"/>
        <v>-0.26356357339107944</v>
      </c>
      <c r="G1651" s="2">
        <f t="shared" si="153"/>
        <v>0.54649845259522811</v>
      </c>
      <c r="H1651" s="2" t="str">
        <f t="shared" si="154"/>
        <v>Sell</v>
      </c>
    </row>
    <row r="1652" spans="1:8" ht="13.5" x14ac:dyDescent="0.25">
      <c r="A1652" s="3">
        <f>TITRES_STAT!B1655</f>
        <v>44718</v>
      </c>
      <c r="B1652" s="5">
        <f>TITRES_STAT!D1655</f>
        <v>74.805800000000005</v>
      </c>
      <c r="C1652" s="2">
        <f t="shared" si="150"/>
        <v>75.122530274948517</v>
      </c>
      <c r="D1652" s="2">
        <f t="shared" si="152"/>
        <v>74.760581978374162</v>
      </c>
      <c r="E1652" s="2">
        <f t="shared" si="151"/>
        <v>0.36194829657435434</v>
      </c>
      <c r="F1652" s="2">
        <f t="shared" si="155"/>
        <v>-0.1384611993979927</v>
      </c>
      <c r="G1652" s="2">
        <f t="shared" si="153"/>
        <v>0.50040949597234707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5">
        <f>TITRES_STAT!D1656</f>
        <v>74.798100000000005</v>
      </c>
      <c r="C1653" s="2">
        <f t="shared" si="150"/>
        <v>75.192448694187206</v>
      </c>
      <c r="D1653" s="2">
        <f t="shared" si="152"/>
        <v>74.763361091087191</v>
      </c>
      <c r="E1653" s="2">
        <f t="shared" si="151"/>
        <v>0.42908760310001526</v>
      </c>
      <c r="F1653" s="2">
        <f t="shared" si="155"/>
        <v>-2.4951438898391104E-2</v>
      </c>
      <c r="G1653" s="2">
        <f t="shared" si="153"/>
        <v>0.45403904199840639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5">
        <f>TITRES_STAT!D1657</f>
        <v>71.721100000000007</v>
      </c>
      <c r="C1654" s="2">
        <f t="shared" si="150"/>
        <v>75.132964279696864</v>
      </c>
      <c r="D1654" s="2">
        <f t="shared" si="152"/>
        <v>74.538008417673325</v>
      </c>
      <c r="E1654" s="2">
        <f t="shared" si="151"/>
        <v>0.59495586202353934</v>
      </c>
      <c r="F1654" s="2">
        <f t="shared" si="155"/>
        <v>9.9030021285994987E-2</v>
      </c>
      <c r="G1654" s="2">
        <f t="shared" si="153"/>
        <v>0.49592584073754437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5">
        <f>TITRES_STAT!D1658</f>
        <v>69.4923</v>
      </c>
      <c r="C1655" s="2">
        <f t="shared" si="150"/>
        <v>75.082631313589658</v>
      </c>
      <c r="D1655" s="2">
        <f t="shared" si="152"/>
        <v>74.164252238586414</v>
      </c>
      <c r="E1655" s="2">
        <f t="shared" si="151"/>
        <v>0.91837907500324434</v>
      </c>
      <c r="F1655" s="2">
        <f t="shared" si="155"/>
        <v>0.26289983202944489</v>
      </c>
      <c r="G1655" s="2">
        <f t="shared" si="153"/>
        <v>0.65547924297379945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72.615600000000001</v>
      </c>
      <c r="C1656" s="2">
        <f t="shared" si="150"/>
        <v>75.040041880729717</v>
      </c>
      <c r="D1656" s="2">
        <f t="shared" si="152"/>
        <v>74.049537257950391</v>
      </c>
      <c r="E1656" s="2">
        <f t="shared" si="151"/>
        <v>0.99050462277932638</v>
      </c>
      <c r="F1656" s="2">
        <f t="shared" si="155"/>
        <v>0.40842079017942123</v>
      </c>
      <c r="G1656" s="2">
        <f t="shared" si="153"/>
        <v>0.58208383259990515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72.615600000000001</v>
      </c>
      <c r="C1657" s="2">
        <f t="shared" si="150"/>
        <v>75.004004668309761</v>
      </c>
      <c r="D1657" s="2">
        <f t="shared" si="152"/>
        <v>73.943319683287399</v>
      </c>
      <c r="E1657" s="2">
        <f t="shared" si="151"/>
        <v>1.0606849850223625</v>
      </c>
      <c r="F1657" s="2">
        <f t="shared" si="155"/>
        <v>0.53887362914800951</v>
      </c>
      <c r="G1657" s="2">
        <f t="shared" si="153"/>
        <v>0.52181135587435301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74.805800000000005</v>
      </c>
      <c r="C1658" s="2">
        <f t="shared" si="150"/>
        <v>74.973511642415957</v>
      </c>
      <c r="D1658" s="2">
        <f t="shared" si="152"/>
        <v>74.007207114154994</v>
      </c>
      <c r="E1658" s="2">
        <f t="shared" si="151"/>
        <v>0.96630452826096302</v>
      </c>
      <c r="F1658" s="2">
        <f t="shared" si="155"/>
        <v>0.62435980897060017</v>
      </c>
      <c r="G1658" s="2">
        <f t="shared" si="153"/>
        <v>0.34194471929036285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71.4666</v>
      </c>
      <c r="C1659" s="2">
        <f t="shared" si="150"/>
        <v>74.947709851275036</v>
      </c>
      <c r="D1659" s="2">
        <f t="shared" si="152"/>
        <v>73.819013994587948</v>
      </c>
      <c r="E1659" s="2">
        <f t="shared" si="151"/>
        <v>1.1286958566870879</v>
      </c>
      <c r="F1659" s="2">
        <f t="shared" si="155"/>
        <v>0.72522701851389781</v>
      </c>
      <c r="G1659" s="2">
        <f t="shared" si="153"/>
        <v>0.40346883817319013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71.4666</v>
      </c>
      <c r="C1660" s="2">
        <f t="shared" si="150"/>
        <v>74.925877566463498</v>
      </c>
      <c r="D1660" s="2">
        <f t="shared" si="152"/>
        <v>73.644761106099949</v>
      </c>
      <c r="E1660" s="2">
        <f t="shared" si="151"/>
        <v>1.281116460363549</v>
      </c>
      <c r="F1660" s="2">
        <f t="shared" si="155"/>
        <v>0.83640490688382818</v>
      </c>
      <c r="G1660" s="2">
        <f t="shared" si="153"/>
        <v>0.4447115534797208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71.805899999999994</v>
      </c>
      <c r="C1661" s="2">
        <f t="shared" si="150"/>
        <v>74.907404094699885</v>
      </c>
      <c r="D1661" s="2">
        <f t="shared" si="152"/>
        <v>73.508549172314773</v>
      </c>
      <c r="E1661" s="2">
        <f t="shared" si="151"/>
        <v>1.3988549223851123</v>
      </c>
      <c r="F1661" s="2">
        <f t="shared" si="155"/>
        <v>0.9488949099840851</v>
      </c>
      <c r="G1661" s="2">
        <f t="shared" si="153"/>
        <v>0.44996001240102723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74.034599999999998</v>
      </c>
      <c r="C1662" s="2">
        <f t="shared" si="150"/>
        <v>74.891772695515286</v>
      </c>
      <c r="D1662" s="2">
        <f t="shared" si="152"/>
        <v>73.547515900291458</v>
      </c>
      <c r="E1662" s="2">
        <f t="shared" si="151"/>
        <v>1.3442567952238278</v>
      </c>
      <c r="F1662" s="2">
        <f t="shared" si="155"/>
        <v>1.0279672870320338</v>
      </c>
      <c r="G1662" s="2">
        <f t="shared" si="153"/>
        <v>0.31628950819179402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74.034599999999998</v>
      </c>
      <c r="C1663" s="2">
        <f t="shared" si="150"/>
        <v>74.877361511589854</v>
      </c>
      <c r="D1663" s="2">
        <f t="shared" si="152"/>
        <v>73.583596203973585</v>
      </c>
      <c r="E1663" s="2">
        <f t="shared" si="151"/>
        <v>1.293765307616269</v>
      </c>
      <c r="F1663" s="2">
        <f t="shared" si="155"/>
        <v>1.0811268911488809</v>
      </c>
      <c r="G1663" s="2">
        <f t="shared" si="153"/>
        <v>0.21263841646738801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74.034599999999998</v>
      </c>
      <c r="C1664" s="2">
        <f t="shared" si="150"/>
        <v>74.391782817499106</v>
      </c>
      <c r="D1664" s="2">
        <f t="shared" si="152"/>
        <v>73.617003892568135</v>
      </c>
      <c r="E1664" s="2">
        <f t="shared" si="151"/>
        <v>0.77477892493097045</v>
      </c>
      <c r="F1664" s="2">
        <f t="shared" si="155"/>
        <v>1.0198572979052989</v>
      </c>
      <c r="G1664" s="2">
        <f t="shared" si="153"/>
        <v>-0.24507837297432844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5">
        <f>TITRES_STAT!D1668</f>
        <v>72.4923</v>
      </c>
      <c r="C1665" s="2">
        <f t="shared" si="150"/>
        <v>73.638016230191553</v>
      </c>
      <c r="D1665" s="2">
        <f t="shared" si="152"/>
        <v>73.533692493118636</v>
      </c>
      <c r="E1665" s="2">
        <f t="shared" si="151"/>
        <v>0.10432373707291731</v>
      </c>
      <c r="F1665" s="2">
        <f t="shared" si="155"/>
        <v>0.83675058573882255</v>
      </c>
      <c r="G1665" s="2">
        <f t="shared" si="153"/>
        <v>-0.73242684866590524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5">
        <f>TITRES_STAT!D1669</f>
        <v>74.805800000000005</v>
      </c>
      <c r="C1666" s="2">
        <f t="shared" si="150"/>
        <v>73.480721425546704</v>
      </c>
      <c r="D1666" s="2">
        <f t="shared" si="152"/>
        <v>73.627922678813547</v>
      </c>
      <c r="E1666" s="2">
        <f t="shared" si="151"/>
        <v>-0.14720125326684297</v>
      </c>
      <c r="F1666" s="2">
        <f t="shared" si="155"/>
        <v>0.63996021793768942</v>
      </c>
      <c r="G1666" s="2">
        <f t="shared" si="153"/>
        <v>-0.78716147120453239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74.805800000000005</v>
      </c>
      <c r="C1667" s="2">
        <f t="shared" si="150"/>
        <v>73.347625821616447</v>
      </c>
      <c r="D1667" s="2">
        <f t="shared" si="152"/>
        <v>73.715172850753277</v>
      </c>
      <c r="E1667" s="2">
        <f t="shared" si="151"/>
        <v>-0.36754702913682991</v>
      </c>
      <c r="F1667" s="2">
        <f t="shared" si="155"/>
        <v>0.43845876852278554</v>
      </c>
      <c r="G1667" s="2">
        <f t="shared" si="153"/>
        <v>-0.80600579765961544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5">
        <f>TITRES_STAT!D1671</f>
        <v>74.805800000000005</v>
      </c>
      <c r="C1668" s="2">
        <f t="shared" si="150"/>
        <v>73.571960310598527</v>
      </c>
      <c r="D1668" s="2">
        <f t="shared" si="152"/>
        <v>73.79596004699377</v>
      </c>
      <c r="E1668" s="2">
        <f t="shared" si="151"/>
        <v>-0.22399973639524262</v>
      </c>
      <c r="F1668" s="2">
        <f t="shared" si="155"/>
        <v>0.30596706753917996</v>
      </c>
      <c r="G1668" s="2">
        <f t="shared" si="153"/>
        <v>-0.52996680393442253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74.651600000000002</v>
      </c>
      <c r="C1669" s="2">
        <f t="shared" si="150"/>
        <v>73.248058724352603</v>
      </c>
      <c r="D1669" s="2">
        <f t="shared" si="152"/>
        <v>73.85934078425349</v>
      </c>
      <c r="E1669" s="2">
        <f t="shared" si="151"/>
        <v>-0.61128205990088702</v>
      </c>
      <c r="F1669" s="2">
        <f t="shared" si="155"/>
        <v>0.12251724205116658</v>
      </c>
      <c r="G1669" s="2">
        <f t="shared" si="153"/>
        <v>-0.73379930195205356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74.651600000000002</v>
      </c>
      <c r="C1670" s="2">
        <f t="shared" si="150"/>
        <v>72.973988151375281</v>
      </c>
      <c r="D1670" s="2">
        <f t="shared" si="152"/>
        <v>73.918026652086567</v>
      </c>
      <c r="E1670" s="2">
        <f t="shared" si="151"/>
        <v>-0.94403850071128659</v>
      </c>
      <c r="F1670" s="2">
        <f t="shared" si="155"/>
        <v>-9.0793906501324073E-2</v>
      </c>
      <c r="G1670" s="2">
        <f t="shared" si="153"/>
        <v>-0.85324459420996246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74.034599999999998</v>
      </c>
      <c r="C1671" s="2">
        <f t="shared" si="150"/>
        <v>72.794282281932922</v>
      </c>
      <c r="D1671" s="2">
        <f t="shared" si="152"/>
        <v>73.926661714894976</v>
      </c>
      <c r="E1671" s="2">
        <f t="shared" si="151"/>
        <v>-1.132379432962054</v>
      </c>
      <c r="F1671" s="2">
        <f t="shared" si="155"/>
        <v>-0.29911101179347005</v>
      </c>
      <c r="G1671" s="2">
        <f t="shared" si="153"/>
        <v>-0.83326842116858391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74.034599999999998</v>
      </c>
      <c r="C1672" s="2">
        <f t="shared" si="150"/>
        <v>72.985100392404775</v>
      </c>
      <c r="D1672" s="2">
        <f t="shared" si="152"/>
        <v>73.934657143421276</v>
      </c>
      <c r="E1672" s="2">
        <f t="shared" si="151"/>
        <v>-0.94955675101650172</v>
      </c>
      <c r="F1672" s="2">
        <f t="shared" si="155"/>
        <v>-0.4292001596380764</v>
      </c>
      <c r="G1672" s="2">
        <f t="shared" si="153"/>
        <v>-0.52035659137842538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74.034599999999998</v>
      </c>
      <c r="C1673" s="2">
        <f t="shared" si="150"/>
        <v>73.146561870496342</v>
      </c>
      <c r="D1673" s="2">
        <f t="shared" si="152"/>
        <v>73.942060317982666</v>
      </c>
      <c r="E1673" s="2">
        <f t="shared" si="151"/>
        <v>-0.79549844748632381</v>
      </c>
      <c r="F1673" s="2">
        <f t="shared" si="155"/>
        <v>-0.50245981720772592</v>
      </c>
      <c r="G1673" s="2">
        <f t="shared" si="153"/>
        <v>-0.29303863027859789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74.034599999999998</v>
      </c>
      <c r="C1674" s="2">
        <f t="shared" si="150"/>
        <v>73.283183121189211</v>
      </c>
      <c r="D1674" s="2">
        <f t="shared" si="152"/>
        <v>73.948915109243217</v>
      </c>
      <c r="E1674" s="2">
        <f t="shared" si="151"/>
        <v>-0.6657319880540058</v>
      </c>
      <c r="F1674" s="2">
        <f t="shared" si="155"/>
        <v>-0.53511425137698199</v>
      </c>
      <c r="G1674" s="2">
        <f t="shared" si="153"/>
        <v>-0.13061773667702381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74.034599999999998</v>
      </c>
      <c r="C1675" s="2">
        <f t="shared" si="150"/>
        <v>73.161508794852409</v>
      </c>
      <c r="D1675" s="2">
        <f t="shared" si="152"/>
        <v>73.955262138188175</v>
      </c>
      <c r="E1675" s="2">
        <f t="shared" si="151"/>
        <v>-0.79375334333576575</v>
      </c>
      <c r="F1675" s="2">
        <f t="shared" si="155"/>
        <v>-0.58684206976873876</v>
      </c>
      <c r="G1675" s="2">
        <f t="shared" si="153"/>
        <v>-0.20691127356702699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74.034599999999998</v>
      </c>
      <c r="C1676" s="2">
        <f t="shared" si="150"/>
        <v>73.414476672567417</v>
      </c>
      <c r="D1676" s="2">
        <f t="shared" si="152"/>
        <v>73.961139016840903</v>
      </c>
      <c r="E1676" s="2">
        <f t="shared" si="151"/>
        <v>-0.5466623442734857</v>
      </c>
      <c r="F1676" s="2">
        <f t="shared" si="155"/>
        <v>-0.57880612466968817</v>
      </c>
      <c r="G1676" s="2">
        <f t="shared" si="153"/>
        <v>3.214378039620247E-2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5">
        <f>TITRES_STAT!D1680</f>
        <v>74.034599999999998</v>
      </c>
      <c r="C1677" s="2">
        <f t="shared" si="150"/>
        <v>73.628526415249354</v>
      </c>
      <c r="D1677" s="2">
        <f t="shared" si="152"/>
        <v>73.966580571148995</v>
      </c>
      <c r="E1677" s="2">
        <f t="shared" si="151"/>
        <v>-0.33805415589964127</v>
      </c>
      <c r="F1677" s="2">
        <f t="shared" si="155"/>
        <v>-0.53065573091567886</v>
      </c>
      <c r="G1677" s="2">
        <f t="shared" si="153"/>
        <v>0.19260157501603759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74.042400000000001</v>
      </c>
      <c r="C1678" s="2">
        <f t="shared" si="150"/>
        <v>73.809645428287922</v>
      </c>
      <c r="D1678" s="2">
        <f t="shared" si="152"/>
        <v>73.972196825137971</v>
      </c>
      <c r="E1678" s="2">
        <f t="shared" si="151"/>
        <v>-0.16255139685004849</v>
      </c>
      <c r="F1678" s="2">
        <f t="shared" si="155"/>
        <v>-0.45703486410255284</v>
      </c>
      <c r="G1678" s="2">
        <f t="shared" si="153"/>
        <v>0.29448346725250435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74.034599999999998</v>
      </c>
      <c r="C1679" s="2">
        <f t="shared" ref="C1679:C1742" si="156">$C$4*B1669+C1678*(1-$C$4)</f>
        <v>73.93917690085901</v>
      </c>
      <c r="D1679" s="2">
        <f t="shared" si="152"/>
        <v>73.97681928253516</v>
      </c>
      <c r="E1679" s="2">
        <f t="shared" si="151"/>
        <v>-3.7642381676150194E-2</v>
      </c>
      <c r="F1679" s="2">
        <f t="shared" si="155"/>
        <v>-0.37315636761727233</v>
      </c>
      <c r="G1679" s="2">
        <f t="shared" si="153"/>
        <v>0.33551398594112214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74.034599999999998</v>
      </c>
      <c r="C1680" s="2">
        <f t="shared" si="156"/>
        <v>74.048780454573006</v>
      </c>
      <c r="D1680" s="2">
        <f t="shared" si="152"/>
        <v>73.98109933568071</v>
      </c>
      <c r="E1680" s="2">
        <f t="shared" si="151"/>
        <v>6.7681118892295444E-2</v>
      </c>
      <c r="F1680" s="2">
        <f t="shared" si="155"/>
        <v>-0.2849888703153588</v>
      </c>
      <c r="G1680" s="2">
        <f t="shared" si="153"/>
        <v>0.35266998920765424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74.034599999999998</v>
      </c>
      <c r="C1681" s="2">
        <f t="shared" si="156"/>
        <v>74.046598846177162</v>
      </c>
      <c r="D1681" s="2">
        <f t="shared" si="152"/>
        <v>73.985062347852519</v>
      </c>
      <c r="E1681" s="2">
        <f t="shared" si="151"/>
        <v>6.1536498324642253E-2</v>
      </c>
      <c r="F1681" s="2">
        <f t="shared" si="155"/>
        <v>-0.21568379658735862</v>
      </c>
      <c r="G1681" s="2">
        <f t="shared" si="153"/>
        <v>0.27722029491200084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77.2667</v>
      </c>
      <c r="C1682" s="2">
        <f t="shared" si="156"/>
        <v>74.044752869842213</v>
      </c>
      <c r="D1682" s="2">
        <f t="shared" si="152"/>
        <v>74.228146618381956</v>
      </c>
      <c r="E1682" s="2">
        <f t="shared" si="151"/>
        <v>-0.18339374853974277</v>
      </c>
      <c r="F1682" s="2">
        <f t="shared" si="155"/>
        <v>-0.20922578697783545</v>
      </c>
      <c r="G1682" s="2">
        <f t="shared" si="153"/>
        <v>2.5832038438092675E-2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74.035300000000007</v>
      </c>
      <c r="C1683" s="2">
        <f t="shared" si="156"/>
        <v>74.04319088986648</v>
      </c>
      <c r="D1683" s="2">
        <f t="shared" si="152"/>
        <v>74.213861683687</v>
      </c>
      <c r="E1683" s="2">
        <f t="shared" si="151"/>
        <v>-0.17067079382051986</v>
      </c>
      <c r="F1683" s="2">
        <f t="shared" si="155"/>
        <v>-0.20151478834637235</v>
      </c>
      <c r="G1683" s="2">
        <f t="shared" si="153"/>
        <v>3.0843994525852486E-2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74.035300000000007</v>
      </c>
      <c r="C1684" s="2">
        <f t="shared" si="156"/>
        <v>74.041869214502398</v>
      </c>
      <c r="D1684" s="2">
        <f t="shared" si="152"/>
        <v>74.200634892302787</v>
      </c>
      <c r="E1684" s="2">
        <f t="shared" si="151"/>
        <v>-0.15876567780038897</v>
      </c>
      <c r="F1684" s="2">
        <f t="shared" si="155"/>
        <v>-0.19296496623717568</v>
      </c>
      <c r="G1684" s="2">
        <f t="shared" si="153"/>
        <v>3.4199288436786712E-2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74.035300000000007</v>
      </c>
      <c r="C1685" s="2">
        <f t="shared" si="156"/>
        <v>74.040750873809714</v>
      </c>
      <c r="D1685" s="2">
        <f t="shared" si="152"/>
        <v>74.188387863243321</v>
      </c>
      <c r="E1685" s="2">
        <f t="shared" si="151"/>
        <v>-0.14763698943360737</v>
      </c>
      <c r="F1685" s="2">
        <f t="shared" si="155"/>
        <v>-0.18389937087646205</v>
      </c>
      <c r="G1685" s="2">
        <f t="shared" si="153"/>
        <v>3.626238144285468E-2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73.380799999999994</v>
      </c>
      <c r="C1686" s="2">
        <f t="shared" si="156"/>
        <v>74.0398045855313</v>
      </c>
      <c r="D1686" s="2">
        <f t="shared" si="152"/>
        <v>74.128566540040111</v>
      </c>
      <c r="E1686" s="2">
        <f t="shared" si="151"/>
        <v>-8.8761954508811414E-2</v>
      </c>
      <c r="F1686" s="2">
        <f t="shared" si="155"/>
        <v>-0.16487188760293192</v>
      </c>
      <c r="G1686" s="2">
        <f t="shared" si="153"/>
        <v>7.6109933094120508E-2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73.618099999999998</v>
      </c>
      <c r="C1687" s="2">
        <f t="shared" si="156"/>
        <v>74.039003880064939</v>
      </c>
      <c r="D1687" s="2">
        <f t="shared" si="152"/>
        <v>74.090754203740843</v>
      </c>
      <c r="E1687" s="2">
        <f t="shared" si="151"/>
        <v>-5.1750323675904042E-2</v>
      </c>
      <c r="F1687" s="2">
        <f t="shared" si="155"/>
        <v>-0.14224757481752634</v>
      </c>
      <c r="G1687" s="2">
        <f t="shared" si="153"/>
        <v>9.0497251141622298E-2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73.618099999999998</v>
      </c>
      <c r="C1688" s="2">
        <f t="shared" si="156"/>
        <v>74.03952636005495</v>
      </c>
      <c r="D1688" s="2">
        <f t="shared" si="152"/>
        <v>74.05574278124152</v>
      </c>
      <c r="E1688" s="2">
        <f t="shared" si="151"/>
        <v>-1.6216421186570074E-2</v>
      </c>
      <c r="F1688" s="2">
        <f t="shared" si="155"/>
        <v>-0.1170413440913351</v>
      </c>
      <c r="G1688" s="2">
        <f t="shared" si="153"/>
        <v>0.10082492290476502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73.217200000000005</v>
      </c>
      <c r="C1689" s="2">
        <f t="shared" si="156"/>
        <v>74.038768458508031</v>
      </c>
      <c r="D1689" s="2">
        <f t="shared" si="152"/>
        <v>73.993628501149558</v>
      </c>
      <c r="E1689" s="2">
        <f t="shared" si="151"/>
        <v>4.5139957358472316E-2</v>
      </c>
      <c r="F1689" s="2">
        <f t="shared" si="155"/>
        <v>-8.4605083801373618E-2</v>
      </c>
      <c r="G1689" s="2">
        <f t="shared" si="153"/>
        <v>0.12974504115984592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72.89</v>
      </c>
      <c r="C1690" s="2">
        <f t="shared" si="156"/>
        <v>74.038127157199099</v>
      </c>
      <c r="D1690" s="2">
        <f t="shared" si="152"/>
        <v>73.911878241805141</v>
      </c>
      <c r="E1690" s="2">
        <f t="shared" si="151"/>
        <v>0.12624891539395833</v>
      </c>
      <c r="F1690" s="2">
        <f t="shared" si="155"/>
        <v>-4.2434283962307237E-2</v>
      </c>
      <c r="G1690" s="2">
        <f t="shared" si="153"/>
        <v>0.16868319935626558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5">
        <f>TITRES_STAT!D1694</f>
        <v>72.89</v>
      </c>
      <c r="C1691" s="2">
        <f t="shared" si="156"/>
        <v>74.037584517630009</v>
      </c>
      <c r="D1691" s="2">
        <f t="shared" si="152"/>
        <v>73.836183557226974</v>
      </c>
      <c r="E1691" s="2">
        <f t="shared" si="151"/>
        <v>0.2014009604030349</v>
      </c>
      <c r="F1691" s="2">
        <f t="shared" si="155"/>
        <v>6.3327649107611933E-3</v>
      </c>
      <c r="G1691" s="2">
        <f t="shared" si="153"/>
        <v>0.19506819549227372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5">
        <f>TITRES_STAT!D1695</f>
        <v>72.89</v>
      </c>
      <c r="C1692" s="2">
        <f t="shared" si="156"/>
        <v>74.534371514917694</v>
      </c>
      <c r="D1692" s="2">
        <f t="shared" si="152"/>
        <v>73.766095886321267</v>
      </c>
      <c r="E1692" s="2">
        <f t="shared" ref="E1692:E1755" si="157">C1692-D1692</f>
        <v>0.7682756285964274</v>
      </c>
      <c r="F1692" s="2">
        <f t="shared" si="155"/>
        <v>0.15872133764789445</v>
      </c>
      <c r="G1692" s="2">
        <f t="shared" si="153"/>
        <v>0.60955429094853297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5">
        <f>TITRES_STAT!D1696</f>
        <v>72.89</v>
      </c>
      <c r="C1693" s="2">
        <f t="shared" si="156"/>
        <v>74.457591281853439</v>
      </c>
      <c r="D1693" s="2">
        <f t="shared" ref="D1693:D1756" si="158">$D$4*B1693+(1-$D$4)*D1692</f>
        <v>73.701199894741904</v>
      </c>
      <c r="E1693" s="2">
        <f t="shared" si="157"/>
        <v>0.75639138711153464</v>
      </c>
      <c r="F1693" s="2">
        <f t="shared" si="155"/>
        <v>0.27825534754062253</v>
      </c>
      <c r="G1693" s="2">
        <f t="shared" si="153"/>
        <v>0.47813603957091211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5">
        <f>TITRES_STAT!D1697</f>
        <v>72.808199999999999</v>
      </c>
      <c r="C1694" s="2">
        <f t="shared" si="156"/>
        <v>74.392623392337526</v>
      </c>
      <c r="D1694" s="2">
        <f t="shared" si="158"/>
        <v>73.635051754390645</v>
      </c>
      <c r="E1694" s="2">
        <f t="shared" si="157"/>
        <v>0.75757163794688154</v>
      </c>
      <c r="F1694" s="2">
        <f t="shared" si="155"/>
        <v>0.37411860562187438</v>
      </c>
      <c r="G1694" s="2">
        <f t="shared" si="153"/>
        <v>0.38345303232500716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5">
        <f>TITRES_STAT!D1698</f>
        <v>73.626300000000001</v>
      </c>
      <c r="C1695" s="2">
        <f t="shared" si="156"/>
        <v>74.337650562747143</v>
      </c>
      <c r="D1695" s="2">
        <f t="shared" si="158"/>
        <v>73.63440347628763</v>
      </c>
      <c r="E1695" s="2">
        <f t="shared" si="157"/>
        <v>0.70324708645951262</v>
      </c>
      <c r="F1695" s="2">
        <f t="shared" si="155"/>
        <v>0.43994430178940203</v>
      </c>
      <c r="G1695" s="2">
        <f t="shared" si="153"/>
        <v>0.26330278467011059</v>
      </c>
      <c r="H1695" s="2" t="str">
        <f t="shared" si="154"/>
        <v>Sell</v>
      </c>
    </row>
    <row r="1696" spans="1:8" ht="13.5" x14ac:dyDescent="0.25">
      <c r="A1696" s="3">
        <f>TITRES_STAT!B1699</f>
        <v>44781</v>
      </c>
      <c r="B1696" s="5">
        <f>TITRES_STAT!D1699</f>
        <v>73.634399999999999</v>
      </c>
      <c r="C1696" s="2">
        <f t="shared" si="156"/>
        <v>74.190442783862963</v>
      </c>
      <c r="D1696" s="2">
        <f t="shared" si="158"/>
        <v>73.634403218784854</v>
      </c>
      <c r="E1696" s="2">
        <f t="shared" si="157"/>
        <v>0.55603956507810892</v>
      </c>
      <c r="F1696" s="2">
        <f t="shared" si="155"/>
        <v>0.4631633544471434</v>
      </c>
      <c r="G1696" s="2">
        <f t="shared" si="153"/>
        <v>9.2876210630965517E-2</v>
      </c>
      <c r="H1696" s="2" t="str">
        <f t="shared" si="154"/>
        <v>Sell</v>
      </c>
    </row>
    <row r="1697" spans="1:8" ht="13.5" x14ac:dyDescent="0.25">
      <c r="A1697" s="3">
        <f>TITRES_STAT!B1700</f>
        <v>44782</v>
      </c>
      <c r="B1697" s="5">
        <f>TITRES_STAT!D1700</f>
        <v>76.481300000000005</v>
      </c>
      <c r="C1697" s="2">
        <f t="shared" si="156"/>
        <v>74.102390047884043</v>
      </c>
      <c r="D1697" s="2">
        <f t="shared" si="158"/>
        <v>73.845284461837835</v>
      </c>
      <c r="E1697" s="2">
        <f t="shared" si="157"/>
        <v>0.25710558604620815</v>
      </c>
      <c r="F1697" s="2">
        <f t="shared" si="155"/>
        <v>0.42195180076695638</v>
      </c>
      <c r="G1697" s="2">
        <f t="shared" si="153"/>
        <v>-0.16484621472074823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76.481300000000005</v>
      </c>
      <c r="C1698" s="2">
        <f t="shared" si="156"/>
        <v>74.027883886671106</v>
      </c>
      <c r="D1698" s="2">
        <f t="shared" si="158"/>
        <v>74.040544872072076</v>
      </c>
      <c r="E1698" s="2">
        <f t="shared" si="157"/>
        <v>-1.2660985400970048E-2</v>
      </c>
      <c r="F1698" s="2">
        <f t="shared" si="155"/>
        <v>0.3350292435333711</v>
      </c>
      <c r="G1698" s="2">
        <f t="shared" si="153"/>
        <v>-0.34769022893434115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76.481300000000005</v>
      </c>
      <c r="C1699" s="2">
        <f t="shared" si="156"/>
        <v>73.9031632887217</v>
      </c>
      <c r="D1699" s="2">
        <f t="shared" si="158"/>
        <v>74.221341548214895</v>
      </c>
      <c r="E1699" s="2">
        <f t="shared" si="157"/>
        <v>-0.31817825949319456</v>
      </c>
      <c r="F1699" s="2">
        <f t="shared" si="155"/>
        <v>0.204387742928058</v>
      </c>
      <c r="G1699" s="2">
        <f t="shared" si="153"/>
        <v>-0.52256600242125262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76.055899999999994</v>
      </c>
      <c r="C1700" s="2">
        <f t="shared" si="156"/>
        <v>73.747292013533738</v>
      </c>
      <c r="D1700" s="2">
        <f t="shared" si="158"/>
        <v>74.357234766865645</v>
      </c>
      <c r="E1700" s="2">
        <f t="shared" si="157"/>
        <v>-0.60994275333190728</v>
      </c>
      <c r="F1700" s="2">
        <f t="shared" si="155"/>
        <v>4.1521643676064937E-2</v>
      </c>
      <c r="G1700" s="2">
        <f t="shared" ref="G1700:G1763" si="159">E1700-F1700</f>
        <v>-0.65146439700797221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5">
        <f>TITRES_STAT!D1704</f>
        <v>76.047799999999995</v>
      </c>
      <c r="C1701" s="2">
        <f t="shared" si="156"/>
        <v>73.615400934528552</v>
      </c>
      <c r="D1701" s="2">
        <f t="shared" si="158"/>
        <v>74.482461821171896</v>
      </c>
      <c r="E1701" s="2">
        <f t="shared" si="157"/>
        <v>-0.86706088664334402</v>
      </c>
      <c r="F1701" s="2">
        <f t="shared" ref="F1701:F1764" si="161">(E1701*(2/(10)))+((1-(2/10))*F1700)</f>
        <v>-0.14019486238781687</v>
      </c>
      <c r="G1701" s="2">
        <f t="shared" si="159"/>
        <v>-0.72686602425552715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5">
        <f>TITRES_STAT!D1705</f>
        <v>76.047799999999995</v>
      </c>
      <c r="C1702" s="2">
        <f t="shared" si="156"/>
        <v>73.503800790754923</v>
      </c>
      <c r="D1702" s="2">
        <f t="shared" si="158"/>
        <v>74.598412797381386</v>
      </c>
      <c r="E1702" s="2">
        <f t="shared" si="157"/>
        <v>-1.0946120066264626</v>
      </c>
      <c r="F1702" s="2">
        <f t="shared" si="161"/>
        <v>-0.331078291235546</v>
      </c>
      <c r="G1702" s="2">
        <f t="shared" si="159"/>
        <v>-0.76353371539091663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5">
        <f>TITRES_STAT!D1706</f>
        <v>76.047799999999995</v>
      </c>
      <c r="C1703" s="2">
        <f t="shared" si="156"/>
        <v>73.409369899869546</v>
      </c>
      <c r="D1703" s="2">
        <f t="shared" si="158"/>
        <v>74.70577481239016</v>
      </c>
      <c r="E1703" s="2">
        <f t="shared" si="157"/>
        <v>-1.2964049125206145</v>
      </c>
      <c r="F1703" s="2">
        <f t="shared" si="161"/>
        <v>-0.52414361549255972</v>
      </c>
      <c r="G1703" s="2">
        <f t="shared" si="159"/>
        <v>-0.77226129702805479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5">
        <f>TITRES_STAT!D1707</f>
        <v>76.047799999999995</v>
      </c>
      <c r="C1704" s="2">
        <f t="shared" si="156"/>
        <v>73.316882222966541</v>
      </c>
      <c r="D1704" s="2">
        <f t="shared" si="158"/>
        <v>74.805184085546443</v>
      </c>
      <c r="E1704" s="2">
        <f t="shared" si="157"/>
        <v>-1.4883018625799025</v>
      </c>
      <c r="F1704" s="2">
        <f t="shared" si="161"/>
        <v>-0.71697526491002828</v>
      </c>
      <c r="G1704" s="2">
        <f t="shared" si="159"/>
        <v>-0.77132659766987421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5">
        <f>TITRES_STAT!D1708</f>
        <v>73.675399999999996</v>
      </c>
      <c r="C1705" s="2">
        <f t="shared" si="156"/>
        <v>73.36448495789476</v>
      </c>
      <c r="D1705" s="2">
        <f t="shared" si="158"/>
        <v>74.721496375505964</v>
      </c>
      <c r="E1705" s="2">
        <f t="shared" si="157"/>
        <v>-1.3570114176112043</v>
      </c>
      <c r="F1705" s="2">
        <f t="shared" si="161"/>
        <v>-0.8449824954502636</v>
      </c>
      <c r="G1705" s="2">
        <f t="shared" si="159"/>
        <v>-0.51202892216094065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5">
        <f>TITRES_STAT!D1709</f>
        <v>76.080500000000001</v>
      </c>
      <c r="C1706" s="2">
        <f t="shared" si="156"/>
        <v>73.406010348987877</v>
      </c>
      <c r="D1706" s="2">
        <f t="shared" si="158"/>
        <v>74.822163310653664</v>
      </c>
      <c r="E1706" s="2">
        <f t="shared" si="157"/>
        <v>-1.4161529616657873</v>
      </c>
      <c r="F1706" s="2">
        <f t="shared" si="161"/>
        <v>-0.95921658869336834</v>
      </c>
      <c r="G1706" s="2">
        <f t="shared" si="159"/>
        <v>-0.45693637297241896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5">
        <f>TITRES_STAT!D1710</f>
        <v>76.080500000000001</v>
      </c>
      <c r="C1707" s="2">
        <f t="shared" si="156"/>
        <v>73.879131833758976</v>
      </c>
      <c r="D1707" s="2">
        <f t="shared" si="158"/>
        <v>74.915373435790428</v>
      </c>
      <c r="E1707" s="2">
        <f t="shared" si="157"/>
        <v>-1.0362416020314527</v>
      </c>
      <c r="F1707" s="2">
        <f t="shared" si="161"/>
        <v>-0.97462159136098525</v>
      </c>
      <c r="G1707" s="2">
        <f t="shared" si="159"/>
        <v>-6.1620010670467407E-2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76.080500000000001</v>
      </c>
      <c r="C1708" s="2">
        <f t="shared" si="156"/>
        <v>74.279465397796059</v>
      </c>
      <c r="D1708" s="2">
        <f t="shared" si="158"/>
        <v>75.001679107213349</v>
      </c>
      <c r="E1708" s="2">
        <f t="shared" si="157"/>
        <v>-0.72221370941728935</v>
      </c>
      <c r="F1708" s="2">
        <f t="shared" si="161"/>
        <v>-0.92414001497224607</v>
      </c>
      <c r="G1708" s="2">
        <f t="shared" si="159"/>
        <v>0.20192630555495672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76.080500000000001</v>
      </c>
      <c r="C1709" s="2">
        <f t="shared" si="156"/>
        <v>74.618209182750519</v>
      </c>
      <c r="D1709" s="2">
        <f t="shared" si="158"/>
        <v>75.081591765938285</v>
      </c>
      <c r="E1709" s="2">
        <f t="shared" si="157"/>
        <v>-0.46338258318776582</v>
      </c>
      <c r="F1709" s="2">
        <f t="shared" si="161"/>
        <v>-0.83198852861535011</v>
      </c>
      <c r="G1709" s="2">
        <f t="shared" si="159"/>
        <v>0.36860594542758429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76.489500000000007</v>
      </c>
      <c r="C1710" s="2">
        <f t="shared" si="156"/>
        <v>74.839392385404281</v>
      </c>
      <c r="D1710" s="2">
        <f t="shared" si="158"/>
        <v>75.185881264757668</v>
      </c>
      <c r="E1710" s="2">
        <f t="shared" si="157"/>
        <v>-0.34648887935338735</v>
      </c>
      <c r="F1710" s="2">
        <f t="shared" si="161"/>
        <v>-0.73488859876295753</v>
      </c>
      <c r="G1710" s="2">
        <f t="shared" si="159"/>
        <v>0.38839971940957019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76.898499999999999</v>
      </c>
      <c r="C1711" s="2">
        <f t="shared" si="156"/>
        <v>75.025301249188232</v>
      </c>
      <c r="D1711" s="2">
        <f t="shared" si="158"/>
        <v>75.312741911812651</v>
      </c>
      <c r="E1711" s="2">
        <f t="shared" si="157"/>
        <v>-0.28744066262441947</v>
      </c>
      <c r="F1711" s="2">
        <f t="shared" si="161"/>
        <v>-0.64539901153525003</v>
      </c>
      <c r="G1711" s="2">
        <f t="shared" si="159"/>
        <v>0.35795834891083056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76.898499999999999</v>
      </c>
      <c r="C1712" s="2">
        <f t="shared" si="156"/>
        <v>75.182608749313118</v>
      </c>
      <c r="D1712" s="2">
        <f t="shared" si="158"/>
        <v>75.4302054739006</v>
      </c>
      <c r="E1712" s="2">
        <f t="shared" si="157"/>
        <v>-0.24759672458748128</v>
      </c>
      <c r="F1712" s="2">
        <f t="shared" si="161"/>
        <v>-0.56583855414569628</v>
      </c>
      <c r="G1712" s="2">
        <f t="shared" si="159"/>
        <v>0.31824182955821501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76.898499999999999</v>
      </c>
      <c r="C1713" s="2">
        <f t="shared" si="156"/>
        <v>75.315715095572642</v>
      </c>
      <c r="D1713" s="2">
        <f t="shared" si="158"/>
        <v>75.538968031389444</v>
      </c>
      <c r="E1713" s="2">
        <f t="shared" si="157"/>
        <v>-0.22325293581680228</v>
      </c>
      <c r="F1713" s="2">
        <f t="shared" si="161"/>
        <v>-0.4973214304799175</v>
      </c>
      <c r="G1713" s="2">
        <f t="shared" si="159"/>
        <v>0.27406849466311523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76.898499999999999</v>
      </c>
      <c r="C1714" s="2">
        <f t="shared" si="156"/>
        <v>75.428343542407617</v>
      </c>
      <c r="D1714" s="2">
        <f t="shared" si="158"/>
        <v>75.639674103138375</v>
      </c>
      <c r="E1714" s="2">
        <f t="shared" si="157"/>
        <v>-0.21133056073075807</v>
      </c>
      <c r="F1714" s="2">
        <f t="shared" si="161"/>
        <v>-0.44012325653008566</v>
      </c>
      <c r="G1714" s="2">
        <f t="shared" si="159"/>
        <v>0.22879269579932759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76.489500000000007</v>
      </c>
      <c r="C1715" s="2">
        <f t="shared" si="156"/>
        <v>75.158659920498749</v>
      </c>
      <c r="D1715" s="2">
        <f t="shared" si="158"/>
        <v>75.702624169572573</v>
      </c>
      <c r="E1715" s="2">
        <f t="shared" si="157"/>
        <v>-0.54396424907382368</v>
      </c>
      <c r="F1715" s="2">
        <f t="shared" si="161"/>
        <v>-0.46089145503883328</v>
      </c>
      <c r="G1715" s="2">
        <f t="shared" si="159"/>
        <v>-8.3072794034990405E-2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76.898499999999999</v>
      </c>
      <c r="C1716" s="2">
        <f t="shared" si="156"/>
        <v>75.300481471191247</v>
      </c>
      <c r="D1716" s="2">
        <f t="shared" si="158"/>
        <v>75.791207564419054</v>
      </c>
      <c r="E1716" s="2">
        <f t="shared" si="157"/>
        <v>-0.49072609322780636</v>
      </c>
      <c r="F1716" s="2">
        <f t="shared" si="161"/>
        <v>-0.46685838267662794</v>
      </c>
      <c r="G1716" s="2">
        <f t="shared" si="159"/>
        <v>-2.3867710551178423E-2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77.307599999999994</v>
      </c>
      <c r="C1717" s="2">
        <f t="shared" si="156"/>
        <v>75.420484321777209</v>
      </c>
      <c r="D1717" s="2">
        <f t="shared" si="158"/>
        <v>75.903532930017647</v>
      </c>
      <c r="E1717" s="2">
        <f t="shared" si="157"/>
        <v>-0.48304860824043772</v>
      </c>
      <c r="F1717" s="2">
        <f t="shared" si="161"/>
        <v>-0.47009642778938993</v>
      </c>
      <c r="G1717" s="2">
        <f t="shared" si="159"/>
        <v>-1.295218045104779E-2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77.307599999999994</v>
      </c>
      <c r="C1718" s="2">
        <f t="shared" si="156"/>
        <v>75.52202519534994</v>
      </c>
      <c r="D1718" s="2">
        <f t="shared" si="158"/>
        <v>76.0075378981645</v>
      </c>
      <c r="E1718" s="2">
        <f t="shared" si="157"/>
        <v>-0.48551270281456027</v>
      </c>
      <c r="F1718" s="2">
        <f t="shared" si="161"/>
        <v>-0.47317968279442402</v>
      </c>
      <c r="G1718" s="2">
        <f t="shared" si="159"/>
        <v>-1.2333020020136254E-2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77.307599999999994</v>
      </c>
      <c r="C1719" s="2">
        <f t="shared" si="156"/>
        <v>75.607944396065335</v>
      </c>
      <c r="D1719" s="2">
        <f t="shared" si="158"/>
        <v>76.103838794596768</v>
      </c>
      <c r="E1719" s="2">
        <f t="shared" si="157"/>
        <v>-0.49589439853143347</v>
      </c>
      <c r="F1719" s="2">
        <f t="shared" si="161"/>
        <v>-0.47772262594182591</v>
      </c>
      <c r="G1719" s="2">
        <f t="shared" si="159"/>
        <v>-1.817177258960756E-2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77.307599999999994</v>
      </c>
      <c r="C1720" s="2">
        <f t="shared" si="156"/>
        <v>75.74356833513221</v>
      </c>
      <c r="D1720" s="2">
        <f t="shared" si="158"/>
        <v>76.193006291293315</v>
      </c>
      <c r="E1720" s="2">
        <f t="shared" si="157"/>
        <v>-0.44943795616110549</v>
      </c>
      <c r="F1720" s="2">
        <f t="shared" si="161"/>
        <v>-0.47206569198568188</v>
      </c>
      <c r="G1720" s="2">
        <f t="shared" si="159"/>
        <v>2.2627735824576389E-2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76.898499999999999</v>
      </c>
      <c r="C1721" s="2">
        <f t="shared" si="156"/>
        <v>75.921250129727255</v>
      </c>
      <c r="D1721" s="2">
        <f t="shared" si="158"/>
        <v>76.245265084530843</v>
      </c>
      <c r="E1721" s="2">
        <f t="shared" si="157"/>
        <v>-0.32401495480358733</v>
      </c>
      <c r="F1721" s="2">
        <f t="shared" si="161"/>
        <v>-0.442455544549263</v>
      </c>
      <c r="G1721" s="2">
        <f t="shared" si="159"/>
        <v>0.11844058974567567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76.898499999999999</v>
      </c>
      <c r="C1722" s="2">
        <f t="shared" si="156"/>
        <v>76.071596263615376</v>
      </c>
      <c r="D1722" s="2">
        <f t="shared" si="158"/>
        <v>76.293652856047075</v>
      </c>
      <c r="E1722" s="2">
        <f t="shared" si="157"/>
        <v>-0.22205659243169862</v>
      </c>
      <c r="F1722" s="2">
        <f t="shared" si="161"/>
        <v>-0.39837575412575016</v>
      </c>
      <c r="G1722" s="2">
        <f t="shared" si="159"/>
        <v>0.17631916169405154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76.898499999999999</v>
      </c>
      <c r="C1723" s="2">
        <f t="shared" si="156"/>
        <v>76.198812223059164</v>
      </c>
      <c r="D1723" s="2">
        <f t="shared" si="158"/>
        <v>76.338456348191741</v>
      </c>
      <c r="E1723" s="2">
        <f t="shared" si="157"/>
        <v>-0.13964412513257685</v>
      </c>
      <c r="F1723" s="2">
        <f t="shared" si="161"/>
        <v>-0.34662942832711552</v>
      </c>
      <c r="G1723" s="2">
        <f t="shared" si="159"/>
        <v>0.20698530319453867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76.898499999999999</v>
      </c>
      <c r="C1724" s="2">
        <f t="shared" si="156"/>
        <v>76.306456496434677</v>
      </c>
      <c r="D1724" s="2">
        <f t="shared" si="158"/>
        <v>76.379941063140507</v>
      </c>
      <c r="E1724" s="2">
        <f t="shared" si="157"/>
        <v>-7.3484566705829479E-2</v>
      </c>
      <c r="F1724" s="2">
        <f t="shared" si="161"/>
        <v>-0.29200045600285834</v>
      </c>
      <c r="G1724" s="2">
        <f t="shared" si="159"/>
        <v>0.21851588929702886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5">
        <f>TITRES_STAT!D1728</f>
        <v>74.444299999999998</v>
      </c>
      <c r="C1725" s="2">
        <f t="shared" si="156"/>
        <v>76.334617035444722</v>
      </c>
      <c r="D1725" s="2">
        <f t="shared" si="158"/>
        <v>76.236560243648611</v>
      </c>
      <c r="E1725" s="2">
        <f t="shared" si="157"/>
        <v>9.8056791796111042E-2</v>
      </c>
      <c r="F1725" s="2">
        <f t="shared" si="161"/>
        <v>-0.21398900644306448</v>
      </c>
      <c r="G1725" s="2">
        <f t="shared" si="159"/>
        <v>0.31204579823917555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5">
        <f>TITRES_STAT!D1729</f>
        <v>74.444299999999998</v>
      </c>
      <c r="C1726" s="2">
        <f t="shared" si="156"/>
        <v>76.421368260760929</v>
      </c>
      <c r="D1726" s="2">
        <f t="shared" si="158"/>
        <v>76.103800225600565</v>
      </c>
      <c r="E1726" s="2">
        <f t="shared" si="157"/>
        <v>0.31756803516036314</v>
      </c>
      <c r="F1726" s="2">
        <f t="shared" si="161"/>
        <v>-0.10767759812237897</v>
      </c>
      <c r="G1726" s="2">
        <f t="shared" si="159"/>
        <v>0.42524563328274212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74.444299999999998</v>
      </c>
      <c r="C1727" s="2">
        <f t="shared" si="156"/>
        <v>76.557711605259243</v>
      </c>
      <c r="D1727" s="2">
        <f t="shared" si="158"/>
        <v>75.980874282963484</v>
      </c>
      <c r="E1727" s="2">
        <f t="shared" si="157"/>
        <v>0.57683732229575924</v>
      </c>
      <c r="F1727" s="2">
        <f t="shared" si="161"/>
        <v>2.9225385961248684E-2</v>
      </c>
      <c r="G1727" s="2">
        <f t="shared" si="159"/>
        <v>0.54761193633451055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74.444299999999998</v>
      </c>
      <c r="C1728" s="2">
        <f t="shared" si="156"/>
        <v>76.673079050603974</v>
      </c>
      <c r="D1728" s="2">
        <f t="shared" si="158"/>
        <v>75.86705396570693</v>
      </c>
      <c r="E1728" s="2">
        <f t="shared" si="157"/>
        <v>0.80602508489704405</v>
      </c>
      <c r="F1728" s="2">
        <f t="shared" si="161"/>
        <v>0.18458532574840775</v>
      </c>
      <c r="G1728" s="2">
        <f t="shared" si="159"/>
        <v>0.62143975914863625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5">
        <f>TITRES_STAT!D1732</f>
        <v>74.444299999999998</v>
      </c>
      <c r="C1729" s="2">
        <f t="shared" si="156"/>
        <v>76.77069765820336</v>
      </c>
      <c r="D1729" s="2">
        <f t="shared" si="158"/>
        <v>75.76166478306196</v>
      </c>
      <c r="E1729" s="2">
        <f t="shared" si="157"/>
        <v>1.0090328751414006</v>
      </c>
      <c r="F1729" s="2">
        <f t="shared" si="161"/>
        <v>0.34947483562700632</v>
      </c>
      <c r="G1729" s="2">
        <f t="shared" si="159"/>
        <v>0.65955803951439429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74.444299999999998</v>
      </c>
      <c r="C1730" s="2">
        <f t="shared" si="156"/>
        <v>76.853298018479762</v>
      </c>
      <c r="D1730" s="2">
        <f t="shared" si="158"/>
        <v>75.664082206538851</v>
      </c>
      <c r="E1730" s="2">
        <f t="shared" si="157"/>
        <v>1.1892158119409117</v>
      </c>
      <c r="F1730" s="2">
        <f t="shared" si="161"/>
        <v>0.51742303088978736</v>
      </c>
      <c r="G1730" s="2">
        <f t="shared" si="159"/>
        <v>0.67179278105112439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74.444299999999998</v>
      </c>
      <c r="C1731" s="2">
        <f t="shared" si="156"/>
        <v>76.860252169482877</v>
      </c>
      <c r="D1731" s="2">
        <f t="shared" si="158"/>
        <v>75.573727969017455</v>
      </c>
      <c r="E1731" s="2">
        <f t="shared" si="157"/>
        <v>1.286524200465422</v>
      </c>
      <c r="F1731" s="2">
        <f t="shared" si="161"/>
        <v>0.67124326480491425</v>
      </c>
      <c r="G1731" s="2">
        <f t="shared" si="159"/>
        <v>0.61528093566050779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74.444299999999998</v>
      </c>
      <c r="C1732" s="2">
        <f t="shared" si="156"/>
        <v>76.8661364511009</v>
      </c>
      <c r="D1732" s="2">
        <f t="shared" si="158"/>
        <v>75.490066637979112</v>
      </c>
      <c r="E1732" s="2">
        <f t="shared" si="157"/>
        <v>1.3760698131217879</v>
      </c>
      <c r="F1732" s="2">
        <f t="shared" si="161"/>
        <v>0.81220857446828898</v>
      </c>
      <c r="G1732" s="2">
        <f t="shared" si="159"/>
        <v>0.56386123865349891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74.444299999999998</v>
      </c>
      <c r="C1733" s="2">
        <f t="shared" si="156"/>
        <v>76.871115458623848</v>
      </c>
      <c r="D1733" s="2">
        <f t="shared" si="158"/>
        <v>75.412602442573245</v>
      </c>
      <c r="E1733" s="2">
        <f t="shared" si="157"/>
        <v>1.4585130160506026</v>
      </c>
      <c r="F1733" s="2">
        <f t="shared" si="161"/>
        <v>0.94146946278475174</v>
      </c>
      <c r="G1733" s="2">
        <f t="shared" si="159"/>
        <v>0.51704355326585083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74.444299999999998</v>
      </c>
      <c r="C1734" s="2">
        <f t="shared" si="156"/>
        <v>76.875328464989408</v>
      </c>
      <c r="D1734" s="2">
        <f t="shared" si="158"/>
        <v>75.340876335715961</v>
      </c>
      <c r="E1734" s="2">
        <f t="shared" si="157"/>
        <v>1.534452129273447</v>
      </c>
      <c r="F1734" s="2">
        <f t="shared" si="161"/>
        <v>1.060065996082491</v>
      </c>
      <c r="G1734" s="2">
        <f t="shared" si="159"/>
        <v>0.47438613319095602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74.444299999999998</v>
      </c>
      <c r="C1735" s="2">
        <f t="shared" si="156"/>
        <v>76.50132408576026</v>
      </c>
      <c r="D1735" s="2">
        <f t="shared" si="158"/>
        <v>75.274463273811065</v>
      </c>
      <c r="E1735" s="2">
        <f t="shared" si="157"/>
        <v>1.2268608119491944</v>
      </c>
      <c r="F1735" s="2">
        <f t="shared" si="161"/>
        <v>1.0934249592558316</v>
      </c>
      <c r="G1735" s="2">
        <f t="shared" si="159"/>
        <v>0.13343585269336278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74.444299999999998</v>
      </c>
      <c r="C1736" s="2">
        <f t="shared" si="156"/>
        <v>76.184858841797137</v>
      </c>
      <c r="D1736" s="2">
        <f t="shared" si="158"/>
        <v>75.212969697973207</v>
      </c>
      <c r="E1736" s="2">
        <f t="shared" si="157"/>
        <v>0.97188914382392966</v>
      </c>
      <c r="F1736" s="2">
        <f t="shared" si="161"/>
        <v>1.0691177961694511</v>
      </c>
      <c r="G1736" s="2">
        <f t="shared" si="159"/>
        <v>-9.7228652345521471E-2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74.444299999999998</v>
      </c>
      <c r="C1737" s="2">
        <f t="shared" si="156"/>
        <v>75.917080558443729</v>
      </c>
      <c r="D1737" s="2">
        <f t="shared" si="158"/>
        <v>75.156031201827034</v>
      </c>
      <c r="E1737" s="2">
        <f t="shared" si="157"/>
        <v>0.76104935661669515</v>
      </c>
      <c r="F1737" s="2">
        <f t="shared" si="161"/>
        <v>1.0075041082589</v>
      </c>
      <c r="G1737" s="2">
        <f t="shared" si="159"/>
        <v>-0.24645475164220487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5">
        <f>TITRES_STAT!D1741</f>
        <v>72.407300000000006</v>
      </c>
      <c r="C1738" s="2">
        <f t="shared" si="156"/>
        <v>75.690498934067762</v>
      </c>
      <c r="D1738" s="2">
        <f t="shared" si="158"/>
        <v>74.952421483173183</v>
      </c>
      <c r="E1738" s="2">
        <f t="shared" si="157"/>
        <v>0.7380774508945791</v>
      </c>
      <c r="F1738" s="2">
        <f t="shared" si="161"/>
        <v>0.9536187767860359</v>
      </c>
      <c r="G1738" s="2">
        <f t="shared" si="159"/>
        <v>-0.2155413258914568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5">
        <f>TITRES_STAT!D1742</f>
        <v>75.2624</v>
      </c>
      <c r="C1739" s="2">
        <f t="shared" si="156"/>
        <v>75.498776021134262</v>
      </c>
      <c r="D1739" s="2">
        <f t="shared" si="158"/>
        <v>74.975382854789984</v>
      </c>
      <c r="E1739" s="2">
        <f t="shared" si="157"/>
        <v>0.52339316634427746</v>
      </c>
      <c r="F1739" s="2">
        <f t="shared" si="161"/>
        <v>0.86757365469768433</v>
      </c>
      <c r="G1739" s="2">
        <f t="shared" si="159"/>
        <v>-0.34418048835340687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75.2624</v>
      </c>
      <c r="C1740" s="2">
        <f t="shared" si="156"/>
        <v>75.336548940959759</v>
      </c>
      <c r="D1740" s="2">
        <f t="shared" si="158"/>
        <v>74.996643384064797</v>
      </c>
      <c r="E1740" s="2">
        <f t="shared" si="157"/>
        <v>0.33990555689496205</v>
      </c>
      <c r="F1740" s="2">
        <f t="shared" si="161"/>
        <v>0.76204003513713992</v>
      </c>
      <c r="G1740" s="2">
        <f t="shared" si="159"/>
        <v>-0.42213447824217787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5">
        <f>TITRES_STAT!D1744</f>
        <v>75.2624</v>
      </c>
      <c r="C1741" s="2">
        <f t="shared" si="156"/>
        <v>75.199279873119792</v>
      </c>
      <c r="D1741" s="2">
        <f t="shared" si="158"/>
        <v>75.016329059319261</v>
      </c>
      <c r="E1741" s="2">
        <f t="shared" si="157"/>
        <v>0.18295081380053091</v>
      </c>
      <c r="F1741" s="2">
        <f t="shared" si="161"/>
        <v>0.64622219086981814</v>
      </c>
      <c r="G1741" s="2">
        <f t="shared" si="159"/>
        <v>-0.46327137706928723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75.2624</v>
      </c>
      <c r="C1742" s="2">
        <f t="shared" si="156"/>
        <v>75.083129123409051</v>
      </c>
      <c r="D1742" s="2">
        <f t="shared" si="158"/>
        <v>75.034556536406726</v>
      </c>
      <c r="E1742" s="2">
        <f t="shared" si="157"/>
        <v>4.8572587002325918E-2</v>
      </c>
      <c r="F1742" s="2">
        <f t="shared" si="161"/>
        <v>0.52669227009631969</v>
      </c>
      <c r="G1742" s="2">
        <f t="shared" si="159"/>
        <v>-0.47811968309399377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74.444299999999998</v>
      </c>
      <c r="C1743" s="2">
        <f t="shared" ref="C1743:C1806" si="162">$C$4*B1733+C1742*(1-$C$4)</f>
        <v>74.984847719807661</v>
      </c>
      <c r="D1743" s="2">
        <f t="shared" si="158"/>
        <v>74.990833830006224</v>
      </c>
      <c r="E1743" s="2">
        <f t="shared" si="157"/>
        <v>-5.9861101985632104E-3</v>
      </c>
      <c r="F1743" s="2">
        <f t="shared" si="161"/>
        <v>0.42015659403734318</v>
      </c>
      <c r="G1743" s="2">
        <f t="shared" si="159"/>
        <v>-0.42614270423590639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74.444299999999998</v>
      </c>
      <c r="C1744" s="2">
        <f t="shared" si="162"/>
        <v>74.90168653214495</v>
      </c>
      <c r="D1744" s="2">
        <f t="shared" si="158"/>
        <v>74.950349842598342</v>
      </c>
      <c r="E1744" s="2">
        <f t="shared" si="157"/>
        <v>-4.8663310453392228E-2</v>
      </c>
      <c r="F1744" s="2">
        <f t="shared" si="161"/>
        <v>0.3263926131391961</v>
      </c>
      <c r="G1744" s="2">
        <f t="shared" si="159"/>
        <v>-0.37505592359258833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74.444299999999998</v>
      </c>
      <c r="C1745" s="2">
        <f t="shared" si="162"/>
        <v>74.831319373353423</v>
      </c>
      <c r="D1745" s="2">
        <f t="shared" si="158"/>
        <v>74.912864669072533</v>
      </c>
      <c r="E1745" s="2">
        <f t="shared" si="157"/>
        <v>-8.1545295719109845E-2</v>
      </c>
      <c r="F1745" s="2">
        <f t="shared" si="161"/>
        <v>0.2448050313675349</v>
      </c>
      <c r="G1745" s="2">
        <f t="shared" si="159"/>
        <v>-0.32635032708664474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74.444299999999998</v>
      </c>
      <c r="C1746" s="2">
        <f t="shared" si="162"/>
        <v>74.771777931299056</v>
      </c>
      <c r="D1746" s="2">
        <f t="shared" si="158"/>
        <v>74.878156175067147</v>
      </c>
      <c r="E1746" s="2">
        <f t="shared" si="157"/>
        <v>-0.10637824376809135</v>
      </c>
      <c r="F1746" s="2">
        <f t="shared" si="161"/>
        <v>0.17456837634040967</v>
      </c>
      <c r="G1746" s="2">
        <f t="shared" si="159"/>
        <v>-0.28094662010850102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74.444299999999998</v>
      </c>
      <c r="C1747" s="2">
        <f t="shared" si="162"/>
        <v>74.721396711099203</v>
      </c>
      <c r="D1747" s="2">
        <f t="shared" si="158"/>
        <v>74.846018680617718</v>
      </c>
      <c r="E1747" s="2">
        <f t="shared" si="157"/>
        <v>-0.12462196951851467</v>
      </c>
      <c r="F1747" s="2">
        <f t="shared" si="161"/>
        <v>0.11473030716862481</v>
      </c>
      <c r="G1747" s="2">
        <f t="shared" si="159"/>
        <v>-0.23935227668713949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74.444299999999998</v>
      </c>
      <c r="C1748" s="2">
        <f t="shared" si="162"/>
        <v>74.365381832468557</v>
      </c>
      <c r="D1748" s="2">
        <f t="shared" si="158"/>
        <v>74.816261741312701</v>
      </c>
      <c r="E1748" s="2">
        <f t="shared" si="157"/>
        <v>-0.45087990884414353</v>
      </c>
      <c r="F1748" s="2">
        <f t="shared" si="161"/>
        <v>1.6082639660711384E-3</v>
      </c>
      <c r="G1748" s="2">
        <f t="shared" si="159"/>
        <v>-0.45248817281021469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72.480999999999995</v>
      </c>
      <c r="C1749" s="2">
        <f t="shared" si="162"/>
        <v>74.503384627473395</v>
      </c>
      <c r="D1749" s="2">
        <f t="shared" si="158"/>
        <v>74.643279390104354</v>
      </c>
      <c r="E1749" s="2">
        <f t="shared" si="157"/>
        <v>-0.13989476263095924</v>
      </c>
      <c r="F1749" s="2">
        <f t="shared" si="161"/>
        <v>-2.6692341353334939E-2</v>
      </c>
      <c r="G1749" s="2">
        <f t="shared" si="159"/>
        <v>-0.1132024212776243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74.444299999999998</v>
      </c>
      <c r="C1750" s="2">
        <f t="shared" si="162"/>
        <v>74.62015622324671</v>
      </c>
      <c r="D1750" s="2">
        <f t="shared" si="158"/>
        <v>74.62854017602254</v>
      </c>
      <c r="E1750" s="2">
        <f t="shared" si="157"/>
        <v>-8.3839527758300392E-3</v>
      </c>
      <c r="F1750" s="2">
        <f t="shared" si="161"/>
        <v>-2.3030663637833959E-2</v>
      </c>
      <c r="G1750" s="2">
        <f t="shared" si="159"/>
        <v>1.464671086200392E-2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74.444299999999998</v>
      </c>
      <c r="C1751" s="2">
        <f t="shared" si="162"/>
        <v>74.71896295813184</v>
      </c>
      <c r="D1751" s="2">
        <f t="shared" si="158"/>
        <v>74.61489275557642</v>
      </c>
      <c r="E1751" s="2">
        <f t="shared" si="157"/>
        <v>0.10407020255541966</v>
      </c>
      <c r="F1751" s="2">
        <f t="shared" si="161"/>
        <v>2.3895096008167624E-3</v>
      </c>
      <c r="G1751" s="2">
        <f t="shared" si="159"/>
        <v>0.10168069295460289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74.436199999999999</v>
      </c>
      <c r="C1752" s="2">
        <f t="shared" si="162"/>
        <v>74.802568656880794</v>
      </c>
      <c r="D1752" s="2">
        <f t="shared" si="158"/>
        <v>74.601656255163348</v>
      </c>
      <c r="E1752" s="2">
        <f t="shared" si="157"/>
        <v>0.20091240171744573</v>
      </c>
      <c r="F1752" s="2">
        <f t="shared" si="161"/>
        <v>4.2094088024142558E-2</v>
      </c>
      <c r="G1752" s="2">
        <f t="shared" si="159"/>
        <v>0.15881831369330318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72.816400000000002</v>
      </c>
      <c r="C1753" s="2">
        <f t="shared" si="162"/>
        <v>74.747450401976053</v>
      </c>
      <c r="D1753" s="2">
        <f t="shared" si="158"/>
        <v>74.469415051077178</v>
      </c>
      <c r="E1753" s="2">
        <f t="shared" si="157"/>
        <v>0.27803535089887532</v>
      </c>
      <c r="F1753" s="2">
        <f t="shared" si="161"/>
        <v>8.9282340599089113E-2</v>
      </c>
      <c r="G1753" s="2">
        <f t="shared" si="159"/>
        <v>0.18875301029978619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73.258099999999999</v>
      </c>
      <c r="C1754" s="2">
        <f t="shared" si="162"/>
        <v>74.700811878595118</v>
      </c>
      <c r="D1754" s="2">
        <f t="shared" si="158"/>
        <v>74.379688010256643</v>
      </c>
      <c r="E1754" s="2">
        <f t="shared" si="157"/>
        <v>0.32112386833847495</v>
      </c>
      <c r="F1754" s="2">
        <f t="shared" si="161"/>
        <v>0.13565064614696629</v>
      </c>
      <c r="G1754" s="2">
        <f t="shared" si="159"/>
        <v>0.18547322219150866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5">
        <f>TITRES_STAT!D1758</f>
        <v>73.25</v>
      </c>
      <c r="C1755" s="2">
        <f t="shared" si="162"/>
        <v>74.661348512657412</v>
      </c>
      <c r="D1755" s="2">
        <f t="shared" si="158"/>
        <v>74.296007416904303</v>
      </c>
      <c r="E1755" s="2">
        <f t="shared" si="157"/>
        <v>0.36534109575310936</v>
      </c>
      <c r="F1755" s="2">
        <f t="shared" si="161"/>
        <v>0.18158873606819492</v>
      </c>
      <c r="G1755" s="2">
        <f t="shared" si="159"/>
        <v>0.18375235968491443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5">
        <f>TITRES_STAT!D1759</f>
        <v>73.25</v>
      </c>
      <c r="C1756" s="2">
        <f t="shared" si="162"/>
        <v>74.627956433787034</v>
      </c>
      <c r="D1756" s="2">
        <f t="shared" si="158"/>
        <v>74.218525386022506</v>
      </c>
      <c r="E1756" s="2">
        <f t="shared" ref="E1756:E1819" si="163">C1756-D1756</f>
        <v>0.40943104776452799</v>
      </c>
      <c r="F1756" s="2">
        <f t="shared" si="161"/>
        <v>0.22715719840746154</v>
      </c>
      <c r="G1756" s="2">
        <f t="shared" si="159"/>
        <v>0.18227384935706645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73.258099999999999</v>
      </c>
      <c r="C1757" s="2">
        <f t="shared" si="162"/>
        <v>74.599701597819802</v>
      </c>
      <c r="D1757" s="2">
        <f t="shared" ref="D1757:D1820" si="164">$D$4*B1757+(1-$D$4)*D1756</f>
        <v>74.147382764835655</v>
      </c>
      <c r="E1757" s="2">
        <f t="shared" si="163"/>
        <v>0.45231883298414743</v>
      </c>
      <c r="F1757" s="2">
        <f t="shared" si="161"/>
        <v>0.27218952532279872</v>
      </c>
      <c r="G1757" s="2">
        <f t="shared" si="159"/>
        <v>0.18012930766134871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73.258099999999999</v>
      </c>
      <c r="C1758" s="2">
        <f t="shared" si="162"/>
        <v>74.575793659693673</v>
      </c>
      <c r="D1758" s="2">
        <f t="shared" si="164"/>
        <v>74.081509967440425</v>
      </c>
      <c r="E1758" s="2">
        <f t="shared" si="163"/>
        <v>0.49428369225324786</v>
      </c>
      <c r="F1758" s="2">
        <f t="shared" si="161"/>
        <v>0.31660835870888859</v>
      </c>
      <c r="G1758" s="2">
        <f t="shared" si="159"/>
        <v>0.17767533354435927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5">
        <f>TITRES_STAT!D1762</f>
        <v>73.258099999999999</v>
      </c>
      <c r="C1759" s="2">
        <f t="shared" si="162"/>
        <v>74.253517712048492</v>
      </c>
      <c r="D1759" s="2">
        <f t="shared" si="164"/>
        <v>74.02051663651892</v>
      </c>
      <c r="E1759" s="2">
        <f t="shared" si="163"/>
        <v>0.23300107552957172</v>
      </c>
      <c r="F1759" s="2">
        <f t="shared" si="161"/>
        <v>0.29988690207302521</v>
      </c>
      <c r="G1759" s="2">
        <f t="shared" si="159"/>
        <v>-6.6885826543453486E-2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73.258099999999999</v>
      </c>
      <c r="C1760" s="2">
        <f t="shared" si="162"/>
        <v>74.282868833271806</v>
      </c>
      <c r="D1760" s="2">
        <f t="shared" si="164"/>
        <v>73.96404133011012</v>
      </c>
      <c r="E1760" s="2">
        <f t="shared" si="163"/>
        <v>0.3188275031616854</v>
      </c>
      <c r="F1760" s="2">
        <f t="shared" si="161"/>
        <v>0.30367502229075727</v>
      </c>
      <c r="G1760" s="2">
        <f t="shared" si="159"/>
        <v>1.5152480870928131E-2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5">
        <f>TITRES_STAT!D1764</f>
        <v>73.258099999999999</v>
      </c>
      <c r="C1761" s="2">
        <f t="shared" si="162"/>
        <v>74.30770439738383</v>
      </c>
      <c r="D1761" s="2">
        <f t="shared" si="164"/>
        <v>73.911749379731603</v>
      </c>
      <c r="E1761" s="2">
        <f t="shared" si="163"/>
        <v>0.39595501765222707</v>
      </c>
      <c r="F1761" s="2">
        <f t="shared" si="161"/>
        <v>0.32213102136305127</v>
      </c>
      <c r="G1761" s="2">
        <f t="shared" si="159"/>
        <v>7.3823996289175797E-2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5">
        <f>TITRES_STAT!D1765</f>
        <v>71.981899999999996</v>
      </c>
      <c r="C1762" s="2">
        <f t="shared" si="162"/>
        <v>74.327472951632473</v>
      </c>
      <c r="D1762" s="2">
        <f t="shared" si="164"/>
        <v>73.768797573825566</v>
      </c>
      <c r="E1762" s="2">
        <f t="shared" si="163"/>
        <v>0.55867537780690668</v>
      </c>
      <c r="F1762" s="2">
        <f t="shared" si="161"/>
        <v>0.36943989265182237</v>
      </c>
      <c r="G1762" s="2">
        <f t="shared" si="159"/>
        <v>0.18923548515508432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5">
        <f>TITRES_STAT!D1766</f>
        <v>71.990099999999998</v>
      </c>
      <c r="C1763" s="2">
        <f t="shared" si="162"/>
        <v>74.095000189842864</v>
      </c>
      <c r="D1763" s="2">
        <f t="shared" si="164"/>
        <v>73.637042197986631</v>
      </c>
      <c r="E1763" s="2">
        <f t="shared" si="163"/>
        <v>0.45795799185623309</v>
      </c>
      <c r="F1763" s="2">
        <f t="shared" si="161"/>
        <v>0.38714351249270457</v>
      </c>
      <c r="G1763" s="2">
        <f t="shared" si="159"/>
        <v>7.0814479363528526E-2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71.622</v>
      </c>
      <c r="C1764" s="2">
        <f t="shared" si="162"/>
        <v>73.966246314482419</v>
      </c>
      <c r="D1764" s="2">
        <f t="shared" si="164"/>
        <v>73.487779812950592</v>
      </c>
      <c r="E1764" s="2">
        <f t="shared" si="163"/>
        <v>0.47846650153182679</v>
      </c>
      <c r="F1764" s="2">
        <f t="shared" si="161"/>
        <v>0.40540811030052903</v>
      </c>
      <c r="G1764" s="2">
        <f t="shared" ref="G1764:G1827" si="165">E1764-F1764</f>
        <v>7.3058391231297759E-2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5">
        <f>TITRES_STAT!D1768</f>
        <v>71.990099999999998</v>
      </c>
      <c r="C1765" s="2">
        <f t="shared" si="162"/>
        <v>73.856054573792818</v>
      </c>
      <c r="D1765" s="2">
        <f t="shared" si="164"/>
        <v>73.37684056754685</v>
      </c>
      <c r="E1765" s="2">
        <f t="shared" si="163"/>
        <v>0.47921400624596799</v>
      </c>
      <c r="F1765" s="2">
        <f t="shared" ref="F1765:F1828" si="167">(E1765*(2/(10)))+((1-(2/10))*F1764)</f>
        <v>0.42016928948961685</v>
      </c>
      <c r="G1765" s="2">
        <f t="shared" si="165"/>
        <v>5.9044716756351145E-2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71.990099999999998</v>
      </c>
      <c r="C1766" s="2">
        <f t="shared" si="162"/>
        <v>73.762815408593923</v>
      </c>
      <c r="D1766" s="2">
        <f t="shared" si="164"/>
        <v>73.274119044024857</v>
      </c>
      <c r="E1766" s="2">
        <f t="shared" si="163"/>
        <v>0.48869636456906562</v>
      </c>
      <c r="F1766" s="2">
        <f t="shared" si="167"/>
        <v>0.43387470450550664</v>
      </c>
      <c r="G1766" s="2">
        <f t="shared" si="165"/>
        <v>5.4821660063558986E-2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71.990099999999998</v>
      </c>
      <c r="C1767" s="2">
        <f t="shared" si="162"/>
        <v>73.685166884194857</v>
      </c>
      <c r="D1767" s="2">
        <f t="shared" si="164"/>
        <v>73.179006522245231</v>
      </c>
      <c r="E1767" s="2">
        <f t="shared" si="163"/>
        <v>0.50616036194962533</v>
      </c>
      <c r="F1767" s="2">
        <f t="shared" si="167"/>
        <v>0.44833183599433035</v>
      </c>
      <c r="G1767" s="2">
        <f t="shared" si="165"/>
        <v>5.7828525955294974E-2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74.419799999999995</v>
      </c>
      <c r="C1768" s="2">
        <f t="shared" si="162"/>
        <v>73.61946428662641</v>
      </c>
      <c r="D1768" s="2">
        <f t="shared" si="164"/>
        <v>73.270917150227064</v>
      </c>
      <c r="E1768" s="2">
        <f t="shared" si="163"/>
        <v>0.34854713639934687</v>
      </c>
      <c r="F1768" s="2">
        <f t="shared" si="167"/>
        <v>0.42837489607533369</v>
      </c>
      <c r="G1768" s="2">
        <f t="shared" si="165"/>
        <v>-7.982775967598682E-2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5">
        <f>TITRES_STAT!D1772</f>
        <v>74.419799999999995</v>
      </c>
      <c r="C1769" s="2">
        <f t="shared" si="162"/>
        <v>73.563869780991581</v>
      </c>
      <c r="D1769" s="2">
        <f t="shared" si="164"/>
        <v>73.356019583543585</v>
      </c>
      <c r="E1769" s="2">
        <f t="shared" si="163"/>
        <v>0.20785019744799627</v>
      </c>
      <c r="F1769" s="2">
        <f t="shared" si="167"/>
        <v>0.38426995634986622</v>
      </c>
      <c r="G1769" s="2">
        <f t="shared" si="165"/>
        <v>-0.17641975890186995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5">
        <f>TITRES_STAT!D1773</f>
        <v>74.411600000000007</v>
      </c>
      <c r="C1770" s="2">
        <f t="shared" si="162"/>
        <v>73.516828276223649</v>
      </c>
      <c r="D1770" s="2">
        <f t="shared" si="164"/>
        <v>73.434210725503334</v>
      </c>
      <c r="E1770" s="2">
        <f t="shared" si="163"/>
        <v>8.2617550720314625E-2</v>
      </c>
      <c r="F1770" s="2">
        <f t="shared" si="167"/>
        <v>0.32393947522395594</v>
      </c>
      <c r="G1770" s="2">
        <f t="shared" si="165"/>
        <v>-0.24132192450364132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5">
        <f>TITRES_STAT!D1774</f>
        <v>74.411600000000007</v>
      </c>
      <c r="C1771" s="2">
        <f t="shared" si="162"/>
        <v>73.4770239260354</v>
      </c>
      <c r="D1771" s="2">
        <f t="shared" si="164"/>
        <v>73.506609931021615</v>
      </c>
      <c r="E1771" s="2">
        <f t="shared" si="163"/>
        <v>-2.958600498621422E-2</v>
      </c>
      <c r="F1771" s="2">
        <f t="shared" si="167"/>
        <v>0.25323437918192193</v>
      </c>
      <c r="G1771" s="2">
        <f t="shared" si="165"/>
        <v>-0.28282038416813615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5">
        <f>TITRES_STAT!D1775</f>
        <v>74.411600000000007</v>
      </c>
      <c r="C1772" s="2">
        <f t="shared" si="162"/>
        <v>73.247004860491501</v>
      </c>
      <c r="D1772" s="2">
        <f t="shared" si="164"/>
        <v>73.573646232427421</v>
      </c>
      <c r="E1772" s="2">
        <f t="shared" si="163"/>
        <v>-0.32664137193592069</v>
      </c>
      <c r="F1772" s="2">
        <f t="shared" si="167"/>
        <v>0.13725922895835341</v>
      </c>
      <c r="G1772" s="2">
        <f t="shared" si="165"/>
        <v>-0.4639006008942741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74.419799999999995</v>
      </c>
      <c r="C1773" s="2">
        <f t="shared" si="162"/>
        <v>73.053634881954338</v>
      </c>
      <c r="D1773" s="2">
        <f t="shared" si="164"/>
        <v>73.636324289284644</v>
      </c>
      <c r="E1773" s="2">
        <f t="shared" si="163"/>
        <v>-0.58268940733030661</v>
      </c>
      <c r="F1773" s="2">
        <f t="shared" si="167"/>
        <v>-6.7304982993785928E-3</v>
      </c>
      <c r="G1773" s="2">
        <f t="shared" si="165"/>
        <v>-0.57595890903092806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74.419799999999995</v>
      </c>
      <c r="C1774" s="2">
        <f t="shared" si="162"/>
        <v>72.833383361653674</v>
      </c>
      <c r="D1774" s="2">
        <f t="shared" si="164"/>
        <v>73.694359527115409</v>
      </c>
      <c r="E1774" s="2">
        <f t="shared" si="163"/>
        <v>-0.86097616546173583</v>
      </c>
      <c r="F1774" s="2">
        <f t="shared" si="167"/>
        <v>-0.17757963173185007</v>
      </c>
      <c r="G1774" s="2">
        <f t="shared" si="165"/>
        <v>-0.68339653372988574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74.419799999999995</v>
      </c>
      <c r="C1775" s="2">
        <f t="shared" si="162"/>
        <v>72.703647459860804</v>
      </c>
      <c r="D1775" s="2">
        <f t="shared" si="164"/>
        <v>73.748095858440195</v>
      </c>
      <c r="E1775" s="2">
        <f t="shared" si="163"/>
        <v>-1.0444483985793909</v>
      </c>
      <c r="F1775" s="2">
        <f t="shared" si="167"/>
        <v>-0.35095338510135821</v>
      </c>
      <c r="G1775" s="2">
        <f t="shared" si="165"/>
        <v>-0.69349501347803266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74.419799999999995</v>
      </c>
      <c r="C1776" s="2">
        <f t="shared" si="162"/>
        <v>72.593870927574528</v>
      </c>
      <c r="D1776" s="2">
        <f t="shared" si="164"/>
        <v>73.797851720777956</v>
      </c>
      <c r="E1776" s="2">
        <f t="shared" si="163"/>
        <v>-1.2039807932034279</v>
      </c>
      <c r="F1776" s="2">
        <f t="shared" si="167"/>
        <v>-0.5215588667217721</v>
      </c>
      <c r="G1776" s="2">
        <f t="shared" si="165"/>
        <v>-0.68242192648165578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5">
        <f>TITRES_STAT!D1780</f>
        <v>74.419799999999995</v>
      </c>
      <c r="C1777" s="2">
        <f t="shared" si="162"/>
        <v>72.500983092563061</v>
      </c>
      <c r="D1777" s="2">
        <f t="shared" si="164"/>
        <v>73.8439219636833</v>
      </c>
      <c r="E1777" s="2">
        <f t="shared" si="163"/>
        <v>-1.3429388711202392</v>
      </c>
      <c r="F1777" s="2">
        <f t="shared" si="167"/>
        <v>-0.68583486760146561</v>
      </c>
      <c r="G1777" s="2">
        <f t="shared" si="165"/>
        <v>-0.65710400351877363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74.419799999999995</v>
      </c>
      <c r="C1778" s="2">
        <f t="shared" si="162"/>
        <v>72.796185693707201</v>
      </c>
      <c r="D1778" s="2">
        <f t="shared" si="164"/>
        <v>73.88657959600306</v>
      </c>
      <c r="E1778" s="2">
        <f t="shared" si="163"/>
        <v>-1.0903939022958582</v>
      </c>
      <c r="F1778" s="2">
        <f t="shared" si="167"/>
        <v>-0.76674667454034418</v>
      </c>
      <c r="G1778" s="2">
        <f t="shared" si="165"/>
        <v>-0.32364722775551402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74.419799999999995</v>
      </c>
      <c r="C1779" s="2">
        <f t="shared" si="162"/>
        <v>73.04597251005994</v>
      </c>
      <c r="D1779" s="2">
        <f t="shared" si="164"/>
        <v>73.926077403706543</v>
      </c>
      <c r="E1779" s="2">
        <f t="shared" si="163"/>
        <v>-0.88010489364660316</v>
      </c>
      <c r="F1779" s="2">
        <f t="shared" si="167"/>
        <v>-0.78941831836159604</v>
      </c>
      <c r="G1779" s="2">
        <f t="shared" si="165"/>
        <v>-9.0686575285007121E-2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74.419799999999995</v>
      </c>
      <c r="C1780" s="2">
        <f t="shared" si="162"/>
        <v>73.256069046973806</v>
      </c>
      <c r="D1780" s="2">
        <f t="shared" si="164"/>
        <v>73.96264944787643</v>
      </c>
      <c r="E1780" s="2">
        <f t="shared" si="163"/>
        <v>-0.70658040090262375</v>
      </c>
      <c r="F1780" s="2">
        <f t="shared" si="167"/>
        <v>-0.7728507348698016</v>
      </c>
      <c r="G1780" s="2">
        <f t="shared" si="165"/>
        <v>6.6270333967177852E-2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74.419799999999995</v>
      </c>
      <c r="C1781" s="2">
        <f t="shared" si="162"/>
        <v>73.433843039747074</v>
      </c>
      <c r="D1781" s="2">
        <f t="shared" si="164"/>
        <v>73.996512451737431</v>
      </c>
      <c r="E1781" s="2">
        <f t="shared" si="163"/>
        <v>-0.56266941199035614</v>
      </c>
      <c r="F1781" s="2">
        <f t="shared" si="167"/>
        <v>-0.73081447029391255</v>
      </c>
      <c r="G1781" s="2">
        <f t="shared" si="165"/>
        <v>0.16814505830355642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73.626300000000001</v>
      </c>
      <c r="C1782" s="2">
        <f t="shared" si="162"/>
        <v>73.584267187478304</v>
      </c>
      <c r="D1782" s="2">
        <f t="shared" si="164"/>
        <v>73.969089307164296</v>
      </c>
      <c r="E1782" s="2">
        <f t="shared" si="163"/>
        <v>-0.38482211968599245</v>
      </c>
      <c r="F1782" s="2">
        <f t="shared" si="167"/>
        <v>-0.66161600017232858</v>
      </c>
      <c r="G1782" s="2">
        <f t="shared" si="165"/>
        <v>0.27679388048633613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73.626300000000001</v>
      </c>
      <c r="C1783" s="2">
        <f t="shared" si="162"/>
        <v>73.712810697097026</v>
      </c>
      <c r="D1783" s="2">
        <f t="shared" si="164"/>
        <v>73.943697506633612</v>
      </c>
      <c r="E1783" s="2">
        <f t="shared" si="163"/>
        <v>-0.23088680953658525</v>
      </c>
      <c r="F1783" s="2">
        <f t="shared" si="167"/>
        <v>-0.57547016204517987</v>
      </c>
      <c r="G1783" s="2">
        <f t="shared" si="165"/>
        <v>0.34458335250859462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73.626300000000001</v>
      </c>
      <c r="C1784" s="2">
        <f t="shared" si="162"/>
        <v>73.821578282159024</v>
      </c>
      <c r="D1784" s="2">
        <f t="shared" si="164"/>
        <v>73.92018658021631</v>
      </c>
      <c r="E1784" s="2">
        <f t="shared" si="163"/>
        <v>-9.8608298057285992E-2</v>
      </c>
      <c r="F1784" s="2">
        <f t="shared" si="167"/>
        <v>-0.48009778924760116</v>
      </c>
      <c r="G1784" s="2">
        <f t="shared" si="165"/>
        <v>0.38148949119031517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73.626300000000001</v>
      </c>
      <c r="C1785" s="2">
        <f t="shared" si="162"/>
        <v>73.913612392596093</v>
      </c>
      <c r="D1785" s="2">
        <f t="shared" si="164"/>
        <v>73.898417203903989</v>
      </c>
      <c r="E1785" s="2">
        <f t="shared" si="163"/>
        <v>1.5195188692104011E-2</v>
      </c>
      <c r="F1785" s="2">
        <f t="shared" si="167"/>
        <v>-0.38103919365966016</v>
      </c>
      <c r="G1785" s="2">
        <f t="shared" si="165"/>
        <v>0.39623438235176417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71.981899999999996</v>
      </c>
      <c r="C1786" s="2">
        <f t="shared" si="162"/>
        <v>73.99148740911977</v>
      </c>
      <c r="D1786" s="2">
        <f t="shared" si="164"/>
        <v>73.756452966577768</v>
      </c>
      <c r="E1786" s="2">
        <f t="shared" si="163"/>
        <v>0.2350344425420019</v>
      </c>
      <c r="F1786" s="2">
        <f t="shared" si="167"/>
        <v>-0.25782446641932777</v>
      </c>
      <c r="G1786" s="2">
        <f t="shared" si="165"/>
        <v>0.49285890896132967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71.981899999999996</v>
      </c>
      <c r="C1787" s="2">
        <f t="shared" si="162"/>
        <v>74.057381653870578</v>
      </c>
      <c r="D1787" s="2">
        <f t="shared" si="164"/>
        <v>73.62500459868312</v>
      </c>
      <c r="E1787" s="2">
        <f t="shared" si="163"/>
        <v>0.43237705518745884</v>
      </c>
      <c r="F1787" s="2">
        <f t="shared" si="167"/>
        <v>-0.11978416209797045</v>
      </c>
      <c r="G1787" s="2">
        <f t="shared" si="165"/>
        <v>0.55216121728542933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71.981899999999996</v>
      </c>
      <c r="C1788" s="2">
        <f t="shared" si="162"/>
        <v>74.113138322505876</v>
      </c>
      <c r="D1788" s="2">
        <f t="shared" si="164"/>
        <v>73.503293146928826</v>
      </c>
      <c r="E1788" s="2">
        <f t="shared" si="163"/>
        <v>0.60984517557704976</v>
      </c>
      <c r="F1788" s="2">
        <f t="shared" si="167"/>
        <v>2.6141705437033591E-2</v>
      </c>
      <c r="G1788" s="2">
        <f t="shared" si="165"/>
        <v>0.58370347014001611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71.981899999999996</v>
      </c>
      <c r="C1789" s="2">
        <f t="shared" si="162"/>
        <v>74.160317042120354</v>
      </c>
      <c r="D1789" s="2">
        <f t="shared" si="164"/>
        <v>73.390597358267442</v>
      </c>
      <c r="E1789" s="2">
        <f t="shared" si="163"/>
        <v>0.76971968385291234</v>
      </c>
      <c r="F1789" s="2">
        <f t="shared" si="167"/>
        <v>0.17485730112020936</v>
      </c>
      <c r="G1789" s="2">
        <f t="shared" si="165"/>
        <v>0.59486238273270298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71.981899999999996</v>
      </c>
      <c r="C1790" s="2">
        <f t="shared" si="162"/>
        <v>74.200237497178762</v>
      </c>
      <c r="D1790" s="2">
        <f t="shared" si="164"/>
        <v>73.28624940580319</v>
      </c>
      <c r="E1790" s="2">
        <f t="shared" si="163"/>
        <v>0.9139880913755718</v>
      </c>
      <c r="F1790" s="2">
        <f t="shared" si="167"/>
        <v>0.32268345917128183</v>
      </c>
      <c r="G1790" s="2">
        <f t="shared" si="165"/>
        <v>0.59130463220428997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71.981899999999996</v>
      </c>
      <c r="C1791" s="2">
        <f t="shared" si="162"/>
        <v>74.23401634376664</v>
      </c>
      <c r="D1791" s="2">
        <f t="shared" si="164"/>
        <v>73.189630931299263</v>
      </c>
      <c r="E1791" s="2">
        <f t="shared" si="163"/>
        <v>1.0443854124673777</v>
      </c>
      <c r="F1791" s="2">
        <f t="shared" si="167"/>
        <v>0.46702384983050105</v>
      </c>
      <c r="G1791" s="2">
        <f t="shared" si="165"/>
        <v>0.57736156263687666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5">
        <f>TITRES_STAT!D1795</f>
        <v>71.981899999999996</v>
      </c>
      <c r="C1792" s="2">
        <f t="shared" si="162"/>
        <v>74.140521521648694</v>
      </c>
      <c r="D1792" s="2">
        <f t="shared" si="164"/>
        <v>73.100169380832654</v>
      </c>
      <c r="E1792" s="2">
        <f t="shared" si="163"/>
        <v>1.0403521408160401</v>
      </c>
      <c r="F1792" s="2">
        <f t="shared" si="167"/>
        <v>0.58168950802760888</v>
      </c>
      <c r="G1792" s="2">
        <f t="shared" si="165"/>
        <v>0.45866263278843122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71.981899999999996</v>
      </c>
      <c r="C1793" s="2">
        <f t="shared" si="162"/>
        <v>74.061410518318127</v>
      </c>
      <c r="D1793" s="2">
        <f t="shared" si="164"/>
        <v>73.017334611882092</v>
      </c>
      <c r="E1793" s="2">
        <f t="shared" si="163"/>
        <v>1.044075906436035</v>
      </c>
      <c r="F1793" s="2">
        <f t="shared" si="167"/>
        <v>0.67416678770929406</v>
      </c>
      <c r="G1793" s="2">
        <f t="shared" si="165"/>
        <v>0.36990911872674093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71.981899999999996</v>
      </c>
      <c r="C1794" s="2">
        <f t="shared" si="162"/>
        <v>73.994470438576869</v>
      </c>
      <c r="D1794" s="2">
        <f t="shared" si="164"/>
        <v>72.94063575174269</v>
      </c>
      <c r="E1794" s="2">
        <f t="shared" si="163"/>
        <v>1.053834686834179</v>
      </c>
      <c r="F1794" s="2">
        <f t="shared" si="167"/>
        <v>0.75010036753427112</v>
      </c>
      <c r="G1794" s="2">
        <f t="shared" si="165"/>
        <v>0.30373431929990791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69.535899999999998</v>
      </c>
      <c r="C1795" s="2">
        <f t="shared" si="162"/>
        <v>73.937828832641969</v>
      </c>
      <c r="D1795" s="2">
        <f t="shared" si="164"/>
        <v>72.688433103465456</v>
      </c>
      <c r="E1795" s="2">
        <f t="shared" si="163"/>
        <v>1.2493957291765128</v>
      </c>
      <c r="F1795" s="2">
        <f t="shared" si="167"/>
        <v>0.84995943986271949</v>
      </c>
      <c r="G1795" s="2">
        <f t="shared" si="165"/>
        <v>0.39943628931379327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71.990099999999998</v>
      </c>
      <c r="C1796" s="2">
        <f t="shared" si="162"/>
        <v>73.636916704543211</v>
      </c>
      <c r="D1796" s="2">
        <f t="shared" si="164"/>
        <v>72.636704725430974</v>
      </c>
      <c r="E1796" s="2">
        <f t="shared" si="163"/>
        <v>1.0002119791122368</v>
      </c>
      <c r="F1796" s="2">
        <f t="shared" si="167"/>
        <v>0.88000994771262309</v>
      </c>
      <c r="G1796" s="2">
        <f t="shared" si="165"/>
        <v>0.12020203139961372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71.990099999999998</v>
      </c>
      <c r="C1797" s="2">
        <f t="shared" si="162"/>
        <v>73.3822987499981</v>
      </c>
      <c r="D1797" s="2">
        <f t="shared" si="164"/>
        <v>72.588808079102748</v>
      </c>
      <c r="E1797" s="2">
        <f t="shared" si="163"/>
        <v>0.79349067089535197</v>
      </c>
      <c r="F1797" s="2">
        <f t="shared" si="167"/>
        <v>0.86270609234916895</v>
      </c>
      <c r="G1797" s="2">
        <f t="shared" si="165"/>
        <v>-6.9215421453816983E-2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5">
        <f>TITRES_STAT!D1801</f>
        <v>69.535899999999998</v>
      </c>
      <c r="C1798" s="2">
        <f t="shared" si="162"/>
        <v>73.166852788459934</v>
      </c>
      <c r="D1798" s="2">
        <f t="shared" si="164"/>
        <v>72.362666739909955</v>
      </c>
      <c r="E1798" s="2">
        <f t="shared" si="163"/>
        <v>0.80418604854997966</v>
      </c>
      <c r="F1798" s="2">
        <f t="shared" si="167"/>
        <v>0.85100208358933116</v>
      </c>
      <c r="G1798" s="2">
        <f t="shared" si="165"/>
        <v>-4.68160350393515E-2</v>
      </c>
      <c r="H1798" s="2" t="str">
        <f t="shared" si="166"/>
        <v>Hold</v>
      </c>
    </row>
    <row r="1799" spans="1:8" ht="13.5" x14ac:dyDescent="0.25">
      <c r="A1799" s="3">
        <f>TITRES_STAT!B1802</f>
        <v>44924</v>
      </c>
      <c r="B1799" s="5">
        <f>TITRES_STAT!D1802</f>
        <v>71.990099999999998</v>
      </c>
      <c r="C1799" s="2">
        <f t="shared" si="162"/>
        <v>72.984552359466093</v>
      </c>
      <c r="D1799" s="2">
        <f t="shared" si="164"/>
        <v>72.335069203620321</v>
      </c>
      <c r="E1799" s="2">
        <f t="shared" si="163"/>
        <v>0.64948315584577188</v>
      </c>
      <c r="F1799" s="2">
        <f t="shared" si="167"/>
        <v>0.81069829804061933</v>
      </c>
      <c r="G1799" s="2">
        <f t="shared" si="165"/>
        <v>-0.16121514219484745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5">
        <f>TITRES_STAT!D1803</f>
        <v>71.990099999999998</v>
      </c>
      <c r="C1800" s="2">
        <f t="shared" si="162"/>
        <v>72.830298150317461</v>
      </c>
      <c r="D1800" s="2">
        <f t="shared" si="164"/>
        <v>72.309515929278078</v>
      </c>
      <c r="E1800" s="2">
        <f t="shared" si="163"/>
        <v>0.52078222103938288</v>
      </c>
      <c r="F1800" s="2">
        <f t="shared" si="167"/>
        <v>0.75271508264037212</v>
      </c>
      <c r="G1800" s="2">
        <f t="shared" si="165"/>
        <v>-0.23193286160098925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71.990099999999998</v>
      </c>
      <c r="C1801" s="2">
        <f t="shared" si="162"/>
        <v>72.699775357960931</v>
      </c>
      <c r="D1801" s="2">
        <f t="shared" si="164"/>
        <v>72.285855490072294</v>
      </c>
      <c r="E1801" s="2">
        <f t="shared" si="163"/>
        <v>0.41391986788863733</v>
      </c>
      <c r="F1801" s="2">
        <f t="shared" si="167"/>
        <v>0.68495603969002528</v>
      </c>
      <c r="G1801" s="2">
        <f t="shared" si="165"/>
        <v>-0.27103617180138795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71.990099999999998</v>
      </c>
      <c r="C1802" s="2">
        <f t="shared" si="162"/>
        <v>72.589332995197708</v>
      </c>
      <c r="D1802" s="2">
        <f t="shared" si="164"/>
        <v>72.263947675992867</v>
      </c>
      <c r="E1802" s="2">
        <f t="shared" si="163"/>
        <v>0.32538531920484104</v>
      </c>
      <c r="F1802" s="2">
        <f t="shared" si="167"/>
        <v>0.61304189559298849</v>
      </c>
      <c r="G1802" s="2">
        <f t="shared" si="165"/>
        <v>-0.28765657638814746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71.990099999999998</v>
      </c>
      <c r="C1803" s="2">
        <f t="shared" si="162"/>
        <v>72.495881765167297</v>
      </c>
      <c r="D1803" s="2">
        <f t="shared" si="164"/>
        <v>72.243662662956353</v>
      </c>
      <c r="E1803" s="2">
        <f t="shared" si="163"/>
        <v>0.2522191022109439</v>
      </c>
      <c r="F1803" s="2">
        <f t="shared" si="167"/>
        <v>0.54087733691657958</v>
      </c>
      <c r="G1803" s="2">
        <f t="shared" si="165"/>
        <v>-0.28865823470563567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71.981899999999996</v>
      </c>
      <c r="C1804" s="2">
        <f t="shared" si="162"/>
        <v>72.416807647449247</v>
      </c>
      <c r="D1804" s="2">
        <f t="shared" si="164"/>
        <v>72.22427283607071</v>
      </c>
      <c r="E1804" s="2">
        <f t="shared" si="163"/>
        <v>0.19253481137853612</v>
      </c>
      <c r="F1804" s="2">
        <f t="shared" si="167"/>
        <v>0.47120883180897088</v>
      </c>
      <c r="G1804" s="2">
        <f t="shared" si="165"/>
        <v>-0.27867402043043477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71.981899999999996</v>
      </c>
      <c r="C1805" s="2">
        <f t="shared" si="162"/>
        <v>71.973591086303202</v>
      </c>
      <c r="D1805" s="2">
        <f t="shared" si="164"/>
        <v>72.206319292658065</v>
      </c>
      <c r="E1805" s="2">
        <f t="shared" si="163"/>
        <v>-0.23272820635486369</v>
      </c>
      <c r="F1805" s="2">
        <f t="shared" si="167"/>
        <v>0.33042142417620401</v>
      </c>
      <c r="G1805" s="2">
        <f t="shared" si="165"/>
        <v>-0.5631496305310677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71.990099999999998</v>
      </c>
      <c r="C1806" s="2">
        <f t="shared" si="162"/>
        <v>71.976130919179624</v>
      </c>
      <c r="D1806" s="2">
        <f t="shared" si="164"/>
        <v>72.190303048757471</v>
      </c>
      <c r="E1806" s="2">
        <f t="shared" si="163"/>
        <v>-0.2141721295778467</v>
      </c>
      <c r="F1806" s="2">
        <f t="shared" si="167"/>
        <v>0.22150271342539385</v>
      </c>
      <c r="G1806" s="2">
        <f t="shared" si="165"/>
        <v>-0.43567484300324055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71.981899999999996</v>
      </c>
      <c r="C1807" s="2">
        <f t="shared" ref="C1807:C1870" si="168">$C$4*B1797+C1806*(1-$C$4)</f>
        <v>71.978280008536601</v>
      </c>
      <c r="D1807" s="2">
        <f t="shared" si="164"/>
        <v>72.174865785886553</v>
      </c>
      <c r="E1807" s="2">
        <f t="shared" si="163"/>
        <v>-0.1965857773499522</v>
      </c>
      <c r="F1807" s="2">
        <f t="shared" si="167"/>
        <v>0.13788501527032465</v>
      </c>
      <c r="G1807" s="2">
        <f t="shared" si="165"/>
        <v>-0.33447079262027685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70.362200000000001</v>
      </c>
      <c r="C1808" s="2">
        <f t="shared" si="168"/>
        <v>71.602529237992513</v>
      </c>
      <c r="D1808" s="2">
        <f t="shared" si="164"/>
        <v>72.040594246191262</v>
      </c>
      <c r="E1808" s="2">
        <f t="shared" si="163"/>
        <v>-0.43806500819874827</v>
      </c>
      <c r="F1808" s="2">
        <f t="shared" si="167"/>
        <v>2.2695010576510063E-2</v>
      </c>
      <c r="G1808" s="2">
        <f t="shared" si="165"/>
        <v>-0.46076001877525835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70.353999999999999</v>
      </c>
      <c r="C1809" s="2">
        <f t="shared" si="168"/>
        <v>71.662155509070587</v>
      </c>
      <c r="D1809" s="2">
        <f t="shared" si="164"/>
        <v>71.915661339065977</v>
      </c>
      <c r="E1809" s="2">
        <f t="shared" si="163"/>
        <v>-0.25350582999539029</v>
      </c>
      <c r="F1809" s="2">
        <f t="shared" si="167"/>
        <v>-3.2545157537870011E-2</v>
      </c>
      <c r="G1809" s="2">
        <f t="shared" si="165"/>
        <v>-0.22096067245752027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70.353999999999999</v>
      </c>
      <c r="C1810" s="2">
        <f t="shared" si="168"/>
        <v>71.712608507675114</v>
      </c>
      <c r="D1810" s="2">
        <f t="shared" si="164"/>
        <v>71.799982721357381</v>
      </c>
      <c r="E1810" s="2">
        <f t="shared" si="163"/>
        <v>-8.7374213682267055E-2</v>
      </c>
      <c r="F1810" s="2">
        <f t="shared" si="167"/>
        <v>-4.3510968766749425E-2</v>
      </c>
      <c r="G1810" s="2">
        <f t="shared" si="165"/>
        <v>-4.386324491551763E-2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70.353999999999999</v>
      </c>
      <c r="C1811" s="2">
        <f t="shared" si="168"/>
        <v>71.755299506494325</v>
      </c>
      <c r="D1811" s="2">
        <f t="shared" si="164"/>
        <v>71.692872890145722</v>
      </c>
      <c r="E1811" s="2">
        <f t="shared" si="163"/>
        <v>6.2426616348602693E-2</v>
      </c>
      <c r="F1811" s="2">
        <f t="shared" si="167"/>
        <v>-2.2323451743679001E-2</v>
      </c>
      <c r="G1811" s="2">
        <f t="shared" si="165"/>
        <v>8.4750068092281694E-2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71.990099999999998</v>
      </c>
      <c r="C1812" s="2">
        <f t="shared" si="168"/>
        <v>71.79142265934135</v>
      </c>
      <c r="D1812" s="2">
        <f t="shared" si="164"/>
        <v>71.71488971309789</v>
      </c>
      <c r="E1812" s="2">
        <f t="shared" si="163"/>
        <v>7.6532946243460742E-2</v>
      </c>
      <c r="F1812" s="2">
        <f t="shared" si="167"/>
        <v>-2.5521721462510513E-3</v>
      </c>
      <c r="G1812" s="2">
        <f t="shared" si="165"/>
        <v>7.90851183897118E-2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71.990099999999998</v>
      </c>
      <c r="C1813" s="2">
        <f t="shared" si="168"/>
        <v>71.821988404058061</v>
      </c>
      <c r="D1813" s="2">
        <f t="shared" si="164"/>
        <v>71.735275660275818</v>
      </c>
      <c r="E1813" s="2">
        <f t="shared" si="163"/>
        <v>8.6712743782243251E-2</v>
      </c>
      <c r="F1813" s="2">
        <f t="shared" si="167"/>
        <v>1.5300811039447809E-2</v>
      </c>
      <c r="G1813" s="2">
        <f t="shared" si="165"/>
        <v>7.1411932742795448E-2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71.990099999999998</v>
      </c>
      <c r="C1814" s="2">
        <f t="shared" si="168"/>
        <v>71.846590188049134</v>
      </c>
      <c r="D1814" s="2">
        <f t="shared" si="164"/>
        <v>71.754151537292429</v>
      </c>
      <c r="E1814" s="2">
        <f t="shared" si="163"/>
        <v>9.2438650756704988E-2</v>
      </c>
      <c r="F1814" s="2">
        <f t="shared" si="167"/>
        <v>3.0728378982899249E-2</v>
      </c>
      <c r="G1814" s="2">
        <f t="shared" si="165"/>
        <v>6.1710271773805739E-2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71.1721</v>
      </c>
      <c r="C1815" s="2">
        <f t="shared" si="168"/>
        <v>71.867407082195427</v>
      </c>
      <c r="D1815" s="2">
        <f t="shared" si="164"/>
        <v>71.71103660860409</v>
      </c>
      <c r="E1815" s="2">
        <f t="shared" si="163"/>
        <v>0.1563704735913376</v>
      </c>
      <c r="F1815" s="2">
        <f t="shared" si="167"/>
        <v>5.5856797904586926E-2</v>
      </c>
      <c r="G1815" s="2">
        <f t="shared" si="165"/>
        <v>0.10051367568675068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71.990099999999998</v>
      </c>
      <c r="C1816" s="2">
        <f t="shared" si="168"/>
        <v>71.886282915703816</v>
      </c>
      <c r="D1816" s="2">
        <f t="shared" si="164"/>
        <v>71.731707970929719</v>
      </c>
      <c r="E1816" s="2">
        <f t="shared" si="163"/>
        <v>0.15457494477409739</v>
      </c>
      <c r="F1816" s="2">
        <f t="shared" si="167"/>
        <v>7.5600427278489021E-2</v>
      </c>
      <c r="G1816" s="2">
        <f t="shared" si="165"/>
        <v>7.8974517495608368E-2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5">
        <f>TITRES_STAT!D1820</f>
        <v>71.990099999999998</v>
      </c>
      <c r="C1817" s="2">
        <f t="shared" si="168"/>
        <v>71.900993236364769</v>
      </c>
      <c r="D1817" s="2">
        <f t="shared" si="164"/>
        <v>71.750848121231215</v>
      </c>
      <c r="E1817" s="2">
        <f t="shared" si="163"/>
        <v>0.15014511513355444</v>
      </c>
      <c r="F1817" s="2">
        <f t="shared" si="167"/>
        <v>9.0509364849502102E-2</v>
      </c>
      <c r="G1817" s="2">
        <f t="shared" si="165"/>
        <v>5.9635750284052338E-2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71.990099999999998</v>
      </c>
      <c r="C1818" s="2">
        <f t="shared" si="168"/>
        <v>71.664255815385573</v>
      </c>
      <c r="D1818" s="2">
        <f t="shared" si="164"/>
        <v>71.768570482621499</v>
      </c>
      <c r="E1818" s="2">
        <f t="shared" si="163"/>
        <v>-0.10431466723592564</v>
      </c>
      <c r="F1818" s="2">
        <f t="shared" si="167"/>
        <v>5.1544558432416558E-2</v>
      </c>
      <c r="G1818" s="2">
        <f t="shared" si="165"/>
        <v>-0.15585922566834221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5">
        <f>TITRES_STAT!D1822</f>
        <v>71.990099999999998</v>
      </c>
      <c r="C1819" s="2">
        <f t="shared" si="168"/>
        <v>71.462677997633946</v>
      </c>
      <c r="D1819" s="2">
        <f t="shared" si="164"/>
        <v>71.784980076501384</v>
      </c>
      <c r="E1819" s="2">
        <f t="shared" si="163"/>
        <v>-0.32230207886743756</v>
      </c>
      <c r="F1819" s="2">
        <f t="shared" si="167"/>
        <v>-2.3224769027554271E-2</v>
      </c>
      <c r="G1819" s="2">
        <f t="shared" si="165"/>
        <v>-0.29907730983988329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71.908299999999997</v>
      </c>
      <c r="C1820" s="2">
        <f t="shared" si="168"/>
        <v>71.292112151844108</v>
      </c>
      <c r="D1820" s="2">
        <f t="shared" si="164"/>
        <v>71.794114885649435</v>
      </c>
      <c r="E1820" s="2">
        <f t="shared" ref="E1820:E1883" si="169">C1820-D1820</f>
        <v>-0.50200273380532678</v>
      </c>
      <c r="F1820" s="2">
        <f t="shared" si="167"/>
        <v>-0.11898036198310877</v>
      </c>
      <c r="G1820" s="2">
        <f t="shared" si="165"/>
        <v>-0.38302237182221799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71.908299999999997</v>
      </c>
      <c r="C1821" s="2">
        <f t="shared" si="168"/>
        <v>71.147787205406559</v>
      </c>
      <c r="D1821" s="2">
        <f t="shared" ref="D1821:D1884" si="170">$D$4*B1821+(1-$D$4)*D1820</f>
        <v>71.802573042267994</v>
      </c>
      <c r="E1821" s="2">
        <f t="shared" si="169"/>
        <v>-0.65478583686143566</v>
      </c>
      <c r="F1821" s="2">
        <f t="shared" si="167"/>
        <v>-0.22614145695877413</v>
      </c>
      <c r="G1821" s="2">
        <f t="shared" si="165"/>
        <v>-0.42864437990266152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71.908299999999997</v>
      </c>
      <c r="C1822" s="2">
        <f t="shared" si="168"/>
        <v>71.277373789190165</v>
      </c>
      <c r="D1822" s="2">
        <f t="shared" si="170"/>
        <v>71.810404668766665</v>
      </c>
      <c r="E1822" s="2">
        <f t="shared" si="169"/>
        <v>-0.53303087957650064</v>
      </c>
      <c r="F1822" s="2">
        <f t="shared" si="167"/>
        <v>-0.28751934148231945</v>
      </c>
      <c r="G1822" s="2">
        <f t="shared" si="165"/>
        <v>-0.24551153809418119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71.908299999999997</v>
      </c>
      <c r="C1823" s="2">
        <f t="shared" si="168"/>
        <v>71.387023975468594</v>
      </c>
      <c r="D1823" s="2">
        <f t="shared" si="170"/>
        <v>71.817656174783949</v>
      </c>
      <c r="E1823" s="2">
        <f t="shared" si="169"/>
        <v>-0.43063219931535457</v>
      </c>
      <c r="F1823" s="2">
        <f t="shared" si="167"/>
        <v>-0.31614191304892647</v>
      </c>
      <c r="G1823" s="2">
        <f t="shared" si="165"/>
        <v>-0.1144902862664281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71.908299999999997</v>
      </c>
      <c r="C1824" s="2">
        <f t="shared" si="168"/>
        <v>71.479804902319572</v>
      </c>
      <c r="D1824" s="2">
        <f t="shared" si="170"/>
        <v>71.824370532207354</v>
      </c>
      <c r="E1824" s="2">
        <f t="shared" si="169"/>
        <v>-0.34456562988778217</v>
      </c>
      <c r="F1824" s="2">
        <f t="shared" si="167"/>
        <v>-0.32182665641669761</v>
      </c>
      <c r="G1824" s="2">
        <f t="shared" si="165"/>
        <v>-2.2738973471084556E-2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71.908299999999997</v>
      </c>
      <c r="C1825" s="2">
        <f t="shared" si="168"/>
        <v>71.432465686578098</v>
      </c>
      <c r="D1825" s="2">
        <f t="shared" si="170"/>
        <v>71.830587529821628</v>
      </c>
      <c r="E1825" s="2">
        <f t="shared" si="169"/>
        <v>-0.39812184324352984</v>
      </c>
      <c r="F1825" s="2">
        <f t="shared" si="167"/>
        <v>-0.3370856937820641</v>
      </c>
      <c r="G1825" s="2">
        <f t="shared" si="165"/>
        <v>-6.1036149461465738E-2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71.908299999999997</v>
      </c>
      <c r="C1826" s="2">
        <f t="shared" si="168"/>
        <v>71.518255580950694</v>
      </c>
      <c r="D1826" s="2">
        <f t="shared" si="170"/>
        <v>71.836344009094105</v>
      </c>
      <c r="E1826" s="2">
        <f t="shared" si="169"/>
        <v>-0.31808842814341176</v>
      </c>
      <c r="F1826" s="2">
        <f t="shared" si="167"/>
        <v>-0.33328624065433365</v>
      </c>
      <c r="G1826" s="2">
        <f t="shared" si="165"/>
        <v>1.5197812510921893E-2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5">
        <f>TITRES_STAT!D1830</f>
        <v>71.990099999999998</v>
      </c>
      <c r="C1827" s="2">
        <f t="shared" si="168"/>
        <v>71.590847030035206</v>
      </c>
      <c r="D1827" s="2">
        <f t="shared" si="170"/>
        <v>71.847733341753795</v>
      </c>
      <c r="E1827" s="2">
        <f t="shared" si="169"/>
        <v>-0.25688631171858844</v>
      </c>
      <c r="F1827" s="2">
        <f t="shared" si="167"/>
        <v>-0.31800625486718465</v>
      </c>
      <c r="G1827" s="2">
        <f t="shared" si="165"/>
        <v>6.1119943148596201E-2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5">
        <f>TITRES_STAT!D1831</f>
        <v>71.990099999999998</v>
      </c>
      <c r="C1828" s="2">
        <f t="shared" si="168"/>
        <v>71.652270563875945</v>
      </c>
      <c r="D1828" s="2">
        <f t="shared" si="170"/>
        <v>71.858279020142405</v>
      </c>
      <c r="E1828" s="2">
        <f t="shared" si="169"/>
        <v>-0.20600845626645992</v>
      </c>
      <c r="F1828" s="2">
        <f t="shared" si="167"/>
        <v>-0.29560669514703969</v>
      </c>
      <c r="G1828" s="2">
        <f t="shared" ref="G1828:G1891" si="171">E1828-F1828</f>
        <v>8.9598238880579772E-2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5">
        <f>TITRES_STAT!D1832</f>
        <v>71.990099999999998</v>
      </c>
      <c r="C1829" s="2">
        <f t="shared" si="168"/>
        <v>71.704244323279639</v>
      </c>
      <c r="D1829" s="2">
        <f t="shared" si="170"/>
        <v>71.868043537168887</v>
      </c>
      <c r="E1829" s="2">
        <f t="shared" si="169"/>
        <v>-0.16379921388924856</v>
      </c>
      <c r="F1829" s="2">
        <f t="shared" ref="F1829:F1892" si="173">(E1829*(2/(10)))+((1-(2/10))*F1828)</f>
        <v>-0.26924519889548149</v>
      </c>
      <c r="G1829" s="2">
        <f t="shared" si="171"/>
        <v>0.10544598500623292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5">
        <f>TITRES_STAT!D1833</f>
        <v>71.990099999999998</v>
      </c>
      <c r="C1830" s="2">
        <f t="shared" si="168"/>
        <v>71.735637504313544</v>
      </c>
      <c r="D1830" s="2">
        <f t="shared" si="170"/>
        <v>71.877084756637856</v>
      </c>
      <c r="E1830" s="2">
        <f t="shared" si="169"/>
        <v>-0.14144725232431199</v>
      </c>
      <c r="F1830" s="2">
        <f t="shared" si="173"/>
        <v>-0.2436856095812476</v>
      </c>
      <c r="G1830" s="2">
        <f t="shared" si="171"/>
        <v>0.10223835725693561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5">
        <f>TITRES_STAT!D1834</f>
        <v>71.990099999999998</v>
      </c>
      <c r="C1831" s="2">
        <f t="shared" si="168"/>
        <v>71.762200965188384</v>
      </c>
      <c r="D1831" s="2">
        <f t="shared" si="170"/>
        <v>71.885456256146156</v>
      </c>
      <c r="E1831" s="2">
        <f t="shared" si="169"/>
        <v>-0.12325529095777199</v>
      </c>
      <c r="F1831" s="2">
        <f t="shared" si="173"/>
        <v>-0.2195995458565525</v>
      </c>
      <c r="G1831" s="2">
        <f t="shared" si="171"/>
        <v>9.6344254898780513E-2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5">
        <f>TITRES_STAT!D1835</f>
        <v>71.990099999999998</v>
      </c>
      <c r="C1832" s="2">
        <f t="shared" si="168"/>
        <v>71.784677739774793</v>
      </c>
      <c r="D1832" s="2">
        <f t="shared" si="170"/>
        <v>71.893207644579775</v>
      </c>
      <c r="E1832" s="2">
        <f t="shared" si="169"/>
        <v>-0.10852990480498192</v>
      </c>
      <c r="F1832" s="2">
        <f t="shared" si="173"/>
        <v>-0.19738561764623838</v>
      </c>
      <c r="G1832" s="2">
        <f t="shared" si="171"/>
        <v>8.8855712841256457E-2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5">
        <f>TITRES_STAT!D1836</f>
        <v>71.990099999999998</v>
      </c>
      <c r="C1833" s="2">
        <f t="shared" si="168"/>
        <v>71.803696549040211</v>
      </c>
      <c r="D1833" s="2">
        <f t="shared" si="170"/>
        <v>71.900384856092387</v>
      </c>
      <c r="E1833" s="2">
        <f t="shared" si="169"/>
        <v>-9.6688307052176015E-2</v>
      </c>
      <c r="F1833" s="2">
        <f t="shared" si="173"/>
        <v>-0.1772461555274259</v>
      </c>
      <c r="G1833" s="2">
        <f t="shared" si="171"/>
        <v>8.0557848475249882E-2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5">
        <f>TITRES_STAT!D1837</f>
        <v>71.1721</v>
      </c>
      <c r="C1834" s="2">
        <f t="shared" si="168"/>
        <v>71.819789387649408</v>
      </c>
      <c r="D1834" s="2">
        <f t="shared" si="170"/>
        <v>71.846437829715171</v>
      </c>
      <c r="E1834" s="2">
        <f t="shared" si="169"/>
        <v>-2.6648442065763334E-2</v>
      </c>
      <c r="F1834" s="2">
        <f t="shared" si="173"/>
        <v>-0.1471266128350934</v>
      </c>
      <c r="G1834" s="2">
        <f t="shared" si="171"/>
        <v>0.12047817076933007</v>
      </c>
      <c r="H1834" s="2" t="str">
        <f t="shared" si="172"/>
        <v>Sell</v>
      </c>
    </row>
    <row r="1835" spans="1:8" ht="13.5" x14ac:dyDescent="0.25">
      <c r="A1835" s="3">
        <f>TITRES_STAT!B1838</f>
        <v>44974</v>
      </c>
      <c r="B1835" s="5">
        <f>TITRES_STAT!D1838</f>
        <v>71.990099999999998</v>
      </c>
      <c r="C1835" s="2">
        <f t="shared" si="168"/>
        <v>71.833406404934109</v>
      </c>
      <c r="D1835" s="2">
        <f t="shared" si="170"/>
        <v>71.857079471958485</v>
      </c>
      <c r="E1835" s="2">
        <f t="shared" si="169"/>
        <v>-2.3673067024375882E-2</v>
      </c>
      <c r="F1835" s="2">
        <f t="shared" si="173"/>
        <v>-0.1224359036729499</v>
      </c>
      <c r="G1835" s="2">
        <f t="shared" si="171"/>
        <v>9.8762836648574021E-2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71.990099999999998</v>
      </c>
      <c r="C1836" s="2">
        <f t="shared" si="168"/>
        <v>71.844928496482709</v>
      </c>
      <c r="D1836" s="2">
        <f t="shared" si="170"/>
        <v>71.866932844406008</v>
      </c>
      <c r="E1836" s="2">
        <f t="shared" si="169"/>
        <v>-2.2004347923299861E-2</v>
      </c>
      <c r="F1836" s="2">
        <f t="shared" si="173"/>
        <v>-0.10234959252301991</v>
      </c>
      <c r="G1836" s="2">
        <f t="shared" si="171"/>
        <v>8.0345244599720048E-2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71.990099999999998</v>
      </c>
      <c r="C1837" s="2">
        <f t="shared" si="168"/>
        <v>71.867262573946903</v>
      </c>
      <c r="D1837" s="2">
        <f t="shared" si="170"/>
        <v>71.876056337412976</v>
      </c>
      <c r="E1837" s="2">
        <f t="shared" si="169"/>
        <v>-8.7937634660733011E-3</v>
      </c>
      <c r="F1837" s="2">
        <f t="shared" si="173"/>
        <v>-8.363842671163059E-2</v>
      </c>
      <c r="G1837" s="2">
        <f t="shared" si="171"/>
        <v>7.4844663245557289E-2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71.990099999999998</v>
      </c>
      <c r="C1838" s="2">
        <f t="shared" si="168"/>
        <v>71.886160639493525</v>
      </c>
      <c r="D1838" s="2">
        <f t="shared" si="170"/>
        <v>71.884504016123131</v>
      </c>
      <c r="E1838" s="2">
        <f t="shared" si="169"/>
        <v>1.6566233703940725E-3</v>
      </c>
      <c r="F1838" s="2">
        <f t="shared" si="173"/>
        <v>-6.6579416695225657E-2</v>
      </c>
      <c r="G1838" s="2">
        <f t="shared" si="171"/>
        <v>6.823604006561973E-2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71.990099999999998</v>
      </c>
      <c r="C1839" s="2">
        <f t="shared" si="168"/>
        <v>71.90215131034067</v>
      </c>
      <c r="D1839" s="2">
        <f t="shared" si="170"/>
        <v>71.892325940854747</v>
      </c>
      <c r="E1839" s="2">
        <f t="shared" si="169"/>
        <v>9.8253694859238294E-3</v>
      </c>
      <c r="F1839" s="2">
        <f t="shared" si="173"/>
        <v>-5.1298459458995763E-2</v>
      </c>
      <c r="G1839" s="2">
        <f t="shared" si="171"/>
        <v>6.1123828944919592E-2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71.981899999999996</v>
      </c>
      <c r="C1840" s="2">
        <f t="shared" si="168"/>
        <v>71.91568187798056</v>
      </c>
      <c r="D1840" s="2">
        <f t="shared" si="170"/>
        <v>71.898961056346991</v>
      </c>
      <c r="E1840" s="2">
        <f t="shared" si="169"/>
        <v>1.6720821633569471E-2</v>
      </c>
      <c r="F1840" s="2">
        <f t="shared" si="173"/>
        <v>-3.7694603240482717E-2</v>
      </c>
      <c r="G1840" s="2">
        <f t="shared" si="171"/>
        <v>5.4415424874052189E-2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71.981899999999996</v>
      </c>
      <c r="C1841" s="2">
        <f t="shared" si="168"/>
        <v>71.927130819829699</v>
      </c>
      <c r="D1841" s="2">
        <f t="shared" si="170"/>
        <v>71.905104681802783</v>
      </c>
      <c r="E1841" s="2">
        <f t="shared" si="169"/>
        <v>2.2026138026916442E-2</v>
      </c>
      <c r="F1841" s="2">
        <f t="shared" si="173"/>
        <v>-2.5750454987002885E-2</v>
      </c>
      <c r="G1841" s="2">
        <f t="shared" si="171"/>
        <v>4.777659301391933E-2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71.981899999999996</v>
      </c>
      <c r="C1842" s="2">
        <f t="shared" si="168"/>
        <v>71.936818386009747</v>
      </c>
      <c r="D1842" s="2">
        <f t="shared" si="170"/>
        <v>71.910793223891474</v>
      </c>
      <c r="E1842" s="2">
        <f t="shared" si="169"/>
        <v>2.6025162118273215E-2</v>
      </c>
      <c r="F1842" s="2">
        <f t="shared" si="173"/>
        <v>-1.5395331565947665E-2</v>
      </c>
      <c r="G1842" s="2">
        <f t="shared" si="171"/>
        <v>4.1420493684220877E-2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71.981899999999996</v>
      </c>
      <c r="C1843" s="2">
        <f t="shared" si="168"/>
        <v>71.945015557392864</v>
      </c>
      <c r="D1843" s="2">
        <f t="shared" si="170"/>
        <v>71.916060392492113</v>
      </c>
      <c r="E1843" s="2">
        <f t="shared" si="169"/>
        <v>2.8955164900750674E-2</v>
      </c>
      <c r="F1843" s="2">
        <f t="shared" si="173"/>
        <v>-6.5252322726079984E-3</v>
      </c>
      <c r="G1843" s="2">
        <f t="shared" si="171"/>
        <v>3.5480397173358671E-2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71.981899999999996</v>
      </c>
      <c r="C1844" s="2">
        <f t="shared" si="168"/>
        <v>71.826105471640119</v>
      </c>
      <c r="D1844" s="2">
        <f t="shared" si="170"/>
        <v>71.920937400455671</v>
      </c>
      <c r="E1844" s="2">
        <f t="shared" si="169"/>
        <v>-9.4831928815551692E-2</v>
      </c>
      <c r="F1844" s="2">
        <f t="shared" si="173"/>
        <v>-2.418657158119674E-2</v>
      </c>
      <c r="G1844" s="2">
        <f t="shared" si="171"/>
        <v>-7.0645357234354944E-2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71.981899999999996</v>
      </c>
      <c r="C1845" s="2">
        <f t="shared" si="168"/>
        <v>71.851335399080099</v>
      </c>
      <c r="D1845" s="2">
        <f t="shared" si="170"/>
        <v>71.925453148570071</v>
      </c>
      <c r="E1845" s="2">
        <f t="shared" si="169"/>
        <v>-7.4117749489971629E-2</v>
      </c>
      <c r="F1845" s="2">
        <f t="shared" si="173"/>
        <v>-3.4172807162951721E-2</v>
      </c>
      <c r="G1845" s="2">
        <f t="shared" si="171"/>
        <v>-3.9944942327019908E-2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71.581100000000006</v>
      </c>
      <c r="C1846" s="2">
        <f t="shared" si="168"/>
        <v>71.872683799221619</v>
      </c>
      <c r="D1846" s="2">
        <f t="shared" si="170"/>
        <v>71.899945507935243</v>
      </c>
      <c r="E1846" s="2">
        <f t="shared" si="169"/>
        <v>-2.7261708713623989E-2</v>
      </c>
      <c r="F1846" s="2">
        <f t="shared" si="173"/>
        <v>-3.2790587473086177E-2</v>
      </c>
      <c r="G1846" s="2">
        <f t="shared" si="171"/>
        <v>5.5288787594621885E-3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71.581100000000006</v>
      </c>
      <c r="C1847" s="2">
        <f t="shared" si="168"/>
        <v>71.890747830110598</v>
      </c>
      <c r="D1847" s="2">
        <f t="shared" si="170"/>
        <v>71.876327322162254</v>
      </c>
      <c r="E1847" s="2">
        <f t="shared" si="169"/>
        <v>1.4420507948344152E-2</v>
      </c>
      <c r="F1847" s="2">
        <f t="shared" si="173"/>
        <v>-2.3348368388800111E-2</v>
      </c>
      <c r="G1847" s="2">
        <f t="shared" si="171"/>
        <v>3.7768876337144264E-2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71.581100000000006</v>
      </c>
      <c r="C1848" s="2">
        <f t="shared" si="168"/>
        <v>71.906032779324349</v>
      </c>
      <c r="D1848" s="2">
        <f t="shared" si="170"/>
        <v>71.854458631631715</v>
      </c>
      <c r="E1848" s="2">
        <f t="shared" si="169"/>
        <v>5.1574147692633687E-2</v>
      </c>
      <c r="F1848" s="2">
        <f t="shared" si="173"/>
        <v>-8.3638651725133524E-3</v>
      </c>
      <c r="G1848" s="2">
        <f t="shared" si="171"/>
        <v>5.9938012865147036E-2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71.581100000000006</v>
      </c>
      <c r="C1849" s="2">
        <f t="shared" si="168"/>
        <v>71.91896619788983</v>
      </c>
      <c r="D1849" s="2">
        <f t="shared" si="170"/>
        <v>71.834209844103441</v>
      </c>
      <c r="E1849" s="2">
        <f t="shared" si="169"/>
        <v>8.4756353786389127E-2</v>
      </c>
      <c r="F1849" s="2">
        <f t="shared" si="173"/>
        <v>1.0260178619267143E-2</v>
      </c>
      <c r="G1849" s="2">
        <f t="shared" si="171"/>
        <v>7.4496175167121981E-2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5">
        <f>TITRES_STAT!D1853</f>
        <v>71.581100000000006</v>
      </c>
      <c r="C1850" s="2">
        <f t="shared" si="168"/>
        <v>71.928648321291391</v>
      </c>
      <c r="D1850" s="2">
        <f t="shared" si="170"/>
        <v>71.815460966762444</v>
      </c>
      <c r="E1850" s="2">
        <f t="shared" si="169"/>
        <v>0.11318735452894657</v>
      </c>
      <c r="F1850" s="2">
        <f t="shared" si="173"/>
        <v>3.0845613801203028E-2</v>
      </c>
      <c r="G1850" s="2">
        <f t="shared" si="171"/>
        <v>8.2341740727743543E-2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5">
        <f>TITRES_STAT!D1854</f>
        <v>71.581100000000006</v>
      </c>
      <c r="C1851" s="2">
        <f t="shared" si="168"/>
        <v>71.936840887246561</v>
      </c>
      <c r="D1851" s="2">
        <f t="shared" si="170"/>
        <v>71.798100895150412</v>
      </c>
      <c r="E1851" s="2">
        <f t="shared" si="169"/>
        <v>0.13873999209614851</v>
      </c>
      <c r="F1851" s="2">
        <f t="shared" si="173"/>
        <v>5.2424489460192125E-2</v>
      </c>
      <c r="G1851" s="2">
        <f t="shared" si="171"/>
        <v>8.6315502635956387E-2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71.581100000000006</v>
      </c>
      <c r="C1852" s="2">
        <f t="shared" si="168"/>
        <v>71.943773058439405</v>
      </c>
      <c r="D1852" s="2">
        <f t="shared" si="170"/>
        <v>71.782026754768893</v>
      </c>
      <c r="E1852" s="2">
        <f t="shared" si="169"/>
        <v>0.16174630367051179</v>
      </c>
      <c r="F1852" s="2">
        <f t="shared" si="173"/>
        <v>7.428885230225607E-2</v>
      </c>
      <c r="G1852" s="2">
        <f t="shared" si="171"/>
        <v>8.7457451368255723E-2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68.390600000000006</v>
      </c>
      <c r="C1853" s="2">
        <f t="shared" si="168"/>
        <v>71.949638741756416</v>
      </c>
      <c r="D1853" s="2">
        <f t="shared" si="170"/>
        <v>71.530809958119335</v>
      </c>
      <c r="E1853" s="2">
        <f t="shared" si="169"/>
        <v>0.41882878363708187</v>
      </c>
      <c r="F1853" s="2">
        <f t="shared" si="173"/>
        <v>0.14319683856922122</v>
      </c>
      <c r="G1853" s="2">
        <f t="shared" si="171"/>
        <v>0.27563194506786065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68.390600000000006</v>
      </c>
      <c r="C1854" s="2">
        <f t="shared" si="168"/>
        <v>71.954602012255435</v>
      </c>
      <c r="D1854" s="2">
        <f t="shared" si="170"/>
        <v>71.298201813073447</v>
      </c>
      <c r="E1854" s="2">
        <f t="shared" si="169"/>
        <v>0.65640019918198789</v>
      </c>
      <c r="F1854" s="2">
        <f t="shared" si="173"/>
        <v>0.24583751069177456</v>
      </c>
      <c r="G1854" s="2">
        <f t="shared" si="171"/>
        <v>0.41056268849021332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68.390600000000006</v>
      </c>
      <c r="C1855" s="2">
        <f t="shared" si="168"/>
        <v>71.958801702677675</v>
      </c>
      <c r="D1855" s="2">
        <f t="shared" si="170"/>
        <v>71.08282390099393</v>
      </c>
      <c r="E1855" s="2">
        <f t="shared" si="169"/>
        <v>0.87597780168374584</v>
      </c>
      <c r="F1855" s="2">
        <f t="shared" si="173"/>
        <v>0.37186556889016886</v>
      </c>
      <c r="G1855" s="2">
        <f t="shared" si="171"/>
        <v>0.50411223279357698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70.771199999999993</v>
      </c>
      <c r="C1856" s="2">
        <f t="shared" si="168"/>
        <v>71.90069374841957</v>
      </c>
      <c r="D1856" s="2">
        <f t="shared" si="170"/>
        <v>71.059740649068445</v>
      </c>
      <c r="E1856" s="2">
        <f t="shared" si="169"/>
        <v>0.84095309935112539</v>
      </c>
      <c r="F1856" s="2">
        <f t="shared" si="173"/>
        <v>0.46568307498236022</v>
      </c>
      <c r="G1856" s="2">
        <f t="shared" si="171"/>
        <v>0.37527002436876516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70.771199999999993</v>
      </c>
      <c r="C1857" s="2">
        <f t="shared" si="168"/>
        <v>71.851525479431942</v>
      </c>
      <c r="D1857" s="2">
        <f t="shared" si="170"/>
        <v>71.038367267655957</v>
      </c>
      <c r="E1857" s="2">
        <f t="shared" si="169"/>
        <v>0.8131582117759848</v>
      </c>
      <c r="F1857" s="2">
        <f t="shared" si="173"/>
        <v>0.5351781023410852</v>
      </c>
      <c r="G1857" s="2">
        <f t="shared" si="171"/>
        <v>0.27798010943489959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70.771199999999993</v>
      </c>
      <c r="C1858" s="2">
        <f t="shared" si="168"/>
        <v>71.809921559519339</v>
      </c>
      <c r="D1858" s="2">
        <f t="shared" si="170"/>
        <v>71.018577099681437</v>
      </c>
      <c r="E1858" s="2">
        <f t="shared" si="169"/>
        <v>0.79134445983790158</v>
      </c>
      <c r="F1858" s="2">
        <f t="shared" si="173"/>
        <v>0.5864113738404485</v>
      </c>
      <c r="G1858" s="2">
        <f t="shared" si="171"/>
        <v>0.20493308599745308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71.990099999999998</v>
      </c>
      <c r="C1859" s="2">
        <f t="shared" si="168"/>
        <v>71.774718242670218</v>
      </c>
      <c r="D1859" s="2">
        <f t="shared" si="170"/>
        <v>71.090541758964292</v>
      </c>
      <c r="E1859" s="2">
        <f t="shared" si="169"/>
        <v>0.68417648370592588</v>
      </c>
      <c r="F1859" s="2">
        <f t="shared" si="173"/>
        <v>0.605964395813544</v>
      </c>
      <c r="G1859" s="2">
        <f t="shared" si="171"/>
        <v>7.8212087892381876E-2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71.1721</v>
      </c>
      <c r="C1860" s="2">
        <f t="shared" si="168"/>
        <v>71.744930820720953</v>
      </c>
      <c r="D1860" s="2">
        <f t="shared" si="170"/>
        <v>71.09658311015211</v>
      </c>
      <c r="E1860" s="2">
        <f t="shared" si="169"/>
        <v>0.64834771056884222</v>
      </c>
      <c r="F1860" s="2">
        <f t="shared" si="173"/>
        <v>0.61444105876460364</v>
      </c>
      <c r="G1860" s="2">
        <f t="shared" si="171"/>
        <v>3.3906651804238574E-2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71.1721</v>
      </c>
      <c r="C1861" s="2">
        <f t="shared" si="168"/>
        <v>71.719726079071577</v>
      </c>
      <c r="D1861" s="2">
        <f t="shared" si="170"/>
        <v>71.102176953844534</v>
      </c>
      <c r="E1861" s="2">
        <f t="shared" si="169"/>
        <v>0.61754912522704331</v>
      </c>
      <c r="F1861" s="2">
        <f t="shared" si="173"/>
        <v>0.61506267205709164</v>
      </c>
      <c r="G1861" s="2">
        <f t="shared" si="171"/>
        <v>2.4864531699516634E-3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71.1721</v>
      </c>
      <c r="C1862" s="2">
        <f t="shared" si="168"/>
        <v>71.698398989983644</v>
      </c>
      <c r="D1862" s="2">
        <f t="shared" si="170"/>
        <v>71.10735643874493</v>
      </c>
      <c r="E1862" s="2">
        <f t="shared" si="169"/>
        <v>0.59104255123871496</v>
      </c>
      <c r="F1862" s="2">
        <f t="shared" si="173"/>
        <v>0.61025864789341633</v>
      </c>
      <c r="G1862" s="2">
        <f t="shared" si="171"/>
        <v>-1.9216096654701365E-2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71.1721</v>
      </c>
      <c r="C1863" s="2">
        <f t="shared" si="168"/>
        <v>71.189506837678465</v>
      </c>
      <c r="D1863" s="2">
        <f t="shared" si="170"/>
        <v>71.112152258097154</v>
      </c>
      <c r="E1863" s="2">
        <f t="shared" si="169"/>
        <v>7.7354579581310645E-2</v>
      </c>
      <c r="F1863" s="2">
        <f t="shared" si="173"/>
        <v>0.50367783423099521</v>
      </c>
      <c r="G1863" s="2">
        <f t="shared" si="171"/>
        <v>-0.42632325464968457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71.1721</v>
      </c>
      <c r="C1864" s="2">
        <f t="shared" si="168"/>
        <v>70.758905785727933</v>
      </c>
      <c r="D1864" s="2">
        <f t="shared" si="170"/>
        <v>71.116592831571438</v>
      </c>
      <c r="E1864" s="2">
        <f t="shared" si="169"/>
        <v>-0.3576870458435053</v>
      </c>
      <c r="F1864" s="2">
        <f t="shared" si="173"/>
        <v>0.33140485821609517</v>
      </c>
      <c r="G1864" s="2">
        <f t="shared" si="171"/>
        <v>-0.68909190405960041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71.990099999999998</v>
      </c>
      <c r="C1865" s="2">
        <f t="shared" si="168"/>
        <v>70.394551049462095</v>
      </c>
      <c r="D1865" s="2">
        <f t="shared" si="170"/>
        <v>71.181297066269849</v>
      </c>
      <c r="E1865" s="2">
        <f t="shared" si="169"/>
        <v>-0.78674601680775424</v>
      </c>
      <c r="F1865" s="2">
        <f t="shared" si="173"/>
        <v>0.1077746832113253</v>
      </c>
      <c r="G1865" s="2">
        <f t="shared" si="171"/>
        <v>-0.89452070001907957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71.990099999999998</v>
      </c>
      <c r="C1866" s="2">
        <f t="shared" si="168"/>
        <v>70.452497041852538</v>
      </c>
      <c r="D1866" s="2">
        <f t="shared" si="170"/>
        <v>71.241208394694311</v>
      </c>
      <c r="E1866" s="2">
        <f t="shared" si="169"/>
        <v>-0.78871135284177285</v>
      </c>
      <c r="F1866" s="2">
        <f t="shared" si="173"/>
        <v>-7.1522523999294332E-2</v>
      </c>
      <c r="G1866" s="2">
        <f t="shared" si="171"/>
        <v>-0.71718882884247848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71.981899999999996</v>
      </c>
      <c r="C1867" s="2">
        <f t="shared" si="168"/>
        <v>70.501528266182916</v>
      </c>
      <c r="D1867" s="2">
        <f t="shared" si="170"/>
        <v>71.296074439531779</v>
      </c>
      <c r="E1867" s="2">
        <f t="shared" si="169"/>
        <v>-0.79454617334886279</v>
      </c>
      <c r="F1867" s="2">
        <f t="shared" si="173"/>
        <v>-0.21612725386920806</v>
      </c>
      <c r="G1867" s="2">
        <f t="shared" si="171"/>
        <v>-0.57841891947965474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71.981899999999996</v>
      </c>
      <c r="C1868" s="2">
        <f t="shared" si="168"/>
        <v>70.543016225231696</v>
      </c>
      <c r="D1868" s="2">
        <f t="shared" si="170"/>
        <v>71.346876332899797</v>
      </c>
      <c r="E1868" s="2">
        <f t="shared" si="169"/>
        <v>-0.80386010766810045</v>
      </c>
      <c r="F1868" s="2">
        <f t="shared" si="173"/>
        <v>-0.33367382462898654</v>
      </c>
      <c r="G1868" s="2">
        <f t="shared" si="171"/>
        <v>-0.47018628303911392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71.990099999999998</v>
      </c>
      <c r="C1869" s="2">
        <f t="shared" si="168"/>
        <v>70.765644498272977</v>
      </c>
      <c r="D1869" s="2">
        <f t="shared" si="170"/>
        <v>71.39452253046278</v>
      </c>
      <c r="E1869" s="2">
        <f t="shared" si="169"/>
        <v>-0.62887803218980309</v>
      </c>
      <c r="F1869" s="2">
        <f t="shared" si="173"/>
        <v>-0.39271466614114992</v>
      </c>
      <c r="G1869" s="2">
        <f t="shared" si="171"/>
        <v>-0.23616336604865318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71.990099999999998</v>
      </c>
      <c r="C1870" s="2">
        <f t="shared" si="168"/>
        <v>70.828176113923291</v>
      </c>
      <c r="D1870" s="2">
        <f t="shared" si="170"/>
        <v>71.438639380058135</v>
      </c>
      <c r="E1870" s="2">
        <f t="shared" si="169"/>
        <v>-0.61046326613484325</v>
      </c>
      <c r="F1870" s="2">
        <f t="shared" si="173"/>
        <v>-0.4362643861398886</v>
      </c>
      <c r="G1870" s="2">
        <f t="shared" si="171"/>
        <v>-0.17419887999495465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71.990099999999998</v>
      </c>
      <c r="C1871" s="2">
        <f t="shared" ref="C1871:C1934" si="174">$C$4*B1861+C1870*(1-$C$4)</f>
        <v>70.881087481012017</v>
      </c>
      <c r="D1871" s="2">
        <f t="shared" si="170"/>
        <v>71.479488314868647</v>
      </c>
      <c r="E1871" s="2">
        <f t="shared" si="169"/>
        <v>-0.59840083385662979</v>
      </c>
      <c r="F1871" s="2">
        <f t="shared" si="173"/>
        <v>-0.46869167568323689</v>
      </c>
      <c r="G1871" s="2">
        <f t="shared" si="171"/>
        <v>-0.1297091581733929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71.990099999999998</v>
      </c>
      <c r="C1872" s="2">
        <f t="shared" si="174"/>
        <v>70.925858637779399</v>
      </c>
      <c r="D1872" s="2">
        <f t="shared" si="170"/>
        <v>71.517311402656148</v>
      </c>
      <c r="E1872" s="2">
        <f t="shared" si="169"/>
        <v>-0.59145276487674892</v>
      </c>
      <c r="F1872" s="2">
        <f t="shared" si="173"/>
        <v>-0.49324389352193931</v>
      </c>
      <c r="G1872" s="2">
        <f t="shared" si="171"/>
        <v>-9.8208871354809602E-2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71.990099999999998</v>
      </c>
      <c r="C1873" s="2">
        <f t="shared" si="174"/>
        <v>70.963741924274871</v>
      </c>
      <c r="D1873" s="2">
        <f t="shared" si="170"/>
        <v>71.55233278023718</v>
      </c>
      <c r="E1873" s="2">
        <f t="shared" si="169"/>
        <v>-0.58859085596230898</v>
      </c>
      <c r="F1873" s="2">
        <f t="shared" si="173"/>
        <v>-0.51231328601001325</v>
      </c>
      <c r="G1873" s="2">
        <f t="shared" si="171"/>
        <v>-7.6277569952295732E-2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71.891999999999996</v>
      </c>
      <c r="C1874" s="2">
        <f t="shared" si="174"/>
        <v>70.995797012847959</v>
      </c>
      <c r="D1874" s="2">
        <f t="shared" si="170"/>
        <v>71.577493315034431</v>
      </c>
      <c r="E1874" s="2">
        <f t="shared" si="169"/>
        <v>-0.58169630218647228</v>
      </c>
      <c r="F1874" s="2">
        <f t="shared" si="173"/>
        <v>-0.52618988924530508</v>
      </c>
      <c r="G1874" s="2">
        <f t="shared" si="171"/>
        <v>-5.5506412941167205E-2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71.891999999999996</v>
      </c>
      <c r="C1875" s="2">
        <f t="shared" si="174"/>
        <v>71.148766703179035</v>
      </c>
      <c r="D1875" s="2">
        <f t="shared" si="170"/>
        <v>71.600790106513358</v>
      </c>
      <c r="E1875" s="2">
        <f t="shared" si="169"/>
        <v>-0.45202340333432289</v>
      </c>
      <c r="F1875" s="2">
        <f t="shared" si="173"/>
        <v>-0.51135659206310868</v>
      </c>
      <c r="G1875" s="2">
        <f t="shared" si="171"/>
        <v>5.9333188728785791E-2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5">
        <f>TITRES_STAT!D1879</f>
        <v>71.891999999999996</v>
      </c>
      <c r="C1876" s="2">
        <f t="shared" si="174"/>
        <v>71.278202594997637</v>
      </c>
      <c r="D1876" s="2">
        <f t="shared" si="170"/>
        <v>71.622361209734592</v>
      </c>
      <c r="E1876" s="2">
        <f t="shared" si="169"/>
        <v>-0.34415861473695486</v>
      </c>
      <c r="F1876" s="2">
        <f t="shared" si="173"/>
        <v>-0.47791699659787795</v>
      </c>
      <c r="G1876" s="2">
        <f t="shared" si="171"/>
        <v>0.13375838186092309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5">
        <f>TITRES_STAT!D1880</f>
        <v>71.891999999999996</v>
      </c>
      <c r="C1877" s="2">
        <f t="shared" si="174"/>
        <v>71.386463734228769</v>
      </c>
      <c r="D1877" s="2">
        <f t="shared" si="170"/>
        <v>71.642334453457963</v>
      </c>
      <c r="E1877" s="2">
        <f t="shared" si="169"/>
        <v>-0.25587071922919336</v>
      </c>
      <c r="F1877" s="2">
        <f t="shared" si="173"/>
        <v>-0.43350774112414109</v>
      </c>
      <c r="G1877" s="2">
        <f t="shared" si="171"/>
        <v>0.17763702189494773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71.891999999999996</v>
      </c>
      <c r="C1878" s="2">
        <f t="shared" si="174"/>
        <v>71.478069313578189</v>
      </c>
      <c r="D1878" s="2">
        <f t="shared" si="170"/>
        <v>71.660828197646268</v>
      </c>
      <c r="E1878" s="2">
        <f t="shared" si="169"/>
        <v>-0.18275888406807894</v>
      </c>
      <c r="F1878" s="2">
        <f t="shared" si="173"/>
        <v>-0.38335796971292868</v>
      </c>
      <c r="G1878" s="2">
        <f t="shared" si="171"/>
        <v>0.20059908564484974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71.990099999999998</v>
      </c>
      <c r="C1879" s="2">
        <f t="shared" si="174"/>
        <v>71.556843265335388</v>
      </c>
      <c r="D1879" s="2">
        <f t="shared" si="170"/>
        <v>71.68521870152432</v>
      </c>
      <c r="E1879" s="2">
        <f t="shared" si="169"/>
        <v>-0.12837543618893221</v>
      </c>
      <c r="F1879" s="2">
        <f t="shared" si="173"/>
        <v>-0.33236146300812941</v>
      </c>
      <c r="G1879" s="2">
        <f t="shared" si="171"/>
        <v>0.2039860268191972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71.990099999999998</v>
      </c>
      <c r="C1880" s="2">
        <f t="shared" si="174"/>
        <v>71.623498147591476</v>
      </c>
      <c r="D1880" s="2">
        <f t="shared" si="170"/>
        <v>71.707802501411408</v>
      </c>
      <c r="E1880" s="2">
        <f t="shared" si="169"/>
        <v>-8.4304353819931066E-2</v>
      </c>
      <c r="F1880" s="2">
        <f t="shared" si="173"/>
        <v>-0.2827500411704898</v>
      </c>
      <c r="G1880" s="2">
        <f t="shared" si="171"/>
        <v>0.19844568735055873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71.1721</v>
      </c>
      <c r="C1881" s="2">
        <f t="shared" si="174"/>
        <v>71.679898432577403</v>
      </c>
      <c r="D1881" s="2">
        <f t="shared" si="170"/>
        <v>71.668120834640192</v>
      </c>
      <c r="E1881" s="2">
        <f t="shared" si="169"/>
        <v>1.1777597937211226E-2</v>
      </c>
      <c r="F1881" s="2">
        <f t="shared" si="173"/>
        <v>-0.22384451334894961</v>
      </c>
      <c r="G1881" s="2">
        <f t="shared" si="171"/>
        <v>0.23562211128616084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71.1721</v>
      </c>
      <c r="C1882" s="2">
        <f t="shared" si="174"/>
        <v>71.727621750642413</v>
      </c>
      <c r="D1882" s="2">
        <f t="shared" si="170"/>
        <v>71.631378550592757</v>
      </c>
      <c r="E1882" s="2">
        <f t="shared" si="169"/>
        <v>9.6243200049656252E-2</v>
      </c>
      <c r="F1882" s="2">
        <f t="shared" si="173"/>
        <v>-0.15982697066922844</v>
      </c>
      <c r="G1882" s="2">
        <f t="shared" si="171"/>
        <v>0.25607017071888472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71.990099999999998</v>
      </c>
      <c r="C1883" s="2">
        <f t="shared" si="174"/>
        <v>71.768003019774341</v>
      </c>
      <c r="D1883" s="2">
        <f t="shared" si="170"/>
        <v>71.657950509808103</v>
      </c>
      <c r="E1883" s="2">
        <f t="shared" si="169"/>
        <v>0.11005250996623772</v>
      </c>
      <c r="F1883" s="2">
        <f t="shared" si="173"/>
        <v>-0.1058510745421352</v>
      </c>
      <c r="G1883" s="2">
        <f t="shared" si="171"/>
        <v>0.21590358450837294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71.990099999999998</v>
      </c>
      <c r="C1884" s="2">
        <f t="shared" si="174"/>
        <v>71.787079478270599</v>
      </c>
      <c r="D1884" s="2">
        <f t="shared" si="170"/>
        <v>71.682554175748237</v>
      </c>
      <c r="E1884" s="2">
        <f t="shared" ref="E1884:E1947" si="175">C1884-D1884</f>
        <v>0.10452530252236159</v>
      </c>
      <c r="F1884" s="2">
        <f t="shared" si="173"/>
        <v>-6.3775799129235852E-2</v>
      </c>
      <c r="G1884" s="2">
        <f t="shared" si="171"/>
        <v>0.16830110165159745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71.990099999999998</v>
      </c>
      <c r="C1885" s="2">
        <f t="shared" si="174"/>
        <v>71.8032210969982</v>
      </c>
      <c r="D1885" s="2">
        <f t="shared" ref="D1885:D1948" si="176">$D$4*B1885+(1-$D$4)*D1884</f>
        <v>71.705335347915039</v>
      </c>
      <c r="E1885" s="2">
        <f t="shared" si="175"/>
        <v>9.78857490831615E-2</v>
      </c>
      <c r="F1885" s="2">
        <f t="shared" si="173"/>
        <v>-3.1443489486756376E-2</v>
      </c>
      <c r="G1885" s="2">
        <f t="shared" si="171"/>
        <v>0.12932923856991788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71.990099999999998</v>
      </c>
      <c r="C1886" s="2">
        <f t="shared" si="174"/>
        <v>71.816879389767706</v>
      </c>
      <c r="D1886" s="2">
        <f t="shared" si="176"/>
        <v>71.726429025847253</v>
      </c>
      <c r="E1886" s="2">
        <f t="shared" si="175"/>
        <v>9.0450363920453469E-2</v>
      </c>
      <c r="F1886" s="2">
        <f t="shared" si="173"/>
        <v>-7.06471880531441E-3</v>
      </c>
      <c r="G1886" s="2">
        <f t="shared" si="171"/>
        <v>9.7515082725767879E-2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71.990099999999998</v>
      </c>
      <c r="C1887" s="2">
        <f t="shared" si="174"/>
        <v>71.828436406726524</v>
      </c>
      <c r="D1887" s="2">
        <f t="shared" si="176"/>
        <v>71.745960209117825</v>
      </c>
      <c r="E1887" s="2">
        <f t="shared" si="175"/>
        <v>8.2476197608698953E-2</v>
      </c>
      <c r="F1887" s="2">
        <f t="shared" si="173"/>
        <v>1.0843464477488265E-2</v>
      </c>
      <c r="G1887" s="2">
        <f t="shared" si="171"/>
        <v>7.1632733131210685E-2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5">
        <f>TITRES_STAT!D1891</f>
        <v>71.990099999999998</v>
      </c>
      <c r="C1888" s="2">
        <f t="shared" si="174"/>
        <v>71.838215421076285</v>
      </c>
      <c r="D1888" s="2">
        <f t="shared" si="176"/>
        <v>71.764044638072065</v>
      </c>
      <c r="E1888" s="2">
        <f t="shared" si="175"/>
        <v>7.4170783004220198E-2</v>
      </c>
      <c r="F1888" s="2">
        <f t="shared" si="173"/>
        <v>2.3508928182834652E-2</v>
      </c>
      <c r="G1888" s="2">
        <f t="shared" si="171"/>
        <v>5.0661854821385549E-2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5">
        <f>TITRES_STAT!D1892</f>
        <v>71.990099999999998</v>
      </c>
      <c r="C1889" s="2">
        <f t="shared" si="174"/>
        <v>71.861582279372243</v>
      </c>
      <c r="D1889" s="2">
        <f t="shared" si="176"/>
        <v>71.780789479696352</v>
      </c>
      <c r="E1889" s="2">
        <f t="shared" si="175"/>
        <v>8.0792799675890592E-2</v>
      </c>
      <c r="F1889" s="2">
        <f t="shared" si="173"/>
        <v>3.4965702481445843E-2</v>
      </c>
      <c r="G1889" s="2">
        <f t="shared" si="171"/>
        <v>4.5827097194444749E-2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71.990099999999998</v>
      </c>
      <c r="C1890" s="2">
        <f t="shared" si="174"/>
        <v>71.8813542363919</v>
      </c>
      <c r="D1890" s="2">
        <f t="shared" si="176"/>
        <v>71.796293962681801</v>
      </c>
      <c r="E1890" s="2">
        <f t="shared" si="175"/>
        <v>8.50602737100985E-2</v>
      </c>
      <c r="F1890" s="2">
        <f t="shared" si="173"/>
        <v>4.498461672717638E-2</v>
      </c>
      <c r="G1890" s="2">
        <f t="shared" si="171"/>
        <v>4.007565698292212E-2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71.990099999999998</v>
      </c>
      <c r="C1891" s="2">
        <f t="shared" si="174"/>
        <v>71.772238200023907</v>
      </c>
      <c r="D1891" s="2">
        <f t="shared" si="176"/>
        <v>71.810649965446117</v>
      </c>
      <c r="E1891" s="2">
        <f t="shared" si="175"/>
        <v>-3.8411765422210919E-2</v>
      </c>
      <c r="F1891" s="2">
        <f t="shared" si="173"/>
        <v>2.830534029729892E-2</v>
      </c>
      <c r="G1891" s="2">
        <f t="shared" si="171"/>
        <v>-6.6717105719509839E-2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5">
        <f>TITRES_STAT!D1895</f>
        <v>71.990099999999998</v>
      </c>
      <c r="C1892" s="2">
        <f t="shared" si="174"/>
        <v>71.679909246174077</v>
      </c>
      <c r="D1892" s="2">
        <f t="shared" si="176"/>
        <v>71.823942560598255</v>
      </c>
      <c r="E1892" s="2">
        <f t="shared" si="175"/>
        <v>-0.14403331442417766</v>
      </c>
      <c r="F1892" s="2">
        <f t="shared" si="173"/>
        <v>-6.1623906469963977E-3</v>
      </c>
      <c r="G1892" s="2">
        <f t="shared" ref="G1892:G1955" si="177">E1892-F1892</f>
        <v>-0.13787092377718127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5">
        <f>TITRES_STAT!D1896</f>
        <v>71.990099999999998</v>
      </c>
      <c r="C1893" s="2">
        <f t="shared" si="174"/>
        <v>71.72763090060883</v>
      </c>
      <c r="D1893" s="2">
        <f t="shared" si="176"/>
        <v>71.836250519072465</v>
      </c>
      <c r="E1893" s="2">
        <f t="shared" si="175"/>
        <v>-0.10861961846363499</v>
      </c>
      <c r="F1893" s="2">
        <f t="shared" ref="F1893:F1956" si="179">(E1893*(2/(10)))+((1-(2/10))*F1892)</f>
        <v>-2.6653836210324119E-2</v>
      </c>
      <c r="G1893" s="2">
        <f t="shared" si="177"/>
        <v>-8.1965782253310873E-2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5">
        <f>TITRES_STAT!D1897</f>
        <v>71.581100000000006</v>
      </c>
      <c r="C1894" s="2">
        <f t="shared" si="174"/>
        <v>71.768010762053621</v>
      </c>
      <c r="D1894" s="2">
        <f t="shared" si="176"/>
        <v>71.81735048062265</v>
      </c>
      <c r="E1894" s="2">
        <f t="shared" si="175"/>
        <v>-4.9339718569029856E-2</v>
      </c>
      <c r="F1894" s="2">
        <f t="shared" si="179"/>
        <v>-3.1191012682065269E-2</v>
      </c>
      <c r="G1894" s="2">
        <f t="shared" si="177"/>
        <v>-1.8148705886964586E-2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5">
        <f>TITRES_STAT!D1898</f>
        <v>71.581100000000006</v>
      </c>
      <c r="C1895" s="2">
        <f t="shared" si="174"/>
        <v>71.802178337122285</v>
      </c>
      <c r="D1895" s="2">
        <f t="shared" si="176"/>
        <v>71.799850445020965</v>
      </c>
      <c r="E1895" s="2">
        <f t="shared" si="175"/>
        <v>2.327892101320117E-3</v>
      </c>
      <c r="F1895" s="2">
        <f t="shared" si="179"/>
        <v>-2.4487231725388196E-2</v>
      </c>
      <c r="G1895" s="2">
        <f t="shared" si="177"/>
        <v>2.6815123826708313E-2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71.581100000000006</v>
      </c>
      <c r="C1896" s="2">
        <f t="shared" si="174"/>
        <v>71.831089362180393</v>
      </c>
      <c r="D1896" s="2">
        <f t="shared" si="176"/>
        <v>71.783646708352748</v>
      </c>
      <c r="E1896" s="2">
        <f t="shared" si="175"/>
        <v>4.7442653827644676E-2</v>
      </c>
      <c r="F1896" s="2">
        <f t="shared" si="179"/>
        <v>-1.0101254614781624E-2</v>
      </c>
      <c r="G1896" s="2">
        <f t="shared" si="177"/>
        <v>5.7543908442426302E-2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71.581100000000006</v>
      </c>
      <c r="C1897" s="2">
        <f t="shared" si="174"/>
        <v>71.855552537229556</v>
      </c>
      <c r="D1897" s="2">
        <f t="shared" si="176"/>
        <v>71.76864324847476</v>
      </c>
      <c r="E1897" s="2">
        <f t="shared" si="175"/>
        <v>8.6909288754796421E-2</v>
      </c>
      <c r="F1897" s="2">
        <f t="shared" si="179"/>
        <v>9.3008540591339849E-3</v>
      </c>
      <c r="G1897" s="2">
        <f t="shared" si="177"/>
        <v>7.7608434695662434E-2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71.581100000000006</v>
      </c>
      <c r="C1898" s="2">
        <f t="shared" si="174"/>
        <v>71.876252146886543</v>
      </c>
      <c r="D1898" s="2">
        <f t="shared" si="176"/>
        <v>71.754751155995152</v>
      </c>
      <c r="E1898" s="2">
        <f t="shared" si="175"/>
        <v>0.12150099089139133</v>
      </c>
      <c r="F1898" s="2">
        <f t="shared" si="179"/>
        <v>3.1740881425585454E-2</v>
      </c>
      <c r="G1898" s="2">
        <f t="shared" si="177"/>
        <v>8.9760109465805871E-2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71.581100000000006</v>
      </c>
      <c r="C1899" s="2">
        <f t="shared" si="174"/>
        <v>71.893767201211688</v>
      </c>
      <c r="D1899" s="2">
        <f t="shared" si="176"/>
        <v>71.741888107402914</v>
      </c>
      <c r="E1899" s="2">
        <f t="shared" si="175"/>
        <v>0.15187909380877329</v>
      </c>
      <c r="F1899" s="2">
        <f t="shared" si="179"/>
        <v>5.5768523902223019E-2</v>
      </c>
      <c r="G1899" s="2">
        <f t="shared" si="177"/>
        <v>9.6110569906550272E-2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5">
        <f>TITRES_STAT!D1903</f>
        <v>71.572900000000004</v>
      </c>
      <c r="C1900" s="2">
        <f t="shared" si="174"/>
        <v>71.908587631794504</v>
      </c>
      <c r="D1900" s="2">
        <f t="shared" si="176"/>
        <v>71.729370469817511</v>
      </c>
      <c r="E1900" s="2">
        <f t="shared" si="175"/>
        <v>0.17921716197699311</v>
      </c>
      <c r="F1900" s="2">
        <f t="shared" si="179"/>
        <v>8.0458251517177046E-2</v>
      </c>
      <c r="G1900" s="2">
        <f t="shared" si="177"/>
        <v>9.8758910459816066E-2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5">
        <f>TITRES_STAT!D1904</f>
        <v>71.662899999999993</v>
      </c>
      <c r="C1901" s="2">
        <f t="shared" si="174"/>
        <v>71.921127996133805</v>
      </c>
      <c r="D1901" s="2">
        <f t="shared" si="176"/>
        <v>71.724446731312511</v>
      </c>
      <c r="E1901" s="2">
        <f t="shared" si="175"/>
        <v>0.19668126482129367</v>
      </c>
      <c r="F1901" s="2">
        <f t="shared" si="179"/>
        <v>0.10370285417800038</v>
      </c>
      <c r="G1901" s="2">
        <f t="shared" si="177"/>
        <v>9.2978410643293291E-2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5">
        <f>TITRES_STAT!D1905</f>
        <v>71.662899999999993</v>
      </c>
      <c r="C1902" s="2">
        <f t="shared" si="174"/>
        <v>71.931739073651684</v>
      </c>
      <c r="D1902" s="2">
        <f t="shared" si="176"/>
        <v>71.719887714178242</v>
      </c>
      <c r="E1902" s="2">
        <f t="shared" si="175"/>
        <v>0.21185135947344236</v>
      </c>
      <c r="F1902" s="2">
        <f t="shared" si="179"/>
        <v>0.12533255523708878</v>
      </c>
      <c r="G1902" s="2">
        <f t="shared" si="177"/>
        <v>8.651880423635358E-2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5">
        <f>TITRES_STAT!D1906</f>
        <v>71.662899999999993</v>
      </c>
      <c r="C1903" s="2">
        <f t="shared" si="174"/>
        <v>71.940717677705265</v>
      </c>
      <c r="D1903" s="2">
        <f t="shared" si="176"/>
        <v>71.715666402016893</v>
      </c>
      <c r="E1903" s="2">
        <f t="shared" si="175"/>
        <v>0.22505127568837224</v>
      </c>
      <c r="F1903" s="2">
        <f t="shared" si="179"/>
        <v>0.14527629932734548</v>
      </c>
      <c r="G1903" s="2">
        <f t="shared" si="177"/>
        <v>7.9774976361026761E-2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5">
        <f>TITRES_STAT!D1907</f>
        <v>71.662899999999993</v>
      </c>
      <c r="C1904" s="2">
        <f t="shared" si="174"/>
        <v>71.885391881135234</v>
      </c>
      <c r="D1904" s="2">
        <f t="shared" si="176"/>
        <v>71.711757779645268</v>
      </c>
      <c r="E1904" s="2">
        <f t="shared" si="175"/>
        <v>0.1736341014899665</v>
      </c>
      <c r="F1904" s="2">
        <f t="shared" si="179"/>
        <v>0.15094785975986968</v>
      </c>
      <c r="G1904" s="2">
        <f t="shared" si="177"/>
        <v>2.2686241730096812E-2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5">
        <f>TITRES_STAT!D1908</f>
        <v>71.990099999999998</v>
      </c>
      <c r="C1905" s="2">
        <f t="shared" si="174"/>
        <v>71.838577745575975</v>
      </c>
      <c r="D1905" s="2">
        <f t="shared" si="176"/>
        <v>71.73237572189376</v>
      </c>
      <c r="E1905" s="2">
        <f t="shared" si="175"/>
        <v>0.10620202368221499</v>
      </c>
      <c r="F1905" s="2">
        <f t="shared" si="179"/>
        <v>0.14199869254433875</v>
      </c>
      <c r="G1905" s="2">
        <f t="shared" si="177"/>
        <v>-3.5796668862123765E-2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71.990099999999998</v>
      </c>
      <c r="C1906" s="2">
        <f t="shared" si="174"/>
        <v>71.798965784718135</v>
      </c>
      <c r="D1906" s="2">
        <f t="shared" si="176"/>
        <v>71.751466409160884</v>
      </c>
      <c r="E1906" s="2">
        <f t="shared" si="175"/>
        <v>4.7499375557251255E-2</v>
      </c>
      <c r="F1906" s="2">
        <f t="shared" si="179"/>
        <v>0.12309882914692126</v>
      </c>
      <c r="G1906" s="2">
        <f t="shared" si="177"/>
        <v>-7.5599453589670004E-2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72.161900000000003</v>
      </c>
      <c r="C1907" s="2">
        <f t="shared" si="174"/>
        <v>71.76544797168458</v>
      </c>
      <c r="D1907" s="2">
        <f t="shared" si="176"/>
        <v>71.781868897371183</v>
      </c>
      <c r="E1907" s="2">
        <f t="shared" si="175"/>
        <v>-1.6420925686603027E-2</v>
      </c>
      <c r="F1907" s="2">
        <f t="shared" si="179"/>
        <v>9.5194878180216408E-2</v>
      </c>
      <c r="G1907" s="2">
        <f t="shared" si="177"/>
        <v>-0.11161580386681944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72.161900000000003</v>
      </c>
      <c r="C1908" s="2">
        <f t="shared" si="174"/>
        <v>71.737086745271569</v>
      </c>
      <c r="D1908" s="2">
        <f t="shared" si="176"/>
        <v>71.810019349417757</v>
      </c>
      <c r="E1908" s="2">
        <f t="shared" si="175"/>
        <v>-7.2932604146188851E-2</v>
      </c>
      <c r="F1908" s="2">
        <f t="shared" si="179"/>
        <v>6.1569381714935367E-2</v>
      </c>
      <c r="G1908" s="2">
        <f t="shared" si="177"/>
        <v>-0.13450198586112422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72.161900000000003</v>
      </c>
      <c r="C1909" s="2">
        <f t="shared" si="174"/>
        <v>71.713088784460552</v>
      </c>
      <c r="D1909" s="2">
        <f t="shared" si="176"/>
        <v>71.836084582794214</v>
      </c>
      <c r="E1909" s="2">
        <f t="shared" si="175"/>
        <v>-0.12299579833366181</v>
      </c>
      <c r="F1909" s="2">
        <f t="shared" si="179"/>
        <v>2.4656345705215934E-2</v>
      </c>
      <c r="G1909" s="2">
        <f t="shared" si="177"/>
        <v>-0.14765214403887775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72.808199999999999</v>
      </c>
      <c r="C1910" s="2">
        <f t="shared" si="174"/>
        <v>71.691521279158934</v>
      </c>
      <c r="D1910" s="2">
        <f t="shared" si="176"/>
        <v>71.908093132216862</v>
      </c>
      <c r="E1910" s="2">
        <f t="shared" si="175"/>
        <v>-0.21657185305792837</v>
      </c>
      <c r="F1910" s="2">
        <f t="shared" si="179"/>
        <v>-2.3589294047412928E-2</v>
      </c>
      <c r="G1910" s="2">
        <f t="shared" si="177"/>
        <v>-0.19298255901051545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72.808199999999999</v>
      </c>
      <c r="C1911" s="2">
        <f t="shared" si="174"/>
        <v>71.687118005442173</v>
      </c>
      <c r="D1911" s="2">
        <f t="shared" si="176"/>
        <v>71.974767715015602</v>
      </c>
      <c r="E1911" s="2">
        <f t="shared" si="175"/>
        <v>-0.28764970957342939</v>
      </c>
      <c r="F1911" s="2">
        <f t="shared" si="179"/>
        <v>-7.6401377152616232E-2</v>
      </c>
      <c r="G1911" s="2">
        <f t="shared" si="177"/>
        <v>-0.21124833242081315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72.153700000000001</v>
      </c>
      <c r="C1912" s="2">
        <f t="shared" si="174"/>
        <v>71.68339215845107</v>
      </c>
      <c r="D1912" s="2">
        <f t="shared" si="176"/>
        <v>71.988021958347787</v>
      </c>
      <c r="E1912" s="2">
        <f t="shared" si="175"/>
        <v>-0.30462979989671624</v>
      </c>
      <c r="F1912" s="2">
        <f t="shared" si="179"/>
        <v>-0.12204706170143623</v>
      </c>
      <c r="G1912" s="2">
        <f t="shared" si="177"/>
        <v>-0.18258273819528001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72.153700000000001</v>
      </c>
      <c r="C1913" s="2">
        <f t="shared" si="174"/>
        <v>71.680239518689362</v>
      </c>
      <c r="D1913" s="2">
        <f t="shared" si="176"/>
        <v>72.000294405877582</v>
      </c>
      <c r="E1913" s="2">
        <f t="shared" si="175"/>
        <v>-0.3200548871882205</v>
      </c>
      <c r="F1913" s="2">
        <f t="shared" si="179"/>
        <v>-0.1616486267987931</v>
      </c>
      <c r="G1913" s="2">
        <f t="shared" si="177"/>
        <v>-0.1584062603894274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71.1721</v>
      </c>
      <c r="C1914" s="2">
        <f t="shared" si="174"/>
        <v>71.677571900429456</v>
      </c>
      <c r="D1914" s="2">
        <f t="shared" si="176"/>
        <v>71.93894667210887</v>
      </c>
      <c r="E1914" s="2">
        <f t="shared" si="175"/>
        <v>-0.2613747716794137</v>
      </c>
      <c r="F1914" s="2">
        <f t="shared" si="179"/>
        <v>-0.18159385577491724</v>
      </c>
      <c r="G1914" s="2">
        <f t="shared" si="177"/>
        <v>-7.9780915904496458E-2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71.1721</v>
      </c>
      <c r="C1915" s="2">
        <f t="shared" si="174"/>
        <v>71.725653146517232</v>
      </c>
      <c r="D1915" s="2">
        <f t="shared" si="176"/>
        <v>71.882143214915615</v>
      </c>
      <c r="E1915" s="2">
        <f t="shared" si="175"/>
        <v>-0.15649006839838364</v>
      </c>
      <c r="F1915" s="2">
        <f t="shared" si="179"/>
        <v>-0.17657309829961054</v>
      </c>
      <c r="G1915" s="2">
        <f t="shared" si="177"/>
        <v>2.0083029901226901E-2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72.808199999999999</v>
      </c>
      <c r="C1916" s="2">
        <f t="shared" si="174"/>
        <v>71.766337277822274</v>
      </c>
      <c r="D1916" s="2">
        <f t="shared" si="176"/>
        <v>71.950740013810744</v>
      </c>
      <c r="E1916" s="2">
        <f t="shared" si="175"/>
        <v>-0.18440273598847057</v>
      </c>
      <c r="F1916" s="2">
        <f t="shared" si="179"/>
        <v>-0.17813902583738256</v>
      </c>
      <c r="G1916" s="2">
        <f t="shared" si="177"/>
        <v>-6.2637101510880089E-3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72.808199999999999</v>
      </c>
      <c r="C1917" s="2">
        <f t="shared" si="174"/>
        <v>71.827193081234228</v>
      </c>
      <c r="D1917" s="2">
        <f t="shared" si="176"/>
        <v>72.014255568343273</v>
      </c>
      <c r="E1917" s="2">
        <f t="shared" si="175"/>
        <v>-0.18706248710904561</v>
      </c>
      <c r="F1917" s="2">
        <f t="shared" si="179"/>
        <v>-0.17992371809171517</v>
      </c>
      <c r="G1917" s="2">
        <f t="shared" si="177"/>
        <v>-7.1387690173304319E-3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5">
        <f>TITRES_STAT!D1921</f>
        <v>72.399199999999993</v>
      </c>
      <c r="C1918" s="2">
        <f t="shared" si="174"/>
        <v>71.878686453352032</v>
      </c>
      <c r="D1918" s="2">
        <f t="shared" si="176"/>
        <v>72.042769970688227</v>
      </c>
      <c r="E1918" s="2">
        <f t="shared" si="175"/>
        <v>-0.16408351733619497</v>
      </c>
      <c r="F1918" s="2">
        <f t="shared" si="179"/>
        <v>-0.17675567794061114</v>
      </c>
      <c r="G1918" s="2">
        <f t="shared" si="177"/>
        <v>1.2672160604416172E-2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72.399199999999993</v>
      </c>
      <c r="C1919" s="2">
        <f t="shared" si="174"/>
        <v>71.922257768220945</v>
      </c>
      <c r="D1919" s="2">
        <f t="shared" si="176"/>
        <v>72.069172195081691</v>
      </c>
      <c r="E1919" s="2">
        <f t="shared" si="175"/>
        <v>-0.14691442686074652</v>
      </c>
      <c r="F1919" s="2">
        <f t="shared" si="179"/>
        <v>-0.17078742772463823</v>
      </c>
      <c r="G1919" s="2">
        <f t="shared" si="177"/>
        <v>2.3873000863891713E-2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73.217200000000005</v>
      </c>
      <c r="C1920" s="2">
        <f t="shared" si="174"/>
        <v>72.058556573110039</v>
      </c>
      <c r="D1920" s="2">
        <f t="shared" si="176"/>
        <v>72.1542112917423</v>
      </c>
      <c r="E1920" s="2">
        <f t="shared" si="175"/>
        <v>-9.5654718632260938E-2</v>
      </c>
      <c r="F1920" s="2">
        <f t="shared" si="179"/>
        <v>-0.15576088590616277</v>
      </c>
      <c r="G1920" s="2">
        <f t="shared" si="177"/>
        <v>6.0106167273901834E-2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73.217200000000005</v>
      </c>
      <c r="C1921" s="2">
        <f t="shared" si="174"/>
        <v>72.173886331093115</v>
      </c>
      <c r="D1921" s="2">
        <f t="shared" si="176"/>
        <v>72.232951196057684</v>
      </c>
      <c r="E1921" s="2">
        <f t="shared" si="175"/>
        <v>-5.9064864964568642E-2</v>
      </c>
      <c r="F1921" s="2">
        <f t="shared" si="179"/>
        <v>-0.13642168171784397</v>
      </c>
      <c r="G1921" s="2">
        <f t="shared" si="177"/>
        <v>7.7356816753275326E-2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74.436199999999999</v>
      </c>
      <c r="C1922" s="2">
        <f t="shared" si="174"/>
        <v>72.170780741694173</v>
      </c>
      <c r="D1922" s="2">
        <f t="shared" si="176"/>
        <v>72.396154811164521</v>
      </c>
      <c r="E1922" s="2">
        <f t="shared" si="175"/>
        <v>-0.2253740694703481</v>
      </c>
      <c r="F1922" s="2">
        <f t="shared" si="179"/>
        <v>-0.15421215926834481</v>
      </c>
      <c r="G1922" s="2">
        <f t="shared" si="177"/>
        <v>-7.1161910202003298E-2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72.399199999999993</v>
      </c>
      <c r="C1923" s="2">
        <f t="shared" si="174"/>
        <v>72.168152935279693</v>
      </c>
      <c r="D1923" s="2">
        <f t="shared" si="176"/>
        <v>72.396380380707896</v>
      </c>
      <c r="E1923" s="2">
        <f t="shared" si="175"/>
        <v>-0.22822744542820317</v>
      </c>
      <c r="F1923" s="2">
        <f t="shared" si="179"/>
        <v>-0.16901521650031648</v>
      </c>
      <c r="G1923" s="2">
        <f t="shared" si="177"/>
        <v>-5.921222892788669E-2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5">
        <f>TITRES_STAT!D1927</f>
        <v>72.399199999999993</v>
      </c>
      <c r="C1924" s="2">
        <f t="shared" si="174"/>
        <v>72.014914022159743</v>
      </c>
      <c r="D1924" s="2">
        <f t="shared" si="176"/>
        <v>72.3965892413962</v>
      </c>
      <c r="E1924" s="2">
        <f t="shared" si="175"/>
        <v>-0.38167521923645609</v>
      </c>
      <c r="F1924" s="2">
        <f t="shared" si="179"/>
        <v>-0.21154721704754442</v>
      </c>
      <c r="G1924" s="2">
        <f t="shared" si="177"/>
        <v>-0.17012800218891166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72.399199999999993</v>
      </c>
      <c r="C1925" s="2">
        <f t="shared" si="174"/>
        <v>71.885250326442858</v>
      </c>
      <c r="D1925" s="2">
        <f t="shared" si="176"/>
        <v>72.396782630922417</v>
      </c>
      <c r="E1925" s="2">
        <f t="shared" si="175"/>
        <v>-0.51153230447955877</v>
      </c>
      <c r="F1925" s="2">
        <f t="shared" si="179"/>
        <v>-0.27154423453394733</v>
      </c>
      <c r="G1925" s="2">
        <f t="shared" si="177"/>
        <v>-0.23998806994561145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5">
        <f>TITRES_STAT!D1929</f>
        <v>72.808199999999999</v>
      </c>
      <c r="C1926" s="2">
        <f t="shared" si="174"/>
        <v>72.027242583913193</v>
      </c>
      <c r="D1926" s="2">
        <f t="shared" si="176"/>
        <v>72.427257991594828</v>
      </c>
      <c r="E1926" s="2">
        <f t="shared" si="175"/>
        <v>-0.40001540768163579</v>
      </c>
      <c r="F1926" s="2">
        <f t="shared" si="179"/>
        <v>-0.29723846916348506</v>
      </c>
      <c r="G1926" s="2">
        <f t="shared" si="177"/>
        <v>-0.10277693851815073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5">
        <f>TITRES_STAT!D1930</f>
        <v>72.808199999999999</v>
      </c>
      <c r="C1927" s="2">
        <f t="shared" si="174"/>
        <v>72.147389878695776</v>
      </c>
      <c r="D1927" s="2">
        <f t="shared" si="176"/>
        <v>72.45547591814335</v>
      </c>
      <c r="E1927" s="2">
        <f t="shared" si="175"/>
        <v>-0.30808603944757351</v>
      </c>
      <c r="F1927" s="2">
        <f t="shared" si="179"/>
        <v>-0.29940798322030276</v>
      </c>
      <c r="G1927" s="2">
        <f t="shared" si="177"/>
        <v>-8.6780562272707473E-3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5">
        <f>TITRES_STAT!D1931</f>
        <v>72.808199999999999</v>
      </c>
      <c r="C1928" s="2">
        <f t="shared" si="174"/>
        <v>72.186129897357972</v>
      </c>
      <c r="D1928" s="2">
        <f t="shared" si="176"/>
        <v>72.481603627910502</v>
      </c>
      <c r="E1928" s="2">
        <f t="shared" si="175"/>
        <v>-0.2954737305525299</v>
      </c>
      <c r="F1928" s="2">
        <f t="shared" si="179"/>
        <v>-0.29862113268674823</v>
      </c>
      <c r="G1928" s="2">
        <f t="shared" si="177"/>
        <v>3.1474021342183245E-3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72.808199999999999</v>
      </c>
      <c r="C1929" s="2">
        <f t="shared" si="174"/>
        <v>72.218909913149048</v>
      </c>
      <c r="D1929" s="2">
        <f t="shared" si="176"/>
        <v>72.505795951768974</v>
      </c>
      <c r="E1929" s="2">
        <f t="shared" si="175"/>
        <v>-0.2868860386199259</v>
      </c>
      <c r="F1929" s="2">
        <f t="shared" si="179"/>
        <v>-0.29627411387338376</v>
      </c>
      <c r="G1929" s="2">
        <f t="shared" si="177"/>
        <v>9.3880752534578615E-3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74.444299999999998</v>
      </c>
      <c r="C1930" s="2">
        <f t="shared" si="174"/>
        <v>72.372493003433817</v>
      </c>
      <c r="D1930" s="2">
        <f t="shared" si="176"/>
        <v>72.649388844230529</v>
      </c>
      <c r="E1930" s="2">
        <f t="shared" si="175"/>
        <v>-0.27689584079671192</v>
      </c>
      <c r="F1930" s="2">
        <f t="shared" si="179"/>
        <v>-0.29239845925804941</v>
      </c>
      <c r="G1930" s="2">
        <f t="shared" si="177"/>
        <v>1.5502618461337492E-2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74.436199999999999</v>
      </c>
      <c r="C1931" s="2">
        <f t="shared" si="174"/>
        <v>72.502447925982466</v>
      </c>
      <c r="D1931" s="2">
        <f t="shared" si="176"/>
        <v>72.781745226139378</v>
      </c>
      <c r="E1931" s="2">
        <f t="shared" si="175"/>
        <v>-0.27929730015691234</v>
      </c>
      <c r="F1931" s="2">
        <f t="shared" si="179"/>
        <v>-0.289778227437822</v>
      </c>
      <c r="G1931" s="2">
        <f t="shared" si="177"/>
        <v>1.0480927280909658E-2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75.254199999999997</v>
      </c>
      <c r="C1932" s="2">
        <f t="shared" si="174"/>
        <v>72.799948245062083</v>
      </c>
      <c r="D1932" s="2">
        <f t="shared" si="176"/>
        <v>72.964890024203129</v>
      </c>
      <c r="E1932" s="2">
        <f t="shared" si="175"/>
        <v>-0.16494177914104569</v>
      </c>
      <c r="F1932" s="2">
        <f t="shared" si="179"/>
        <v>-0.26481093777846676</v>
      </c>
      <c r="G1932" s="2">
        <f t="shared" si="177"/>
        <v>9.9869158637421074E-2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76.626000000000005</v>
      </c>
      <c r="C1933" s="2">
        <f t="shared" si="174"/>
        <v>72.738294668898689</v>
      </c>
      <c r="D1933" s="2">
        <f t="shared" si="176"/>
        <v>73.236083355743645</v>
      </c>
      <c r="E1933" s="2">
        <f t="shared" si="175"/>
        <v>-0.49778868684495592</v>
      </c>
      <c r="F1933" s="2">
        <f t="shared" si="179"/>
        <v>-0.31140648759176459</v>
      </c>
      <c r="G1933" s="2">
        <f t="shared" si="177"/>
        <v>-0.18638219925319133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5">
        <f>TITRES_STAT!D1937</f>
        <v>76.626000000000005</v>
      </c>
      <c r="C1934" s="2">
        <f t="shared" si="174"/>
        <v>72.686126258298899</v>
      </c>
      <c r="D1934" s="2">
        <f t="shared" si="176"/>
        <v>73.487188292355228</v>
      </c>
      <c r="E1934" s="2">
        <f t="shared" si="175"/>
        <v>-0.80106203405632925</v>
      </c>
      <c r="F1934" s="2">
        <f t="shared" si="179"/>
        <v>-0.40933759688467752</v>
      </c>
      <c r="G1934" s="2">
        <f t="shared" si="177"/>
        <v>-0.39172443717165173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76.626000000000005</v>
      </c>
      <c r="C1935" s="2">
        <f t="shared" ref="C1935:C1998" si="180">$C$4*B1925+C1934*(1-$C$4)</f>
        <v>72.641983757022146</v>
      </c>
      <c r="D1935" s="2">
        <f t="shared" si="176"/>
        <v>73.719692863291883</v>
      </c>
      <c r="E1935" s="2">
        <f t="shared" si="175"/>
        <v>-1.0777091062697366</v>
      </c>
      <c r="F1935" s="2">
        <f t="shared" si="179"/>
        <v>-0.54301189876168943</v>
      </c>
      <c r="G1935" s="2">
        <f t="shared" si="177"/>
        <v>-0.53469720750804717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76.626000000000005</v>
      </c>
      <c r="C1936" s="2">
        <f t="shared" si="180"/>
        <v>72.667555486711052</v>
      </c>
      <c r="D1936" s="2">
        <f t="shared" si="176"/>
        <v>73.934974873418412</v>
      </c>
      <c r="E1936" s="2">
        <f t="shared" si="175"/>
        <v>-1.2674193867073598</v>
      </c>
      <c r="F1936" s="2">
        <f t="shared" si="179"/>
        <v>-0.68789339635082358</v>
      </c>
      <c r="G1936" s="2">
        <f t="shared" si="177"/>
        <v>-0.57952599035653618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76.626000000000005</v>
      </c>
      <c r="C1937" s="2">
        <f t="shared" si="180"/>
        <v>72.689193104140116</v>
      </c>
      <c r="D1937" s="2">
        <f t="shared" si="176"/>
        <v>74.13431006798001</v>
      </c>
      <c r="E1937" s="2">
        <f t="shared" si="175"/>
        <v>-1.4451169638398937</v>
      </c>
      <c r="F1937" s="2">
        <f t="shared" si="179"/>
        <v>-0.83933810984863766</v>
      </c>
      <c r="G1937" s="2">
        <f t="shared" si="177"/>
        <v>-0.60577885399125608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78.367500000000007</v>
      </c>
      <c r="C1938" s="2">
        <f t="shared" si="180"/>
        <v>72.707501857349328</v>
      </c>
      <c r="D1938" s="2">
        <f t="shared" si="176"/>
        <v>74.447879692574091</v>
      </c>
      <c r="E1938" s="2">
        <f t="shared" si="175"/>
        <v>-1.7403778352247627</v>
      </c>
      <c r="F1938" s="2">
        <f t="shared" si="179"/>
        <v>-1.0195460549238629</v>
      </c>
      <c r="G1938" s="2">
        <f t="shared" si="177"/>
        <v>-0.72083178030089989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78.367500000000007</v>
      </c>
      <c r="C1939" s="2">
        <f t="shared" si="180"/>
        <v>72.722993879295586</v>
      </c>
      <c r="D1939" s="2">
        <f t="shared" si="176"/>
        <v>74.738221937568611</v>
      </c>
      <c r="E1939" s="2">
        <f t="shared" si="175"/>
        <v>-2.0152280582730242</v>
      </c>
      <c r="F1939" s="2">
        <f t="shared" si="179"/>
        <v>-1.218682455593695</v>
      </c>
      <c r="G1939" s="2">
        <f t="shared" si="177"/>
        <v>-0.79654560267932917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78.2804</v>
      </c>
      <c r="C1940" s="2">
        <f t="shared" si="180"/>
        <v>72.987810205557807</v>
      </c>
      <c r="D1940" s="2">
        <f t="shared" si="176"/>
        <v>75.000605497748708</v>
      </c>
      <c r="E1940" s="2">
        <f t="shared" si="175"/>
        <v>-2.0127952921909014</v>
      </c>
      <c r="F1940" s="2">
        <f t="shared" si="179"/>
        <v>-1.3775050229131365</v>
      </c>
      <c r="G1940" s="2">
        <f t="shared" si="177"/>
        <v>-0.63529026927776489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78.367500000000007</v>
      </c>
      <c r="C1941" s="2">
        <f t="shared" si="180"/>
        <v>73.210639404702761</v>
      </c>
      <c r="D1941" s="2">
        <f t="shared" si="176"/>
        <v>75.250005090508068</v>
      </c>
      <c r="E1941" s="2">
        <f t="shared" si="175"/>
        <v>-2.0393656858053077</v>
      </c>
      <c r="F1941" s="2">
        <f t="shared" si="179"/>
        <v>-1.5098771554915709</v>
      </c>
      <c r="G1941" s="2">
        <f t="shared" si="177"/>
        <v>-0.52948853031373688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78.323999999999998</v>
      </c>
      <c r="C1942" s="2">
        <f t="shared" si="180"/>
        <v>73.525033342440793</v>
      </c>
      <c r="D1942" s="2">
        <f t="shared" si="176"/>
        <v>75.477708417137094</v>
      </c>
      <c r="E1942" s="2">
        <f t="shared" si="175"/>
        <v>-1.9526750746963017</v>
      </c>
      <c r="F1942" s="2">
        <f t="shared" si="179"/>
        <v>-1.5984367393325172</v>
      </c>
      <c r="G1942" s="2">
        <f t="shared" si="177"/>
        <v>-0.35423833536378457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78.323999999999998</v>
      </c>
      <c r="C1943" s="2">
        <f t="shared" si="180"/>
        <v>74.002105135911435</v>
      </c>
      <c r="D1943" s="2">
        <f t="shared" si="176"/>
        <v>75.688544830682488</v>
      </c>
      <c r="E1943" s="2">
        <f t="shared" si="175"/>
        <v>-1.6864396947710532</v>
      </c>
      <c r="F1943" s="2">
        <f t="shared" si="179"/>
        <v>-1.6160373304202245</v>
      </c>
      <c r="G1943" s="2">
        <f t="shared" si="177"/>
        <v>-7.0402364350828694E-2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78.323999999999998</v>
      </c>
      <c r="C1944" s="2">
        <f t="shared" si="180"/>
        <v>74.405781268848145</v>
      </c>
      <c r="D1944" s="2">
        <f t="shared" si="176"/>
        <v>75.883763732113408</v>
      </c>
      <c r="E1944" s="2">
        <f t="shared" si="175"/>
        <v>-1.4779824632652634</v>
      </c>
      <c r="F1944" s="2">
        <f t="shared" si="179"/>
        <v>-1.5884263569892325</v>
      </c>
      <c r="G1944" s="2">
        <f t="shared" si="177"/>
        <v>0.11044389372396912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5">
        <f>TITRES_STAT!D1948</f>
        <v>78.323999999999998</v>
      </c>
      <c r="C1945" s="2">
        <f t="shared" si="180"/>
        <v>74.747353381333042</v>
      </c>
      <c r="D1945" s="2">
        <f t="shared" si="176"/>
        <v>76.064521974179073</v>
      </c>
      <c r="E1945" s="2">
        <f t="shared" si="175"/>
        <v>-1.3171685928460306</v>
      </c>
      <c r="F1945" s="2">
        <f t="shared" si="179"/>
        <v>-1.5341748041605923</v>
      </c>
      <c r="G1945" s="2">
        <f t="shared" si="177"/>
        <v>0.21700621131456166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5">
        <f>TITRES_STAT!D1949</f>
        <v>78.323999999999998</v>
      </c>
      <c r="C1946" s="2">
        <f t="shared" si="180"/>
        <v>75.036375938051037</v>
      </c>
      <c r="D1946" s="2">
        <f t="shared" si="176"/>
        <v>76.231890716832467</v>
      </c>
      <c r="E1946" s="2">
        <f t="shared" si="175"/>
        <v>-1.1955147787814298</v>
      </c>
      <c r="F1946" s="2">
        <f t="shared" si="179"/>
        <v>-1.4664427990847599</v>
      </c>
      <c r="G1946" s="2">
        <f t="shared" si="177"/>
        <v>0.27092802030333019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5">
        <f>TITRES_STAT!D1950</f>
        <v>78.323999999999998</v>
      </c>
      <c r="C1947" s="2">
        <f t="shared" si="180"/>
        <v>75.280933486043182</v>
      </c>
      <c r="D1947" s="2">
        <f t="shared" si="176"/>
        <v>76.386861774844874</v>
      </c>
      <c r="E1947" s="2">
        <f t="shared" si="175"/>
        <v>-1.1059282888016924</v>
      </c>
      <c r="F1947" s="2">
        <f t="shared" si="179"/>
        <v>-1.3943398970281464</v>
      </c>
      <c r="G1947" s="2">
        <f t="shared" si="177"/>
        <v>0.28841160822645406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74.927999999999997</v>
      </c>
      <c r="C1948" s="2">
        <f t="shared" si="180"/>
        <v>75.755789872805764</v>
      </c>
      <c r="D1948" s="2">
        <f t="shared" si="176"/>
        <v>76.278797939671179</v>
      </c>
      <c r="E1948" s="2">
        <f t="shared" ref="E1948:E2011" si="181">C1948-D1948</f>
        <v>-0.52300806686541534</v>
      </c>
      <c r="F1948" s="2">
        <f t="shared" si="179"/>
        <v>-1.2200735309956003</v>
      </c>
      <c r="G1948" s="2">
        <f t="shared" si="177"/>
        <v>0.697065464130185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74.927999999999997</v>
      </c>
      <c r="C1949" s="2">
        <f t="shared" si="180"/>
        <v>76.157591430835652</v>
      </c>
      <c r="D1949" s="2">
        <f t="shared" ref="D1949:D2012" si="182">$D$4*B1949+(1-$D$4)*D1948</f>
        <v>76.178738833028859</v>
      </c>
      <c r="E1949" s="2">
        <f t="shared" si="181"/>
        <v>-2.1147402193207654E-2</v>
      </c>
      <c r="F1949" s="2">
        <f t="shared" si="179"/>
        <v>-0.98028830523512189</v>
      </c>
      <c r="G1949" s="2">
        <f t="shared" si="177"/>
        <v>0.95914090304191424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74.884500000000003</v>
      </c>
      <c r="C1950" s="2">
        <f t="shared" si="180"/>
        <v>76.484177364553247</v>
      </c>
      <c r="D1950" s="2">
        <f t="shared" si="182"/>
        <v>76.08286928984154</v>
      </c>
      <c r="E1950" s="2">
        <f t="shared" si="181"/>
        <v>0.40130807471170726</v>
      </c>
      <c r="F1950" s="2">
        <f t="shared" si="179"/>
        <v>-0.70396902924575611</v>
      </c>
      <c r="G1950" s="2">
        <f t="shared" si="177"/>
        <v>1.1052771039574634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74.884500000000003</v>
      </c>
      <c r="C1951" s="2">
        <f t="shared" si="180"/>
        <v>76.773919308468138</v>
      </c>
      <c r="D1951" s="2">
        <f t="shared" si="182"/>
        <v>75.994101194297713</v>
      </c>
      <c r="E1951" s="2">
        <f t="shared" si="181"/>
        <v>0.77981811417042479</v>
      </c>
      <c r="F1951" s="2">
        <f t="shared" si="179"/>
        <v>-0.40721160056251993</v>
      </c>
      <c r="G1951" s="2">
        <f t="shared" si="177"/>
        <v>1.1870297147329447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74.449100000000001</v>
      </c>
      <c r="C1952" s="2">
        <f t="shared" si="180"/>
        <v>77.012393261011511</v>
      </c>
      <c r="D1952" s="2">
        <f t="shared" si="182"/>
        <v>75.879656661386761</v>
      </c>
      <c r="E1952" s="2">
        <f t="shared" si="181"/>
        <v>1.1327365996247494</v>
      </c>
      <c r="F1952" s="2">
        <f t="shared" si="179"/>
        <v>-9.9221960525066072E-2</v>
      </c>
      <c r="G1952" s="2">
        <f t="shared" si="177"/>
        <v>1.2319585601498155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74.449100000000001</v>
      </c>
      <c r="C1953" s="2">
        <f t="shared" si="180"/>
        <v>77.214178913163579</v>
      </c>
      <c r="D1953" s="2">
        <f t="shared" si="182"/>
        <v>75.773689501284039</v>
      </c>
      <c r="E1953" s="2">
        <f t="shared" si="181"/>
        <v>1.4404894118795397</v>
      </c>
      <c r="F1953" s="2">
        <f t="shared" si="179"/>
        <v>0.20872031395585508</v>
      </c>
      <c r="G1953" s="2">
        <f t="shared" si="177"/>
        <v>1.2317690979236846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74.449100000000001</v>
      </c>
      <c r="C1954" s="2">
        <f t="shared" si="180"/>
        <v>77.384920618830733</v>
      </c>
      <c r="D1954" s="2">
        <f t="shared" si="182"/>
        <v>75.675571760448179</v>
      </c>
      <c r="E1954" s="2">
        <f t="shared" si="181"/>
        <v>1.7093488583825547</v>
      </c>
      <c r="F1954" s="2">
        <f t="shared" si="179"/>
        <v>0.50884602284119507</v>
      </c>
      <c r="G1954" s="2">
        <f t="shared" si="177"/>
        <v>1.2005028355413596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74.449100000000001</v>
      </c>
      <c r="C1955" s="2">
        <f t="shared" si="180"/>
        <v>77.529394369779851</v>
      </c>
      <c r="D1955" s="2">
        <f t="shared" si="182"/>
        <v>75.58472200041497</v>
      </c>
      <c r="E1955" s="2">
        <f t="shared" si="181"/>
        <v>1.9446723693648806</v>
      </c>
      <c r="F1955" s="2">
        <f t="shared" si="179"/>
        <v>0.79601129214593214</v>
      </c>
      <c r="G1955" s="2">
        <f t="shared" si="177"/>
        <v>1.1486610772189485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74.449100000000001</v>
      </c>
      <c r="C1956" s="2">
        <f t="shared" si="180"/>
        <v>77.651641389813733</v>
      </c>
      <c r="D1956" s="2">
        <f t="shared" si="182"/>
        <v>75.500601852236073</v>
      </c>
      <c r="E1956" s="2">
        <f t="shared" si="181"/>
        <v>2.1510395375776596</v>
      </c>
      <c r="F1956" s="2">
        <f t="shared" si="179"/>
        <v>1.0670169412322776</v>
      </c>
      <c r="G1956" s="2">
        <f t="shared" ref="G1956:G2019" si="183">E1956-F1956</f>
        <v>1.084022596345382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75.319900000000004</v>
      </c>
      <c r="C1957" s="2">
        <f t="shared" si="180"/>
        <v>77.755081175996224</v>
      </c>
      <c r="D1957" s="2">
        <f t="shared" si="182"/>
        <v>75.487216529848212</v>
      </c>
      <c r="E1957" s="2">
        <f t="shared" si="181"/>
        <v>2.2678646461480128</v>
      </c>
      <c r="F1957" s="2">
        <f t="shared" ref="F1957:F2020" si="185">(E1957*(2/(10)))+((1-(2/10))*F1956)</f>
        <v>1.3071864822154247</v>
      </c>
      <c r="G1957" s="2">
        <f t="shared" si="183"/>
        <v>0.96067816393258809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75.319900000000004</v>
      </c>
      <c r="C1958" s="2">
        <f t="shared" si="180"/>
        <v>77.32014561045834</v>
      </c>
      <c r="D1958" s="2">
        <f t="shared" si="182"/>
        <v>75.474822712822416</v>
      </c>
      <c r="E1958" s="2">
        <f t="shared" si="181"/>
        <v>1.8453228976359242</v>
      </c>
      <c r="F1958" s="2">
        <f t="shared" si="185"/>
        <v>1.4148137652995247</v>
      </c>
      <c r="G1958" s="2">
        <f t="shared" si="183"/>
        <v>0.43050913233639942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75.311199999999999</v>
      </c>
      <c r="C1959" s="2">
        <f t="shared" si="180"/>
        <v>76.952123208849372</v>
      </c>
      <c r="D1959" s="2">
        <f t="shared" si="182"/>
        <v>75.462702511872607</v>
      </c>
      <c r="E1959" s="2">
        <f t="shared" si="181"/>
        <v>1.4894206969767652</v>
      </c>
      <c r="F1959" s="2">
        <f t="shared" si="185"/>
        <v>1.429735151634973</v>
      </c>
      <c r="G1959" s="2">
        <f t="shared" si="183"/>
        <v>5.9685545341792157E-2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75.311199999999999</v>
      </c>
      <c r="C1960" s="2">
        <f t="shared" si="180"/>
        <v>76.634027330564862</v>
      </c>
      <c r="D1960" s="2">
        <f t="shared" si="182"/>
        <v>75.451480103585737</v>
      </c>
      <c r="E1960" s="2">
        <f t="shared" si="181"/>
        <v>1.1825472269791248</v>
      </c>
      <c r="F1960" s="2">
        <f t="shared" si="185"/>
        <v>1.3802975667038033</v>
      </c>
      <c r="G1960" s="2">
        <f t="shared" si="183"/>
        <v>-0.19775033972467848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75.311199999999999</v>
      </c>
      <c r="C1961" s="2">
        <f t="shared" si="180"/>
        <v>76.364869279708742</v>
      </c>
      <c r="D1961" s="2">
        <f t="shared" si="182"/>
        <v>75.44108898480161</v>
      </c>
      <c r="E1961" s="2">
        <f t="shared" si="181"/>
        <v>0.92378029490713232</v>
      </c>
      <c r="F1961" s="2">
        <f t="shared" si="185"/>
        <v>1.2889941123444693</v>
      </c>
      <c r="G1961" s="2">
        <f t="shared" si="183"/>
        <v>-0.36521381743733694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75.311199999999999</v>
      </c>
      <c r="C1962" s="2">
        <f t="shared" si="180"/>
        <v>76.070135544368924</v>
      </c>
      <c r="D1962" s="2">
        <f t="shared" si="182"/>
        <v>75.43146757852</v>
      </c>
      <c r="E1962" s="2">
        <f t="shared" si="181"/>
        <v>0.63866796584892427</v>
      </c>
      <c r="F1962" s="2">
        <f t="shared" si="185"/>
        <v>1.1589288830453603</v>
      </c>
      <c r="G1962" s="2">
        <f t="shared" si="183"/>
        <v>-0.52026091719643608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75.311199999999999</v>
      </c>
      <c r="C1963" s="2">
        <f t="shared" si="180"/>
        <v>75.820745460619847</v>
      </c>
      <c r="D1963" s="2">
        <f t="shared" si="182"/>
        <v>75.422558869</v>
      </c>
      <c r="E1963" s="2">
        <f t="shared" si="181"/>
        <v>0.39818659161984726</v>
      </c>
      <c r="F1963" s="2">
        <f t="shared" si="185"/>
        <v>1.0067804247602576</v>
      </c>
      <c r="G1963" s="2">
        <f t="shared" si="183"/>
        <v>-0.60859383314041038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75.302499999999995</v>
      </c>
      <c r="C1964" s="2">
        <f t="shared" si="180"/>
        <v>75.609723082062942</v>
      </c>
      <c r="D1964" s="2">
        <f t="shared" si="182"/>
        <v>75.413665619444444</v>
      </c>
      <c r="E1964" s="2">
        <f t="shared" si="181"/>
        <v>0.19605746261849788</v>
      </c>
      <c r="F1964" s="2">
        <f t="shared" si="185"/>
        <v>0.84463583233190576</v>
      </c>
      <c r="G1964" s="2">
        <f t="shared" si="183"/>
        <v>-0.64857836971340788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75.319900000000004</v>
      </c>
      <c r="C1965" s="2">
        <f t="shared" si="180"/>
        <v>75.431165684822489</v>
      </c>
      <c r="D1965" s="2">
        <f t="shared" si="182"/>
        <v>75.406720018004108</v>
      </c>
      <c r="E1965" s="2">
        <f t="shared" si="181"/>
        <v>2.4445666818380118E-2</v>
      </c>
      <c r="F1965" s="2">
        <f t="shared" si="185"/>
        <v>0.68059779922920072</v>
      </c>
      <c r="G1965" s="2">
        <f t="shared" si="183"/>
        <v>-0.6561521324108206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75.311199999999999</v>
      </c>
      <c r="C1966" s="2">
        <f t="shared" si="180"/>
        <v>75.280078656388255</v>
      </c>
      <c r="D1966" s="2">
        <f t="shared" si="182"/>
        <v>75.399644461114917</v>
      </c>
      <c r="E1966" s="2">
        <f t="shared" si="181"/>
        <v>-0.1195658047266619</v>
      </c>
      <c r="F1966" s="2">
        <f t="shared" si="185"/>
        <v>0.52056507843802824</v>
      </c>
      <c r="G1966" s="2">
        <f t="shared" si="183"/>
        <v>-0.64013088316469013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75.311199999999999</v>
      </c>
      <c r="C1967" s="2">
        <f t="shared" si="180"/>
        <v>75.28620501694391</v>
      </c>
      <c r="D1967" s="2">
        <f t="shared" si="182"/>
        <v>75.393093019550847</v>
      </c>
      <c r="E1967" s="2">
        <f t="shared" si="181"/>
        <v>-0.10688800260693654</v>
      </c>
      <c r="F1967" s="2">
        <f t="shared" si="185"/>
        <v>0.39507446222903531</v>
      </c>
      <c r="G1967" s="2">
        <f t="shared" si="183"/>
        <v>-0.50196246483597184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75.302499999999995</v>
      </c>
      <c r="C1968" s="2">
        <f t="shared" si="180"/>
        <v>75.291388860490997</v>
      </c>
      <c r="D1968" s="2">
        <f t="shared" si="182"/>
        <v>75.386382425510035</v>
      </c>
      <c r="E1968" s="2">
        <f t="shared" si="181"/>
        <v>-9.4993565019038329E-2</v>
      </c>
      <c r="F1968" s="2">
        <f t="shared" si="185"/>
        <v>0.29706085677942057</v>
      </c>
      <c r="G1968" s="2">
        <f t="shared" si="183"/>
        <v>-0.3920544217984589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75.302499999999995</v>
      </c>
      <c r="C1969" s="2">
        <f t="shared" si="180"/>
        <v>75.294436728107769</v>
      </c>
      <c r="D1969" s="2">
        <f t="shared" si="182"/>
        <v>75.380168912509291</v>
      </c>
      <c r="E1969" s="2">
        <f t="shared" si="181"/>
        <v>-8.5732184401521749E-2</v>
      </c>
      <c r="F1969" s="2">
        <f t="shared" si="185"/>
        <v>0.22050224854323211</v>
      </c>
      <c r="G1969" s="2">
        <f t="shared" si="183"/>
        <v>-0.30623443294475383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75.302499999999995</v>
      </c>
      <c r="C1970" s="2">
        <f t="shared" si="180"/>
        <v>75.297015693014274</v>
      </c>
      <c r="D1970" s="2">
        <f t="shared" si="182"/>
        <v>75.374415659730815</v>
      </c>
      <c r="E1970" s="2">
        <f t="shared" si="181"/>
        <v>-7.7399966716541257E-2</v>
      </c>
      <c r="F1970" s="2">
        <f t="shared" si="185"/>
        <v>0.16092180549127746</v>
      </c>
      <c r="G1970" s="2">
        <f t="shared" si="183"/>
        <v>-0.23832177220781872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75.302499999999995</v>
      </c>
      <c r="C1971" s="2">
        <f t="shared" si="180"/>
        <v>75.299197894089005</v>
      </c>
      <c r="D1971" s="2">
        <f t="shared" si="182"/>
        <v>75.369088573824826</v>
      </c>
      <c r="E1971" s="2">
        <f t="shared" si="181"/>
        <v>-6.9890679735820527E-2</v>
      </c>
      <c r="F1971" s="2">
        <f t="shared" si="185"/>
        <v>0.11475930844585788</v>
      </c>
      <c r="G1971" s="2">
        <f t="shared" si="183"/>
        <v>-0.18464998818167841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73.404200000000003</v>
      </c>
      <c r="C1972" s="2">
        <f t="shared" si="180"/>
        <v>75.301044371921463</v>
      </c>
      <c r="D1972" s="2">
        <f t="shared" si="182"/>
        <v>75.223541272060018</v>
      </c>
      <c r="E1972" s="2">
        <f t="shared" si="181"/>
        <v>7.7503099861445435E-2</v>
      </c>
      <c r="F1972" s="2">
        <f t="shared" si="185"/>
        <v>0.1073080667289754</v>
      </c>
      <c r="G1972" s="2">
        <f t="shared" si="183"/>
        <v>-2.9804966867529967E-2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74.884500000000003</v>
      </c>
      <c r="C1973" s="2">
        <f t="shared" si="180"/>
        <v>75.302606776241234</v>
      </c>
      <c r="D1973" s="2">
        <f t="shared" si="182"/>
        <v>75.198427103759272</v>
      </c>
      <c r="E1973" s="2">
        <f t="shared" si="181"/>
        <v>0.10417967248196192</v>
      </c>
      <c r="F1973" s="2">
        <f t="shared" si="185"/>
        <v>0.10668238787957271</v>
      </c>
      <c r="G1973" s="2">
        <f t="shared" si="183"/>
        <v>-2.5027153976107941E-3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74.884500000000003</v>
      </c>
      <c r="C1974" s="2">
        <f t="shared" si="180"/>
        <v>75.3025903491272</v>
      </c>
      <c r="D1974" s="2">
        <f t="shared" si="182"/>
        <v>75.17517324422154</v>
      </c>
      <c r="E1974" s="2">
        <f t="shared" si="181"/>
        <v>0.12741710490566049</v>
      </c>
      <c r="F1974" s="2">
        <f t="shared" si="185"/>
        <v>0.11082933128479028</v>
      </c>
      <c r="G1974" s="2">
        <f t="shared" si="183"/>
        <v>1.6587773620870216E-2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74.884500000000003</v>
      </c>
      <c r="C1975" s="2">
        <f t="shared" si="180"/>
        <v>75.305253372338399</v>
      </c>
      <c r="D1975" s="2">
        <f t="shared" si="182"/>
        <v>75.153641892797722</v>
      </c>
      <c r="E1975" s="2">
        <f t="shared" si="181"/>
        <v>0.15161147954067644</v>
      </c>
      <c r="F1975" s="2">
        <f t="shared" si="185"/>
        <v>0.11898576093596752</v>
      </c>
      <c r="G1975" s="2">
        <f t="shared" si="183"/>
        <v>3.262571860470892E-2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74.884500000000003</v>
      </c>
      <c r="C1976" s="2">
        <f t="shared" si="180"/>
        <v>75.3061682381325</v>
      </c>
      <c r="D1976" s="2">
        <f t="shared" si="182"/>
        <v>75.13370545629418</v>
      </c>
      <c r="E1976" s="2">
        <f t="shared" si="181"/>
        <v>0.17246278183831976</v>
      </c>
      <c r="F1976" s="2">
        <f t="shared" si="185"/>
        <v>0.12968116511643799</v>
      </c>
      <c r="G1976" s="2">
        <f t="shared" si="183"/>
        <v>4.2781616721881771E-2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5">
        <f>TITRES_STAT!D1980</f>
        <v>74.884500000000003</v>
      </c>
      <c r="C1977" s="2">
        <f t="shared" si="180"/>
        <v>75.306942355342883</v>
      </c>
      <c r="D1977" s="2">
        <f t="shared" si="182"/>
        <v>75.115245792864982</v>
      </c>
      <c r="E1977" s="2">
        <f t="shared" si="181"/>
        <v>0.19169656247790101</v>
      </c>
      <c r="F1977" s="2">
        <f t="shared" si="185"/>
        <v>0.14208424458873059</v>
      </c>
      <c r="G1977" s="2">
        <f t="shared" si="183"/>
        <v>4.9612317889170421E-2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5">
        <f>TITRES_STAT!D1981</f>
        <v>74.884500000000003</v>
      </c>
      <c r="C1978" s="2">
        <f t="shared" si="180"/>
        <v>75.306258916059363</v>
      </c>
      <c r="D1978" s="2">
        <f t="shared" si="182"/>
        <v>75.098153511912017</v>
      </c>
      <c r="E1978" s="2">
        <f t="shared" si="181"/>
        <v>0.20810540414734646</v>
      </c>
      <c r="F1978" s="2">
        <f t="shared" si="185"/>
        <v>0.15528847650045377</v>
      </c>
      <c r="G1978" s="2">
        <f t="shared" si="183"/>
        <v>5.2816927646892692E-2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74.884500000000003</v>
      </c>
      <c r="C1979" s="2">
        <f t="shared" si="180"/>
        <v>75.305680621280999</v>
      </c>
      <c r="D1979" s="2">
        <f t="shared" si="182"/>
        <v>75.08232732584446</v>
      </c>
      <c r="E1979" s="2">
        <f t="shared" si="181"/>
        <v>0.2233532954365387</v>
      </c>
      <c r="F1979" s="2">
        <f t="shared" si="185"/>
        <v>0.16890144028767076</v>
      </c>
      <c r="G1979" s="2">
        <f t="shared" si="183"/>
        <v>5.4451855148867939E-2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74.884500000000003</v>
      </c>
      <c r="C1980" s="2">
        <f t="shared" si="180"/>
        <v>75.305191294930069</v>
      </c>
      <c r="D1980" s="2">
        <f t="shared" si="182"/>
        <v>75.067673449855974</v>
      </c>
      <c r="E1980" s="2">
        <f t="shared" si="181"/>
        <v>0.23751784507409468</v>
      </c>
      <c r="F1980" s="2">
        <f t="shared" si="185"/>
        <v>0.18262472124495557</v>
      </c>
      <c r="G1980" s="2">
        <f t="shared" si="183"/>
        <v>5.4893123829139107E-2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74.884500000000003</v>
      </c>
      <c r="C1981" s="2">
        <f t="shared" si="180"/>
        <v>75.30477724955621</v>
      </c>
      <c r="D1981" s="2">
        <f t="shared" si="182"/>
        <v>75.054105046162931</v>
      </c>
      <c r="E1981" s="2">
        <f t="shared" si="181"/>
        <v>0.25067220339327889</v>
      </c>
      <c r="F1981" s="2">
        <f t="shared" si="185"/>
        <v>0.19623421767462024</v>
      </c>
      <c r="G1981" s="2">
        <f t="shared" si="183"/>
        <v>5.4437985718658655E-2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5">
        <f>TITRES_STAT!D1985</f>
        <v>74.884500000000003</v>
      </c>
      <c r="C1982" s="2">
        <f t="shared" si="180"/>
        <v>75.012380749624484</v>
      </c>
      <c r="D1982" s="2">
        <f t="shared" si="182"/>
        <v>75.041541709410126</v>
      </c>
      <c r="E1982" s="2">
        <f t="shared" si="181"/>
        <v>-2.9160959785642149E-2</v>
      </c>
      <c r="F1982" s="2">
        <f t="shared" si="185"/>
        <v>0.15115518218256779</v>
      </c>
      <c r="G1982" s="2">
        <f t="shared" si="183"/>
        <v>-0.18031614196820994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74.884500000000003</v>
      </c>
      <c r="C1983" s="2">
        <f t="shared" si="180"/>
        <v>74.992706788143792</v>
      </c>
      <c r="D1983" s="2">
        <f t="shared" si="182"/>
        <v>75.029908990194556</v>
      </c>
      <c r="E1983" s="2">
        <f t="shared" si="181"/>
        <v>-3.7202202050764299E-2</v>
      </c>
      <c r="F1983" s="2">
        <f t="shared" si="185"/>
        <v>0.11348370533590138</v>
      </c>
      <c r="G1983" s="2">
        <f t="shared" si="183"/>
        <v>-0.15068590738666568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74.884500000000003</v>
      </c>
      <c r="C1984" s="2">
        <f t="shared" si="180"/>
        <v>74.976059589967832</v>
      </c>
      <c r="D1984" s="2">
        <f t="shared" si="182"/>
        <v>75.019137953883842</v>
      </c>
      <c r="E1984" s="2">
        <f t="shared" si="181"/>
        <v>-4.3078363916009721E-2</v>
      </c>
      <c r="F1984" s="2">
        <f t="shared" si="185"/>
        <v>8.2171291485519174E-2</v>
      </c>
      <c r="G1984" s="2">
        <f t="shared" si="183"/>
        <v>-0.12524965540152888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74.884500000000003</v>
      </c>
      <c r="C1985" s="2">
        <f t="shared" si="180"/>
        <v>74.961973499203552</v>
      </c>
      <c r="D1985" s="2">
        <f t="shared" si="182"/>
        <v>75.009164772114673</v>
      </c>
      <c r="E1985" s="2">
        <f t="shared" si="181"/>
        <v>-4.7191272911121018E-2</v>
      </c>
      <c r="F1985" s="2">
        <f t="shared" si="185"/>
        <v>5.6298778606191133E-2</v>
      </c>
      <c r="G1985" s="2">
        <f t="shared" si="183"/>
        <v>-0.10349005151731215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74.884500000000003</v>
      </c>
      <c r="C1986" s="2">
        <f t="shared" si="180"/>
        <v>74.950054499326086</v>
      </c>
      <c r="D1986" s="2">
        <f t="shared" si="182"/>
        <v>74.99993034455062</v>
      </c>
      <c r="E1986" s="2">
        <f t="shared" si="181"/>
        <v>-4.9875845224534032E-2</v>
      </c>
      <c r="F1986" s="2">
        <f t="shared" si="185"/>
        <v>3.5063853840046101E-2</v>
      </c>
      <c r="G1986" s="2">
        <f t="shared" si="183"/>
        <v>-8.4939699064580126E-2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74.884500000000003</v>
      </c>
      <c r="C1987" s="2">
        <f t="shared" si="180"/>
        <v>74.939969191737461</v>
      </c>
      <c r="D1987" s="2">
        <f t="shared" si="182"/>
        <v>74.991379948657979</v>
      </c>
      <c r="E1987" s="2">
        <f t="shared" si="181"/>
        <v>-5.1410756920517997E-2</v>
      </c>
      <c r="F1987" s="2">
        <f t="shared" si="185"/>
        <v>1.7768931687933281E-2</v>
      </c>
      <c r="G1987" s="2">
        <f t="shared" si="183"/>
        <v>-6.9179688608451279E-2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74.884500000000003</v>
      </c>
      <c r="C1988" s="2">
        <f t="shared" si="180"/>
        <v>74.931435469931699</v>
      </c>
      <c r="D1988" s="2">
        <f t="shared" si="182"/>
        <v>74.983462915424056</v>
      </c>
      <c r="E1988" s="2">
        <f t="shared" si="181"/>
        <v>-5.2027445492356605E-2</v>
      </c>
      <c r="F1988" s="2">
        <f t="shared" si="185"/>
        <v>3.8096562518753034E-3</v>
      </c>
      <c r="G1988" s="2">
        <f t="shared" si="183"/>
        <v>-5.5837101744231912E-2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74.884500000000003</v>
      </c>
      <c r="C1989" s="2">
        <f t="shared" si="180"/>
        <v>74.924214628403746</v>
      </c>
      <c r="D1989" s="2">
        <f t="shared" si="182"/>
        <v>74.976132329096345</v>
      </c>
      <c r="E1989" s="2">
        <f t="shared" si="181"/>
        <v>-5.1917700692598601E-2</v>
      </c>
      <c r="F1989" s="2">
        <f t="shared" si="185"/>
        <v>-7.3358151370194772E-3</v>
      </c>
      <c r="G1989" s="2">
        <f t="shared" si="183"/>
        <v>-4.4581885555579126E-2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74.884500000000003</v>
      </c>
      <c r="C1990" s="2">
        <f t="shared" si="180"/>
        <v>74.918104685572402</v>
      </c>
      <c r="D1990" s="2">
        <f t="shared" si="182"/>
        <v>74.969344749163284</v>
      </c>
      <c r="E1990" s="2">
        <f t="shared" si="181"/>
        <v>-5.1240063590881846E-2</v>
      </c>
      <c r="F1990" s="2">
        <f t="shared" si="185"/>
        <v>-1.6116664827791952E-2</v>
      </c>
      <c r="G1990" s="2">
        <f t="shared" si="183"/>
        <v>-3.5123398763089897E-2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74.0137</v>
      </c>
      <c r="C1991" s="2">
        <f t="shared" si="180"/>
        <v>74.912934733945875</v>
      </c>
      <c r="D1991" s="2">
        <f t="shared" si="182"/>
        <v>74.898556249225251</v>
      </c>
      <c r="E1991" s="2">
        <f t="shared" si="181"/>
        <v>1.4378484720623419E-2</v>
      </c>
      <c r="F1991" s="2">
        <f t="shared" si="185"/>
        <v>-1.001763491810888E-2</v>
      </c>
      <c r="G1991" s="2">
        <f t="shared" si="183"/>
        <v>2.4396119638732297E-2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73.230099999999993</v>
      </c>
      <c r="C1992" s="2">
        <f t="shared" si="180"/>
        <v>74.908560159492666</v>
      </c>
      <c r="D1992" s="2">
        <f t="shared" si="182"/>
        <v>74.774966897430787</v>
      </c>
      <c r="E1992" s="2">
        <f t="shared" si="181"/>
        <v>0.13359326206187916</v>
      </c>
      <c r="F1992" s="2">
        <f t="shared" si="185"/>
        <v>1.8704544477888732E-2</v>
      </c>
      <c r="G1992" s="2">
        <f t="shared" si="183"/>
        <v>0.11488871758399043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73.143000000000001</v>
      </c>
      <c r="C1993" s="2">
        <f t="shared" si="180"/>
        <v>74.904858596493796</v>
      </c>
      <c r="D1993" s="2">
        <f t="shared" si="182"/>
        <v>74.654080460584069</v>
      </c>
      <c r="E1993" s="2">
        <f t="shared" si="181"/>
        <v>0.25077813590972653</v>
      </c>
      <c r="F1993" s="2">
        <f t="shared" si="185"/>
        <v>6.5119262764256294E-2</v>
      </c>
      <c r="G1993" s="2">
        <f t="shared" si="183"/>
        <v>0.18565887314547025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73.143000000000001</v>
      </c>
      <c r="C1994" s="2">
        <f t="shared" si="180"/>
        <v>74.901726504725517</v>
      </c>
      <c r="D1994" s="2">
        <f t="shared" si="182"/>
        <v>74.542148574614885</v>
      </c>
      <c r="E1994" s="2">
        <f t="shared" si="181"/>
        <v>0.35957793011063188</v>
      </c>
      <c r="F1994" s="2">
        <f t="shared" si="185"/>
        <v>0.12401099623353141</v>
      </c>
      <c r="G1994" s="2">
        <f t="shared" si="183"/>
        <v>0.23556693387710048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73.143000000000001</v>
      </c>
      <c r="C1995" s="2">
        <f t="shared" si="180"/>
        <v>74.899076273229284</v>
      </c>
      <c r="D1995" s="2">
        <f t="shared" si="182"/>
        <v>74.438507939458233</v>
      </c>
      <c r="E1995" s="2">
        <f t="shared" si="181"/>
        <v>0.46056833377105022</v>
      </c>
      <c r="F1995" s="2">
        <f t="shared" si="185"/>
        <v>0.19132246374103518</v>
      </c>
      <c r="G1995" s="2">
        <f t="shared" si="183"/>
        <v>0.26924587003001504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73.143000000000001</v>
      </c>
      <c r="C1996" s="2">
        <f t="shared" si="180"/>
        <v>74.896833769655544</v>
      </c>
      <c r="D1996" s="2">
        <f t="shared" si="182"/>
        <v>74.342544388387253</v>
      </c>
      <c r="E1996" s="2">
        <f t="shared" si="181"/>
        <v>0.55428938126829053</v>
      </c>
      <c r="F1996" s="2">
        <f t="shared" si="185"/>
        <v>0.26391584724648626</v>
      </c>
      <c r="G1996" s="2">
        <f t="shared" si="183"/>
        <v>0.29037353402180427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73.143000000000001</v>
      </c>
      <c r="C1997" s="2">
        <f t="shared" si="180"/>
        <v>74.894936266631618</v>
      </c>
      <c r="D1997" s="2">
        <f t="shared" si="182"/>
        <v>74.253689248506717</v>
      </c>
      <c r="E1997" s="2">
        <f t="shared" si="181"/>
        <v>0.64124701812490059</v>
      </c>
      <c r="F1997" s="2">
        <f t="shared" si="185"/>
        <v>0.33938208142216919</v>
      </c>
      <c r="G1997" s="2">
        <f t="shared" si="183"/>
        <v>0.3018649367027314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73.143000000000001</v>
      </c>
      <c r="C1998" s="2">
        <f t="shared" si="180"/>
        <v>74.893330687149827</v>
      </c>
      <c r="D1998" s="2">
        <f t="shared" si="182"/>
        <v>74.171415970839561</v>
      </c>
      <c r="E1998" s="2">
        <f t="shared" si="181"/>
        <v>0.72191471631026616</v>
      </c>
      <c r="F1998" s="2">
        <f t="shared" si="185"/>
        <v>0.41588860839978858</v>
      </c>
      <c r="G1998" s="2">
        <f t="shared" si="183"/>
        <v>0.30602610791047757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73.143000000000001</v>
      </c>
      <c r="C1999" s="2">
        <f t="shared" ref="C1999:C2062" si="186">$C$4*B1989+C1998*(1-$C$4)</f>
        <v>74.89197211989601</v>
      </c>
      <c r="D1999" s="2">
        <f t="shared" si="182"/>
        <v>74.095237010036641</v>
      </c>
      <c r="E1999" s="2">
        <f t="shared" si="181"/>
        <v>0.79673510985936957</v>
      </c>
      <c r="F1999" s="2">
        <f t="shared" si="185"/>
        <v>0.49205790869170485</v>
      </c>
      <c r="G1999" s="2">
        <f t="shared" si="183"/>
        <v>0.30467720116766472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73.143000000000001</v>
      </c>
      <c r="C2000" s="2">
        <f t="shared" si="186"/>
        <v>74.89082256298893</v>
      </c>
      <c r="D2000" s="2">
        <f t="shared" si="182"/>
        <v>74.024700935219116</v>
      </c>
      <c r="E2000" s="2">
        <f t="shared" si="181"/>
        <v>0.86612162776981449</v>
      </c>
      <c r="F2000" s="2">
        <f t="shared" si="185"/>
        <v>0.56687065250732682</v>
      </c>
      <c r="G2000" s="2">
        <f t="shared" si="183"/>
        <v>0.29925097526248767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73.143000000000001</v>
      </c>
      <c r="C2001" s="2">
        <f t="shared" si="186"/>
        <v>74.755880630221398</v>
      </c>
      <c r="D2001" s="2">
        <f t="shared" si="182"/>
        <v>73.959389754832515</v>
      </c>
      <c r="E2001" s="2">
        <f t="shared" si="181"/>
        <v>0.79649087538888352</v>
      </c>
      <c r="F2001" s="2">
        <f t="shared" si="185"/>
        <v>0.61279469708363821</v>
      </c>
      <c r="G2001" s="2">
        <f t="shared" si="183"/>
        <v>0.18369617830524532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74.0137</v>
      </c>
      <c r="C2002" s="2">
        <f t="shared" si="186"/>
        <v>74.52114514864887</v>
      </c>
      <c r="D2002" s="2">
        <f t="shared" si="182"/>
        <v>73.963412735956027</v>
      </c>
      <c r="E2002" s="2">
        <f t="shared" si="181"/>
        <v>0.55773241269284313</v>
      </c>
      <c r="F2002" s="2">
        <f t="shared" si="185"/>
        <v>0.60178224020547921</v>
      </c>
      <c r="G2002" s="2">
        <f t="shared" si="183"/>
        <v>-4.4049827512636086E-2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74.0137</v>
      </c>
      <c r="C2003" s="2">
        <f t="shared" si="186"/>
        <v>74.309122818087502</v>
      </c>
      <c r="D2003" s="2">
        <f t="shared" si="182"/>
        <v>73.967137718477801</v>
      </c>
      <c r="E2003" s="2">
        <f t="shared" si="181"/>
        <v>0.34198509960970114</v>
      </c>
      <c r="F2003" s="2">
        <f t="shared" si="185"/>
        <v>0.54982281208632366</v>
      </c>
      <c r="G2003" s="2">
        <f t="shared" si="183"/>
        <v>-0.20783771247662253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74.0137</v>
      </c>
      <c r="C2004" s="2">
        <f t="shared" si="186"/>
        <v>74.129719307612504</v>
      </c>
      <c r="D2004" s="2">
        <f t="shared" si="182"/>
        <v>73.970586776368322</v>
      </c>
      <c r="E2004" s="2">
        <f t="shared" si="181"/>
        <v>0.15913253124418247</v>
      </c>
      <c r="F2004" s="2">
        <f t="shared" si="185"/>
        <v>0.47168475591789544</v>
      </c>
      <c r="G2004" s="2">
        <f t="shared" si="183"/>
        <v>-0.31255222467371296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5">
        <f>TITRES_STAT!D2008</f>
        <v>74.0137</v>
      </c>
      <c r="C2005" s="2">
        <f t="shared" si="186"/>
        <v>73.977916337210587</v>
      </c>
      <c r="D2005" s="2">
        <f t="shared" si="182"/>
        <v>73.973780348489186</v>
      </c>
      <c r="E2005" s="2">
        <f t="shared" si="181"/>
        <v>4.1359887214014179E-3</v>
      </c>
      <c r="F2005" s="2">
        <f t="shared" si="185"/>
        <v>0.3781750024785967</v>
      </c>
      <c r="G2005" s="2">
        <f t="shared" si="183"/>
        <v>-0.37403901375719528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5">
        <f>TITRES_STAT!D2009</f>
        <v>71.401499999999999</v>
      </c>
      <c r="C2006" s="2">
        <f t="shared" si="186"/>
        <v>73.849467669947416</v>
      </c>
      <c r="D2006" s="2">
        <f t="shared" si="182"/>
        <v>73.783241063415915</v>
      </c>
      <c r="E2006" s="2">
        <f t="shared" si="181"/>
        <v>6.622660653150092E-2</v>
      </c>
      <c r="F2006" s="2">
        <f t="shared" si="185"/>
        <v>0.31578532328917758</v>
      </c>
      <c r="G2006" s="2">
        <f t="shared" si="183"/>
        <v>-0.24955871675767666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5">
        <f>TITRES_STAT!D2010</f>
        <v>71.401499999999999</v>
      </c>
      <c r="C2007" s="2">
        <f t="shared" si="186"/>
        <v>73.740780336109353</v>
      </c>
      <c r="D2007" s="2">
        <f t="shared" si="182"/>
        <v>73.606815799459184</v>
      </c>
      <c r="E2007" s="2">
        <f t="shared" si="181"/>
        <v>0.1339645366501685</v>
      </c>
      <c r="F2007" s="2">
        <f t="shared" si="185"/>
        <v>0.27942116596137578</v>
      </c>
      <c r="G2007" s="2">
        <f t="shared" si="183"/>
        <v>-0.14545662931120729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5">
        <f>TITRES_STAT!D2011</f>
        <v>71.401499999999999</v>
      </c>
      <c r="C2008" s="2">
        <f t="shared" si="186"/>
        <v>73.648814130554058</v>
      </c>
      <c r="D2008" s="2">
        <f t="shared" si="182"/>
        <v>73.443459073573322</v>
      </c>
      <c r="E2008" s="2">
        <f t="shared" si="181"/>
        <v>0.20535505698073564</v>
      </c>
      <c r="F2008" s="2">
        <f t="shared" si="185"/>
        <v>0.2646079441652478</v>
      </c>
      <c r="G2008" s="2">
        <f t="shared" si="183"/>
        <v>-5.925288718451216E-2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71.401499999999999</v>
      </c>
      <c r="C2009" s="2">
        <f t="shared" si="186"/>
        <v>73.570996572007289</v>
      </c>
      <c r="D2009" s="2">
        <f t="shared" si="182"/>
        <v>73.29220284590123</v>
      </c>
      <c r="E2009" s="2">
        <f t="shared" si="181"/>
        <v>0.27879372610605913</v>
      </c>
      <c r="F2009" s="2">
        <f t="shared" si="185"/>
        <v>0.26744510055341009</v>
      </c>
      <c r="G2009" s="2">
        <f t="shared" si="183"/>
        <v>1.1348625552649039E-2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71.401499999999999</v>
      </c>
      <c r="C2010" s="2">
        <f t="shared" si="186"/>
        <v>73.505150945544628</v>
      </c>
      <c r="D2010" s="2">
        <f t="shared" si="182"/>
        <v>73.152150783241879</v>
      </c>
      <c r="E2010" s="2">
        <f t="shared" si="181"/>
        <v>0.35300016230274878</v>
      </c>
      <c r="F2010" s="2">
        <f t="shared" si="185"/>
        <v>0.28455611290327781</v>
      </c>
      <c r="G2010" s="2">
        <f t="shared" si="183"/>
        <v>6.8444049399470963E-2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71.401499999999999</v>
      </c>
      <c r="C2011" s="2">
        <f t="shared" si="186"/>
        <v>73.44943541546084</v>
      </c>
      <c r="D2011" s="2">
        <f t="shared" si="182"/>
        <v>73.02247294744619</v>
      </c>
      <c r="E2011" s="2">
        <f t="shared" si="181"/>
        <v>0.42696246801465065</v>
      </c>
      <c r="F2011" s="2">
        <f t="shared" si="185"/>
        <v>0.31303738392555236</v>
      </c>
      <c r="G2011" s="2">
        <f t="shared" si="183"/>
        <v>0.11392508408909829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71.401499999999999</v>
      </c>
      <c r="C2012" s="2">
        <f t="shared" si="186"/>
        <v>73.536245351543783</v>
      </c>
      <c r="D2012" s="2">
        <f t="shared" si="182"/>
        <v>72.902400877264995</v>
      </c>
      <c r="E2012" s="2">
        <f t="shared" ref="E2012:E2075" si="187">C2012-D2012</f>
        <v>0.63384447427878854</v>
      </c>
      <c r="F2012" s="2">
        <f t="shared" si="185"/>
        <v>0.3771988019961996</v>
      </c>
      <c r="G2012" s="2">
        <f t="shared" si="183"/>
        <v>0.25664567228258894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71.401499999999999</v>
      </c>
      <c r="C2013" s="2">
        <f t="shared" si="186"/>
        <v>73.609699912844746</v>
      </c>
      <c r="D2013" s="2">
        <f t="shared" ref="D2013:D2076" si="188">$D$4*B2013+(1-$D$4)*D2012</f>
        <v>72.791223034504625</v>
      </c>
      <c r="E2013" s="2">
        <f t="shared" si="187"/>
        <v>0.81847687834012106</v>
      </c>
      <c r="F2013" s="2">
        <f t="shared" si="185"/>
        <v>0.46545441726498393</v>
      </c>
      <c r="G2013" s="2">
        <f t="shared" si="183"/>
        <v>0.35302246107513713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71.401499999999999</v>
      </c>
      <c r="C2014" s="2">
        <f t="shared" si="186"/>
        <v>73.67185377240709</v>
      </c>
      <c r="D2014" s="2">
        <f t="shared" si="188"/>
        <v>72.688280587504281</v>
      </c>
      <c r="E2014" s="2">
        <f t="shared" si="187"/>
        <v>0.98357318490280932</v>
      </c>
      <c r="F2014" s="2">
        <f t="shared" si="185"/>
        <v>0.56907817079254908</v>
      </c>
      <c r="G2014" s="2">
        <f t="shared" si="183"/>
        <v>0.41449501411026024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73.099500000000006</v>
      </c>
      <c r="C2015" s="2">
        <f t="shared" si="186"/>
        <v>73.724445499729072</v>
      </c>
      <c r="D2015" s="2">
        <f t="shared" si="188"/>
        <v>72.718741284726178</v>
      </c>
      <c r="E2015" s="2">
        <f t="shared" si="187"/>
        <v>1.0057042150028934</v>
      </c>
      <c r="F2015" s="2">
        <f t="shared" si="185"/>
        <v>0.65640337963461792</v>
      </c>
      <c r="G2015" s="2">
        <f t="shared" si="183"/>
        <v>0.3493008353682755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73.099500000000006</v>
      </c>
      <c r="C2016" s="2">
        <f t="shared" si="186"/>
        <v>73.367069269001519</v>
      </c>
      <c r="D2016" s="2">
        <f t="shared" si="188"/>
        <v>72.746945634005712</v>
      </c>
      <c r="E2016" s="2">
        <f t="shared" si="187"/>
        <v>0.62012363499580658</v>
      </c>
      <c r="F2016" s="2">
        <f t="shared" si="185"/>
        <v>0.64914743070685565</v>
      </c>
      <c r="G2016" s="2">
        <f t="shared" si="183"/>
        <v>-2.9023795711049072E-2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5">
        <f>TITRES_STAT!D2020</f>
        <v>72.698899999999995</v>
      </c>
      <c r="C2017" s="2">
        <f t="shared" si="186"/>
        <v>73.064673996847432</v>
      </c>
      <c r="D2017" s="2">
        <f t="shared" si="188"/>
        <v>72.743386698153444</v>
      </c>
      <c r="E2017" s="2">
        <f t="shared" si="187"/>
        <v>0.32128729869398853</v>
      </c>
      <c r="F2017" s="2">
        <f t="shared" si="185"/>
        <v>0.58357540430428223</v>
      </c>
      <c r="G2017" s="2">
        <f t="shared" si="183"/>
        <v>-0.2622881056102937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5">
        <f>TITRES_STAT!D2021</f>
        <v>72.698899999999995</v>
      </c>
      <c r="C2018" s="2">
        <f t="shared" si="186"/>
        <v>72.808801074255513</v>
      </c>
      <c r="D2018" s="2">
        <f t="shared" si="188"/>
        <v>72.74009138717912</v>
      </c>
      <c r="E2018" s="2">
        <f t="shared" si="187"/>
        <v>6.8709687076392356E-2</v>
      </c>
      <c r="F2018" s="2">
        <f t="shared" si="185"/>
        <v>0.48060226085870428</v>
      </c>
      <c r="G2018" s="2">
        <f t="shared" si="183"/>
        <v>-0.41189257378231192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5">
        <f>TITRES_STAT!D2022</f>
        <v>72.698899999999995</v>
      </c>
      <c r="C2019" s="2">
        <f t="shared" si="186"/>
        <v>72.592293216677746</v>
      </c>
      <c r="D2019" s="2">
        <f t="shared" si="188"/>
        <v>72.737040173314</v>
      </c>
      <c r="E2019" s="2">
        <f t="shared" si="187"/>
        <v>-0.14474695663625425</v>
      </c>
      <c r="F2019" s="2">
        <f t="shared" si="185"/>
        <v>0.35553241735971264</v>
      </c>
      <c r="G2019" s="2">
        <f t="shared" si="183"/>
        <v>-0.50027937399596689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5">
        <f>TITRES_STAT!D2023</f>
        <v>72.698899999999995</v>
      </c>
      <c r="C2020" s="2">
        <f t="shared" si="186"/>
        <v>72.409094260265789</v>
      </c>
      <c r="D2020" s="2">
        <f t="shared" si="188"/>
        <v>72.73421497529074</v>
      </c>
      <c r="E2020" s="2">
        <f t="shared" si="187"/>
        <v>-0.32512071502495132</v>
      </c>
      <c r="F2020" s="2">
        <f t="shared" si="185"/>
        <v>0.21940179088277983</v>
      </c>
      <c r="G2020" s="2">
        <f t="shared" ref="G2020:G2083" si="189">E2020-F2020</f>
        <v>-0.54452250590773121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72.698899999999995</v>
      </c>
      <c r="C2021" s="2">
        <f t="shared" si="186"/>
        <v>72.25407975868643</v>
      </c>
      <c r="D2021" s="2">
        <f t="shared" si="188"/>
        <v>72.731599051195133</v>
      </c>
      <c r="E2021" s="2">
        <f t="shared" si="187"/>
        <v>-0.47751929250870262</v>
      </c>
      <c r="F2021" s="2">
        <f t="shared" ref="F2021:F2084" si="191">(E2021*(2/(10)))+((1-(2/10))*F2020)</f>
        <v>8.0017574204483355E-2</v>
      </c>
      <c r="G2021" s="2">
        <f t="shared" si="189"/>
        <v>-0.55753686671318592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72.698899999999995</v>
      </c>
      <c r="C2022" s="2">
        <f t="shared" si="186"/>
        <v>72.12291364196544</v>
      </c>
      <c r="D2022" s="2">
        <f t="shared" si="188"/>
        <v>72.729176899254753</v>
      </c>
      <c r="E2022" s="2">
        <f t="shared" si="187"/>
        <v>-0.60626325728931363</v>
      </c>
      <c r="F2022" s="2">
        <f t="shared" si="191"/>
        <v>-5.723859209427605E-2</v>
      </c>
      <c r="G2022" s="2">
        <f t="shared" si="189"/>
        <v>-0.54902466519503756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72.698899999999995</v>
      </c>
      <c r="C2023" s="2">
        <f t="shared" si="186"/>
        <v>72.011926927816916</v>
      </c>
      <c r="D2023" s="2">
        <f t="shared" si="188"/>
        <v>72.72693416597663</v>
      </c>
      <c r="E2023" s="2">
        <f t="shared" si="187"/>
        <v>-0.71500723815971412</v>
      </c>
      <c r="F2023" s="2">
        <f t="shared" si="191"/>
        <v>-0.18879232130736368</v>
      </c>
      <c r="G2023" s="2">
        <f t="shared" si="189"/>
        <v>-0.52621491685235044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72.698899999999995</v>
      </c>
      <c r="C2024" s="2">
        <f t="shared" si="186"/>
        <v>71.918015092768158</v>
      </c>
      <c r="D2024" s="2">
        <f t="shared" si="188"/>
        <v>72.724857561089479</v>
      </c>
      <c r="E2024" s="2">
        <f t="shared" si="187"/>
        <v>-0.80684246832132089</v>
      </c>
      <c r="F2024" s="2">
        <f t="shared" si="191"/>
        <v>-0.31240235071015515</v>
      </c>
      <c r="G2024" s="2">
        <f t="shared" si="189"/>
        <v>-0.49444011761116574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72.707599999999999</v>
      </c>
      <c r="C2025" s="2">
        <f t="shared" si="186"/>
        <v>72.099782001573061</v>
      </c>
      <c r="D2025" s="2">
        <f t="shared" si="188"/>
        <v>72.723579223230999</v>
      </c>
      <c r="E2025" s="2">
        <f t="shared" si="187"/>
        <v>-0.62379722165793794</v>
      </c>
      <c r="F2025" s="2">
        <f t="shared" si="191"/>
        <v>-0.37468132489971173</v>
      </c>
      <c r="G2025" s="2">
        <f t="shared" si="189"/>
        <v>-0.24911589675822621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72.698899999999995</v>
      </c>
      <c r="C2026" s="2">
        <f t="shared" si="186"/>
        <v>72.253584770561815</v>
      </c>
      <c r="D2026" s="2">
        <f t="shared" si="188"/>
        <v>72.721751132621293</v>
      </c>
      <c r="E2026" s="2">
        <f t="shared" si="187"/>
        <v>-0.46816636205947759</v>
      </c>
      <c r="F2026" s="2">
        <f t="shared" si="191"/>
        <v>-0.39337833233166491</v>
      </c>
      <c r="G2026" s="2">
        <f t="shared" si="189"/>
        <v>-7.4788029727812677E-2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72.698899999999995</v>
      </c>
      <c r="C2027" s="2">
        <f t="shared" si="186"/>
        <v>72.32209480585999</v>
      </c>
      <c r="D2027" s="2">
        <f t="shared" si="188"/>
        <v>72.720058456130829</v>
      </c>
      <c r="E2027" s="2">
        <f t="shared" si="187"/>
        <v>-0.3979636502708388</v>
      </c>
      <c r="F2027" s="2">
        <f t="shared" si="191"/>
        <v>-0.39429539591949975</v>
      </c>
      <c r="G2027" s="2">
        <f t="shared" si="189"/>
        <v>-3.6682543513390509E-3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70.530799999999999</v>
      </c>
      <c r="C2028" s="2">
        <f t="shared" si="186"/>
        <v>72.38006483572768</v>
      </c>
      <c r="D2028" s="2">
        <f t="shared" si="188"/>
        <v>72.557891163084108</v>
      </c>
      <c r="E2028" s="2">
        <f t="shared" si="187"/>
        <v>-0.17782632735642778</v>
      </c>
      <c r="F2028" s="2">
        <f t="shared" si="191"/>
        <v>-0.35100158220688538</v>
      </c>
      <c r="G2028" s="2">
        <f t="shared" si="189"/>
        <v>0.17317525485045759</v>
      </c>
      <c r="H2028" s="2" t="str">
        <f t="shared" si="190"/>
        <v>Sell</v>
      </c>
    </row>
    <row r="2029" spans="1:8" ht="13.5" x14ac:dyDescent="0.25">
      <c r="A2029" s="3">
        <f>TITRES_STAT!B2032</f>
        <v>45258</v>
      </c>
      <c r="B2029" s="5">
        <f>TITRES_STAT!D2032</f>
        <v>70.522000000000006</v>
      </c>
      <c r="C2029" s="2">
        <f t="shared" si="186"/>
        <v>72.42911639946189</v>
      </c>
      <c r="D2029" s="2">
        <f t="shared" si="188"/>
        <v>72.407084410263053</v>
      </c>
      <c r="E2029" s="2">
        <f t="shared" si="187"/>
        <v>2.2031989198836754E-2</v>
      </c>
      <c r="F2029" s="2">
        <f t="shared" si="191"/>
        <v>-0.27639486792574092</v>
      </c>
      <c r="G2029" s="2">
        <f t="shared" si="189"/>
        <v>0.29842685712457767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5">
        <f>TITRES_STAT!D2033</f>
        <v>70.086699999999993</v>
      </c>
      <c r="C2030" s="2">
        <f t="shared" si="186"/>
        <v>72.470621568775442</v>
      </c>
      <c r="D2030" s="2">
        <f t="shared" si="188"/>
        <v>72.235204083576903</v>
      </c>
      <c r="E2030" s="2">
        <f t="shared" si="187"/>
        <v>0.23541748519853911</v>
      </c>
      <c r="F2030" s="2">
        <f t="shared" si="191"/>
        <v>-0.17403239730088493</v>
      </c>
      <c r="G2030" s="2">
        <f t="shared" si="189"/>
        <v>0.40944988249942404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70.086699999999993</v>
      </c>
      <c r="C2031" s="2">
        <f t="shared" si="186"/>
        <v>72.505741327425369</v>
      </c>
      <c r="D2031" s="2">
        <f t="shared" si="188"/>
        <v>72.076055632941575</v>
      </c>
      <c r="E2031" s="2">
        <f t="shared" si="187"/>
        <v>0.42968569448379412</v>
      </c>
      <c r="F2031" s="2">
        <f t="shared" si="191"/>
        <v>-5.3288778943949122E-2</v>
      </c>
      <c r="G2031" s="2">
        <f t="shared" si="189"/>
        <v>0.48297447342774324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70.086699999999993</v>
      </c>
      <c r="C2032" s="2">
        <f t="shared" si="186"/>
        <v>72.535458046282997</v>
      </c>
      <c r="D2032" s="2">
        <f t="shared" si="188"/>
        <v>71.928695956427376</v>
      </c>
      <c r="E2032" s="2">
        <f t="shared" si="187"/>
        <v>0.60676208985562141</v>
      </c>
      <c r="F2032" s="2">
        <f t="shared" si="191"/>
        <v>7.872139481596499E-2</v>
      </c>
      <c r="G2032" s="2">
        <f t="shared" si="189"/>
        <v>0.52804069503965645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70.086699999999993</v>
      </c>
      <c r="C2033" s="2">
        <f t="shared" si="186"/>
        <v>72.560602962239457</v>
      </c>
      <c r="D2033" s="2">
        <f t="shared" si="188"/>
        <v>71.79225181150683</v>
      </c>
      <c r="E2033" s="2">
        <f t="shared" si="187"/>
        <v>0.76835115073262727</v>
      </c>
      <c r="F2033" s="2">
        <f t="shared" si="191"/>
        <v>0.21664734599929747</v>
      </c>
      <c r="G2033" s="2">
        <f t="shared" si="189"/>
        <v>0.55170380473332981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5">
        <f>TITRES_STAT!D2037</f>
        <v>70.086699999999993</v>
      </c>
      <c r="C2034" s="2">
        <f t="shared" si="186"/>
        <v>72.581879429587232</v>
      </c>
      <c r="D2034" s="2">
        <f t="shared" si="188"/>
        <v>71.6659146402841</v>
      </c>
      <c r="E2034" s="2">
        <f t="shared" si="187"/>
        <v>0.91596478930313197</v>
      </c>
      <c r="F2034" s="2">
        <f t="shared" si="191"/>
        <v>0.35651083466006439</v>
      </c>
      <c r="G2034" s="2">
        <f t="shared" si="189"/>
        <v>0.55945395464306757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5">
        <f>TITRES_STAT!D2038</f>
        <v>70.086699999999993</v>
      </c>
      <c r="C2035" s="2">
        <f t="shared" si="186"/>
        <v>72.601221055804587</v>
      </c>
      <c r="D2035" s="2">
        <f t="shared" si="188"/>
        <v>71.548935778040828</v>
      </c>
      <c r="E2035" s="2">
        <f t="shared" si="187"/>
        <v>1.0522852777637581</v>
      </c>
      <c r="F2035" s="2">
        <f t="shared" si="191"/>
        <v>0.49566572328080316</v>
      </c>
      <c r="G2035" s="2">
        <f t="shared" si="189"/>
        <v>0.55661955448295497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5">
        <f>TITRES_STAT!D2039</f>
        <v>70.086699999999993</v>
      </c>
      <c r="C2036" s="2">
        <f t="shared" si="186"/>
        <v>72.616248585680808</v>
      </c>
      <c r="D2036" s="2">
        <f t="shared" si="188"/>
        <v>71.440622016704467</v>
      </c>
      <c r="E2036" s="2">
        <f t="shared" si="187"/>
        <v>1.175626568976341</v>
      </c>
      <c r="F2036" s="2">
        <f t="shared" si="191"/>
        <v>0.63165789241991077</v>
      </c>
      <c r="G2036" s="2">
        <f t="shared" si="189"/>
        <v>0.54396867655643022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5">
        <f>TITRES_STAT!D2040</f>
        <v>73.125600000000006</v>
      </c>
      <c r="C2037" s="2">
        <f t="shared" si="186"/>
        <v>72.628964187883753</v>
      </c>
      <c r="D2037" s="2">
        <f t="shared" si="188"/>
        <v>71.565435200652288</v>
      </c>
      <c r="E2037" s="2">
        <f t="shared" si="187"/>
        <v>1.0635289872314644</v>
      </c>
      <c r="F2037" s="2">
        <f t="shared" si="191"/>
        <v>0.71803211138222156</v>
      </c>
      <c r="G2037" s="2">
        <f t="shared" si="189"/>
        <v>0.34549687584924282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5">
        <f>TITRES_STAT!D2041</f>
        <v>73.055899999999994</v>
      </c>
      <c r="C2038" s="2">
        <f t="shared" si="186"/>
        <v>72.306169697440097</v>
      </c>
      <c r="D2038" s="2">
        <f t="shared" si="188"/>
        <v>71.675840000603969</v>
      </c>
      <c r="E2038" s="2">
        <f t="shared" si="187"/>
        <v>0.63032969683612805</v>
      </c>
      <c r="F2038" s="2">
        <f t="shared" si="191"/>
        <v>0.70049162847300295</v>
      </c>
      <c r="G2038" s="2">
        <f t="shared" si="189"/>
        <v>-7.0161931636874897E-2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70.548199999999994</v>
      </c>
      <c r="C2039" s="2">
        <f t="shared" si="186"/>
        <v>72.031682051680079</v>
      </c>
      <c r="D2039" s="2">
        <f t="shared" si="188"/>
        <v>71.592311111670341</v>
      </c>
      <c r="E2039" s="2">
        <f t="shared" si="187"/>
        <v>0.43937094000973786</v>
      </c>
      <c r="F2039" s="2">
        <f t="shared" si="191"/>
        <v>0.64826749078034995</v>
      </c>
      <c r="G2039" s="2">
        <f t="shared" si="189"/>
        <v>-0.20889655077061209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70.548199999999994</v>
      </c>
      <c r="C2040" s="2">
        <f t="shared" si="186"/>
        <v>71.732454043729291</v>
      </c>
      <c r="D2040" s="2">
        <f t="shared" si="188"/>
        <v>71.514969547842909</v>
      </c>
      <c r="E2040" s="2">
        <f t="shared" si="187"/>
        <v>0.21748449588638152</v>
      </c>
      <c r="F2040" s="2">
        <f t="shared" si="191"/>
        <v>0.56211089180155627</v>
      </c>
      <c r="G2040" s="2">
        <f t="shared" si="189"/>
        <v>-0.34462639591517474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70.548199999999994</v>
      </c>
      <c r="C2041" s="2">
        <f t="shared" si="186"/>
        <v>71.479261113924778</v>
      </c>
      <c r="D2041" s="2">
        <f t="shared" si="188"/>
        <v>71.443356988743446</v>
      </c>
      <c r="E2041" s="2">
        <f t="shared" si="187"/>
        <v>3.5904125181332347E-2</v>
      </c>
      <c r="F2041" s="2">
        <f t="shared" si="191"/>
        <v>0.45686953847751155</v>
      </c>
      <c r="G2041" s="2">
        <f t="shared" si="189"/>
        <v>-0.4209654132961792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70.548199999999994</v>
      </c>
      <c r="C2042" s="2">
        <f t="shared" si="186"/>
        <v>71.265020942551729</v>
      </c>
      <c r="D2042" s="2">
        <f t="shared" si="188"/>
        <v>71.377049063651341</v>
      </c>
      <c r="E2042" s="2">
        <f t="shared" si="187"/>
        <v>-0.11202812109961258</v>
      </c>
      <c r="F2042" s="2">
        <f t="shared" si="191"/>
        <v>0.34309000656208671</v>
      </c>
      <c r="G2042" s="2">
        <f t="shared" si="189"/>
        <v>-0.45511812766169929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71.401499999999999</v>
      </c>
      <c r="C2043" s="2">
        <f t="shared" si="186"/>
        <v>71.083740797543769</v>
      </c>
      <c r="D2043" s="2">
        <f t="shared" si="188"/>
        <v>71.378860244121611</v>
      </c>
      <c r="E2043" s="2">
        <f t="shared" si="187"/>
        <v>-0.29511944657784284</v>
      </c>
      <c r="F2043" s="2">
        <f t="shared" si="191"/>
        <v>0.21544811593410079</v>
      </c>
      <c r="G2043" s="2">
        <f t="shared" si="189"/>
        <v>-0.51056756251194368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71.497299999999996</v>
      </c>
      <c r="C2044" s="2">
        <f t="shared" si="186"/>
        <v>70.930349905613951</v>
      </c>
      <c r="D2044" s="2">
        <f t="shared" si="188"/>
        <v>71.387633559371864</v>
      </c>
      <c r="E2044" s="2">
        <f t="shared" si="187"/>
        <v>-0.45728365375791213</v>
      </c>
      <c r="F2044" s="2">
        <f t="shared" si="191"/>
        <v>8.0901761995698221E-2</v>
      </c>
      <c r="G2044" s="2">
        <f t="shared" si="189"/>
        <v>-0.53818541575361034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71.497299999999996</v>
      </c>
      <c r="C2045" s="2">
        <f t="shared" si="186"/>
        <v>70.800557612442574</v>
      </c>
      <c r="D2045" s="2">
        <f t="shared" si="188"/>
        <v>71.395756999418396</v>
      </c>
      <c r="E2045" s="2">
        <f t="shared" si="187"/>
        <v>-0.5951993869758212</v>
      </c>
      <c r="F2045" s="2">
        <f t="shared" si="191"/>
        <v>-5.4318467798605677E-2</v>
      </c>
      <c r="G2045" s="2">
        <f t="shared" si="189"/>
        <v>-0.54088091917721548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70.966099999999997</v>
      </c>
      <c r="C2046" s="2">
        <f t="shared" si="186"/>
        <v>70.690733364374481</v>
      </c>
      <c r="D2046" s="2">
        <f t="shared" si="188"/>
        <v>71.363930555017035</v>
      </c>
      <c r="E2046" s="2">
        <f t="shared" si="187"/>
        <v>-0.67319719064255423</v>
      </c>
      <c r="F2046" s="2">
        <f t="shared" si="191"/>
        <v>-0.17809421236739539</v>
      </c>
      <c r="G2046" s="2">
        <f t="shared" si="189"/>
        <v>-0.49510297827515881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5">
        <f>TITRES_STAT!D2050</f>
        <v>71.497299999999996</v>
      </c>
      <c r="C2047" s="2">
        <f t="shared" si="186"/>
        <v>71.065328231393792</v>
      </c>
      <c r="D2047" s="2">
        <f t="shared" si="188"/>
        <v>71.373809773163927</v>
      </c>
      <c r="E2047" s="2">
        <f t="shared" si="187"/>
        <v>-0.30848154177013498</v>
      </c>
      <c r="F2047" s="2">
        <f t="shared" si="191"/>
        <v>-0.20417167824794333</v>
      </c>
      <c r="G2047" s="2">
        <f t="shared" si="189"/>
        <v>-0.10430986352219165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5">
        <f>TITRES_STAT!D2051</f>
        <v>71.497299999999996</v>
      </c>
      <c r="C2048" s="2">
        <f t="shared" si="186"/>
        <v>71.371570041948587</v>
      </c>
      <c r="D2048" s="2">
        <f t="shared" si="188"/>
        <v>71.382957197374012</v>
      </c>
      <c r="E2048" s="2">
        <f t="shared" si="187"/>
        <v>-1.1387155425424567E-2</v>
      </c>
      <c r="F2048" s="2">
        <f t="shared" si="191"/>
        <v>-0.16561477368343958</v>
      </c>
      <c r="G2048" s="2">
        <f t="shared" si="189"/>
        <v>0.15422761825801501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71.497299999999996</v>
      </c>
      <c r="C2049" s="2">
        <f t="shared" si="186"/>
        <v>71.244897727802652</v>
      </c>
      <c r="D2049" s="2">
        <f t="shared" si="188"/>
        <v>71.39142703460557</v>
      </c>
      <c r="E2049" s="2">
        <f t="shared" si="187"/>
        <v>-0.14652930680291831</v>
      </c>
      <c r="F2049" s="2">
        <f t="shared" si="191"/>
        <v>-0.16179768030733532</v>
      </c>
      <c r="G2049" s="2">
        <f t="shared" si="189"/>
        <v>1.526837350441701E-2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70.539500000000004</v>
      </c>
      <c r="C2050" s="2">
        <f t="shared" si="186"/>
        <v>71.137713461986863</v>
      </c>
      <c r="D2050" s="2">
        <f t="shared" si="188"/>
        <v>71.32832132833849</v>
      </c>
      <c r="E2050" s="2">
        <f t="shared" si="187"/>
        <v>-0.19060786635162685</v>
      </c>
      <c r="F2050" s="2">
        <f t="shared" si="191"/>
        <v>-0.16755971751619364</v>
      </c>
      <c r="G2050" s="2">
        <f t="shared" si="189"/>
        <v>-2.3048148835433213E-2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5">
        <f>TITRES_STAT!D2054</f>
        <v>70.539500000000004</v>
      </c>
      <c r="C2051" s="2">
        <f t="shared" si="186"/>
        <v>71.047019083219652</v>
      </c>
      <c r="D2051" s="2">
        <f t="shared" si="188"/>
        <v>71.269890118831938</v>
      </c>
      <c r="E2051" s="2">
        <f t="shared" si="187"/>
        <v>-0.22287103561228605</v>
      </c>
      <c r="F2051" s="2">
        <f t="shared" si="191"/>
        <v>-0.17862198113541214</v>
      </c>
      <c r="G2051" s="2">
        <f t="shared" si="189"/>
        <v>-4.4249054476873911E-2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5">
        <f>TITRES_STAT!D2055</f>
        <v>70.635199999999998</v>
      </c>
      <c r="C2052" s="2">
        <f t="shared" si="186"/>
        <v>70.970277685801236</v>
      </c>
      <c r="D2052" s="2">
        <f t="shared" si="188"/>
        <v>71.222876035955494</v>
      </c>
      <c r="E2052" s="2">
        <f t="shared" si="187"/>
        <v>-0.25259835015425836</v>
      </c>
      <c r="F2052" s="2">
        <f t="shared" si="191"/>
        <v>-0.19341725493918138</v>
      </c>
      <c r="G2052" s="2">
        <f t="shared" si="189"/>
        <v>-5.9181095215076973E-2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5">
        <f>TITRES_STAT!D2056</f>
        <v>73.125600000000006</v>
      </c>
      <c r="C2053" s="2">
        <f t="shared" si="186"/>
        <v>71.036619580293348</v>
      </c>
      <c r="D2053" s="2">
        <f t="shared" si="188"/>
        <v>71.363818551810638</v>
      </c>
      <c r="E2053" s="2">
        <f t="shared" si="187"/>
        <v>-0.32719897151729072</v>
      </c>
      <c r="F2053" s="2">
        <f t="shared" si="191"/>
        <v>-0.22017359825480326</v>
      </c>
      <c r="G2053" s="2">
        <f t="shared" si="189"/>
        <v>-0.10702537326248746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5">
        <f>TITRES_STAT!D2057</f>
        <v>73.090800000000002</v>
      </c>
      <c r="C2054" s="2">
        <f t="shared" si="186"/>
        <v>71.107493491017451</v>
      </c>
      <c r="D2054" s="2">
        <f t="shared" si="188"/>
        <v>71.491743103528378</v>
      </c>
      <c r="E2054" s="2">
        <f t="shared" si="187"/>
        <v>-0.38424961251092782</v>
      </c>
      <c r="F2054" s="2">
        <f t="shared" si="191"/>
        <v>-0.25298880110602817</v>
      </c>
      <c r="G2054" s="2">
        <f t="shared" si="189"/>
        <v>-0.13126081140489965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5">
        <f>TITRES_STAT!D2058</f>
        <v>70.748400000000004</v>
      </c>
      <c r="C2055" s="2">
        <f t="shared" si="186"/>
        <v>71.167463723168609</v>
      </c>
      <c r="D2055" s="2">
        <f t="shared" si="188"/>
        <v>71.436680651415173</v>
      </c>
      <c r="E2055" s="2">
        <f t="shared" si="187"/>
        <v>-0.26921692824656418</v>
      </c>
      <c r="F2055" s="2">
        <f t="shared" si="191"/>
        <v>-0.25623442653413536</v>
      </c>
      <c r="G2055" s="2">
        <f t="shared" si="189"/>
        <v>-1.2982501712428818E-2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5">
        <f>TITRES_STAT!D2059</f>
        <v>70.757099999999994</v>
      </c>
      <c r="C2056" s="2">
        <f t="shared" si="186"/>
        <v>71.136484688834983</v>
      </c>
      <c r="D2056" s="2">
        <f t="shared" si="188"/>
        <v>71.386341343902927</v>
      </c>
      <c r="E2056" s="2">
        <f t="shared" si="187"/>
        <v>-0.24985665506794419</v>
      </c>
      <c r="F2056" s="2">
        <f t="shared" si="191"/>
        <v>-0.25495887224089714</v>
      </c>
      <c r="G2056" s="2">
        <f t="shared" si="189"/>
        <v>5.1022171729529497E-3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70.757099999999994</v>
      </c>
      <c r="C2057" s="2">
        <f t="shared" si="186"/>
        <v>71.191994736706519</v>
      </c>
      <c r="D2057" s="2">
        <f t="shared" si="188"/>
        <v>71.33973087398418</v>
      </c>
      <c r="E2057" s="2">
        <f t="shared" si="187"/>
        <v>-0.14773613727766133</v>
      </c>
      <c r="F2057" s="2">
        <f t="shared" si="191"/>
        <v>-0.23351432524824997</v>
      </c>
      <c r="G2057" s="2">
        <f t="shared" si="189"/>
        <v>8.5778187970588643E-2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70.757099999999994</v>
      </c>
      <c r="C2058" s="2">
        <f t="shared" si="186"/>
        <v>71.238964777213212</v>
      </c>
      <c r="D2058" s="2">
        <f t="shared" si="188"/>
        <v>71.296573031466835</v>
      </c>
      <c r="E2058" s="2">
        <f t="shared" si="187"/>
        <v>-5.7608254253622704E-2</v>
      </c>
      <c r="F2058" s="2">
        <f t="shared" si="191"/>
        <v>-0.19833311104932452</v>
      </c>
      <c r="G2058" s="2">
        <f t="shared" si="189"/>
        <v>0.14072485679570182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70.757099999999994</v>
      </c>
      <c r="C2059" s="2">
        <f t="shared" si="186"/>
        <v>71.278708657641943</v>
      </c>
      <c r="D2059" s="2">
        <f t="shared" si="188"/>
        <v>71.256612066172991</v>
      </c>
      <c r="E2059" s="2">
        <f t="shared" si="187"/>
        <v>2.2096591468951488E-2</v>
      </c>
      <c r="F2059" s="2">
        <f t="shared" si="191"/>
        <v>-0.15424717054566933</v>
      </c>
      <c r="G2059" s="2">
        <f t="shared" si="189"/>
        <v>0.17634376201462082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70.757099999999994</v>
      </c>
      <c r="C2060" s="2">
        <f t="shared" si="186"/>
        <v>71.164984248773948</v>
      </c>
      <c r="D2060" s="2">
        <f t="shared" si="188"/>
        <v>71.2196111723824</v>
      </c>
      <c r="E2060" s="2">
        <f t="shared" si="187"/>
        <v>-5.4626923608452671E-2</v>
      </c>
      <c r="F2060" s="2">
        <f t="shared" si="191"/>
        <v>-0.13432312115822601</v>
      </c>
      <c r="G2060" s="2">
        <f t="shared" si="189"/>
        <v>7.9696197549773334E-2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70.757099999999994</v>
      </c>
      <c r="C2061" s="2">
        <f t="shared" si="186"/>
        <v>71.068755902808718</v>
      </c>
      <c r="D2061" s="2">
        <f t="shared" si="188"/>
        <v>71.185351085539253</v>
      </c>
      <c r="E2061" s="2">
        <f t="shared" si="187"/>
        <v>-0.11659518273053493</v>
      </c>
      <c r="F2061" s="2">
        <f t="shared" si="191"/>
        <v>-0.13077753347268781</v>
      </c>
      <c r="G2061" s="2">
        <f t="shared" si="189"/>
        <v>1.4182350742152877E-2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70.757099999999994</v>
      </c>
      <c r="C2062" s="2">
        <f t="shared" si="186"/>
        <v>71.0020549946843</v>
      </c>
      <c r="D2062" s="2">
        <f t="shared" si="188"/>
        <v>71.153628782906708</v>
      </c>
      <c r="E2062" s="2">
        <f t="shared" si="187"/>
        <v>-0.1515737882224073</v>
      </c>
      <c r="F2062" s="2">
        <f t="shared" si="191"/>
        <v>-0.13493678442263171</v>
      </c>
      <c r="G2062" s="2">
        <f t="shared" si="189"/>
        <v>-1.663700379977559E-2</v>
      </c>
      <c r="H2062" s="2" t="str">
        <f t="shared" si="190"/>
        <v>Hold</v>
      </c>
    </row>
    <row r="2063" spans="1:8" ht="13.5" x14ac:dyDescent="0.25">
      <c r="A2063" s="3">
        <f>TITRES_STAT!B2066</f>
        <v>45307</v>
      </c>
      <c r="B2063" s="5">
        <f>TITRES_STAT!D2066</f>
        <v>70.757099999999994</v>
      </c>
      <c r="C2063" s="2">
        <f t="shared" ref="C2063:C2126" si="192">$C$4*B2053+C2062*(1-$C$4)</f>
        <v>71.328754226271329</v>
      </c>
      <c r="D2063" s="2">
        <f t="shared" si="188"/>
        <v>71.124256280469169</v>
      </c>
      <c r="E2063" s="2">
        <f t="shared" si="187"/>
        <v>0.20449794580216007</v>
      </c>
      <c r="F2063" s="2">
        <f t="shared" si="191"/>
        <v>-6.7049838377673365E-2</v>
      </c>
      <c r="G2063" s="2">
        <f t="shared" si="189"/>
        <v>0.27154778417983344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70.748400000000004</v>
      </c>
      <c r="C2064" s="2">
        <f t="shared" si="192"/>
        <v>71.599838191460364</v>
      </c>
      <c r="D2064" s="2">
        <f t="shared" si="188"/>
        <v>71.096415074508499</v>
      </c>
      <c r="E2064" s="2">
        <f t="shared" si="187"/>
        <v>0.50342311695186481</v>
      </c>
      <c r="F2064" s="2">
        <f t="shared" si="191"/>
        <v>4.7044752688234277E-2</v>
      </c>
      <c r="G2064" s="2">
        <f t="shared" si="189"/>
        <v>0.45637836426363054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70.095399999999998</v>
      </c>
      <c r="C2065" s="2">
        <f t="shared" si="192"/>
        <v>71.468847700466469</v>
      </c>
      <c r="D2065" s="2">
        <f t="shared" si="188"/>
        <v>71.022265809730087</v>
      </c>
      <c r="E2065" s="2">
        <f t="shared" si="187"/>
        <v>0.44658189073638255</v>
      </c>
      <c r="F2065" s="2">
        <f t="shared" si="191"/>
        <v>0.12695218029786393</v>
      </c>
      <c r="G2065" s="2">
        <f t="shared" si="189"/>
        <v>0.31962971043851862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70.095399999999998</v>
      </c>
      <c r="C2066" s="2">
        <f t="shared" si="192"/>
        <v>71.359348054240854</v>
      </c>
      <c r="D2066" s="2">
        <f t="shared" si="188"/>
        <v>70.953609083083407</v>
      </c>
      <c r="E2066" s="2">
        <f t="shared" si="187"/>
        <v>0.40573897115744728</v>
      </c>
      <c r="F2066" s="2">
        <f t="shared" si="191"/>
        <v>0.18270953846978061</v>
      </c>
      <c r="G2066" s="2">
        <f t="shared" si="189"/>
        <v>0.22302943268766667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70.0518</v>
      </c>
      <c r="C2067" s="2">
        <f t="shared" si="192"/>
        <v>71.266694507434565</v>
      </c>
      <c r="D2067" s="2">
        <f t="shared" si="188"/>
        <v>70.886808410262418</v>
      </c>
      <c r="E2067" s="2">
        <f t="shared" si="187"/>
        <v>0.37988609717214672</v>
      </c>
      <c r="F2067" s="2">
        <f t="shared" si="191"/>
        <v>0.22214485021025382</v>
      </c>
      <c r="G2067" s="2">
        <f t="shared" si="189"/>
        <v>0.1577412469618929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70.0518</v>
      </c>
      <c r="C2068" s="2">
        <f t="shared" si="192"/>
        <v>71.188295352444626</v>
      </c>
      <c r="D2068" s="2">
        <f t="shared" si="188"/>
        <v>70.824955935428164</v>
      </c>
      <c r="E2068" s="2">
        <f t="shared" si="187"/>
        <v>0.36333941701646211</v>
      </c>
      <c r="F2068" s="2">
        <f t="shared" si="191"/>
        <v>0.2503837635714955</v>
      </c>
      <c r="G2068" s="2">
        <f t="shared" si="189"/>
        <v>0.11295565344496661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5">
        <f>TITRES_STAT!D2072</f>
        <v>70.0518</v>
      </c>
      <c r="C2069" s="2">
        <f t="shared" si="192"/>
        <v>71.121957605914687</v>
      </c>
      <c r="D2069" s="2">
        <f t="shared" si="188"/>
        <v>70.767685125396454</v>
      </c>
      <c r="E2069" s="2">
        <f t="shared" si="187"/>
        <v>0.35427248051823312</v>
      </c>
      <c r="F2069" s="2">
        <f t="shared" si="191"/>
        <v>0.27116150696084301</v>
      </c>
      <c r="G2069" s="2">
        <f t="shared" si="189"/>
        <v>8.3110973557390111E-2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70.0518</v>
      </c>
      <c r="C2070" s="2">
        <f t="shared" si="192"/>
        <v>71.065825666543205</v>
      </c>
      <c r="D2070" s="2">
        <f t="shared" si="188"/>
        <v>70.714656597589311</v>
      </c>
      <c r="E2070" s="2">
        <f t="shared" si="187"/>
        <v>0.35116906895389377</v>
      </c>
      <c r="F2070" s="2">
        <f t="shared" si="191"/>
        <v>0.28716301935945321</v>
      </c>
      <c r="G2070" s="2">
        <f t="shared" si="189"/>
        <v>6.4006049594440562E-2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5">
        <f>TITRES_STAT!D2074</f>
        <v>70.0518</v>
      </c>
      <c r="C2071" s="2">
        <f t="shared" si="192"/>
        <v>71.018329410151949</v>
      </c>
      <c r="D2071" s="2">
        <f t="shared" si="188"/>
        <v>70.665556108878988</v>
      </c>
      <c r="E2071" s="2">
        <f t="shared" si="187"/>
        <v>0.35277330127296125</v>
      </c>
      <c r="F2071" s="2">
        <f t="shared" si="191"/>
        <v>0.30028507574215479</v>
      </c>
      <c r="G2071" s="2">
        <f t="shared" si="189"/>
        <v>5.2488225530806454E-2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5">
        <f>TITRES_STAT!D2075</f>
        <v>69.921199999999999</v>
      </c>
      <c r="C2072" s="2">
        <f t="shared" si="192"/>
        <v>70.978140270128577</v>
      </c>
      <c r="D2072" s="2">
        <f t="shared" si="188"/>
        <v>70.610418619332393</v>
      </c>
      <c r="E2072" s="2">
        <f t="shared" si="187"/>
        <v>0.36772165079618446</v>
      </c>
      <c r="F2072" s="2">
        <f t="shared" si="191"/>
        <v>0.31377239075296071</v>
      </c>
      <c r="G2072" s="2">
        <f t="shared" si="189"/>
        <v>5.3949260043223757E-2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5">
        <f>TITRES_STAT!D2076</f>
        <v>69.921199999999999</v>
      </c>
      <c r="C2073" s="2">
        <f t="shared" si="192"/>
        <v>70.944134074724175</v>
      </c>
      <c r="D2073" s="2">
        <f t="shared" si="188"/>
        <v>70.559365388270734</v>
      </c>
      <c r="E2073" s="2">
        <f t="shared" si="187"/>
        <v>0.38476868645344098</v>
      </c>
      <c r="F2073" s="2">
        <f t="shared" si="191"/>
        <v>0.32797164989305677</v>
      </c>
      <c r="G2073" s="2">
        <f t="shared" si="189"/>
        <v>5.6797036560384206E-2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5">
        <f>TITRES_STAT!D2077</f>
        <v>69.921199999999999</v>
      </c>
      <c r="C2074" s="2">
        <f t="shared" si="192"/>
        <v>70.914021140151235</v>
      </c>
      <c r="D2074" s="2">
        <f t="shared" si="188"/>
        <v>70.512093878028466</v>
      </c>
      <c r="E2074" s="2">
        <f t="shared" si="187"/>
        <v>0.40192726212276852</v>
      </c>
      <c r="F2074" s="2">
        <f t="shared" si="191"/>
        <v>0.3427627723389991</v>
      </c>
      <c r="G2074" s="2">
        <f t="shared" si="189"/>
        <v>5.9164489783769425E-2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5">
        <f>TITRES_STAT!D2078</f>
        <v>70.0518</v>
      </c>
      <c r="C2075" s="2">
        <f t="shared" si="192"/>
        <v>70.788079426281811</v>
      </c>
      <c r="D2075" s="2">
        <f t="shared" si="188"/>
        <v>70.477998035211542</v>
      </c>
      <c r="E2075" s="2">
        <f t="shared" si="187"/>
        <v>0.31008139107026977</v>
      </c>
      <c r="F2075" s="2">
        <f t="shared" si="191"/>
        <v>0.33622649608525329</v>
      </c>
      <c r="G2075" s="2">
        <f t="shared" si="189"/>
        <v>-2.6145105014983516E-2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70.0518</v>
      </c>
      <c r="C2076" s="2">
        <f t="shared" si="192"/>
        <v>70.681513360699995</v>
      </c>
      <c r="D2076" s="2">
        <f t="shared" si="188"/>
        <v>70.446427810381053</v>
      </c>
      <c r="E2076" s="2">
        <f t="shared" ref="E2076:E2139" si="193">C2076-D2076</f>
        <v>0.23508555031894218</v>
      </c>
      <c r="F2076" s="2">
        <f t="shared" si="191"/>
        <v>0.3159983069319911</v>
      </c>
      <c r="G2076" s="2">
        <f t="shared" si="189"/>
        <v>-8.091275661304892E-2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69.66</v>
      </c>
      <c r="C2077" s="2">
        <f t="shared" si="192"/>
        <v>70.584634382130758</v>
      </c>
      <c r="D2077" s="2">
        <f t="shared" ref="D2077:D2140" si="194">$D$4*B2077+(1-$D$4)*D2076</f>
        <v>70.388173898500966</v>
      </c>
      <c r="E2077" s="2">
        <f t="shared" si="193"/>
        <v>0.19646048362979229</v>
      </c>
      <c r="F2077" s="2">
        <f t="shared" si="191"/>
        <v>0.29209074227155135</v>
      </c>
      <c r="G2077" s="2">
        <f t="shared" si="189"/>
        <v>-9.5630258641759058E-2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69.66</v>
      </c>
      <c r="C2078" s="2">
        <f t="shared" si="192"/>
        <v>70.502659861802954</v>
      </c>
      <c r="D2078" s="2">
        <f t="shared" si="194"/>
        <v>70.33423509120459</v>
      </c>
      <c r="E2078" s="2">
        <f t="shared" si="193"/>
        <v>0.16842477059836369</v>
      </c>
      <c r="F2078" s="2">
        <f t="shared" si="191"/>
        <v>0.26735754793691385</v>
      </c>
      <c r="G2078" s="2">
        <f t="shared" si="189"/>
        <v>-9.893277733855016E-2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69.66</v>
      </c>
      <c r="C2079" s="2">
        <f t="shared" si="192"/>
        <v>70.433296806140959</v>
      </c>
      <c r="D2079" s="2">
        <f t="shared" si="194"/>
        <v>70.284291751115362</v>
      </c>
      <c r="E2079" s="2">
        <f t="shared" si="193"/>
        <v>0.14900505502559724</v>
      </c>
      <c r="F2079" s="2">
        <f t="shared" si="191"/>
        <v>0.24368704935465055</v>
      </c>
      <c r="G2079" s="2">
        <f t="shared" si="189"/>
        <v>-9.4681994329053304E-2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70.008300000000006</v>
      </c>
      <c r="C2080" s="2">
        <f t="shared" si="192"/>
        <v>70.374604989811587</v>
      </c>
      <c r="D2080" s="2">
        <f t="shared" si="194"/>
        <v>70.263847917699408</v>
      </c>
      <c r="E2080" s="2">
        <f t="shared" si="193"/>
        <v>0.11075707211217889</v>
      </c>
      <c r="F2080" s="2">
        <f t="shared" si="191"/>
        <v>0.21710105390615625</v>
      </c>
      <c r="G2080" s="2">
        <f t="shared" si="189"/>
        <v>-0.10634398179397736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70.008300000000006</v>
      </c>
      <c r="C2081" s="2">
        <f t="shared" si="192"/>
        <v>70.324942683686729</v>
      </c>
      <c r="D2081" s="2">
        <f t="shared" si="194"/>
        <v>70.244918442314273</v>
      </c>
      <c r="E2081" s="2">
        <f t="shared" si="193"/>
        <v>8.0024241372456117E-2</v>
      </c>
      <c r="F2081" s="2">
        <f t="shared" si="191"/>
        <v>0.18968569139941624</v>
      </c>
      <c r="G2081" s="2">
        <f t="shared" si="189"/>
        <v>-0.10966145002696012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70.008300000000006</v>
      </c>
      <c r="C2082" s="2">
        <f t="shared" si="192"/>
        <v>70.262828424657997</v>
      </c>
      <c r="D2082" s="2">
        <f t="shared" si="194"/>
        <v>70.227391150290998</v>
      </c>
      <c r="E2082" s="2">
        <f t="shared" si="193"/>
        <v>3.5437274366998395E-2</v>
      </c>
      <c r="F2082" s="2">
        <f t="shared" si="191"/>
        <v>0.15883600799293268</v>
      </c>
      <c r="G2082" s="2">
        <f t="shared" si="189"/>
        <v>-0.12339873362593429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69.999600000000001</v>
      </c>
      <c r="C2083" s="2">
        <f t="shared" si="192"/>
        <v>70.210270205479844</v>
      </c>
      <c r="D2083" s="2">
        <f t="shared" si="194"/>
        <v>70.210517731750926</v>
      </c>
      <c r="E2083" s="2">
        <f t="shared" si="193"/>
        <v>-2.4752627108171055E-4</v>
      </c>
      <c r="F2083" s="2">
        <f t="shared" si="191"/>
        <v>0.1270193011401298</v>
      </c>
      <c r="G2083" s="2">
        <f t="shared" si="189"/>
        <v>-0.12726682741121151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69.973500000000001</v>
      </c>
      <c r="C2084" s="2">
        <f t="shared" si="192"/>
        <v>70.165797866175254</v>
      </c>
      <c r="D2084" s="2">
        <f t="shared" si="194"/>
        <v>70.192960862732349</v>
      </c>
      <c r="E2084" s="2">
        <f t="shared" si="193"/>
        <v>-2.7162996557095198E-2</v>
      </c>
      <c r="F2084" s="2">
        <f t="shared" si="191"/>
        <v>9.6182841600684799E-2</v>
      </c>
      <c r="G2084" s="2">
        <f t="shared" ref="G2084:G2147" si="195">E2084-F2084</f>
        <v>-0.12334583815778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5">
        <f>TITRES_STAT!D2088</f>
        <v>69.973500000000001</v>
      </c>
      <c r="C2085" s="2">
        <f t="shared" si="192"/>
        <v>70.148259732917523</v>
      </c>
      <c r="D2085" s="2">
        <f t="shared" si="194"/>
        <v>70.176704502529958</v>
      </c>
      <c r="E2085" s="2">
        <f t="shared" si="193"/>
        <v>-2.8444769612434584E-2</v>
      </c>
      <c r="F2085" s="2">
        <f t="shared" ref="F2085:F2148" si="197">(E2085*(2/(10)))+((1-(2/10))*F2084)</f>
        <v>7.1257319358060928E-2</v>
      </c>
      <c r="G2085" s="2">
        <f t="shared" si="195"/>
        <v>-9.9702088970495512E-2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5">
        <f>TITRES_STAT!D2089</f>
        <v>69.973500000000001</v>
      </c>
      <c r="C2086" s="2">
        <f t="shared" si="192"/>
        <v>70.133419774007137</v>
      </c>
      <c r="D2086" s="2">
        <f t="shared" si="194"/>
        <v>70.161652317157376</v>
      </c>
      <c r="E2086" s="2">
        <f t="shared" si="193"/>
        <v>-2.8232543150238598E-2</v>
      </c>
      <c r="F2086" s="2">
        <f t="shared" si="197"/>
        <v>5.135934685640102E-2</v>
      </c>
      <c r="G2086" s="2">
        <f t="shared" si="195"/>
        <v>-7.9591890006639618E-2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69.921199999999999</v>
      </c>
      <c r="C2087" s="2">
        <f t="shared" si="192"/>
        <v>70.060585962621417</v>
      </c>
      <c r="D2087" s="2">
        <f t="shared" si="194"/>
        <v>70.143841034404986</v>
      </c>
      <c r="E2087" s="2">
        <f t="shared" si="193"/>
        <v>-8.3255071783568724E-2</v>
      </c>
      <c r="F2087" s="2">
        <f t="shared" si="197"/>
        <v>2.4436463128407072E-2</v>
      </c>
      <c r="G2087" s="2">
        <f t="shared" si="195"/>
        <v>-0.10769153491197579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5">
        <f>TITRES_STAT!D2091</f>
        <v>69.912499999999994</v>
      </c>
      <c r="C2088" s="2">
        <f t="shared" si="192"/>
        <v>69.998957352987347</v>
      </c>
      <c r="D2088" s="2">
        <f t="shared" si="194"/>
        <v>70.126704661486102</v>
      </c>
      <c r="E2088" s="2">
        <f t="shared" si="193"/>
        <v>-0.12774730849875482</v>
      </c>
      <c r="F2088" s="2">
        <f t="shared" si="197"/>
        <v>-6.0002911970253071E-3</v>
      </c>
      <c r="G2088" s="2">
        <f t="shared" si="195"/>
        <v>-0.12174701730172952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69.912499999999994</v>
      </c>
      <c r="C2089" s="2">
        <f t="shared" si="192"/>
        <v>69.946810067912367</v>
      </c>
      <c r="D2089" s="2">
        <f t="shared" si="194"/>
        <v>70.110837649524171</v>
      </c>
      <c r="E2089" s="2">
        <f t="shared" si="193"/>
        <v>-0.16402758161180486</v>
      </c>
      <c r="F2089" s="2">
        <f t="shared" si="197"/>
        <v>-3.760574927998122E-2</v>
      </c>
      <c r="G2089" s="2">
        <f t="shared" si="195"/>
        <v>-0.12642183233182364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69.912499999999994</v>
      </c>
      <c r="C2090" s="2">
        <f t="shared" si="192"/>
        <v>69.956270057464309</v>
      </c>
      <c r="D2090" s="2">
        <f t="shared" si="194"/>
        <v>70.096145971781638</v>
      </c>
      <c r="E2090" s="2">
        <f t="shared" si="193"/>
        <v>-0.13987591431732938</v>
      </c>
      <c r="F2090" s="2">
        <f t="shared" si="197"/>
        <v>-5.8059782287450852E-2</v>
      </c>
      <c r="G2090" s="2">
        <f t="shared" si="195"/>
        <v>-8.181613202987853E-2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67.0565</v>
      </c>
      <c r="C2091" s="2">
        <f t="shared" si="192"/>
        <v>69.964274664008258</v>
      </c>
      <c r="D2091" s="2">
        <f t="shared" si="194"/>
        <v>69.87098701090892</v>
      </c>
      <c r="E2091" s="2">
        <f t="shared" si="193"/>
        <v>9.3287653099338286E-2</v>
      </c>
      <c r="F2091" s="2">
        <f t="shared" si="197"/>
        <v>-2.7790295210093022E-2</v>
      </c>
      <c r="G2091" s="2">
        <f t="shared" si="195"/>
        <v>0.1210779483094313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5">
        <f>TITRES_STAT!D2095</f>
        <v>64.043700000000001</v>
      </c>
      <c r="C2092" s="2">
        <f t="shared" si="192"/>
        <v>69.971047792622372</v>
      </c>
      <c r="D2092" s="2">
        <f t="shared" si="194"/>
        <v>69.439336121211952</v>
      </c>
      <c r="E2092" s="2">
        <f t="shared" si="193"/>
        <v>0.53171167141042019</v>
      </c>
      <c r="F2092" s="2">
        <f t="shared" si="197"/>
        <v>8.4110098114009629E-2</v>
      </c>
      <c r="G2092" s="2">
        <f t="shared" si="195"/>
        <v>0.44760157329641059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5">
        <f>TITRES_STAT!D2096</f>
        <v>66.917100000000005</v>
      </c>
      <c r="C2093" s="2">
        <f t="shared" si="192"/>
        <v>69.975440439911239</v>
      </c>
      <c r="D2093" s="2">
        <f t="shared" si="194"/>
        <v>69.252503815937004</v>
      </c>
      <c r="E2093" s="2">
        <f t="shared" si="193"/>
        <v>0.72293662397423475</v>
      </c>
      <c r="F2093" s="2">
        <f t="shared" si="197"/>
        <v>0.21187540328605464</v>
      </c>
      <c r="G2093" s="2">
        <f t="shared" si="195"/>
        <v>0.51106122068818016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5">
        <f>TITRES_STAT!D2097</f>
        <v>67.0565</v>
      </c>
      <c r="C2094" s="2">
        <f t="shared" si="192"/>
        <v>69.97514191069412</v>
      </c>
      <c r="D2094" s="2">
        <f t="shared" si="194"/>
        <v>69.089836866608351</v>
      </c>
      <c r="E2094" s="2">
        <f t="shared" si="193"/>
        <v>0.8853050440857686</v>
      </c>
      <c r="F2094" s="2">
        <f t="shared" si="197"/>
        <v>0.34656133144599743</v>
      </c>
      <c r="G2094" s="2">
        <f t="shared" si="195"/>
        <v>0.53874371263977117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5">
        <f>TITRES_STAT!D2098</f>
        <v>67.0565</v>
      </c>
      <c r="C2095" s="2">
        <f t="shared" si="192"/>
        <v>69.974889309048876</v>
      </c>
      <c r="D2095" s="2">
        <f t="shared" si="194"/>
        <v>68.93921932093366</v>
      </c>
      <c r="E2095" s="2">
        <f t="shared" si="193"/>
        <v>1.0356699881152167</v>
      </c>
      <c r="F2095" s="2">
        <f t="shared" si="197"/>
        <v>0.48438306277984133</v>
      </c>
      <c r="G2095" s="2">
        <f t="shared" si="195"/>
        <v>0.55128692533537538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5">
        <f>TITRES_STAT!D2099</f>
        <v>69.268199999999993</v>
      </c>
      <c r="C2096" s="2">
        <f t="shared" si="192"/>
        <v>69.974675569195199</v>
      </c>
      <c r="D2096" s="2">
        <f t="shared" si="194"/>
        <v>68.963588260123757</v>
      </c>
      <c r="E2096" s="2">
        <f t="shared" si="193"/>
        <v>1.0110873090714421</v>
      </c>
      <c r="F2096" s="2">
        <f t="shared" si="197"/>
        <v>0.58972391203816155</v>
      </c>
      <c r="G2096" s="2">
        <f t="shared" si="195"/>
        <v>0.42136339703328052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5">
        <f>TITRES_STAT!D2100</f>
        <v>69.66</v>
      </c>
      <c r="C2097" s="2">
        <f t="shared" si="192"/>
        <v>69.966448558549786</v>
      </c>
      <c r="D2097" s="2">
        <f t="shared" si="194"/>
        <v>69.015174314929411</v>
      </c>
      <c r="E2097" s="2">
        <f t="shared" si="193"/>
        <v>0.95127424362037516</v>
      </c>
      <c r="F2097" s="2">
        <f t="shared" si="197"/>
        <v>0.66203397835460431</v>
      </c>
      <c r="G2097" s="2">
        <f t="shared" si="195"/>
        <v>0.28924026526577085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5">
        <f>TITRES_STAT!D2101</f>
        <v>67.918499999999995</v>
      </c>
      <c r="C2098" s="2">
        <f t="shared" si="192"/>
        <v>69.958148780311348</v>
      </c>
      <c r="D2098" s="2">
        <f t="shared" si="194"/>
        <v>68.933939180490199</v>
      </c>
      <c r="E2098" s="2">
        <f t="shared" si="193"/>
        <v>1.0242095998211482</v>
      </c>
      <c r="F2098" s="2">
        <f t="shared" si="197"/>
        <v>0.7344691026479131</v>
      </c>
      <c r="G2098" s="2">
        <f t="shared" si="195"/>
        <v>0.28974049717323513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5">
        <f>TITRES_STAT!D2102</f>
        <v>69.651300000000006</v>
      </c>
      <c r="C2099" s="2">
        <f t="shared" si="192"/>
        <v>69.951125891032675</v>
      </c>
      <c r="D2099" s="2">
        <f t="shared" si="194"/>
        <v>68.9870770189724</v>
      </c>
      <c r="E2099" s="2">
        <f t="shared" si="193"/>
        <v>0.96404887206027468</v>
      </c>
      <c r="F2099" s="2">
        <f t="shared" si="197"/>
        <v>0.78038505653038548</v>
      </c>
      <c r="G2099" s="2">
        <f t="shared" si="195"/>
        <v>0.1836638155298892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67.918499999999995</v>
      </c>
      <c r="C2100" s="2">
        <f t="shared" si="192"/>
        <v>69.945183446258412</v>
      </c>
      <c r="D2100" s="2">
        <f t="shared" si="194"/>
        <v>68.907923165715189</v>
      </c>
      <c r="E2100" s="2">
        <f t="shared" si="193"/>
        <v>1.0372602805432223</v>
      </c>
      <c r="F2100" s="2">
        <f t="shared" si="197"/>
        <v>0.83176010133295286</v>
      </c>
      <c r="G2100" s="2">
        <f t="shared" si="195"/>
        <v>0.20550017921026942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5">
        <f>TITRES_STAT!D2104</f>
        <v>67.927199999999999</v>
      </c>
      <c r="C2101" s="2">
        <f t="shared" si="192"/>
        <v>69.500770608372505</v>
      </c>
      <c r="D2101" s="2">
        <f t="shared" si="194"/>
        <v>68.835277005291843</v>
      </c>
      <c r="E2101" s="2">
        <f t="shared" si="193"/>
        <v>0.66549360308066241</v>
      </c>
      <c r="F2101" s="2">
        <f t="shared" si="197"/>
        <v>0.79850680168249477</v>
      </c>
      <c r="G2101" s="2">
        <f t="shared" si="195"/>
        <v>-0.13301319860183236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70.095399999999998</v>
      </c>
      <c r="C2102" s="2">
        <f t="shared" si="192"/>
        <v>68.66122128400751</v>
      </c>
      <c r="D2102" s="2">
        <f t="shared" si="194"/>
        <v>68.928619449344296</v>
      </c>
      <c r="E2102" s="2">
        <f t="shared" si="193"/>
        <v>-0.26739816533678606</v>
      </c>
      <c r="F2102" s="2">
        <f t="shared" si="197"/>
        <v>0.58532580827863856</v>
      </c>
      <c r="G2102" s="2">
        <f t="shared" si="195"/>
        <v>-0.85272397361542462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5">
        <f>TITRES_STAT!D2106</f>
        <v>70.095399999999998</v>
      </c>
      <c r="C2103" s="2">
        <f t="shared" si="192"/>
        <v>68.392894932621743</v>
      </c>
      <c r="D2103" s="2">
        <f t="shared" si="194"/>
        <v>69.015047638281757</v>
      </c>
      <c r="E2103" s="2">
        <f t="shared" si="193"/>
        <v>-0.62215270566001379</v>
      </c>
      <c r="F2103" s="2">
        <f t="shared" si="197"/>
        <v>0.34383010549090814</v>
      </c>
      <c r="G2103" s="2">
        <f t="shared" si="195"/>
        <v>-0.96598281115092188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5">
        <f>TITRES_STAT!D2107</f>
        <v>70.095399999999998</v>
      </c>
      <c r="C2104" s="2">
        <f t="shared" si="192"/>
        <v>68.1872957122184</v>
      </c>
      <c r="D2104" s="2">
        <f t="shared" si="194"/>
        <v>69.095073739149782</v>
      </c>
      <c r="E2104" s="2">
        <f t="shared" si="193"/>
        <v>-0.90777802693138199</v>
      </c>
      <c r="F2104" s="2">
        <f t="shared" si="197"/>
        <v>9.3508479006450096E-2</v>
      </c>
      <c r="G2104" s="2">
        <f t="shared" si="195"/>
        <v>-1.001286505937832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5">
        <f>TITRES_STAT!D2108</f>
        <v>68.789299999999997</v>
      </c>
      <c r="C2105" s="2">
        <f t="shared" si="192"/>
        <v>68.013327141107879</v>
      </c>
      <c r="D2105" s="2">
        <f t="shared" si="194"/>
        <v>69.072423832546093</v>
      </c>
      <c r="E2105" s="2">
        <f t="shared" si="193"/>
        <v>-1.0590966914382136</v>
      </c>
      <c r="F2105" s="2">
        <f t="shared" si="197"/>
        <v>-0.13701255508248267</v>
      </c>
      <c r="G2105" s="2">
        <f t="shared" si="195"/>
        <v>-0.92208413635573094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5">
        <f>TITRES_STAT!D2109</f>
        <v>68.789299999999997</v>
      </c>
      <c r="C2106" s="2">
        <f t="shared" si="192"/>
        <v>68.206384504014352</v>
      </c>
      <c r="D2106" s="2">
        <f t="shared" si="194"/>
        <v>69.051451696801934</v>
      </c>
      <c r="E2106" s="2">
        <f t="shared" si="193"/>
        <v>-0.84506719278758169</v>
      </c>
      <c r="F2106" s="2">
        <f t="shared" si="197"/>
        <v>-0.27862348262350251</v>
      </c>
      <c r="G2106" s="2">
        <f t="shared" si="195"/>
        <v>-0.56644371016407913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68.789299999999997</v>
      </c>
      <c r="C2107" s="2">
        <f t="shared" si="192"/>
        <v>68.430017657242914</v>
      </c>
      <c r="D2107" s="2">
        <f t="shared" si="194"/>
        <v>69.032033052594386</v>
      </c>
      <c r="E2107" s="2">
        <f t="shared" si="193"/>
        <v>-0.60201539535147219</v>
      </c>
      <c r="F2107" s="2">
        <f t="shared" si="197"/>
        <v>-0.34330186516909644</v>
      </c>
      <c r="G2107" s="2">
        <f t="shared" si="195"/>
        <v>-0.25871353018237575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68.789299999999997</v>
      </c>
      <c r="C2108" s="2">
        <f t="shared" si="192"/>
        <v>68.351322633051694</v>
      </c>
      <c r="D2108" s="2">
        <f t="shared" si="194"/>
        <v>69.014052826476288</v>
      </c>
      <c r="E2108" s="2">
        <f t="shared" si="193"/>
        <v>-0.66273019342459349</v>
      </c>
      <c r="F2108" s="2">
        <f t="shared" si="197"/>
        <v>-0.40718753082019588</v>
      </c>
      <c r="G2108" s="2">
        <f t="shared" si="195"/>
        <v>-0.25554266260439762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5">
        <f>TITRES_STAT!D2112</f>
        <v>69.0505</v>
      </c>
      <c r="C2109" s="2">
        <f t="shared" si="192"/>
        <v>68.551319151043742</v>
      </c>
      <c r="D2109" s="2">
        <f t="shared" si="194"/>
        <v>69.01675261710767</v>
      </c>
      <c r="E2109" s="2">
        <f t="shared" si="193"/>
        <v>-0.46543346606392788</v>
      </c>
      <c r="F2109" s="2">
        <f t="shared" si="197"/>
        <v>-0.41883671786894228</v>
      </c>
      <c r="G2109" s="2">
        <f t="shared" si="195"/>
        <v>-4.6596748194985604E-2</v>
      </c>
      <c r="H2109" s="2" t="str">
        <f t="shared" si="196"/>
        <v>Hold</v>
      </c>
    </row>
    <row r="2110" spans="1:8" ht="13.5" x14ac:dyDescent="0.25">
      <c r="A2110" s="3">
        <f>TITRES_STAT!B2113</f>
        <v>45373</v>
      </c>
      <c r="B2110" s="5">
        <f>TITRES_STAT!D2113</f>
        <v>69.0505</v>
      </c>
      <c r="C2110" s="2">
        <f t="shared" si="192"/>
        <v>68.453962358575481</v>
      </c>
      <c r="D2110" s="2">
        <f t="shared" si="194"/>
        <v>69.019252423247835</v>
      </c>
      <c r="E2110" s="2">
        <f t="shared" si="193"/>
        <v>-0.56529006467235376</v>
      </c>
      <c r="F2110" s="2">
        <f t="shared" si="197"/>
        <v>-0.44812738722962459</v>
      </c>
      <c r="G2110" s="2">
        <f t="shared" si="195"/>
        <v>-0.11716267744272918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5">
        <f>TITRES_STAT!D2114</f>
        <v>69.66</v>
      </c>
      <c r="C2111" s="2">
        <f t="shared" si="192"/>
        <v>68.372921995717718</v>
      </c>
      <c r="D2111" s="2">
        <f t="shared" si="194"/>
        <v>69.066715206710953</v>
      </c>
      <c r="E2111" s="2">
        <f t="shared" si="193"/>
        <v>-0.69379321099323477</v>
      </c>
      <c r="F2111" s="2">
        <f t="shared" si="197"/>
        <v>-0.49726055198234664</v>
      </c>
      <c r="G2111" s="2">
        <f t="shared" si="195"/>
        <v>-0.19653265901088812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69.66</v>
      </c>
      <c r="C2112" s="2">
        <f t="shared" si="192"/>
        <v>68.637918611761137</v>
      </c>
      <c r="D2112" s="2">
        <f t="shared" si="194"/>
        <v>69.11066222843607</v>
      </c>
      <c r="E2112" s="2">
        <f t="shared" si="193"/>
        <v>-0.47274361667493281</v>
      </c>
      <c r="F2112" s="2">
        <f t="shared" si="197"/>
        <v>-0.4923571649208639</v>
      </c>
      <c r="G2112" s="2">
        <f t="shared" si="195"/>
        <v>1.9613548245931089E-2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69.66</v>
      </c>
      <c r="C2113" s="2">
        <f t="shared" si="192"/>
        <v>68.862146517644049</v>
      </c>
      <c r="D2113" s="2">
        <f t="shared" si="194"/>
        <v>69.151353915218579</v>
      </c>
      <c r="E2113" s="2">
        <f t="shared" si="193"/>
        <v>-0.28920739757452907</v>
      </c>
      <c r="F2113" s="2">
        <f t="shared" si="197"/>
        <v>-0.45172721145159694</v>
      </c>
      <c r="G2113" s="2">
        <f t="shared" si="195"/>
        <v>0.16251981387706788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69.66</v>
      </c>
      <c r="C2114" s="2">
        <f t="shared" si="192"/>
        <v>69.05187782262189</v>
      </c>
      <c r="D2114" s="2">
        <f t="shared" si="194"/>
        <v>69.189031402980163</v>
      </c>
      <c r="E2114" s="2">
        <f t="shared" si="193"/>
        <v>-0.13715358035827308</v>
      </c>
      <c r="F2114" s="2">
        <f t="shared" si="197"/>
        <v>-0.38881248523293216</v>
      </c>
      <c r="G2114" s="2">
        <f t="shared" si="195"/>
        <v>0.25165890487465908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69.66</v>
      </c>
      <c r="C2115" s="2">
        <f t="shared" si="192"/>
        <v>69.011481234526215</v>
      </c>
      <c r="D2115" s="2">
        <f t="shared" si="194"/>
        <v>69.223917965722364</v>
      </c>
      <c r="E2115" s="2">
        <f t="shared" si="193"/>
        <v>-0.21243673119614925</v>
      </c>
      <c r="F2115" s="2">
        <f t="shared" si="197"/>
        <v>-0.35353733442557561</v>
      </c>
      <c r="G2115" s="2">
        <f t="shared" si="195"/>
        <v>0.14110060322942636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69.66</v>
      </c>
      <c r="C2116" s="2">
        <f t="shared" si="192"/>
        <v>68.97729950613757</v>
      </c>
      <c r="D2116" s="2">
        <f t="shared" si="194"/>
        <v>69.25622033863182</v>
      </c>
      <c r="E2116" s="2">
        <f t="shared" si="193"/>
        <v>-0.2789208324942507</v>
      </c>
      <c r="F2116" s="2">
        <f t="shared" si="197"/>
        <v>-0.33861403403931067</v>
      </c>
      <c r="G2116" s="2">
        <f t="shared" si="195"/>
        <v>5.9693201545059971E-2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69.66</v>
      </c>
      <c r="C2117" s="2">
        <f t="shared" si="192"/>
        <v>68.948376505193323</v>
      </c>
      <c r="D2117" s="2">
        <f t="shared" si="194"/>
        <v>69.286129943177613</v>
      </c>
      <c r="E2117" s="2">
        <f t="shared" si="193"/>
        <v>-0.33775343798428992</v>
      </c>
      <c r="F2117" s="2">
        <f t="shared" si="197"/>
        <v>-0.33844191482830654</v>
      </c>
      <c r="G2117" s="2">
        <f t="shared" si="195"/>
        <v>6.8847684401662779E-4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71.358000000000004</v>
      </c>
      <c r="C2118" s="2">
        <f t="shared" si="192"/>
        <v>68.923903196702042</v>
      </c>
      <c r="D2118" s="2">
        <f t="shared" si="194"/>
        <v>69.439601799238531</v>
      </c>
      <c r="E2118" s="2">
        <f t="shared" si="193"/>
        <v>-0.51569860253648869</v>
      </c>
      <c r="F2118" s="2">
        <f t="shared" si="197"/>
        <v>-0.37389325236994297</v>
      </c>
      <c r="G2118" s="2">
        <f t="shared" si="195"/>
        <v>-0.14180535016654572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71.358000000000004</v>
      </c>
      <c r="C2119" s="2">
        <f t="shared" si="192"/>
        <v>68.943379627978643</v>
      </c>
      <c r="D2119" s="2">
        <f t="shared" si="194"/>
        <v>69.581705369665315</v>
      </c>
      <c r="E2119" s="2">
        <f t="shared" si="193"/>
        <v>-0.63832574168667122</v>
      </c>
      <c r="F2119" s="2">
        <f t="shared" si="197"/>
        <v>-0.42677975023328862</v>
      </c>
      <c r="G2119" s="2">
        <f t="shared" si="195"/>
        <v>-0.2115459914533826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5">
        <f>TITRES_STAT!D2123</f>
        <v>68.789299999999997</v>
      </c>
      <c r="C2120" s="2">
        <f t="shared" si="192"/>
        <v>68.959859685212692</v>
      </c>
      <c r="D2120" s="2">
        <f t="shared" si="194"/>
        <v>69.523008675616026</v>
      </c>
      <c r="E2120" s="2">
        <f t="shared" si="193"/>
        <v>-0.56314899040333444</v>
      </c>
      <c r="F2120" s="2">
        <f t="shared" si="197"/>
        <v>-0.45405359826729785</v>
      </c>
      <c r="G2120" s="2">
        <f t="shared" si="195"/>
        <v>-0.10909539213603658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5">
        <f>TITRES_STAT!D2124</f>
        <v>68.972099999999998</v>
      </c>
      <c r="C2121" s="2">
        <f t="shared" si="192"/>
        <v>69.067573579795351</v>
      </c>
      <c r="D2121" s="2">
        <f t="shared" si="194"/>
        <v>69.4822006255704</v>
      </c>
      <c r="E2121" s="2">
        <f t="shared" si="193"/>
        <v>-0.41462704577504894</v>
      </c>
      <c r="F2121" s="2">
        <f t="shared" si="197"/>
        <v>-0.44616828776884809</v>
      </c>
      <c r="G2121" s="2">
        <f t="shared" si="195"/>
        <v>3.1541241993799152E-2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68.972099999999998</v>
      </c>
      <c r="C2122" s="2">
        <f t="shared" si="192"/>
        <v>69.158716105980687</v>
      </c>
      <c r="D2122" s="2">
        <f t="shared" si="194"/>
        <v>69.444415394046672</v>
      </c>
      <c r="E2122" s="2">
        <f t="shared" si="193"/>
        <v>-0.28569928806598455</v>
      </c>
      <c r="F2122" s="2">
        <f t="shared" si="197"/>
        <v>-0.41407448782827538</v>
      </c>
      <c r="G2122" s="2">
        <f t="shared" si="195"/>
        <v>0.12837519976229084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68.963399999999993</v>
      </c>
      <c r="C2123" s="2">
        <f t="shared" si="192"/>
        <v>69.235836705060578</v>
      </c>
      <c r="D2123" s="2">
        <f t="shared" si="194"/>
        <v>69.408784624117288</v>
      </c>
      <c r="E2123" s="2">
        <f t="shared" si="193"/>
        <v>-0.17294791905671048</v>
      </c>
      <c r="F2123" s="2">
        <f t="shared" si="197"/>
        <v>-0.36584917407396239</v>
      </c>
      <c r="G2123" s="2">
        <f t="shared" si="195"/>
        <v>0.19290125501725192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68.963399999999993</v>
      </c>
      <c r="C2124" s="2">
        <f t="shared" si="192"/>
        <v>69.301092596589726</v>
      </c>
      <c r="D2124" s="2">
        <f t="shared" si="194"/>
        <v>69.375793170478971</v>
      </c>
      <c r="E2124" s="2">
        <f t="shared" si="193"/>
        <v>-7.4700573889245447E-2</v>
      </c>
      <c r="F2124" s="2">
        <f t="shared" si="197"/>
        <v>-0.30761945403701901</v>
      </c>
      <c r="G2124" s="2">
        <f t="shared" si="195"/>
        <v>0.23291888014777357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69.66</v>
      </c>
      <c r="C2125" s="2">
        <f t="shared" si="192"/>
        <v>69.356309120191312</v>
      </c>
      <c r="D2125" s="2">
        <f t="shared" si="194"/>
        <v>69.396845528221263</v>
      </c>
      <c r="E2125" s="2">
        <f t="shared" si="193"/>
        <v>-4.0536408029950621E-2</v>
      </c>
      <c r="F2125" s="2">
        <f t="shared" si="197"/>
        <v>-0.25420284483560535</v>
      </c>
      <c r="G2125" s="2">
        <f t="shared" si="195"/>
        <v>0.21366643680565472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69.66</v>
      </c>
      <c r="C2126" s="2">
        <f t="shared" si="192"/>
        <v>69.403030794008032</v>
      </c>
      <c r="D2126" s="2">
        <f t="shared" si="194"/>
        <v>69.416338452056721</v>
      </c>
      <c r="E2126" s="2">
        <f t="shared" si="193"/>
        <v>-1.3307658048688609E-2</v>
      </c>
      <c r="F2126" s="2">
        <f t="shared" si="197"/>
        <v>-0.20602380747822202</v>
      </c>
      <c r="G2126" s="2">
        <f t="shared" si="195"/>
        <v>0.19271614942953341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5">
        <f>TITRES_STAT!D2130</f>
        <v>69.66</v>
      </c>
      <c r="C2127" s="2">
        <f t="shared" ref="C2127:C2190" si="198">$C$4*B2117+C2126*(1-$C$4)</f>
        <v>69.44256451800679</v>
      </c>
      <c r="D2127" s="2">
        <f t="shared" si="194"/>
        <v>69.434387455608075</v>
      </c>
      <c r="E2127" s="2">
        <f t="shared" si="193"/>
        <v>8.1770623987154067E-3</v>
      </c>
      <c r="F2127" s="2">
        <f t="shared" si="197"/>
        <v>-0.16318363350283455</v>
      </c>
      <c r="G2127" s="2">
        <f t="shared" si="195"/>
        <v>0.17136069590154995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5">
        <f>TITRES_STAT!D2131</f>
        <v>69.66</v>
      </c>
      <c r="C2128" s="2">
        <f t="shared" si="198"/>
        <v>69.737246899851897</v>
      </c>
      <c r="D2128" s="2">
        <f t="shared" si="194"/>
        <v>69.451099495933406</v>
      </c>
      <c r="E2128" s="2">
        <f t="shared" si="193"/>
        <v>0.28614740391849125</v>
      </c>
      <c r="F2128" s="2">
        <f t="shared" si="197"/>
        <v>-7.3317426018569387E-2</v>
      </c>
      <c r="G2128" s="2">
        <f t="shared" si="195"/>
        <v>0.35946482993706064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5">
        <f>TITRES_STAT!D2132</f>
        <v>69.66</v>
      </c>
      <c r="C2129" s="2">
        <f t="shared" si="198"/>
        <v>69.986593530643916</v>
      </c>
      <c r="D2129" s="2">
        <f t="shared" si="194"/>
        <v>69.466573607345737</v>
      </c>
      <c r="E2129" s="2">
        <f t="shared" si="193"/>
        <v>0.52001992329817881</v>
      </c>
      <c r="F2129" s="2">
        <f t="shared" si="197"/>
        <v>4.5350043844780259E-2</v>
      </c>
      <c r="G2129" s="2">
        <f t="shared" si="195"/>
        <v>0.47466987945339856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5">
        <f>TITRES_STAT!D2133</f>
        <v>69.66</v>
      </c>
      <c r="C2130" s="2">
        <f t="shared" si="198"/>
        <v>69.802394525929472</v>
      </c>
      <c r="D2130" s="2">
        <f t="shared" si="194"/>
        <v>69.480901488283081</v>
      </c>
      <c r="E2130" s="2">
        <f t="shared" si="193"/>
        <v>0.32149303764639114</v>
      </c>
      <c r="F2130" s="2">
        <f t="shared" si="197"/>
        <v>0.10057864260510244</v>
      </c>
      <c r="G2130" s="2">
        <f t="shared" si="195"/>
        <v>0.22091439504128871</v>
      </c>
      <c r="H2130" s="2" t="str">
        <f t="shared" si="196"/>
        <v>Sell</v>
      </c>
    </row>
    <row r="2131" spans="1:8" ht="13.5" x14ac:dyDescent="0.25">
      <c r="A2131" s="3">
        <f>TITRES_STAT!B2134</f>
        <v>45407</v>
      </c>
      <c r="B2131" s="5">
        <f>TITRES_STAT!D2134</f>
        <v>69.66</v>
      </c>
      <c r="C2131" s="2">
        <f t="shared" si="198"/>
        <v>69.674656906555711</v>
      </c>
      <c r="D2131" s="2">
        <f t="shared" si="194"/>
        <v>69.494168044706555</v>
      </c>
      <c r="E2131" s="2">
        <f t="shared" si="193"/>
        <v>0.18048886184915602</v>
      </c>
      <c r="F2131" s="2">
        <f t="shared" si="197"/>
        <v>0.11656068645391317</v>
      </c>
      <c r="G2131" s="2">
        <f t="shared" si="195"/>
        <v>6.3928175395242856E-2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5">
        <f>TITRES_STAT!D2135</f>
        <v>69.66</v>
      </c>
      <c r="C2132" s="2">
        <f t="shared" si="198"/>
        <v>69.566571228624056</v>
      </c>
      <c r="D2132" s="2">
        <f t="shared" si="194"/>
        <v>69.506451893246805</v>
      </c>
      <c r="E2132" s="2">
        <f t="shared" si="193"/>
        <v>6.0119335377251559E-2</v>
      </c>
      <c r="F2132" s="2">
        <f t="shared" si="197"/>
        <v>0.10527241623858086</v>
      </c>
      <c r="G2132" s="2">
        <f t="shared" si="195"/>
        <v>-4.5153080861329298E-2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69.66</v>
      </c>
      <c r="C2133" s="2">
        <f t="shared" si="198"/>
        <v>69.473775654989581</v>
      </c>
      <c r="D2133" s="2">
        <f t="shared" si="194"/>
        <v>69.517825827080372</v>
      </c>
      <c r="E2133" s="2">
        <f t="shared" si="193"/>
        <v>-4.4050172090791762E-2</v>
      </c>
      <c r="F2133" s="2">
        <f t="shared" si="197"/>
        <v>7.5407898572706342E-2</v>
      </c>
      <c r="G2133" s="2">
        <f t="shared" si="195"/>
        <v>-0.1194580706634981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69.224599999999995</v>
      </c>
      <c r="C2134" s="2">
        <f t="shared" si="198"/>
        <v>69.395256323452728</v>
      </c>
      <c r="D2134" s="2">
        <f t="shared" si="194"/>
        <v>69.496105395444786</v>
      </c>
      <c r="E2134" s="2">
        <f t="shared" si="193"/>
        <v>-0.10084907199205873</v>
      </c>
      <c r="F2134" s="2">
        <f t="shared" si="197"/>
        <v>4.0156504459753328E-2</v>
      </c>
      <c r="G2134" s="2">
        <f t="shared" si="195"/>
        <v>-0.14100557645181205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69.224599999999995</v>
      </c>
      <c r="C2135" s="2">
        <f t="shared" si="198"/>
        <v>69.435986119844614</v>
      </c>
      <c r="D2135" s="2">
        <f t="shared" si="194"/>
        <v>69.475993884671098</v>
      </c>
      <c r="E2135" s="2">
        <f t="shared" si="193"/>
        <v>-4.0007764826484049E-2</v>
      </c>
      <c r="F2135" s="2">
        <f t="shared" si="197"/>
        <v>2.4123650602505854E-2</v>
      </c>
      <c r="G2135" s="2">
        <f t="shared" si="195"/>
        <v>-6.4131415428989896E-2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66.525300000000001</v>
      </c>
      <c r="C2136" s="2">
        <f t="shared" si="198"/>
        <v>69.470449793714678</v>
      </c>
      <c r="D2136" s="2">
        <f t="shared" si="194"/>
        <v>69.257423967288062</v>
      </c>
      <c r="E2136" s="2">
        <f t="shared" si="193"/>
        <v>0.21302582642661605</v>
      </c>
      <c r="F2136" s="2">
        <f t="shared" si="197"/>
        <v>6.1904085767327893E-2</v>
      </c>
      <c r="G2136" s="2">
        <f t="shared" si="195"/>
        <v>0.15112174065928816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5">
        <f>TITRES_STAT!D2140</f>
        <v>68.014300000000006</v>
      </c>
      <c r="C2137" s="2">
        <f t="shared" si="198"/>
        <v>69.499611363912422</v>
      </c>
      <c r="D2137" s="2">
        <f t="shared" si="194"/>
        <v>69.165340710451915</v>
      </c>
      <c r="E2137" s="2">
        <f t="shared" si="193"/>
        <v>0.33427065346050711</v>
      </c>
      <c r="F2137" s="2">
        <f t="shared" si="197"/>
        <v>0.11637739930596375</v>
      </c>
      <c r="G2137" s="2">
        <f t="shared" si="195"/>
        <v>0.21789325415454336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5">
        <f>TITRES_STAT!D2141</f>
        <v>68.789299999999997</v>
      </c>
      <c r="C2138" s="2">
        <f t="shared" si="198"/>
        <v>69.524286538695122</v>
      </c>
      <c r="D2138" s="2">
        <f t="shared" si="194"/>
        <v>69.137485843011021</v>
      </c>
      <c r="E2138" s="2">
        <f t="shared" si="193"/>
        <v>0.38680069568410147</v>
      </c>
      <c r="F2138" s="2">
        <f t="shared" si="197"/>
        <v>0.1704620585815913</v>
      </c>
      <c r="G2138" s="2">
        <f t="shared" si="195"/>
        <v>0.21633863710251017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68.789299999999997</v>
      </c>
      <c r="C2139" s="2">
        <f t="shared" si="198"/>
        <v>69.545165532742033</v>
      </c>
      <c r="D2139" s="2">
        <f t="shared" si="194"/>
        <v>69.111694299084277</v>
      </c>
      <c r="E2139" s="2">
        <f t="shared" si="193"/>
        <v>0.43347123365775531</v>
      </c>
      <c r="F2139" s="2">
        <f t="shared" si="197"/>
        <v>0.22306389359682413</v>
      </c>
      <c r="G2139" s="2">
        <f t="shared" si="195"/>
        <v>0.21040734006093118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68.789299999999997</v>
      </c>
      <c r="C2140" s="2">
        <f t="shared" si="198"/>
        <v>69.56283237385864</v>
      </c>
      <c r="D2140" s="2">
        <f t="shared" si="194"/>
        <v>69.087813239892853</v>
      </c>
      <c r="E2140" s="2">
        <f t="shared" ref="E2140:E2203" si="199">C2140-D2140</f>
        <v>0.47501913396578743</v>
      </c>
      <c r="F2140" s="2">
        <f t="shared" si="197"/>
        <v>0.27345494167061679</v>
      </c>
      <c r="G2140" s="2">
        <f t="shared" si="195"/>
        <v>0.20156419229517064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68.789299999999997</v>
      </c>
      <c r="C2141" s="2">
        <f t="shared" si="198"/>
        <v>69.577781239418854</v>
      </c>
      <c r="D2141" s="2">
        <f t="shared" ref="D2141:D2204" si="200">$D$4*B2141+(1-$D$4)*D2140</f>
        <v>69.06570114804893</v>
      </c>
      <c r="E2141" s="2">
        <f t="shared" si="199"/>
        <v>0.51208009136992416</v>
      </c>
      <c r="F2141" s="2">
        <f t="shared" si="197"/>
        <v>0.32117997161047829</v>
      </c>
      <c r="G2141" s="2">
        <f t="shared" si="195"/>
        <v>0.19090011975944587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69.66</v>
      </c>
      <c r="C2142" s="2">
        <f t="shared" si="198"/>
        <v>69.590430279508254</v>
      </c>
      <c r="D2142" s="2">
        <f t="shared" si="200"/>
        <v>69.109723285230487</v>
      </c>
      <c r="E2142" s="2">
        <f t="shared" si="199"/>
        <v>0.48070699427776731</v>
      </c>
      <c r="F2142" s="2">
        <f t="shared" si="197"/>
        <v>0.35308537614393609</v>
      </c>
      <c r="G2142" s="2">
        <f t="shared" si="195"/>
        <v>0.12762161813383122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72.272300000000001</v>
      </c>
      <c r="C2143" s="2">
        <f t="shared" si="198"/>
        <v>69.601133313430054</v>
      </c>
      <c r="D2143" s="2">
        <f t="shared" si="200"/>
        <v>69.343988227065267</v>
      </c>
      <c r="E2143" s="2">
        <f t="shared" si="199"/>
        <v>0.25714508636478683</v>
      </c>
      <c r="F2143" s="2">
        <f t="shared" si="197"/>
        <v>0.33389731818810631</v>
      </c>
      <c r="G2143" s="2">
        <f t="shared" si="195"/>
        <v>-7.6752231823319472E-2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5">
        <f>TITRES_STAT!D2147</f>
        <v>72.272300000000001</v>
      </c>
      <c r="C2144" s="2">
        <f t="shared" si="198"/>
        <v>69.543205111363889</v>
      </c>
      <c r="D2144" s="2">
        <f t="shared" si="200"/>
        <v>69.56090021024562</v>
      </c>
      <c r="E2144" s="2">
        <f t="shared" si="199"/>
        <v>-1.7695098881731042E-2</v>
      </c>
      <c r="F2144" s="2">
        <f t="shared" si="197"/>
        <v>0.26357883477413885</v>
      </c>
      <c r="G2144" s="2">
        <f t="shared" si="195"/>
        <v>-0.28127393365586989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72.272300000000001</v>
      </c>
      <c r="C2145" s="2">
        <f t="shared" si="198"/>
        <v>69.494188940384831</v>
      </c>
      <c r="D2145" s="2">
        <f t="shared" si="200"/>
        <v>69.761744639116316</v>
      </c>
      <c r="E2145" s="2">
        <f t="shared" si="199"/>
        <v>-0.26755569873148488</v>
      </c>
      <c r="F2145" s="2">
        <f t="shared" si="197"/>
        <v>0.1573519280730141</v>
      </c>
      <c r="G2145" s="2">
        <f t="shared" si="195"/>
        <v>-0.42490762680449901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72.272300000000001</v>
      </c>
      <c r="C2146" s="2">
        <f t="shared" si="198"/>
        <v>69.037436795710249</v>
      </c>
      <c r="D2146" s="2">
        <f t="shared" si="200"/>
        <v>69.947711702885485</v>
      </c>
      <c r="E2146" s="2">
        <f t="shared" si="199"/>
        <v>-0.91027490717523563</v>
      </c>
      <c r="F2146" s="2">
        <f t="shared" si="197"/>
        <v>-5.6173438976635848E-2</v>
      </c>
      <c r="G2146" s="2">
        <f t="shared" si="195"/>
        <v>-0.85410146819859978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5">
        <f>TITRES_STAT!D2150</f>
        <v>72.272300000000001</v>
      </c>
      <c r="C2147" s="2">
        <f t="shared" si="198"/>
        <v>68.880031134831754</v>
      </c>
      <c r="D2147" s="2">
        <f t="shared" si="200"/>
        <v>70.119903428597681</v>
      </c>
      <c r="E2147" s="2">
        <f t="shared" si="199"/>
        <v>-1.2398722937659272</v>
      </c>
      <c r="F2147" s="2">
        <f t="shared" si="197"/>
        <v>-0.29291320993449416</v>
      </c>
      <c r="G2147" s="2">
        <f t="shared" si="195"/>
        <v>-0.94695908383143301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72.263499999999993</v>
      </c>
      <c r="C2148" s="2">
        <f t="shared" si="198"/>
        <v>68.866072498703787</v>
      </c>
      <c r="D2148" s="2">
        <f t="shared" si="200"/>
        <v>70.278688359812662</v>
      </c>
      <c r="E2148" s="2">
        <f t="shared" si="199"/>
        <v>-1.4126158611088755</v>
      </c>
      <c r="F2148" s="2">
        <f t="shared" si="197"/>
        <v>-0.51685374016937047</v>
      </c>
      <c r="G2148" s="2">
        <f t="shared" ref="G2148:G2211" si="201">E2148-F2148</f>
        <v>-0.89576212093950502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72.263499999999993</v>
      </c>
      <c r="C2149" s="2">
        <f t="shared" si="198"/>
        <v>68.854261345057054</v>
      </c>
      <c r="D2149" s="2">
        <f t="shared" si="200"/>
        <v>70.425711444270988</v>
      </c>
      <c r="E2149" s="2">
        <f t="shared" si="199"/>
        <v>-1.5714500992139335</v>
      </c>
      <c r="F2149" s="2">
        <f t="shared" ref="F2149:F2212" si="203">(E2149*(2/(10)))+((1-(2/10))*F2148)</f>
        <v>-0.72777301197828304</v>
      </c>
      <c r="G2149" s="2">
        <f t="shared" si="201"/>
        <v>-0.84367708723565049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72.263499999999993</v>
      </c>
      <c r="C2150" s="2">
        <f t="shared" si="198"/>
        <v>68.844267291971349</v>
      </c>
      <c r="D2150" s="2">
        <f t="shared" si="200"/>
        <v>70.561843929880538</v>
      </c>
      <c r="E2150" s="2">
        <f t="shared" si="199"/>
        <v>-1.7175766379091897</v>
      </c>
      <c r="F2150" s="2">
        <f t="shared" si="203"/>
        <v>-0.9257337371644645</v>
      </c>
      <c r="G2150" s="2">
        <f t="shared" si="201"/>
        <v>-0.79184290074472519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5">
        <f>TITRES_STAT!D2154</f>
        <v>70.530799999999999</v>
      </c>
      <c r="C2151" s="2">
        <f t="shared" si="198"/>
        <v>68.835810785514226</v>
      </c>
      <c r="D2151" s="2">
        <f t="shared" si="200"/>
        <v>70.559544379519011</v>
      </c>
      <c r="E2151" s="2">
        <f t="shared" si="199"/>
        <v>-1.7237335940047842</v>
      </c>
      <c r="F2151" s="2">
        <f t="shared" si="203"/>
        <v>-1.0853337085325285</v>
      </c>
      <c r="G2151" s="2">
        <f t="shared" si="201"/>
        <v>-0.63839988547225568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70.530799999999999</v>
      </c>
      <c r="C2152" s="2">
        <f t="shared" si="198"/>
        <v>68.962609126204342</v>
      </c>
      <c r="D2152" s="2">
        <f t="shared" si="200"/>
        <v>70.557415166221304</v>
      </c>
      <c r="E2152" s="2">
        <f t="shared" si="199"/>
        <v>-1.5948060400169624</v>
      </c>
      <c r="F2152" s="2">
        <f t="shared" si="203"/>
        <v>-1.1872281748294153</v>
      </c>
      <c r="G2152" s="2">
        <f t="shared" si="201"/>
        <v>-0.40757786518754702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69.686099999999996</v>
      </c>
      <c r="C2153" s="2">
        <f t="shared" si="198"/>
        <v>69.471792337557517</v>
      </c>
      <c r="D2153" s="2">
        <f t="shared" si="200"/>
        <v>70.492873302056765</v>
      </c>
      <c r="E2153" s="2">
        <f t="shared" si="199"/>
        <v>-1.021080964499248</v>
      </c>
      <c r="F2153" s="2">
        <f t="shared" si="203"/>
        <v>-1.1539987327633821</v>
      </c>
      <c r="G2153" s="2">
        <f t="shared" si="201"/>
        <v>0.13291776826413404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5">
        <f>TITRES_STAT!D2157</f>
        <v>69.686099999999996</v>
      </c>
      <c r="C2154" s="2">
        <f t="shared" si="198"/>
        <v>69.902639670240973</v>
      </c>
      <c r="D2154" s="2">
        <f t="shared" si="200"/>
        <v>70.433112316719232</v>
      </c>
      <c r="E2154" s="2">
        <f t="shared" si="199"/>
        <v>-0.53047264647825898</v>
      </c>
      <c r="F2154" s="2">
        <f t="shared" si="203"/>
        <v>-1.0292935155063576</v>
      </c>
      <c r="G2154" s="2">
        <f t="shared" si="201"/>
        <v>0.49882086902809863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5">
        <f>TITRES_STAT!D2158</f>
        <v>72.254800000000003</v>
      </c>
      <c r="C2155" s="2">
        <f t="shared" si="198"/>
        <v>70.267202797896203</v>
      </c>
      <c r="D2155" s="2">
        <f t="shared" si="200"/>
        <v>70.5680521451104</v>
      </c>
      <c r="E2155" s="2">
        <f t="shared" si="199"/>
        <v>-0.30084934721419643</v>
      </c>
      <c r="F2155" s="2">
        <f t="shared" si="203"/>
        <v>-0.8836046818479254</v>
      </c>
      <c r="G2155" s="2">
        <f t="shared" si="201"/>
        <v>0.58275533463372897</v>
      </c>
      <c r="H2155" s="2" t="str">
        <f t="shared" si="202"/>
        <v>Sell</v>
      </c>
    </row>
    <row r="2156" spans="1:8" ht="13.5" x14ac:dyDescent="0.25">
      <c r="A2156" s="3">
        <f>TITRES_STAT!B2159</f>
        <v>45443</v>
      </c>
      <c r="B2156" s="5">
        <f>TITRES_STAT!D2159</f>
        <v>72.254800000000003</v>
      </c>
      <c r="C2156" s="2">
        <f t="shared" si="198"/>
        <v>70.57567929052756</v>
      </c>
      <c r="D2156" s="2">
        <f t="shared" si="200"/>
        <v>70.692996430657772</v>
      </c>
      <c r="E2156" s="2">
        <f t="shared" si="199"/>
        <v>-0.11731714013021133</v>
      </c>
      <c r="F2156" s="2">
        <f t="shared" si="203"/>
        <v>-0.73034717350438261</v>
      </c>
      <c r="G2156" s="2">
        <f t="shared" si="201"/>
        <v>0.61303003337417128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5">
        <f>TITRES_STAT!D2160</f>
        <v>70.617800000000003</v>
      </c>
      <c r="C2157" s="2">
        <f t="shared" si="198"/>
        <v>70.836697861215626</v>
      </c>
      <c r="D2157" s="2">
        <f t="shared" si="200"/>
        <v>70.687426324683116</v>
      </c>
      <c r="E2157" s="2">
        <f t="shared" si="199"/>
        <v>0.14927153653250969</v>
      </c>
      <c r="F2157" s="2">
        <f t="shared" si="203"/>
        <v>-0.55442343149700413</v>
      </c>
      <c r="G2157" s="2">
        <f t="shared" si="201"/>
        <v>0.70369496802951381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5">
        <f>TITRES_STAT!D2161</f>
        <v>71.401499999999999</v>
      </c>
      <c r="C2158" s="2">
        <f t="shared" si="198"/>
        <v>71.05620588256707</v>
      </c>
      <c r="D2158" s="2">
        <f t="shared" si="200"/>
        <v>70.740320671002891</v>
      </c>
      <c r="E2158" s="2">
        <f t="shared" si="199"/>
        <v>0.31588521156417926</v>
      </c>
      <c r="F2158" s="2">
        <f t="shared" si="203"/>
        <v>-0.38036170288476745</v>
      </c>
      <c r="G2158" s="2">
        <f t="shared" si="201"/>
        <v>0.69624691444894671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5">
        <f>TITRES_STAT!D2162</f>
        <v>72.254800000000003</v>
      </c>
      <c r="C2159" s="2">
        <f t="shared" si="198"/>
        <v>71.241943439095209</v>
      </c>
      <c r="D2159" s="2">
        <f t="shared" si="200"/>
        <v>70.85250432500267</v>
      </c>
      <c r="E2159" s="2">
        <f t="shared" si="199"/>
        <v>0.38943911409253928</v>
      </c>
      <c r="F2159" s="2">
        <f t="shared" si="203"/>
        <v>-0.22640153948930614</v>
      </c>
      <c r="G2159" s="2">
        <f t="shared" si="201"/>
        <v>0.61584065358184548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5">
        <f>TITRES_STAT!D2163</f>
        <v>72.254800000000003</v>
      </c>
      <c r="C2160" s="2">
        <f t="shared" si="198"/>
        <v>71.399105986926713</v>
      </c>
      <c r="D2160" s="2">
        <f t="shared" si="200"/>
        <v>70.95637807870618</v>
      </c>
      <c r="E2160" s="2">
        <f t="shared" si="199"/>
        <v>0.4427279082205331</v>
      </c>
      <c r="F2160" s="2">
        <f t="shared" si="203"/>
        <v>-9.2575649947338287E-2</v>
      </c>
      <c r="G2160" s="2">
        <f t="shared" si="201"/>
        <v>0.53530355816787134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70.539500000000004</v>
      </c>
      <c r="C2161" s="2">
        <f t="shared" si="198"/>
        <v>71.265520450476444</v>
      </c>
      <c r="D2161" s="2">
        <f t="shared" si="200"/>
        <v>70.925498221024242</v>
      </c>
      <c r="E2161" s="2">
        <f t="shared" si="199"/>
        <v>0.3400222294522024</v>
      </c>
      <c r="F2161" s="2">
        <f t="shared" si="203"/>
        <v>-6.0560740674301533E-3</v>
      </c>
      <c r="G2161" s="2">
        <f t="shared" si="201"/>
        <v>0.34607830351963254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71.392799999999994</v>
      </c>
      <c r="C2162" s="2">
        <f t="shared" si="198"/>
        <v>71.152486535018525</v>
      </c>
      <c r="D2162" s="2">
        <f t="shared" si="200"/>
        <v>70.960113167615035</v>
      </c>
      <c r="E2162" s="2">
        <f t="shared" si="199"/>
        <v>0.19237336740349065</v>
      </c>
      <c r="F2162" s="2">
        <f t="shared" si="203"/>
        <v>3.3629814226754012E-2</v>
      </c>
      <c r="G2162" s="2">
        <f t="shared" si="201"/>
        <v>0.15874355317673663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71.2273</v>
      </c>
      <c r="C2163" s="2">
        <f t="shared" si="198"/>
        <v>70.926888606554144</v>
      </c>
      <c r="D2163" s="2">
        <f t="shared" si="200"/>
        <v>70.979904784828747</v>
      </c>
      <c r="E2163" s="2">
        <f t="shared" si="199"/>
        <v>-5.3016178274603476E-2</v>
      </c>
      <c r="F2163" s="2">
        <f t="shared" si="203"/>
        <v>1.6300615726482514E-2</v>
      </c>
      <c r="G2163" s="2">
        <f t="shared" si="201"/>
        <v>-6.9316794001085993E-2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5">
        <f>TITRES_STAT!D2167</f>
        <v>71.401499999999999</v>
      </c>
      <c r="C2164" s="2">
        <f t="shared" si="198"/>
        <v>70.735998051699667</v>
      </c>
      <c r="D2164" s="2">
        <f t="shared" si="200"/>
        <v>71.01113406002662</v>
      </c>
      <c r="E2164" s="2">
        <f t="shared" si="199"/>
        <v>-0.27513600832695317</v>
      </c>
      <c r="F2164" s="2">
        <f t="shared" si="203"/>
        <v>-4.1986709084204626E-2</v>
      </c>
      <c r="G2164" s="2">
        <f t="shared" si="201"/>
        <v>-0.23314929924274855</v>
      </c>
      <c r="H2164" s="2" t="str">
        <f t="shared" si="202"/>
        <v>Hold</v>
      </c>
    </row>
    <row r="2165" spans="1:8" ht="13.5" x14ac:dyDescent="0.25">
      <c r="A2165" s="3">
        <f>TITRES_STAT!B2168</f>
        <v>45456</v>
      </c>
      <c r="B2165" s="5">
        <f>TITRES_STAT!D2168</f>
        <v>71.401499999999999</v>
      </c>
      <c r="C2165" s="2">
        <f t="shared" si="198"/>
        <v>70.969659889899717</v>
      </c>
      <c r="D2165" s="2">
        <f t="shared" si="200"/>
        <v>71.04005005558021</v>
      </c>
      <c r="E2165" s="2">
        <f t="shared" si="199"/>
        <v>-7.0390165680493055E-2</v>
      </c>
      <c r="F2165" s="2">
        <f t="shared" si="203"/>
        <v>-4.7667400403462318E-2</v>
      </c>
      <c r="G2165" s="2">
        <f t="shared" si="201"/>
        <v>-2.2722765277030738E-2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5">
        <f>TITRES_STAT!D2169</f>
        <v>74.0137</v>
      </c>
      <c r="C2166" s="2">
        <f t="shared" si="198"/>
        <v>71.167373752992063</v>
      </c>
      <c r="D2166" s="2">
        <f t="shared" si="200"/>
        <v>71.260320421833526</v>
      </c>
      <c r="E2166" s="2">
        <f t="shared" si="199"/>
        <v>-9.294666884146352E-2</v>
      </c>
      <c r="F2166" s="2">
        <f t="shared" si="203"/>
        <v>-5.6723254091062561E-2</v>
      </c>
      <c r="G2166" s="2">
        <f t="shared" si="201"/>
        <v>-3.6223414750400959E-2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74.875799999999998</v>
      </c>
      <c r="C2167" s="2">
        <f t="shared" si="198"/>
        <v>71.082823944839433</v>
      </c>
      <c r="D2167" s="2">
        <f t="shared" si="200"/>
        <v>71.528133723919922</v>
      </c>
      <c r="E2167" s="2">
        <f t="shared" si="199"/>
        <v>-0.44530977908048897</v>
      </c>
      <c r="F2167" s="2">
        <f t="shared" si="203"/>
        <v>-0.13444055908894786</v>
      </c>
      <c r="G2167" s="2">
        <f t="shared" si="201"/>
        <v>-0.3108692199915411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5">
        <f>TITRES_STAT!D2171</f>
        <v>76.626000000000005</v>
      </c>
      <c r="C2168" s="2">
        <f t="shared" si="198"/>
        <v>71.131851030248754</v>
      </c>
      <c r="D2168" s="2">
        <f t="shared" si="200"/>
        <v>71.905753448074009</v>
      </c>
      <c r="E2168" s="2">
        <f t="shared" si="199"/>
        <v>-0.77390241782525493</v>
      </c>
      <c r="F2168" s="2">
        <f t="shared" si="203"/>
        <v>-0.26233293083620929</v>
      </c>
      <c r="G2168" s="2">
        <f t="shared" si="201"/>
        <v>-0.5115694869890457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76.626000000000005</v>
      </c>
      <c r="C2169" s="2">
        <f t="shared" si="198"/>
        <v>71.304612410210481</v>
      </c>
      <c r="D2169" s="2">
        <f t="shared" si="200"/>
        <v>72.255401340809271</v>
      </c>
      <c r="E2169" s="2">
        <f t="shared" si="199"/>
        <v>-0.95078893059879022</v>
      </c>
      <c r="F2169" s="2">
        <f t="shared" si="203"/>
        <v>-0.40002413078872551</v>
      </c>
      <c r="G2169" s="2">
        <f t="shared" si="201"/>
        <v>-0.55076479981006465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5">
        <f>TITRES_STAT!D2173</f>
        <v>76.626000000000005</v>
      </c>
      <c r="C2170" s="2">
        <f t="shared" si="198"/>
        <v>71.450795116331946</v>
      </c>
      <c r="D2170" s="2">
        <f t="shared" si="200"/>
        <v>72.579149389638218</v>
      </c>
      <c r="E2170" s="2">
        <f t="shared" si="199"/>
        <v>-1.1283542733062717</v>
      </c>
      <c r="F2170" s="2">
        <f t="shared" si="203"/>
        <v>-0.54569015929223474</v>
      </c>
      <c r="G2170" s="2">
        <f t="shared" si="201"/>
        <v>-0.58266411401403695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5">
        <f>TITRES_STAT!D2174</f>
        <v>74.884500000000003</v>
      </c>
      <c r="C2171" s="2">
        <f t="shared" si="198"/>
        <v>71.310595867665498</v>
      </c>
      <c r="D2171" s="2">
        <f t="shared" si="200"/>
        <v>72.74991610151686</v>
      </c>
      <c r="E2171" s="2">
        <f t="shared" si="199"/>
        <v>-1.4393202338513618</v>
      </c>
      <c r="F2171" s="2">
        <f t="shared" si="203"/>
        <v>-0.72441617420406024</v>
      </c>
      <c r="G2171" s="2">
        <f t="shared" si="201"/>
        <v>-0.71490405964730153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74.022499999999994</v>
      </c>
      <c r="C2172" s="2">
        <f t="shared" si="198"/>
        <v>71.32324265725542</v>
      </c>
      <c r="D2172" s="2">
        <f t="shared" si="200"/>
        <v>72.844181575478572</v>
      </c>
      <c r="E2172" s="2">
        <f t="shared" si="199"/>
        <v>-1.5209389182231519</v>
      </c>
      <c r="F2172" s="2">
        <f t="shared" si="203"/>
        <v>-0.88372072300787863</v>
      </c>
      <c r="G2172" s="2">
        <f t="shared" si="201"/>
        <v>-0.63721819521527323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74.884500000000003</v>
      </c>
      <c r="C2173" s="2">
        <f t="shared" si="198"/>
        <v>71.308482248446893</v>
      </c>
      <c r="D2173" s="2">
        <f t="shared" si="200"/>
        <v>72.995316273591271</v>
      </c>
      <c r="E2173" s="2">
        <f t="shared" si="199"/>
        <v>-1.6868340251443783</v>
      </c>
      <c r="F2173" s="2">
        <f t="shared" si="203"/>
        <v>-1.0443433834351785</v>
      </c>
      <c r="G2173" s="2">
        <f t="shared" si="201"/>
        <v>-0.64249064170919978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76.626000000000005</v>
      </c>
      <c r="C2174" s="2">
        <f t="shared" si="198"/>
        <v>71.322792671762755</v>
      </c>
      <c r="D2174" s="2">
        <f t="shared" si="200"/>
        <v>73.264255808880804</v>
      </c>
      <c r="E2174" s="2">
        <f t="shared" si="199"/>
        <v>-1.9414631371180491</v>
      </c>
      <c r="F2174" s="2">
        <f t="shared" si="203"/>
        <v>-1.2237673341717525</v>
      </c>
      <c r="G2174" s="2">
        <f t="shared" si="201"/>
        <v>-0.71769580294629653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76.626000000000005</v>
      </c>
      <c r="C2175" s="2">
        <f t="shared" si="198"/>
        <v>71.334901491491564</v>
      </c>
      <c r="D2175" s="2">
        <f t="shared" si="200"/>
        <v>73.513273897111858</v>
      </c>
      <c r="E2175" s="2">
        <f t="shared" si="199"/>
        <v>-2.1783724056202942</v>
      </c>
      <c r="F2175" s="2">
        <f t="shared" si="203"/>
        <v>-1.414688348461461</v>
      </c>
      <c r="G2175" s="2">
        <f t="shared" si="201"/>
        <v>-0.76368405715883325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76.713099999999997</v>
      </c>
      <c r="C2176" s="2">
        <f t="shared" si="198"/>
        <v>71.747024338954404</v>
      </c>
      <c r="D2176" s="2">
        <f t="shared" si="200"/>
        <v>73.750298052881348</v>
      </c>
      <c r="E2176" s="2">
        <f t="shared" si="199"/>
        <v>-2.0032737139269443</v>
      </c>
      <c r="F2176" s="2">
        <f t="shared" si="203"/>
        <v>-1.5324054215545577</v>
      </c>
      <c r="G2176" s="2">
        <f t="shared" si="201"/>
        <v>-0.47086829237238659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76.713099999999997</v>
      </c>
      <c r="C2177" s="2">
        <f t="shared" si="198"/>
        <v>72.228374440653724</v>
      </c>
      <c r="D2177" s="2">
        <f t="shared" si="200"/>
        <v>73.969764863779019</v>
      </c>
      <c r="E2177" s="2">
        <f t="shared" si="199"/>
        <v>-1.7413904231252957</v>
      </c>
      <c r="F2177" s="2">
        <f t="shared" si="203"/>
        <v>-1.5742024218687054</v>
      </c>
      <c r="G2177" s="2">
        <f t="shared" si="201"/>
        <v>-0.16718800125659028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5">
        <f>TITRES_STAT!D2181</f>
        <v>77.009100000000004</v>
      </c>
      <c r="C2178" s="2">
        <f t="shared" si="198"/>
        <v>72.904932219014697</v>
      </c>
      <c r="D2178" s="2">
        <f t="shared" si="200"/>
        <v>74.194900799795391</v>
      </c>
      <c r="E2178" s="2">
        <f t="shared" si="199"/>
        <v>-1.2899685807806947</v>
      </c>
      <c r="F2178" s="2">
        <f t="shared" si="203"/>
        <v>-1.5173556536511035</v>
      </c>
      <c r="G2178" s="2">
        <f t="shared" si="201"/>
        <v>0.22738707287040882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77.061400000000006</v>
      </c>
      <c r="C2179" s="2">
        <f t="shared" si="198"/>
        <v>73.477404185320125</v>
      </c>
      <c r="D2179" s="2">
        <f t="shared" si="200"/>
        <v>74.407234073884624</v>
      </c>
      <c r="E2179" s="2">
        <f t="shared" si="199"/>
        <v>-0.92982988856449822</v>
      </c>
      <c r="F2179" s="2">
        <f t="shared" si="203"/>
        <v>-1.3998505006337825</v>
      </c>
      <c r="G2179" s="2">
        <f t="shared" si="201"/>
        <v>0.47002061206928425</v>
      </c>
      <c r="H2179" s="2" t="str">
        <f t="shared" si="202"/>
        <v>Sell</v>
      </c>
    </row>
    <row r="2180" spans="1:8" ht="13.5" x14ac:dyDescent="0.25">
      <c r="A2180" s="3">
        <f>TITRES_STAT!B2183</f>
        <v>45478</v>
      </c>
      <c r="B2180" s="5">
        <f>TITRES_STAT!D2183</f>
        <v>77.932100000000005</v>
      </c>
      <c r="C2180" s="2">
        <f t="shared" si="198"/>
        <v>73.961803541424729</v>
      </c>
      <c r="D2180" s="2">
        <f t="shared" si="200"/>
        <v>74.668335253596879</v>
      </c>
      <c r="E2180" s="2">
        <f t="shared" si="199"/>
        <v>-0.70653171217215061</v>
      </c>
      <c r="F2180" s="2">
        <f t="shared" si="203"/>
        <v>-1.2611867429414561</v>
      </c>
      <c r="G2180" s="2">
        <f t="shared" si="201"/>
        <v>0.55465503076930545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79.593800000000002</v>
      </c>
      <c r="C2181" s="2">
        <f t="shared" si="198"/>
        <v>74.103756842744005</v>
      </c>
      <c r="D2181" s="2">
        <f t="shared" si="200"/>
        <v>75.033184494071193</v>
      </c>
      <c r="E2181" s="2">
        <f t="shared" si="199"/>
        <v>-0.92942765132718819</v>
      </c>
      <c r="F2181" s="2">
        <f t="shared" si="203"/>
        <v>-1.1948349246186025</v>
      </c>
      <c r="G2181" s="2">
        <f t="shared" si="201"/>
        <v>0.26540727329141434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79.593800000000002</v>
      </c>
      <c r="C2182" s="2">
        <f t="shared" si="198"/>
        <v>74.091255790014159</v>
      </c>
      <c r="D2182" s="2">
        <f t="shared" si="200"/>
        <v>75.371007864880738</v>
      </c>
      <c r="E2182" s="2">
        <f t="shared" si="199"/>
        <v>-1.2797520748665789</v>
      </c>
      <c r="F2182" s="2">
        <f t="shared" si="203"/>
        <v>-1.2118183546681978</v>
      </c>
      <c r="G2182" s="2">
        <f t="shared" si="201"/>
        <v>-6.7933720198381176E-2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79.678100000000001</v>
      </c>
      <c r="C2183" s="2">
        <f t="shared" si="198"/>
        <v>74.213293360781208</v>
      </c>
      <c r="D2183" s="2">
        <f t="shared" si="200"/>
        <v>75.690051726741416</v>
      </c>
      <c r="E2183" s="2">
        <f t="shared" si="199"/>
        <v>-1.4767583659602082</v>
      </c>
      <c r="F2183" s="2">
        <f t="shared" si="203"/>
        <v>-1.2648063569265999</v>
      </c>
      <c r="G2183" s="2">
        <f t="shared" si="201"/>
        <v>-0.21195200903360822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5">
        <f>TITRES_STAT!D2187</f>
        <v>78.75</v>
      </c>
      <c r="C2184" s="2">
        <f t="shared" si="198"/>
        <v>74.5844789975841</v>
      </c>
      <c r="D2184" s="2">
        <f t="shared" si="200"/>
        <v>75.916714561797605</v>
      </c>
      <c r="E2184" s="2">
        <f t="shared" si="199"/>
        <v>-1.3322355642135051</v>
      </c>
      <c r="F2184" s="2">
        <f t="shared" si="203"/>
        <v>-1.278292198383981</v>
      </c>
      <c r="G2184" s="2">
        <f t="shared" si="201"/>
        <v>-5.3943365829524081E-2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5">
        <f>TITRES_STAT!D2188</f>
        <v>78.75</v>
      </c>
      <c r="C2185" s="2">
        <f t="shared" si="198"/>
        <v>74.898559151801933</v>
      </c>
      <c r="D2185" s="2">
        <f t="shared" si="200"/>
        <v>76.126587557220006</v>
      </c>
      <c r="E2185" s="2">
        <f t="shared" si="199"/>
        <v>-1.2280284054180726</v>
      </c>
      <c r="F2185" s="2">
        <f t="shared" si="203"/>
        <v>-1.2682394397907992</v>
      </c>
      <c r="G2185" s="2">
        <f t="shared" si="201"/>
        <v>4.0211034372726662E-2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78.093800000000002</v>
      </c>
      <c r="C2186" s="2">
        <f t="shared" si="198"/>
        <v>75.177719282293936</v>
      </c>
      <c r="D2186" s="2">
        <f t="shared" si="200"/>
        <v>76.272306997425929</v>
      </c>
      <c r="E2186" s="2">
        <f t="shared" si="199"/>
        <v>-1.0945877151319934</v>
      </c>
      <c r="F2186" s="2">
        <f t="shared" si="203"/>
        <v>-1.2335090948590381</v>
      </c>
      <c r="G2186" s="2">
        <f t="shared" si="201"/>
        <v>0.13892137972704477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78.093800000000002</v>
      </c>
      <c r="C2187" s="2">
        <f t="shared" si="198"/>
        <v>75.413931700402557</v>
      </c>
      <c r="D2187" s="2">
        <f t="shared" si="200"/>
        <v>76.407232405024004</v>
      </c>
      <c r="E2187" s="2">
        <f t="shared" si="199"/>
        <v>-0.99330070462144704</v>
      </c>
      <c r="F2187" s="2">
        <f t="shared" si="203"/>
        <v>-1.18546741681152</v>
      </c>
      <c r="G2187" s="2">
        <f t="shared" si="201"/>
        <v>0.19216671219007297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79.678100000000001</v>
      </c>
      <c r="C2188" s="2">
        <f t="shared" si="198"/>
        <v>75.659342208032939</v>
      </c>
      <c r="D2188" s="2">
        <f t="shared" si="200"/>
        <v>76.649518893540744</v>
      </c>
      <c r="E2188" s="2">
        <f t="shared" si="199"/>
        <v>-0.99017668550780513</v>
      </c>
      <c r="F2188" s="2">
        <f t="shared" si="203"/>
        <v>-1.1464092705507771</v>
      </c>
      <c r="G2188" s="2">
        <f t="shared" si="201"/>
        <v>0.15623258504297199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80.0625</v>
      </c>
      <c r="C2189" s="2">
        <f t="shared" si="198"/>
        <v>75.87504340679709</v>
      </c>
      <c r="D2189" s="2">
        <f t="shared" si="200"/>
        <v>76.902332308834019</v>
      </c>
      <c r="E2189" s="2">
        <f t="shared" si="199"/>
        <v>-1.0272889020369291</v>
      </c>
      <c r="F2189" s="2">
        <f t="shared" si="203"/>
        <v>-1.1225851968480076</v>
      </c>
      <c r="G2189" s="2">
        <f t="shared" si="201"/>
        <v>9.5296294811078486E-2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80.0625</v>
      </c>
      <c r="C2190" s="2">
        <f t="shared" si="198"/>
        <v>76.19151365190524</v>
      </c>
      <c r="D2190" s="2">
        <f t="shared" si="200"/>
        <v>77.136418804475952</v>
      </c>
      <c r="E2190" s="2">
        <f t="shared" si="199"/>
        <v>-0.94490515257071195</v>
      </c>
      <c r="F2190" s="2">
        <f t="shared" si="203"/>
        <v>-1.0870491879925486</v>
      </c>
      <c r="G2190" s="2">
        <f t="shared" si="201"/>
        <v>0.14214403542183662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5">
        <f>TITRES_STAT!D2194</f>
        <v>78.281300000000002</v>
      </c>
      <c r="C2191" s="2">
        <f t="shared" ref="C2191:C2254" si="204">$C$4*B2181+C2190*(1-$C$4)</f>
        <v>76.714942320842894</v>
      </c>
      <c r="D2191" s="2">
        <f t="shared" si="200"/>
        <v>77.221224818959215</v>
      </c>
      <c r="E2191" s="2">
        <f t="shared" si="199"/>
        <v>-0.50628249811632031</v>
      </c>
      <c r="F2191" s="2">
        <f t="shared" si="203"/>
        <v>-0.97089585001730305</v>
      </c>
      <c r="G2191" s="2">
        <f t="shared" si="201"/>
        <v>0.46461335190098274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5">
        <f>TITRES_STAT!D2195</f>
        <v>78.281300000000002</v>
      </c>
      <c r="C2192" s="2">
        <f t="shared" si="204"/>
        <v>77.15784350225168</v>
      </c>
      <c r="D2192" s="2">
        <f t="shared" si="200"/>
        <v>77.29974890644371</v>
      </c>
      <c r="E2192" s="2">
        <f t="shared" si="199"/>
        <v>-0.14190540419203046</v>
      </c>
      <c r="F2192" s="2">
        <f t="shared" si="203"/>
        <v>-0.8050977608522486</v>
      </c>
      <c r="G2192" s="2">
        <f t="shared" si="201"/>
        <v>0.66319235666021814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5">
        <f>TITRES_STAT!D2196</f>
        <v>78.281300000000002</v>
      </c>
      <c r="C2193" s="2">
        <f t="shared" si="204"/>
        <v>77.54557527113603</v>
      </c>
      <c r="D2193" s="2">
        <f t="shared" si="200"/>
        <v>77.372456394855291</v>
      </c>
      <c r="E2193" s="2">
        <f t="shared" si="199"/>
        <v>0.17311887628073919</v>
      </c>
      <c r="F2193" s="2">
        <f t="shared" si="203"/>
        <v>-0.60945443342565109</v>
      </c>
      <c r="G2193" s="2">
        <f t="shared" si="201"/>
        <v>0.78257330970639027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5">
        <f>TITRES_STAT!D2197</f>
        <v>78.281300000000002</v>
      </c>
      <c r="C2194" s="2">
        <f t="shared" si="204"/>
        <v>77.730871383268948</v>
      </c>
      <c r="D2194" s="2">
        <f t="shared" si="200"/>
        <v>77.43977814338453</v>
      </c>
      <c r="E2194" s="2">
        <f t="shared" si="199"/>
        <v>0.29109323988441815</v>
      </c>
      <c r="F2194" s="2">
        <f t="shared" si="203"/>
        <v>-0.42934489876363724</v>
      </c>
      <c r="G2194" s="2">
        <f t="shared" si="201"/>
        <v>0.72043813864805539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5">
        <f>TITRES_STAT!D2198</f>
        <v>79.218800000000002</v>
      </c>
      <c r="C2195" s="2">
        <f t="shared" si="204"/>
        <v>77.887660401227564</v>
      </c>
      <c r="D2195" s="2">
        <f t="shared" si="200"/>
        <v>77.571557540170858</v>
      </c>
      <c r="E2195" s="2">
        <f t="shared" si="199"/>
        <v>0.31610286105670582</v>
      </c>
      <c r="F2195" s="2">
        <f t="shared" si="203"/>
        <v>-0.28025534679956865</v>
      </c>
      <c r="G2195" s="2">
        <f t="shared" si="201"/>
        <v>0.59635820785627447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5">
        <f>TITRES_STAT!D2199</f>
        <v>79.218800000000002</v>
      </c>
      <c r="C2196" s="2">
        <f t="shared" si="204"/>
        <v>77.919374185654092</v>
      </c>
      <c r="D2196" s="2">
        <f t="shared" si="200"/>
        <v>77.693575500158204</v>
      </c>
      <c r="E2196" s="2">
        <f t="shared" si="199"/>
        <v>0.22579868549588866</v>
      </c>
      <c r="F2196" s="2">
        <f t="shared" si="203"/>
        <v>-0.1790445403404772</v>
      </c>
      <c r="G2196" s="2">
        <f t="shared" si="201"/>
        <v>0.40484322583636589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5">
        <f>TITRES_STAT!D2200</f>
        <v>79.218800000000002</v>
      </c>
      <c r="C2197" s="2">
        <f t="shared" si="204"/>
        <v>77.946208926322697</v>
      </c>
      <c r="D2197" s="2">
        <f t="shared" si="200"/>
        <v>77.806555092739075</v>
      </c>
      <c r="E2197" s="2">
        <f t="shared" si="199"/>
        <v>0.1396538335836226</v>
      </c>
      <c r="F2197" s="2">
        <f t="shared" si="203"/>
        <v>-0.11530486555565723</v>
      </c>
      <c r="G2197" s="2">
        <f t="shared" si="201"/>
        <v>0.25495869913927982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5">
        <f>TITRES_STAT!D2201</f>
        <v>79.218800000000002</v>
      </c>
      <c r="C2198" s="2">
        <f t="shared" si="204"/>
        <v>78.212653706888432</v>
      </c>
      <c r="D2198" s="2">
        <f t="shared" si="200"/>
        <v>77.911165826610244</v>
      </c>
      <c r="E2198" s="2">
        <f t="shared" si="199"/>
        <v>0.30148788027818796</v>
      </c>
      <c r="F2198" s="2">
        <f t="shared" si="203"/>
        <v>-3.1946316388888202E-2</v>
      </c>
      <c r="G2198" s="2">
        <f t="shared" si="201"/>
        <v>0.33343419666707619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5">
        <f>TITRES_STAT!D2202</f>
        <v>79.218800000000002</v>
      </c>
      <c r="C2199" s="2">
        <f t="shared" si="204"/>
        <v>78.497245444290215</v>
      </c>
      <c r="D2199" s="2">
        <f t="shared" si="200"/>
        <v>78.008027617231704</v>
      </c>
      <c r="E2199" s="2">
        <f t="shared" si="199"/>
        <v>0.48921782705851058</v>
      </c>
      <c r="F2199" s="2">
        <f t="shared" si="203"/>
        <v>7.2286512300591563E-2</v>
      </c>
      <c r="G2199" s="2">
        <f t="shared" si="201"/>
        <v>0.416931314757919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5">
        <f>TITRES_STAT!D2203</f>
        <v>79.218800000000002</v>
      </c>
      <c r="C2200" s="2">
        <f t="shared" si="204"/>
        <v>78.738053837476329</v>
      </c>
      <c r="D2200" s="2">
        <f t="shared" si="200"/>
        <v>78.097714460399729</v>
      </c>
      <c r="E2200" s="2">
        <f t="shared" si="199"/>
        <v>0.64033937707660016</v>
      </c>
      <c r="F2200" s="2">
        <f t="shared" si="203"/>
        <v>0.18589708525579329</v>
      </c>
      <c r="G2200" s="2">
        <f t="shared" si="201"/>
        <v>0.45444229182080687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5">
        <f>TITRES_STAT!D2204</f>
        <v>79.218800000000002</v>
      </c>
      <c r="C2201" s="2">
        <f t="shared" si="204"/>
        <v>78.667784016326124</v>
      </c>
      <c r="D2201" s="2">
        <f t="shared" si="200"/>
        <v>78.180757833703453</v>
      </c>
      <c r="E2201" s="2">
        <f t="shared" si="199"/>
        <v>0.48702618262267094</v>
      </c>
      <c r="F2201" s="2">
        <f t="shared" si="203"/>
        <v>0.24612290472916884</v>
      </c>
      <c r="G2201" s="2">
        <f t="shared" si="201"/>
        <v>0.2409032778935021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79.209400000000002</v>
      </c>
      <c r="C2202" s="2">
        <f t="shared" si="204"/>
        <v>78.608324936891336</v>
      </c>
      <c r="D2202" s="2">
        <f t="shared" si="200"/>
        <v>78.256953549725409</v>
      </c>
      <c r="E2202" s="2">
        <f t="shared" si="199"/>
        <v>0.35137138716592631</v>
      </c>
      <c r="F2202" s="2">
        <f t="shared" si="203"/>
        <v>0.26717260121652031</v>
      </c>
      <c r="G2202" s="2">
        <f t="shared" si="201"/>
        <v>8.4198785949405996E-2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79.2</v>
      </c>
      <c r="C2203" s="2">
        <f t="shared" si="204"/>
        <v>78.558013408138834</v>
      </c>
      <c r="D2203" s="2">
        <f t="shared" si="200"/>
        <v>78.326808842338338</v>
      </c>
      <c r="E2203" s="2">
        <f t="shared" si="199"/>
        <v>0.2312045658004962</v>
      </c>
      <c r="F2203" s="2">
        <f t="shared" si="203"/>
        <v>0.25997899413331549</v>
      </c>
      <c r="G2203" s="2">
        <f t="shared" si="201"/>
        <v>-2.8774428332819291E-2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5">
        <f>TITRES_STAT!D2207</f>
        <v>79.2</v>
      </c>
      <c r="C2204" s="2">
        <f t="shared" si="204"/>
        <v>78.515442114579002</v>
      </c>
      <c r="D2204" s="2">
        <f t="shared" si="200"/>
        <v>78.391489668831781</v>
      </c>
      <c r="E2204" s="2">
        <f t="shared" ref="E2204:E2267" si="205">C2204-D2204</f>
        <v>0.12395244574722142</v>
      </c>
      <c r="F2204" s="2">
        <f t="shared" si="203"/>
        <v>0.2327736844560967</v>
      </c>
      <c r="G2204" s="2">
        <f t="shared" si="201"/>
        <v>-0.10882123870887528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79.2</v>
      </c>
      <c r="C2205" s="2">
        <f t="shared" si="204"/>
        <v>78.62365102002839</v>
      </c>
      <c r="D2205" s="2">
        <f t="shared" ref="D2205:D2268" si="206">$D$4*B2205+(1-$D$4)*D2204</f>
        <v>78.451379322992381</v>
      </c>
      <c r="E2205" s="2">
        <f t="shared" si="205"/>
        <v>0.17227169703600964</v>
      </c>
      <c r="F2205" s="2">
        <f t="shared" si="203"/>
        <v>0.2206732869720793</v>
      </c>
      <c r="G2205" s="2">
        <f t="shared" si="201"/>
        <v>-4.8401589936069661E-2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78.928100000000001</v>
      </c>
      <c r="C2206" s="2">
        <f t="shared" si="204"/>
        <v>78.715212401562482</v>
      </c>
      <c r="D2206" s="2">
        <f t="shared" si="206"/>
        <v>78.486691965733698</v>
      </c>
      <c r="E2206" s="2">
        <f t="shared" si="205"/>
        <v>0.22852043582878423</v>
      </c>
      <c r="F2206" s="2">
        <f t="shared" si="203"/>
        <v>0.2222427167434203</v>
      </c>
      <c r="G2206" s="2">
        <f t="shared" si="201"/>
        <v>6.2777190853639253E-3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5">
        <f>TITRES_STAT!D2210</f>
        <v>78.5625</v>
      </c>
      <c r="C2207" s="2">
        <f t="shared" si="204"/>
        <v>78.792687416706713</v>
      </c>
      <c r="D2207" s="2">
        <f t="shared" si="206"/>
        <v>78.492307375679346</v>
      </c>
      <c r="E2207" s="2">
        <f t="shared" si="205"/>
        <v>0.30038004102736693</v>
      </c>
      <c r="F2207" s="2">
        <f t="shared" si="203"/>
        <v>0.23787018160020962</v>
      </c>
      <c r="G2207" s="2">
        <f t="shared" si="201"/>
        <v>6.250985942715731E-2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78.75</v>
      </c>
      <c r="C2208" s="2">
        <f t="shared" si="204"/>
        <v>78.858243198751836</v>
      </c>
      <c r="D2208" s="2">
        <f t="shared" si="206"/>
        <v>78.511395718221607</v>
      </c>
      <c r="E2208" s="2">
        <f t="shared" si="205"/>
        <v>0.34684748053022929</v>
      </c>
      <c r="F2208" s="2">
        <f t="shared" si="203"/>
        <v>0.25966564138621356</v>
      </c>
      <c r="G2208" s="2">
        <f t="shared" si="201"/>
        <v>8.7181839144015727E-2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5">
        <f>TITRES_STAT!D2212</f>
        <v>78.75</v>
      </c>
      <c r="C2209" s="2">
        <f t="shared" si="204"/>
        <v>78.913713475866942</v>
      </c>
      <c r="D2209" s="2">
        <f t="shared" si="206"/>
        <v>78.529070109464442</v>
      </c>
      <c r="E2209" s="2">
        <f t="shared" si="205"/>
        <v>0.38464336640249996</v>
      </c>
      <c r="F2209" s="2">
        <f t="shared" si="203"/>
        <v>0.28466118638947085</v>
      </c>
      <c r="G2209" s="2">
        <f t="shared" si="201"/>
        <v>9.9982180013029109E-2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5">
        <f>TITRES_STAT!D2213</f>
        <v>78.75</v>
      </c>
      <c r="C2210" s="2">
        <f t="shared" si="204"/>
        <v>78.960649864195105</v>
      </c>
      <c r="D2210" s="2">
        <f t="shared" si="206"/>
        <v>78.545435286541149</v>
      </c>
      <c r="E2210" s="2">
        <f t="shared" si="205"/>
        <v>0.41521457765395553</v>
      </c>
      <c r="F2210" s="2">
        <f t="shared" si="203"/>
        <v>0.31077186464236783</v>
      </c>
      <c r="G2210" s="2">
        <f t="shared" si="201"/>
        <v>0.1044427130115877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5">
        <f>TITRES_STAT!D2214</f>
        <v>78.75</v>
      </c>
      <c r="C2211" s="2">
        <f t="shared" si="204"/>
        <v>79.000365269703551</v>
      </c>
      <c r="D2211" s="2">
        <f t="shared" si="206"/>
        <v>78.560588228278831</v>
      </c>
      <c r="E2211" s="2">
        <f t="shared" si="205"/>
        <v>0.43977704142471907</v>
      </c>
      <c r="F2211" s="2">
        <f t="shared" si="203"/>
        <v>0.3365728999988381</v>
      </c>
      <c r="G2211" s="2">
        <f t="shared" si="201"/>
        <v>0.10320414142588097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5">
        <f>TITRES_STAT!D2215</f>
        <v>78.75</v>
      </c>
      <c r="C2212" s="2">
        <f t="shared" si="204"/>
        <v>79.032524458979935</v>
      </c>
      <c r="D2212" s="2">
        <f t="shared" si="206"/>
        <v>78.574618729887803</v>
      </c>
      <c r="E2212" s="2">
        <f t="shared" si="205"/>
        <v>0.45790572909213267</v>
      </c>
      <c r="F2212" s="2">
        <f t="shared" si="203"/>
        <v>0.36083946581749704</v>
      </c>
      <c r="G2212" s="2">
        <f t="shared" ref="G2212:G2275" si="207">E2212-F2212</f>
        <v>9.7066263274635634E-2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5">
        <f>TITRES_STAT!D2216</f>
        <v>78.75</v>
      </c>
      <c r="C2213" s="2">
        <f t="shared" si="204"/>
        <v>79.058289926829175</v>
      </c>
      <c r="D2213" s="2">
        <f t="shared" si="206"/>
        <v>78.587609935081289</v>
      </c>
      <c r="E2213" s="2">
        <f t="shared" si="205"/>
        <v>0.47067999174788611</v>
      </c>
      <c r="F2213" s="2">
        <f t="shared" ref="F2213:F2276" si="209">(E2213*(2/(10)))+((1-(2/10))*F2212)</f>
        <v>0.38280757100357488</v>
      </c>
      <c r="G2213" s="2">
        <f t="shared" si="207"/>
        <v>8.787242074431123E-2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78.75</v>
      </c>
      <c r="C2214" s="2">
        <f t="shared" si="204"/>
        <v>79.080091476547764</v>
      </c>
      <c r="D2214" s="2">
        <f t="shared" si="206"/>
        <v>78.599638828778964</v>
      </c>
      <c r="E2214" s="2">
        <f t="shared" si="205"/>
        <v>0.48045264776880003</v>
      </c>
      <c r="F2214" s="2">
        <f t="shared" si="209"/>
        <v>0.40233658635661995</v>
      </c>
      <c r="G2214" s="2">
        <f t="shared" si="207"/>
        <v>7.8116061412180082E-2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78.75</v>
      </c>
      <c r="C2215" s="2">
        <f t="shared" si="204"/>
        <v>79.098538941694258</v>
      </c>
      <c r="D2215" s="2">
        <f t="shared" si="206"/>
        <v>78.610776693313852</v>
      </c>
      <c r="E2215" s="2">
        <f t="shared" si="205"/>
        <v>0.48776224838040605</v>
      </c>
      <c r="F2215" s="2">
        <f t="shared" si="209"/>
        <v>0.41942171876137724</v>
      </c>
      <c r="G2215" s="2">
        <f t="shared" si="207"/>
        <v>6.8340529619028811E-2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78.75</v>
      </c>
      <c r="C2216" s="2">
        <f t="shared" si="204"/>
        <v>79.07231756604898</v>
      </c>
      <c r="D2216" s="2">
        <f t="shared" si="206"/>
        <v>78.621089530846149</v>
      </c>
      <c r="E2216" s="2">
        <f t="shared" si="205"/>
        <v>0.45122803520283128</v>
      </c>
      <c r="F2216" s="2">
        <f t="shared" si="209"/>
        <v>0.42578298204966808</v>
      </c>
      <c r="G2216" s="2">
        <f t="shared" si="207"/>
        <v>2.54450531531632E-2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78.75</v>
      </c>
      <c r="C2217" s="2">
        <f t="shared" si="204"/>
        <v>78.993884094349141</v>
      </c>
      <c r="D2217" s="2">
        <f t="shared" si="206"/>
        <v>78.630638454487169</v>
      </c>
      <c r="E2217" s="2">
        <f t="shared" si="205"/>
        <v>0.36324563986197234</v>
      </c>
      <c r="F2217" s="2">
        <f t="shared" si="209"/>
        <v>0.41327551361212894</v>
      </c>
      <c r="G2217" s="2">
        <f t="shared" si="207"/>
        <v>-5.0029873750156606E-2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5">
        <f>TITRES_STAT!D2221</f>
        <v>78.75</v>
      </c>
      <c r="C2218" s="2">
        <f t="shared" si="204"/>
        <v>78.956363464449268</v>
      </c>
      <c r="D2218" s="2">
        <f t="shared" si="206"/>
        <v>78.639480050451084</v>
      </c>
      <c r="E2218" s="2">
        <f t="shared" si="205"/>
        <v>0.31688341399818398</v>
      </c>
      <c r="F2218" s="2">
        <f t="shared" si="209"/>
        <v>0.39399709368933999</v>
      </c>
      <c r="G2218" s="2">
        <f t="shared" si="207"/>
        <v>-7.7113679691156012E-2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5">
        <f>TITRES_STAT!D2222</f>
        <v>78.75</v>
      </c>
      <c r="C2219" s="2">
        <f t="shared" si="204"/>
        <v>78.924615239149375</v>
      </c>
      <c r="D2219" s="2">
        <f t="shared" si="206"/>
        <v>78.64766671338063</v>
      </c>
      <c r="E2219" s="2">
        <f t="shared" si="205"/>
        <v>0.27694852576874496</v>
      </c>
      <c r="F2219" s="2">
        <f t="shared" si="209"/>
        <v>0.37058738010522096</v>
      </c>
      <c r="G2219" s="2">
        <f t="shared" si="207"/>
        <v>-9.3638854336476007E-2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5">
        <f>TITRES_STAT!D2223</f>
        <v>78.75</v>
      </c>
      <c r="C2220" s="2">
        <f t="shared" si="204"/>
        <v>78.897751356203315</v>
      </c>
      <c r="D2220" s="2">
        <f t="shared" si="206"/>
        <v>78.655246956833906</v>
      </c>
      <c r="E2220" s="2">
        <f t="shared" si="205"/>
        <v>0.24250439936940893</v>
      </c>
      <c r="F2220" s="2">
        <f t="shared" si="209"/>
        <v>0.34497078395805858</v>
      </c>
      <c r="G2220" s="2">
        <f t="shared" si="207"/>
        <v>-0.10246638458864965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5">
        <f>TITRES_STAT!D2224</f>
        <v>79.125</v>
      </c>
      <c r="C2221" s="2">
        <f t="shared" si="204"/>
        <v>78.875020378325885</v>
      </c>
      <c r="D2221" s="2">
        <f t="shared" si="206"/>
        <v>78.69004347854991</v>
      </c>
      <c r="E2221" s="2">
        <f t="shared" si="205"/>
        <v>0.18497689977597531</v>
      </c>
      <c r="F2221" s="2">
        <f t="shared" si="209"/>
        <v>0.31297200712164197</v>
      </c>
      <c r="G2221" s="2">
        <f t="shared" si="207"/>
        <v>-0.12799510734566666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5">
        <f>TITRES_STAT!D2225</f>
        <v>79.125</v>
      </c>
      <c r="C2222" s="2">
        <f t="shared" si="204"/>
        <v>78.855786473968053</v>
      </c>
      <c r="D2222" s="2">
        <f t="shared" si="206"/>
        <v>78.722262480138809</v>
      </c>
      <c r="E2222" s="2">
        <f t="shared" si="205"/>
        <v>0.13352399382924318</v>
      </c>
      <c r="F2222" s="2">
        <f t="shared" si="209"/>
        <v>0.27708240446316224</v>
      </c>
      <c r="G2222" s="2">
        <f t="shared" si="207"/>
        <v>-0.14355841063391905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5">
        <f>TITRES_STAT!D2226</f>
        <v>78.75</v>
      </c>
      <c r="C2223" s="2">
        <f t="shared" si="204"/>
        <v>78.839511631819121</v>
      </c>
      <c r="D2223" s="2">
        <f t="shared" si="206"/>
        <v>78.724317111239628</v>
      </c>
      <c r="E2223" s="2">
        <f t="shared" si="205"/>
        <v>0.11519452057949309</v>
      </c>
      <c r="F2223" s="2">
        <f t="shared" si="209"/>
        <v>0.24470482768642843</v>
      </c>
      <c r="G2223" s="2">
        <f t="shared" si="207"/>
        <v>-0.12951030710693534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5">
        <f>TITRES_STAT!D2227</f>
        <v>78.75</v>
      </c>
      <c r="C2224" s="2">
        <f t="shared" si="204"/>
        <v>78.82574061153926</v>
      </c>
      <c r="D2224" s="2">
        <f t="shared" si="206"/>
        <v>78.726219547444103</v>
      </c>
      <c r="E2224" s="2">
        <f t="shared" si="205"/>
        <v>9.952106409515693E-2</v>
      </c>
      <c r="F2224" s="2">
        <f t="shared" si="209"/>
        <v>0.21566807496817414</v>
      </c>
      <c r="G2224" s="2">
        <f t="shared" si="207"/>
        <v>-0.11614701087301721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5">
        <f>TITRES_STAT!D2228</f>
        <v>78.75</v>
      </c>
      <c r="C2225" s="2">
        <f t="shared" si="204"/>
        <v>78.81408820976398</v>
      </c>
      <c r="D2225" s="2">
        <f t="shared" si="206"/>
        <v>78.727981062448237</v>
      </c>
      <c r="E2225" s="2">
        <f t="shared" si="205"/>
        <v>8.6107147315743759E-2</v>
      </c>
      <c r="F2225" s="2">
        <f t="shared" si="209"/>
        <v>0.18975588943768806</v>
      </c>
      <c r="G2225" s="2">
        <f t="shared" si="207"/>
        <v>-0.1036487421219443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5">
        <f>TITRES_STAT!D2229</f>
        <v>79.115600000000001</v>
      </c>
      <c r="C2226" s="2">
        <f t="shared" si="204"/>
        <v>78.804228485184908</v>
      </c>
      <c r="D2226" s="2">
        <f t="shared" si="206"/>
        <v>78.756693576340965</v>
      </c>
      <c r="E2226" s="2">
        <f t="shared" si="205"/>
        <v>4.7534908843942958E-2</v>
      </c>
      <c r="F2226" s="2">
        <f t="shared" si="209"/>
        <v>0.16131169331893905</v>
      </c>
      <c r="G2226" s="2">
        <f t="shared" si="207"/>
        <v>-0.11377678447499609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5">
        <f>TITRES_STAT!D2230</f>
        <v>79.115600000000001</v>
      </c>
      <c r="C2227" s="2">
        <f t="shared" si="204"/>
        <v>78.795885641310306</v>
      </c>
      <c r="D2227" s="2">
        <f t="shared" si="206"/>
        <v>78.783279237352744</v>
      </c>
      <c r="E2227" s="2">
        <f t="shared" si="205"/>
        <v>1.2606403957562407E-2</v>
      </c>
      <c r="F2227" s="2">
        <f t="shared" si="209"/>
        <v>0.13157063544666373</v>
      </c>
      <c r="G2227" s="2">
        <f t="shared" si="207"/>
        <v>-0.11896423148910132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5">
        <f>TITRES_STAT!D2231</f>
        <v>79.106200000000001</v>
      </c>
      <c r="C2228" s="2">
        <f t="shared" si="204"/>
        <v>78.788826311877955</v>
      </c>
      <c r="D2228" s="2">
        <f t="shared" si="206"/>
        <v>78.80719929384513</v>
      </c>
      <c r="E2228" s="2">
        <f t="shared" si="205"/>
        <v>-1.8372981967175406E-2</v>
      </c>
      <c r="F2228" s="2">
        <f t="shared" si="209"/>
        <v>0.1015819119638959</v>
      </c>
      <c r="G2228" s="2">
        <f t="shared" si="207"/>
        <v>-0.11995489393107131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5">
        <f>TITRES_STAT!D2232</f>
        <v>79.106200000000001</v>
      </c>
      <c r="C2229" s="2">
        <f t="shared" si="204"/>
        <v>78.782853033127495</v>
      </c>
      <c r="D2229" s="2">
        <f t="shared" si="206"/>
        <v>78.829347494301047</v>
      </c>
      <c r="E2229" s="2">
        <f t="shared" si="205"/>
        <v>-4.6494461173551827E-2</v>
      </c>
      <c r="F2229" s="2">
        <f t="shared" si="209"/>
        <v>7.1966637336406361E-2</v>
      </c>
      <c r="G2229" s="2">
        <f t="shared" si="207"/>
        <v>-0.11846109850995819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79.106200000000001</v>
      </c>
      <c r="C2230" s="2">
        <f t="shared" si="204"/>
        <v>78.777798720338652</v>
      </c>
      <c r="D2230" s="2">
        <f t="shared" si="206"/>
        <v>78.849855087315788</v>
      </c>
      <c r="E2230" s="2">
        <f t="shared" si="205"/>
        <v>-7.2056366977136577E-2</v>
      </c>
      <c r="F2230" s="2">
        <f t="shared" si="209"/>
        <v>4.3162036473697776E-2</v>
      </c>
      <c r="G2230" s="2">
        <f t="shared" si="207"/>
        <v>-0.11521840345083435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78.75</v>
      </c>
      <c r="C2231" s="2">
        <f t="shared" si="204"/>
        <v>78.831214301825014</v>
      </c>
      <c r="D2231" s="2">
        <f t="shared" si="206"/>
        <v>78.84245841418128</v>
      </c>
      <c r="E2231" s="2">
        <f t="shared" si="205"/>
        <v>-1.1244112356266101E-2</v>
      </c>
      <c r="F2231" s="2">
        <f t="shared" si="209"/>
        <v>3.2280806707705001E-2</v>
      </c>
      <c r="G2231" s="2">
        <f t="shared" si="207"/>
        <v>-4.3524919063971101E-2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78.75</v>
      </c>
      <c r="C2232" s="2">
        <f t="shared" si="204"/>
        <v>78.876412101544233</v>
      </c>
      <c r="D2232" s="2">
        <f t="shared" si="206"/>
        <v>78.835609642760446</v>
      </c>
      <c r="E2232" s="2">
        <f t="shared" si="205"/>
        <v>4.0802458783787188E-2</v>
      </c>
      <c r="F2232" s="2">
        <f t="shared" si="209"/>
        <v>3.3985137122921442E-2</v>
      </c>
      <c r="G2232" s="2">
        <f t="shared" si="207"/>
        <v>6.8173216608657453E-3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78.75</v>
      </c>
      <c r="C2233" s="2">
        <f t="shared" si="204"/>
        <v>78.856964085922044</v>
      </c>
      <c r="D2233" s="2">
        <f t="shared" si="206"/>
        <v>78.82926818774115</v>
      </c>
      <c r="E2233" s="2">
        <f t="shared" si="205"/>
        <v>2.7695898180894574E-2</v>
      </c>
      <c r="F2233" s="2">
        <f t="shared" si="209"/>
        <v>3.2727289334516067E-2</v>
      </c>
      <c r="G2233" s="2">
        <f t="shared" si="207"/>
        <v>-5.0313911536214936E-3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78.75</v>
      </c>
      <c r="C2234" s="2">
        <f t="shared" si="204"/>
        <v>78.840508072703258</v>
      </c>
      <c r="D2234" s="2">
        <f t="shared" si="206"/>
        <v>78.823396470130689</v>
      </c>
      <c r="E2234" s="2">
        <f t="shared" si="205"/>
        <v>1.7111602572569495E-2</v>
      </c>
      <c r="F2234" s="2">
        <f t="shared" si="209"/>
        <v>2.9604151982126754E-2</v>
      </c>
      <c r="G2234" s="2">
        <f t="shared" si="207"/>
        <v>-1.2492549409557258E-2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78.75</v>
      </c>
      <c r="C2235" s="2">
        <f t="shared" si="204"/>
        <v>78.82658375382583</v>
      </c>
      <c r="D2235" s="2">
        <f t="shared" si="206"/>
        <v>78.817959694565445</v>
      </c>
      <c r="E2235" s="2">
        <f t="shared" si="205"/>
        <v>8.6240592603843425E-3</v>
      </c>
      <c r="F2235" s="2">
        <f t="shared" si="209"/>
        <v>2.5408133437778271E-2</v>
      </c>
      <c r="G2235" s="2">
        <f t="shared" si="207"/>
        <v>-1.6784074177393929E-2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78.75</v>
      </c>
      <c r="C2236" s="2">
        <f t="shared" si="204"/>
        <v>78.871047791698786</v>
      </c>
      <c r="D2236" s="2">
        <f t="shared" si="206"/>
        <v>78.812925643116145</v>
      </c>
      <c r="E2236" s="2">
        <f t="shared" si="205"/>
        <v>5.812214858264042E-2</v>
      </c>
      <c r="F2236" s="2">
        <f t="shared" si="209"/>
        <v>3.1950936466750707E-2</v>
      </c>
      <c r="G2236" s="2">
        <f t="shared" si="207"/>
        <v>2.6171212115889714E-2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5">
        <f>TITRES_STAT!D2240</f>
        <v>78.75</v>
      </c>
      <c r="C2237" s="2">
        <f t="shared" si="204"/>
        <v>78.908671208360516</v>
      </c>
      <c r="D2237" s="2">
        <f t="shared" si="206"/>
        <v>78.808264484366802</v>
      </c>
      <c r="E2237" s="2">
        <f t="shared" si="205"/>
        <v>0.10040672399371431</v>
      </c>
      <c r="F2237" s="2">
        <f t="shared" si="209"/>
        <v>4.564209397214343E-2</v>
      </c>
      <c r="G2237" s="2">
        <f t="shared" si="207"/>
        <v>5.4764630021570879E-2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5">
        <f>TITRES_STAT!D2241</f>
        <v>79.209400000000002</v>
      </c>
      <c r="C2238" s="2">
        <f t="shared" si="204"/>
        <v>78.939060253228121</v>
      </c>
      <c r="D2238" s="2">
        <f t="shared" si="206"/>
        <v>78.837978226265548</v>
      </c>
      <c r="E2238" s="2">
        <f t="shared" si="205"/>
        <v>0.10108202696257251</v>
      </c>
      <c r="F2238" s="2">
        <f t="shared" si="209"/>
        <v>5.6730080570229255E-2</v>
      </c>
      <c r="G2238" s="2">
        <f t="shared" si="207"/>
        <v>4.4351946392343258E-2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5">
        <f>TITRES_STAT!D2242</f>
        <v>79.218800000000002</v>
      </c>
      <c r="C2239" s="2">
        <f t="shared" si="204"/>
        <v>78.964774060423792</v>
      </c>
      <c r="D2239" s="2">
        <f t="shared" si="206"/>
        <v>78.866187246542168</v>
      </c>
      <c r="E2239" s="2">
        <f t="shared" si="205"/>
        <v>9.858681388162438E-2</v>
      </c>
      <c r="F2239" s="2">
        <f t="shared" si="209"/>
        <v>6.510142723250828E-2</v>
      </c>
      <c r="G2239" s="2">
        <f t="shared" si="207"/>
        <v>3.34853866491161E-2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79.209400000000002</v>
      </c>
      <c r="C2240" s="2">
        <f t="shared" si="204"/>
        <v>78.986531897281665</v>
      </c>
      <c r="D2240" s="2">
        <f t="shared" si="206"/>
        <v>78.89161041346496</v>
      </c>
      <c r="E2240" s="2">
        <f t="shared" si="205"/>
        <v>9.4921483816705177E-2</v>
      </c>
      <c r="F2240" s="2">
        <f t="shared" si="209"/>
        <v>7.1065438549347659E-2</v>
      </c>
      <c r="G2240" s="2">
        <f t="shared" si="207"/>
        <v>2.3856045267357517E-2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80.625</v>
      </c>
      <c r="C2241" s="2">
        <f t="shared" si="204"/>
        <v>78.950142374622942</v>
      </c>
      <c r="D2241" s="2">
        <f t="shared" si="206"/>
        <v>79.020009642097193</v>
      </c>
      <c r="E2241" s="2">
        <f t="shared" si="205"/>
        <v>-6.9867267474251094E-2</v>
      </c>
      <c r="F2241" s="2">
        <f t="shared" si="209"/>
        <v>4.2878897344627909E-2</v>
      </c>
      <c r="G2241" s="2">
        <f t="shared" si="207"/>
        <v>-0.112746164818879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82.5</v>
      </c>
      <c r="C2242" s="2">
        <f t="shared" si="204"/>
        <v>78.919351240065566</v>
      </c>
      <c r="D2242" s="2">
        <f t="shared" si="206"/>
        <v>79.277786705645553</v>
      </c>
      <c r="E2242" s="2">
        <f t="shared" si="205"/>
        <v>-0.35843546557998707</v>
      </c>
      <c r="F2242" s="2">
        <f t="shared" si="209"/>
        <v>-3.7383975240295082E-2</v>
      </c>
      <c r="G2242" s="2">
        <f t="shared" si="207"/>
        <v>-0.32105149033969199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86.212500000000006</v>
      </c>
      <c r="C2243" s="2">
        <f t="shared" si="204"/>
        <v>78.893297203132406</v>
      </c>
      <c r="D2243" s="2">
        <f t="shared" si="206"/>
        <v>79.791469171894022</v>
      </c>
      <c r="E2243" s="2">
        <f t="shared" si="205"/>
        <v>-0.89817196876161631</v>
      </c>
      <c r="F2243" s="2">
        <f t="shared" si="209"/>
        <v>-0.20954157394455933</v>
      </c>
      <c r="G2243" s="2">
        <f t="shared" si="207"/>
        <v>-0.68863039481705701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89.0625</v>
      </c>
      <c r="C2244" s="2">
        <f t="shared" si="204"/>
        <v>78.871251479573573</v>
      </c>
      <c r="D2244" s="2">
        <f t="shared" si="206"/>
        <v>80.478212196198172</v>
      </c>
      <c r="E2244" s="2">
        <f t="shared" si="205"/>
        <v>-1.6069607166245987</v>
      </c>
      <c r="F2244" s="2">
        <f t="shared" si="209"/>
        <v>-0.48902540248056725</v>
      </c>
      <c r="G2244" s="2">
        <f t="shared" si="207"/>
        <v>-1.1179353141440314</v>
      </c>
      <c r="H2244" s="2" t="str">
        <f t="shared" si="208"/>
        <v>Hold</v>
      </c>
    </row>
    <row r="2245" spans="1:8" ht="13.5" x14ac:dyDescent="0.25">
      <c r="A2245" s="3">
        <f>TITRES_STAT!B2248</f>
        <v>45573</v>
      </c>
      <c r="B2245" s="5">
        <f>TITRES_STAT!D2248</f>
        <v>86.25</v>
      </c>
      <c r="C2245" s="2">
        <f t="shared" si="204"/>
        <v>78.85259740579302</v>
      </c>
      <c r="D2245" s="2">
        <f t="shared" si="206"/>
        <v>80.905752033516819</v>
      </c>
      <c r="E2245" s="2">
        <f t="shared" si="205"/>
        <v>-2.0531546277237993</v>
      </c>
      <c r="F2245" s="2">
        <f t="shared" si="209"/>
        <v>-0.80185124752921366</v>
      </c>
      <c r="G2245" s="2">
        <f t="shared" si="207"/>
        <v>-1.2513033801945856</v>
      </c>
      <c r="H2245" s="2" t="str">
        <f t="shared" si="208"/>
        <v>Hold</v>
      </c>
    </row>
    <row r="2246" spans="1:8" ht="13.5" x14ac:dyDescent="0.25">
      <c r="A2246" s="3">
        <f>TITRES_STAT!B2249</f>
        <v>45574</v>
      </c>
      <c r="B2246" s="5">
        <f>TITRES_STAT!D2249</f>
        <v>87.1875</v>
      </c>
      <c r="C2246" s="2">
        <f t="shared" si="204"/>
        <v>78.836813189517173</v>
      </c>
      <c r="D2246" s="2">
        <f t="shared" si="206"/>
        <v>81.371066697700755</v>
      </c>
      <c r="E2246" s="2">
        <f t="shared" si="205"/>
        <v>-2.534253508183582</v>
      </c>
      <c r="F2246" s="2">
        <f t="shared" si="209"/>
        <v>-1.1483316996600874</v>
      </c>
      <c r="G2246" s="2">
        <f t="shared" si="207"/>
        <v>-1.3859218085234946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5">
        <f>TITRES_STAT!D2250</f>
        <v>87.1875</v>
      </c>
      <c r="C2247" s="2">
        <f t="shared" si="204"/>
        <v>78.823457314206834</v>
      </c>
      <c r="D2247" s="2">
        <f t="shared" si="206"/>
        <v>81.801913608982176</v>
      </c>
      <c r="E2247" s="2">
        <f t="shared" si="205"/>
        <v>-2.9784562947753415</v>
      </c>
      <c r="F2247" s="2">
        <f t="shared" si="209"/>
        <v>-1.5143566186831383</v>
      </c>
      <c r="G2247" s="2">
        <f t="shared" si="207"/>
        <v>-1.4640996760922032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5">
        <f>TITRES_STAT!D2251</f>
        <v>84.421899999999994</v>
      </c>
      <c r="C2248" s="2">
        <f t="shared" si="204"/>
        <v>78.882833112021174</v>
      </c>
      <c r="D2248" s="2">
        <f t="shared" si="206"/>
        <v>81.995986674983499</v>
      </c>
      <c r="E2248" s="2">
        <f t="shared" si="205"/>
        <v>-3.1131535629623244</v>
      </c>
      <c r="F2248" s="2">
        <f t="shared" si="209"/>
        <v>-1.8341160075389755</v>
      </c>
      <c r="G2248" s="2">
        <f t="shared" si="207"/>
        <v>-1.2790375554233488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5">
        <f>TITRES_STAT!D2252</f>
        <v>84.393799999999999</v>
      </c>
      <c r="C2249" s="2">
        <f t="shared" si="204"/>
        <v>78.934520325556377</v>
      </c>
      <c r="D2249" s="2">
        <f t="shared" si="206"/>
        <v>82.173602476836578</v>
      </c>
      <c r="E2249" s="2">
        <f t="shared" si="205"/>
        <v>-3.2390821512802006</v>
      </c>
      <c r="F2249" s="2">
        <f t="shared" si="209"/>
        <v>-2.1151092362872208</v>
      </c>
      <c r="G2249" s="2">
        <f t="shared" si="207"/>
        <v>-1.1239729149929798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5">
        <f>TITRES_STAT!D2253</f>
        <v>84.393799999999999</v>
      </c>
      <c r="C2250" s="2">
        <f t="shared" si="204"/>
        <v>78.976809506240016</v>
      </c>
      <c r="D2250" s="2">
        <f t="shared" si="206"/>
        <v>82.338061552626471</v>
      </c>
      <c r="E2250" s="2">
        <f t="shared" si="205"/>
        <v>-3.3612520463864541</v>
      </c>
      <c r="F2250" s="2">
        <f t="shared" si="209"/>
        <v>-2.3643377983070675</v>
      </c>
      <c r="G2250" s="2">
        <f t="shared" si="207"/>
        <v>-0.99691424807938667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86.25</v>
      </c>
      <c r="C2251" s="2">
        <f t="shared" si="204"/>
        <v>79.230377274510786</v>
      </c>
      <c r="D2251" s="2">
        <f t="shared" si="206"/>
        <v>82.627834770950429</v>
      </c>
      <c r="E2251" s="2">
        <f t="shared" si="205"/>
        <v>-3.3974574964396425</v>
      </c>
      <c r="F2251" s="2">
        <f t="shared" si="209"/>
        <v>-2.5709617379335827</v>
      </c>
      <c r="G2251" s="2">
        <f t="shared" si="207"/>
        <v>-0.82649575850605972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86.25</v>
      </c>
      <c r="C2252" s="2">
        <f t="shared" si="204"/>
        <v>79.73339615535528</v>
      </c>
      <c r="D2252" s="2">
        <f t="shared" si="206"/>
        <v>82.896143306435576</v>
      </c>
      <c r="E2252" s="2">
        <f t="shared" si="205"/>
        <v>-3.1627471510802962</v>
      </c>
      <c r="F2252" s="2">
        <f t="shared" si="209"/>
        <v>-2.6893188205629257</v>
      </c>
      <c r="G2252" s="2">
        <f t="shared" si="207"/>
        <v>-0.47342833051737054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86.25</v>
      </c>
      <c r="C2253" s="2">
        <f t="shared" si="204"/>
        <v>80.730181362223703</v>
      </c>
      <c r="D2253" s="2">
        <f t="shared" si="206"/>
        <v>83.144577135588492</v>
      </c>
      <c r="E2253" s="2">
        <f t="shared" si="205"/>
        <v>-2.4143957733647881</v>
      </c>
      <c r="F2253" s="2">
        <f t="shared" si="209"/>
        <v>-2.6343342111232984</v>
      </c>
      <c r="G2253" s="2">
        <f t="shared" si="207"/>
        <v>0.2199384377585103</v>
      </c>
      <c r="H2253" s="2" t="str">
        <f t="shared" si="208"/>
        <v>Sell</v>
      </c>
    </row>
    <row r="2254" spans="1:8" ht="13.5" x14ac:dyDescent="0.25">
      <c r="A2254" s="3">
        <f>TITRES_STAT!B2257</f>
        <v>45587</v>
      </c>
      <c r="B2254" s="5">
        <f>TITRES_STAT!D2257</f>
        <v>84.393799999999999</v>
      </c>
      <c r="C2254" s="2">
        <f t="shared" si="204"/>
        <v>82.012076537266211</v>
      </c>
      <c r="D2254" s="2">
        <f t="shared" si="206"/>
        <v>83.237112162581937</v>
      </c>
      <c r="E2254" s="2">
        <f t="shared" si="205"/>
        <v>-1.2250356253157264</v>
      </c>
      <c r="F2254" s="2">
        <f t="shared" si="209"/>
        <v>-2.3524744939617843</v>
      </c>
      <c r="G2254" s="2">
        <f t="shared" si="207"/>
        <v>1.1274388686460579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5">
        <f>TITRES_STAT!D2258</f>
        <v>84.393799999999999</v>
      </c>
      <c r="C2255" s="2">
        <f t="shared" ref="C2255:C2318" si="210">$C$4*B2245+C2254*(1-$C$4)</f>
        <v>82.664064762302175</v>
      </c>
      <c r="D2255" s="2">
        <f t="shared" si="206"/>
        <v>83.32279274313143</v>
      </c>
      <c r="E2255" s="2">
        <f t="shared" si="205"/>
        <v>-0.65872798082925499</v>
      </c>
      <c r="F2255" s="2">
        <f t="shared" si="209"/>
        <v>-2.0137251913352787</v>
      </c>
      <c r="G2255" s="2">
        <f t="shared" si="207"/>
        <v>1.3549972105060237</v>
      </c>
      <c r="H2255" s="2" t="str">
        <f t="shared" si="208"/>
        <v>Sell</v>
      </c>
    </row>
    <row r="2256" spans="1:8" ht="13.5" x14ac:dyDescent="0.25">
      <c r="A2256" s="3">
        <f>TITRES_STAT!B2259</f>
        <v>45589</v>
      </c>
      <c r="B2256" s="5">
        <f>TITRES_STAT!D2259</f>
        <v>84.403099999999995</v>
      </c>
      <c r="C2256" s="2">
        <f t="shared" si="210"/>
        <v>83.359977875794144</v>
      </c>
      <c r="D2256" s="2">
        <f t="shared" si="206"/>
        <v>83.402815502899472</v>
      </c>
      <c r="E2256" s="2">
        <f t="shared" si="205"/>
        <v>-4.2837627105328124E-2</v>
      </c>
      <c r="F2256" s="2">
        <f t="shared" si="209"/>
        <v>-1.6195476784892886</v>
      </c>
      <c r="G2256" s="2">
        <f t="shared" si="207"/>
        <v>1.5767100513839605</v>
      </c>
      <c r="H2256" s="2" t="str">
        <f t="shared" si="208"/>
        <v>Sell</v>
      </c>
    </row>
    <row r="2257" spans="1:8" ht="13.5" x14ac:dyDescent="0.25">
      <c r="A2257" s="3">
        <f>TITRES_STAT!B2260</f>
        <v>45590</v>
      </c>
      <c r="B2257" s="5">
        <f>TITRES_STAT!D2260</f>
        <v>84.403099999999995</v>
      </c>
      <c r="C2257" s="2">
        <f t="shared" si="210"/>
        <v>83.948827433364272</v>
      </c>
      <c r="D2257" s="2">
        <f t="shared" si="206"/>
        <v>83.476910650832849</v>
      </c>
      <c r="E2257" s="2">
        <f t="shared" si="205"/>
        <v>0.471916782531423</v>
      </c>
      <c r="F2257" s="2">
        <f t="shared" si="209"/>
        <v>-1.2012547862851464</v>
      </c>
      <c r="G2257" s="2">
        <f t="shared" si="207"/>
        <v>1.6731715688165694</v>
      </c>
      <c r="H2257" s="2" t="str">
        <f t="shared" si="208"/>
        <v>Sell</v>
      </c>
    </row>
    <row r="2258" spans="1:8" ht="13.5" x14ac:dyDescent="0.25">
      <c r="A2258" s="3">
        <f>TITRES_STAT!B2261</f>
        <v>45593</v>
      </c>
      <c r="B2258" s="5">
        <f>TITRES_STAT!D2261</f>
        <v>88.2</v>
      </c>
      <c r="C2258" s="2">
        <f t="shared" si="210"/>
        <v>84.021607828231311</v>
      </c>
      <c r="D2258" s="2">
        <f t="shared" si="206"/>
        <v>83.826769121141524</v>
      </c>
      <c r="E2258" s="2">
        <f t="shared" si="205"/>
        <v>0.19483870708978657</v>
      </c>
      <c r="F2258" s="2">
        <f t="shared" si="209"/>
        <v>-0.92203608761015976</v>
      </c>
      <c r="G2258" s="2">
        <f t="shared" si="207"/>
        <v>1.1168747946999464</v>
      </c>
      <c r="H2258" s="2" t="str">
        <f t="shared" si="208"/>
        <v>Sell</v>
      </c>
    </row>
    <row r="2259" spans="1:8" ht="13.5" x14ac:dyDescent="0.25">
      <c r="A2259" s="3">
        <f>TITRES_STAT!B2262</f>
        <v>45594</v>
      </c>
      <c r="B2259" s="5">
        <f>TITRES_STAT!D2262</f>
        <v>91.875</v>
      </c>
      <c r="C2259" s="2">
        <f t="shared" si="210"/>
        <v>84.078868162349565</v>
      </c>
      <c r="D2259" s="2">
        <f t="shared" si="206"/>
        <v>84.422934371427345</v>
      </c>
      <c r="E2259" s="2">
        <f t="shared" si="205"/>
        <v>-0.34406620907778063</v>
      </c>
      <c r="F2259" s="2">
        <f t="shared" si="209"/>
        <v>-0.80644211190368398</v>
      </c>
      <c r="G2259" s="2">
        <f t="shared" si="207"/>
        <v>0.46237590282590335</v>
      </c>
      <c r="H2259" s="2" t="str">
        <f t="shared" si="208"/>
        <v>Sell</v>
      </c>
    </row>
    <row r="2260" spans="1:8" ht="13.5" x14ac:dyDescent="0.25">
      <c r="A2260" s="3">
        <f>TITRES_STAT!B2263</f>
        <v>45595</v>
      </c>
      <c r="B2260" s="5">
        <f>TITRES_STAT!D2263</f>
        <v>90.065600000000003</v>
      </c>
      <c r="C2260" s="2">
        <f t="shared" si="210"/>
        <v>84.127319214295781</v>
      </c>
      <c r="D2260" s="2">
        <f t="shared" si="206"/>
        <v>84.840909603173458</v>
      </c>
      <c r="E2260" s="2">
        <f t="shared" si="205"/>
        <v>-0.71359038887767667</v>
      </c>
      <c r="F2260" s="2">
        <f t="shared" si="209"/>
        <v>-0.78787176729848263</v>
      </c>
      <c r="G2260" s="2">
        <f t="shared" si="207"/>
        <v>7.4281378420805955E-2</v>
      </c>
      <c r="H2260" s="2" t="str">
        <f t="shared" si="208"/>
        <v>Sell</v>
      </c>
    </row>
    <row r="2261" spans="1:8" ht="13.5" x14ac:dyDescent="0.25">
      <c r="A2261" s="3">
        <f>TITRES_STAT!B2264</f>
        <v>45596</v>
      </c>
      <c r="B2261" s="5">
        <f>TITRES_STAT!D2264</f>
        <v>90.065600000000003</v>
      </c>
      <c r="C2261" s="2">
        <f t="shared" si="210"/>
        <v>84.453885489019513</v>
      </c>
      <c r="D2261" s="2">
        <f t="shared" si="206"/>
        <v>85.227923706642088</v>
      </c>
      <c r="E2261" s="2">
        <f t="shared" si="205"/>
        <v>-0.77403821762257508</v>
      </c>
      <c r="F2261" s="2">
        <f t="shared" si="209"/>
        <v>-0.78510505736330116</v>
      </c>
      <c r="G2261" s="2">
        <f t="shared" si="207"/>
        <v>1.1066839740726087E-2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5">
        <f>TITRES_STAT!D2265</f>
        <v>89.531300000000002</v>
      </c>
      <c r="C2262" s="2">
        <f t="shared" si="210"/>
        <v>84.730210798401131</v>
      </c>
      <c r="D2262" s="2">
        <f t="shared" si="206"/>
        <v>85.546692320964894</v>
      </c>
      <c r="E2262" s="2">
        <f t="shared" si="205"/>
        <v>-0.8164815225637625</v>
      </c>
      <c r="F2262" s="2">
        <f t="shared" si="209"/>
        <v>-0.79138035040339338</v>
      </c>
      <c r="G2262" s="2">
        <f t="shared" si="207"/>
        <v>-2.5101172160369112E-2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89.55</v>
      </c>
      <c r="C2263" s="2">
        <f t="shared" si="210"/>
        <v>84.964024521724042</v>
      </c>
      <c r="D2263" s="2">
        <f t="shared" si="206"/>
        <v>85.843233630523059</v>
      </c>
      <c r="E2263" s="2">
        <f t="shared" si="205"/>
        <v>-0.87920910879901726</v>
      </c>
      <c r="F2263" s="2">
        <f t="shared" si="209"/>
        <v>-0.80894610208251816</v>
      </c>
      <c r="G2263" s="2">
        <f t="shared" si="207"/>
        <v>-7.0263006716499099E-2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89.55</v>
      </c>
      <c r="C2264" s="2">
        <f t="shared" si="210"/>
        <v>84.876297672228034</v>
      </c>
      <c r="D2264" s="2">
        <f t="shared" si="206"/>
        <v>86.117808917150967</v>
      </c>
      <c r="E2264" s="2">
        <f t="shared" si="205"/>
        <v>-1.2415112449229326</v>
      </c>
      <c r="F2264" s="2">
        <f t="shared" si="209"/>
        <v>-0.89545913065060112</v>
      </c>
      <c r="G2264" s="2">
        <f t="shared" si="207"/>
        <v>-0.34605211427233151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90.065600000000003</v>
      </c>
      <c r="C2265" s="2">
        <f t="shared" si="210"/>
        <v>84.802067261116022</v>
      </c>
      <c r="D2265" s="2">
        <f t="shared" si="206"/>
        <v>86.410237886250883</v>
      </c>
      <c r="E2265" s="2">
        <f t="shared" si="205"/>
        <v>-1.6081706251348606</v>
      </c>
      <c r="F2265" s="2">
        <f t="shared" si="209"/>
        <v>-1.0380014295474531</v>
      </c>
      <c r="G2265" s="2">
        <f t="shared" si="207"/>
        <v>-0.57016919558740753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91.875</v>
      </c>
      <c r="C2266" s="2">
        <f t="shared" si="210"/>
        <v>84.740687682482786</v>
      </c>
      <c r="D2266" s="2">
        <f t="shared" si="206"/>
        <v>86.815035079861929</v>
      </c>
      <c r="E2266" s="2">
        <f t="shared" si="205"/>
        <v>-2.0743473973791424</v>
      </c>
      <c r="F2266" s="2">
        <f t="shared" si="209"/>
        <v>-1.2452706231137911</v>
      </c>
      <c r="G2266" s="2">
        <f t="shared" si="207"/>
        <v>-0.82907677426535131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91.875</v>
      </c>
      <c r="C2267" s="2">
        <f t="shared" si="210"/>
        <v>84.688751115946971</v>
      </c>
      <c r="D2267" s="2">
        <f t="shared" si="206"/>
        <v>87.189847296168452</v>
      </c>
      <c r="E2267" s="2">
        <f t="shared" si="205"/>
        <v>-2.5010961802214808</v>
      </c>
      <c r="F2267" s="2">
        <f t="shared" si="209"/>
        <v>-1.496435734535329</v>
      </c>
      <c r="G2267" s="2">
        <f t="shared" si="207"/>
        <v>-1.0046604456861519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92.8125</v>
      </c>
      <c r="C2268" s="2">
        <f t="shared" si="210"/>
        <v>85.22894325195513</v>
      </c>
      <c r="D2268" s="2">
        <f t="shared" si="206"/>
        <v>87.606340089044863</v>
      </c>
      <c r="E2268" s="2">
        <f t="shared" ref="E2268:E2331" si="211">C2268-D2268</f>
        <v>-2.3773968370897336</v>
      </c>
      <c r="F2268" s="2">
        <f t="shared" si="209"/>
        <v>-1.67262795504621</v>
      </c>
      <c r="G2268" s="2">
        <f t="shared" si="207"/>
        <v>-0.70476888204352361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93.75</v>
      </c>
      <c r="C2269" s="2">
        <f t="shared" si="210"/>
        <v>86.251413520885109</v>
      </c>
      <c r="D2269" s="2">
        <f t="shared" ref="D2269:D2332" si="212">$D$4*B2269+(1-$D$4)*D2268</f>
        <v>88.061426008374866</v>
      </c>
      <c r="E2269" s="2">
        <f t="shared" si="211"/>
        <v>-1.8100124874897574</v>
      </c>
      <c r="F2269" s="2">
        <f t="shared" si="209"/>
        <v>-1.7001048615349195</v>
      </c>
      <c r="G2269" s="2">
        <f t="shared" si="207"/>
        <v>-0.10990762595483794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93.75</v>
      </c>
      <c r="C2270" s="2">
        <f t="shared" si="210"/>
        <v>86.838211440748935</v>
      </c>
      <c r="D2270" s="2">
        <f t="shared" si="212"/>
        <v>88.482801859606354</v>
      </c>
      <c r="E2270" s="2">
        <f t="shared" si="211"/>
        <v>-1.644590418857419</v>
      </c>
      <c r="F2270" s="2">
        <f t="shared" si="209"/>
        <v>-1.6890019729994195</v>
      </c>
      <c r="G2270" s="2">
        <f t="shared" si="207"/>
        <v>4.4411554142000487E-2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93.75</v>
      </c>
      <c r="C2271" s="2">
        <f t="shared" si="210"/>
        <v>87.334732757556793</v>
      </c>
      <c r="D2271" s="2">
        <f t="shared" si="212"/>
        <v>88.872964684820701</v>
      </c>
      <c r="E2271" s="2">
        <f t="shared" si="211"/>
        <v>-1.538231927263908</v>
      </c>
      <c r="F2271" s="2">
        <f t="shared" si="209"/>
        <v>-1.6588479638523173</v>
      </c>
      <c r="G2271" s="2">
        <f t="shared" si="207"/>
        <v>0.12061603658840925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93.75</v>
      </c>
      <c r="C2272" s="2">
        <f t="shared" si="210"/>
        <v>87.672666179471136</v>
      </c>
      <c r="D2272" s="2">
        <f t="shared" si="212"/>
        <v>89.234226560019167</v>
      </c>
      <c r="E2272" s="2">
        <f t="shared" si="211"/>
        <v>-1.5615603805480305</v>
      </c>
      <c r="F2272" s="2">
        <f t="shared" si="209"/>
        <v>-1.63939044719146</v>
      </c>
      <c r="G2272" s="2">
        <f t="shared" si="207"/>
        <v>7.7830066643429507E-2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93.825000000000003</v>
      </c>
      <c r="C2273" s="2">
        <f t="shared" si="210"/>
        <v>87.961486767244807</v>
      </c>
      <c r="D2273" s="2">
        <f t="shared" si="212"/>
        <v>89.574283851869609</v>
      </c>
      <c r="E2273" s="2">
        <f t="shared" si="211"/>
        <v>-1.6127970846248019</v>
      </c>
      <c r="F2273" s="2">
        <f t="shared" si="209"/>
        <v>-1.6340717746781284</v>
      </c>
      <c r="G2273" s="2">
        <f t="shared" si="207"/>
        <v>2.1274690053326495E-2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91.978099999999998</v>
      </c>
      <c r="C2274" s="2">
        <f t="shared" si="210"/>
        <v>88.205873418437918</v>
      </c>
      <c r="D2274" s="2">
        <f t="shared" si="212"/>
        <v>89.752344307286663</v>
      </c>
      <c r="E2274" s="2">
        <f t="shared" si="211"/>
        <v>-1.5464708888487451</v>
      </c>
      <c r="F2274" s="2">
        <f t="shared" si="209"/>
        <v>-1.616551597512252</v>
      </c>
      <c r="G2274" s="2">
        <f t="shared" si="207"/>
        <v>7.0080708663506908E-2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93.093800000000002</v>
      </c>
      <c r="C2275" s="2">
        <f t="shared" si="210"/>
        <v>88.491985200216703</v>
      </c>
      <c r="D2275" s="2">
        <f t="shared" si="212"/>
        <v>89.999859543783955</v>
      </c>
      <c r="E2275" s="2">
        <f t="shared" si="211"/>
        <v>-1.5078743435672521</v>
      </c>
      <c r="F2275" s="2">
        <f t="shared" si="209"/>
        <v>-1.5948161467232522</v>
      </c>
      <c r="G2275" s="2">
        <f t="shared" si="207"/>
        <v>8.6941803156000086E-2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93.281300000000002</v>
      </c>
      <c r="C2276" s="2">
        <f t="shared" si="210"/>
        <v>89.012449015567981</v>
      </c>
      <c r="D2276" s="2">
        <f t="shared" si="212"/>
        <v>90.242929207207368</v>
      </c>
      <c r="E2276" s="2">
        <f t="shared" si="211"/>
        <v>-1.230480191639387</v>
      </c>
      <c r="F2276" s="2">
        <f t="shared" si="209"/>
        <v>-1.5219489557064794</v>
      </c>
      <c r="G2276" s="2">
        <f t="shared" ref="G2276:G2339" si="213">E2276-F2276</f>
        <v>0.29146876406709232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93.281300000000002</v>
      </c>
      <c r="C2277" s="2">
        <f t="shared" si="210"/>
        <v>89.452841474711363</v>
      </c>
      <c r="D2277" s="2">
        <f t="shared" si="212"/>
        <v>90.467993710377186</v>
      </c>
      <c r="E2277" s="2">
        <f t="shared" si="211"/>
        <v>-1.0151522356658234</v>
      </c>
      <c r="F2277" s="2">
        <f t="shared" ref="F2277:F2340" si="215">(E2277*(2/(10)))+((1-(2/10))*F2276)</f>
        <v>-1.4205896116983483</v>
      </c>
      <c r="G2277" s="2">
        <f t="shared" si="213"/>
        <v>0.40543737603252494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93.281300000000002</v>
      </c>
      <c r="C2278" s="2">
        <f t="shared" si="210"/>
        <v>89.969712017063472</v>
      </c>
      <c r="D2278" s="2">
        <f t="shared" si="212"/>
        <v>90.676386768867772</v>
      </c>
      <c r="E2278" s="2">
        <f t="shared" si="211"/>
        <v>-0.70667475180430017</v>
      </c>
      <c r="F2278" s="2">
        <f t="shared" si="215"/>
        <v>-1.2778066397195387</v>
      </c>
      <c r="G2278" s="2">
        <f t="shared" si="213"/>
        <v>0.5711318879152385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93.281300000000002</v>
      </c>
      <c r="C2279" s="2">
        <f t="shared" si="210"/>
        <v>90.551294783669093</v>
      </c>
      <c r="D2279" s="2">
        <f t="shared" si="212"/>
        <v>90.869343304507197</v>
      </c>
      <c r="E2279" s="2">
        <f t="shared" si="211"/>
        <v>-0.31804852083810431</v>
      </c>
      <c r="F2279" s="2">
        <f t="shared" si="215"/>
        <v>-1.0858550159432518</v>
      </c>
      <c r="G2279" s="2">
        <f t="shared" si="213"/>
        <v>0.76780649510514754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93.281300000000002</v>
      </c>
      <c r="C2280" s="2">
        <f t="shared" si="210"/>
        <v>91.043403278489222</v>
      </c>
      <c r="D2280" s="2">
        <f t="shared" si="212"/>
        <v>91.048006763432596</v>
      </c>
      <c r="E2280" s="2">
        <f t="shared" si="211"/>
        <v>-4.6034849433738145E-3</v>
      </c>
      <c r="F2280" s="2">
        <f t="shared" si="215"/>
        <v>-0.86960470974327631</v>
      </c>
      <c r="G2280" s="2">
        <f t="shared" si="213"/>
        <v>0.86500122479990249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92.25</v>
      </c>
      <c r="C2281" s="2">
        <f t="shared" si="210"/>
        <v>91.459802774106265</v>
      </c>
      <c r="D2281" s="2">
        <f t="shared" si="212"/>
        <v>91.137043299474627</v>
      </c>
      <c r="E2281" s="2">
        <f t="shared" si="211"/>
        <v>0.32275947463163845</v>
      </c>
      <c r="F2281" s="2">
        <f t="shared" si="215"/>
        <v>-0.63113187286829331</v>
      </c>
      <c r="G2281" s="2">
        <f t="shared" si="213"/>
        <v>0.95389134749993176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90.093800000000002</v>
      </c>
      <c r="C2282" s="2">
        <f t="shared" si="210"/>
        <v>91.812140808859141</v>
      </c>
      <c r="D2282" s="2">
        <f t="shared" si="212"/>
        <v>91.059766018032064</v>
      </c>
      <c r="E2282" s="2">
        <f t="shared" si="211"/>
        <v>0.75237479082707637</v>
      </c>
      <c r="F2282" s="2">
        <f t="shared" si="215"/>
        <v>-0.35443054012921943</v>
      </c>
      <c r="G2282" s="2">
        <f t="shared" si="213"/>
        <v>1.1068053309562957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92.8125</v>
      </c>
      <c r="C2283" s="2">
        <f t="shared" si="210"/>
        <v>92.121811453650039</v>
      </c>
      <c r="D2283" s="2">
        <f t="shared" si="212"/>
        <v>91.189598164844512</v>
      </c>
      <c r="E2283" s="2">
        <f t="shared" si="211"/>
        <v>0.9322132888055279</v>
      </c>
      <c r="F2283" s="2">
        <f t="shared" si="215"/>
        <v>-9.7101774342269964E-2</v>
      </c>
      <c r="G2283" s="2">
        <f t="shared" si="213"/>
        <v>1.0293150631477979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92.8125</v>
      </c>
      <c r="C2284" s="2">
        <f t="shared" si="210"/>
        <v>92.099701999242342</v>
      </c>
      <c r="D2284" s="2">
        <f t="shared" si="212"/>
        <v>91.309813115596768</v>
      </c>
      <c r="E2284" s="2">
        <f t="shared" si="211"/>
        <v>0.78988888364557397</v>
      </c>
      <c r="F2284" s="2">
        <f t="shared" si="215"/>
        <v>8.0296357255298836E-2</v>
      </c>
      <c r="G2284" s="2">
        <f t="shared" si="213"/>
        <v>0.70959252639027515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93.75</v>
      </c>
      <c r="C2285" s="2">
        <f t="shared" si="210"/>
        <v>92.252640153205064</v>
      </c>
      <c r="D2285" s="2">
        <f t="shared" si="212"/>
        <v>91.490567699626638</v>
      </c>
      <c r="E2285" s="2">
        <f t="shared" si="211"/>
        <v>0.76207245357842623</v>
      </c>
      <c r="F2285" s="2">
        <f t="shared" si="215"/>
        <v>0.21665157651992434</v>
      </c>
      <c r="G2285" s="2">
        <f t="shared" si="213"/>
        <v>0.54542087705850184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5">
        <f>TITRES_STAT!D2289</f>
        <v>93.75</v>
      </c>
      <c r="C2286" s="2">
        <f t="shared" si="210"/>
        <v>92.410895514250441</v>
      </c>
      <c r="D2286" s="2">
        <f t="shared" si="212"/>
        <v>91.657933055209853</v>
      </c>
      <c r="E2286" s="2">
        <f t="shared" si="211"/>
        <v>0.75296245904058878</v>
      </c>
      <c r="F2286" s="2">
        <f t="shared" si="215"/>
        <v>0.32391375302405723</v>
      </c>
      <c r="G2286" s="2">
        <f t="shared" si="213"/>
        <v>0.42904870601653156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5">
        <f>TITRES_STAT!D2290</f>
        <v>93.75</v>
      </c>
      <c r="C2287" s="2">
        <f t="shared" si="210"/>
        <v>92.544803896673457</v>
      </c>
      <c r="D2287" s="2">
        <f t="shared" si="212"/>
        <v>91.812900977046155</v>
      </c>
      <c r="E2287" s="2">
        <f t="shared" si="211"/>
        <v>0.73190291962730214</v>
      </c>
      <c r="F2287" s="2">
        <f t="shared" si="215"/>
        <v>0.40551158634470624</v>
      </c>
      <c r="G2287" s="2">
        <f t="shared" si="213"/>
        <v>0.3263913332825959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5">
        <f>TITRES_STAT!D2291</f>
        <v>93.75</v>
      </c>
      <c r="C2288" s="2">
        <f t="shared" si="210"/>
        <v>92.658110989492926</v>
      </c>
      <c r="D2288" s="2">
        <f t="shared" si="212"/>
        <v>91.956389793561257</v>
      </c>
      <c r="E2288" s="2">
        <f t="shared" si="211"/>
        <v>0.70172119593166826</v>
      </c>
      <c r="F2288" s="2">
        <f t="shared" si="215"/>
        <v>0.46475350826209866</v>
      </c>
      <c r="G2288" s="2">
        <f t="shared" si="213"/>
        <v>0.2369676876695696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93.75</v>
      </c>
      <c r="C2289" s="2">
        <f t="shared" si="210"/>
        <v>92.753986221878634</v>
      </c>
      <c r="D2289" s="2">
        <f t="shared" si="212"/>
        <v>92.089249808853012</v>
      </c>
      <c r="E2289" s="2">
        <f t="shared" si="211"/>
        <v>0.66473641302562214</v>
      </c>
      <c r="F2289" s="2">
        <f t="shared" si="215"/>
        <v>0.50475008921480335</v>
      </c>
      <c r="G2289" s="2">
        <f t="shared" si="213"/>
        <v>0.15998632381081879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93.75</v>
      </c>
      <c r="C2290" s="2">
        <f t="shared" si="210"/>
        <v>92.835111418512696</v>
      </c>
      <c r="D2290" s="2">
        <f t="shared" si="212"/>
        <v>92.21226834153056</v>
      </c>
      <c r="E2290" s="2">
        <f t="shared" si="211"/>
        <v>0.62284307698213581</v>
      </c>
      <c r="F2290" s="2">
        <f t="shared" si="215"/>
        <v>0.52836868676826987</v>
      </c>
      <c r="G2290" s="2">
        <f t="shared" si="213"/>
        <v>9.4474390213865944E-2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94.171899999999994</v>
      </c>
      <c r="C2291" s="2">
        <f t="shared" si="210"/>
        <v>92.745094277203052</v>
      </c>
      <c r="D2291" s="2">
        <f t="shared" si="212"/>
        <v>92.357426242157928</v>
      </c>
      <c r="E2291" s="2">
        <f t="shared" si="211"/>
        <v>0.38766803504512382</v>
      </c>
      <c r="F2291" s="2">
        <f t="shared" si="215"/>
        <v>0.50022855642364072</v>
      </c>
      <c r="G2291" s="2">
        <f t="shared" si="213"/>
        <v>-0.11256052137851691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94.2</v>
      </c>
      <c r="C2292" s="2">
        <f t="shared" si="210"/>
        <v>92.337202849941036</v>
      </c>
      <c r="D2292" s="2">
        <f t="shared" si="212"/>
        <v>92.493913187183267</v>
      </c>
      <c r="E2292" s="2">
        <f t="shared" si="211"/>
        <v>-0.15671033724223093</v>
      </c>
      <c r="F2292" s="2">
        <f t="shared" si="215"/>
        <v>0.36884077769046641</v>
      </c>
      <c r="G2292" s="2">
        <f t="shared" si="213"/>
        <v>-0.52555111493269735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94.218800000000002</v>
      </c>
      <c r="C2293" s="2">
        <f t="shared" si="210"/>
        <v>92.410325488411658</v>
      </c>
      <c r="D2293" s="2">
        <f t="shared" si="212"/>
        <v>92.621682580725249</v>
      </c>
      <c r="E2293" s="2">
        <f t="shared" si="211"/>
        <v>-0.21135709231359101</v>
      </c>
      <c r="F2293" s="2">
        <f t="shared" si="215"/>
        <v>0.25280120368965492</v>
      </c>
      <c r="G2293" s="2">
        <f t="shared" si="213"/>
        <v>-0.46415829600324593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94.593800000000002</v>
      </c>
      <c r="C2294" s="2">
        <f t="shared" si="210"/>
        <v>92.472198490194486</v>
      </c>
      <c r="D2294" s="2">
        <f t="shared" si="212"/>
        <v>92.767765352523384</v>
      </c>
      <c r="E2294" s="2">
        <f t="shared" si="211"/>
        <v>-0.29556686232889717</v>
      </c>
      <c r="F2294" s="2">
        <f t="shared" si="215"/>
        <v>0.14312759048594451</v>
      </c>
      <c r="G2294" s="2">
        <f t="shared" si="213"/>
        <v>-0.43869445281484165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94.593800000000002</v>
      </c>
      <c r="C2295" s="2">
        <f t="shared" si="210"/>
        <v>92.668783337856866</v>
      </c>
      <c r="D2295" s="2">
        <f t="shared" si="212"/>
        <v>92.903027178262391</v>
      </c>
      <c r="E2295" s="2">
        <f t="shared" si="211"/>
        <v>-0.23424384040552582</v>
      </c>
      <c r="F2295" s="2">
        <f t="shared" si="215"/>
        <v>6.7653304307650444E-2</v>
      </c>
      <c r="G2295" s="2">
        <f t="shared" si="213"/>
        <v>-0.30189714471317625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93.75</v>
      </c>
      <c r="C2296" s="2">
        <f t="shared" si="210"/>
        <v>92.835124362801963</v>
      </c>
      <c r="D2296" s="2">
        <f t="shared" si="212"/>
        <v>92.965765905798506</v>
      </c>
      <c r="E2296" s="2">
        <f t="shared" si="211"/>
        <v>-0.13064154299654263</v>
      </c>
      <c r="F2296" s="2">
        <f t="shared" si="215"/>
        <v>2.7994334846811835E-2</v>
      </c>
      <c r="G2296" s="2">
        <f t="shared" si="213"/>
        <v>-0.15863587784335445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93.731300000000005</v>
      </c>
      <c r="C2297" s="2">
        <f t="shared" si="210"/>
        <v>92.975874460832429</v>
      </c>
      <c r="D2297" s="2">
        <f t="shared" si="212"/>
        <v>93.022472134998608</v>
      </c>
      <c r="E2297" s="2">
        <f t="shared" si="211"/>
        <v>-4.6597674166179104E-2</v>
      </c>
      <c r="F2297" s="2">
        <f t="shared" si="215"/>
        <v>1.3075933044213648E-2</v>
      </c>
      <c r="G2297" s="2">
        <f t="shared" si="213"/>
        <v>-5.9673607210392748E-2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89.521900000000002</v>
      </c>
      <c r="C2298" s="2">
        <f t="shared" si="210"/>
        <v>93.094970697627431</v>
      </c>
      <c r="D2298" s="2">
        <f t="shared" si="212"/>
        <v>92.763170495369081</v>
      </c>
      <c r="E2298" s="2">
        <f t="shared" si="211"/>
        <v>0.33180020225834994</v>
      </c>
      <c r="F2298" s="2">
        <f t="shared" si="215"/>
        <v>7.6820786887040915E-2</v>
      </c>
      <c r="G2298" s="2">
        <f t="shared" si="213"/>
        <v>0.25497941537130903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5">
        <f>TITRES_STAT!D2302</f>
        <v>90.093800000000002</v>
      </c>
      <c r="C2299" s="2">
        <f t="shared" si="210"/>
        <v>93.195744436453978</v>
      </c>
      <c r="D2299" s="2">
        <f t="shared" si="212"/>
        <v>92.565439347563967</v>
      </c>
      <c r="E2299" s="2">
        <f t="shared" si="211"/>
        <v>0.63030508889001169</v>
      </c>
      <c r="F2299" s="2">
        <f t="shared" si="215"/>
        <v>0.18751764728763509</v>
      </c>
      <c r="G2299" s="2">
        <f t="shared" si="213"/>
        <v>0.4427874416023766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5">
        <f>TITRES_STAT!D2303</f>
        <v>90.093800000000002</v>
      </c>
      <c r="C2300" s="2">
        <f t="shared" si="210"/>
        <v>93.28101452315336</v>
      </c>
      <c r="D2300" s="2">
        <f t="shared" si="212"/>
        <v>92.382354951448121</v>
      </c>
      <c r="E2300" s="2">
        <f t="shared" si="211"/>
        <v>0.89865957170523814</v>
      </c>
      <c r="F2300" s="2">
        <f t="shared" si="215"/>
        <v>0.32974603217115572</v>
      </c>
      <c r="G2300" s="2">
        <f t="shared" si="213"/>
        <v>0.56891353953408241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90.093800000000002</v>
      </c>
      <c r="C2301" s="2">
        <f t="shared" si="210"/>
        <v>93.418073827283621</v>
      </c>
      <c r="D2301" s="2">
        <f t="shared" si="212"/>
        <v>92.212832362451962</v>
      </c>
      <c r="E2301" s="2">
        <f t="shared" si="211"/>
        <v>1.2052414648316585</v>
      </c>
      <c r="F2301" s="2">
        <f t="shared" si="215"/>
        <v>0.50484511870325632</v>
      </c>
      <c r="G2301" s="2">
        <f t="shared" si="213"/>
        <v>0.70039634612840218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93.740600000000001</v>
      </c>
      <c r="C2302" s="2">
        <f t="shared" si="210"/>
        <v>93.538370161547675</v>
      </c>
      <c r="D2302" s="2">
        <f t="shared" si="212"/>
        <v>92.326000335603666</v>
      </c>
      <c r="E2302" s="2">
        <f t="shared" si="211"/>
        <v>1.212369825944009</v>
      </c>
      <c r="F2302" s="2">
        <f t="shared" si="215"/>
        <v>0.64635006015140695</v>
      </c>
      <c r="G2302" s="2">
        <f t="shared" si="213"/>
        <v>0.56601976579260205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93.75</v>
      </c>
      <c r="C2303" s="2">
        <f t="shared" si="210"/>
        <v>93.643051675155718</v>
      </c>
      <c r="D2303" s="2">
        <f t="shared" si="212"/>
        <v>92.431481792225611</v>
      </c>
      <c r="E2303" s="2">
        <f t="shared" si="211"/>
        <v>1.2115698829301067</v>
      </c>
      <c r="F2303" s="2">
        <f t="shared" si="215"/>
        <v>0.75939402470714701</v>
      </c>
      <c r="G2303" s="2">
        <f t="shared" si="213"/>
        <v>0.45217585822295969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5">
        <f>TITRES_STAT!D2307</f>
        <v>93.740600000000001</v>
      </c>
      <c r="C2304" s="2">
        <f t="shared" si="210"/>
        <v>93.789320648208673</v>
      </c>
      <c r="D2304" s="2">
        <f t="shared" si="212"/>
        <v>92.528453511320009</v>
      </c>
      <c r="E2304" s="2">
        <f t="shared" si="211"/>
        <v>1.2608671368886633</v>
      </c>
      <c r="F2304" s="2">
        <f t="shared" si="215"/>
        <v>0.85968864714345039</v>
      </c>
      <c r="G2304" s="2">
        <f t="shared" si="213"/>
        <v>0.40117848974521286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93.740600000000001</v>
      </c>
      <c r="C2305" s="2">
        <f t="shared" si="210"/>
        <v>93.913086702330403</v>
      </c>
      <c r="D2305" s="2">
        <f t="shared" si="212"/>
        <v>92.618242140111121</v>
      </c>
      <c r="E2305" s="2">
        <f t="shared" si="211"/>
        <v>1.2948445622192821</v>
      </c>
      <c r="F2305" s="2">
        <f t="shared" si="215"/>
        <v>0.94671983015861683</v>
      </c>
      <c r="G2305" s="2">
        <f t="shared" si="213"/>
        <v>0.3481247320606653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93.731300000000005</v>
      </c>
      <c r="C2306" s="2">
        <f t="shared" si="210"/>
        <v>93.887996440433412</v>
      </c>
      <c r="D2306" s="2">
        <f t="shared" si="212"/>
        <v>92.700690870473252</v>
      </c>
      <c r="E2306" s="2">
        <f t="shared" si="211"/>
        <v>1.1873055699601593</v>
      </c>
      <c r="F2306" s="2">
        <f t="shared" si="215"/>
        <v>0.99483697811892535</v>
      </c>
      <c r="G2306" s="2">
        <f t="shared" si="213"/>
        <v>0.19246859184123399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5">
        <f>TITRES_STAT!D2310</f>
        <v>93.721900000000005</v>
      </c>
      <c r="C2307" s="2">
        <f t="shared" si="210"/>
        <v>93.863889295751335</v>
      </c>
      <c r="D2307" s="2">
        <f t="shared" si="212"/>
        <v>92.776335991178939</v>
      </c>
      <c r="E2307" s="2">
        <f t="shared" si="211"/>
        <v>1.0875533045723955</v>
      </c>
      <c r="F2307" s="2">
        <f t="shared" si="215"/>
        <v>1.0133802434096193</v>
      </c>
      <c r="G2307" s="2">
        <f t="shared" si="213"/>
        <v>7.4173061162776222E-2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93.731300000000005</v>
      </c>
      <c r="C2308" s="2">
        <f t="shared" si="210"/>
        <v>93.195890942558819</v>
      </c>
      <c r="D2308" s="2">
        <f t="shared" si="212"/>
        <v>92.847074065906426</v>
      </c>
      <c r="E2308" s="2">
        <f t="shared" si="211"/>
        <v>0.34881687665239269</v>
      </c>
      <c r="F2308" s="2">
        <f t="shared" si="215"/>
        <v>0.880467570058174</v>
      </c>
      <c r="G2308" s="2">
        <f t="shared" si="213"/>
        <v>-0.5316506934057813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93.731300000000005</v>
      </c>
      <c r="C2309" s="2">
        <f t="shared" si="210"/>
        <v>92.718646182165145</v>
      </c>
      <c r="D2309" s="2">
        <f t="shared" si="212"/>
        <v>92.912572283246689</v>
      </c>
      <c r="E2309" s="2">
        <f t="shared" si="211"/>
        <v>-0.19392610108154429</v>
      </c>
      <c r="F2309" s="2">
        <f t="shared" si="215"/>
        <v>0.66558883583023043</v>
      </c>
      <c r="G2309" s="2">
        <f t="shared" si="213"/>
        <v>-0.85951493691177472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93.731300000000005</v>
      </c>
      <c r="C2310" s="2">
        <f t="shared" si="210"/>
        <v>92.314823692601266</v>
      </c>
      <c r="D2310" s="2">
        <f t="shared" si="212"/>
        <v>92.973218780783967</v>
      </c>
      <c r="E2310" s="2">
        <f t="shared" si="211"/>
        <v>-0.65839508818270076</v>
      </c>
      <c r="F2310" s="2">
        <f t="shared" si="215"/>
        <v>0.4007920510276442</v>
      </c>
      <c r="G2310" s="2">
        <f t="shared" si="213"/>
        <v>-1.0591871392103449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5">
        <f>TITRES_STAT!D2314</f>
        <v>93.731300000000005</v>
      </c>
      <c r="C2311" s="2">
        <f t="shared" si="210"/>
        <v>91.973127739893386</v>
      </c>
      <c r="D2311" s="2">
        <f t="shared" si="212"/>
        <v>93.029372945170337</v>
      </c>
      <c r="E2311" s="2">
        <f t="shared" si="211"/>
        <v>-1.0562452052769515</v>
      </c>
      <c r="F2311" s="2">
        <f t="shared" si="215"/>
        <v>0.10938459976672504</v>
      </c>
      <c r="G2311" s="2">
        <f t="shared" si="213"/>
        <v>-1.1656298050436766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5">
        <f>TITRES_STAT!D2315</f>
        <v>93.75</v>
      </c>
      <c r="C2312" s="2">
        <f t="shared" si="210"/>
        <v>92.245046549140554</v>
      </c>
      <c r="D2312" s="2">
        <f t="shared" si="212"/>
        <v>93.082752727009577</v>
      </c>
      <c r="E2312" s="2">
        <f t="shared" si="211"/>
        <v>-0.83770617786902335</v>
      </c>
      <c r="F2312" s="2">
        <f t="shared" si="215"/>
        <v>-8.0033555760424646E-2</v>
      </c>
      <c r="G2312" s="2">
        <f t="shared" si="213"/>
        <v>-0.75767262210859876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5">
        <f>TITRES_STAT!D2316</f>
        <v>94.218800000000002</v>
      </c>
      <c r="C2313" s="2">
        <f t="shared" si="210"/>
        <v>92.476577849272772</v>
      </c>
      <c r="D2313" s="2">
        <f t="shared" si="212"/>
        <v>93.166904376860714</v>
      </c>
      <c r="E2313" s="2">
        <f t="shared" si="211"/>
        <v>-0.690326527587942</v>
      </c>
      <c r="F2313" s="2">
        <f t="shared" si="215"/>
        <v>-0.20209215012592813</v>
      </c>
      <c r="G2313" s="2">
        <f t="shared" si="213"/>
        <v>-0.48823437746201387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94.3125</v>
      </c>
      <c r="C2314" s="2">
        <f t="shared" si="210"/>
        <v>92.671042795538497</v>
      </c>
      <c r="D2314" s="2">
        <f t="shared" si="212"/>
        <v>93.251763311908078</v>
      </c>
      <c r="E2314" s="2">
        <f t="shared" si="211"/>
        <v>-0.58072051636958122</v>
      </c>
      <c r="F2314" s="2">
        <f t="shared" si="215"/>
        <v>-0.27781782337465877</v>
      </c>
      <c r="G2314" s="2">
        <f t="shared" si="213"/>
        <v>-0.30290269299492245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94.659400000000005</v>
      </c>
      <c r="C2315" s="2">
        <f t="shared" si="210"/>
        <v>92.835590057763341</v>
      </c>
      <c r="D2315" s="2">
        <f t="shared" si="212"/>
        <v>93.356032696211173</v>
      </c>
      <c r="E2315" s="2">
        <f t="shared" si="211"/>
        <v>-0.52044263844783245</v>
      </c>
      <c r="F2315" s="2">
        <f t="shared" si="215"/>
        <v>-0.32634278638929354</v>
      </c>
      <c r="G2315" s="2">
        <f t="shared" si="213"/>
        <v>-0.19409985205853891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94.678100000000001</v>
      </c>
      <c r="C2316" s="2">
        <f t="shared" si="210"/>
        <v>92.973391587338199</v>
      </c>
      <c r="D2316" s="2">
        <f t="shared" si="212"/>
        <v>93.45396360760293</v>
      </c>
      <c r="E2316" s="2">
        <f t="shared" si="211"/>
        <v>-0.48057202026473078</v>
      </c>
      <c r="F2316" s="2">
        <f t="shared" si="215"/>
        <v>-0.35718863316438099</v>
      </c>
      <c r="G2316" s="2">
        <f t="shared" si="213"/>
        <v>-0.1233833871003498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5">
        <f>TITRES_STAT!D2320</f>
        <v>94.6875</v>
      </c>
      <c r="C2317" s="2">
        <f t="shared" si="210"/>
        <v>93.088546727747712</v>
      </c>
      <c r="D2317" s="2">
        <f t="shared" si="212"/>
        <v>93.545336673706416</v>
      </c>
      <c r="E2317" s="2">
        <f t="shared" si="211"/>
        <v>-0.45678994595870392</v>
      </c>
      <c r="F2317" s="2">
        <f t="shared" si="215"/>
        <v>-0.37710889572324557</v>
      </c>
      <c r="G2317" s="2">
        <f t="shared" si="213"/>
        <v>-7.9681050235458351E-2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5">
        <f>TITRES_STAT!D2321</f>
        <v>95.156300000000002</v>
      </c>
      <c r="C2318" s="2">
        <f t="shared" si="210"/>
        <v>93.187431846555768</v>
      </c>
      <c r="D2318" s="2">
        <f t="shared" si="212"/>
        <v>93.664667290468898</v>
      </c>
      <c r="E2318" s="2">
        <f t="shared" si="211"/>
        <v>-0.47723544391313055</v>
      </c>
      <c r="F2318" s="2">
        <f t="shared" si="215"/>
        <v>-0.39713420536122257</v>
      </c>
      <c r="G2318" s="2">
        <f t="shared" si="213"/>
        <v>-8.0101238551907983E-2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5">
        <f>TITRES_STAT!D2322</f>
        <v>95.606300000000005</v>
      </c>
      <c r="C2319" s="2">
        <f t="shared" ref="C2319:C2382" si="216">$C$4*B2309+C2318*(1-$C$4)</f>
        <v>93.271103870162563</v>
      </c>
      <c r="D2319" s="2">
        <f t="shared" si="212"/>
        <v>93.808491935619344</v>
      </c>
      <c r="E2319" s="2">
        <f t="shared" si="211"/>
        <v>-0.53738806545678131</v>
      </c>
      <c r="F2319" s="2">
        <f t="shared" si="215"/>
        <v>-0.42518497738033434</v>
      </c>
      <c r="G2319" s="2">
        <f t="shared" si="213"/>
        <v>-0.11220308807644697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5">
        <f>TITRES_STAT!D2323</f>
        <v>96.5625</v>
      </c>
      <c r="C2320" s="2">
        <f t="shared" si="216"/>
        <v>93.341903274752951</v>
      </c>
      <c r="D2320" s="2">
        <f t="shared" si="212"/>
        <v>94.012492532980872</v>
      </c>
      <c r="E2320" s="2">
        <f t="shared" si="211"/>
        <v>-0.67058925822792048</v>
      </c>
      <c r="F2320" s="2">
        <f t="shared" si="215"/>
        <v>-0.47426583354985158</v>
      </c>
      <c r="G2320" s="2">
        <f t="shared" si="213"/>
        <v>-0.1963234246780689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97.5</v>
      </c>
      <c r="C2321" s="2">
        <f t="shared" si="216"/>
        <v>93.401810463252502</v>
      </c>
      <c r="D2321" s="2">
        <f t="shared" si="212"/>
        <v>94.270826419426726</v>
      </c>
      <c r="E2321" s="2">
        <f t="shared" si="211"/>
        <v>-0.86901595617422345</v>
      </c>
      <c r="F2321" s="2">
        <f t="shared" si="215"/>
        <v>-0.55321585807472595</v>
      </c>
      <c r="G2321" s="2">
        <f t="shared" si="213"/>
        <v>-0.31580009809949749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94.237499999999997</v>
      </c>
      <c r="C2322" s="2">
        <f t="shared" si="216"/>
        <v>93.455378084290572</v>
      </c>
      <c r="D2322" s="2">
        <f t="shared" si="212"/>
        <v>94.268357795765482</v>
      </c>
      <c r="E2322" s="2">
        <f t="shared" si="211"/>
        <v>-0.81297971147490955</v>
      </c>
      <c r="F2322" s="2">
        <f t="shared" si="215"/>
        <v>-0.60516862875476263</v>
      </c>
      <c r="G2322" s="2">
        <f t="shared" si="213"/>
        <v>-0.20781108272014692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94.237499999999997</v>
      </c>
      <c r="C2323" s="2">
        <f t="shared" si="216"/>
        <v>93.572827609784326</v>
      </c>
      <c r="D2323" s="2">
        <f t="shared" si="212"/>
        <v>94.266072033116188</v>
      </c>
      <c r="E2323" s="2">
        <f t="shared" si="211"/>
        <v>-0.69324442333186198</v>
      </c>
      <c r="F2323" s="2">
        <f t="shared" si="215"/>
        <v>-0.6227837876701825</v>
      </c>
      <c r="G2323" s="2">
        <f t="shared" si="213"/>
        <v>-7.0460635661679483E-2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5">
        <f>TITRES_STAT!D2327</f>
        <v>97.396900000000002</v>
      </c>
      <c r="C2324" s="2">
        <f t="shared" si="216"/>
        <v>93.686623362125204</v>
      </c>
      <c r="D2324" s="2">
        <f t="shared" si="212"/>
        <v>94.497985215848317</v>
      </c>
      <c r="E2324" s="2">
        <f t="shared" si="211"/>
        <v>-0.81136185372311331</v>
      </c>
      <c r="F2324" s="2">
        <f t="shared" si="215"/>
        <v>-0.66049940088076864</v>
      </c>
      <c r="G2324" s="2">
        <f t="shared" si="213"/>
        <v>-0.15086245284234467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97.396900000000002</v>
      </c>
      <c r="C2325" s="2">
        <f t="shared" si="216"/>
        <v>93.836281306413639</v>
      </c>
      <c r="D2325" s="2">
        <f t="shared" si="212"/>
        <v>94.712719644304002</v>
      </c>
      <c r="E2325" s="2">
        <f t="shared" si="211"/>
        <v>-0.87643833789036307</v>
      </c>
      <c r="F2325" s="2">
        <f t="shared" si="215"/>
        <v>-0.70368718828268761</v>
      </c>
      <c r="G2325" s="2">
        <f t="shared" si="213"/>
        <v>-0.17275114960767546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97.3125</v>
      </c>
      <c r="C2326" s="2">
        <f t="shared" si="216"/>
        <v>93.965791874657697</v>
      </c>
      <c r="D2326" s="2">
        <f t="shared" si="212"/>
        <v>94.905295966948145</v>
      </c>
      <c r="E2326" s="2">
        <f t="shared" si="211"/>
        <v>-0.93950409229044851</v>
      </c>
      <c r="F2326" s="2">
        <f t="shared" si="215"/>
        <v>-0.75085056908423986</v>
      </c>
      <c r="G2326" s="2">
        <f t="shared" si="213"/>
        <v>-0.18865352320620865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5">
        <f>TITRES_STAT!D2330</f>
        <v>97.3125</v>
      </c>
      <c r="C2327" s="2">
        <f t="shared" si="216"/>
        <v>94.076823893941125</v>
      </c>
      <c r="D2327" s="2">
        <f t="shared" si="212"/>
        <v>95.08360737680384</v>
      </c>
      <c r="E2327" s="2">
        <f t="shared" si="211"/>
        <v>-1.0067834828627156</v>
      </c>
      <c r="F2327" s="2">
        <f t="shared" si="215"/>
        <v>-0.80203715183993496</v>
      </c>
      <c r="G2327" s="2">
        <f t="shared" si="213"/>
        <v>-0.20474633102278061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5">
        <f>TITRES_STAT!D2331</f>
        <v>97.3125</v>
      </c>
      <c r="C2328" s="2">
        <f t="shared" si="216"/>
        <v>94.2428971410271</v>
      </c>
      <c r="D2328" s="2">
        <f t="shared" si="212"/>
        <v>95.248710534077631</v>
      </c>
      <c r="E2328" s="2">
        <f t="shared" si="211"/>
        <v>-1.0058133930505306</v>
      </c>
      <c r="F2328" s="2">
        <f t="shared" si="215"/>
        <v>-0.84279240008205414</v>
      </c>
      <c r="G2328" s="2">
        <f t="shared" si="213"/>
        <v>-0.1630209929684765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5">
        <f>TITRES_STAT!D2332</f>
        <v>93.75</v>
      </c>
      <c r="C2329" s="2">
        <f t="shared" si="216"/>
        <v>94.452651427022928</v>
      </c>
      <c r="D2329" s="2">
        <f t="shared" si="212"/>
        <v>95.137694938960763</v>
      </c>
      <c r="E2329" s="2">
        <f t="shared" si="211"/>
        <v>-0.68504351193783464</v>
      </c>
      <c r="F2329" s="2">
        <f t="shared" si="215"/>
        <v>-0.81124262245321022</v>
      </c>
      <c r="G2329" s="2">
        <f t="shared" si="213"/>
        <v>0.12619911051537558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93.75</v>
      </c>
      <c r="C2330" s="2">
        <f t="shared" si="216"/>
        <v>94.77724351517324</v>
      </c>
      <c r="D2330" s="2">
        <f t="shared" si="212"/>
        <v>95.034902721259968</v>
      </c>
      <c r="E2330" s="2">
        <f t="shared" si="211"/>
        <v>-0.25765920608672843</v>
      </c>
      <c r="F2330" s="2">
        <f t="shared" si="215"/>
        <v>-0.7005259391799139</v>
      </c>
      <c r="G2330" s="2">
        <f t="shared" si="213"/>
        <v>0.44286673309318547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93.75</v>
      </c>
      <c r="C2331" s="2">
        <f t="shared" si="216"/>
        <v>95.196129128223504</v>
      </c>
      <c r="D2331" s="2">
        <f t="shared" si="212"/>
        <v>94.939724741907384</v>
      </c>
      <c r="E2331" s="2">
        <f t="shared" si="211"/>
        <v>0.25640438631612028</v>
      </c>
      <c r="F2331" s="2">
        <f t="shared" si="215"/>
        <v>-0.50913987408070704</v>
      </c>
      <c r="G2331" s="2">
        <f t="shared" si="213"/>
        <v>0.76554426039682733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93.75</v>
      </c>
      <c r="C2332" s="2">
        <f t="shared" si="216"/>
        <v>95.04864772388143</v>
      </c>
      <c r="D2332" s="2">
        <f t="shared" si="212"/>
        <v>94.851596983247575</v>
      </c>
      <c r="E2332" s="2">
        <f t="shared" ref="E2332:E2395" si="217">C2332-D2332</f>
        <v>0.19705074063385553</v>
      </c>
      <c r="F2332" s="2">
        <f t="shared" si="215"/>
        <v>-0.36790175113779455</v>
      </c>
      <c r="G2332" s="2">
        <f t="shared" si="213"/>
        <v>0.56495249177165008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95.615600000000001</v>
      </c>
      <c r="C2333" s="2">
        <f t="shared" si="216"/>
        <v>94.923855766361214</v>
      </c>
      <c r="D2333" s="2">
        <f t="shared" ref="D2333:D2396" si="218">$D$4*B2333+(1-$D$4)*D2332</f>
        <v>94.908189799303301</v>
      </c>
      <c r="E2333" s="2">
        <f t="shared" si="217"/>
        <v>1.5665967057913122E-2</v>
      </c>
      <c r="F2333" s="2">
        <f t="shared" si="215"/>
        <v>-0.29118820749865304</v>
      </c>
      <c r="G2333" s="2">
        <f t="shared" si="213"/>
        <v>0.30685417455656616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95.615600000000001</v>
      </c>
      <c r="C2334" s="2">
        <f t="shared" si="216"/>
        <v>95.30432410999795</v>
      </c>
      <c r="D2334" s="2">
        <f t="shared" si="218"/>
        <v>94.960590554910453</v>
      </c>
      <c r="E2334" s="2">
        <f t="shared" si="217"/>
        <v>0.34373355508749626</v>
      </c>
      <c r="F2334" s="2">
        <f t="shared" si="215"/>
        <v>-0.1642038549814232</v>
      </c>
      <c r="G2334" s="2">
        <f t="shared" si="213"/>
        <v>0.50793741006891946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95.615600000000001</v>
      </c>
      <c r="C2335" s="2">
        <f t="shared" si="216"/>
        <v>95.62625886230596</v>
      </c>
      <c r="D2335" s="2">
        <f t="shared" si="218"/>
        <v>95.009109773065234</v>
      </c>
      <c r="E2335" s="2">
        <f t="shared" si="217"/>
        <v>0.61714908924072631</v>
      </c>
      <c r="F2335" s="2">
        <f t="shared" si="215"/>
        <v>-7.9332661369933E-3</v>
      </c>
      <c r="G2335" s="2">
        <f t="shared" si="213"/>
        <v>0.62508235537771961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94.6875</v>
      </c>
      <c r="C2336" s="2">
        <f t="shared" si="216"/>
        <v>95.885680575797352</v>
      </c>
      <c r="D2336" s="2">
        <f t="shared" si="218"/>
        <v>94.985286826912244</v>
      </c>
      <c r="E2336" s="2">
        <f t="shared" si="217"/>
        <v>0.90039374888510793</v>
      </c>
      <c r="F2336" s="2">
        <f t="shared" si="215"/>
        <v>0.17373213686742695</v>
      </c>
      <c r="G2336" s="2">
        <f t="shared" si="213"/>
        <v>0.72666161201768098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5">
        <f>TITRES_STAT!D2340</f>
        <v>94.6875</v>
      </c>
      <c r="C2337" s="2">
        <f t="shared" si="216"/>
        <v>96.105191256443902</v>
      </c>
      <c r="D2337" s="2">
        <f t="shared" si="218"/>
        <v>94.963228543437253</v>
      </c>
      <c r="E2337" s="2">
        <f t="shared" si="217"/>
        <v>1.1419627130066488</v>
      </c>
      <c r="F2337" s="2">
        <f t="shared" si="215"/>
        <v>0.36737825209527131</v>
      </c>
      <c r="G2337" s="2">
        <f t="shared" si="213"/>
        <v>0.77458446091137745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94.6875</v>
      </c>
      <c r="C2338" s="2">
        <f t="shared" si="216"/>
        <v>96.290931063144853</v>
      </c>
      <c r="D2338" s="2">
        <f t="shared" si="218"/>
        <v>94.942804206886336</v>
      </c>
      <c r="E2338" s="2">
        <f t="shared" si="217"/>
        <v>1.3481268562585171</v>
      </c>
      <c r="F2338" s="2">
        <f t="shared" si="215"/>
        <v>0.56352797292792056</v>
      </c>
      <c r="G2338" s="2">
        <f t="shared" si="213"/>
        <v>0.78459888333059657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94.537499999999994</v>
      </c>
      <c r="C2339" s="2">
        <f t="shared" si="216"/>
        <v>95.900018591891794</v>
      </c>
      <c r="D2339" s="2">
        <f t="shared" si="218"/>
        <v>94.9127816730429</v>
      </c>
      <c r="E2339" s="2">
        <f t="shared" si="217"/>
        <v>0.9872369188488932</v>
      </c>
      <c r="F2339" s="2">
        <f t="shared" si="215"/>
        <v>0.64826976211211518</v>
      </c>
      <c r="G2339" s="2">
        <f t="shared" si="213"/>
        <v>0.33896715673677802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94.537499999999994</v>
      </c>
      <c r="C2340" s="2">
        <f t="shared" si="216"/>
        <v>95.569246500831511</v>
      </c>
      <c r="D2340" s="2">
        <f t="shared" si="218"/>
        <v>94.884983030595279</v>
      </c>
      <c r="E2340" s="2">
        <f t="shared" si="217"/>
        <v>0.6842634702362318</v>
      </c>
      <c r="F2340" s="2">
        <f t="shared" si="215"/>
        <v>0.65546850373693855</v>
      </c>
      <c r="G2340" s="2">
        <f t="shared" ref="G2340:G2403" si="219">E2340-F2340</f>
        <v>2.8794966499293251E-2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5">
        <f>TITRES_STAT!D2344</f>
        <v>94.481300000000005</v>
      </c>
      <c r="C2341" s="2">
        <f t="shared" si="216"/>
        <v>95.289362423780503</v>
      </c>
      <c r="D2341" s="2">
        <f t="shared" si="218"/>
        <v>94.855080583884515</v>
      </c>
      <c r="E2341" s="2">
        <f t="shared" si="217"/>
        <v>0.43428183989598779</v>
      </c>
      <c r="F2341" s="2">
        <f t="shared" ref="F2341:F2404" si="221">(E2341*(2/(10)))+((1-(2/10))*F2340)</f>
        <v>0.61123117096874846</v>
      </c>
      <c r="G2341" s="2">
        <f t="shared" si="219"/>
        <v>-0.17694933107276067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94.481300000000005</v>
      </c>
      <c r="C2342" s="2">
        <f t="shared" si="216"/>
        <v>95.052537435506579</v>
      </c>
      <c r="D2342" s="2">
        <f t="shared" si="218"/>
        <v>94.827393133226408</v>
      </c>
      <c r="E2342" s="2">
        <f t="shared" si="217"/>
        <v>0.2251443022801709</v>
      </c>
      <c r="F2342" s="2">
        <f t="shared" si="221"/>
        <v>0.53401379723103293</v>
      </c>
      <c r="G2342" s="2">
        <f t="shared" si="219"/>
        <v>-0.30886949495086202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90.3</v>
      </c>
      <c r="C2343" s="2">
        <f t="shared" si="216"/>
        <v>95.139162445428639</v>
      </c>
      <c r="D2343" s="2">
        <f t="shared" si="218"/>
        <v>94.492030678913338</v>
      </c>
      <c r="E2343" s="2">
        <f t="shared" si="217"/>
        <v>0.64713176651530091</v>
      </c>
      <c r="F2343" s="2">
        <f t="shared" si="221"/>
        <v>0.55663739108788657</v>
      </c>
      <c r="G2343" s="2">
        <f t="shared" si="219"/>
        <v>9.0494375427414342E-2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5">
        <f>TITRES_STAT!D2347</f>
        <v>93.112499999999997</v>
      </c>
      <c r="C2344" s="2">
        <f t="shared" si="216"/>
        <v>95.212460530747308</v>
      </c>
      <c r="D2344" s="2">
        <f t="shared" si="218"/>
        <v>94.389843221216054</v>
      </c>
      <c r="E2344" s="2">
        <f t="shared" si="217"/>
        <v>0.82261730953125323</v>
      </c>
      <c r="F2344" s="2">
        <f t="shared" si="221"/>
        <v>0.60983337477655997</v>
      </c>
      <c r="G2344" s="2">
        <f t="shared" si="219"/>
        <v>0.21278393475469326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93.112499999999997</v>
      </c>
      <c r="C2345" s="2">
        <f t="shared" si="216"/>
        <v>95.274481987555419</v>
      </c>
      <c r="D2345" s="2">
        <f t="shared" si="218"/>
        <v>94.295225204829677</v>
      </c>
      <c r="E2345" s="2">
        <f t="shared" si="217"/>
        <v>0.97925678272574146</v>
      </c>
      <c r="F2345" s="2">
        <f t="shared" si="221"/>
        <v>0.68371805636639627</v>
      </c>
      <c r="G2345" s="2">
        <f t="shared" si="219"/>
        <v>0.29553872635934519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93.112499999999997</v>
      </c>
      <c r="C2346" s="2">
        <f t="shared" si="216"/>
        <v>95.184177066393048</v>
      </c>
      <c r="D2346" s="2">
        <f t="shared" si="218"/>
        <v>94.20761593039785</v>
      </c>
      <c r="E2346" s="2">
        <f t="shared" si="217"/>
        <v>0.97656113599519756</v>
      </c>
      <c r="F2346" s="2">
        <f t="shared" si="221"/>
        <v>0.7422866722921565</v>
      </c>
      <c r="G2346" s="2">
        <f t="shared" si="219"/>
        <v>0.23427446370304106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5">
        <f>TITRES_STAT!D2350</f>
        <v>93.112499999999997</v>
      </c>
      <c r="C2347" s="2">
        <f t="shared" si="216"/>
        <v>95.10776521002488</v>
      </c>
      <c r="D2347" s="2">
        <f t="shared" si="218"/>
        <v>94.12649623184987</v>
      </c>
      <c r="E2347" s="2">
        <f t="shared" si="217"/>
        <v>0.98126897817500947</v>
      </c>
      <c r="F2347" s="2">
        <f t="shared" si="221"/>
        <v>0.79008313346872716</v>
      </c>
      <c r="G2347" s="2">
        <f t="shared" si="219"/>
        <v>0.1911858447062823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5">
        <f>TITRES_STAT!D2351</f>
        <v>93.112499999999997</v>
      </c>
      <c r="C2348" s="2">
        <f t="shared" si="216"/>
        <v>95.043109023867203</v>
      </c>
      <c r="D2348" s="2">
        <f t="shared" si="218"/>
        <v>94.05138539986099</v>
      </c>
      <c r="E2348" s="2">
        <f t="shared" si="217"/>
        <v>0.99172362400621239</v>
      </c>
      <c r="F2348" s="2">
        <f t="shared" si="221"/>
        <v>0.83041123157622421</v>
      </c>
      <c r="G2348" s="2">
        <f t="shared" si="219"/>
        <v>0.16131239242998818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5">
        <f>TITRES_STAT!D2352</f>
        <v>93.140600000000006</v>
      </c>
      <c r="C2349" s="2">
        <f t="shared" si="216"/>
        <v>94.965323020195314</v>
      </c>
      <c r="D2349" s="2">
        <f t="shared" si="218"/>
        <v>93.983919814686104</v>
      </c>
      <c r="E2349" s="2">
        <f t="shared" si="217"/>
        <v>0.9814032055092099</v>
      </c>
      <c r="F2349" s="2">
        <f t="shared" si="221"/>
        <v>0.86060962636282134</v>
      </c>
      <c r="G2349" s="2">
        <f t="shared" si="219"/>
        <v>0.12079357914638855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93.140600000000006</v>
      </c>
      <c r="C2350" s="2">
        <f t="shared" si="216"/>
        <v>94.899504094011419</v>
      </c>
      <c r="D2350" s="2">
        <f t="shared" si="218"/>
        <v>93.921451680264923</v>
      </c>
      <c r="E2350" s="2">
        <f t="shared" si="217"/>
        <v>0.97805241374649654</v>
      </c>
      <c r="F2350" s="2">
        <f t="shared" si="221"/>
        <v>0.88409818383955652</v>
      </c>
      <c r="G2350" s="2">
        <f t="shared" si="219"/>
        <v>9.3954229906940023E-2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5">
        <f>TITRES_STAT!D2354</f>
        <v>94.6875</v>
      </c>
      <c r="C2351" s="2">
        <f t="shared" si="216"/>
        <v>94.835165002625047</v>
      </c>
      <c r="D2351" s="2">
        <f t="shared" si="218"/>
        <v>93.978196000245291</v>
      </c>
      <c r="E2351" s="2">
        <f t="shared" si="217"/>
        <v>0.85696900237975626</v>
      </c>
      <c r="F2351" s="2">
        <f t="shared" si="221"/>
        <v>0.8786723475475966</v>
      </c>
      <c r="G2351" s="2">
        <f t="shared" si="219"/>
        <v>-2.1703345167840338E-2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94.6875</v>
      </c>
      <c r="C2352" s="2">
        <f t="shared" si="216"/>
        <v>94.780724232990423</v>
      </c>
      <c r="D2352" s="2">
        <f t="shared" si="218"/>
        <v>94.03073703726416</v>
      </c>
      <c r="E2352" s="2">
        <f t="shared" si="217"/>
        <v>0.74998719572626271</v>
      </c>
      <c r="F2352" s="2">
        <f t="shared" si="221"/>
        <v>0.85293531718332982</v>
      </c>
      <c r="G2352" s="2">
        <f t="shared" si="219"/>
        <v>-0.10294812145706711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94.6875</v>
      </c>
      <c r="C2353" s="2">
        <f t="shared" si="216"/>
        <v>94.091382043299589</v>
      </c>
      <c r="D2353" s="2">
        <f t="shared" si="218"/>
        <v>94.079386145614961</v>
      </c>
      <c r="E2353" s="2">
        <f t="shared" si="217"/>
        <v>1.1995897684627721E-2</v>
      </c>
      <c r="F2353" s="2">
        <f t="shared" si="221"/>
        <v>0.68474743328358945</v>
      </c>
      <c r="G2353" s="2">
        <f t="shared" si="219"/>
        <v>-0.67275153559896173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94.6875</v>
      </c>
      <c r="C2354" s="2">
        <f t="shared" si="216"/>
        <v>93.940784805868887</v>
      </c>
      <c r="D2354" s="2">
        <f t="shared" si="218"/>
        <v>94.124431616310147</v>
      </c>
      <c r="E2354" s="2">
        <f t="shared" si="217"/>
        <v>-0.1836468104412603</v>
      </c>
      <c r="F2354" s="2">
        <f t="shared" si="221"/>
        <v>0.51106858453861947</v>
      </c>
      <c r="G2354" s="2">
        <f t="shared" si="219"/>
        <v>-0.69471539497987977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94.6875</v>
      </c>
      <c r="C2355" s="2">
        <f t="shared" si="216"/>
        <v>93.813356374196758</v>
      </c>
      <c r="D2355" s="2">
        <f t="shared" si="218"/>
        <v>94.16614038547236</v>
      </c>
      <c r="E2355" s="2">
        <f t="shared" si="217"/>
        <v>-0.35278401127560244</v>
      </c>
      <c r="F2355" s="2">
        <f t="shared" si="221"/>
        <v>0.33829806537577511</v>
      </c>
      <c r="G2355" s="2">
        <f t="shared" si="219"/>
        <v>-0.69108207665137755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94.6875</v>
      </c>
      <c r="C2356" s="2">
        <f t="shared" si="216"/>
        <v>93.705532316628023</v>
      </c>
      <c r="D2356" s="2">
        <f t="shared" si="218"/>
        <v>94.204759616178109</v>
      </c>
      <c r="E2356" s="2">
        <f t="shared" si="217"/>
        <v>-0.49922729955008549</v>
      </c>
      <c r="F2356" s="2">
        <f t="shared" si="221"/>
        <v>0.17079299239060303</v>
      </c>
      <c r="G2356" s="2">
        <f t="shared" si="219"/>
        <v>-0.67002029194068857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94.6875</v>
      </c>
      <c r="C2357" s="2">
        <f t="shared" si="216"/>
        <v>93.614296575608336</v>
      </c>
      <c r="D2357" s="2">
        <f t="shared" si="218"/>
        <v>94.240518163127874</v>
      </c>
      <c r="E2357" s="2">
        <f t="shared" si="217"/>
        <v>-0.62622158751953805</v>
      </c>
      <c r="F2357" s="2">
        <f t="shared" si="221"/>
        <v>1.1390076408574812E-2</v>
      </c>
      <c r="G2357" s="2">
        <f t="shared" si="219"/>
        <v>-0.63761166392811286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93.75</v>
      </c>
      <c r="C2358" s="2">
        <f t="shared" si="216"/>
        <v>93.537097102437826</v>
      </c>
      <c r="D2358" s="2">
        <f t="shared" si="218"/>
        <v>94.204183484377666</v>
      </c>
      <c r="E2358" s="2">
        <f t="shared" si="217"/>
        <v>-0.66708638193983916</v>
      </c>
      <c r="F2358" s="2">
        <f t="shared" si="221"/>
        <v>-0.12430521526110798</v>
      </c>
      <c r="G2358" s="2">
        <f t="shared" si="219"/>
        <v>-0.54278116667873122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93.75</v>
      </c>
      <c r="C2359" s="2">
        <f t="shared" si="216"/>
        <v>93.476097548216615</v>
      </c>
      <c r="D2359" s="2">
        <f t="shared" si="218"/>
        <v>94.170540263312645</v>
      </c>
      <c r="E2359" s="2">
        <f t="shared" si="217"/>
        <v>-0.69444271509603084</v>
      </c>
      <c r="F2359" s="2">
        <f t="shared" si="221"/>
        <v>-0.23833271522809257</v>
      </c>
      <c r="G2359" s="2">
        <f t="shared" si="219"/>
        <v>-0.45610999986793826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93.75</v>
      </c>
      <c r="C2360" s="2">
        <f t="shared" si="216"/>
        <v>93.424482540798664</v>
      </c>
      <c r="D2360" s="2">
        <f t="shared" si="218"/>
        <v>94.139389132696891</v>
      </c>
      <c r="E2360" s="2">
        <f t="shared" si="217"/>
        <v>-0.71490659189822736</v>
      </c>
      <c r="F2360" s="2">
        <f t="shared" si="221"/>
        <v>-0.33364749056211951</v>
      </c>
      <c r="G2360" s="2">
        <f t="shared" si="219"/>
        <v>-0.38125910133610785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93.759399999999999</v>
      </c>
      <c r="C2361" s="2">
        <f t="shared" si="216"/>
        <v>93.618792919137334</v>
      </c>
      <c r="D2361" s="2">
        <f t="shared" si="218"/>
        <v>94.111241789534162</v>
      </c>
      <c r="E2361" s="2">
        <f t="shared" si="217"/>
        <v>-0.49244887039682794</v>
      </c>
      <c r="F2361" s="2">
        <f t="shared" si="221"/>
        <v>-0.36540776652906121</v>
      </c>
      <c r="G2361" s="2">
        <f t="shared" si="219"/>
        <v>-0.12704110386776674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93.843800000000002</v>
      </c>
      <c r="C2362" s="2">
        <f t="shared" si="216"/>
        <v>93.783209393116209</v>
      </c>
      <c r="D2362" s="2">
        <f t="shared" si="218"/>
        <v>94.091431286605712</v>
      </c>
      <c r="E2362" s="2">
        <f t="shared" si="217"/>
        <v>-0.30822189348950246</v>
      </c>
      <c r="F2362" s="2">
        <f t="shared" si="221"/>
        <v>-0.35397059192114949</v>
      </c>
      <c r="G2362" s="2">
        <f t="shared" si="219"/>
        <v>4.5748698431647028E-2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5">
        <f>TITRES_STAT!D2366</f>
        <v>94.6875</v>
      </c>
      <c r="C2363" s="2">
        <f t="shared" si="216"/>
        <v>93.922331024944484</v>
      </c>
      <c r="D2363" s="2">
        <f t="shared" si="218"/>
        <v>94.135584524634922</v>
      </c>
      <c r="E2363" s="2">
        <f t="shared" si="217"/>
        <v>-0.21325349969043828</v>
      </c>
      <c r="F2363" s="2">
        <f t="shared" si="221"/>
        <v>-0.32582717347500728</v>
      </c>
      <c r="G2363" s="2">
        <f t="shared" si="219"/>
        <v>0.11257367378456901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95.625</v>
      </c>
      <c r="C2364" s="2">
        <f t="shared" si="216"/>
        <v>94.040049328799185</v>
      </c>
      <c r="D2364" s="2">
        <f t="shared" si="218"/>
        <v>94.245911596884184</v>
      </c>
      <c r="E2364" s="2">
        <f t="shared" si="217"/>
        <v>-0.2058622680849993</v>
      </c>
      <c r="F2364" s="2">
        <f t="shared" si="221"/>
        <v>-0.30183419239700571</v>
      </c>
      <c r="G2364" s="2">
        <f t="shared" si="219"/>
        <v>9.5971924312006407E-2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5">
        <f>TITRES_STAT!D2368</f>
        <v>95.625</v>
      </c>
      <c r="C2365" s="2">
        <f t="shared" si="216"/>
        <v>94.13965712436854</v>
      </c>
      <c r="D2365" s="2">
        <f t="shared" si="218"/>
        <v>94.348066293411279</v>
      </c>
      <c r="E2365" s="2">
        <f t="shared" si="217"/>
        <v>-0.20840916904273854</v>
      </c>
      <c r="F2365" s="2">
        <f t="shared" si="221"/>
        <v>-0.28314918772615227</v>
      </c>
      <c r="G2365" s="2">
        <f t="shared" si="219"/>
        <v>7.4740018683413734E-2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5">
        <f>TITRES_STAT!D2369</f>
        <v>97.5</v>
      </c>
      <c r="C2366" s="2">
        <f t="shared" si="216"/>
        <v>94.223940643696452</v>
      </c>
      <c r="D2366" s="2">
        <f t="shared" si="218"/>
        <v>94.581542864269693</v>
      </c>
      <c r="E2366" s="2">
        <f t="shared" si="217"/>
        <v>-0.35760222057324142</v>
      </c>
      <c r="F2366" s="2">
        <f t="shared" si="221"/>
        <v>-0.29803979429557015</v>
      </c>
      <c r="G2366" s="2">
        <f t="shared" si="219"/>
        <v>-5.9562426277671277E-2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101.8875</v>
      </c>
      <c r="C2367" s="2">
        <f t="shared" si="216"/>
        <v>94.295257467743156</v>
      </c>
      <c r="D2367" s="2">
        <f t="shared" si="218"/>
        <v>95.122724874323779</v>
      </c>
      <c r="E2367" s="2">
        <f t="shared" si="217"/>
        <v>-0.82746740658062379</v>
      </c>
      <c r="F2367" s="2">
        <f t="shared" si="221"/>
        <v>-0.40392531675258092</v>
      </c>
      <c r="G2367" s="2">
        <f t="shared" si="219"/>
        <v>-0.42354208982804287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103.125</v>
      </c>
      <c r="C2368" s="2">
        <f t="shared" si="216"/>
        <v>94.211371703474967</v>
      </c>
      <c r="D2368" s="2">
        <f t="shared" si="218"/>
        <v>95.715485994744242</v>
      </c>
      <c r="E2368" s="2">
        <f t="shared" si="217"/>
        <v>-1.5041142912692749</v>
      </c>
      <c r="F2368" s="2">
        <f t="shared" si="221"/>
        <v>-0.62396311165591978</v>
      </c>
      <c r="G2368" s="2">
        <f t="shared" si="219"/>
        <v>-0.88015117961335509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98.484399999999994</v>
      </c>
      <c r="C2369" s="2">
        <f t="shared" si="216"/>
        <v>94.140391441401889</v>
      </c>
      <c r="D2369" s="2">
        <f t="shared" si="218"/>
        <v>95.920590735874299</v>
      </c>
      <c r="E2369" s="2">
        <f t="shared" si="217"/>
        <v>-1.7801992944724105</v>
      </c>
      <c r="F2369" s="2">
        <f t="shared" si="221"/>
        <v>-0.85521034821921793</v>
      </c>
      <c r="G2369" s="2">
        <f t="shared" si="219"/>
        <v>-0.92498894625319261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5">
        <f>TITRES_STAT!D2373</f>
        <v>98.484399999999994</v>
      </c>
      <c r="C2370" s="2">
        <f t="shared" si="216"/>
        <v>94.080331219647746</v>
      </c>
      <c r="D2370" s="2">
        <f t="shared" si="218"/>
        <v>96.110502533216945</v>
      </c>
      <c r="E2370" s="2">
        <f t="shared" si="217"/>
        <v>-2.0301713135691983</v>
      </c>
      <c r="F2370" s="2">
        <f t="shared" si="221"/>
        <v>-1.090202541289214</v>
      </c>
      <c r="G2370" s="2">
        <f t="shared" si="219"/>
        <v>-0.93996877227998432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5">
        <f>TITRES_STAT!D2374</f>
        <v>98.484399999999994</v>
      </c>
      <c r="C2371" s="2">
        <f t="shared" si="216"/>
        <v>94.030957185855783</v>
      </c>
      <c r="D2371" s="2">
        <f t="shared" si="218"/>
        <v>96.286346790015685</v>
      </c>
      <c r="E2371" s="2">
        <f t="shared" si="217"/>
        <v>-2.2553896041599018</v>
      </c>
      <c r="F2371" s="2">
        <f t="shared" si="221"/>
        <v>-1.3232399538633517</v>
      </c>
      <c r="G2371" s="2">
        <f t="shared" si="219"/>
        <v>-0.93214965029655006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5">
        <f>TITRES_STAT!D2375</f>
        <v>98.484399999999994</v>
      </c>
      <c r="C2372" s="2">
        <f t="shared" si="216"/>
        <v>94.002163772647194</v>
      </c>
      <c r="D2372" s="2">
        <f t="shared" si="218"/>
        <v>96.449165546310809</v>
      </c>
      <c r="E2372" s="2">
        <f t="shared" si="217"/>
        <v>-2.4470017736636152</v>
      </c>
      <c r="F2372" s="2">
        <f t="shared" si="221"/>
        <v>-1.5479923178234045</v>
      </c>
      <c r="G2372" s="2">
        <f t="shared" si="219"/>
        <v>-0.89900945584021064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102.89060000000001</v>
      </c>
      <c r="C2373" s="2">
        <f t="shared" si="216"/>
        <v>94.107600115316856</v>
      </c>
      <c r="D2373" s="2">
        <f t="shared" si="218"/>
        <v>96.92630883917667</v>
      </c>
      <c r="E2373" s="2">
        <f t="shared" si="217"/>
        <v>-2.8187087238598139</v>
      </c>
      <c r="F2373" s="2">
        <f t="shared" si="221"/>
        <v>-1.8021355990306864</v>
      </c>
      <c r="G2373" s="2">
        <f t="shared" si="219"/>
        <v>-1.0165731248291274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98.484399999999994</v>
      </c>
      <c r="C2374" s="2">
        <f t="shared" si="216"/>
        <v>94.341046251421957</v>
      </c>
      <c r="D2374" s="2">
        <f t="shared" si="218"/>
        <v>97.041722999237649</v>
      </c>
      <c r="E2374" s="2">
        <f t="shared" si="217"/>
        <v>-2.7006767478156917</v>
      </c>
      <c r="F2374" s="2">
        <f t="shared" si="221"/>
        <v>-1.9818438287876874</v>
      </c>
      <c r="G2374" s="2">
        <f t="shared" si="219"/>
        <v>-0.71883291902800428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5">
        <f>TITRES_STAT!D2378</f>
        <v>96.5625</v>
      </c>
      <c r="C2375" s="2">
        <f t="shared" si="216"/>
        <v>94.538577597357047</v>
      </c>
      <c r="D2375" s="2">
        <f t="shared" si="218"/>
        <v>97.006224999294119</v>
      </c>
      <c r="E2375" s="2">
        <f t="shared" si="217"/>
        <v>-2.4676474019370715</v>
      </c>
      <c r="F2375" s="2">
        <f t="shared" si="221"/>
        <v>-2.0790045434175641</v>
      </c>
      <c r="G2375" s="2">
        <f t="shared" si="219"/>
        <v>-0.38864285851950742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5">
        <f>TITRES_STAT!D2379</f>
        <v>96.5625</v>
      </c>
      <c r="C2376" s="2">
        <f t="shared" si="216"/>
        <v>94.994181043917507</v>
      </c>
      <c r="D2376" s="2">
        <f t="shared" si="218"/>
        <v>96.973356480827889</v>
      </c>
      <c r="E2376" s="2">
        <f t="shared" si="217"/>
        <v>-1.9791754369103813</v>
      </c>
      <c r="F2376" s="2">
        <f t="shared" si="221"/>
        <v>-2.0590387221161275</v>
      </c>
      <c r="G2376" s="2">
        <f t="shared" si="219"/>
        <v>7.9863285205746148E-2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96.5625</v>
      </c>
      <c r="C2377" s="2">
        <f t="shared" si="216"/>
        <v>96.054691652545586</v>
      </c>
      <c r="D2377" s="2">
        <f t="shared" si="218"/>
        <v>96.942922667433223</v>
      </c>
      <c r="E2377" s="2">
        <f t="shared" si="217"/>
        <v>-0.88823101488763712</v>
      </c>
      <c r="F2377" s="2">
        <f t="shared" si="221"/>
        <v>-1.8248771806704296</v>
      </c>
      <c r="G2377" s="2">
        <f t="shared" si="219"/>
        <v>0.93664616578279247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5">
        <f>TITRES_STAT!D2381</f>
        <v>96.5625</v>
      </c>
      <c r="C2378" s="2">
        <f t="shared" si="216"/>
        <v>97.142431398307806</v>
      </c>
      <c r="D2378" s="2">
        <f t="shared" si="218"/>
        <v>96.914743210586309</v>
      </c>
      <c r="E2378" s="2">
        <f t="shared" si="217"/>
        <v>0.22768818772149757</v>
      </c>
      <c r="F2378" s="2">
        <f t="shared" si="221"/>
        <v>-1.4143641069920443</v>
      </c>
      <c r="G2378" s="2">
        <f t="shared" si="219"/>
        <v>1.6420522947135419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95.156300000000002</v>
      </c>
      <c r="C2379" s="2">
        <f t="shared" si="216"/>
        <v>97.348888106260446</v>
      </c>
      <c r="D2379" s="2">
        <f t="shared" si="218"/>
        <v>96.784488157950278</v>
      </c>
      <c r="E2379" s="2">
        <f t="shared" si="217"/>
        <v>0.56439994831016804</v>
      </c>
      <c r="F2379" s="2">
        <f t="shared" si="221"/>
        <v>-1.0186112959316018</v>
      </c>
      <c r="G2379" s="2">
        <f t="shared" si="219"/>
        <v>1.5830112442417699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5">
        <f>TITRES_STAT!D2383</f>
        <v>95.156300000000002</v>
      </c>
      <c r="C2380" s="2">
        <f t="shared" si="216"/>
        <v>97.523582243758838</v>
      </c>
      <c r="D2380" s="2">
        <f t="shared" si="218"/>
        <v>96.66388162773174</v>
      </c>
      <c r="E2380" s="2">
        <f t="shared" si="217"/>
        <v>0.85970061602709791</v>
      </c>
      <c r="F2380" s="2">
        <f t="shared" si="221"/>
        <v>-0.64294891353986183</v>
      </c>
      <c r="G2380" s="2">
        <f t="shared" si="219"/>
        <v>1.5026495295669597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95.156300000000002</v>
      </c>
      <c r="C2381" s="2">
        <f t="shared" si="216"/>
        <v>97.671400360103632</v>
      </c>
      <c r="D2381" s="2">
        <f t="shared" si="218"/>
        <v>96.552208914566421</v>
      </c>
      <c r="E2381" s="2">
        <f t="shared" si="217"/>
        <v>1.1191914455372114</v>
      </c>
      <c r="F2381" s="2">
        <f t="shared" si="221"/>
        <v>-0.29052084172444714</v>
      </c>
      <c r="G2381" s="2">
        <f t="shared" si="219"/>
        <v>1.4097122872616585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95.156300000000002</v>
      </c>
      <c r="C2382" s="2">
        <f t="shared" si="216"/>
        <v>97.796477227779988</v>
      </c>
      <c r="D2382" s="2">
        <f t="shared" si="218"/>
        <v>96.448808254228169</v>
      </c>
      <c r="E2382" s="2">
        <f t="shared" si="217"/>
        <v>1.3476689735518192</v>
      </c>
      <c r="F2382" s="2">
        <f t="shared" si="221"/>
        <v>3.7117121330806135E-2</v>
      </c>
      <c r="G2382" s="2">
        <f t="shared" si="219"/>
        <v>1.3105518522210131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95.156300000000002</v>
      </c>
      <c r="C2383" s="2">
        <f t="shared" ref="C2383:C2446" si="222">$C$4*B2373+C2382*(1-$C$4)</f>
        <v>98.580188423506144</v>
      </c>
      <c r="D2383" s="2">
        <f t="shared" si="218"/>
        <v>96.353066902063119</v>
      </c>
      <c r="E2383" s="2">
        <f t="shared" si="217"/>
        <v>2.2271215214430242</v>
      </c>
      <c r="F2383" s="2">
        <f t="shared" si="221"/>
        <v>0.47511800135324977</v>
      </c>
      <c r="G2383" s="2">
        <f t="shared" si="219"/>
        <v>1.7520035200897746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95.156300000000002</v>
      </c>
      <c r="C2384" s="2">
        <f t="shared" si="222"/>
        <v>98.565451742966729</v>
      </c>
      <c r="D2384" s="2">
        <f t="shared" si="218"/>
        <v>96.264417501910287</v>
      </c>
      <c r="E2384" s="2">
        <f t="shared" si="217"/>
        <v>2.3010342410564419</v>
      </c>
      <c r="F2384" s="2">
        <f t="shared" si="221"/>
        <v>0.84030124929388827</v>
      </c>
      <c r="G2384" s="2">
        <f t="shared" si="219"/>
        <v>1.4607329917625536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97.5</v>
      </c>
      <c r="C2385" s="2">
        <f t="shared" si="222"/>
        <v>98.257305320971838</v>
      </c>
      <c r="D2385" s="2">
        <f t="shared" si="218"/>
        <v>96.355942131398422</v>
      </c>
      <c r="E2385" s="2">
        <f t="shared" si="217"/>
        <v>1.9013631895734164</v>
      </c>
      <c r="F2385" s="2">
        <f t="shared" si="221"/>
        <v>1.0525136373497939</v>
      </c>
      <c r="G2385" s="2">
        <f t="shared" si="219"/>
        <v>0.84884955222362257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97.5</v>
      </c>
      <c r="C2386" s="2">
        <f t="shared" si="222"/>
        <v>97.996566040822316</v>
      </c>
      <c r="D2386" s="2">
        <f t="shared" si="218"/>
        <v>96.440687158702247</v>
      </c>
      <c r="E2386" s="2">
        <f t="shared" si="217"/>
        <v>1.5558788821200693</v>
      </c>
      <c r="F2386" s="2">
        <f t="shared" si="221"/>
        <v>1.1531866863038491</v>
      </c>
      <c r="G2386" s="2">
        <f t="shared" si="219"/>
        <v>0.40269219581622018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96.5625</v>
      </c>
      <c r="C2387" s="2">
        <f t="shared" si="222"/>
        <v>97.775940496080409</v>
      </c>
      <c r="D2387" s="2">
        <f t="shared" si="218"/>
        <v>96.449710332131701</v>
      </c>
      <c r="E2387" s="2">
        <f t="shared" si="217"/>
        <v>1.3262301639487077</v>
      </c>
      <c r="F2387" s="2">
        <f t="shared" si="221"/>
        <v>1.1877953818328209</v>
      </c>
      <c r="G2387" s="2">
        <f t="shared" si="219"/>
        <v>0.13843478211588689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96.5625</v>
      </c>
      <c r="C2388" s="2">
        <f t="shared" si="222"/>
        <v>97.589257342837257</v>
      </c>
      <c r="D2388" s="2">
        <f t="shared" si="218"/>
        <v>96.458065122344166</v>
      </c>
      <c r="E2388" s="2">
        <f t="shared" si="217"/>
        <v>1.1311922204930909</v>
      </c>
      <c r="F2388" s="2">
        <f t="shared" si="221"/>
        <v>1.1764747495648749</v>
      </c>
      <c r="G2388" s="2">
        <f t="shared" si="219"/>
        <v>-4.5282529071783983E-2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5">
        <f>TITRES_STAT!D2392</f>
        <v>96.5625</v>
      </c>
      <c r="C2389" s="2">
        <f t="shared" si="222"/>
        <v>97.214956213169984</v>
      </c>
      <c r="D2389" s="2">
        <f t="shared" si="218"/>
        <v>96.465801039207562</v>
      </c>
      <c r="E2389" s="2">
        <f t="shared" si="217"/>
        <v>0.74915517396242137</v>
      </c>
      <c r="F2389" s="2">
        <f t="shared" si="221"/>
        <v>1.0910108344443841</v>
      </c>
      <c r="G2389" s="2">
        <f t="shared" si="219"/>
        <v>-0.3418556604819627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5">
        <f>TITRES_STAT!D2393</f>
        <v>96.5625</v>
      </c>
      <c r="C2390" s="2">
        <f t="shared" si="222"/>
        <v>96.898239872682296</v>
      </c>
      <c r="D2390" s="2">
        <f t="shared" si="218"/>
        <v>96.472963925192175</v>
      </c>
      <c r="E2390" s="2">
        <f t="shared" si="217"/>
        <v>0.4252759474901211</v>
      </c>
      <c r="F2390" s="2">
        <f t="shared" si="221"/>
        <v>0.95786385705353161</v>
      </c>
      <c r="G2390" s="2">
        <f t="shared" si="219"/>
        <v>-0.53258790956341051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5">
        <f>TITRES_STAT!D2394</f>
        <v>96.5625</v>
      </c>
      <c r="C2391" s="2">
        <f t="shared" si="222"/>
        <v>96.630249123038865</v>
      </c>
      <c r="D2391" s="2">
        <f t="shared" si="218"/>
        <v>96.479596227029788</v>
      </c>
      <c r="E2391" s="2">
        <f t="shared" si="217"/>
        <v>0.15065289600907761</v>
      </c>
      <c r="F2391" s="2">
        <f t="shared" si="221"/>
        <v>0.79642166484464083</v>
      </c>
      <c r="G2391" s="2">
        <f t="shared" si="219"/>
        <v>-0.64576876883556322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5">
        <f>TITRES_STAT!D2395</f>
        <v>96.5625</v>
      </c>
      <c r="C2392" s="2">
        <f t="shared" si="222"/>
        <v>96.403487719494422</v>
      </c>
      <c r="D2392" s="2">
        <f t="shared" si="218"/>
        <v>96.485737247249801</v>
      </c>
      <c r="E2392" s="2">
        <f t="shared" si="217"/>
        <v>-8.2249527755379859E-2</v>
      </c>
      <c r="F2392" s="2">
        <f t="shared" si="221"/>
        <v>0.6206874263246368</v>
      </c>
      <c r="G2392" s="2">
        <f t="shared" si="219"/>
        <v>-0.70293695408001666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5">
        <f>TITRES_STAT!D2396</f>
        <v>96.75</v>
      </c>
      <c r="C2393" s="2">
        <f t="shared" si="222"/>
        <v>96.211612685726053</v>
      </c>
      <c r="D2393" s="2">
        <f t="shared" si="218"/>
        <v>96.505312265972037</v>
      </c>
      <c r="E2393" s="2">
        <f t="shared" si="217"/>
        <v>-0.29369958024598475</v>
      </c>
      <c r="F2393" s="2">
        <f t="shared" si="221"/>
        <v>0.43781002501051247</v>
      </c>
      <c r="G2393" s="2">
        <f t="shared" si="219"/>
        <v>-0.73150960525649722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96.75</v>
      </c>
      <c r="C2394" s="2">
        <f t="shared" si="222"/>
        <v>96.049256887922041</v>
      </c>
      <c r="D2394" s="2">
        <f t="shared" si="218"/>
        <v>96.523437283307445</v>
      </c>
      <c r="E2394" s="2">
        <f t="shared" si="217"/>
        <v>-0.47418039538540313</v>
      </c>
      <c r="F2394" s="2">
        <f t="shared" si="221"/>
        <v>0.25541194093132935</v>
      </c>
      <c r="G2394" s="2">
        <f t="shared" si="219"/>
        <v>-0.72959233631673248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96.75</v>
      </c>
      <c r="C2395" s="2">
        <f t="shared" si="222"/>
        <v>96.272448135934027</v>
      </c>
      <c r="D2395" s="2">
        <f t="shared" si="218"/>
        <v>96.540219706766152</v>
      </c>
      <c r="E2395" s="2">
        <f t="shared" si="217"/>
        <v>-0.26777157083212444</v>
      </c>
      <c r="F2395" s="2">
        <f t="shared" si="221"/>
        <v>0.15077523857863859</v>
      </c>
      <c r="G2395" s="2">
        <f t="shared" si="219"/>
        <v>-0.41854680941076305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96.796899999999994</v>
      </c>
      <c r="C2396" s="2">
        <f t="shared" si="222"/>
        <v>96.461302268867257</v>
      </c>
      <c r="D2396" s="2">
        <f t="shared" si="218"/>
        <v>96.559233061820507</v>
      </c>
      <c r="E2396" s="2">
        <f t="shared" ref="E2396:E2459" si="223">C2396-D2396</f>
        <v>-9.7930792953249579E-2</v>
      </c>
      <c r="F2396" s="2">
        <f t="shared" si="221"/>
        <v>0.10103403227226096</v>
      </c>
      <c r="G2396" s="2">
        <f t="shared" si="219"/>
        <v>-0.19896482522551054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98.625</v>
      </c>
      <c r="C2397" s="2">
        <f t="shared" si="222"/>
        <v>96.476871150579981</v>
      </c>
      <c r="D2397" s="2">
        <f t="shared" ref="D2397:D2460" si="224">$D$4*B2397+(1-$D$4)*D2396</f>
        <v>96.712252835018987</v>
      </c>
      <c r="E2397" s="2">
        <f t="shared" si="223"/>
        <v>-0.23538168443900531</v>
      </c>
      <c r="F2397" s="2">
        <f t="shared" si="221"/>
        <v>3.3750888930007703E-2</v>
      </c>
      <c r="G2397" s="2">
        <f t="shared" si="219"/>
        <v>-0.26913257336901303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98.625</v>
      </c>
      <c r="C2398" s="2">
        <f t="shared" si="222"/>
        <v>96.490044819721518</v>
      </c>
      <c r="D2398" s="2">
        <f t="shared" si="224"/>
        <v>96.853937810202765</v>
      </c>
      <c r="E2398" s="2">
        <f t="shared" si="223"/>
        <v>-0.36389299048124712</v>
      </c>
      <c r="F2398" s="2">
        <f t="shared" si="221"/>
        <v>-4.577788695224326E-2</v>
      </c>
      <c r="G2398" s="2">
        <f t="shared" si="219"/>
        <v>-0.31811510352900385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98.625</v>
      </c>
      <c r="C2399" s="2">
        <f t="shared" si="222"/>
        <v>96.50119177053358</v>
      </c>
      <c r="D2399" s="2">
        <f t="shared" si="224"/>
        <v>96.985127602039597</v>
      </c>
      <c r="E2399" s="2">
        <f t="shared" si="223"/>
        <v>-0.48393583150601671</v>
      </c>
      <c r="F2399" s="2">
        <f t="shared" si="221"/>
        <v>-0.13340947586299795</v>
      </c>
      <c r="G2399" s="2">
        <f t="shared" si="219"/>
        <v>-0.35052635564301876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98.625</v>
      </c>
      <c r="C2400" s="2">
        <f t="shared" si="222"/>
        <v>96.510623805836104</v>
      </c>
      <c r="D2400" s="2">
        <f t="shared" si="224"/>
        <v>97.106599631518151</v>
      </c>
      <c r="E2400" s="2">
        <f t="shared" si="223"/>
        <v>-0.59597582568204643</v>
      </c>
      <c r="F2400" s="2">
        <f t="shared" si="221"/>
        <v>-0.22592274582680766</v>
      </c>
      <c r="G2400" s="2">
        <f t="shared" si="219"/>
        <v>-0.37005307985523878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98.625</v>
      </c>
      <c r="C2401" s="2">
        <f t="shared" si="222"/>
        <v>96.518604758784392</v>
      </c>
      <c r="D2401" s="2">
        <f t="shared" si="224"/>
        <v>97.219073732887182</v>
      </c>
      <c r="E2401" s="2">
        <f t="shared" si="223"/>
        <v>-0.7004689741027903</v>
      </c>
      <c r="F2401" s="2">
        <f t="shared" si="221"/>
        <v>-0.3208319914820042</v>
      </c>
      <c r="G2401" s="2">
        <f t="shared" si="219"/>
        <v>-0.3796369826207861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99.281300000000002</v>
      </c>
      <c r="C2402" s="2">
        <f t="shared" si="222"/>
        <v>96.525357872817551</v>
      </c>
      <c r="D2402" s="2">
        <f t="shared" si="224"/>
        <v>97.371831234154797</v>
      </c>
      <c r="E2402" s="2">
        <f t="shared" si="223"/>
        <v>-0.84647336133724593</v>
      </c>
      <c r="F2402" s="2">
        <f t="shared" si="221"/>
        <v>-0.4259602654530526</v>
      </c>
      <c r="G2402" s="2">
        <f t="shared" si="219"/>
        <v>-0.42051309588419333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99.281300000000002</v>
      </c>
      <c r="C2403" s="2">
        <f t="shared" si="222"/>
        <v>96.559918200076396</v>
      </c>
      <c r="D2403" s="2">
        <f t="shared" si="224"/>
        <v>97.513273364958138</v>
      </c>
      <c r="E2403" s="2">
        <f t="shared" si="223"/>
        <v>-0.95335516488174221</v>
      </c>
      <c r="F2403" s="2">
        <f t="shared" si="221"/>
        <v>-0.53143924533879061</v>
      </c>
      <c r="G2403" s="2">
        <f t="shared" si="219"/>
        <v>-0.4219159195429516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99.281300000000002</v>
      </c>
      <c r="C2404" s="2">
        <f t="shared" si="222"/>
        <v>96.589161553910799</v>
      </c>
      <c r="D2404" s="2">
        <f t="shared" si="224"/>
        <v>97.644238300887167</v>
      </c>
      <c r="E2404" s="2">
        <f t="shared" si="223"/>
        <v>-1.0550767469763684</v>
      </c>
      <c r="F2404" s="2">
        <f t="shared" si="221"/>
        <v>-0.63616674566630615</v>
      </c>
      <c r="G2404" s="2">
        <f t="shared" ref="G2404:G2467" si="225">E2404-F2404</f>
        <v>-0.41891000131006229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99.328100000000006</v>
      </c>
      <c r="C2405" s="2">
        <f t="shared" si="222"/>
        <v>96.613905930232221</v>
      </c>
      <c r="D2405" s="2">
        <f t="shared" si="224"/>
        <v>97.768968797117751</v>
      </c>
      <c r="E2405" s="2">
        <f t="shared" si="223"/>
        <v>-1.1550628668855296</v>
      </c>
      <c r="F2405" s="2">
        <f t="shared" ref="F2405:F2468" si="227">(E2405*(2/(10)))+((1-(2/10))*F2404)</f>
        <v>-0.73994596991015082</v>
      </c>
      <c r="G2405" s="2">
        <f t="shared" si="225"/>
        <v>-0.41511689697537879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99.328100000000006</v>
      </c>
      <c r="C2406" s="2">
        <f t="shared" si="222"/>
        <v>96.642058864042639</v>
      </c>
      <c r="D2406" s="2">
        <f t="shared" si="224"/>
        <v>97.884459997331248</v>
      </c>
      <c r="E2406" s="2">
        <f t="shared" si="223"/>
        <v>-1.2424011332886096</v>
      </c>
      <c r="F2406" s="2">
        <f t="shared" si="227"/>
        <v>-0.84043700258584264</v>
      </c>
      <c r="G2406" s="2">
        <f t="shared" si="225"/>
        <v>-0.40196413070276693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99.328100000000006</v>
      </c>
      <c r="C2407" s="2">
        <f t="shared" si="222"/>
        <v>96.947126731113002</v>
      </c>
      <c r="D2407" s="2">
        <f t="shared" si="224"/>
        <v>97.991396293825233</v>
      </c>
      <c r="E2407" s="2">
        <f t="shared" si="223"/>
        <v>-1.0442695627122305</v>
      </c>
      <c r="F2407" s="2">
        <f t="shared" si="227"/>
        <v>-0.88120351461112023</v>
      </c>
      <c r="G2407" s="2">
        <f t="shared" si="225"/>
        <v>-0.16306604810111025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5">
        <f>TITRES_STAT!D2411</f>
        <v>99.384399999999999</v>
      </c>
      <c r="C2408" s="2">
        <f t="shared" si="222"/>
        <v>97.205261080172534</v>
      </c>
      <c r="D2408" s="2">
        <f t="shared" si="224"/>
        <v>98.094581753541888</v>
      </c>
      <c r="E2408" s="2">
        <f t="shared" si="223"/>
        <v>-0.88932067336935461</v>
      </c>
      <c r="F2408" s="2">
        <f t="shared" si="227"/>
        <v>-0.88282694636276715</v>
      </c>
      <c r="G2408" s="2">
        <f t="shared" si="225"/>
        <v>-6.4937270065874575E-3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5">
        <f>TITRES_STAT!D2412</f>
        <v>101.25</v>
      </c>
      <c r="C2409" s="2">
        <f t="shared" si="222"/>
        <v>97.423682452453676</v>
      </c>
      <c r="D2409" s="2">
        <f t="shared" si="224"/>
        <v>98.328316438464711</v>
      </c>
      <c r="E2409" s="2">
        <f t="shared" si="223"/>
        <v>-0.90463398601103506</v>
      </c>
      <c r="F2409" s="2">
        <f t="shared" si="227"/>
        <v>-0.88718835429242082</v>
      </c>
      <c r="G2409" s="2">
        <f t="shared" si="225"/>
        <v>-1.7445631718614241E-2</v>
      </c>
      <c r="H2409" s="2" t="str">
        <f t="shared" si="226"/>
        <v>Hold</v>
      </c>
    </row>
    <row r="2410" spans="1:8" ht="13.5" x14ac:dyDescent="0.25">
      <c r="A2410" s="3">
        <f>TITRES_STAT!B2413</f>
        <v>45817</v>
      </c>
      <c r="B2410" s="5">
        <f>TITRES_STAT!D2413</f>
        <v>101.25</v>
      </c>
      <c r="C2410" s="2">
        <f t="shared" si="222"/>
        <v>97.608500536691565</v>
      </c>
      <c r="D2410" s="2">
        <f t="shared" si="224"/>
        <v>98.544737443022882</v>
      </c>
      <c r="E2410" s="2">
        <f t="shared" si="223"/>
        <v>-0.93623690633131673</v>
      </c>
      <c r="F2410" s="2">
        <f t="shared" si="227"/>
        <v>-0.89699806470020005</v>
      </c>
      <c r="G2410" s="2">
        <f t="shared" si="225"/>
        <v>-3.9238841631116683E-2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5">
        <f>TITRES_STAT!D2414</f>
        <v>102.1875</v>
      </c>
      <c r="C2411" s="2">
        <f t="shared" si="222"/>
        <v>97.764885069508239</v>
      </c>
      <c r="D2411" s="2">
        <f t="shared" si="224"/>
        <v>98.814571706502662</v>
      </c>
      <c r="E2411" s="2">
        <f t="shared" si="223"/>
        <v>-1.0496866369944229</v>
      </c>
      <c r="F2411" s="2">
        <f t="shared" si="227"/>
        <v>-0.92753577915904473</v>
      </c>
      <c r="G2411" s="2">
        <f t="shared" si="225"/>
        <v>-0.12215085783537816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5">
        <f>TITRES_STAT!D2415</f>
        <v>103.07810000000001</v>
      </c>
      <c r="C2412" s="2">
        <f t="shared" si="222"/>
        <v>97.998179674199278</v>
      </c>
      <c r="D2412" s="2">
        <f t="shared" si="224"/>
        <v>99.130388617132084</v>
      </c>
      <c r="E2412" s="2">
        <f t="shared" si="223"/>
        <v>-1.1322089429328059</v>
      </c>
      <c r="F2412" s="2">
        <f t="shared" si="227"/>
        <v>-0.96847041191379701</v>
      </c>
      <c r="G2412" s="2">
        <f t="shared" si="225"/>
        <v>-0.16373853101900893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5">
        <f>TITRES_STAT!D2416</f>
        <v>103.125</v>
      </c>
      <c r="C2413" s="2">
        <f t="shared" si="222"/>
        <v>98.19558280124555</v>
      </c>
      <c r="D2413" s="2">
        <f t="shared" si="224"/>
        <v>99.426285756603775</v>
      </c>
      <c r="E2413" s="2">
        <f t="shared" si="223"/>
        <v>-1.2307029553582254</v>
      </c>
      <c r="F2413" s="2">
        <f t="shared" si="227"/>
        <v>-1.0209169206026827</v>
      </c>
      <c r="G2413" s="2">
        <f t="shared" si="225"/>
        <v>-0.20978603475554269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104.01560000000001</v>
      </c>
      <c r="C2414" s="2">
        <f t="shared" si="222"/>
        <v>98.362616216438539</v>
      </c>
      <c r="D2414" s="2">
        <f t="shared" si="224"/>
        <v>99.76623495981832</v>
      </c>
      <c r="E2414" s="2">
        <f t="shared" si="223"/>
        <v>-1.4036187433797807</v>
      </c>
      <c r="F2414" s="2">
        <f t="shared" si="227"/>
        <v>-1.0974572851581024</v>
      </c>
      <c r="G2414" s="2">
        <f t="shared" si="225"/>
        <v>-0.30616145822167828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5">
        <f>TITRES_STAT!D2418</f>
        <v>104.01560000000001</v>
      </c>
      <c r="C2415" s="2">
        <f t="shared" si="222"/>
        <v>98.511152183140297</v>
      </c>
      <c r="D2415" s="2">
        <f t="shared" si="224"/>
        <v>100.08100274057253</v>
      </c>
      <c r="E2415" s="2">
        <f t="shared" si="223"/>
        <v>-1.5698505574322326</v>
      </c>
      <c r="F2415" s="2">
        <f t="shared" si="227"/>
        <v>-1.1919359396129285</v>
      </c>
      <c r="G2415" s="2">
        <f t="shared" si="225"/>
        <v>-0.37791461781930402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5">
        <f>TITRES_STAT!D2419</f>
        <v>104.01560000000001</v>
      </c>
      <c r="C2416" s="2">
        <f t="shared" si="222"/>
        <v>98.636836462657172</v>
      </c>
      <c r="D2416" s="2">
        <f t="shared" si="224"/>
        <v>100.37245438941902</v>
      </c>
      <c r="E2416" s="2">
        <f t="shared" si="223"/>
        <v>-1.7356179267618472</v>
      </c>
      <c r="F2416" s="2">
        <f t="shared" si="227"/>
        <v>-1.3006723370427125</v>
      </c>
      <c r="G2416" s="2">
        <f t="shared" si="225"/>
        <v>-0.43494558971913477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5">
        <f>TITRES_STAT!D2420</f>
        <v>104.01560000000001</v>
      </c>
      <c r="C2417" s="2">
        <f t="shared" si="222"/>
        <v>98.743184699171451</v>
      </c>
      <c r="D2417" s="2">
        <f t="shared" si="224"/>
        <v>100.64231702723984</v>
      </c>
      <c r="E2417" s="2">
        <f t="shared" si="223"/>
        <v>-1.8991323280683901</v>
      </c>
      <c r="F2417" s="2">
        <f t="shared" si="227"/>
        <v>-1.4203643352478481</v>
      </c>
      <c r="G2417" s="2">
        <f t="shared" si="225"/>
        <v>-0.47876799282054194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5">
        <f>TITRES_STAT!D2421</f>
        <v>105.9375</v>
      </c>
      <c r="C2418" s="2">
        <f t="shared" si="222"/>
        <v>98.841833206991225</v>
      </c>
      <c r="D2418" s="2">
        <f t="shared" si="224"/>
        <v>101.03455280299985</v>
      </c>
      <c r="E2418" s="2">
        <f t="shared" si="223"/>
        <v>-2.1927195960086294</v>
      </c>
      <c r="F2418" s="2">
        <f t="shared" si="227"/>
        <v>-1.5748353874000045</v>
      </c>
      <c r="G2418" s="2">
        <f t="shared" si="225"/>
        <v>-0.61788420860862492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5">
        <f>TITRES_STAT!D2422</f>
        <v>105.9375</v>
      </c>
      <c r="C2419" s="2">
        <f t="shared" si="222"/>
        <v>99.212320405915648</v>
      </c>
      <c r="D2419" s="2">
        <f t="shared" si="224"/>
        <v>101.39773407685172</v>
      </c>
      <c r="E2419" s="2">
        <f t="shared" si="223"/>
        <v>-2.1854136709360716</v>
      </c>
      <c r="F2419" s="2">
        <f t="shared" si="227"/>
        <v>-1.696951044107218</v>
      </c>
      <c r="G2419" s="2">
        <f t="shared" si="225"/>
        <v>-0.48846262682885366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5">
        <f>TITRES_STAT!D2423</f>
        <v>105.9375</v>
      </c>
      <c r="C2420" s="2">
        <f t="shared" si="222"/>
        <v>99.52580957423632</v>
      </c>
      <c r="D2420" s="2">
        <f t="shared" si="224"/>
        <v>101.73401303412197</v>
      </c>
      <c r="E2420" s="2">
        <f t="shared" si="223"/>
        <v>-2.2082034598856524</v>
      </c>
      <c r="F2420" s="2">
        <f t="shared" si="227"/>
        <v>-1.7992015272629049</v>
      </c>
      <c r="G2420" s="2">
        <f t="shared" si="225"/>
        <v>-0.40900193262274742</v>
      </c>
      <c r="H2420" s="2" t="str">
        <f t="shared" si="226"/>
        <v>Hold</v>
      </c>
    </row>
    <row r="2421" spans="1:8" ht="13.5" x14ac:dyDescent="0.25">
      <c r="A2421" s="3">
        <f>TITRES_STAT!B2424</f>
        <v>45832</v>
      </c>
      <c r="B2421" s="5">
        <f>TITRES_STAT!D2424</f>
        <v>106.82810000000001</v>
      </c>
      <c r="C2421" s="2">
        <f t="shared" si="222"/>
        <v>99.935300408969198</v>
      </c>
      <c r="D2421" s="2">
        <f t="shared" si="224"/>
        <v>102.11135280937219</v>
      </c>
      <c r="E2421" s="2">
        <f t="shared" si="223"/>
        <v>-2.1760524004029946</v>
      </c>
      <c r="F2421" s="2">
        <f t="shared" si="227"/>
        <v>-1.8745717018909229</v>
      </c>
      <c r="G2421" s="2">
        <f t="shared" si="225"/>
        <v>-0.30148069851207171</v>
      </c>
      <c r="H2421" s="2" t="str">
        <f t="shared" si="226"/>
        <v>Hold</v>
      </c>
    </row>
    <row r="2422" spans="1:8" ht="13.5" x14ac:dyDescent="0.25">
      <c r="A2422" s="3">
        <f>TITRES_STAT!B2425</f>
        <v>45833</v>
      </c>
      <c r="B2422" s="5">
        <f>TITRES_STAT!D2425</f>
        <v>106.82810000000001</v>
      </c>
      <c r="C2422" s="2">
        <f t="shared" si="222"/>
        <v>100.41880803835855</v>
      </c>
      <c r="D2422" s="2">
        <f t="shared" si="224"/>
        <v>102.46074149015944</v>
      </c>
      <c r="E2422" s="2">
        <f t="shared" si="223"/>
        <v>-2.0419334518008867</v>
      </c>
      <c r="F2422" s="2">
        <f t="shared" si="227"/>
        <v>-1.9080440518729158</v>
      </c>
      <c r="G2422" s="2">
        <f t="shared" si="225"/>
        <v>-0.13388939992797089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5">
        <f>TITRES_STAT!D2426</f>
        <v>106.8563</v>
      </c>
      <c r="C2423" s="2">
        <f t="shared" si="222"/>
        <v>100.83514526322647</v>
      </c>
      <c r="D2423" s="2">
        <f t="shared" si="224"/>
        <v>102.7863384168143</v>
      </c>
      <c r="E2423" s="2">
        <f t="shared" si="223"/>
        <v>-1.9511931535878375</v>
      </c>
      <c r="F2423" s="2">
        <f t="shared" si="227"/>
        <v>-1.9166738722159002</v>
      </c>
      <c r="G2423" s="2">
        <f t="shared" si="225"/>
        <v>-3.4519281371937272E-2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5">
        <f>TITRES_STAT!D2427</f>
        <v>106.8656</v>
      </c>
      <c r="C2424" s="2">
        <f t="shared" si="222"/>
        <v>101.32444599196086</v>
      </c>
      <c r="D2424" s="2">
        <f t="shared" si="224"/>
        <v>103.08850594149473</v>
      </c>
      <c r="E2424" s="2">
        <f t="shared" si="223"/>
        <v>-1.7640599495338734</v>
      </c>
      <c r="F2424" s="2">
        <f t="shared" si="227"/>
        <v>-1.8861510876794951</v>
      </c>
      <c r="G2424" s="2">
        <f t="shared" si="225"/>
        <v>0.12209113814562178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106.8656</v>
      </c>
      <c r="C2425" s="2">
        <f t="shared" si="222"/>
        <v>101.73846968550535</v>
      </c>
      <c r="D2425" s="2">
        <f t="shared" si="224"/>
        <v>103.3682906865692</v>
      </c>
      <c r="E2425" s="2">
        <f t="shared" si="223"/>
        <v>-1.6298210010638456</v>
      </c>
      <c r="F2425" s="2">
        <f t="shared" si="227"/>
        <v>-1.8348850703563653</v>
      </c>
      <c r="G2425" s="2">
        <f t="shared" si="225"/>
        <v>0.20506406929251964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5">
        <f>TITRES_STAT!D2429</f>
        <v>110.1563</v>
      </c>
      <c r="C2426" s="2">
        <f t="shared" si="222"/>
        <v>102.08879742619683</v>
      </c>
      <c r="D2426" s="2">
        <f t="shared" si="224"/>
        <v>103.87110619126777</v>
      </c>
      <c r="E2426" s="2">
        <f t="shared" si="223"/>
        <v>-1.7823087650709368</v>
      </c>
      <c r="F2426" s="2">
        <f t="shared" si="227"/>
        <v>-1.8243698092992797</v>
      </c>
      <c r="G2426" s="2">
        <f t="shared" si="225"/>
        <v>4.2061044228342892E-2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5">
        <f>TITRES_STAT!D2430</f>
        <v>111.5531</v>
      </c>
      <c r="C2427" s="2">
        <f t="shared" si="222"/>
        <v>102.38522859139732</v>
      </c>
      <c r="D2427" s="2">
        <f t="shared" si="224"/>
        <v>104.44014276969237</v>
      </c>
      <c r="E2427" s="2">
        <f t="shared" si="223"/>
        <v>-2.05491417829505</v>
      </c>
      <c r="F2427" s="2">
        <f t="shared" si="227"/>
        <v>-1.8704786830984339</v>
      </c>
      <c r="G2427" s="2">
        <f t="shared" si="225"/>
        <v>-0.18443549519661606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111.45</v>
      </c>
      <c r="C2428" s="2">
        <f t="shared" si="222"/>
        <v>102.9317318850285</v>
      </c>
      <c r="D2428" s="2">
        <f t="shared" si="224"/>
        <v>104.95939145341887</v>
      </c>
      <c r="E2428" s="2">
        <f t="shared" si="223"/>
        <v>-2.0276595683903764</v>
      </c>
      <c r="F2428" s="2">
        <f t="shared" si="227"/>
        <v>-1.9019148601568225</v>
      </c>
      <c r="G2428" s="2">
        <f t="shared" si="225"/>
        <v>-0.12574470823355388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106.4438</v>
      </c>
      <c r="C2429" s="2">
        <f t="shared" si="222"/>
        <v>103.39415774887026</v>
      </c>
      <c r="D2429" s="2">
        <f t="shared" si="224"/>
        <v>105.06934764205451</v>
      </c>
      <c r="E2429" s="2">
        <f t="shared" si="223"/>
        <v>-1.6751898931842533</v>
      </c>
      <c r="F2429" s="2">
        <f t="shared" si="227"/>
        <v>-1.8565698667623087</v>
      </c>
      <c r="G2429" s="2">
        <f t="shared" si="225"/>
        <v>0.18137997357805546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5">
        <f>TITRES_STAT!D2433</f>
        <v>110.625</v>
      </c>
      <c r="C2430" s="2">
        <f t="shared" si="222"/>
        <v>103.78544117212098</v>
      </c>
      <c r="D2430" s="2">
        <f t="shared" si="224"/>
        <v>105.48087744634677</v>
      </c>
      <c r="E2430" s="2">
        <f t="shared" si="223"/>
        <v>-1.6954362742257842</v>
      </c>
      <c r="F2430" s="2">
        <f t="shared" si="227"/>
        <v>-1.8243431482550039</v>
      </c>
      <c r="G2430" s="2">
        <f t="shared" si="225"/>
        <v>0.12890687402921963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5">
        <f>TITRES_STAT!D2434</f>
        <v>111.51560000000001</v>
      </c>
      <c r="C2431" s="2">
        <f t="shared" si="222"/>
        <v>104.25354253025623</v>
      </c>
      <c r="D2431" s="2">
        <f t="shared" si="224"/>
        <v>105.92789393180257</v>
      </c>
      <c r="E2431" s="2">
        <f t="shared" si="223"/>
        <v>-1.6743514015463461</v>
      </c>
      <c r="F2431" s="2">
        <f t="shared" si="227"/>
        <v>-1.7943447989132726</v>
      </c>
      <c r="G2431" s="2">
        <f t="shared" si="225"/>
        <v>0.11999339736692649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5">
        <f>TITRES_STAT!D2435</f>
        <v>111.5531</v>
      </c>
      <c r="C2432" s="2">
        <f t="shared" si="222"/>
        <v>104.64962829483218</v>
      </c>
      <c r="D2432" s="2">
        <f t="shared" si="224"/>
        <v>106.34457586278016</v>
      </c>
      <c r="E2432" s="2">
        <f t="shared" si="223"/>
        <v>-1.6949475679479775</v>
      </c>
      <c r="F2432" s="2">
        <f t="shared" si="227"/>
        <v>-1.7744653527202137</v>
      </c>
      <c r="G2432" s="2">
        <f t="shared" si="225"/>
        <v>7.9517784772236144E-2</v>
      </c>
      <c r="H2432" s="2" t="str">
        <f t="shared" si="226"/>
        <v>Sell</v>
      </c>
    </row>
    <row r="2433" spans="1:8" ht="13.5" x14ac:dyDescent="0.25">
      <c r="A2433" s="3">
        <f>TITRES_STAT!B2436</f>
        <v>45849</v>
      </c>
      <c r="B2433" s="5">
        <f>TITRES_STAT!D2436</f>
        <v>112.5</v>
      </c>
      <c r="C2433" s="2">
        <f t="shared" si="222"/>
        <v>104.98911624947338</v>
      </c>
      <c r="D2433" s="2">
        <f t="shared" si="224"/>
        <v>106.80053320627792</v>
      </c>
      <c r="E2433" s="2">
        <f t="shared" si="223"/>
        <v>-1.8114169568045355</v>
      </c>
      <c r="F2433" s="2">
        <f t="shared" si="227"/>
        <v>-1.7818556735370781</v>
      </c>
      <c r="G2433" s="2">
        <f t="shared" si="225"/>
        <v>-2.9561283267457439E-2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117.1875</v>
      </c>
      <c r="C2434" s="2">
        <f t="shared" si="222"/>
        <v>105.27780605724672</v>
      </c>
      <c r="D2434" s="2">
        <f t="shared" si="224"/>
        <v>107.56993815396103</v>
      </c>
      <c r="E2434" s="2">
        <f t="shared" si="223"/>
        <v>-2.2921320967143117</v>
      </c>
      <c r="F2434" s="2">
        <f t="shared" si="227"/>
        <v>-1.8839109581725251</v>
      </c>
      <c r="G2434" s="2">
        <f t="shared" si="225"/>
        <v>-0.40822113854178665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120</v>
      </c>
      <c r="C2435" s="2">
        <f t="shared" si="222"/>
        <v>105.52208204843953</v>
      </c>
      <c r="D2435" s="2">
        <f t="shared" si="224"/>
        <v>108.49068347588984</v>
      </c>
      <c r="E2435" s="2">
        <f t="shared" si="223"/>
        <v>-2.9686014274503094</v>
      </c>
      <c r="F2435" s="2">
        <f t="shared" si="227"/>
        <v>-2.100849052028082</v>
      </c>
      <c r="G2435" s="2">
        <f t="shared" si="225"/>
        <v>-0.86775237542222738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118.1</v>
      </c>
      <c r="C2436" s="2">
        <f t="shared" si="222"/>
        <v>106.23503865637191</v>
      </c>
      <c r="D2436" s="2">
        <f t="shared" si="224"/>
        <v>109.20248469989799</v>
      </c>
      <c r="E2436" s="2">
        <f t="shared" si="223"/>
        <v>-2.9674460435260812</v>
      </c>
      <c r="F2436" s="2">
        <f t="shared" si="227"/>
        <v>-2.2741684503276818</v>
      </c>
      <c r="G2436" s="2">
        <f t="shared" si="225"/>
        <v>-0.69327759319839943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117.49</v>
      </c>
      <c r="C2437" s="2">
        <f t="shared" si="222"/>
        <v>107.053201940007</v>
      </c>
      <c r="D2437" s="2">
        <f t="shared" si="224"/>
        <v>109.81637472212776</v>
      </c>
      <c r="E2437" s="2">
        <f t="shared" si="223"/>
        <v>-2.7631727821207619</v>
      </c>
      <c r="F2437" s="2">
        <f t="shared" si="227"/>
        <v>-2.3719693166862976</v>
      </c>
      <c r="G2437" s="2">
        <f t="shared" si="225"/>
        <v>-0.39120346543446427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116.8</v>
      </c>
      <c r="C2438" s="2">
        <f t="shared" si="222"/>
        <v>107.72963241077515</v>
      </c>
      <c r="D2438" s="2">
        <f t="shared" si="224"/>
        <v>110.33368029826644</v>
      </c>
      <c r="E2438" s="2">
        <f t="shared" si="223"/>
        <v>-2.6040478874912907</v>
      </c>
      <c r="F2438" s="2">
        <f t="shared" si="227"/>
        <v>-2.4183850308472961</v>
      </c>
      <c r="G2438" s="2">
        <f t="shared" si="225"/>
        <v>-0.18566285664399462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116.78</v>
      </c>
      <c r="C2439" s="2">
        <f t="shared" si="222"/>
        <v>107.53181203988666</v>
      </c>
      <c r="D2439" s="2">
        <f t="shared" si="224"/>
        <v>110.81118546135782</v>
      </c>
      <c r="E2439" s="2">
        <f t="shared" si="223"/>
        <v>-3.2793734214711634</v>
      </c>
      <c r="F2439" s="2">
        <f t="shared" si="227"/>
        <v>-2.5905827089720699</v>
      </c>
      <c r="G2439" s="2">
        <f t="shared" si="225"/>
        <v>-0.68879071249909352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116.78</v>
      </c>
      <c r="C2440" s="2">
        <f t="shared" si="222"/>
        <v>108.00768711067333</v>
      </c>
      <c r="D2440" s="2">
        <f t="shared" si="224"/>
        <v>111.25331987162761</v>
      </c>
      <c r="E2440" s="2">
        <f t="shared" si="223"/>
        <v>-3.2456327609542797</v>
      </c>
      <c r="F2440" s="2">
        <f t="shared" si="227"/>
        <v>-2.7215927193685121</v>
      </c>
      <c r="G2440" s="2">
        <f t="shared" si="225"/>
        <v>-0.52404004158576756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116.78</v>
      </c>
      <c r="C2441" s="2">
        <f t="shared" si="222"/>
        <v>108.54736601672359</v>
      </c>
      <c r="D2441" s="2">
        <f t="shared" si="224"/>
        <v>111.66270358484037</v>
      </c>
      <c r="E2441" s="2">
        <f t="shared" si="223"/>
        <v>-3.1153375681167859</v>
      </c>
      <c r="F2441" s="2">
        <f t="shared" si="227"/>
        <v>-2.8003416891181674</v>
      </c>
      <c r="G2441" s="2">
        <f t="shared" si="225"/>
        <v>-0.31499587899861847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116.78</v>
      </c>
      <c r="C2442" s="2">
        <f t="shared" si="222"/>
        <v>109.00978662953534</v>
      </c>
      <c r="D2442" s="2">
        <f t="shared" si="224"/>
        <v>112.0417625785559</v>
      </c>
      <c r="E2442" s="2">
        <f t="shared" si="223"/>
        <v>-3.0319759490205627</v>
      </c>
      <c r="F2442" s="2">
        <f t="shared" si="227"/>
        <v>-2.8466685410986465</v>
      </c>
      <c r="G2442" s="2">
        <f t="shared" si="225"/>
        <v>-0.18530740792191613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120</v>
      </c>
      <c r="C2443" s="2">
        <f t="shared" si="222"/>
        <v>109.54674253268375</v>
      </c>
      <c r="D2443" s="2">
        <f t="shared" si="224"/>
        <v>112.63126164681103</v>
      </c>
      <c r="E2443" s="2">
        <f t="shared" si="223"/>
        <v>-3.084519114127275</v>
      </c>
      <c r="F2443" s="2">
        <f t="shared" si="227"/>
        <v>-2.8942386557043722</v>
      </c>
      <c r="G2443" s="2">
        <f t="shared" si="225"/>
        <v>-0.19028045842290275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120</v>
      </c>
      <c r="C2444" s="2">
        <f t="shared" si="222"/>
        <v>110.72224368150162</v>
      </c>
      <c r="D2444" s="2">
        <f t="shared" si="224"/>
        <v>113.17709411741761</v>
      </c>
      <c r="E2444" s="2">
        <f t="shared" si="223"/>
        <v>-2.4548504359159864</v>
      </c>
      <c r="F2444" s="2">
        <f t="shared" si="227"/>
        <v>-2.8063610117466955</v>
      </c>
      <c r="G2444" s="2">
        <f t="shared" si="225"/>
        <v>0.3515105758307091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120</v>
      </c>
      <c r="C2445" s="2">
        <f t="shared" si="222"/>
        <v>112.14959080742446</v>
      </c>
      <c r="D2445" s="2">
        <f t="shared" si="224"/>
        <v>113.68249455316445</v>
      </c>
      <c r="E2445" s="2">
        <f t="shared" si="223"/>
        <v>-1.5329037457399863</v>
      </c>
      <c r="F2445" s="2">
        <f t="shared" si="227"/>
        <v>-2.5516695585453539</v>
      </c>
      <c r="G2445" s="2">
        <f t="shared" si="225"/>
        <v>1.0187658128053676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120</v>
      </c>
      <c r="C2446" s="2">
        <f t="shared" si="222"/>
        <v>113.065038375513</v>
      </c>
      <c r="D2446" s="2">
        <f t="shared" si="224"/>
        <v>114.1504579195967</v>
      </c>
      <c r="E2446" s="2">
        <f t="shared" si="223"/>
        <v>-1.085419544083706</v>
      </c>
      <c r="F2446" s="2">
        <f t="shared" si="227"/>
        <v>-2.2584195556530244</v>
      </c>
      <c r="G2446" s="2">
        <f t="shared" si="225"/>
        <v>1.1730000115693184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120</v>
      </c>
      <c r="C2447" s="2">
        <f t="shared" ref="C2447:C2508" si="228">$C$4*B2437+C2446*(1-$C$4)</f>
        <v>113.74580170235714</v>
      </c>
      <c r="D2447" s="2">
        <f t="shared" si="224"/>
        <v>114.58375733295991</v>
      </c>
      <c r="E2447" s="2">
        <f t="shared" si="223"/>
        <v>-0.83795563060276379</v>
      </c>
      <c r="F2447" s="2">
        <f t="shared" si="227"/>
        <v>-1.9743267706429724</v>
      </c>
      <c r="G2447" s="2">
        <f t="shared" si="225"/>
        <v>1.1363711400402086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120</v>
      </c>
      <c r="C2448" s="2">
        <f t="shared" si="228"/>
        <v>114.21567836353296</v>
      </c>
      <c r="D2448" s="2">
        <f t="shared" si="224"/>
        <v>114.9849604934814</v>
      </c>
      <c r="E2448" s="2">
        <f t="shared" si="223"/>
        <v>-0.76928212994843648</v>
      </c>
      <c r="F2448" s="2">
        <f t="shared" si="227"/>
        <v>-1.7333178425040652</v>
      </c>
      <c r="G2448" s="2">
        <f t="shared" si="225"/>
        <v>0.9640357125556287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125</v>
      </c>
      <c r="C2449" s="2">
        <f t="shared" si="228"/>
        <v>114.61018938452789</v>
      </c>
      <c r="D2449" s="2">
        <f t="shared" si="224"/>
        <v>115.72681527174203</v>
      </c>
      <c r="E2449" s="2">
        <f t="shared" si="223"/>
        <v>-1.1166258872141412</v>
      </c>
      <c r="F2449" s="2">
        <f t="shared" si="227"/>
        <v>-1.6099794514460803</v>
      </c>
      <c r="G2449" s="2">
        <f t="shared" si="225"/>
        <v>0.4933535642319391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125</v>
      </c>
      <c r="C2450" s="2">
        <f t="shared" si="228"/>
        <v>114.94400640229283</v>
      </c>
      <c r="D2450" s="2">
        <f t="shared" si="224"/>
        <v>116.41371784420559</v>
      </c>
      <c r="E2450" s="2">
        <f t="shared" si="223"/>
        <v>-1.4697114419127644</v>
      </c>
      <c r="F2450" s="2">
        <f t="shared" si="227"/>
        <v>-1.5819258495394173</v>
      </c>
      <c r="G2450" s="2">
        <f t="shared" si="225"/>
        <v>0.11221440762665291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125</v>
      </c>
      <c r="C2451" s="2">
        <f t="shared" si="228"/>
        <v>115.22646695578624</v>
      </c>
      <c r="D2451" s="2">
        <f t="shared" si="224"/>
        <v>117.04973874463482</v>
      </c>
      <c r="E2451" s="2">
        <f t="shared" si="223"/>
        <v>-1.8232717888485865</v>
      </c>
      <c r="F2451" s="2">
        <f t="shared" si="227"/>
        <v>-1.630195037401251</v>
      </c>
      <c r="G2451" s="2">
        <f t="shared" si="225"/>
        <v>-0.19307675144733549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5">
        <f>TITRES_STAT!D2455</f>
        <v>125</v>
      </c>
      <c r="C2452" s="2">
        <f t="shared" si="228"/>
        <v>115.46547203951143</v>
      </c>
      <c r="D2452" s="2">
        <f t="shared" si="224"/>
        <v>117.63864698577299</v>
      </c>
      <c r="E2452" s="2">
        <f t="shared" si="223"/>
        <v>-2.1731749462615682</v>
      </c>
      <c r="F2452" s="2">
        <f t="shared" si="227"/>
        <v>-1.7387910191733145</v>
      </c>
      <c r="G2452" s="2">
        <f t="shared" si="225"/>
        <v>-0.43438392708825369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125</v>
      </c>
      <c r="C2453" s="2">
        <f t="shared" si="228"/>
        <v>116.16309172574044</v>
      </c>
      <c r="D2453" s="2">
        <f t="shared" si="224"/>
        <v>118.18393239423426</v>
      </c>
      <c r="E2453" s="2">
        <f t="shared" si="223"/>
        <v>-2.0208406684938183</v>
      </c>
      <c r="F2453" s="2">
        <f t="shared" si="227"/>
        <v>-1.7952009490374154</v>
      </c>
      <c r="G2453" s="2">
        <f t="shared" si="225"/>
        <v>-0.22563971945640282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125</v>
      </c>
      <c r="C2454" s="2">
        <f t="shared" si="228"/>
        <v>116.75338530639577</v>
      </c>
      <c r="D2454" s="2">
        <f t="shared" si="224"/>
        <v>118.68882629095765</v>
      </c>
      <c r="E2454" s="2">
        <f t="shared" si="223"/>
        <v>-1.935440984561879</v>
      </c>
      <c r="F2454" s="2">
        <f t="shared" si="227"/>
        <v>-1.8232489561423082</v>
      </c>
      <c r="G2454" s="2">
        <f t="shared" si="225"/>
        <v>-0.11219202841957077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125</v>
      </c>
      <c r="C2455" s="2">
        <f t="shared" si="228"/>
        <v>117.25286449002719</v>
      </c>
      <c r="D2455" s="2">
        <f t="shared" si="224"/>
        <v>119.1563206397756</v>
      </c>
      <c r="E2455" s="2">
        <f t="shared" si="223"/>
        <v>-1.9034561497484077</v>
      </c>
      <c r="F2455" s="2">
        <f t="shared" si="227"/>
        <v>-1.8392903948635282</v>
      </c>
      <c r="G2455" s="2">
        <f t="shared" si="225"/>
        <v>-6.4165754884879522E-2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125</v>
      </c>
      <c r="C2456" s="2">
        <f t="shared" si="228"/>
        <v>117.67550072233071</v>
      </c>
      <c r="D2456" s="2">
        <f t="shared" si="224"/>
        <v>119.58918577757001</v>
      </c>
      <c r="E2456" s="2">
        <f t="shared" si="223"/>
        <v>-1.9136850552392985</v>
      </c>
      <c r="F2456" s="2">
        <f t="shared" si="227"/>
        <v>-1.8541693269386825</v>
      </c>
      <c r="G2456" s="2">
        <f t="shared" si="225"/>
        <v>-5.9515728300616022E-2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125</v>
      </c>
      <c r="C2457" s="2">
        <f t="shared" si="228"/>
        <v>118.03311599581829</v>
      </c>
      <c r="D2457" s="2">
        <f t="shared" si="224"/>
        <v>119.98998683108334</v>
      </c>
      <c r="E2457" s="2">
        <f t="shared" si="223"/>
        <v>-1.9568708352650503</v>
      </c>
      <c r="F2457" s="2">
        <f t="shared" si="227"/>
        <v>-1.8747096286039562</v>
      </c>
      <c r="G2457" s="2">
        <f t="shared" si="225"/>
        <v>-8.2161206661094166E-2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125</v>
      </c>
      <c r="C2458" s="2">
        <f t="shared" si="228"/>
        <v>118.33571353492317</v>
      </c>
      <c r="D2458" s="2">
        <f t="shared" si="224"/>
        <v>120.36109891766975</v>
      </c>
      <c r="E2458" s="2">
        <f t="shared" si="223"/>
        <v>-2.0253853827465775</v>
      </c>
      <c r="F2458" s="2">
        <f t="shared" si="227"/>
        <v>-1.9048447794324805</v>
      </c>
      <c r="G2458" s="2">
        <f t="shared" si="225"/>
        <v>-0.12054060331409699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125</v>
      </c>
      <c r="C2459" s="2">
        <f t="shared" si="228"/>
        <v>119.36098837570424</v>
      </c>
      <c r="D2459" s="2">
        <f t="shared" si="224"/>
        <v>120.70472122006458</v>
      </c>
      <c r="E2459" s="2">
        <f t="shared" si="223"/>
        <v>-1.3437328443603462</v>
      </c>
      <c r="F2459" s="2">
        <f t="shared" si="227"/>
        <v>-1.7926223924180538</v>
      </c>
      <c r="G2459" s="2">
        <f t="shared" si="225"/>
        <v>0.44888954805770753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127.99</v>
      </c>
      <c r="C2460" s="2">
        <f t="shared" si="228"/>
        <v>120.22852862559589</v>
      </c>
      <c r="D2460" s="2">
        <f t="shared" si="224"/>
        <v>121.2443715000598</v>
      </c>
      <c r="E2460" s="2">
        <f t="shared" ref="E2460:E2508" si="229">C2460-D2460</f>
        <v>-1.0158428744639139</v>
      </c>
      <c r="F2460" s="2">
        <f t="shared" si="227"/>
        <v>-1.6372664888272259</v>
      </c>
      <c r="G2460" s="2">
        <f t="shared" si="225"/>
        <v>0.62142361436331206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5">
        <f>TITRES_STAT!D2464</f>
        <v>128.99</v>
      </c>
      <c r="C2461" s="2">
        <f t="shared" si="228"/>
        <v>120.96260114473498</v>
      </c>
      <c r="D2461" s="2">
        <f t="shared" ref="D2461:D2508" si="230">$D$4*B2461+(1-$D$4)*D2460</f>
        <v>121.81812175931464</v>
      </c>
      <c r="E2461" s="2">
        <f t="shared" si="229"/>
        <v>-0.85552061457966033</v>
      </c>
      <c r="F2461" s="2">
        <f t="shared" si="227"/>
        <v>-1.4809173139777128</v>
      </c>
      <c r="G2461" s="2">
        <f t="shared" si="225"/>
        <v>0.62539669939805242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125</v>
      </c>
      <c r="C2462" s="2">
        <f t="shared" si="228"/>
        <v>121.58373943016036</v>
      </c>
      <c r="D2462" s="2">
        <f t="shared" si="230"/>
        <v>122.05381644380984</v>
      </c>
      <c r="E2462" s="2">
        <f t="shared" si="229"/>
        <v>-0.47007701364947252</v>
      </c>
      <c r="F2462" s="2">
        <f t="shared" si="227"/>
        <v>-1.2787492539120648</v>
      </c>
      <c r="G2462" s="2">
        <f t="shared" si="225"/>
        <v>0.80867224026259232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129</v>
      </c>
      <c r="C2463" s="2">
        <f t="shared" si="228"/>
        <v>122.10931797936647</v>
      </c>
      <c r="D2463" s="2">
        <f t="shared" si="230"/>
        <v>122.56834855908319</v>
      </c>
      <c r="E2463" s="2">
        <f t="shared" si="229"/>
        <v>-0.45903057971672467</v>
      </c>
      <c r="F2463" s="2">
        <f t="shared" si="227"/>
        <v>-1.1148055190729969</v>
      </c>
      <c r="G2463" s="2">
        <f t="shared" si="225"/>
        <v>0.65577493935627218</v>
      </c>
      <c r="H2463" s="2" t="str">
        <f t="shared" si="226"/>
        <v>Sell</v>
      </c>
    </row>
    <row r="2464" spans="1:8" ht="13.5" x14ac:dyDescent="0.25">
      <c r="A2464" s="3">
        <f>TITRES_STAT!B2467</f>
        <v>45896</v>
      </c>
      <c r="B2464" s="5">
        <f>TITRES_STAT!D2467</f>
        <v>129</v>
      </c>
      <c r="C2464" s="2">
        <f t="shared" si="228"/>
        <v>122.55403829023317</v>
      </c>
      <c r="D2464" s="2">
        <f t="shared" si="230"/>
        <v>123.04476718433629</v>
      </c>
      <c r="E2464" s="2">
        <f t="shared" si="229"/>
        <v>-0.49072889410312825</v>
      </c>
      <c r="F2464" s="2">
        <f t="shared" si="227"/>
        <v>-0.98999019407902322</v>
      </c>
      <c r="G2464" s="2">
        <f t="shared" si="225"/>
        <v>0.49926129997589497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5">
        <f>TITRES_STAT!D2468</f>
        <v>129</v>
      </c>
      <c r="C2465" s="2">
        <f t="shared" si="228"/>
        <v>122.93034009173576</v>
      </c>
      <c r="D2465" s="2">
        <f t="shared" si="230"/>
        <v>123.48589554105213</v>
      </c>
      <c r="E2465" s="2">
        <f t="shared" si="229"/>
        <v>-0.55555544931637257</v>
      </c>
      <c r="F2465" s="2">
        <f t="shared" si="227"/>
        <v>-0.9031032451264932</v>
      </c>
      <c r="G2465" s="2">
        <f t="shared" si="225"/>
        <v>0.34754779581012063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5">
        <f>TITRES_STAT!D2469</f>
        <v>129</v>
      </c>
      <c r="C2466" s="2">
        <f t="shared" si="228"/>
        <v>123.24874930839181</v>
      </c>
      <c r="D2466" s="2">
        <f t="shared" si="230"/>
        <v>123.89434772319642</v>
      </c>
      <c r="E2466" s="2">
        <f t="shared" si="229"/>
        <v>-0.64559841480460989</v>
      </c>
      <c r="F2466" s="2">
        <f t="shared" si="227"/>
        <v>-0.85160227906211661</v>
      </c>
      <c r="G2466" s="2">
        <f t="shared" si="225"/>
        <v>0.20600386425750672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5">
        <f>TITRES_STAT!D2470</f>
        <v>125.11</v>
      </c>
      <c r="C2467" s="2">
        <f t="shared" si="228"/>
        <v>123.51817249171614</v>
      </c>
      <c r="D2467" s="2">
        <f t="shared" si="230"/>
        <v>123.98439603999668</v>
      </c>
      <c r="E2467" s="2">
        <f t="shared" si="229"/>
        <v>-0.46622354828053858</v>
      </c>
      <c r="F2467" s="2">
        <f t="shared" si="227"/>
        <v>-0.77452653290580109</v>
      </c>
      <c r="G2467" s="2">
        <f t="shared" si="225"/>
        <v>0.30830298462526251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127</v>
      </c>
      <c r="C2468" s="2">
        <f t="shared" si="228"/>
        <v>123.74614595452906</v>
      </c>
      <c r="D2468" s="2">
        <f t="shared" si="230"/>
        <v>124.20777411110804</v>
      </c>
      <c r="E2468" s="2">
        <f t="shared" si="229"/>
        <v>-0.46162815657898193</v>
      </c>
      <c r="F2468" s="2">
        <f t="shared" si="227"/>
        <v>-0.7119468576404373</v>
      </c>
      <c r="G2468" s="2">
        <f t="shared" ref="G2468:G2508" si="231">E2468-F2468</f>
        <v>0.25031870106145537</v>
      </c>
      <c r="H2468" s="2" t="str">
        <f t="shared" ref="H2468:H2508" si="232">IF(G2468&lt;0,"Hold","Sell")</f>
        <v>Sell</v>
      </c>
    </row>
    <row r="2469" spans="1:8" ht="13.5" x14ac:dyDescent="0.25">
      <c r="A2469" s="3">
        <f>TITRES_STAT!B2472</f>
        <v>45903</v>
      </c>
      <c r="B2469" s="5">
        <f>TITRES_STAT!D2472</f>
        <v>127</v>
      </c>
      <c r="C2469" s="2">
        <f t="shared" si="228"/>
        <v>123.93904657690919</v>
      </c>
      <c r="D2469" s="2">
        <f t="shared" si="230"/>
        <v>124.41460565843336</v>
      </c>
      <c r="E2469" s="2">
        <f t="shared" si="229"/>
        <v>-0.47555908152416748</v>
      </c>
      <c r="F2469" s="2">
        <f t="shared" ref="F2469:F2508" si="233">(E2469*(2/(10)))+((1-(2/10))*F2468)</f>
        <v>-0.66466930241718347</v>
      </c>
      <c r="G2469" s="2">
        <f t="shared" si="231"/>
        <v>0.18911022089301599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5">
        <f>TITRES_STAT!D2473</f>
        <v>125.51</v>
      </c>
      <c r="C2470" s="2">
        <f t="shared" si="228"/>
        <v>124.56227018046162</v>
      </c>
      <c r="D2470" s="2">
        <f t="shared" si="230"/>
        <v>124.49574598003088</v>
      </c>
      <c r="E2470" s="2">
        <f t="shared" si="229"/>
        <v>6.6524200430748692E-2</v>
      </c>
      <c r="F2470" s="2">
        <f t="shared" si="233"/>
        <v>-0.51843060184759704</v>
      </c>
      <c r="G2470" s="2">
        <f t="shared" si="231"/>
        <v>0.58495480227834573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5">
        <f>TITRES_STAT!D2474</f>
        <v>125.51</v>
      </c>
      <c r="C2471" s="2">
        <f t="shared" si="228"/>
        <v>125.24345938346752</v>
      </c>
      <c r="D2471" s="2">
        <f t="shared" si="230"/>
        <v>124.570875907436</v>
      </c>
      <c r="E2471" s="2">
        <f t="shared" si="229"/>
        <v>0.67258347603151947</v>
      </c>
      <c r="F2471" s="2">
        <f t="shared" si="233"/>
        <v>-0.28022778627177369</v>
      </c>
      <c r="G2471" s="2">
        <f t="shared" si="231"/>
        <v>0.95281126230329316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5">
        <f>TITRES_STAT!D2475</f>
        <v>131.15</v>
      </c>
      <c r="C2472" s="2">
        <f t="shared" si="228"/>
        <v>125.20600409370329</v>
      </c>
      <c r="D2472" s="2">
        <f t="shared" si="230"/>
        <v>125.05821843281112</v>
      </c>
      <c r="E2472" s="2">
        <f t="shared" si="229"/>
        <v>0.14778566089216838</v>
      </c>
      <c r="F2472" s="2">
        <f t="shared" si="233"/>
        <v>-0.1946250968389853</v>
      </c>
      <c r="G2472" s="2">
        <f t="shared" si="231"/>
        <v>0.3424107577311537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5">
        <f>TITRES_STAT!D2476</f>
        <v>132</v>
      </c>
      <c r="C2473" s="2">
        <f t="shared" si="228"/>
        <v>125.78969577159509</v>
      </c>
      <c r="D2473" s="2">
        <f t="shared" si="230"/>
        <v>125.5724244748251</v>
      </c>
      <c r="E2473" s="2">
        <f t="shared" si="229"/>
        <v>0.21727129676999368</v>
      </c>
      <c r="F2473" s="2">
        <f t="shared" si="233"/>
        <v>-0.11224581811718951</v>
      </c>
      <c r="G2473" s="2">
        <f t="shared" si="231"/>
        <v>0.32951711488718316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5">
        <f>TITRES_STAT!D2477</f>
        <v>132.01</v>
      </c>
      <c r="C2474" s="2">
        <f t="shared" si="228"/>
        <v>126.28358872981124</v>
      </c>
      <c r="D2474" s="2">
        <f t="shared" si="230"/>
        <v>126.04928192113434</v>
      </c>
      <c r="E2474" s="2">
        <f t="shared" si="229"/>
        <v>0.23430680867690512</v>
      </c>
      <c r="F2474" s="2">
        <f t="shared" si="233"/>
        <v>-4.2935292758370588E-2</v>
      </c>
      <c r="G2474" s="2">
        <f t="shared" si="231"/>
        <v>0.27724210143527572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136.01</v>
      </c>
      <c r="C2475" s="2">
        <f t="shared" si="228"/>
        <v>126.70149815599413</v>
      </c>
      <c r="D2475" s="2">
        <f t="shared" si="230"/>
        <v>126.78711288993919</v>
      </c>
      <c r="E2475" s="2">
        <f t="shared" si="229"/>
        <v>-8.5614733945064359E-2</v>
      </c>
      <c r="F2475" s="2">
        <f t="shared" si="233"/>
        <v>-5.147118099570934E-2</v>
      </c>
      <c r="G2475" s="2">
        <f t="shared" si="231"/>
        <v>-3.4143552949355019E-2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136.03</v>
      </c>
      <c r="C2476" s="2">
        <f t="shared" si="228"/>
        <v>127.05511382430274</v>
      </c>
      <c r="D2476" s="2">
        <f t="shared" si="230"/>
        <v>127.47177119438814</v>
      </c>
      <c r="E2476" s="2">
        <f t="shared" si="229"/>
        <v>-0.41665737008540304</v>
      </c>
      <c r="F2476" s="2">
        <f t="shared" si="233"/>
        <v>-0.12450841881364809</v>
      </c>
      <c r="G2476" s="2">
        <f t="shared" si="231"/>
        <v>-0.29214895127175494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140</v>
      </c>
      <c r="C2477" s="2">
        <f t="shared" si="228"/>
        <v>126.75586554364077</v>
      </c>
      <c r="D2477" s="2">
        <f t="shared" si="230"/>
        <v>128.39978814295199</v>
      </c>
      <c r="E2477" s="2">
        <f t="shared" si="229"/>
        <v>-1.6439225993112245</v>
      </c>
      <c r="F2477" s="2">
        <f t="shared" si="233"/>
        <v>-0.42839125491316343</v>
      </c>
      <c r="G2477" s="2">
        <f t="shared" si="231"/>
        <v>-1.2155313443980611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146.30000000000001</v>
      </c>
      <c r="C2478" s="2">
        <f t="shared" si="228"/>
        <v>126.79342469077295</v>
      </c>
      <c r="D2478" s="2">
        <f t="shared" si="230"/>
        <v>129.7257297619926</v>
      </c>
      <c r="E2478" s="2">
        <f t="shared" si="229"/>
        <v>-2.9323050712196448</v>
      </c>
      <c r="F2478" s="2">
        <f t="shared" si="233"/>
        <v>-0.92917401817445966</v>
      </c>
      <c r="G2478" s="2">
        <f t="shared" si="231"/>
        <v>-2.0031310530451849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5">
        <f>TITRES_STAT!D2482</f>
        <v>146.31</v>
      </c>
      <c r="C2479" s="2">
        <f t="shared" si="228"/>
        <v>126.82520550757712</v>
      </c>
      <c r="D2479" s="2">
        <f t="shared" si="230"/>
        <v>130.95419422406721</v>
      </c>
      <c r="E2479" s="2">
        <f t="shared" si="229"/>
        <v>-4.1289887164900847</v>
      </c>
      <c r="F2479" s="2">
        <f t="shared" si="233"/>
        <v>-1.5691369578375847</v>
      </c>
      <c r="G2479" s="2">
        <f t="shared" si="231"/>
        <v>-2.5598517586525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5">
        <f>TITRES_STAT!D2483</f>
        <v>148.01</v>
      </c>
      <c r="C2480" s="2">
        <f t="shared" si="228"/>
        <v>126.62286619871909</v>
      </c>
      <c r="D2480" s="2">
        <f t="shared" si="230"/>
        <v>132.21758724450669</v>
      </c>
      <c r="E2480" s="2">
        <f t="shared" si="229"/>
        <v>-5.594721045787594</v>
      </c>
      <c r="F2480" s="2">
        <f t="shared" si="233"/>
        <v>-2.3742537754275865</v>
      </c>
      <c r="G2480" s="2">
        <f t="shared" si="231"/>
        <v>-3.2204672703600075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5">
        <f>TITRES_STAT!D2484</f>
        <v>150</v>
      </c>
      <c r="C2481" s="2">
        <f t="shared" si="228"/>
        <v>126.45165601430077</v>
      </c>
      <c r="D2481" s="2">
        <f t="shared" si="230"/>
        <v>133.53480300417286</v>
      </c>
      <c r="E2481" s="2">
        <f t="shared" si="229"/>
        <v>-7.0831469898720911</v>
      </c>
      <c r="F2481" s="2">
        <f t="shared" si="233"/>
        <v>-3.3160324183164875</v>
      </c>
      <c r="G2481" s="2">
        <f t="shared" si="231"/>
        <v>-3.7671145715556036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5">
        <f>TITRES_STAT!D2485</f>
        <v>150</v>
      </c>
      <c r="C2482" s="2">
        <f t="shared" si="228"/>
        <v>127.17447816594679</v>
      </c>
      <c r="D2482" s="2">
        <f t="shared" si="230"/>
        <v>134.75444722608597</v>
      </c>
      <c r="E2482" s="2">
        <f t="shared" si="229"/>
        <v>-7.5799690601391774</v>
      </c>
      <c r="F2482" s="2">
        <f t="shared" si="233"/>
        <v>-4.1688197466810255</v>
      </c>
      <c r="G2482" s="2">
        <f t="shared" si="231"/>
        <v>-3.4111493134581519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5">
        <f>TITRES_STAT!D2486</f>
        <v>156.75</v>
      </c>
      <c r="C2483" s="2">
        <f t="shared" si="228"/>
        <v>127.91686614041652</v>
      </c>
      <c r="D2483" s="2">
        <f t="shared" si="230"/>
        <v>136.38374743156109</v>
      </c>
      <c r="E2483" s="2">
        <f t="shared" si="229"/>
        <v>-8.4668812911445741</v>
      </c>
      <c r="F2483" s="2">
        <f t="shared" si="233"/>
        <v>-5.0284320555737354</v>
      </c>
      <c r="G2483" s="2">
        <f t="shared" si="231"/>
        <v>-3.4384492355708387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5">
        <f>TITRES_STAT!D2487</f>
        <v>163</v>
      </c>
      <c r="C2484" s="2">
        <f t="shared" si="228"/>
        <v>128.54657904189091</v>
      </c>
      <c r="D2484" s="2">
        <f t="shared" si="230"/>
        <v>138.3553216958899</v>
      </c>
      <c r="E2484" s="2">
        <f t="shared" si="229"/>
        <v>-9.8087426539989906</v>
      </c>
      <c r="F2484" s="2">
        <f t="shared" si="233"/>
        <v>-5.9844941752587868</v>
      </c>
      <c r="G2484" s="2">
        <f t="shared" si="231"/>
        <v>-3.8242484787402038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5">
        <f>TITRES_STAT!D2488</f>
        <v>163</v>
      </c>
      <c r="C2485" s="2">
        <f t="shared" si="228"/>
        <v>129.69479765083076</v>
      </c>
      <c r="D2485" s="2">
        <f t="shared" si="230"/>
        <v>140.18085342212029</v>
      </c>
      <c r="E2485" s="2">
        <f t="shared" si="229"/>
        <v>-10.486055771289529</v>
      </c>
      <c r="F2485" s="2">
        <f t="shared" si="233"/>
        <v>-6.884806494464935</v>
      </c>
      <c r="G2485" s="2">
        <f t="shared" si="231"/>
        <v>-3.6012492768245936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5">
        <f>TITRES_STAT!D2489</f>
        <v>162</v>
      </c>
      <c r="C2486" s="2">
        <f t="shared" si="228"/>
        <v>130.66944416608757</v>
      </c>
      <c r="D2486" s="2">
        <f t="shared" si="230"/>
        <v>141.79708650196324</v>
      </c>
      <c r="E2486" s="2">
        <f t="shared" si="229"/>
        <v>-11.127642335875663</v>
      </c>
      <c r="F2486" s="2">
        <f t="shared" si="233"/>
        <v>-7.7333736627470806</v>
      </c>
      <c r="G2486" s="2">
        <f t="shared" si="231"/>
        <v>-3.3942686731285825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5">
        <f>TITRES_STAT!D2490</f>
        <v>160</v>
      </c>
      <c r="C2487" s="2">
        <f t="shared" si="228"/>
        <v>132.10491429438179</v>
      </c>
      <c r="D2487" s="2">
        <f t="shared" si="230"/>
        <v>143.14545046478077</v>
      </c>
      <c r="E2487" s="2">
        <f t="shared" si="229"/>
        <v>-11.04053617039898</v>
      </c>
      <c r="F2487" s="2">
        <f t="shared" si="233"/>
        <v>-8.3948061642774601</v>
      </c>
      <c r="G2487" s="2">
        <f t="shared" si="231"/>
        <v>-2.6457300061215197</v>
      </c>
      <c r="H2487" s="2" t="str">
        <f t="shared" si="232"/>
        <v>Hold</v>
      </c>
    </row>
    <row r="2488" spans="1:8" ht="13.5" x14ac:dyDescent="0.25">
      <c r="A2488" s="3">
        <f>TITRES_STAT!B2491</f>
        <v>45931</v>
      </c>
      <c r="B2488" s="5">
        <f>TITRES_STAT!D2491</f>
        <v>160</v>
      </c>
      <c r="C2488" s="2">
        <f t="shared" si="228"/>
        <v>134.28877363370765</v>
      </c>
      <c r="D2488" s="2">
        <f t="shared" si="230"/>
        <v>144.39393561553774</v>
      </c>
      <c r="E2488" s="2">
        <f t="shared" si="229"/>
        <v>-10.105161981830094</v>
      </c>
      <c r="F2488" s="2">
        <f t="shared" si="233"/>
        <v>-8.7368773277879868</v>
      </c>
      <c r="G2488" s="2">
        <f t="shared" si="231"/>
        <v>-1.3682846540421068</v>
      </c>
      <c r="H2488" s="2" t="str">
        <f t="shared" si="232"/>
        <v>Hold</v>
      </c>
    </row>
    <row r="2489" spans="1:8" ht="13.5" x14ac:dyDescent="0.25">
      <c r="A2489" s="3">
        <f>TITRES_STAT!B2492</f>
        <v>45932</v>
      </c>
      <c r="B2489" s="5">
        <f>TITRES_STAT!D2492</f>
        <v>160</v>
      </c>
      <c r="C2489" s="2">
        <f t="shared" si="228"/>
        <v>136.13819307467571</v>
      </c>
      <c r="D2489" s="2">
        <f t="shared" si="230"/>
        <v>145.54994038475718</v>
      </c>
      <c r="E2489" s="2">
        <f t="shared" si="229"/>
        <v>-9.4117473100814664</v>
      </c>
      <c r="F2489" s="2">
        <f t="shared" si="233"/>
        <v>-8.8718513242466841</v>
      </c>
      <c r="G2489" s="2">
        <f t="shared" si="231"/>
        <v>-0.53989598583478227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5">
        <f>TITRES_STAT!D2493</f>
        <v>152.80000000000001</v>
      </c>
      <c r="C2490" s="2">
        <f t="shared" si="228"/>
        <v>137.96462490934098</v>
      </c>
      <c r="D2490" s="2">
        <f t="shared" si="230"/>
        <v>146.08698183773814</v>
      </c>
      <c r="E2490" s="2">
        <f t="shared" si="229"/>
        <v>-8.1223569283971528</v>
      </c>
      <c r="F2490" s="2">
        <f t="shared" si="233"/>
        <v>-8.7219524450767789</v>
      </c>
      <c r="G2490" s="2">
        <f t="shared" si="231"/>
        <v>0.59959551667962607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155.1</v>
      </c>
      <c r="C2491" s="2">
        <f t="shared" si="228"/>
        <v>139.81622107713468</v>
      </c>
      <c r="D2491" s="2">
        <f t="shared" si="230"/>
        <v>146.7546128127205</v>
      </c>
      <c r="E2491" s="2">
        <f t="shared" si="229"/>
        <v>-6.9383917355858102</v>
      </c>
      <c r="F2491" s="2">
        <f t="shared" si="233"/>
        <v>-8.3652403031785862</v>
      </c>
      <c r="G2491" s="2">
        <f t="shared" si="231"/>
        <v>1.426848567592776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5">
        <f>TITRES_STAT!D2495</f>
        <v>155.1</v>
      </c>
      <c r="C2492" s="2">
        <f t="shared" si="228"/>
        <v>141.38295629603704</v>
      </c>
      <c r="D2492" s="2">
        <f t="shared" si="230"/>
        <v>147.37278964140785</v>
      </c>
      <c r="E2492" s="2">
        <f t="shared" si="229"/>
        <v>-5.9898333453708119</v>
      </c>
      <c r="F2492" s="2">
        <f t="shared" si="233"/>
        <v>-7.8901589116170321</v>
      </c>
      <c r="G2492" s="2">
        <f t="shared" si="231"/>
        <v>1.9003255662462202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5">
        <f>TITRES_STAT!D2496</f>
        <v>155.1</v>
      </c>
      <c r="C2493" s="2">
        <f t="shared" si="228"/>
        <v>143.7471168658775</v>
      </c>
      <c r="D2493" s="2">
        <f t="shared" si="230"/>
        <v>147.94517559389615</v>
      </c>
      <c r="E2493" s="2">
        <f t="shared" si="229"/>
        <v>-4.1980587280186512</v>
      </c>
      <c r="F2493" s="2">
        <f t="shared" si="233"/>
        <v>-7.1517388748973563</v>
      </c>
      <c r="G2493" s="2">
        <f t="shared" si="231"/>
        <v>2.9536801468787051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5">
        <f>TITRES_STAT!D2497</f>
        <v>155.1</v>
      </c>
      <c r="C2494" s="2">
        <f t="shared" si="228"/>
        <v>146.70909888651173</v>
      </c>
      <c r="D2494" s="2">
        <f t="shared" si="230"/>
        <v>148.47516258694088</v>
      </c>
      <c r="E2494" s="2">
        <f t="shared" si="229"/>
        <v>-1.7660637004291573</v>
      </c>
      <c r="F2494" s="2">
        <f t="shared" si="233"/>
        <v>-6.074603840003717</v>
      </c>
      <c r="G2494" s="2">
        <f t="shared" si="231"/>
        <v>4.3085401395745597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5">
        <f>TITRES_STAT!D2498</f>
        <v>153.1</v>
      </c>
      <c r="C2495" s="2">
        <f t="shared" si="228"/>
        <v>149.21539136550993</v>
      </c>
      <c r="D2495" s="2">
        <f t="shared" si="230"/>
        <v>148.81774313605635</v>
      </c>
      <c r="E2495" s="2">
        <f t="shared" si="229"/>
        <v>0.39764822945357992</v>
      </c>
      <c r="F2495" s="2">
        <f t="shared" si="233"/>
        <v>-4.7801534261122578</v>
      </c>
      <c r="G2495" s="2">
        <f t="shared" si="231"/>
        <v>5.1778016555658377</v>
      </c>
      <c r="H2495" s="2" t="str">
        <f t="shared" si="232"/>
        <v>Sell</v>
      </c>
    </row>
    <row r="2496" spans="1:8" ht="13.5" x14ac:dyDescent="0.25">
      <c r="A2496" s="3">
        <f>TITRES_STAT!B2499</f>
        <v>45943</v>
      </c>
      <c r="B2496" s="5">
        <f>TITRES_STAT!D2499</f>
        <v>153</v>
      </c>
      <c r="C2496" s="2">
        <f t="shared" si="228"/>
        <v>151.18225423235455</v>
      </c>
      <c r="D2496" s="2">
        <f t="shared" si="230"/>
        <v>149.12753994079293</v>
      </c>
      <c r="E2496" s="2">
        <f t="shared" si="229"/>
        <v>2.0547142915616234</v>
      </c>
      <c r="F2496" s="2">
        <f t="shared" si="233"/>
        <v>-3.4131798825774817</v>
      </c>
      <c r="G2496" s="2">
        <f t="shared" si="231"/>
        <v>5.4678941741391052</v>
      </c>
      <c r="H2496" s="2" t="str">
        <f t="shared" si="232"/>
        <v>Sell</v>
      </c>
    </row>
    <row r="2497" spans="1:8" ht="13.5" x14ac:dyDescent="0.25">
      <c r="A2497" s="3">
        <f>TITRES_STAT!B2500</f>
        <v>45944</v>
      </c>
      <c r="B2497" s="5">
        <f>TITRES_STAT!D2500</f>
        <v>155</v>
      </c>
      <c r="C2497" s="2">
        <f t="shared" si="228"/>
        <v>152.53883050430002</v>
      </c>
      <c r="D2497" s="2">
        <f t="shared" si="230"/>
        <v>149.56253698221565</v>
      </c>
      <c r="E2497" s="2">
        <f t="shared" si="229"/>
        <v>2.9762935220843758</v>
      </c>
      <c r="F2497" s="2">
        <f t="shared" si="233"/>
        <v>-2.13528520164511</v>
      </c>
      <c r="G2497" s="2">
        <f t="shared" si="231"/>
        <v>5.1115787237294859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5">
        <f>TITRES_STAT!D2501</f>
        <v>155</v>
      </c>
      <c r="C2498" s="2">
        <f t="shared" si="228"/>
        <v>153.6867027344077</v>
      </c>
      <c r="D2498" s="2">
        <f t="shared" si="230"/>
        <v>149.96531202057002</v>
      </c>
      <c r="E2498" s="2">
        <f t="shared" si="229"/>
        <v>3.7213907138376783</v>
      </c>
      <c r="F2498" s="2">
        <f t="shared" si="233"/>
        <v>-0.96395001854855245</v>
      </c>
      <c r="G2498" s="2">
        <f t="shared" si="231"/>
        <v>4.6853407323862308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5">
        <f>TITRES_STAT!D2502</f>
        <v>155</v>
      </c>
      <c r="C2499" s="2">
        <f t="shared" si="228"/>
        <v>154.65797923680651</v>
      </c>
      <c r="D2499" s="2">
        <f t="shared" si="230"/>
        <v>150.33825187089815</v>
      </c>
      <c r="E2499" s="2">
        <f t="shared" si="229"/>
        <v>4.3197273659083635</v>
      </c>
      <c r="F2499" s="2">
        <f t="shared" si="233"/>
        <v>9.2785458342830696E-2</v>
      </c>
      <c r="G2499" s="2">
        <f t="shared" si="231"/>
        <v>4.226941907565533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5">
        <f>TITRES_STAT!D2503</f>
        <v>155</v>
      </c>
      <c r="C2500" s="2">
        <f t="shared" si="228"/>
        <v>154.37213627729781</v>
      </c>
      <c r="D2500" s="2">
        <f t="shared" si="230"/>
        <v>150.6835665471279</v>
      </c>
      <c r="E2500" s="2">
        <f t="shared" si="229"/>
        <v>3.6885697301699167</v>
      </c>
      <c r="F2500" s="2">
        <f t="shared" si="233"/>
        <v>0.81194231270824802</v>
      </c>
      <c r="G2500" s="2">
        <f t="shared" si="231"/>
        <v>2.8766274174616688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5">
        <f>TITRES_STAT!D2504</f>
        <v>153.30000000000001</v>
      </c>
      <c r="C2501" s="2">
        <f t="shared" si="228"/>
        <v>154.48411531155969</v>
      </c>
      <c r="D2501" s="2">
        <f t="shared" si="230"/>
        <v>150.87737643252584</v>
      </c>
      <c r="E2501" s="2">
        <f t="shared" si="229"/>
        <v>3.6067388790338555</v>
      </c>
      <c r="F2501" s="2">
        <f t="shared" si="233"/>
        <v>1.3709016259733695</v>
      </c>
      <c r="G2501" s="2">
        <f t="shared" si="231"/>
        <v>2.235837253060486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153.30000000000001</v>
      </c>
      <c r="C2502" s="2">
        <f t="shared" si="228"/>
        <v>154.57886680208895</v>
      </c>
      <c r="D2502" s="2">
        <f t="shared" si="230"/>
        <v>151.05683003011652</v>
      </c>
      <c r="E2502" s="2">
        <f t="shared" si="229"/>
        <v>3.5220367719724379</v>
      </c>
      <c r="F2502" s="2">
        <f t="shared" si="233"/>
        <v>1.8011286551731831</v>
      </c>
      <c r="G2502" s="2">
        <f t="shared" si="231"/>
        <v>1.7209081167992548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153.30000000000001</v>
      </c>
      <c r="C2503" s="2">
        <f t="shared" si="228"/>
        <v>154.65904114022911</v>
      </c>
      <c r="D2503" s="2">
        <f t="shared" si="230"/>
        <v>151.2229907686264</v>
      </c>
      <c r="E2503" s="2">
        <f t="shared" si="229"/>
        <v>3.436050371602704</v>
      </c>
      <c r="F2503" s="2">
        <f t="shared" si="233"/>
        <v>2.1281129984590872</v>
      </c>
      <c r="G2503" s="2">
        <f t="shared" si="231"/>
        <v>1.3079373731436168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153.30000000000001</v>
      </c>
      <c r="C2504" s="2">
        <f t="shared" si="228"/>
        <v>154.72688096480923</v>
      </c>
      <c r="D2504" s="2">
        <f t="shared" si="230"/>
        <v>151.37684330428371</v>
      </c>
      <c r="E2504" s="2">
        <f t="shared" si="229"/>
        <v>3.3500376605255155</v>
      </c>
      <c r="F2504" s="2">
        <f t="shared" si="233"/>
        <v>2.372497930872373</v>
      </c>
      <c r="G2504" s="2">
        <f t="shared" si="231"/>
        <v>0.97753972965314251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153</v>
      </c>
      <c r="C2505" s="2">
        <f t="shared" si="228"/>
        <v>154.47659158560782</v>
      </c>
      <c r="D2505" s="2">
        <f t="shared" si="230"/>
        <v>151.49707713359604</v>
      </c>
      <c r="E2505" s="2">
        <f t="shared" si="229"/>
        <v>2.9795144520117844</v>
      </c>
      <c r="F2505" s="2">
        <f t="shared" si="233"/>
        <v>2.4939012351002554</v>
      </c>
      <c r="G2505" s="2">
        <f t="shared" si="231"/>
        <v>0.48561321691152903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153</v>
      </c>
      <c r="C2506" s="2">
        <f t="shared" si="228"/>
        <v>154.24942364936047</v>
      </c>
      <c r="D2506" s="2">
        <f t="shared" si="230"/>
        <v>151.60840475332967</v>
      </c>
      <c r="E2506" s="2">
        <f t="shared" si="229"/>
        <v>2.6410188960308005</v>
      </c>
      <c r="F2506" s="2">
        <f t="shared" si="233"/>
        <v>2.5233247672863643</v>
      </c>
      <c r="G2506" s="2">
        <f t="shared" si="231"/>
        <v>0.11769412874443619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153</v>
      </c>
      <c r="C2507" s="2">
        <f t="shared" si="228"/>
        <v>154.36489693407424</v>
      </c>
      <c r="D2507" s="2">
        <f t="shared" si="230"/>
        <v>151.71148588271265</v>
      </c>
      <c r="E2507" s="2">
        <f t="shared" si="229"/>
        <v>2.6534110513615872</v>
      </c>
      <c r="F2507" s="2">
        <f t="shared" si="233"/>
        <v>2.5493420241014091</v>
      </c>
      <c r="G2507" s="2">
        <f t="shared" si="231"/>
        <v>0.10406902726017808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153.5</v>
      </c>
      <c r="C2508" s="2">
        <f t="shared" si="228"/>
        <v>154.4626050980628</v>
      </c>
      <c r="D2508" s="2">
        <f t="shared" si="230"/>
        <v>151.84396840991914</v>
      </c>
      <c r="E2508" s="2">
        <f t="shared" si="229"/>
        <v>2.6186366881436527</v>
      </c>
      <c r="F2508" s="2">
        <f t="shared" si="233"/>
        <v>2.5632009569098582</v>
      </c>
      <c r="G2508" s="2">
        <f t="shared" si="231"/>
        <v>5.5435731233794527E-2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496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175.98</v>
      </c>
      <c r="C2" s="5">
        <f>TITRES_STAT!D5</f>
        <v>91.989000000000004</v>
      </c>
      <c r="D2" s="5">
        <f>TITRES_STAT!E5</f>
        <v>1</v>
      </c>
      <c r="E2" s="2">
        <f>D2</f>
        <v>1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175.98</v>
      </c>
      <c r="C3" s="5">
        <f>TITRES_STAT!D6</f>
        <v>91.989000000000004</v>
      </c>
      <c r="D3" s="5">
        <f>TITRES_STAT!E6</f>
        <v>0</v>
      </c>
      <c r="E3" s="2">
        <f>IF(B3&gt;B2, E2+D3, IF(B3&lt;B2, E2-D3, E2))</f>
        <v>1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175.98</v>
      </c>
      <c r="C4" s="5">
        <f>TITRES_STAT!D7</f>
        <v>91.989000000000004</v>
      </c>
      <c r="D4" s="5">
        <f>TITRES_STAT!E7</f>
        <v>0</v>
      </c>
      <c r="E4" s="2">
        <f t="shared" ref="E4:E67" si="0">IF(B4&gt;B3, E3+D4, IF(B4&lt;B3, E3-D4, E3))</f>
        <v>1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175.98</v>
      </c>
      <c r="C5" s="5">
        <f>TITRES_STAT!D8</f>
        <v>91.989000000000004</v>
      </c>
      <c r="D5" s="5">
        <f>TITRES_STAT!E8</f>
        <v>0</v>
      </c>
      <c r="E5" s="2">
        <f t="shared" si="0"/>
        <v>1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172</v>
      </c>
      <c r="C6" s="5">
        <f>TITRES_STAT!D9</f>
        <v>89.908600000000007</v>
      </c>
      <c r="D6" s="5">
        <f>TITRES_STAT!E9</f>
        <v>1</v>
      </c>
      <c r="E6" s="2">
        <f t="shared" si="0"/>
        <v>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172</v>
      </c>
      <c r="C7" s="5">
        <f>TITRES_STAT!D10</f>
        <v>89.908600000000007</v>
      </c>
      <c r="D7" s="5">
        <f>TITRES_STAT!E10</f>
        <v>0</v>
      </c>
      <c r="E7" s="2">
        <f t="shared" si="0"/>
        <v>0</v>
      </c>
      <c r="F7" s="5" t="str">
        <f>IF(E7&gt;E2,"BULLISH",IF(E7&lt;E2,"BEARISH","NEUTRAL"))</f>
        <v>BEARISH</v>
      </c>
      <c r="G7" s="5" t="str">
        <f t="shared" ref="G7:G70" si="2">IF((E7-E2)/E2 &gt; 0.02, "STRONG",
 IF((E7-E2)/E2 &lt; -0.02, "WEAK", "NEUTRAL"))</f>
        <v>WEAK</v>
      </c>
      <c r="H7" s="5" t="str">
        <f t="shared" si="1"/>
        <v>CONFIRMED BEARISH</v>
      </c>
    </row>
    <row r="8" spans="1:8" ht="13.5" x14ac:dyDescent="0.25">
      <c r="A8" s="3">
        <f>TITRES_STAT!B11</f>
        <v>42318</v>
      </c>
      <c r="B8" s="5">
        <f>TITRES_STAT!C11</f>
        <v>172</v>
      </c>
      <c r="C8" s="5">
        <f>TITRES_STAT!D11</f>
        <v>89.908600000000007</v>
      </c>
      <c r="D8" s="5">
        <f>TITRES_STAT!E11</f>
        <v>0</v>
      </c>
      <c r="E8" s="2">
        <f t="shared" si="0"/>
        <v>0</v>
      </c>
      <c r="F8" s="5" t="str">
        <f t="shared" ref="F8:F71" si="3">IF(E8&gt;E3,"BULLISH",IF(E8&lt;E3,"BEARISH","NEUTRAL"))</f>
        <v>BEARISH</v>
      </c>
      <c r="G8" s="5" t="str">
        <f t="shared" si="2"/>
        <v>WEAK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172</v>
      </c>
      <c r="C9" s="5">
        <f>TITRES_STAT!D12</f>
        <v>89.908600000000007</v>
      </c>
      <c r="D9" s="5">
        <f>TITRES_STAT!E12</f>
        <v>0</v>
      </c>
      <c r="E9" s="2">
        <f t="shared" si="0"/>
        <v>0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166.84</v>
      </c>
      <c r="C10" s="5">
        <f>TITRES_STAT!D13</f>
        <v>87.211299999999994</v>
      </c>
      <c r="D10" s="5">
        <f>TITRES_STAT!E13</f>
        <v>0</v>
      </c>
      <c r="E10" s="2">
        <f t="shared" si="0"/>
        <v>0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166.84</v>
      </c>
      <c r="C11" s="5">
        <f>TITRES_STAT!D14</f>
        <v>87.211299999999994</v>
      </c>
      <c r="D11" s="5">
        <f>TITRES_STAT!E14</f>
        <v>0</v>
      </c>
      <c r="E11" s="2">
        <f t="shared" si="0"/>
        <v>0</v>
      </c>
      <c r="F11" s="5" t="str">
        <f t="shared" si="3"/>
        <v>NEUTRAL</v>
      </c>
      <c r="G11" s="5" t="e">
        <f t="shared" si="2"/>
        <v>#DIV/0!</v>
      </c>
      <c r="H11" s="5" t="str">
        <f t="shared" si="1"/>
        <v>NEUTRAL</v>
      </c>
    </row>
    <row r="12" spans="1:8" ht="13.5" x14ac:dyDescent="0.25">
      <c r="A12" s="3">
        <f>TITRES_STAT!B15</f>
        <v>42324</v>
      </c>
      <c r="B12" s="5">
        <f>TITRES_STAT!C15</f>
        <v>159.34</v>
      </c>
      <c r="C12" s="5">
        <f>TITRES_STAT!D15</f>
        <v>83.290899999999993</v>
      </c>
      <c r="D12" s="5">
        <f>TITRES_STAT!E15</f>
        <v>28</v>
      </c>
      <c r="E12" s="2">
        <f t="shared" si="0"/>
        <v>-28</v>
      </c>
      <c r="F12" s="5" t="str">
        <f t="shared" si="3"/>
        <v>BEARISH</v>
      </c>
      <c r="G12" s="5" t="e">
        <f t="shared" si="2"/>
        <v>#DIV/0!</v>
      </c>
      <c r="H12" s="5" t="str">
        <f t="shared" si="1"/>
        <v>CONFIRMED BEARISH</v>
      </c>
    </row>
    <row r="13" spans="1:8" ht="13.5" x14ac:dyDescent="0.25">
      <c r="A13" s="3">
        <f>TITRES_STAT!B16</f>
        <v>42325</v>
      </c>
      <c r="B13" s="5">
        <f>TITRES_STAT!C16</f>
        <v>154.56</v>
      </c>
      <c r="C13" s="5">
        <f>TITRES_STAT!D16</f>
        <v>80.792299999999997</v>
      </c>
      <c r="D13" s="5">
        <f>TITRES_STAT!E16</f>
        <v>27</v>
      </c>
      <c r="E13" s="2">
        <f t="shared" si="0"/>
        <v>-55</v>
      </c>
      <c r="F13" s="5" t="str">
        <f t="shared" si="3"/>
        <v>BEARISH</v>
      </c>
      <c r="G13" s="5" t="e">
        <f t="shared" si="2"/>
        <v>#DIV/0!</v>
      </c>
      <c r="H13" s="5" t="str">
        <f t="shared" si="1"/>
        <v>CONFIRMED BEARISH</v>
      </c>
    </row>
    <row r="14" spans="1:8" ht="13.5" x14ac:dyDescent="0.25">
      <c r="A14" s="3">
        <f>TITRES_STAT!B17</f>
        <v>42326</v>
      </c>
      <c r="B14" s="5">
        <f>TITRES_STAT!C17</f>
        <v>154.56</v>
      </c>
      <c r="C14" s="5">
        <f>TITRES_STAT!D17</f>
        <v>80.792299999999997</v>
      </c>
      <c r="D14" s="5">
        <f>TITRES_STAT!E17</f>
        <v>15</v>
      </c>
      <c r="E14" s="2">
        <f t="shared" si="0"/>
        <v>-55</v>
      </c>
      <c r="F14" s="5" t="str">
        <f t="shared" si="3"/>
        <v>BEARISH</v>
      </c>
      <c r="G14" s="5" t="e">
        <f t="shared" si="2"/>
        <v>#DIV/0!</v>
      </c>
      <c r="H14" s="5" t="str">
        <f t="shared" si="1"/>
        <v>CONFIRMED BEARISH</v>
      </c>
    </row>
    <row r="15" spans="1:8" ht="13.5" x14ac:dyDescent="0.25">
      <c r="A15" s="3">
        <f>TITRES_STAT!B18</f>
        <v>42327</v>
      </c>
      <c r="B15" s="5">
        <f>TITRES_STAT!C18</f>
        <v>154.56</v>
      </c>
      <c r="C15" s="5">
        <f>TITRES_STAT!D18</f>
        <v>80.792299999999997</v>
      </c>
      <c r="D15" s="5">
        <f>TITRES_STAT!E18</f>
        <v>13</v>
      </c>
      <c r="E15" s="2">
        <f t="shared" si="0"/>
        <v>-55</v>
      </c>
      <c r="F15" s="5" t="str">
        <f t="shared" si="3"/>
        <v>BEARISH</v>
      </c>
      <c r="G15" s="5" t="e">
        <f t="shared" si="2"/>
        <v>#DIV/0!</v>
      </c>
      <c r="H15" s="5" t="str">
        <f t="shared" si="1"/>
        <v>CONFIRMED BEARISH</v>
      </c>
    </row>
    <row r="16" spans="1:8" ht="13.5" x14ac:dyDescent="0.25">
      <c r="A16" s="3">
        <f>TITRES_STAT!B19</f>
        <v>42328</v>
      </c>
      <c r="B16" s="5">
        <f>TITRES_STAT!C19</f>
        <v>154.56</v>
      </c>
      <c r="C16" s="5">
        <f>TITRES_STAT!D19</f>
        <v>80.792299999999997</v>
      </c>
      <c r="D16" s="5">
        <f>TITRES_STAT!E19</f>
        <v>0</v>
      </c>
      <c r="E16" s="2">
        <f t="shared" si="0"/>
        <v>-55</v>
      </c>
      <c r="F16" s="5" t="str">
        <f t="shared" si="3"/>
        <v>BEARISH</v>
      </c>
      <c r="G16" s="5" t="e">
        <f t="shared" si="2"/>
        <v>#DIV/0!</v>
      </c>
      <c r="H16" s="5" t="str">
        <f t="shared" si="1"/>
        <v>CONFIRMED BEARISH</v>
      </c>
    </row>
    <row r="17" spans="1:8" ht="13.5" x14ac:dyDescent="0.25">
      <c r="A17" s="3">
        <f>TITRES_STAT!B20</f>
        <v>42331</v>
      </c>
      <c r="B17" s="5">
        <f>TITRES_STAT!C20</f>
        <v>159.1</v>
      </c>
      <c r="C17" s="5">
        <f>TITRES_STAT!D20</f>
        <v>83.165400000000005</v>
      </c>
      <c r="D17" s="5">
        <f>TITRES_STAT!E20</f>
        <v>2</v>
      </c>
      <c r="E17" s="2">
        <f t="shared" si="0"/>
        <v>-53</v>
      </c>
      <c r="F17" s="5" t="str">
        <f t="shared" si="3"/>
        <v>BEARISH</v>
      </c>
      <c r="G17" s="5" t="str">
        <f t="shared" si="2"/>
        <v>STRONG</v>
      </c>
      <c r="H17" s="5" t="str">
        <f t="shared" si="1"/>
        <v>CONFIRMED BEARISH</v>
      </c>
    </row>
    <row r="18" spans="1:8" ht="13.5" x14ac:dyDescent="0.25">
      <c r="A18" s="3">
        <f>TITRES_STAT!B21</f>
        <v>42332</v>
      </c>
      <c r="B18" s="5">
        <f>TITRES_STAT!C21</f>
        <v>159.1</v>
      </c>
      <c r="C18" s="5">
        <f>TITRES_STAT!D21</f>
        <v>83.165400000000005</v>
      </c>
      <c r="D18" s="5">
        <f>TITRES_STAT!E21</f>
        <v>0</v>
      </c>
      <c r="E18" s="2">
        <f t="shared" si="0"/>
        <v>-53</v>
      </c>
      <c r="F18" s="5" t="str">
        <f t="shared" si="3"/>
        <v>BULLISH</v>
      </c>
      <c r="G18" s="5" t="str">
        <f t="shared" si="2"/>
        <v>WEAK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163.87</v>
      </c>
      <c r="C19" s="5">
        <f>TITRES_STAT!D22</f>
        <v>85.658799999999999</v>
      </c>
      <c r="D19" s="5">
        <f>TITRES_STAT!E22</f>
        <v>1</v>
      </c>
      <c r="E19" s="2">
        <f t="shared" si="0"/>
        <v>-52</v>
      </c>
      <c r="F19" s="5" t="str">
        <f t="shared" si="3"/>
        <v>BULLISH</v>
      </c>
      <c r="G19" s="5" t="str">
        <f t="shared" si="2"/>
        <v>WEAK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163.87</v>
      </c>
      <c r="C20" s="5">
        <f>TITRES_STAT!D23</f>
        <v>85.658799999999999</v>
      </c>
      <c r="D20" s="5">
        <f>TITRES_STAT!E23</f>
        <v>0</v>
      </c>
      <c r="E20" s="2">
        <f t="shared" si="0"/>
        <v>-52</v>
      </c>
      <c r="F20" s="5" t="str">
        <f t="shared" si="3"/>
        <v>BULLISH</v>
      </c>
      <c r="G20" s="5" t="str">
        <f t="shared" si="2"/>
        <v>WEAK</v>
      </c>
      <c r="H20" s="5" t="str">
        <f t="shared" si="1"/>
        <v>CONFIRMED BULLISH</v>
      </c>
    </row>
    <row r="21" spans="1:8" ht="13.5" x14ac:dyDescent="0.25">
      <c r="A21" s="3">
        <f>TITRES_STAT!B24</f>
        <v>42335</v>
      </c>
      <c r="B21" s="5">
        <f>TITRES_STAT!C24</f>
        <v>163.87</v>
      </c>
      <c r="C21" s="5">
        <f>TITRES_STAT!D24</f>
        <v>85.658799999999999</v>
      </c>
      <c r="D21" s="5">
        <f>TITRES_STAT!E24</f>
        <v>0</v>
      </c>
      <c r="E21" s="2">
        <f t="shared" si="0"/>
        <v>-52</v>
      </c>
      <c r="F21" s="5" t="str">
        <f t="shared" si="3"/>
        <v>BULLISH</v>
      </c>
      <c r="G21" s="5" t="str">
        <f t="shared" si="2"/>
        <v>WEAK</v>
      </c>
      <c r="H21" s="5" t="str">
        <f t="shared" si="1"/>
        <v>CONFIRMED BULLISH</v>
      </c>
    </row>
    <row r="22" spans="1:8" ht="13.5" x14ac:dyDescent="0.25">
      <c r="A22" s="3">
        <f>TITRES_STAT!B25</f>
        <v>42338</v>
      </c>
      <c r="B22" s="5">
        <f>TITRES_STAT!C25</f>
        <v>163.87</v>
      </c>
      <c r="C22" s="5">
        <f>TITRES_STAT!D25</f>
        <v>85.658799999999999</v>
      </c>
      <c r="D22" s="5">
        <f>TITRES_STAT!E25</f>
        <v>0</v>
      </c>
      <c r="E22" s="2">
        <f t="shared" si="0"/>
        <v>-52</v>
      </c>
      <c r="F22" s="5" t="str">
        <f t="shared" si="3"/>
        <v>BULLISH</v>
      </c>
      <c r="G22" s="5" t="str">
        <f t="shared" si="2"/>
        <v>NEUTRAL</v>
      </c>
      <c r="H22" s="5" t="str">
        <f t="shared" si="1"/>
        <v>CONFIRMED BULLISH</v>
      </c>
    </row>
    <row r="23" spans="1:8" ht="13.5" x14ac:dyDescent="0.25">
      <c r="A23" s="3">
        <f>TITRES_STAT!B26</f>
        <v>42339</v>
      </c>
      <c r="B23" s="5">
        <f>TITRES_STAT!C26</f>
        <v>163.87</v>
      </c>
      <c r="C23" s="5">
        <f>TITRES_STAT!D26</f>
        <v>85.658799999999999</v>
      </c>
      <c r="D23" s="5">
        <f>TITRES_STAT!E26</f>
        <v>0</v>
      </c>
      <c r="E23" s="2">
        <f t="shared" si="0"/>
        <v>-52</v>
      </c>
      <c r="F23" s="5" t="str">
        <f t="shared" si="3"/>
        <v>BULLISH</v>
      </c>
      <c r="G23" s="5" t="str">
        <f t="shared" si="2"/>
        <v>NEUTRAL</v>
      </c>
      <c r="H23" s="5" t="str">
        <f t="shared" si="1"/>
        <v>CONFIRMED BULLISH</v>
      </c>
    </row>
    <row r="24" spans="1:8" ht="13.5" x14ac:dyDescent="0.25">
      <c r="A24" s="3">
        <f>TITRES_STAT!B27</f>
        <v>42340</v>
      </c>
      <c r="B24" s="5">
        <f>TITRES_STAT!C27</f>
        <v>163.87</v>
      </c>
      <c r="C24" s="5">
        <f>TITRES_STAT!D27</f>
        <v>85.658799999999999</v>
      </c>
      <c r="D24" s="5">
        <f>TITRES_STAT!E27</f>
        <v>0</v>
      </c>
      <c r="E24" s="2">
        <f t="shared" si="0"/>
        <v>-52</v>
      </c>
      <c r="F24" s="5" t="str">
        <f t="shared" si="3"/>
        <v>NEUTRAL</v>
      </c>
      <c r="G24" s="5" t="str">
        <f t="shared" si="2"/>
        <v>NEUTRAL</v>
      </c>
      <c r="H24" s="5" t="str">
        <f t="shared" si="1"/>
        <v>NEUTRAL</v>
      </c>
    </row>
    <row r="25" spans="1:8" ht="13.5" x14ac:dyDescent="0.25">
      <c r="A25" s="3">
        <f>TITRES_STAT!B28</f>
        <v>42341</v>
      </c>
      <c r="B25" s="5">
        <f>TITRES_STAT!C28</f>
        <v>163.87</v>
      </c>
      <c r="C25" s="5">
        <f>TITRES_STAT!D28</f>
        <v>85.658799999999999</v>
      </c>
      <c r="D25" s="5">
        <f>TITRES_STAT!E28</f>
        <v>0</v>
      </c>
      <c r="E25" s="2">
        <f t="shared" si="0"/>
        <v>-52</v>
      </c>
      <c r="F25" s="5" t="str">
        <f t="shared" si="3"/>
        <v>NEUTRAL</v>
      </c>
      <c r="G25" s="5" t="str">
        <f t="shared" si="2"/>
        <v>NEUTRAL</v>
      </c>
      <c r="H25" s="5" t="str">
        <f t="shared" si="1"/>
        <v>NEUTRAL</v>
      </c>
    </row>
    <row r="26" spans="1:8" ht="13.5" x14ac:dyDescent="0.25">
      <c r="A26" s="3">
        <f>TITRES_STAT!B29</f>
        <v>42342</v>
      </c>
      <c r="B26" s="5">
        <f>TITRES_STAT!C29</f>
        <v>163.87</v>
      </c>
      <c r="C26" s="5">
        <f>TITRES_STAT!D29</f>
        <v>85.658799999999999</v>
      </c>
      <c r="D26" s="5">
        <f>TITRES_STAT!E29</f>
        <v>0</v>
      </c>
      <c r="E26" s="2">
        <f t="shared" si="0"/>
        <v>-52</v>
      </c>
      <c r="F26" s="5" t="str">
        <f t="shared" si="3"/>
        <v>NEUTRAL</v>
      </c>
      <c r="G26" s="5" t="str">
        <f t="shared" si="2"/>
        <v>NEUTRAL</v>
      </c>
      <c r="H26" s="5" t="str">
        <f t="shared" si="1"/>
        <v>NEUTRAL</v>
      </c>
    </row>
    <row r="27" spans="1:8" ht="13.5" x14ac:dyDescent="0.25">
      <c r="A27" s="3">
        <f>TITRES_STAT!B30</f>
        <v>42345</v>
      </c>
      <c r="B27" s="5">
        <f>TITRES_STAT!C30</f>
        <v>163.87</v>
      </c>
      <c r="C27" s="5">
        <f>TITRES_STAT!D30</f>
        <v>85.658799999999999</v>
      </c>
      <c r="D27" s="5">
        <f>TITRES_STAT!E30</f>
        <v>0</v>
      </c>
      <c r="E27" s="2">
        <f t="shared" si="0"/>
        <v>-52</v>
      </c>
      <c r="F27" s="5" t="str">
        <f t="shared" si="3"/>
        <v>NEUTRAL</v>
      </c>
      <c r="G27" s="5" t="str">
        <f t="shared" si="2"/>
        <v>NEUTRAL</v>
      </c>
      <c r="H27" s="5" t="str">
        <f t="shared" si="1"/>
        <v>NEUTRAL</v>
      </c>
    </row>
    <row r="28" spans="1:8" ht="13.5" x14ac:dyDescent="0.25">
      <c r="A28" s="3">
        <f>TITRES_STAT!B31</f>
        <v>42346</v>
      </c>
      <c r="B28" s="5">
        <f>TITRES_STAT!C31</f>
        <v>163.87</v>
      </c>
      <c r="C28" s="5">
        <f>TITRES_STAT!D31</f>
        <v>85.658799999999999</v>
      </c>
      <c r="D28" s="5">
        <f>TITRES_STAT!E31</f>
        <v>0</v>
      </c>
      <c r="E28" s="2">
        <f t="shared" si="0"/>
        <v>-52</v>
      </c>
      <c r="F28" s="5" t="str">
        <f t="shared" si="3"/>
        <v>NEUTRAL</v>
      </c>
      <c r="G28" s="5" t="str">
        <f t="shared" si="2"/>
        <v>NEUTRAL</v>
      </c>
      <c r="H28" s="5" t="str">
        <f t="shared" si="1"/>
        <v>NEUTRAL</v>
      </c>
    </row>
    <row r="29" spans="1:8" ht="13.5" x14ac:dyDescent="0.25">
      <c r="A29" s="3">
        <f>TITRES_STAT!B32</f>
        <v>42347</v>
      </c>
      <c r="B29" s="5">
        <f>TITRES_STAT!C32</f>
        <v>163.87</v>
      </c>
      <c r="C29" s="5">
        <f>TITRES_STAT!D32</f>
        <v>85.658799999999999</v>
      </c>
      <c r="D29" s="5">
        <f>TITRES_STAT!E32</f>
        <v>0</v>
      </c>
      <c r="E29" s="2">
        <f t="shared" si="0"/>
        <v>-52</v>
      </c>
      <c r="F29" s="5" t="str">
        <f t="shared" si="3"/>
        <v>NEUTRAL</v>
      </c>
      <c r="G29" s="5" t="str">
        <f t="shared" si="2"/>
        <v>NEUTRAL</v>
      </c>
      <c r="H29" s="5" t="str">
        <f t="shared" si="1"/>
        <v>NEUTRAL</v>
      </c>
    </row>
    <row r="30" spans="1:8" ht="13.5" x14ac:dyDescent="0.25">
      <c r="A30" s="3">
        <f>TITRES_STAT!B33</f>
        <v>42348</v>
      </c>
      <c r="B30" s="5">
        <f>TITRES_STAT!C33</f>
        <v>163.68</v>
      </c>
      <c r="C30" s="5">
        <f>TITRES_STAT!D33</f>
        <v>85.5595</v>
      </c>
      <c r="D30" s="5">
        <f>TITRES_STAT!E33</f>
        <v>2</v>
      </c>
      <c r="E30" s="2">
        <f t="shared" si="0"/>
        <v>-54</v>
      </c>
      <c r="F30" s="5" t="str">
        <f t="shared" si="3"/>
        <v>BEARISH</v>
      </c>
      <c r="G30" s="5" t="str">
        <f t="shared" si="2"/>
        <v>STRONG</v>
      </c>
      <c r="H30" s="5" t="str">
        <f t="shared" si="1"/>
        <v>CONFIRMED BEARISH</v>
      </c>
    </row>
    <row r="31" spans="1:8" ht="13.5" x14ac:dyDescent="0.25">
      <c r="A31" s="3">
        <f>TITRES_STAT!B34</f>
        <v>42349</v>
      </c>
      <c r="B31" s="5">
        <f>TITRES_STAT!C34</f>
        <v>163.68</v>
      </c>
      <c r="C31" s="5">
        <f>TITRES_STAT!D34</f>
        <v>85.5595</v>
      </c>
      <c r="D31" s="5">
        <f>TITRES_STAT!E34</f>
        <v>0</v>
      </c>
      <c r="E31" s="2">
        <f t="shared" si="0"/>
        <v>-54</v>
      </c>
      <c r="F31" s="5" t="str">
        <f t="shared" si="3"/>
        <v>BEARISH</v>
      </c>
      <c r="G31" s="5" t="str">
        <f t="shared" si="2"/>
        <v>STRONG</v>
      </c>
      <c r="H31" s="5" t="str">
        <f t="shared" si="1"/>
        <v>CONFIRMED BEARISH</v>
      </c>
    </row>
    <row r="32" spans="1:8" ht="13.5" x14ac:dyDescent="0.25">
      <c r="A32" s="3">
        <f>TITRES_STAT!B35</f>
        <v>42352</v>
      </c>
      <c r="B32" s="5">
        <f>TITRES_STAT!C35</f>
        <v>163.68</v>
      </c>
      <c r="C32" s="5">
        <f>TITRES_STAT!D35</f>
        <v>85.5595</v>
      </c>
      <c r="D32" s="5">
        <f>TITRES_STAT!E35</f>
        <v>0</v>
      </c>
      <c r="E32" s="2">
        <f t="shared" si="0"/>
        <v>-54</v>
      </c>
      <c r="F32" s="5" t="str">
        <f t="shared" si="3"/>
        <v>BEARISH</v>
      </c>
      <c r="G32" s="5" t="str">
        <f t="shared" si="2"/>
        <v>STRONG</v>
      </c>
      <c r="H32" s="5" t="str">
        <f t="shared" si="1"/>
        <v>CONFIRMED BEARISH</v>
      </c>
    </row>
    <row r="33" spans="1:8" ht="13.5" x14ac:dyDescent="0.25">
      <c r="A33" s="3">
        <f>TITRES_STAT!B36</f>
        <v>42353</v>
      </c>
      <c r="B33" s="5">
        <f>TITRES_STAT!C36</f>
        <v>163.54</v>
      </c>
      <c r="C33" s="5">
        <f>TITRES_STAT!D36</f>
        <v>85.4863</v>
      </c>
      <c r="D33" s="5">
        <f>TITRES_STAT!E36</f>
        <v>3</v>
      </c>
      <c r="E33" s="2">
        <f t="shared" si="0"/>
        <v>-57</v>
      </c>
      <c r="F33" s="5" t="str">
        <f t="shared" si="3"/>
        <v>BEARISH</v>
      </c>
      <c r="G33" s="5" t="str">
        <f t="shared" si="2"/>
        <v>STRONG</v>
      </c>
      <c r="H33" s="5" t="str">
        <f t="shared" si="1"/>
        <v>CONFIRMED BEARISH</v>
      </c>
    </row>
    <row r="34" spans="1:8" ht="13.5" x14ac:dyDescent="0.25">
      <c r="A34" s="3">
        <f>TITRES_STAT!B37</f>
        <v>42354</v>
      </c>
      <c r="B34" s="5">
        <f>TITRES_STAT!C37</f>
        <v>158.63999999999999</v>
      </c>
      <c r="C34" s="5">
        <f>TITRES_STAT!D37</f>
        <v>82.924999999999997</v>
      </c>
      <c r="D34" s="5">
        <f>TITRES_STAT!E37</f>
        <v>5</v>
      </c>
      <c r="E34" s="2">
        <f t="shared" si="0"/>
        <v>-62</v>
      </c>
      <c r="F34" s="5" t="str">
        <f t="shared" si="3"/>
        <v>BEARISH</v>
      </c>
      <c r="G34" s="5" t="str">
        <f t="shared" si="2"/>
        <v>STRONG</v>
      </c>
      <c r="H34" s="5" t="str">
        <f t="shared" si="1"/>
        <v>CONFIRMED BEARISH</v>
      </c>
    </row>
    <row r="35" spans="1:8" ht="13.5" x14ac:dyDescent="0.25">
      <c r="A35" s="3">
        <f>TITRES_STAT!B38</f>
        <v>42355</v>
      </c>
      <c r="B35" s="5">
        <f>TITRES_STAT!C38</f>
        <v>154.63999999999999</v>
      </c>
      <c r="C35" s="5">
        <f>TITRES_STAT!D38</f>
        <v>80.834100000000007</v>
      </c>
      <c r="D35" s="5">
        <f>TITRES_STAT!E38</f>
        <v>13</v>
      </c>
      <c r="E35" s="2">
        <f t="shared" si="0"/>
        <v>-75</v>
      </c>
      <c r="F35" s="5" t="str">
        <f t="shared" si="3"/>
        <v>BEARISH</v>
      </c>
      <c r="G35" s="5" t="str">
        <f t="shared" si="2"/>
        <v>STRONG</v>
      </c>
      <c r="H35" s="5" t="str">
        <f t="shared" si="1"/>
        <v>CONFIRMED BEARISH</v>
      </c>
    </row>
    <row r="36" spans="1:8" ht="13.5" x14ac:dyDescent="0.25">
      <c r="A36" s="3">
        <f>TITRES_STAT!B39</f>
        <v>42356</v>
      </c>
      <c r="B36" s="5">
        <f>TITRES_STAT!C39</f>
        <v>145.52000000000001</v>
      </c>
      <c r="C36" s="5">
        <f>TITRES_STAT!D39</f>
        <v>76.066800000000001</v>
      </c>
      <c r="D36" s="5">
        <f>TITRES_STAT!E39</f>
        <v>2</v>
      </c>
      <c r="E36" s="2">
        <f t="shared" si="0"/>
        <v>-77</v>
      </c>
      <c r="F36" s="5" t="str">
        <f t="shared" si="3"/>
        <v>BEARISH</v>
      </c>
      <c r="G36" s="5" t="str">
        <f t="shared" si="2"/>
        <v>STRONG</v>
      </c>
      <c r="H36" s="5" t="str">
        <f t="shared" si="1"/>
        <v>CONFIRMED BEARISH</v>
      </c>
    </row>
    <row r="37" spans="1:8" ht="13.5" x14ac:dyDescent="0.25">
      <c r="A37" s="3">
        <f>TITRES_STAT!B40</f>
        <v>42359</v>
      </c>
      <c r="B37" s="5">
        <f>TITRES_STAT!C40</f>
        <v>154.30000000000001</v>
      </c>
      <c r="C37" s="5">
        <f>TITRES_STAT!D40</f>
        <v>80.656400000000005</v>
      </c>
      <c r="D37" s="5">
        <f>TITRES_STAT!E40</f>
        <v>2</v>
      </c>
      <c r="E37" s="2">
        <f t="shared" si="0"/>
        <v>-75</v>
      </c>
      <c r="F37" s="5" t="str">
        <f t="shared" si="3"/>
        <v>BEARISH</v>
      </c>
      <c r="G37" s="5" t="str">
        <f t="shared" si="2"/>
        <v>STRONG</v>
      </c>
      <c r="H37" s="5" t="str">
        <f t="shared" si="1"/>
        <v>CONFIRMED BEARISH</v>
      </c>
    </row>
    <row r="38" spans="1:8" ht="13.5" x14ac:dyDescent="0.25">
      <c r="A38" s="3">
        <f>TITRES_STAT!B41</f>
        <v>42360</v>
      </c>
      <c r="B38" s="5">
        <f>TITRES_STAT!C41</f>
        <v>149.69999999999999</v>
      </c>
      <c r="C38" s="5">
        <f>TITRES_STAT!D41</f>
        <v>78.251800000000003</v>
      </c>
      <c r="D38" s="5">
        <f>TITRES_STAT!E41</f>
        <v>26</v>
      </c>
      <c r="E38" s="2">
        <f t="shared" si="0"/>
        <v>-101</v>
      </c>
      <c r="F38" s="5" t="str">
        <f t="shared" si="3"/>
        <v>BEARISH</v>
      </c>
      <c r="G38" s="5" t="str">
        <f t="shared" si="2"/>
        <v>STRONG</v>
      </c>
      <c r="H38" s="5" t="str">
        <f t="shared" si="1"/>
        <v>CONFIRMED BEARISH</v>
      </c>
    </row>
    <row r="39" spans="1:8" ht="13.5" x14ac:dyDescent="0.25">
      <c r="A39" s="3">
        <f>TITRES_STAT!B42</f>
        <v>42361</v>
      </c>
      <c r="B39" s="5">
        <f>TITRES_STAT!C42</f>
        <v>149.69999999999999</v>
      </c>
      <c r="C39" s="5">
        <f>TITRES_STAT!D42</f>
        <v>78.251800000000003</v>
      </c>
      <c r="D39" s="5">
        <f>TITRES_STAT!E42</f>
        <v>8</v>
      </c>
      <c r="E39" s="2">
        <f t="shared" si="0"/>
        <v>-101</v>
      </c>
      <c r="F39" s="5" t="str">
        <f t="shared" si="3"/>
        <v>BEARISH</v>
      </c>
      <c r="G39" s="5" t="str">
        <f t="shared" si="2"/>
        <v>STRONG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149.69999999999999</v>
      </c>
      <c r="C40" s="5">
        <f>TITRES_STAT!D43</f>
        <v>78.251800000000003</v>
      </c>
      <c r="D40" s="5">
        <f>TITRES_STAT!E43</f>
        <v>11</v>
      </c>
      <c r="E40" s="2">
        <f t="shared" si="0"/>
        <v>-101</v>
      </c>
      <c r="F40" s="5" t="str">
        <f t="shared" si="3"/>
        <v>BEARISH</v>
      </c>
      <c r="G40" s="5" t="str">
        <f t="shared" si="2"/>
        <v>STRONG</v>
      </c>
      <c r="H40" s="5" t="str">
        <f t="shared" si="1"/>
        <v>CONFIRMED BEARISH</v>
      </c>
    </row>
    <row r="41" spans="1:8" ht="13.5" x14ac:dyDescent="0.25">
      <c r="A41" s="3">
        <f>TITRES_STAT!B44</f>
        <v>42366</v>
      </c>
      <c r="B41" s="5">
        <f>TITRES_STAT!C44</f>
        <v>145.21</v>
      </c>
      <c r="C41" s="5">
        <f>TITRES_STAT!D44</f>
        <v>75.904799999999994</v>
      </c>
      <c r="D41" s="5">
        <f>TITRES_STAT!E44</f>
        <v>1</v>
      </c>
      <c r="E41" s="2">
        <f t="shared" si="0"/>
        <v>-102</v>
      </c>
      <c r="F41" s="5" t="str">
        <f t="shared" si="3"/>
        <v>BEARISH</v>
      </c>
      <c r="G41" s="5" t="str">
        <f t="shared" si="2"/>
        <v>STRONG</v>
      </c>
      <c r="H41" s="5" t="str">
        <f t="shared" si="1"/>
        <v>CONFIRMED BEARISH</v>
      </c>
    </row>
    <row r="42" spans="1:8" ht="13.5" x14ac:dyDescent="0.25">
      <c r="A42" s="3">
        <f>TITRES_STAT!B45</f>
        <v>42367</v>
      </c>
      <c r="B42" s="5">
        <f>TITRES_STAT!C45</f>
        <v>145.21</v>
      </c>
      <c r="C42" s="5">
        <f>TITRES_STAT!D45</f>
        <v>75.904799999999994</v>
      </c>
      <c r="D42" s="5">
        <f>TITRES_STAT!E45</f>
        <v>0</v>
      </c>
      <c r="E42" s="2">
        <f t="shared" si="0"/>
        <v>-102</v>
      </c>
      <c r="F42" s="5" t="str">
        <f t="shared" si="3"/>
        <v>BEARISH</v>
      </c>
      <c r="G42" s="5" t="str">
        <f t="shared" si="2"/>
        <v>STRONG</v>
      </c>
      <c r="H42" s="5" t="str">
        <f t="shared" si="1"/>
        <v>CONFIRMED BEARISH</v>
      </c>
    </row>
    <row r="43" spans="1:8" ht="13.5" x14ac:dyDescent="0.25">
      <c r="A43" s="3">
        <f>TITRES_STAT!B46</f>
        <v>42368</v>
      </c>
      <c r="B43" s="5">
        <f>TITRES_STAT!C46</f>
        <v>145.08000000000001</v>
      </c>
      <c r="C43" s="5">
        <f>TITRES_STAT!D46</f>
        <v>75.836799999999997</v>
      </c>
      <c r="D43" s="5">
        <f>TITRES_STAT!E46</f>
        <v>2</v>
      </c>
      <c r="E43" s="2">
        <f t="shared" si="0"/>
        <v>-104</v>
      </c>
      <c r="F43" s="5" t="str">
        <f t="shared" si="3"/>
        <v>BEARISH</v>
      </c>
      <c r="G43" s="5" t="str">
        <f t="shared" si="2"/>
        <v>STRONG</v>
      </c>
      <c r="H43" s="5" t="str">
        <f t="shared" si="1"/>
        <v>CONFIRMED BEARISH</v>
      </c>
    </row>
    <row r="44" spans="1:8" ht="13.5" x14ac:dyDescent="0.25">
      <c r="A44" s="3">
        <f>TITRES_STAT!B47</f>
        <v>42369</v>
      </c>
      <c r="B44" s="5">
        <f>TITRES_STAT!C47</f>
        <v>149.43</v>
      </c>
      <c r="C44" s="5">
        <f>TITRES_STAT!D47</f>
        <v>78.110699999999994</v>
      </c>
      <c r="D44" s="5">
        <f>TITRES_STAT!E47</f>
        <v>11</v>
      </c>
      <c r="E44" s="2">
        <f t="shared" si="0"/>
        <v>-93</v>
      </c>
      <c r="F44" s="5" t="str">
        <f t="shared" si="3"/>
        <v>BULLISH</v>
      </c>
      <c r="G44" s="5" t="str">
        <f t="shared" si="2"/>
        <v>WEAK</v>
      </c>
      <c r="H44" s="5" t="str">
        <f t="shared" si="1"/>
        <v>BULLISH DIVERGENCE</v>
      </c>
    </row>
    <row r="45" spans="1:8" ht="13.5" x14ac:dyDescent="0.25">
      <c r="A45" s="3">
        <f>TITRES_STAT!B48</f>
        <v>42373</v>
      </c>
      <c r="B45" s="5">
        <f>TITRES_STAT!C48</f>
        <v>153.91</v>
      </c>
      <c r="C45" s="5">
        <f>TITRES_STAT!D48</f>
        <v>80.452500000000001</v>
      </c>
      <c r="D45" s="5">
        <f>TITRES_STAT!E48</f>
        <v>8</v>
      </c>
      <c r="E45" s="2">
        <f t="shared" si="0"/>
        <v>-85</v>
      </c>
      <c r="F45" s="5" t="str">
        <f t="shared" si="3"/>
        <v>BULLISH</v>
      </c>
      <c r="G45" s="5" t="str">
        <f t="shared" si="2"/>
        <v>WEAK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153.91</v>
      </c>
      <c r="C46" s="5">
        <f>TITRES_STAT!D49</f>
        <v>80.452500000000001</v>
      </c>
      <c r="D46" s="5">
        <f>TITRES_STAT!E49</f>
        <v>0</v>
      </c>
      <c r="E46" s="2">
        <f t="shared" si="0"/>
        <v>-85</v>
      </c>
      <c r="F46" s="5" t="str">
        <f t="shared" si="3"/>
        <v>BULLISH</v>
      </c>
      <c r="G46" s="5" t="str">
        <f t="shared" si="2"/>
        <v>WEAK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153</v>
      </c>
      <c r="C47" s="5">
        <f>TITRES_STAT!D50</f>
        <v>79.976799999999997</v>
      </c>
      <c r="D47" s="5">
        <f>TITRES_STAT!E50</f>
        <v>32</v>
      </c>
      <c r="E47" s="2">
        <f t="shared" si="0"/>
        <v>-117</v>
      </c>
      <c r="F47" s="5" t="str">
        <f t="shared" si="3"/>
        <v>BEARISH</v>
      </c>
      <c r="G47" s="5" t="str">
        <f t="shared" si="2"/>
        <v>STRONG</v>
      </c>
      <c r="H47" s="5" t="str">
        <f t="shared" si="1"/>
        <v>BEARISH DIVERGENCE</v>
      </c>
    </row>
    <row r="48" spans="1:8" ht="13.5" x14ac:dyDescent="0.25">
      <c r="A48" s="3">
        <f>TITRES_STAT!B51</f>
        <v>42376</v>
      </c>
      <c r="B48" s="5">
        <f>TITRES_STAT!C51</f>
        <v>153</v>
      </c>
      <c r="C48" s="5">
        <f>TITRES_STAT!D51</f>
        <v>79.976799999999997</v>
      </c>
      <c r="D48" s="5">
        <f>TITRES_STAT!E51</f>
        <v>22</v>
      </c>
      <c r="E48" s="2">
        <f t="shared" si="0"/>
        <v>-117</v>
      </c>
      <c r="F48" s="5" t="str">
        <f t="shared" si="3"/>
        <v>BEARISH</v>
      </c>
      <c r="G48" s="5" t="str">
        <f t="shared" si="2"/>
        <v>STRONG</v>
      </c>
      <c r="H48" s="5" t="str">
        <f t="shared" si="1"/>
        <v>BEARISH DIVERGENCE</v>
      </c>
    </row>
    <row r="49" spans="1:8" ht="13.5" x14ac:dyDescent="0.25">
      <c r="A49" s="3">
        <f>TITRES_STAT!B52</f>
        <v>42377</v>
      </c>
      <c r="B49" s="5">
        <f>TITRES_STAT!C52</f>
        <v>148.41</v>
      </c>
      <c r="C49" s="5">
        <f>TITRES_STAT!D52</f>
        <v>77.577500000000001</v>
      </c>
      <c r="D49" s="5">
        <f>TITRES_STAT!E52</f>
        <v>0</v>
      </c>
      <c r="E49" s="2">
        <f t="shared" si="0"/>
        <v>-117</v>
      </c>
      <c r="F49" s="5" t="str">
        <f t="shared" si="3"/>
        <v>BEARISH</v>
      </c>
      <c r="G49" s="5" t="str">
        <f t="shared" si="2"/>
        <v>STRONG</v>
      </c>
      <c r="H49" s="5" t="str">
        <f t="shared" si="1"/>
        <v>CONFIRMED BEARISH</v>
      </c>
    </row>
    <row r="50" spans="1:8" ht="13.5" x14ac:dyDescent="0.25">
      <c r="A50" s="3">
        <f>TITRES_STAT!B53</f>
        <v>42380</v>
      </c>
      <c r="B50" s="5">
        <f>TITRES_STAT!C53</f>
        <v>139.38</v>
      </c>
      <c r="C50" s="5">
        <f>TITRES_STAT!D53</f>
        <v>72.857299999999995</v>
      </c>
      <c r="D50" s="5">
        <f>TITRES_STAT!E53</f>
        <v>44</v>
      </c>
      <c r="E50" s="2">
        <f t="shared" si="0"/>
        <v>-161</v>
      </c>
      <c r="F50" s="5" t="str">
        <f t="shared" si="3"/>
        <v>BEARISH</v>
      </c>
      <c r="G50" s="5" t="str">
        <f t="shared" si="2"/>
        <v>STRONG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139.38</v>
      </c>
      <c r="C51" s="5">
        <f>TITRES_STAT!D54</f>
        <v>72.857299999999995</v>
      </c>
      <c r="D51" s="5">
        <f>TITRES_STAT!E54</f>
        <v>0</v>
      </c>
      <c r="E51" s="2">
        <f t="shared" si="0"/>
        <v>-161</v>
      </c>
      <c r="F51" s="5" t="str">
        <f t="shared" si="3"/>
        <v>BEARISH</v>
      </c>
      <c r="G51" s="5" t="str">
        <f t="shared" si="2"/>
        <v>STRONG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139.38</v>
      </c>
      <c r="C52" s="5">
        <f>TITRES_STAT!D55</f>
        <v>72.857299999999995</v>
      </c>
      <c r="D52" s="5">
        <f>TITRES_STAT!E55</f>
        <v>0</v>
      </c>
      <c r="E52" s="2">
        <f t="shared" si="0"/>
        <v>-161</v>
      </c>
      <c r="F52" s="5" t="str">
        <f t="shared" si="3"/>
        <v>BEARISH</v>
      </c>
      <c r="G52" s="5" t="str">
        <f t="shared" si="2"/>
        <v>STRONG</v>
      </c>
      <c r="H52" s="5" t="str">
        <f t="shared" si="1"/>
        <v>CONFIRMED BEARISH</v>
      </c>
    </row>
    <row r="53" spans="1:8" ht="13.5" x14ac:dyDescent="0.25">
      <c r="A53" s="3">
        <f>TITRES_STAT!B56</f>
        <v>42384</v>
      </c>
      <c r="B53" s="5">
        <f>TITRES_STAT!C56</f>
        <v>143.68</v>
      </c>
      <c r="C53" s="5">
        <f>TITRES_STAT!D56</f>
        <v>75.105000000000004</v>
      </c>
      <c r="D53" s="5">
        <f>TITRES_STAT!E56</f>
        <v>57</v>
      </c>
      <c r="E53" s="2">
        <f t="shared" si="0"/>
        <v>-104</v>
      </c>
      <c r="F53" s="5" t="str">
        <f t="shared" si="3"/>
        <v>BULLISH</v>
      </c>
      <c r="G53" s="5" t="str">
        <f t="shared" si="2"/>
        <v>WEAK</v>
      </c>
      <c r="H53" s="5" t="str">
        <f t="shared" si="1"/>
        <v>BULLISH DIVERGENCE</v>
      </c>
    </row>
    <row r="54" spans="1:8" ht="13.5" x14ac:dyDescent="0.25">
      <c r="A54" s="3">
        <f>TITRES_STAT!B57</f>
        <v>42387</v>
      </c>
      <c r="B54" s="5">
        <f>TITRES_STAT!C57</f>
        <v>139.6</v>
      </c>
      <c r="C54" s="5">
        <f>TITRES_STAT!D57</f>
        <v>72.972300000000004</v>
      </c>
      <c r="D54" s="5">
        <f>TITRES_STAT!E57</f>
        <v>5</v>
      </c>
      <c r="E54" s="2">
        <f t="shared" si="0"/>
        <v>-109</v>
      </c>
      <c r="F54" s="5" t="str">
        <f t="shared" si="3"/>
        <v>BULLISH</v>
      </c>
      <c r="G54" s="5" t="str">
        <f t="shared" si="2"/>
        <v>WEAK</v>
      </c>
      <c r="H54" s="5" t="str">
        <f t="shared" si="1"/>
        <v>BULLISH DIVERGENCE</v>
      </c>
    </row>
    <row r="55" spans="1:8" ht="13.5" x14ac:dyDescent="0.25">
      <c r="A55" s="3">
        <f>TITRES_STAT!B58</f>
        <v>42388</v>
      </c>
      <c r="B55" s="5">
        <f>TITRES_STAT!C58</f>
        <v>142.99</v>
      </c>
      <c r="C55" s="5">
        <f>TITRES_STAT!D58</f>
        <v>74.744299999999996</v>
      </c>
      <c r="D55" s="5">
        <f>TITRES_STAT!E58</f>
        <v>215</v>
      </c>
      <c r="E55" s="2">
        <f t="shared" si="0"/>
        <v>106</v>
      </c>
      <c r="F55" s="5" t="str">
        <f t="shared" si="3"/>
        <v>BULLISH</v>
      </c>
      <c r="G55" s="5" t="str">
        <f t="shared" si="2"/>
        <v>WEAK</v>
      </c>
      <c r="H55" s="5" t="str">
        <f t="shared" si="1"/>
        <v>CONFIRMED BULLISH</v>
      </c>
    </row>
    <row r="56" spans="1:8" ht="13.5" x14ac:dyDescent="0.25">
      <c r="A56" s="3">
        <f>TITRES_STAT!B59</f>
        <v>42389</v>
      </c>
      <c r="B56" s="5">
        <f>TITRES_STAT!C59</f>
        <v>142.91</v>
      </c>
      <c r="C56" s="5">
        <f>TITRES_STAT!D59</f>
        <v>74.702500000000001</v>
      </c>
      <c r="D56" s="5">
        <f>TITRES_STAT!E59</f>
        <v>21</v>
      </c>
      <c r="E56" s="2">
        <f t="shared" si="0"/>
        <v>85</v>
      </c>
      <c r="F56" s="5" t="str">
        <f t="shared" si="3"/>
        <v>BULLISH</v>
      </c>
      <c r="G56" s="5" t="str">
        <f t="shared" si="2"/>
        <v>WEAK</v>
      </c>
      <c r="H56" s="5" t="str">
        <f t="shared" si="1"/>
        <v>CONFIRMED BULLISH</v>
      </c>
    </row>
    <row r="57" spans="1:8" ht="13.5" x14ac:dyDescent="0.25">
      <c r="A57" s="3">
        <f>TITRES_STAT!B60</f>
        <v>42390</v>
      </c>
      <c r="B57" s="5">
        <f>TITRES_STAT!C60</f>
        <v>143</v>
      </c>
      <c r="C57" s="5">
        <f>TITRES_STAT!D60</f>
        <v>74.749600000000001</v>
      </c>
      <c r="D57" s="5">
        <f>TITRES_STAT!E60</f>
        <v>57</v>
      </c>
      <c r="E57" s="2">
        <f t="shared" si="0"/>
        <v>142</v>
      </c>
      <c r="F57" s="5" t="str">
        <f t="shared" si="3"/>
        <v>BULLISH</v>
      </c>
      <c r="G57" s="5" t="str">
        <f t="shared" si="2"/>
        <v>WEAK</v>
      </c>
      <c r="H57" s="5" t="str">
        <f t="shared" si="1"/>
        <v>CONFIRMED BULLISH</v>
      </c>
    </row>
    <row r="58" spans="1:8" ht="13.5" x14ac:dyDescent="0.25">
      <c r="A58" s="3">
        <f>TITRES_STAT!B61</f>
        <v>42391</v>
      </c>
      <c r="B58" s="5">
        <f>TITRES_STAT!C61</f>
        <v>143</v>
      </c>
      <c r="C58" s="5">
        <f>TITRES_STAT!D61</f>
        <v>74.749600000000001</v>
      </c>
      <c r="D58" s="5">
        <f>TITRES_STAT!E61</f>
        <v>0</v>
      </c>
      <c r="E58" s="2">
        <f t="shared" si="0"/>
        <v>142</v>
      </c>
      <c r="F58" s="5" t="str">
        <f t="shared" si="3"/>
        <v>BULLISH</v>
      </c>
      <c r="G58" s="5" t="str">
        <f t="shared" si="2"/>
        <v>WEAK</v>
      </c>
      <c r="H58" s="5" t="str">
        <f t="shared" si="1"/>
        <v>BULLISH DIVERGENCE</v>
      </c>
    </row>
    <row r="59" spans="1:8" ht="13.5" x14ac:dyDescent="0.25">
      <c r="A59" s="3">
        <f>TITRES_STAT!B62</f>
        <v>42394</v>
      </c>
      <c r="B59" s="5">
        <f>TITRES_STAT!C62</f>
        <v>147.29</v>
      </c>
      <c r="C59" s="5">
        <f>TITRES_STAT!D62</f>
        <v>76.992099999999994</v>
      </c>
      <c r="D59" s="5">
        <f>TITRES_STAT!E62</f>
        <v>42</v>
      </c>
      <c r="E59" s="2">
        <f t="shared" si="0"/>
        <v>184</v>
      </c>
      <c r="F59" s="5" t="str">
        <f t="shared" si="3"/>
        <v>BULLISH</v>
      </c>
      <c r="G59" s="5" t="str">
        <f t="shared" si="2"/>
        <v>WEAK</v>
      </c>
      <c r="H59" s="5" t="str">
        <f t="shared" si="1"/>
        <v>CONFIRMED BULLISH</v>
      </c>
    </row>
    <row r="60" spans="1:8" ht="13.5" x14ac:dyDescent="0.25">
      <c r="A60" s="3">
        <f>TITRES_STAT!B63</f>
        <v>42395</v>
      </c>
      <c r="B60" s="5">
        <f>TITRES_STAT!C63</f>
        <v>147.29</v>
      </c>
      <c r="C60" s="5">
        <f>TITRES_STAT!D63</f>
        <v>76.992099999999994</v>
      </c>
      <c r="D60" s="5">
        <f>TITRES_STAT!E63</f>
        <v>0</v>
      </c>
      <c r="E60" s="2">
        <f t="shared" si="0"/>
        <v>184</v>
      </c>
      <c r="F60" s="5" t="str">
        <f t="shared" si="3"/>
        <v>BULLISH</v>
      </c>
      <c r="G60" s="5" t="str">
        <f t="shared" si="2"/>
        <v>STRONG</v>
      </c>
      <c r="H60" s="5" t="str">
        <f t="shared" si="1"/>
        <v>CONFIRMED BULLISH</v>
      </c>
    </row>
    <row r="61" spans="1:8" ht="13.5" x14ac:dyDescent="0.25">
      <c r="A61" s="3">
        <f>TITRES_STAT!B64</f>
        <v>42396</v>
      </c>
      <c r="B61" s="5">
        <f>TITRES_STAT!C64</f>
        <v>147.29</v>
      </c>
      <c r="C61" s="5">
        <f>TITRES_STAT!D64</f>
        <v>76.992099999999994</v>
      </c>
      <c r="D61" s="5">
        <f>TITRES_STAT!E64</f>
        <v>33</v>
      </c>
      <c r="E61" s="2">
        <f t="shared" si="0"/>
        <v>184</v>
      </c>
      <c r="F61" s="5" t="str">
        <f t="shared" si="3"/>
        <v>BULLISH</v>
      </c>
      <c r="G61" s="5" t="str">
        <f t="shared" si="2"/>
        <v>STRONG</v>
      </c>
      <c r="H61" s="5" t="str">
        <f t="shared" si="1"/>
        <v>CONFIRMED BULLISH</v>
      </c>
    </row>
    <row r="62" spans="1:8" ht="13.5" x14ac:dyDescent="0.25">
      <c r="A62" s="3">
        <f>TITRES_STAT!B65</f>
        <v>42397</v>
      </c>
      <c r="B62" s="5">
        <f>TITRES_STAT!C65</f>
        <v>143.5</v>
      </c>
      <c r="C62" s="5">
        <f>TITRES_STAT!D65</f>
        <v>75.010900000000007</v>
      </c>
      <c r="D62" s="5">
        <f>TITRES_STAT!E65</f>
        <v>187</v>
      </c>
      <c r="E62" s="2">
        <f t="shared" si="0"/>
        <v>-3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BEARISH DIVERGENCE</v>
      </c>
    </row>
    <row r="63" spans="1:8" ht="13.5" x14ac:dyDescent="0.25">
      <c r="A63" s="3">
        <f>TITRES_STAT!B66</f>
        <v>42398</v>
      </c>
      <c r="B63" s="5">
        <f>TITRES_STAT!C66</f>
        <v>147.69999999999999</v>
      </c>
      <c r="C63" s="5">
        <f>TITRES_STAT!D66</f>
        <v>77.206400000000002</v>
      </c>
      <c r="D63" s="5">
        <f>TITRES_STAT!E66</f>
        <v>22</v>
      </c>
      <c r="E63" s="2">
        <f t="shared" si="0"/>
        <v>19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BEARISH DIVERGENCE</v>
      </c>
    </row>
    <row r="64" spans="1:8" ht="13.5" x14ac:dyDescent="0.25">
      <c r="A64" s="3">
        <f>TITRES_STAT!B67</f>
        <v>42401</v>
      </c>
      <c r="B64" s="5">
        <f>TITRES_STAT!C67</f>
        <v>147.69999999999999</v>
      </c>
      <c r="C64" s="5">
        <f>TITRES_STAT!D67</f>
        <v>77.206400000000002</v>
      </c>
      <c r="D64" s="5">
        <f>TITRES_STAT!E67</f>
        <v>20</v>
      </c>
      <c r="E64" s="2">
        <f t="shared" si="0"/>
        <v>19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BEARISH DIVERGENCE</v>
      </c>
    </row>
    <row r="65" spans="1:8" ht="13.5" x14ac:dyDescent="0.25">
      <c r="A65" s="3">
        <f>TITRES_STAT!B68</f>
        <v>42402</v>
      </c>
      <c r="B65" s="5">
        <f>TITRES_STAT!C68</f>
        <v>146</v>
      </c>
      <c r="C65" s="5">
        <f>TITRES_STAT!D68</f>
        <v>76.317700000000002</v>
      </c>
      <c r="D65" s="5">
        <f>TITRES_STAT!E68</f>
        <v>23</v>
      </c>
      <c r="E65" s="2">
        <f t="shared" si="0"/>
        <v>-4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CONFIRMED BEARISH</v>
      </c>
    </row>
    <row r="66" spans="1:8" ht="13.5" x14ac:dyDescent="0.25">
      <c r="A66" s="3">
        <f>TITRES_STAT!B69</f>
        <v>42403</v>
      </c>
      <c r="B66" s="5">
        <f>TITRES_STAT!C69</f>
        <v>146</v>
      </c>
      <c r="C66" s="5">
        <f>TITRES_STAT!D69</f>
        <v>76.317700000000002</v>
      </c>
      <c r="D66" s="5">
        <f>TITRES_STAT!E69</f>
        <v>8</v>
      </c>
      <c r="E66" s="2">
        <f t="shared" si="0"/>
        <v>-4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42404</v>
      </c>
      <c r="B67" s="5">
        <f>TITRES_STAT!C70</f>
        <v>146</v>
      </c>
      <c r="C67" s="5">
        <f>TITRES_STAT!D70</f>
        <v>76.317700000000002</v>
      </c>
      <c r="D67" s="5">
        <f>TITRES_STAT!E70</f>
        <v>28</v>
      </c>
      <c r="E67" s="2">
        <f t="shared" si="0"/>
        <v>-4</v>
      </c>
      <c r="F67" s="5" t="str">
        <f t="shared" si="3"/>
        <v>BEARISH</v>
      </c>
      <c r="G67" s="5" t="str">
        <f t="shared" si="2"/>
        <v>STRONG</v>
      </c>
      <c r="H67" s="5" t="str">
        <f t="shared" si="1"/>
        <v>BEARISH DIVERGENCE</v>
      </c>
    </row>
    <row r="68" spans="1:8" ht="13.5" x14ac:dyDescent="0.25">
      <c r="A68" s="3">
        <f>TITRES_STAT!B71</f>
        <v>42405</v>
      </c>
      <c r="B68" s="5">
        <f>TITRES_STAT!C71</f>
        <v>146</v>
      </c>
      <c r="C68" s="5">
        <f>TITRES_STAT!D71</f>
        <v>76.317700000000002</v>
      </c>
      <c r="D68" s="5">
        <f>TITRES_STAT!E71</f>
        <v>45</v>
      </c>
      <c r="E68" s="2">
        <f t="shared" ref="E68:E131" si="4">IF(B68&gt;B67, E67+D68, IF(B68&lt;B67, E67-D68, E67))</f>
        <v>-4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CONFIRMED BEARISH</v>
      </c>
    </row>
    <row r="69" spans="1:8" ht="13.5" x14ac:dyDescent="0.25">
      <c r="A69" s="3">
        <f>TITRES_STAT!B72</f>
        <v>42408</v>
      </c>
      <c r="B69" s="5">
        <f>TITRES_STAT!C72</f>
        <v>146</v>
      </c>
      <c r="C69" s="5">
        <f>TITRES_STAT!D72</f>
        <v>76.317700000000002</v>
      </c>
      <c r="D69" s="5">
        <f>TITRES_STAT!E72</f>
        <v>51</v>
      </c>
      <c r="E69" s="2">
        <f t="shared" si="4"/>
        <v>-4</v>
      </c>
      <c r="F69" s="5" t="str">
        <f t="shared" si="3"/>
        <v>BEARISH</v>
      </c>
      <c r="G69" s="5" t="str">
        <f t="shared" si="2"/>
        <v>WEAK</v>
      </c>
      <c r="H69" s="5" t="str">
        <f t="shared" si="1"/>
        <v>CONFIRMED BEARISH</v>
      </c>
    </row>
    <row r="70" spans="1:8" ht="13.5" x14ac:dyDescent="0.25">
      <c r="A70" s="3">
        <f>TITRES_STAT!B73</f>
        <v>42409</v>
      </c>
      <c r="B70" s="5">
        <f>TITRES_STAT!C73</f>
        <v>140</v>
      </c>
      <c r="C70" s="5">
        <f>TITRES_STAT!D73</f>
        <v>73.181399999999996</v>
      </c>
      <c r="D70" s="5">
        <f>TITRES_STAT!E73</f>
        <v>66</v>
      </c>
      <c r="E70" s="2">
        <f t="shared" si="4"/>
        <v>-70</v>
      </c>
      <c r="F70" s="5" t="str">
        <f t="shared" si="3"/>
        <v>BEARISH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5">
        <f>TITRES_STAT!C74</f>
        <v>139</v>
      </c>
      <c r="C71" s="5">
        <f>TITRES_STAT!D74</f>
        <v>72.658699999999996</v>
      </c>
      <c r="D71" s="5">
        <f>TITRES_STAT!E74</f>
        <v>279</v>
      </c>
      <c r="E71" s="2">
        <f t="shared" si="4"/>
        <v>-349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CONFIRMED BEARISH</v>
      </c>
    </row>
    <row r="72" spans="1:8" ht="13.5" x14ac:dyDescent="0.25">
      <c r="A72" s="3">
        <f>TITRES_STAT!B75</f>
        <v>42411</v>
      </c>
      <c r="B72" s="5">
        <f>TITRES_STAT!C75</f>
        <v>135</v>
      </c>
      <c r="C72" s="5">
        <f>TITRES_STAT!D75</f>
        <v>70.567800000000005</v>
      </c>
      <c r="D72" s="5">
        <f>TITRES_STAT!E75</f>
        <v>6</v>
      </c>
      <c r="E72" s="2">
        <f t="shared" si="4"/>
        <v>-355</v>
      </c>
      <c r="F72" s="5" t="str">
        <f t="shared" ref="F72:F135" si="7">IF(E72&gt;E67,"BULLISH",IF(E72&lt;E67,"BEARISH","NEUTRAL"))</f>
        <v>BEARISH</v>
      </c>
      <c r="G72" s="5" t="str">
        <f t="shared" si="6"/>
        <v>STRONG</v>
      </c>
      <c r="H72" s="5" t="str">
        <f t="shared" si="5"/>
        <v>CONFIRMED BEARISH</v>
      </c>
    </row>
    <row r="73" spans="1:8" ht="13.5" x14ac:dyDescent="0.25">
      <c r="A73" s="3">
        <f>TITRES_STAT!B76</f>
        <v>42412</v>
      </c>
      <c r="B73" s="5">
        <f>TITRES_STAT!C76</f>
        <v>135</v>
      </c>
      <c r="C73" s="5">
        <f>TITRES_STAT!D76</f>
        <v>70.567800000000005</v>
      </c>
      <c r="D73" s="5">
        <f>TITRES_STAT!E76</f>
        <v>38</v>
      </c>
      <c r="E73" s="2">
        <f t="shared" si="4"/>
        <v>-355</v>
      </c>
      <c r="F73" s="5" t="str">
        <f t="shared" si="7"/>
        <v>BEARISH</v>
      </c>
      <c r="G73" s="5" t="str">
        <f t="shared" si="6"/>
        <v>STRONG</v>
      </c>
      <c r="H73" s="5" t="str">
        <f t="shared" si="5"/>
        <v>CONFIRMED BEARISH</v>
      </c>
    </row>
    <row r="74" spans="1:8" ht="13.5" x14ac:dyDescent="0.25">
      <c r="A74" s="3">
        <f>TITRES_STAT!B77</f>
        <v>42415</v>
      </c>
      <c r="B74" s="5">
        <f>TITRES_STAT!C77</f>
        <v>135</v>
      </c>
      <c r="C74" s="5">
        <f>TITRES_STAT!D77</f>
        <v>70.567800000000005</v>
      </c>
      <c r="D74" s="5">
        <f>TITRES_STAT!E77</f>
        <v>0</v>
      </c>
      <c r="E74" s="2">
        <f t="shared" si="4"/>
        <v>-355</v>
      </c>
      <c r="F74" s="5" t="str">
        <f t="shared" si="7"/>
        <v>BEARISH</v>
      </c>
      <c r="G74" s="5" t="str">
        <f t="shared" si="6"/>
        <v>STRONG</v>
      </c>
      <c r="H74" s="5" t="str">
        <f t="shared" si="5"/>
        <v>CONFIRMED BEARISH</v>
      </c>
    </row>
    <row r="75" spans="1:8" ht="13.5" x14ac:dyDescent="0.25">
      <c r="A75" s="3">
        <f>TITRES_STAT!B78</f>
        <v>42416</v>
      </c>
      <c r="B75" s="5">
        <f>TITRES_STAT!C78</f>
        <v>135.01</v>
      </c>
      <c r="C75" s="5">
        <f>TITRES_STAT!D78</f>
        <v>70.572999999999993</v>
      </c>
      <c r="D75" s="5">
        <f>TITRES_STAT!E78</f>
        <v>3</v>
      </c>
      <c r="E75" s="2">
        <f t="shared" si="4"/>
        <v>-352</v>
      </c>
      <c r="F75" s="5" t="str">
        <f t="shared" si="7"/>
        <v>BEARISH</v>
      </c>
      <c r="G75" s="5" t="str">
        <f t="shared" si="6"/>
        <v>STRONG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135.1</v>
      </c>
      <c r="C76" s="5">
        <f>TITRES_STAT!D79</f>
        <v>70.62</v>
      </c>
      <c r="D76" s="5">
        <f>TITRES_STAT!E79</f>
        <v>113</v>
      </c>
      <c r="E76" s="2">
        <f t="shared" si="4"/>
        <v>-239</v>
      </c>
      <c r="F76" s="5" t="str">
        <f t="shared" si="7"/>
        <v>BULLISH</v>
      </c>
      <c r="G76" s="5" t="str">
        <f t="shared" si="6"/>
        <v>WEAK</v>
      </c>
      <c r="H76" s="5" t="str">
        <f t="shared" si="5"/>
        <v>BULLISH DIVERGENCE</v>
      </c>
    </row>
    <row r="77" spans="1:8" ht="13.5" x14ac:dyDescent="0.25">
      <c r="A77" s="3">
        <f>TITRES_STAT!B80</f>
        <v>42418</v>
      </c>
      <c r="B77" s="5">
        <f>TITRES_STAT!C80</f>
        <v>135.1</v>
      </c>
      <c r="C77" s="5">
        <f>TITRES_STAT!D80</f>
        <v>70.62</v>
      </c>
      <c r="D77" s="5">
        <f>TITRES_STAT!E80</f>
        <v>23</v>
      </c>
      <c r="E77" s="2">
        <f t="shared" si="4"/>
        <v>-239</v>
      </c>
      <c r="F77" s="5" t="str">
        <f t="shared" si="7"/>
        <v>BULLISH</v>
      </c>
      <c r="G77" s="5" t="str">
        <f t="shared" si="6"/>
        <v>WEAK</v>
      </c>
      <c r="H77" s="5" t="str">
        <f t="shared" si="5"/>
        <v>CONFIRMED BULLISH</v>
      </c>
    </row>
    <row r="78" spans="1:8" ht="13.5" x14ac:dyDescent="0.25">
      <c r="A78" s="3">
        <f>TITRES_STAT!B81</f>
        <v>42419</v>
      </c>
      <c r="B78" s="5">
        <f>TITRES_STAT!C81</f>
        <v>135</v>
      </c>
      <c r="C78" s="5">
        <f>TITRES_STAT!D81</f>
        <v>70.567800000000005</v>
      </c>
      <c r="D78" s="5">
        <f>TITRES_STAT!E81</f>
        <v>5</v>
      </c>
      <c r="E78" s="2">
        <f t="shared" si="4"/>
        <v>-244</v>
      </c>
      <c r="F78" s="5" t="str">
        <f t="shared" si="7"/>
        <v>BULLISH</v>
      </c>
      <c r="G78" s="5" t="str">
        <f t="shared" si="6"/>
        <v>WEAK</v>
      </c>
      <c r="H78" s="5" t="str">
        <f t="shared" si="5"/>
        <v>NEUTRAL</v>
      </c>
    </row>
    <row r="79" spans="1:8" ht="13.5" x14ac:dyDescent="0.25">
      <c r="A79" s="3">
        <f>TITRES_STAT!B82</f>
        <v>42422</v>
      </c>
      <c r="B79" s="5">
        <f>TITRES_STAT!C82</f>
        <v>132</v>
      </c>
      <c r="C79" s="5">
        <f>TITRES_STAT!D82</f>
        <v>68.999600000000001</v>
      </c>
      <c r="D79" s="5">
        <f>TITRES_STAT!E82</f>
        <v>32</v>
      </c>
      <c r="E79" s="2">
        <f t="shared" si="4"/>
        <v>-276</v>
      </c>
      <c r="F79" s="5" t="str">
        <f t="shared" si="7"/>
        <v>BULLISH</v>
      </c>
      <c r="G79" s="5" t="str">
        <f t="shared" si="6"/>
        <v>WEAK</v>
      </c>
      <c r="H79" s="5" t="str">
        <f t="shared" si="5"/>
        <v>BULLISH DIVERGENCE</v>
      </c>
    </row>
    <row r="80" spans="1:8" ht="13.5" x14ac:dyDescent="0.25">
      <c r="A80" s="3">
        <f>TITRES_STAT!B83</f>
        <v>42423</v>
      </c>
      <c r="B80" s="5">
        <f>TITRES_STAT!C83</f>
        <v>129.99</v>
      </c>
      <c r="C80" s="5">
        <f>TITRES_STAT!D83</f>
        <v>67.948899999999995</v>
      </c>
      <c r="D80" s="5">
        <f>TITRES_STAT!E83</f>
        <v>136</v>
      </c>
      <c r="E80" s="2">
        <f t="shared" si="4"/>
        <v>-412</v>
      </c>
      <c r="F80" s="5" t="str">
        <f t="shared" si="7"/>
        <v>BEARISH</v>
      </c>
      <c r="G80" s="5" t="str">
        <f t="shared" si="6"/>
        <v>STRONG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129</v>
      </c>
      <c r="C81" s="5">
        <f>TITRES_STAT!D84</f>
        <v>67.431399999999996</v>
      </c>
      <c r="D81" s="5">
        <f>TITRES_STAT!E84</f>
        <v>1</v>
      </c>
      <c r="E81" s="2">
        <f t="shared" si="4"/>
        <v>-413</v>
      </c>
      <c r="F81" s="5" t="str">
        <f t="shared" si="7"/>
        <v>BEARISH</v>
      </c>
      <c r="G81" s="5" t="str">
        <f t="shared" si="6"/>
        <v>STRONG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134.5</v>
      </c>
      <c r="C82" s="5">
        <f>TITRES_STAT!D85</f>
        <v>70.306399999999996</v>
      </c>
      <c r="D82" s="5">
        <f>TITRES_STAT!E85</f>
        <v>9</v>
      </c>
      <c r="E82" s="2">
        <f t="shared" si="4"/>
        <v>-404</v>
      </c>
      <c r="F82" s="5" t="str">
        <f t="shared" si="7"/>
        <v>BEARISH</v>
      </c>
      <c r="G82" s="5" t="str">
        <f t="shared" si="6"/>
        <v>STRONG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134.5</v>
      </c>
      <c r="C83" s="5">
        <f>TITRES_STAT!D86</f>
        <v>70.306399999999996</v>
      </c>
      <c r="D83" s="5">
        <f>TITRES_STAT!E86</f>
        <v>0</v>
      </c>
      <c r="E83" s="2">
        <f t="shared" si="4"/>
        <v>-404</v>
      </c>
      <c r="F83" s="5" t="str">
        <f t="shared" si="7"/>
        <v>BEARISH</v>
      </c>
      <c r="G83" s="5" t="str">
        <f t="shared" si="6"/>
        <v>STRONG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133.4</v>
      </c>
      <c r="C84" s="5">
        <f>TITRES_STAT!D87</f>
        <v>69.731399999999994</v>
      </c>
      <c r="D84" s="5">
        <f>TITRES_STAT!E87</f>
        <v>38</v>
      </c>
      <c r="E84" s="2">
        <f t="shared" si="4"/>
        <v>-442</v>
      </c>
      <c r="F84" s="5" t="str">
        <f t="shared" si="7"/>
        <v>BEARISH</v>
      </c>
      <c r="G84" s="5" t="str">
        <f t="shared" si="6"/>
        <v>STRONG</v>
      </c>
      <c r="H84" s="5" t="str">
        <f t="shared" si="5"/>
        <v>BEARISH DIVERGENCE</v>
      </c>
    </row>
    <row r="85" spans="1:8" ht="13.5" x14ac:dyDescent="0.25">
      <c r="A85" s="3">
        <f>TITRES_STAT!B88</f>
        <v>42430</v>
      </c>
      <c r="B85" s="5">
        <f>TITRES_STAT!C88</f>
        <v>128</v>
      </c>
      <c r="C85" s="5">
        <f>TITRES_STAT!D88</f>
        <v>66.908699999999996</v>
      </c>
      <c r="D85" s="5">
        <f>TITRES_STAT!E88</f>
        <v>67</v>
      </c>
      <c r="E85" s="2">
        <f t="shared" si="4"/>
        <v>-509</v>
      </c>
      <c r="F85" s="5" t="str">
        <f t="shared" si="7"/>
        <v>BEARISH</v>
      </c>
      <c r="G85" s="5" t="str">
        <f t="shared" si="6"/>
        <v>STRONG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127.8</v>
      </c>
      <c r="C86" s="5">
        <f>TITRES_STAT!D89</f>
        <v>66.804199999999994</v>
      </c>
      <c r="D86" s="5">
        <f>TITRES_STAT!E89</f>
        <v>21</v>
      </c>
      <c r="E86" s="2">
        <f t="shared" si="4"/>
        <v>-530</v>
      </c>
      <c r="F86" s="5" t="str">
        <f t="shared" si="7"/>
        <v>BEARISH</v>
      </c>
      <c r="G86" s="5" t="str">
        <f t="shared" si="6"/>
        <v>STRONG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127.99</v>
      </c>
      <c r="C87" s="5">
        <f>TITRES_STAT!D90</f>
        <v>66.903499999999994</v>
      </c>
      <c r="D87" s="5">
        <f>TITRES_STAT!E90</f>
        <v>27</v>
      </c>
      <c r="E87" s="2">
        <f t="shared" si="4"/>
        <v>-503</v>
      </c>
      <c r="F87" s="5" t="str">
        <f t="shared" si="7"/>
        <v>BEARISH</v>
      </c>
      <c r="G87" s="5" t="str">
        <f t="shared" si="6"/>
        <v>STRONG</v>
      </c>
      <c r="H87" s="5" t="str">
        <f t="shared" si="5"/>
        <v>CONFIRMED BEARISH</v>
      </c>
    </row>
    <row r="88" spans="1:8" ht="13.5" x14ac:dyDescent="0.25">
      <c r="A88" s="3">
        <f>TITRES_STAT!B91</f>
        <v>42433</v>
      </c>
      <c r="B88" s="5">
        <f>TITRES_STAT!C91</f>
        <v>127.99</v>
      </c>
      <c r="C88" s="5">
        <f>TITRES_STAT!D91</f>
        <v>66.903499999999994</v>
      </c>
      <c r="D88" s="5">
        <f>TITRES_STAT!E91</f>
        <v>48</v>
      </c>
      <c r="E88" s="2">
        <f t="shared" si="4"/>
        <v>-503</v>
      </c>
      <c r="F88" s="5" t="str">
        <f t="shared" si="7"/>
        <v>BEARISH</v>
      </c>
      <c r="G88" s="5" t="str">
        <f t="shared" si="6"/>
        <v>STRONG</v>
      </c>
      <c r="H88" s="5" t="str">
        <f t="shared" si="5"/>
        <v>CONFIRMED BEARISH</v>
      </c>
    </row>
    <row r="89" spans="1:8" ht="13.5" x14ac:dyDescent="0.25">
      <c r="A89" s="3">
        <f>TITRES_STAT!B92</f>
        <v>42436</v>
      </c>
      <c r="B89" s="5">
        <f>TITRES_STAT!C92</f>
        <v>125.99</v>
      </c>
      <c r="C89" s="5">
        <f>TITRES_STAT!D92</f>
        <v>65.858000000000004</v>
      </c>
      <c r="D89" s="5">
        <f>TITRES_STAT!E92</f>
        <v>136</v>
      </c>
      <c r="E89" s="2">
        <f t="shared" si="4"/>
        <v>-639</v>
      </c>
      <c r="F89" s="5" t="str">
        <f t="shared" si="7"/>
        <v>BEARISH</v>
      </c>
      <c r="G89" s="5" t="str">
        <f t="shared" si="6"/>
        <v>STRONG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125.99</v>
      </c>
      <c r="C90" s="5">
        <f>TITRES_STAT!D93</f>
        <v>65.858000000000004</v>
      </c>
      <c r="D90" s="5">
        <f>TITRES_STAT!E93</f>
        <v>11</v>
      </c>
      <c r="E90" s="2">
        <f t="shared" si="4"/>
        <v>-639</v>
      </c>
      <c r="F90" s="5" t="str">
        <f t="shared" si="7"/>
        <v>BEARISH</v>
      </c>
      <c r="G90" s="5" t="str">
        <f t="shared" si="6"/>
        <v>STRONG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124.99</v>
      </c>
      <c r="C91" s="5">
        <f>TITRES_STAT!D94</f>
        <v>65.335300000000004</v>
      </c>
      <c r="D91" s="5">
        <f>TITRES_STAT!E94</f>
        <v>63</v>
      </c>
      <c r="E91" s="2">
        <f t="shared" si="4"/>
        <v>-702</v>
      </c>
      <c r="F91" s="5" t="str">
        <f t="shared" si="7"/>
        <v>BEARISH</v>
      </c>
      <c r="G91" s="5" t="str">
        <f t="shared" si="6"/>
        <v>STRONG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122.94</v>
      </c>
      <c r="C92" s="5">
        <f>TITRES_STAT!D95</f>
        <v>64.2637</v>
      </c>
      <c r="D92" s="5">
        <f>TITRES_STAT!E95</f>
        <v>3</v>
      </c>
      <c r="E92" s="2">
        <f t="shared" si="4"/>
        <v>-705</v>
      </c>
      <c r="F92" s="5" t="str">
        <f t="shared" si="7"/>
        <v>BEARISH</v>
      </c>
      <c r="G92" s="5" t="str">
        <f t="shared" si="6"/>
        <v>STRONG</v>
      </c>
      <c r="H92" s="5" t="str">
        <f t="shared" si="5"/>
        <v>CONFIRMED BEARISH</v>
      </c>
    </row>
    <row r="93" spans="1:8" ht="13.5" x14ac:dyDescent="0.25">
      <c r="A93" s="3">
        <f>TITRES_STAT!B96</f>
        <v>42440</v>
      </c>
      <c r="B93" s="5">
        <f>TITRES_STAT!C96</f>
        <v>128.47</v>
      </c>
      <c r="C93" s="5">
        <f>TITRES_STAT!D96</f>
        <v>67.154399999999995</v>
      </c>
      <c r="D93" s="5">
        <f>TITRES_STAT!E96</f>
        <v>0</v>
      </c>
      <c r="E93" s="2">
        <f t="shared" si="4"/>
        <v>-705</v>
      </c>
      <c r="F93" s="5" t="str">
        <f t="shared" si="7"/>
        <v>BEARISH</v>
      </c>
      <c r="G93" s="5" t="str">
        <f t="shared" si="6"/>
        <v>STRONG</v>
      </c>
      <c r="H93" s="5" t="str">
        <f t="shared" si="5"/>
        <v>BEARISH DIVERGENCE</v>
      </c>
    </row>
    <row r="94" spans="1:8" ht="13.5" x14ac:dyDescent="0.25">
      <c r="A94" s="3">
        <f>TITRES_STAT!B97</f>
        <v>42443</v>
      </c>
      <c r="B94" s="5">
        <f>TITRES_STAT!C97</f>
        <v>128.72999999999999</v>
      </c>
      <c r="C94" s="5">
        <f>TITRES_STAT!D97</f>
        <v>67.290300000000002</v>
      </c>
      <c r="D94" s="5">
        <f>TITRES_STAT!E97</f>
        <v>204</v>
      </c>
      <c r="E94" s="2">
        <f t="shared" si="4"/>
        <v>-501</v>
      </c>
      <c r="F94" s="5" t="str">
        <f t="shared" si="7"/>
        <v>BULLISH</v>
      </c>
      <c r="G94" s="5" t="str">
        <f t="shared" si="6"/>
        <v>WEAK</v>
      </c>
      <c r="H94" s="5" t="str">
        <f t="shared" si="5"/>
        <v>CONFIRMED BULLISH</v>
      </c>
    </row>
    <row r="95" spans="1:8" ht="13.5" x14ac:dyDescent="0.25">
      <c r="A95" s="3">
        <f>TITRES_STAT!B98</f>
        <v>42444</v>
      </c>
      <c r="B95" s="5">
        <f>TITRES_STAT!C98</f>
        <v>128.72999999999999</v>
      </c>
      <c r="C95" s="5">
        <f>TITRES_STAT!D98</f>
        <v>67.290300000000002</v>
      </c>
      <c r="D95" s="5">
        <f>TITRES_STAT!E98</f>
        <v>0</v>
      </c>
      <c r="E95" s="2">
        <f t="shared" si="4"/>
        <v>-501</v>
      </c>
      <c r="F95" s="5" t="str">
        <f t="shared" si="7"/>
        <v>BULLISH</v>
      </c>
      <c r="G95" s="5" t="str">
        <f t="shared" si="6"/>
        <v>WEAK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132.4</v>
      </c>
      <c r="C96" s="5">
        <f>TITRES_STAT!D99</f>
        <v>69.208699999999993</v>
      </c>
      <c r="D96" s="5">
        <f>TITRES_STAT!E99</f>
        <v>8</v>
      </c>
      <c r="E96" s="2">
        <f t="shared" si="4"/>
        <v>-493</v>
      </c>
      <c r="F96" s="5" t="str">
        <f t="shared" si="7"/>
        <v>BULLISH</v>
      </c>
      <c r="G96" s="5" t="str">
        <f t="shared" si="6"/>
        <v>WEAK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132.4</v>
      </c>
      <c r="C97" s="5">
        <f>TITRES_STAT!D100</f>
        <v>69.208699999999993</v>
      </c>
      <c r="D97" s="5">
        <f>TITRES_STAT!E100</f>
        <v>38</v>
      </c>
      <c r="E97" s="2">
        <f t="shared" si="4"/>
        <v>-493</v>
      </c>
      <c r="F97" s="5" t="str">
        <f t="shared" si="7"/>
        <v>BULLISH</v>
      </c>
      <c r="G97" s="5" t="str">
        <f t="shared" si="6"/>
        <v>WEAK</v>
      </c>
      <c r="H97" s="5" t="str">
        <f t="shared" si="5"/>
        <v>CONFIRMED BULLISH</v>
      </c>
    </row>
    <row r="98" spans="1:8" ht="13.5" x14ac:dyDescent="0.25">
      <c r="A98" s="3">
        <f>TITRES_STAT!B101</f>
        <v>42447</v>
      </c>
      <c r="B98" s="5">
        <f>TITRES_STAT!C101</f>
        <v>128.72999999999999</v>
      </c>
      <c r="C98" s="5">
        <f>TITRES_STAT!D101</f>
        <v>67.290300000000002</v>
      </c>
      <c r="D98" s="5">
        <f>TITRES_STAT!E101</f>
        <v>1</v>
      </c>
      <c r="E98" s="2">
        <f t="shared" si="4"/>
        <v>-494</v>
      </c>
      <c r="F98" s="5" t="str">
        <f t="shared" si="7"/>
        <v>BULLISH</v>
      </c>
      <c r="G98" s="5" t="str">
        <f t="shared" si="6"/>
        <v>WEAK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128.72999999999999</v>
      </c>
      <c r="C99" s="5">
        <f>TITRES_STAT!D102</f>
        <v>67.290300000000002</v>
      </c>
      <c r="D99" s="5">
        <f>TITRES_STAT!E102</f>
        <v>0</v>
      </c>
      <c r="E99" s="2">
        <f t="shared" si="4"/>
        <v>-494</v>
      </c>
      <c r="F99" s="5" t="str">
        <f t="shared" si="7"/>
        <v>BULLISH</v>
      </c>
      <c r="G99" s="5" t="str">
        <f t="shared" si="6"/>
        <v>NEUTRAL</v>
      </c>
      <c r="H99" s="5" t="str">
        <f t="shared" si="5"/>
        <v>NEUTRAL</v>
      </c>
    </row>
    <row r="100" spans="1:8" ht="13.5" x14ac:dyDescent="0.25">
      <c r="A100" s="3">
        <f>TITRES_STAT!B103</f>
        <v>42451</v>
      </c>
      <c r="B100" s="5">
        <f>TITRES_STAT!C103</f>
        <v>128.72999999999999</v>
      </c>
      <c r="C100" s="5">
        <f>TITRES_STAT!D103</f>
        <v>67.290300000000002</v>
      </c>
      <c r="D100" s="5">
        <f>TITRES_STAT!E103</f>
        <v>0</v>
      </c>
      <c r="E100" s="2">
        <f t="shared" si="4"/>
        <v>-494</v>
      </c>
      <c r="F100" s="5" t="str">
        <f t="shared" si="7"/>
        <v>BULLISH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42452</v>
      </c>
      <c r="B101" s="5">
        <f>TITRES_STAT!C104</f>
        <v>128.72999999999999</v>
      </c>
      <c r="C101" s="5">
        <f>TITRES_STAT!D104</f>
        <v>67.290300000000002</v>
      </c>
      <c r="D101" s="5">
        <f>TITRES_STAT!E104</f>
        <v>50</v>
      </c>
      <c r="E101" s="2">
        <f t="shared" si="4"/>
        <v>-494</v>
      </c>
      <c r="F101" s="5" t="str">
        <f t="shared" si="7"/>
        <v>BEARISH</v>
      </c>
      <c r="G101" s="5" t="str">
        <f t="shared" si="6"/>
        <v>NEUTRAL</v>
      </c>
      <c r="H101" s="5" t="str">
        <f t="shared" si="5"/>
        <v>CONFIRMED BEARISH</v>
      </c>
    </row>
    <row r="102" spans="1:8" ht="13.5" x14ac:dyDescent="0.25">
      <c r="A102" s="3">
        <f>TITRES_STAT!B105</f>
        <v>42453</v>
      </c>
      <c r="B102" s="5">
        <f>TITRES_STAT!C105</f>
        <v>122</v>
      </c>
      <c r="C102" s="5">
        <f>TITRES_STAT!D105</f>
        <v>63.772399999999998</v>
      </c>
      <c r="D102" s="5">
        <f>TITRES_STAT!E105</f>
        <v>55</v>
      </c>
      <c r="E102" s="2">
        <f t="shared" si="4"/>
        <v>-549</v>
      </c>
      <c r="F102" s="5" t="str">
        <f t="shared" si="7"/>
        <v>BEARISH</v>
      </c>
      <c r="G102" s="5" t="str">
        <f t="shared" si="6"/>
        <v>STRONG</v>
      </c>
      <c r="H102" s="5" t="str">
        <f t="shared" si="5"/>
        <v>CONFIRMED BEARISH</v>
      </c>
    </row>
    <row r="103" spans="1:8" ht="13.5" x14ac:dyDescent="0.25">
      <c r="A103" s="3">
        <f>TITRES_STAT!B106</f>
        <v>42454</v>
      </c>
      <c r="B103" s="5">
        <f>TITRES_STAT!C106</f>
        <v>122</v>
      </c>
      <c r="C103" s="5">
        <f>TITRES_STAT!D106</f>
        <v>63.772399999999998</v>
      </c>
      <c r="D103" s="5">
        <f>TITRES_STAT!E106</f>
        <v>0</v>
      </c>
      <c r="E103" s="2">
        <f t="shared" si="4"/>
        <v>-549</v>
      </c>
      <c r="F103" s="5" t="str">
        <f t="shared" si="7"/>
        <v>BEARISH</v>
      </c>
      <c r="G103" s="5" t="str">
        <f t="shared" si="6"/>
        <v>STRONG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122</v>
      </c>
      <c r="C104" s="5">
        <f>TITRES_STAT!D107</f>
        <v>63.772399999999998</v>
      </c>
      <c r="D104" s="5">
        <f>TITRES_STAT!E107</f>
        <v>0</v>
      </c>
      <c r="E104" s="2">
        <f t="shared" si="4"/>
        <v>-549</v>
      </c>
      <c r="F104" s="5" t="str">
        <f t="shared" si="7"/>
        <v>BEARISH</v>
      </c>
      <c r="G104" s="5" t="str">
        <f t="shared" si="6"/>
        <v>STRONG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122</v>
      </c>
      <c r="C105" s="5">
        <f>TITRES_STAT!D108</f>
        <v>63.772399999999998</v>
      </c>
      <c r="D105" s="5">
        <f>TITRES_STAT!E108</f>
        <v>16</v>
      </c>
      <c r="E105" s="2">
        <f t="shared" si="4"/>
        <v>-549</v>
      </c>
      <c r="F105" s="5" t="str">
        <f t="shared" si="7"/>
        <v>BEARISH</v>
      </c>
      <c r="G105" s="5" t="str">
        <f t="shared" si="6"/>
        <v>STRONG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122</v>
      </c>
      <c r="C106" s="5">
        <f>TITRES_STAT!D109</f>
        <v>63.772399999999998</v>
      </c>
      <c r="D106" s="5">
        <f>TITRES_STAT!E109</f>
        <v>31</v>
      </c>
      <c r="E106" s="2">
        <f t="shared" si="4"/>
        <v>-549</v>
      </c>
      <c r="F106" s="5" t="str">
        <f t="shared" si="7"/>
        <v>BEARISH</v>
      </c>
      <c r="G106" s="5" t="str">
        <f t="shared" si="6"/>
        <v>STRONG</v>
      </c>
      <c r="H106" s="5" t="str">
        <f t="shared" si="5"/>
        <v>CONFIRMED BEARISH</v>
      </c>
    </row>
    <row r="107" spans="1:8" ht="13.5" x14ac:dyDescent="0.25">
      <c r="A107" s="3">
        <f>TITRES_STAT!B110</f>
        <v>42460</v>
      </c>
      <c r="B107" s="5">
        <f>TITRES_STAT!C110</f>
        <v>122</v>
      </c>
      <c r="C107" s="5">
        <f>TITRES_STAT!D110</f>
        <v>63.772399999999998</v>
      </c>
      <c r="D107" s="5">
        <f>TITRES_STAT!E110</f>
        <v>0</v>
      </c>
      <c r="E107" s="2">
        <f t="shared" si="4"/>
        <v>-549</v>
      </c>
      <c r="F107" s="5" t="str">
        <f t="shared" si="7"/>
        <v>NEUTRAL</v>
      </c>
      <c r="G107" s="5" t="str">
        <f t="shared" si="6"/>
        <v>NEUTRAL</v>
      </c>
      <c r="H107" s="5" t="str">
        <f t="shared" si="5"/>
        <v>NEUTRAL</v>
      </c>
    </row>
    <row r="108" spans="1:8" ht="13.5" x14ac:dyDescent="0.25">
      <c r="A108" s="3">
        <f>TITRES_STAT!B111</f>
        <v>42461</v>
      </c>
      <c r="B108" s="5">
        <f>TITRES_STAT!C111</f>
        <v>122</v>
      </c>
      <c r="C108" s="5">
        <f>TITRES_STAT!D111</f>
        <v>63.772399999999998</v>
      </c>
      <c r="D108" s="5">
        <f>TITRES_STAT!E111</f>
        <v>20</v>
      </c>
      <c r="E108" s="2">
        <f t="shared" si="4"/>
        <v>-549</v>
      </c>
      <c r="F108" s="5" t="str">
        <f t="shared" si="7"/>
        <v>NEUTRAL</v>
      </c>
      <c r="G108" s="5" t="str">
        <f t="shared" si="6"/>
        <v>NEUTRAL</v>
      </c>
      <c r="H108" s="5" t="str">
        <f t="shared" si="5"/>
        <v>NEUTRAL</v>
      </c>
    </row>
    <row r="109" spans="1:8" ht="13.5" x14ac:dyDescent="0.25">
      <c r="A109" s="3">
        <f>TITRES_STAT!B112</f>
        <v>42464</v>
      </c>
      <c r="B109" s="5">
        <f>TITRES_STAT!C112</f>
        <v>122</v>
      </c>
      <c r="C109" s="5">
        <f>TITRES_STAT!D112</f>
        <v>63.772399999999998</v>
      </c>
      <c r="D109" s="5">
        <f>TITRES_STAT!E112</f>
        <v>0</v>
      </c>
      <c r="E109" s="2">
        <f t="shared" si="4"/>
        <v>-549</v>
      </c>
      <c r="F109" s="5" t="str">
        <f t="shared" si="7"/>
        <v>NEUTRAL</v>
      </c>
      <c r="G109" s="5" t="str">
        <f t="shared" si="6"/>
        <v>NEUTRAL</v>
      </c>
      <c r="H109" s="5" t="str">
        <f t="shared" si="5"/>
        <v>NEUTRAL</v>
      </c>
    </row>
    <row r="110" spans="1:8" ht="13.5" x14ac:dyDescent="0.25">
      <c r="A110" s="3">
        <f>TITRES_STAT!B113</f>
        <v>42465</v>
      </c>
      <c r="B110" s="5">
        <f>TITRES_STAT!C113</f>
        <v>122</v>
      </c>
      <c r="C110" s="5">
        <f>TITRES_STAT!D113</f>
        <v>63.772399999999998</v>
      </c>
      <c r="D110" s="5">
        <f>TITRES_STAT!E113</f>
        <v>1</v>
      </c>
      <c r="E110" s="2">
        <f t="shared" si="4"/>
        <v>-549</v>
      </c>
      <c r="F110" s="5" t="str">
        <f t="shared" si="7"/>
        <v>NEUTRAL</v>
      </c>
      <c r="G110" s="5" t="str">
        <f t="shared" si="6"/>
        <v>NEUTRAL</v>
      </c>
      <c r="H110" s="5" t="str">
        <f t="shared" si="5"/>
        <v>NEUTRAL</v>
      </c>
    </row>
    <row r="111" spans="1:8" ht="13.5" x14ac:dyDescent="0.25">
      <c r="A111" s="3">
        <f>TITRES_STAT!B114</f>
        <v>42466</v>
      </c>
      <c r="B111" s="5">
        <f>TITRES_STAT!C114</f>
        <v>122</v>
      </c>
      <c r="C111" s="5">
        <f>TITRES_STAT!D114</f>
        <v>63.772399999999998</v>
      </c>
      <c r="D111" s="5">
        <f>TITRES_STAT!E114</f>
        <v>4</v>
      </c>
      <c r="E111" s="2">
        <f t="shared" si="4"/>
        <v>-549</v>
      </c>
      <c r="F111" s="5" t="str">
        <f t="shared" si="7"/>
        <v>NEUTRAL</v>
      </c>
      <c r="G111" s="5" t="str">
        <f t="shared" si="6"/>
        <v>NEUTRAL</v>
      </c>
      <c r="H111" s="5" t="str">
        <f t="shared" si="5"/>
        <v>NEUTRAL</v>
      </c>
    </row>
    <row r="112" spans="1:8" ht="13.5" x14ac:dyDescent="0.25">
      <c r="A112" s="3">
        <f>TITRES_STAT!B115</f>
        <v>42467</v>
      </c>
      <c r="B112" s="5">
        <f>TITRES_STAT!C115</f>
        <v>120</v>
      </c>
      <c r="C112" s="5">
        <f>TITRES_STAT!D115</f>
        <v>62.726900000000001</v>
      </c>
      <c r="D112" s="5">
        <f>TITRES_STAT!E115</f>
        <v>8</v>
      </c>
      <c r="E112" s="2">
        <f t="shared" si="4"/>
        <v>-557</v>
      </c>
      <c r="F112" s="5" t="str">
        <f t="shared" si="7"/>
        <v>BEARISH</v>
      </c>
      <c r="G112" s="5" t="str">
        <f t="shared" si="6"/>
        <v>NEUTRAL</v>
      </c>
      <c r="H112" s="5" t="str">
        <f t="shared" si="5"/>
        <v>CONFIRMED BEARISH</v>
      </c>
    </row>
    <row r="113" spans="1:8" ht="13.5" x14ac:dyDescent="0.25">
      <c r="A113" s="3">
        <f>TITRES_STAT!B116</f>
        <v>42468</v>
      </c>
      <c r="B113" s="5">
        <f>TITRES_STAT!C116</f>
        <v>120</v>
      </c>
      <c r="C113" s="5">
        <f>TITRES_STAT!D116</f>
        <v>62.726900000000001</v>
      </c>
      <c r="D113" s="5">
        <f>TITRES_STAT!E116</f>
        <v>4</v>
      </c>
      <c r="E113" s="2">
        <f t="shared" si="4"/>
        <v>-557</v>
      </c>
      <c r="F113" s="5" t="str">
        <f t="shared" si="7"/>
        <v>BEARISH</v>
      </c>
      <c r="G113" s="5" t="str">
        <f t="shared" si="6"/>
        <v>NEUTRAL</v>
      </c>
      <c r="H113" s="5" t="str">
        <f t="shared" si="5"/>
        <v>CONFIRMED BEARISH</v>
      </c>
    </row>
    <row r="114" spans="1:8" ht="13.5" x14ac:dyDescent="0.25">
      <c r="A114" s="3">
        <f>TITRES_STAT!B117</f>
        <v>42471</v>
      </c>
      <c r="B114" s="5">
        <f>TITRES_STAT!C117</f>
        <v>122</v>
      </c>
      <c r="C114" s="5">
        <f>TITRES_STAT!D117</f>
        <v>63.772399999999998</v>
      </c>
      <c r="D114" s="5">
        <f>TITRES_STAT!E117</f>
        <v>8</v>
      </c>
      <c r="E114" s="2">
        <f t="shared" si="4"/>
        <v>-549</v>
      </c>
      <c r="F114" s="5" t="str">
        <f t="shared" si="7"/>
        <v>NEUTRAL</v>
      </c>
      <c r="G114" s="5" t="str">
        <f t="shared" si="6"/>
        <v>NEUTRAL</v>
      </c>
      <c r="H114" s="5" t="str">
        <f t="shared" si="5"/>
        <v>NEUTRAL</v>
      </c>
    </row>
    <row r="115" spans="1:8" ht="13.5" x14ac:dyDescent="0.25">
      <c r="A115" s="3">
        <f>TITRES_STAT!B118</f>
        <v>42472</v>
      </c>
      <c r="B115" s="5">
        <f>TITRES_STAT!C118</f>
        <v>120</v>
      </c>
      <c r="C115" s="5">
        <f>TITRES_STAT!D118</f>
        <v>62.726900000000001</v>
      </c>
      <c r="D115" s="5">
        <f>TITRES_STAT!E118</f>
        <v>2</v>
      </c>
      <c r="E115" s="2">
        <f t="shared" si="4"/>
        <v>-551</v>
      </c>
      <c r="F115" s="5" t="str">
        <f t="shared" si="7"/>
        <v>BEARISH</v>
      </c>
      <c r="G115" s="5" t="str">
        <f t="shared" si="6"/>
        <v>NEUTRAL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122.99</v>
      </c>
      <c r="C116" s="5">
        <f>TITRES_STAT!D119</f>
        <v>64.289900000000003</v>
      </c>
      <c r="D116" s="5">
        <f>TITRES_STAT!E119</f>
        <v>1</v>
      </c>
      <c r="E116" s="2">
        <f t="shared" si="4"/>
        <v>-550</v>
      </c>
      <c r="F116" s="5" t="str">
        <f t="shared" si="7"/>
        <v>BEARISH</v>
      </c>
      <c r="G116" s="5" t="str">
        <f t="shared" si="6"/>
        <v>NEUTRAL</v>
      </c>
      <c r="H116" s="5" t="str">
        <f t="shared" si="5"/>
        <v>BEARISH DIVERGENCE</v>
      </c>
    </row>
    <row r="117" spans="1:8" ht="13.5" x14ac:dyDescent="0.25">
      <c r="A117" s="3">
        <f>TITRES_STAT!B120</f>
        <v>42474</v>
      </c>
      <c r="B117" s="5">
        <f>TITRES_STAT!C120</f>
        <v>122.99</v>
      </c>
      <c r="C117" s="5">
        <f>TITRES_STAT!D120</f>
        <v>64.289900000000003</v>
      </c>
      <c r="D117" s="5">
        <f>TITRES_STAT!E120</f>
        <v>0</v>
      </c>
      <c r="E117" s="2">
        <f t="shared" si="4"/>
        <v>-550</v>
      </c>
      <c r="F117" s="5" t="str">
        <f t="shared" si="7"/>
        <v>BULLISH</v>
      </c>
      <c r="G117" s="5" t="str">
        <f t="shared" si="6"/>
        <v>NEUTRAL</v>
      </c>
      <c r="H117" s="5" t="str">
        <f t="shared" si="5"/>
        <v>CONFIRMED BULLISH</v>
      </c>
    </row>
    <row r="118" spans="1:8" ht="13.5" x14ac:dyDescent="0.25">
      <c r="A118" s="3">
        <f>TITRES_STAT!B121</f>
        <v>42475</v>
      </c>
      <c r="B118" s="5">
        <f>TITRES_STAT!C121</f>
        <v>122.99</v>
      </c>
      <c r="C118" s="5">
        <f>TITRES_STAT!D121</f>
        <v>64.289900000000003</v>
      </c>
      <c r="D118" s="5">
        <f>TITRES_STAT!E121</f>
        <v>0</v>
      </c>
      <c r="E118" s="2">
        <f t="shared" si="4"/>
        <v>-550</v>
      </c>
      <c r="F118" s="5" t="str">
        <f t="shared" si="7"/>
        <v>BULLISH</v>
      </c>
      <c r="G118" s="5" t="str">
        <f t="shared" si="6"/>
        <v>NEUTRAL</v>
      </c>
      <c r="H118" s="5" t="str">
        <f t="shared" si="5"/>
        <v>CONFIRMED BULLISH</v>
      </c>
    </row>
    <row r="119" spans="1:8" ht="13.5" x14ac:dyDescent="0.25">
      <c r="A119" s="3">
        <f>TITRES_STAT!B122</f>
        <v>42478</v>
      </c>
      <c r="B119" s="5">
        <f>TITRES_STAT!C122</f>
        <v>123</v>
      </c>
      <c r="C119" s="5">
        <f>TITRES_STAT!D122</f>
        <v>64.295100000000005</v>
      </c>
      <c r="D119" s="5">
        <f>TITRES_STAT!E122</f>
        <v>1</v>
      </c>
      <c r="E119" s="2">
        <f t="shared" si="4"/>
        <v>-549</v>
      </c>
      <c r="F119" s="5" t="str">
        <f t="shared" si="7"/>
        <v>NEUTRAL</v>
      </c>
      <c r="G119" s="5" t="str">
        <f t="shared" si="6"/>
        <v>NEUTRAL</v>
      </c>
      <c r="H119" s="5" t="str">
        <f t="shared" si="5"/>
        <v>NEUTRAL</v>
      </c>
    </row>
    <row r="120" spans="1:8" ht="13.5" x14ac:dyDescent="0.25">
      <c r="A120" s="3">
        <f>TITRES_STAT!B123</f>
        <v>42479</v>
      </c>
      <c r="B120" s="5">
        <f>TITRES_STAT!C123</f>
        <v>122.99</v>
      </c>
      <c r="C120" s="5">
        <f>TITRES_STAT!D123</f>
        <v>64.289900000000003</v>
      </c>
      <c r="D120" s="5">
        <f>TITRES_STAT!E123</f>
        <v>5</v>
      </c>
      <c r="E120" s="2">
        <f t="shared" si="4"/>
        <v>-554</v>
      </c>
      <c r="F120" s="5" t="str">
        <f t="shared" si="7"/>
        <v>BEARISH</v>
      </c>
      <c r="G120" s="5" t="str">
        <f t="shared" si="6"/>
        <v>NEUTRAL</v>
      </c>
      <c r="H120" s="5" t="str">
        <f t="shared" si="5"/>
        <v>BEARISH DIVERGENCE</v>
      </c>
    </row>
    <row r="121" spans="1:8" ht="13.5" x14ac:dyDescent="0.25">
      <c r="A121" s="3">
        <f>TITRES_STAT!B124</f>
        <v>42480</v>
      </c>
      <c r="B121" s="5">
        <f>TITRES_STAT!C124</f>
        <v>120.01</v>
      </c>
      <c r="C121" s="5">
        <f>TITRES_STAT!D124</f>
        <v>62.732100000000003</v>
      </c>
      <c r="D121" s="5">
        <f>TITRES_STAT!E124</f>
        <v>346</v>
      </c>
      <c r="E121" s="2">
        <f t="shared" si="4"/>
        <v>-900</v>
      </c>
      <c r="F121" s="5" t="str">
        <f t="shared" si="7"/>
        <v>BEARISH</v>
      </c>
      <c r="G121" s="5" t="str">
        <f t="shared" si="6"/>
        <v>STRONG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123.6</v>
      </c>
      <c r="C122" s="5">
        <f>TITRES_STAT!D125</f>
        <v>64.608699999999999</v>
      </c>
      <c r="D122" s="5">
        <f>TITRES_STAT!E125</f>
        <v>10</v>
      </c>
      <c r="E122" s="2">
        <f t="shared" si="4"/>
        <v>-890</v>
      </c>
      <c r="F122" s="5" t="str">
        <f t="shared" si="7"/>
        <v>BEARISH</v>
      </c>
      <c r="G122" s="5" t="str">
        <f t="shared" si="6"/>
        <v>STRONG</v>
      </c>
      <c r="H122" s="5" t="str">
        <f t="shared" si="5"/>
        <v>BEARISH DIVERGENCE</v>
      </c>
    </row>
    <row r="123" spans="1:8" ht="13.5" x14ac:dyDescent="0.25">
      <c r="A123" s="3">
        <f>TITRES_STAT!B126</f>
        <v>42482</v>
      </c>
      <c r="B123" s="5">
        <f>TITRES_STAT!C126</f>
        <v>125.66</v>
      </c>
      <c r="C123" s="5">
        <f>TITRES_STAT!D126</f>
        <v>65.685500000000005</v>
      </c>
      <c r="D123" s="5">
        <f>TITRES_STAT!E126</f>
        <v>8</v>
      </c>
      <c r="E123" s="2">
        <f t="shared" si="4"/>
        <v>-882</v>
      </c>
      <c r="F123" s="5" t="str">
        <f t="shared" si="7"/>
        <v>BEARISH</v>
      </c>
      <c r="G123" s="5" t="str">
        <f t="shared" si="6"/>
        <v>STRONG</v>
      </c>
      <c r="H123" s="5" t="str">
        <f t="shared" si="5"/>
        <v>BEARISH DIVERGENCE</v>
      </c>
    </row>
    <row r="124" spans="1:8" ht="13.5" x14ac:dyDescent="0.25">
      <c r="A124" s="3">
        <f>TITRES_STAT!B127</f>
        <v>42485</v>
      </c>
      <c r="B124" s="5">
        <f>TITRES_STAT!C127</f>
        <v>125.66</v>
      </c>
      <c r="C124" s="5">
        <f>TITRES_STAT!D127</f>
        <v>65.685500000000005</v>
      </c>
      <c r="D124" s="5">
        <f>TITRES_STAT!E127</f>
        <v>59</v>
      </c>
      <c r="E124" s="2">
        <f t="shared" si="4"/>
        <v>-882</v>
      </c>
      <c r="F124" s="5" t="str">
        <f t="shared" si="7"/>
        <v>BEARISH</v>
      </c>
      <c r="G124" s="5" t="str">
        <f t="shared" si="6"/>
        <v>STRONG</v>
      </c>
      <c r="H124" s="5" t="str">
        <f t="shared" si="5"/>
        <v>BEARISH DIVERGENCE</v>
      </c>
    </row>
    <row r="125" spans="1:8" ht="13.5" x14ac:dyDescent="0.25">
      <c r="A125" s="3">
        <f>TITRES_STAT!B128</f>
        <v>42486</v>
      </c>
      <c r="B125" s="5">
        <f>TITRES_STAT!C128</f>
        <v>128.96</v>
      </c>
      <c r="C125" s="5">
        <f>TITRES_STAT!D128</f>
        <v>67.410499999999999</v>
      </c>
      <c r="D125" s="5">
        <f>TITRES_STAT!E128</f>
        <v>18</v>
      </c>
      <c r="E125" s="2">
        <f t="shared" si="4"/>
        <v>-864</v>
      </c>
      <c r="F125" s="5" t="str">
        <f t="shared" si="7"/>
        <v>BEARISH</v>
      </c>
      <c r="G125" s="5" t="str">
        <f t="shared" si="6"/>
        <v>STRONG</v>
      </c>
      <c r="H125" s="5" t="str">
        <f t="shared" si="5"/>
        <v>BEARISH DIVERGENCE</v>
      </c>
    </row>
    <row r="126" spans="1:8" ht="13.5" x14ac:dyDescent="0.25">
      <c r="A126" s="3">
        <f>TITRES_STAT!B129</f>
        <v>42487</v>
      </c>
      <c r="B126" s="5">
        <f>TITRES_STAT!C129</f>
        <v>129.01</v>
      </c>
      <c r="C126" s="5">
        <f>TITRES_STAT!D129</f>
        <v>67.436700000000002</v>
      </c>
      <c r="D126" s="5">
        <f>TITRES_STAT!E129</f>
        <v>80</v>
      </c>
      <c r="E126" s="2">
        <f t="shared" si="4"/>
        <v>-784</v>
      </c>
      <c r="F126" s="5" t="str">
        <f t="shared" si="7"/>
        <v>BULLISH</v>
      </c>
      <c r="G126" s="5" t="str">
        <f t="shared" si="6"/>
        <v>WEAK</v>
      </c>
      <c r="H126" s="5" t="str">
        <f t="shared" si="5"/>
        <v>CONFIRMED BULLISH</v>
      </c>
    </row>
    <row r="127" spans="1:8" ht="13.5" x14ac:dyDescent="0.25">
      <c r="A127" s="3">
        <f>TITRES_STAT!B130</f>
        <v>42488</v>
      </c>
      <c r="B127" s="5">
        <f>TITRES_STAT!C130</f>
        <v>130.01</v>
      </c>
      <c r="C127" s="5">
        <f>TITRES_STAT!D130</f>
        <v>67.959400000000002</v>
      </c>
      <c r="D127" s="5">
        <f>TITRES_STAT!E130</f>
        <v>49</v>
      </c>
      <c r="E127" s="2">
        <f t="shared" si="4"/>
        <v>-735</v>
      </c>
      <c r="F127" s="5" t="str">
        <f t="shared" si="7"/>
        <v>BULLISH</v>
      </c>
      <c r="G127" s="5" t="str">
        <f t="shared" si="6"/>
        <v>WEAK</v>
      </c>
      <c r="H127" s="5" t="str">
        <f t="shared" si="5"/>
        <v>CONFIRMED BULLISH</v>
      </c>
    </row>
    <row r="128" spans="1:8" ht="13.5" x14ac:dyDescent="0.25">
      <c r="A128" s="3">
        <f>TITRES_STAT!B131</f>
        <v>42489</v>
      </c>
      <c r="B128" s="5">
        <f>TITRES_STAT!C131</f>
        <v>130.01</v>
      </c>
      <c r="C128" s="5">
        <f>TITRES_STAT!D131</f>
        <v>67.959400000000002</v>
      </c>
      <c r="D128" s="5">
        <f>TITRES_STAT!E131</f>
        <v>20</v>
      </c>
      <c r="E128" s="2">
        <f t="shared" si="4"/>
        <v>-735</v>
      </c>
      <c r="F128" s="5" t="str">
        <f t="shared" si="7"/>
        <v>BULLISH</v>
      </c>
      <c r="G128" s="5" t="str">
        <f t="shared" si="6"/>
        <v>WEAK</v>
      </c>
      <c r="H128" s="5" t="str">
        <f t="shared" si="5"/>
        <v>CONFIRMED BULLISH</v>
      </c>
    </row>
    <row r="129" spans="1:8" ht="13.5" x14ac:dyDescent="0.25">
      <c r="A129" s="3">
        <f>TITRES_STAT!B132</f>
        <v>42492</v>
      </c>
      <c r="B129" s="5">
        <f>TITRES_STAT!C132</f>
        <v>130.01</v>
      </c>
      <c r="C129" s="5">
        <f>TITRES_STAT!D132</f>
        <v>67.959400000000002</v>
      </c>
      <c r="D129" s="5">
        <f>TITRES_STAT!E132</f>
        <v>31</v>
      </c>
      <c r="E129" s="2">
        <f t="shared" si="4"/>
        <v>-735</v>
      </c>
      <c r="F129" s="5" t="str">
        <f t="shared" si="7"/>
        <v>BULLISH</v>
      </c>
      <c r="G129" s="5" t="str">
        <f t="shared" si="6"/>
        <v>WEAK</v>
      </c>
      <c r="H129" s="5" t="str">
        <f t="shared" si="5"/>
        <v>CONFIRMED BULLISH</v>
      </c>
    </row>
    <row r="130" spans="1:8" ht="13.5" x14ac:dyDescent="0.25">
      <c r="A130" s="3">
        <f>TITRES_STAT!B133</f>
        <v>42493</v>
      </c>
      <c r="B130" s="5">
        <f>TITRES_STAT!C133</f>
        <v>132.1</v>
      </c>
      <c r="C130" s="5">
        <f>TITRES_STAT!D133</f>
        <v>69.051900000000003</v>
      </c>
      <c r="D130" s="5">
        <f>TITRES_STAT!E133</f>
        <v>69</v>
      </c>
      <c r="E130" s="2">
        <f t="shared" si="4"/>
        <v>-666</v>
      </c>
      <c r="F130" s="5" t="str">
        <f t="shared" si="7"/>
        <v>BULLISH</v>
      </c>
      <c r="G130" s="5" t="str">
        <f t="shared" si="6"/>
        <v>WEAK</v>
      </c>
      <c r="H130" s="5" t="str">
        <f t="shared" si="5"/>
        <v>CONFIRMED BULLISH</v>
      </c>
    </row>
    <row r="131" spans="1:8" ht="13.5" x14ac:dyDescent="0.25">
      <c r="A131" s="3">
        <f>TITRES_STAT!B134</f>
        <v>42494</v>
      </c>
      <c r="B131" s="5">
        <f>TITRES_STAT!C134</f>
        <v>132.1</v>
      </c>
      <c r="C131" s="5">
        <f>TITRES_STAT!D134</f>
        <v>69.051900000000003</v>
      </c>
      <c r="D131" s="5">
        <f>TITRES_STAT!E134</f>
        <v>2</v>
      </c>
      <c r="E131" s="2">
        <f t="shared" si="4"/>
        <v>-666</v>
      </c>
      <c r="F131" s="5" t="str">
        <f t="shared" si="7"/>
        <v>BULLISH</v>
      </c>
      <c r="G131" s="5" t="str">
        <f t="shared" si="6"/>
        <v>WEAK</v>
      </c>
      <c r="H131" s="5" t="str">
        <f t="shared" si="5"/>
        <v>CONFIRMED BULLISH</v>
      </c>
    </row>
    <row r="132" spans="1:8" ht="13.5" x14ac:dyDescent="0.25">
      <c r="A132" s="3">
        <f>TITRES_STAT!B135</f>
        <v>42495</v>
      </c>
      <c r="B132" s="5">
        <f>TITRES_STAT!C135</f>
        <v>132.1</v>
      </c>
      <c r="C132" s="5">
        <f>TITRES_STAT!D135</f>
        <v>69.051900000000003</v>
      </c>
      <c r="D132" s="5">
        <f>TITRES_STAT!E135</f>
        <v>0</v>
      </c>
      <c r="E132" s="2">
        <f t="shared" ref="E132:E195" si="8">IF(B132&gt;B131, E131+D132, IF(B132&lt;B131, E131-D132, E131))</f>
        <v>-666</v>
      </c>
      <c r="F132" s="5" t="str">
        <f t="shared" si="7"/>
        <v>BULLISH</v>
      </c>
      <c r="G132" s="5" t="str">
        <f t="shared" si="6"/>
        <v>WEAK</v>
      </c>
      <c r="H132" s="5" t="str">
        <f t="shared" si="5"/>
        <v>CONFIRMED BULLISH</v>
      </c>
    </row>
    <row r="133" spans="1:8" ht="13.5" x14ac:dyDescent="0.25">
      <c r="A133" s="3">
        <f>TITRES_STAT!B136</f>
        <v>42496</v>
      </c>
      <c r="B133" s="5">
        <f>TITRES_STAT!C136</f>
        <v>134.11000000000001</v>
      </c>
      <c r="C133" s="5">
        <f>TITRES_STAT!D136</f>
        <v>70.102599999999995</v>
      </c>
      <c r="D133" s="5">
        <f>TITRES_STAT!E136</f>
        <v>5</v>
      </c>
      <c r="E133" s="2">
        <f t="shared" si="8"/>
        <v>-661</v>
      </c>
      <c r="F133" s="5" t="str">
        <f t="shared" si="7"/>
        <v>BULLISH</v>
      </c>
      <c r="G133" s="5" t="str">
        <f t="shared" si="6"/>
        <v>WEAK</v>
      </c>
      <c r="H133" s="5" t="str">
        <f t="shared" si="5"/>
        <v>CONFIRMED BULLISH</v>
      </c>
    </row>
    <row r="134" spans="1:8" ht="13.5" x14ac:dyDescent="0.25">
      <c r="A134" s="3">
        <f>TITRES_STAT!B137</f>
        <v>42499</v>
      </c>
      <c r="B134" s="5">
        <f>TITRES_STAT!C137</f>
        <v>134.11000000000001</v>
      </c>
      <c r="C134" s="5">
        <f>TITRES_STAT!D137</f>
        <v>70.102599999999995</v>
      </c>
      <c r="D134" s="5">
        <f>TITRES_STAT!E137</f>
        <v>0</v>
      </c>
      <c r="E134" s="2">
        <f t="shared" si="8"/>
        <v>-661</v>
      </c>
      <c r="F134" s="5" t="str">
        <f t="shared" si="7"/>
        <v>BULLISH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42500</v>
      </c>
      <c r="B135" s="5">
        <f>TITRES_STAT!C138</f>
        <v>138.11000000000001</v>
      </c>
      <c r="C135" s="5">
        <f>TITRES_STAT!D138</f>
        <v>72.193399999999997</v>
      </c>
      <c r="D135" s="5">
        <f>TITRES_STAT!E138</f>
        <v>5</v>
      </c>
      <c r="E135" s="2">
        <f t="shared" si="8"/>
        <v>-656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CONFIRMED BULLISH</v>
      </c>
    </row>
    <row r="136" spans="1:8" ht="13.5" x14ac:dyDescent="0.25">
      <c r="A136" s="3">
        <f>TITRES_STAT!B139</f>
        <v>42501</v>
      </c>
      <c r="B136" s="5">
        <f>TITRES_STAT!C139</f>
        <v>141.1</v>
      </c>
      <c r="C136" s="5">
        <f>TITRES_STAT!D139</f>
        <v>73.756399999999999</v>
      </c>
      <c r="D136" s="5">
        <f>TITRES_STAT!E139</f>
        <v>45</v>
      </c>
      <c r="E136" s="2">
        <f t="shared" si="8"/>
        <v>-611</v>
      </c>
      <c r="F136" s="5" t="str">
        <f t="shared" ref="F136:F199" si="11">IF(E136&gt;E131,"BULLISH",IF(E136&lt;E131,"BEARISH","NEUTRAL"))</f>
        <v>BULLISH</v>
      </c>
      <c r="G136" s="5" t="str">
        <f t="shared" si="10"/>
        <v>WEAK</v>
      </c>
      <c r="H136" s="5" t="str">
        <f t="shared" si="9"/>
        <v>CONFIRMED BULLISH</v>
      </c>
    </row>
    <row r="137" spans="1:8" ht="13.5" x14ac:dyDescent="0.25">
      <c r="A137" s="3">
        <f>TITRES_STAT!B140</f>
        <v>42502</v>
      </c>
      <c r="B137" s="5">
        <f>TITRES_STAT!C140</f>
        <v>149.08000000000001</v>
      </c>
      <c r="C137" s="5">
        <f>TITRES_STAT!D140</f>
        <v>77.927700000000002</v>
      </c>
      <c r="D137" s="5">
        <f>TITRES_STAT!E140</f>
        <v>11</v>
      </c>
      <c r="E137" s="2">
        <f t="shared" si="8"/>
        <v>-600</v>
      </c>
      <c r="F137" s="5" t="str">
        <f t="shared" si="11"/>
        <v>BULLISH</v>
      </c>
      <c r="G137" s="5" t="str">
        <f t="shared" si="10"/>
        <v>WEAK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149.11000000000001</v>
      </c>
      <c r="C138" s="5">
        <f>TITRES_STAT!D141</f>
        <v>77.943399999999997</v>
      </c>
      <c r="D138" s="5">
        <f>TITRES_STAT!E141</f>
        <v>25</v>
      </c>
      <c r="E138" s="2">
        <f t="shared" si="8"/>
        <v>-575</v>
      </c>
      <c r="F138" s="5" t="str">
        <f t="shared" si="11"/>
        <v>BULLISH</v>
      </c>
      <c r="G138" s="5" t="str">
        <f t="shared" si="10"/>
        <v>WEAK</v>
      </c>
      <c r="H138" s="5" t="str">
        <f t="shared" si="9"/>
        <v>CONFIRMED BULLISH</v>
      </c>
    </row>
    <row r="139" spans="1:8" ht="13.5" x14ac:dyDescent="0.25">
      <c r="A139" s="3">
        <f>TITRES_STAT!B142</f>
        <v>42506</v>
      </c>
      <c r="B139" s="5">
        <f>TITRES_STAT!C142</f>
        <v>153</v>
      </c>
      <c r="C139" s="5">
        <f>TITRES_STAT!D142</f>
        <v>79.976799999999997</v>
      </c>
      <c r="D139" s="5">
        <f>TITRES_STAT!E142</f>
        <v>21</v>
      </c>
      <c r="E139" s="2">
        <f t="shared" si="8"/>
        <v>-554</v>
      </c>
      <c r="F139" s="5" t="str">
        <f t="shared" si="11"/>
        <v>BULLISH</v>
      </c>
      <c r="G139" s="5" t="str">
        <f t="shared" si="10"/>
        <v>WEAK</v>
      </c>
      <c r="H139" s="5" t="str">
        <f t="shared" si="9"/>
        <v>CONFIRMED BULLISH</v>
      </c>
    </row>
    <row r="140" spans="1:8" ht="13.5" x14ac:dyDescent="0.25">
      <c r="A140" s="3">
        <f>TITRES_STAT!B143</f>
        <v>42507</v>
      </c>
      <c r="B140" s="5">
        <f>TITRES_STAT!C143</f>
        <v>153</v>
      </c>
      <c r="C140" s="5">
        <f>TITRES_STAT!D143</f>
        <v>79.976799999999997</v>
      </c>
      <c r="D140" s="5">
        <f>TITRES_STAT!E143</f>
        <v>0</v>
      </c>
      <c r="E140" s="2">
        <f t="shared" si="8"/>
        <v>-554</v>
      </c>
      <c r="F140" s="5" t="str">
        <f t="shared" si="11"/>
        <v>BULLISH</v>
      </c>
      <c r="G140" s="5" t="str">
        <f t="shared" si="10"/>
        <v>WEAK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153.1</v>
      </c>
      <c r="C141" s="5">
        <f>TITRES_STAT!D144</f>
        <v>80.0291</v>
      </c>
      <c r="D141" s="5">
        <f>TITRES_STAT!E144</f>
        <v>20</v>
      </c>
      <c r="E141" s="2">
        <f t="shared" si="8"/>
        <v>-534</v>
      </c>
      <c r="F141" s="5" t="str">
        <f t="shared" si="11"/>
        <v>BULLISH</v>
      </c>
      <c r="G141" s="5" t="str">
        <f t="shared" si="10"/>
        <v>WEAK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153</v>
      </c>
      <c r="C142" s="5">
        <f>TITRES_STAT!D145</f>
        <v>79.976799999999997</v>
      </c>
      <c r="D142" s="5">
        <f>TITRES_STAT!E145</f>
        <v>15</v>
      </c>
      <c r="E142" s="2">
        <f t="shared" si="8"/>
        <v>-549</v>
      </c>
      <c r="F142" s="5" t="str">
        <f t="shared" si="11"/>
        <v>BULLISH</v>
      </c>
      <c r="G142" s="5" t="str">
        <f t="shared" si="10"/>
        <v>WEAK</v>
      </c>
      <c r="H142" s="5" t="str">
        <f t="shared" si="9"/>
        <v>CONFIRMED BULLISH</v>
      </c>
    </row>
    <row r="143" spans="1:8" ht="13.5" x14ac:dyDescent="0.25">
      <c r="A143" s="3">
        <f>TITRES_STAT!B146</f>
        <v>42510</v>
      </c>
      <c r="B143" s="5">
        <f>TITRES_STAT!C146</f>
        <v>147.5</v>
      </c>
      <c r="C143" s="5">
        <f>TITRES_STAT!D146</f>
        <v>77.101799999999997</v>
      </c>
      <c r="D143" s="5">
        <f>TITRES_STAT!E146</f>
        <v>76</v>
      </c>
      <c r="E143" s="2">
        <f t="shared" si="8"/>
        <v>-625</v>
      </c>
      <c r="F143" s="5" t="str">
        <f t="shared" si="11"/>
        <v>BEARISH</v>
      </c>
      <c r="G143" s="5" t="str">
        <f t="shared" si="10"/>
        <v>STRONG</v>
      </c>
      <c r="H143" s="5" t="str">
        <f t="shared" si="9"/>
        <v>CONFIRMED BEARISH</v>
      </c>
    </row>
    <row r="144" spans="1:8" ht="13.5" x14ac:dyDescent="0.25">
      <c r="A144" s="3">
        <f>TITRES_STAT!B147</f>
        <v>42513</v>
      </c>
      <c r="B144" s="5">
        <f>TITRES_STAT!C147</f>
        <v>147.5</v>
      </c>
      <c r="C144" s="5">
        <f>TITRES_STAT!D147</f>
        <v>77.101799999999997</v>
      </c>
      <c r="D144" s="5">
        <f>TITRES_STAT!E147</f>
        <v>31</v>
      </c>
      <c r="E144" s="2">
        <f t="shared" si="8"/>
        <v>-625</v>
      </c>
      <c r="F144" s="5" t="str">
        <f t="shared" si="11"/>
        <v>BEARISH</v>
      </c>
      <c r="G144" s="5" t="str">
        <f t="shared" si="10"/>
        <v>STRONG</v>
      </c>
      <c r="H144" s="5" t="str">
        <f t="shared" si="9"/>
        <v>CONFIRMED BEARISH</v>
      </c>
    </row>
    <row r="145" spans="1:8" ht="13.5" x14ac:dyDescent="0.25">
      <c r="A145" s="3">
        <f>TITRES_STAT!B148</f>
        <v>42514</v>
      </c>
      <c r="B145" s="5">
        <f>TITRES_STAT!C148</f>
        <v>150</v>
      </c>
      <c r="C145" s="5">
        <f>TITRES_STAT!D148</f>
        <v>78.408600000000007</v>
      </c>
      <c r="D145" s="5">
        <f>TITRES_STAT!E148</f>
        <v>2</v>
      </c>
      <c r="E145" s="2">
        <f t="shared" si="8"/>
        <v>-623</v>
      </c>
      <c r="F145" s="5" t="str">
        <f t="shared" si="11"/>
        <v>BEARISH</v>
      </c>
      <c r="G145" s="5" t="str">
        <f t="shared" si="10"/>
        <v>STRONG</v>
      </c>
      <c r="H145" s="5" t="str">
        <f t="shared" si="9"/>
        <v>CONFIRMED BEARISH</v>
      </c>
    </row>
    <row r="146" spans="1:8" ht="13.5" x14ac:dyDescent="0.25">
      <c r="A146" s="3">
        <f>TITRES_STAT!B149</f>
        <v>42515</v>
      </c>
      <c r="B146" s="5">
        <f>TITRES_STAT!C149</f>
        <v>147</v>
      </c>
      <c r="C146" s="5">
        <f>TITRES_STAT!D149</f>
        <v>76.840500000000006</v>
      </c>
      <c r="D146" s="5">
        <f>TITRES_STAT!E149</f>
        <v>25</v>
      </c>
      <c r="E146" s="2">
        <f t="shared" si="8"/>
        <v>-648</v>
      </c>
      <c r="F146" s="5" t="str">
        <f t="shared" si="11"/>
        <v>BEARISH</v>
      </c>
      <c r="G146" s="5" t="str">
        <f t="shared" si="10"/>
        <v>STRONG</v>
      </c>
      <c r="H146" s="5" t="str">
        <f t="shared" si="9"/>
        <v>CONFIRMED BEARISH</v>
      </c>
    </row>
    <row r="147" spans="1:8" ht="13.5" x14ac:dyDescent="0.25">
      <c r="A147" s="3">
        <f>TITRES_STAT!B150</f>
        <v>42516</v>
      </c>
      <c r="B147" s="5">
        <f>TITRES_STAT!C150</f>
        <v>147</v>
      </c>
      <c r="C147" s="5">
        <f>TITRES_STAT!D150</f>
        <v>76.840500000000006</v>
      </c>
      <c r="D147" s="5">
        <f>TITRES_STAT!E150</f>
        <v>1</v>
      </c>
      <c r="E147" s="2">
        <f t="shared" si="8"/>
        <v>-648</v>
      </c>
      <c r="F147" s="5" t="str">
        <f t="shared" si="11"/>
        <v>BEARISH</v>
      </c>
      <c r="G147" s="5" t="str">
        <f t="shared" si="10"/>
        <v>STRONG</v>
      </c>
      <c r="H147" s="5" t="str">
        <f t="shared" si="9"/>
        <v>CONFIRMED BEARISH</v>
      </c>
    </row>
    <row r="148" spans="1:8" ht="13.5" x14ac:dyDescent="0.25">
      <c r="A148" s="3">
        <f>TITRES_STAT!B151</f>
        <v>42517</v>
      </c>
      <c r="B148" s="5">
        <f>TITRES_STAT!C151</f>
        <v>147</v>
      </c>
      <c r="C148" s="5">
        <f>TITRES_STAT!D151</f>
        <v>76.840500000000006</v>
      </c>
      <c r="D148" s="5">
        <f>TITRES_STAT!E151</f>
        <v>0</v>
      </c>
      <c r="E148" s="2">
        <f t="shared" si="8"/>
        <v>-648</v>
      </c>
      <c r="F148" s="5" t="str">
        <f t="shared" si="11"/>
        <v>BEARISH</v>
      </c>
      <c r="G148" s="5" t="str">
        <f t="shared" si="10"/>
        <v>STRONG</v>
      </c>
      <c r="H148" s="5" t="str">
        <f t="shared" si="9"/>
        <v>CONFIRMED BEARISH</v>
      </c>
    </row>
    <row r="149" spans="1:8" ht="13.5" x14ac:dyDescent="0.25">
      <c r="A149" s="3">
        <f>TITRES_STAT!B152</f>
        <v>42520</v>
      </c>
      <c r="B149" s="5">
        <f>TITRES_STAT!C152</f>
        <v>147</v>
      </c>
      <c r="C149" s="5">
        <f>TITRES_STAT!D152</f>
        <v>76.840500000000006</v>
      </c>
      <c r="D149" s="5">
        <f>TITRES_STAT!E152</f>
        <v>14</v>
      </c>
      <c r="E149" s="2">
        <f t="shared" si="8"/>
        <v>-648</v>
      </c>
      <c r="F149" s="5" t="str">
        <f t="shared" si="11"/>
        <v>BEARISH</v>
      </c>
      <c r="G149" s="5" t="str">
        <f t="shared" si="10"/>
        <v>STRONG</v>
      </c>
      <c r="H149" s="5" t="str">
        <f t="shared" si="9"/>
        <v>CONFIRMED BEARISH</v>
      </c>
    </row>
    <row r="150" spans="1:8" ht="13.5" x14ac:dyDescent="0.25">
      <c r="A150" s="3">
        <f>TITRES_STAT!B153</f>
        <v>42521</v>
      </c>
      <c r="B150" s="5">
        <f>TITRES_STAT!C153</f>
        <v>147</v>
      </c>
      <c r="C150" s="5">
        <f>TITRES_STAT!D153</f>
        <v>76.840500000000006</v>
      </c>
      <c r="D150" s="5">
        <f>TITRES_STAT!E153</f>
        <v>6</v>
      </c>
      <c r="E150" s="2">
        <f t="shared" si="8"/>
        <v>-648</v>
      </c>
      <c r="F150" s="5" t="str">
        <f t="shared" si="11"/>
        <v>BEARISH</v>
      </c>
      <c r="G150" s="5" t="str">
        <f t="shared" si="10"/>
        <v>STRONG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147</v>
      </c>
      <c r="C151" s="5">
        <f>TITRES_STAT!D154</f>
        <v>76.840500000000006</v>
      </c>
      <c r="D151" s="5">
        <f>TITRES_STAT!E154</f>
        <v>0</v>
      </c>
      <c r="E151" s="2">
        <f t="shared" si="8"/>
        <v>-648</v>
      </c>
      <c r="F151" s="5" t="str">
        <f t="shared" si="11"/>
        <v>NEUTRAL</v>
      </c>
      <c r="G151" s="5" t="str">
        <f t="shared" si="10"/>
        <v>NEUTRAL</v>
      </c>
      <c r="H151" s="5" t="str">
        <f t="shared" si="9"/>
        <v>NEUTRAL</v>
      </c>
    </row>
    <row r="152" spans="1:8" ht="13.5" x14ac:dyDescent="0.25">
      <c r="A152" s="3">
        <f>TITRES_STAT!B155</f>
        <v>42523</v>
      </c>
      <c r="B152" s="5">
        <f>TITRES_STAT!C155</f>
        <v>147</v>
      </c>
      <c r="C152" s="5">
        <f>TITRES_STAT!D155</f>
        <v>76.840500000000006</v>
      </c>
      <c r="D152" s="5">
        <f>TITRES_STAT!E155</f>
        <v>31</v>
      </c>
      <c r="E152" s="2">
        <f t="shared" si="8"/>
        <v>-648</v>
      </c>
      <c r="F152" s="5" t="str">
        <f t="shared" si="11"/>
        <v>NEUTRAL</v>
      </c>
      <c r="G152" s="5" t="str">
        <f t="shared" si="10"/>
        <v>NEUTRAL</v>
      </c>
      <c r="H152" s="5" t="str">
        <f t="shared" si="9"/>
        <v>NEUTRAL</v>
      </c>
    </row>
    <row r="153" spans="1:8" ht="13.5" x14ac:dyDescent="0.25">
      <c r="A153" s="3">
        <f>TITRES_STAT!B156</f>
        <v>42524</v>
      </c>
      <c r="B153" s="5">
        <f>TITRES_STAT!C156</f>
        <v>146.5</v>
      </c>
      <c r="C153" s="5">
        <f>TITRES_STAT!D156</f>
        <v>76.579099999999997</v>
      </c>
      <c r="D153" s="5">
        <f>TITRES_STAT!E156</f>
        <v>125</v>
      </c>
      <c r="E153" s="2">
        <f t="shared" si="8"/>
        <v>-773</v>
      </c>
      <c r="F153" s="5" t="str">
        <f t="shared" si="11"/>
        <v>BEARISH</v>
      </c>
      <c r="G153" s="5" t="str">
        <f t="shared" si="10"/>
        <v>STRONG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146</v>
      </c>
      <c r="C154" s="5">
        <f>TITRES_STAT!D157</f>
        <v>76.317700000000002</v>
      </c>
      <c r="D154" s="5">
        <f>TITRES_STAT!E157</f>
        <v>35</v>
      </c>
      <c r="E154" s="2">
        <f t="shared" si="8"/>
        <v>-808</v>
      </c>
      <c r="F154" s="5" t="str">
        <f t="shared" si="11"/>
        <v>BEARISH</v>
      </c>
      <c r="G154" s="5" t="str">
        <f t="shared" si="10"/>
        <v>STRONG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146</v>
      </c>
      <c r="C155" s="5">
        <f>TITRES_STAT!D158</f>
        <v>76.317700000000002</v>
      </c>
      <c r="D155" s="5">
        <f>TITRES_STAT!E158</f>
        <v>0</v>
      </c>
      <c r="E155" s="2">
        <f t="shared" si="8"/>
        <v>-808</v>
      </c>
      <c r="F155" s="5" t="str">
        <f t="shared" si="11"/>
        <v>BEARISH</v>
      </c>
      <c r="G155" s="5" t="str">
        <f t="shared" si="10"/>
        <v>STRONG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146</v>
      </c>
      <c r="C156" s="5">
        <f>TITRES_STAT!D159</f>
        <v>76.317700000000002</v>
      </c>
      <c r="D156" s="5">
        <f>TITRES_STAT!E159</f>
        <v>8</v>
      </c>
      <c r="E156" s="2">
        <f t="shared" si="8"/>
        <v>-808</v>
      </c>
      <c r="F156" s="5" t="str">
        <f t="shared" si="11"/>
        <v>BEARISH</v>
      </c>
      <c r="G156" s="5" t="str">
        <f t="shared" si="10"/>
        <v>STRONG</v>
      </c>
      <c r="H156" s="5" t="str">
        <f t="shared" si="9"/>
        <v>CONFIRMED BEARISH</v>
      </c>
    </row>
    <row r="157" spans="1:8" ht="13.5" x14ac:dyDescent="0.25">
      <c r="A157" s="3">
        <f>TITRES_STAT!B160</f>
        <v>42530</v>
      </c>
      <c r="B157" s="5">
        <f>TITRES_STAT!C160</f>
        <v>146</v>
      </c>
      <c r="C157" s="5">
        <f>TITRES_STAT!D160</f>
        <v>76.317700000000002</v>
      </c>
      <c r="D157" s="5">
        <f>TITRES_STAT!E160</f>
        <v>0</v>
      </c>
      <c r="E157" s="2">
        <f t="shared" si="8"/>
        <v>-808</v>
      </c>
      <c r="F157" s="5" t="str">
        <f t="shared" si="11"/>
        <v>BEARISH</v>
      </c>
      <c r="G157" s="5" t="str">
        <f t="shared" si="10"/>
        <v>STRONG</v>
      </c>
      <c r="H157" s="5" t="str">
        <f t="shared" si="9"/>
        <v>CONFIRMED BEARISH</v>
      </c>
    </row>
    <row r="158" spans="1:8" ht="13.5" x14ac:dyDescent="0.25">
      <c r="A158" s="3">
        <f>TITRES_STAT!B161</f>
        <v>42531</v>
      </c>
      <c r="B158" s="5">
        <f>TITRES_STAT!C161</f>
        <v>147</v>
      </c>
      <c r="C158" s="5">
        <f>TITRES_STAT!D161</f>
        <v>76.840500000000006</v>
      </c>
      <c r="D158" s="5">
        <f>TITRES_STAT!E161</f>
        <v>30</v>
      </c>
      <c r="E158" s="2">
        <f t="shared" si="8"/>
        <v>-778</v>
      </c>
      <c r="F158" s="5" t="str">
        <f t="shared" si="11"/>
        <v>BEARISH</v>
      </c>
      <c r="G158" s="5" t="str">
        <f t="shared" si="10"/>
        <v>NEUTRAL</v>
      </c>
      <c r="H158" s="5" t="str">
        <f t="shared" si="9"/>
        <v>BEARISH DIVERGENCE</v>
      </c>
    </row>
    <row r="159" spans="1:8" ht="13.5" x14ac:dyDescent="0.25">
      <c r="A159" s="3">
        <f>TITRES_STAT!B162</f>
        <v>42534</v>
      </c>
      <c r="B159" s="5">
        <f>TITRES_STAT!C162</f>
        <v>147</v>
      </c>
      <c r="C159" s="5">
        <f>TITRES_STAT!D162</f>
        <v>76.840500000000006</v>
      </c>
      <c r="D159" s="5">
        <f>TITRES_STAT!E162</f>
        <v>99</v>
      </c>
      <c r="E159" s="2">
        <f t="shared" si="8"/>
        <v>-778</v>
      </c>
      <c r="F159" s="5" t="str">
        <f t="shared" si="11"/>
        <v>BULLISH</v>
      </c>
      <c r="G159" s="5" t="str">
        <f t="shared" si="10"/>
        <v>WEAK</v>
      </c>
      <c r="H159" s="5" t="str">
        <f t="shared" si="9"/>
        <v>CONFIRMED BULLISH</v>
      </c>
    </row>
    <row r="160" spans="1:8" ht="13.5" x14ac:dyDescent="0.25">
      <c r="A160" s="3">
        <f>TITRES_STAT!B163</f>
        <v>42535</v>
      </c>
      <c r="B160" s="5">
        <f>TITRES_STAT!C163</f>
        <v>149.5</v>
      </c>
      <c r="C160" s="5">
        <f>TITRES_STAT!D163</f>
        <v>78.147300000000001</v>
      </c>
      <c r="D160" s="5">
        <f>TITRES_STAT!E163</f>
        <v>1</v>
      </c>
      <c r="E160" s="2">
        <f t="shared" si="8"/>
        <v>-777</v>
      </c>
      <c r="F160" s="5" t="str">
        <f t="shared" si="11"/>
        <v>BULLISH</v>
      </c>
      <c r="G160" s="5" t="str">
        <f t="shared" si="10"/>
        <v>WEAK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145.02000000000001</v>
      </c>
      <c r="C161" s="5">
        <f>TITRES_STAT!D164</f>
        <v>75.805499999999995</v>
      </c>
      <c r="D161" s="5">
        <f>TITRES_STAT!E164</f>
        <v>0</v>
      </c>
      <c r="E161" s="2">
        <f t="shared" si="8"/>
        <v>-777</v>
      </c>
      <c r="F161" s="5" t="str">
        <f t="shared" si="11"/>
        <v>BULLISH</v>
      </c>
      <c r="G161" s="5" t="str">
        <f t="shared" si="10"/>
        <v>WEAK</v>
      </c>
      <c r="H161" s="5" t="str">
        <f t="shared" si="9"/>
        <v>BULLISH DIVERGENCE</v>
      </c>
    </row>
    <row r="162" spans="1:8" ht="13.5" x14ac:dyDescent="0.25">
      <c r="A162" s="3">
        <f>TITRES_STAT!B165</f>
        <v>42537</v>
      </c>
      <c r="B162" s="5">
        <f>TITRES_STAT!C165</f>
        <v>149.5</v>
      </c>
      <c r="C162" s="5">
        <f>TITRES_STAT!D165</f>
        <v>78.147300000000001</v>
      </c>
      <c r="D162" s="5">
        <f>TITRES_STAT!E165</f>
        <v>45</v>
      </c>
      <c r="E162" s="2">
        <f t="shared" si="8"/>
        <v>-732</v>
      </c>
      <c r="F162" s="5" t="str">
        <f t="shared" si="11"/>
        <v>BULLISH</v>
      </c>
      <c r="G162" s="5" t="str">
        <f t="shared" si="10"/>
        <v>WEAK</v>
      </c>
      <c r="H162" s="5" t="str">
        <f t="shared" si="9"/>
        <v>CONFIRMED BULLISH</v>
      </c>
    </row>
    <row r="163" spans="1:8" ht="13.5" x14ac:dyDescent="0.25">
      <c r="A163" s="3">
        <f>TITRES_STAT!B166</f>
        <v>42538</v>
      </c>
      <c r="B163" s="5">
        <f>TITRES_STAT!C166</f>
        <v>145.02000000000001</v>
      </c>
      <c r="C163" s="5">
        <f>TITRES_STAT!D166</f>
        <v>75.805499999999995</v>
      </c>
      <c r="D163" s="5">
        <f>TITRES_STAT!E166</f>
        <v>0</v>
      </c>
      <c r="E163" s="2">
        <f t="shared" si="8"/>
        <v>-732</v>
      </c>
      <c r="F163" s="5" t="str">
        <f t="shared" si="11"/>
        <v>BULLISH</v>
      </c>
      <c r="G163" s="5" t="str">
        <f t="shared" si="10"/>
        <v>WEAK</v>
      </c>
      <c r="H163" s="5" t="str">
        <f t="shared" si="9"/>
        <v>BULLISH DIVERGENCE</v>
      </c>
    </row>
    <row r="164" spans="1:8" ht="13.5" x14ac:dyDescent="0.25">
      <c r="A164" s="3">
        <f>TITRES_STAT!B167</f>
        <v>42541</v>
      </c>
      <c r="B164" s="5">
        <f>TITRES_STAT!C167</f>
        <v>144.22</v>
      </c>
      <c r="C164" s="5">
        <f>TITRES_STAT!D167</f>
        <v>78.000299999999996</v>
      </c>
      <c r="D164" s="5">
        <f>TITRES_STAT!E167</f>
        <v>8</v>
      </c>
      <c r="E164" s="2">
        <f t="shared" si="8"/>
        <v>-740</v>
      </c>
      <c r="F164" s="5" t="str">
        <f t="shared" si="11"/>
        <v>BULLISH</v>
      </c>
      <c r="G164" s="5" t="str">
        <f t="shared" si="10"/>
        <v>WEAK</v>
      </c>
      <c r="H164" s="5" t="str">
        <f t="shared" si="9"/>
        <v>BULLISH DIVERGENCE</v>
      </c>
    </row>
    <row r="165" spans="1:8" ht="13.5" x14ac:dyDescent="0.25">
      <c r="A165" s="3">
        <f>TITRES_STAT!B168</f>
        <v>42542</v>
      </c>
      <c r="B165" s="5">
        <f>TITRES_STAT!C168</f>
        <v>148.54</v>
      </c>
      <c r="C165" s="5">
        <f>TITRES_STAT!D168</f>
        <v>80.336699999999993</v>
      </c>
      <c r="D165" s="5">
        <f>TITRES_STAT!E168</f>
        <v>1</v>
      </c>
      <c r="E165" s="2">
        <f t="shared" si="8"/>
        <v>-739</v>
      </c>
      <c r="F165" s="5" t="str">
        <f t="shared" si="11"/>
        <v>BULLISH</v>
      </c>
      <c r="G165" s="5" t="str">
        <f t="shared" si="10"/>
        <v>WEAK</v>
      </c>
      <c r="H165" s="5" t="str">
        <f t="shared" si="9"/>
        <v>BULLISH DIVERGENCE</v>
      </c>
    </row>
    <row r="166" spans="1:8" ht="13.5" x14ac:dyDescent="0.25">
      <c r="A166" s="3">
        <f>TITRES_STAT!B169</f>
        <v>42543</v>
      </c>
      <c r="B166" s="5">
        <f>TITRES_STAT!C169</f>
        <v>148.54</v>
      </c>
      <c r="C166" s="5">
        <f>TITRES_STAT!D169</f>
        <v>80.336699999999993</v>
      </c>
      <c r="D166" s="5">
        <f>TITRES_STAT!E169</f>
        <v>0</v>
      </c>
      <c r="E166" s="2">
        <f t="shared" si="8"/>
        <v>-739</v>
      </c>
      <c r="F166" s="5" t="str">
        <f t="shared" si="11"/>
        <v>BULLISH</v>
      </c>
      <c r="G166" s="5" t="str">
        <f t="shared" si="10"/>
        <v>WEAK</v>
      </c>
      <c r="H166" s="5" t="str">
        <f t="shared" si="9"/>
        <v>CONFIRMED BULLISH</v>
      </c>
    </row>
    <row r="167" spans="1:8" ht="13.5" x14ac:dyDescent="0.25">
      <c r="A167" s="3">
        <f>TITRES_STAT!B170</f>
        <v>42544</v>
      </c>
      <c r="B167" s="5">
        <f>TITRES_STAT!C170</f>
        <v>148</v>
      </c>
      <c r="C167" s="5">
        <f>TITRES_STAT!D170</f>
        <v>80.044700000000006</v>
      </c>
      <c r="D167" s="5">
        <f>TITRES_STAT!E170</f>
        <v>230</v>
      </c>
      <c r="E167" s="2">
        <f t="shared" si="8"/>
        <v>-969</v>
      </c>
      <c r="F167" s="5" t="str">
        <f t="shared" si="11"/>
        <v>BEARISH</v>
      </c>
      <c r="G167" s="5" t="str">
        <f t="shared" si="10"/>
        <v>STRONG</v>
      </c>
      <c r="H167" s="5" t="str">
        <f t="shared" si="9"/>
        <v>CONFIRMED BEARISH</v>
      </c>
    </row>
    <row r="168" spans="1:8" ht="13.5" x14ac:dyDescent="0.25">
      <c r="A168" s="3">
        <f>TITRES_STAT!B171</f>
        <v>42545</v>
      </c>
      <c r="B168" s="5">
        <f>TITRES_STAT!C171</f>
        <v>148</v>
      </c>
      <c r="C168" s="5">
        <f>TITRES_STAT!D171</f>
        <v>80.044700000000006</v>
      </c>
      <c r="D168" s="5">
        <f>TITRES_STAT!E171</f>
        <v>1</v>
      </c>
      <c r="E168" s="2">
        <f t="shared" si="8"/>
        <v>-969</v>
      </c>
      <c r="F168" s="5" t="str">
        <f t="shared" si="11"/>
        <v>BEARISH</v>
      </c>
      <c r="G168" s="5" t="str">
        <f t="shared" si="10"/>
        <v>STRONG</v>
      </c>
      <c r="H168" s="5" t="str">
        <f t="shared" si="9"/>
        <v>BEARISH DIVERGENCE</v>
      </c>
    </row>
    <row r="169" spans="1:8" ht="13.5" x14ac:dyDescent="0.25">
      <c r="A169" s="3">
        <f>TITRES_STAT!B172</f>
        <v>42548</v>
      </c>
      <c r="B169" s="5">
        <f>TITRES_STAT!C172</f>
        <v>148</v>
      </c>
      <c r="C169" s="5">
        <f>TITRES_STAT!D172</f>
        <v>80.044700000000006</v>
      </c>
      <c r="D169" s="5">
        <f>TITRES_STAT!E172</f>
        <v>7</v>
      </c>
      <c r="E169" s="2">
        <f t="shared" si="8"/>
        <v>-969</v>
      </c>
      <c r="F169" s="5" t="str">
        <f t="shared" si="11"/>
        <v>BEARISH</v>
      </c>
      <c r="G169" s="5" t="str">
        <f t="shared" si="10"/>
        <v>STRONG</v>
      </c>
      <c r="H169" s="5" t="str">
        <f t="shared" si="9"/>
        <v>BEARISH DIVERGENCE</v>
      </c>
    </row>
    <row r="170" spans="1:8" ht="13.5" x14ac:dyDescent="0.25">
      <c r="A170" s="3">
        <f>TITRES_STAT!B173</f>
        <v>42549</v>
      </c>
      <c r="B170" s="5">
        <f>TITRES_STAT!C173</f>
        <v>148</v>
      </c>
      <c r="C170" s="5">
        <f>TITRES_STAT!D173</f>
        <v>80.044700000000006</v>
      </c>
      <c r="D170" s="5">
        <f>TITRES_STAT!E173</f>
        <v>0</v>
      </c>
      <c r="E170" s="2">
        <f t="shared" si="8"/>
        <v>-969</v>
      </c>
      <c r="F170" s="5" t="str">
        <f t="shared" si="11"/>
        <v>BEARISH</v>
      </c>
      <c r="G170" s="5" t="str">
        <f t="shared" si="10"/>
        <v>STRONG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148</v>
      </c>
      <c r="C171" s="5">
        <f>TITRES_STAT!D174</f>
        <v>80.044700000000006</v>
      </c>
      <c r="D171" s="5">
        <f>TITRES_STAT!E174</f>
        <v>0</v>
      </c>
      <c r="E171" s="2">
        <f t="shared" si="8"/>
        <v>-969</v>
      </c>
      <c r="F171" s="5" t="str">
        <f t="shared" si="11"/>
        <v>BEARISH</v>
      </c>
      <c r="G171" s="5" t="str">
        <f t="shared" si="10"/>
        <v>STRONG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148</v>
      </c>
      <c r="C172" s="5">
        <f>TITRES_STAT!D175</f>
        <v>80.044700000000006</v>
      </c>
      <c r="D172" s="5">
        <f>TITRES_STAT!E175</f>
        <v>0</v>
      </c>
      <c r="E172" s="2">
        <f t="shared" si="8"/>
        <v>-969</v>
      </c>
      <c r="F172" s="5" t="str">
        <f t="shared" si="11"/>
        <v>NEUTRAL</v>
      </c>
      <c r="G172" s="5" t="str">
        <f t="shared" si="10"/>
        <v>NEUTRAL</v>
      </c>
      <c r="H172" s="5" t="str">
        <f t="shared" si="9"/>
        <v>NEUTRAL</v>
      </c>
    </row>
    <row r="173" spans="1:8" ht="13.5" x14ac:dyDescent="0.25">
      <c r="A173" s="3">
        <f>TITRES_STAT!B176</f>
        <v>42552</v>
      </c>
      <c r="B173" s="5">
        <f>TITRES_STAT!C176</f>
        <v>148</v>
      </c>
      <c r="C173" s="5">
        <f>TITRES_STAT!D176</f>
        <v>80.044700000000006</v>
      </c>
      <c r="D173" s="5">
        <f>TITRES_STAT!E176</f>
        <v>0</v>
      </c>
      <c r="E173" s="2">
        <f t="shared" si="8"/>
        <v>-969</v>
      </c>
      <c r="F173" s="5" t="str">
        <f t="shared" si="11"/>
        <v>NEUTRAL</v>
      </c>
      <c r="G173" s="5" t="str">
        <f t="shared" si="10"/>
        <v>NEUTRAL</v>
      </c>
      <c r="H173" s="5" t="str">
        <f t="shared" si="9"/>
        <v>NEUTRAL</v>
      </c>
    </row>
    <row r="174" spans="1:8" ht="13.5" x14ac:dyDescent="0.25">
      <c r="A174" s="3">
        <f>TITRES_STAT!B177</f>
        <v>42555</v>
      </c>
      <c r="B174" s="5">
        <f>TITRES_STAT!C177</f>
        <v>141.34</v>
      </c>
      <c r="C174" s="5">
        <f>TITRES_STAT!D177</f>
        <v>76.442700000000002</v>
      </c>
      <c r="D174" s="5">
        <f>TITRES_STAT!E177</f>
        <v>9</v>
      </c>
      <c r="E174" s="2">
        <f t="shared" si="8"/>
        <v>-978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141.34</v>
      </c>
      <c r="C175" s="5">
        <f>TITRES_STAT!D178</f>
        <v>76.442700000000002</v>
      </c>
      <c r="D175" s="5">
        <f>TITRES_STAT!E178</f>
        <v>0</v>
      </c>
      <c r="E175" s="2">
        <f t="shared" si="8"/>
        <v>-978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141.34</v>
      </c>
      <c r="C176" s="5">
        <f>TITRES_STAT!D179</f>
        <v>76.442700000000002</v>
      </c>
      <c r="D176" s="5">
        <f>TITRES_STAT!E179</f>
        <v>0</v>
      </c>
      <c r="E176" s="2">
        <f t="shared" si="8"/>
        <v>-978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141.34</v>
      </c>
      <c r="C177" s="5">
        <f>TITRES_STAT!D180</f>
        <v>76.442700000000002</v>
      </c>
      <c r="D177" s="5">
        <f>TITRES_STAT!E180</f>
        <v>0</v>
      </c>
      <c r="E177" s="2">
        <f t="shared" si="8"/>
        <v>-978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CONFIRMED BEARISH</v>
      </c>
    </row>
    <row r="178" spans="1:8" ht="13.5" x14ac:dyDescent="0.25">
      <c r="A178" s="3">
        <f>TITRES_STAT!B181</f>
        <v>42564</v>
      </c>
      <c r="B178" s="5">
        <f>TITRES_STAT!C181</f>
        <v>141.34</v>
      </c>
      <c r="C178" s="5">
        <f>TITRES_STAT!D181</f>
        <v>76.442700000000002</v>
      </c>
      <c r="D178" s="5">
        <f>TITRES_STAT!E181</f>
        <v>0</v>
      </c>
      <c r="E178" s="2">
        <f t="shared" si="8"/>
        <v>-978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42565</v>
      </c>
      <c r="B179" s="5">
        <f>TITRES_STAT!C182</f>
        <v>141.34</v>
      </c>
      <c r="C179" s="5">
        <f>TITRES_STAT!D182</f>
        <v>76.442700000000002</v>
      </c>
      <c r="D179" s="5">
        <f>TITRES_STAT!E182</f>
        <v>0</v>
      </c>
      <c r="E179" s="2">
        <f t="shared" si="8"/>
        <v>-978</v>
      </c>
      <c r="F179" s="5" t="str">
        <f t="shared" si="11"/>
        <v>NEUTRAL</v>
      </c>
      <c r="G179" s="5" t="str">
        <f t="shared" si="10"/>
        <v>NEUTRAL</v>
      </c>
      <c r="H179" s="5" t="str">
        <f t="shared" si="9"/>
        <v>NEUTRAL</v>
      </c>
    </row>
    <row r="180" spans="1:8" ht="13.5" x14ac:dyDescent="0.25">
      <c r="A180" s="3">
        <f>TITRES_STAT!B183</f>
        <v>42566</v>
      </c>
      <c r="B180" s="5">
        <f>TITRES_STAT!C183</f>
        <v>141.34</v>
      </c>
      <c r="C180" s="5">
        <f>TITRES_STAT!D183</f>
        <v>76.442700000000002</v>
      </c>
      <c r="D180" s="5">
        <f>TITRES_STAT!E183</f>
        <v>0</v>
      </c>
      <c r="E180" s="2">
        <f t="shared" si="8"/>
        <v>-978</v>
      </c>
      <c r="F180" s="5" t="str">
        <f t="shared" si="11"/>
        <v>NEUTRAL</v>
      </c>
      <c r="G180" s="5" t="str">
        <f t="shared" si="10"/>
        <v>NEUTRAL</v>
      </c>
      <c r="H180" s="5" t="str">
        <f t="shared" si="9"/>
        <v>NEUTRAL</v>
      </c>
    </row>
    <row r="181" spans="1:8" ht="13.5" x14ac:dyDescent="0.25">
      <c r="A181" s="3">
        <f>TITRES_STAT!B184</f>
        <v>42569</v>
      </c>
      <c r="B181" s="5">
        <f>TITRES_STAT!C184</f>
        <v>141.34</v>
      </c>
      <c r="C181" s="5">
        <f>TITRES_STAT!D184</f>
        <v>76.442700000000002</v>
      </c>
      <c r="D181" s="5">
        <f>TITRES_STAT!E184</f>
        <v>0</v>
      </c>
      <c r="E181" s="2">
        <f t="shared" si="8"/>
        <v>-978</v>
      </c>
      <c r="F181" s="5" t="str">
        <f t="shared" si="11"/>
        <v>NEUTRAL</v>
      </c>
      <c r="G181" s="5" t="str">
        <f t="shared" si="10"/>
        <v>NEUTRAL</v>
      </c>
      <c r="H181" s="5" t="str">
        <f t="shared" si="9"/>
        <v>NEUTRAL</v>
      </c>
    </row>
    <row r="182" spans="1:8" ht="13.5" x14ac:dyDescent="0.25">
      <c r="A182" s="3">
        <f>TITRES_STAT!B185</f>
        <v>42570</v>
      </c>
      <c r="B182" s="5">
        <f>TITRES_STAT!C185</f>
        <v>138</v>
      </c>
      <c r="C182" s="5">
        <f>TITRES_STAT!D185</f>
        <v>74.636300000000006</v>
      </c>
      <c r="D182" s="5">
        <f>TITRES_STAT!E185</f>
        <v>20</v>
      </c>
      <c r="E182" s="2">
        <f t="shared" si="8"/>
        <v>-998</v>
      </c>
      <c r="F182" s="5" t="str">
        <f t="shared" si="11"/>
        <v>BEARISH</v>
      </c>
      <c r="G182" s="5" t="str">
        <f t="shared" si="10"/>
        <v>STRONG</v>
      </c>
      <c r="H182" s="5" t="str">
        <f t="shared" si="9"/>
        <v>CONFIRMED BEARISH</v>
      </c>
    </row>
    <row r="183" spans="1:8" ht="13.5" x14ac:dyDescent="0.25">
      <c r="A183" s="3">
        <f>TITRES_STAT!B186</f>
        <v>42571</v>
      </c>
      <c r="B183" s="5">
        <f>TITRES_STAT!C186</f>
        <v>138</v>
      </c>
      <c r="C183" s="5">
        <f>TITRES_STAT!D186</f>
        <v>74.636300000000006</v>
      </c>
      <c r="D183" s="5">
        <f>TITRES_STAT!E186</f>
        <v>10</v>
      </c>
      <c r="E183" s="2">
        <f t="shared" si="8"/>
        <v>-998</v>
      </c>
      <c r="F183" s="5" t="str">
        <f t="shared" si="11"/>
        <v>BEARISH</v>
      </c>
      <c r="G183" s="5" t="str">
        <f t="shared" si="10"/>
        <v>STRONG</v>
      </c>
      <c r="H183" s="5" t="str">
        <f t="shared" si="9"/>
        <v>CONFIRMED BEARISH</v>
      </c>
    </row>
    <row r="184" spans="1:8" ht="13.5" x14ac:dyDescent="0.25">
      <c r="A184" s="3">
        <f>TITRES_STAT!B187</f>
        <v>42572</v>
      </c>
      <c r="B184" s="5">
        <f>TITRES_STAT!C187</f>
        <v>138</v>
      </c>
      <c r="C184" s="5">
        <f>TITRES_STAT!D187</f>
        <v>74.636300000000006</v>
      </c>
      <c r="D184" s="5">
        <f>TITRES_STAT!E187</f>
        <v>0</v>
      </c>
      <c r="E184" s="2">
        <f t="shared" si="8"/>
        <v>-998</v>
      </c>
      <c r="F184" s="5" t="str">
        <f t="shared" si="11"/>
        <v>BEARISH</v>
      </c>
      <c r="G184" s="5" t="str">
        <f t="shared" si="10"/>
        <v>STRONG</v>
      </c>
      <c r="H184" s="5" t="str">
        <f t="shared" si="9"/>
        <v>CONFIRMED BEARISH</v>
      </c>
    </row>
    <row r="185" spans="1:8" ht="13.5" x14ac:dyDescent="0.25">
      <c r="A185" s="3">
        <f>TITRES_STAT!B188</f>
        <v>42573</v>
      </c>
      <c r="B185" s="5">
        <f>TITRES_STAT!C188</f>
        <v>137.1</v>
      </c>
      <c r="C185" s="5">
        <f>TITRES_STAT!D188</f>
        <v>74.149500000000003</v>
      </c>
      <c r="D185" s="5">
        <f>TITRES_STAT!E188</f>
        <v>13</v>
      </c>
      <c r="E185" s="2">
        <f t="shared" si="8"/>
        <v>-1011</v>
      </c>
      <c r="F185" s="5" t="str">
        <f t="shared" si="11"/>
        <v>BEARISH</v>
      </c>
      <c r="G185" s="5" t="str">
        <f t="shared" si="10"/>
        <v>STRONG</v>
      </c>
      <c r="H185" s="5" t="str">
        <f t="shared" si="9"/>
        <v>CONFIRMED BEARISH</v>
      </c>
    </row>
    <row r="186" spans="1:8" ht="13.5" x14ac:dyDescent="0.25">
      <c r="A186" s="3">
        <f>TITRES_STAT!B189</f>
        <v>42577</v>
      </c>
      <c r="B186" s="5">
        <f>TITRES_STAT!C189</f>
        <v>137.1</v>
      </c>
      <c r="C186" s="5">
        <f>TITRES_STAT!D189</f>
        <v>74.149500000000003</v>
      </c>
      <c r="D186" s="5">
        <f>TITRES_STAT!E189</f>
        <v>0</v>
      </c>
      <c r="E186" s="2">
        <f t="shared" si="8"/>
        <v>-1011</v>
      </c>
      <c r="F186" s="5" t="str">
        <f t="shared" si="11"/>
        <v>BEARISH</v>
      </c>
      <c r="G186" s="5" t="str">
        <f t="shared" si="10"/>
        <v>STRONG</v>
      </c>
      <c r="H186" s="5" t="str">
        <f t="shared" si="9"/>
        <v>CONFIRMED BEARISH</v>
      </c>
    </row>
    <row r="187" spans="1:8" ht="13.5" x14ac:dyDescent="0.25">
      <c r="A187" s="3">
        <f>TITRES_STAT!B190</f>
        <v>42578</v>
      </c>
      <c r="B187" s="5">
        <f>TITRES_STAT!C190</f>
        <v>137.1</v>
      </c>
      <c r="C187" s="5">
        <f>TITRES_STAT!D190</f>
        <v>74.149500000000003</v>
      </c>
      <c r="D187" s="5">
        <f>TITRES_STAT!E190</f>
        <v>0</v>
      </c>
      <c r="E187" s="2">
        <f t="shared" si="8"/>
        <v>-1011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CONFIRMED BEARISH</v>
      </c>
    </row>
    <row r="188" spans="1:8" ht="13.5" x14ac:dyDescent="0.25">
      <c r="A188" s="3">
        <f>TITRES_STAT!B191</f>
        <v>42579</v>
      </c>
      <c r="B188" s="5">
        <f>TITRES_STAT!C191</f>
        <v>137.1</v>
      </c>
      <c r="C188" s="5">
        <f>TITRES_STAT!D191</f>
        <v>74.149500000000003</v>
      </c>
      <c r="D188" s="5">
        <f>TITRES_STAT!E191</f>
        <v>0</v>
      </c>
      <c r="E188" s="2">
        <f t="shared" si="8"/>
        <v>-1011</v>
      </c>
      <c r="F188" s="5" t="str">
        <f t="shared" si="11"/>
        <v>BEARISH</v>
      </c>
      <c r="G188" s="5" t="str">
        <f t="shared" si="10"/>
        <v>NEUTRAL</v>
      </c>
      <c r="H188" s="5" t="str">
        <f t="shared" si="9"/>
        <v>CONFIRMED BEARISH</v>
      </c>
    </row>
    <row r="189" spans="1:8" ht="13.5" x14ac:dyDescent="0.25">
      <c r="A189" s="3">
        <f>TITRES_STAT!B192</f>
        <v>42580</v>
      </c>
      <c r="B189" s="5">
        <f>TITRES_STAT!C192</f>
        <v>137.1</v>
      </c>
      <c r="C189" s="5">
        <f>TITRES_STAT!D192</f>
        <v>74.149500000000003</v>
      </c>
      <c r="D189" s="5">
        <f>TITRES_STAT!E192</f>
        <v>0</v>
      </c>
      <c r="E189" s="2">
        <f t="shared" si="8"/>
        <v>-1011</v>
      </c>
      <c r="F189" s="5" t="str">
        <f t="shared" si="11"/>
        <v>BEARISH</v>
      </c>
      <c r="G189" s="5" t="str">
        <f t="shared" si="10"/>
        <v>NEUTRAL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137.1</v>
      </c>
      <c r="C190" s="5">
        <f>TITRES_STAT!D193</f>
        <v>74.149500000000003</v>
      </c>
      <c r="D190" s="5">
        <f>TITRES_STAT!E193</f>
        <v>0</v>
      </c>
      <c r="E190" s="2">
        <f t="shared" si="8"/>
        <v>-1011</v>
      </c>
      <c r="F190" s="5" t="str">
        <f t="shared" si="11"/>
        <v>NEUTRAL</v>
      </c>
      <c r="G190" s="5" t="str">
        <f t="shared" si="10"/>
        <v>NEUTRAL</v>
      </c>
      <c r="H190" s="5" t="str">
        <f t="shared" si="9"/>
        <v>NEUTRAL</v>
      </c>
    </row>
    <row r="191" spans="1:8" ht="13.5" x14ac:dyDescent="0.25">
      <c r="A191" s="3">
        <f>TITRES_STAT!B194</f>
        <v>42584</v>
      </c>
      <c r="B191" s="5">
        <f>TITRES_STAT!C194</f>
        <v>137.1</v>
      </c>
      <c r="C191" s="5">
        <f>TITRES_STAT!D194</f>
        <v>74.149500000000003</v>
      </c>
      <c r="D191" s="5">
        <f>TITRES_STAT!E194</f>
        <v>0</v>
      </c>
      <c r="E191" s="2">
        <f t="shared" si="8"/>
        <v>-1011</v>
      </c>
      <c r="F191" s="5" t="str">
        <f t="shared" si="11"/>
        <v>NEUTRAL</v>
      </c>
      <c r="G191" s="5" t="str">
        <f t="shared" si="10"/>
        <v>NEUTRAL</v>
      </c>
      <c r="H191" s="5" t="str">
        <f t="shared" si="9"/>
        <v>NEUTRAL</v>
      </c>
    </row>
    <row r="192" spans="1:8" ht="13.5" x14ac:dyDescent="0.25">
      <c r="A192" s="3">
        <f>TITRES_STAT!B195</f>
        <v>42585</v>
      </c>
      <c r="B192" s="5">
        <f>TITRES_STAT!C195</f>
        <v>137</v>
      </c>
      <c r="C192" s="5">
        <f>TITRES_STAT!D195</f>
        <v>74.095399999999998</v>
      </c>
      <c r="D192" s="5">
        <f>TITRES_STAT!E195</f>
        <v>35</v>
      </c>
      <c r="E192" s="2">
        <f t="shared" si="8"/>
        <v>-1046</v>
      </c>
      <c r="F192" s="5" t="str">
        <f t="shared" si="11"/>
        <v>BEARISH</v>
      </c>
      <c r="G192" s="5" t="str">
        <f t="shared" si="10"/>
        <v>STRONG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137</v>
      </c>
      <c r="C193" s="5">
        <f>TITRES_STAT!D196</f>
        <v>74.095399999999998</v>
      </c>
      <c r="D193" s="5">
        <f>TITRES_STAT!E196</f>
        <v>0</v>
      </c>
      <c r="E193" s="2">
        <f t="shared" si="8"/>
        <v>-1046</v>
      </c>
      <c r="F193" s="5" t="str">
        <f t="shared" si="11"/>
        <v>BEARISH</v>
      </c>
      <c r="G193" s="5" t="str">
        <f t="shared" si="10"/>
        <v>STRONG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137</v>
      </c>
      <c r="C194" s="5">
        <f>TITRES_STAT!D197</f>
        <v>74.095399999999998</v>
      </c>
      <c r="D194" s="5">
        <f>TITRES_STAT!E197</f>
        <v>0</v>
      </c>
      <c r="E194" s="2">
        <f t="shared" si="8"/>
        <v>-1046</v>
      </c>
      <c r="F194" s="5" t="str">
        <f t="shared" si="11"/>
        <v>BEARISH</v>
      </c>
      <c r="G194" s="5" t="str">
        <f t="shared" si="10"/>
        <v>STRONG</v>
      </c>
      <c r="H194" s="5" t="str">
        <f t="shared" si="9"/>
        <v>CONFIRMED BEARISH</v>
      </c>
    </row>
    <row r="195" spans="1:8" ht="13.5" x14ac:dyDescent="0.25">
      <c r="A195" s="3">
        <f>TITRES_STAT!B198</f>
        <v>42590</v>
      </c>
      <c r="B195" s="5">
        <f>TITRES_STAT!C198</f>
        <v>137</v>
      </c>
      <c r="C195" s="5">
        <f>TITRES_STAT!D198</f>
        <v>74.095399999999998</v>
      </c>
      <c r="D195" s="5">
        <f>TITRES_STAT!E198</f>
        <v>0</v>
      </c>
      <c r="E195" s="2">
        <f t="shared" si="8"/>
        <v>-1046</v>
      </c>
      <c r="F195" s="5" t="str">
        <f t="shared" si="11"/>
        <v>BEARISH</v>
      </c>
      <c r="G195" s="5" t="str">
        <f t="shared" si="10"/>
        <v>STRONG</v>
      </c>
      <c r="H195" s="5" t="str">
        <f t="shared" si="9"/>
        <v>CONFIRMED BEARISH</v>
      </c>
    </row>
    <row r="196" spans="1:8" ht="13.5" x14ac:dyDescent="0.25">
      <c r="A196" s="3">
        <f>TITRES_STAT!B199</f>
        <v>42591</v>
      </c>
      <c r="B196" s="5">
        <f>TITRES_STAT!C199</f>
        <v>137</v>
      </c>
      <c r="C196" s="5">
        <f>TITRES_STAT!D199</f>
        <v>74.095399999999998</v>
      </c>
      <c r="D196" s="5">
        <f>TITRES_STAT!E199</f>
        <v>0</v>
      </c>
      <c r="E196" s="2">
        <f t="shared" ref="E196:E259" si="12">IF(B196&gt;B195, E195+D196, IF(B196&lt;B195, E195-D196, E195))</f>
        <v>-1046</v>
      </c>
      <c r="F196" s="5" t="str">
        <f t="shared" si="11"/>
        <v>BEARISH</v>
      </c>
      <c r="G196" s="5" t="str">
        <f t="shared" si="10"/>
        <v>STRONG</v>
      </c>
      <c r="H196" s="5" t="str">
        <f t="shared" si="9"/>
        <v>CONFIRMED BEARISH</v>
      </c>
    </row>
    <row r="197" spans="1:8" ht="13.5" x14ac:dyDescent="0.25">
      <c r="A197" s="3">
        <f>TITRES_STAT!B200</f>
        <v>42592</v>
      </c>
      <c r="B197" s="5">
        <f>TITRES_STAT!C200</f>
        <v>137</v>
      </c>
      <c r="C197" s="5">
        <f>TITRES_STAT!D200</f>
        <v>74.095399999999998</v>
      </c>
      <c r="D197" s="5">
        <f>TITRES_STAT!E200</f>
        <v>1</v>
      </c>
      <c r="E197" s="2">
        <f t="shared" si="12"/>
        <v>-1046</v>
      </c>
      <c r="F197" s="5" t="str">
        <f t="shared" si="11"/>
        <v>NEUTRAL</v>
      </c>
      <c r="G197" s="5" t="str">
        <f t="shared" si="10"/>
        <v>NEUTRAL</v>
      </c>
      <c r="H197" s="5" t="str">
        <f t="shared" si="9"/>
        <v>NEUTRAL</v>
      </c>
    </row>
    <row r="198" spans="1:8" ht="13.5" x14ac:dyDescent="0.25">
      <c r="A198" s="3">
        <f>TITRES_STAT!B201</f>
        <v>42593</v>
      </c>
      <c r="B198" s="5">
        <f>TITRES_STAT!C201</f>
        <v>137</v>
      </c>
      <c r="C198" s="5">
        <f>TITRES_STAT!D201</f>
        <v>74.095399999999998</v>
      </c>
      <c r="D198" s="5">
        <f>TITRES_STAT!E201</f>
        <v>0</v>
      </c>
      <c r="E198" s="2">
        <f t="shared" si="12"/>
        <v>-1046</v>
      </c>
      <c r="F198" s="5" t="str">
        <f t="shared" si="11"/>
        <v>NEUTRAL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42594</v>
      </c>
      <c r="B199" s="5">
        <f>TITRES_STAT!C202</f>
        <v>137</v>
      </c>
      <c r="C199" s="5">
        <f>TITRES_STAT!D202</f>
        <v>74.095399999999998</v>
      </c>
      <c r="D199" s="5">
        <f>TITRES_STAT!E202</f>
        <v>0</v>
      </c>
      <c r="E199" s="2">
        <f t="shared" si="12"/>
        <v>-1046</v>
      </c>
      <c r="F199" s="5" t="str">
        <f t="shared" si="11"/>
        <v>NEUTRAL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NEUTRAL</v>
      </c>
    </row>
    <row r="200" spans="1:8" ht="13.5" x14ac:dyDescent="0.25">
      <c r="A200" s="3">
        <f>TITRES_STAT!B203</f>
        <v>42597</v>
      </c>
      <c r="B200" s="5">
        <f>TITRES_STAT!C203</f>
        <v>137</v>
      </c>
      <c r="C200" s="5">
        <f>TITRES_STAT!D203</f>
        <v>74.095399999999998</v>
      </c>
      <c r="D200" s="5">
        <f>TITRES_STAT!E203</f>
        <v>0</v>
      </c>
      <c r="E200" s="2">
        <f t="shared" si="12"/>
        <v>-1046</v>
      </c>
      <c r="F200" s="5" t="str">
        <f t="shared" ref="F200:F263" si="15">IF(E200&gt;E195,"BULLISH",IF(E200&lt;E195,"BEARISH","NEUTRAL"))</f>
        <v>NEUTRAL</v>
      </c>
      <c r="G200" s="5" t="str">
        <f t="shared" si="14"/>
        <v>NEUTRAL</v>
      </c>
      <c r="H200" s="5" t="str">
        <f t="shared" si="13"/>
        <v>NEUTRAL</v>
      </c>
    </row>
    <row r="201" spans="1:8" ht="13.5" x14ac:dyDescent="0.25">
      <c r="A201" s="3">
        <f>TITRES_STAT!B204</f>
        <v>42598</v>
      </c>
      <c r="B201" s="5">
        <f>TITRES_STAT!C204</f>
        <v>137.88999999999999</v>
      </c>
      <c r="C201" s="5">
        <f>TITRES_STAT!D204</f>
        <v>74.576800000000006</v>
      </c>
      <c r="D201" s="5">
        <f>TITRES_STAT!E204</f>
        <v>21</v>
      </c>
      <c r="E201" s="2">
        <f t="shared" si="12"/>
        <v>-1025</v>
      </c>
      <c r="F201" s="5" t="str">
        <f t="shared" si="15"/>
        <v>BULLISH</v>
      </c>
      <c r="G201" s="5" t="str">
        <f t="shared" si="14"/>
        <v>WEAK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137.88999999999999</v>
      </c>
      <c r="C202" s="5">
        <f>TITRES_STAT!D205</f>
        <v>74.576800000000006</v>
      </c>
      <c r="D202" s="5">
        <f>TITRES_STAT!E205</f>
        <v>0</v>
      </c>
      <c r="E202" s="2">
        <f t="shared" si="12"/>
        <v>-1025</v>
      </c>
      <c r="F202" s="5" t="str">
        <f t="shared" si="15"/>
        <v>BULLISH</v>
      </c>
      <c r="G202" s="5" t="str">
        <f t="shared" si="14"/>
        <v>WEAK</v>
      </c>
      <c r="H202" s="5" t="str">
        <f t="shared" si="13"/>
        <v>CONFIRMED BULLISH</v>
      </c>
    </row>
    <row r="203" spans="1:8" ht="13.5" x14ac:dyDescent="0.25">
      <c r="A203" s="3">
        <f>TITRES_STAT!B206</f>
        <v>42600</v>
      </c>
      <c r="B203" s="5">
        <f>TITRES_STAT!C206</f>
        <v>137.88</v>
      </c>
      <c r="C203" s="5">
        <f>TITRES_STAT!D206</f>
        <v>74.571399999999997</v>
      </c>
      <c r="D203" s="5">
        <f>TITRES_STAT!E206</f>
        <v>1</v>
      </c>
      <c r="E203" s="2">
        <f t="shared" si="12"/>
        <v>-1026</v>
      </c>
      <c r="F203" s="5" t="str">
        <f t="shared" si="15"/>
        <v>BULLISH</v>
      </c>
      <c r="G203" s="5" t="str">
        <f t="shared" si="14"/>
        <v>NEUTRAL</v>
      </c>
      <c r="H203" s="5" t="str">
        <f t="shared" si="13"/>
        <v>CONFIRMED BULLISH</v>
      </c>
    </row>
    <row r="204" spans="1:8" ht="13.5" x14ac:dyDescent="0.25">
      <c r="A204" s="3">
        <f>TITRES_STAT!B207</f>
        <v>42601</v>
      </c>
      <c r="B204" s="5">
        <f>TITRES_STAT!C207</f>
        <v>137.88</v>
      </c>
      <c r="C204" s="5">
        <f>TITRES_STAT!D207</f>
        <v>74.571399999999997</v>
      </c>
      <c r="D204" s="5">
        <f>TITRES_STAT!E207</f>
        <v>0</v>
      </c>
      <c r="E204" s="2">
        <f t="shared" si="12"/>
        <v>-1026</v>
      </c>
      <c r="F204" s="5" t="str">
        <f t="shared" si="15"/>
        <v>BULLISH</v>
      </c>
      <c r="G204" s="5" t="str">
        <f t="shared" si="14"/>
        <v>NEUTRAL</v>
      </c>
      <c r="H204" s="5" t="str">
        <f t="shared" si="13"/>
        <v>CONFIRMED BULLISH</v>
      </c>
    </row>
    <row r="205" spans="1:8" ht="13.5" x14ac:dyDescent="0.25">
      <c r="A205" s="3">
        <f>TITRES_STAT!B208</f>
        <v>42604</v>
      </c>
      <c r="B205" s="5">
        <f>TITRES_STAT!C208</f>
        <v>137.88</v>
      </c>
      <c r="C205" s="5">
        <f>TITRES_STAT!D208</f>
        <v>74.571399999999997</v>
      </c>
      <c r="D205" s="5">
        <f>TITRES_STAT!E208</f>
        <v>0</v>
      </c>
      <c r="E205" s="2">
        <f t="shared" si="12"/>
        <v>-1026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137.88</v>
      </c>
      <c r="C206" s="5">
        <f>TITRES_STAT!D209</f>
        <v>74.571399999999997</v>
      </c>
      <c r="D206" s="5">
        <f>TITRES_STAT!E209</f>
        <v>0</v>
      </c>
      <c r="E206" s="2">
        <f t="shared" si="12"/>
        <v>-1026</v>
      </c>
      <c r="F206" s="5" t="str">
        <f t="shared" si="15"/>
        <v>BEARISH</v>
      </c>
      <c r="G206" s="5" t="str">
        <f t="shared" si="14"/>
        <v>NEUTRAL</v>
      </c>
      <c r="H206" s="5" t="str">
        <f t="shared" si="13"/>
        <v>CONFIRMED BEARISH</v>
      </c>
    </row>
    <row r="207" spans="1:8" ht="13.5" x14ac:dyDescent="0.25">
      <c r="A207" s="3">
        <f>TITRES_STAT!B210</f>
        <v>42606</v>
      </c>
      <c r="B207" s="5">
        <f>TITRES_STAT!C210</f>
        <v>137.88</v>
      </c>
      <c r="C207" s="5">
        <f>TITRES_STAT!D210</f>
        <v>74.571399999999997</v>
      </c>
      <c r="D207" s="5">
        <f>TITRES_STAT!E210</f>
        <v>0</v>
      </c>
      <c r="E207" s="2">
        <f t="shared" si="12"/>
        <v>-1026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CONFIRMED BEARISH</v>
      </c>
    </row>
    <row r="208" spans="1:8" ht="13.5" x14ac:dyDescent="0.25">
      <c r="A208" s="3">
        <f>TITRES_STAT!B211</f>
        <v>42607</v>
      </c>
      <c r="B208" s="5">
        <f>TITRES_STAT!C211</f>
        <v>136</v>
      </c>
      <c r="C208" s="5">
        <f>TITRES_STAT!D211</f>
        <v>73.554599999999994</v>
      </c>
      <c r="D208" s="5">
        <f>TITRES_STAT!E211</f>
        <v>27</v>
      </c>
      <c r="E208" s="2">
        <f t="shared" si="12"/>
        <v>-1053</v>
      </c>
      <c r="F208" s="5" t="str">
        <f t="shared" si="15"/>
        <v>BEARISH</v>
      </c>
      <c r="G208" s="5" t="str">
        <f t="shared" si="14"/>
        <v>STRONG</v>
      </c>
      <c r="H208" s="5" t="str">
        <f t="shared" si="13"/>
        <v>CONFIRMED BEARISH</v>
      </c>
    </row>
    <row r="209" spans="1:8" ht="13.5" x14ac:dyDescent="0.25">
      <c r="A209" s="3">
        <f>TITRES_STAT!B212</f>
        <v>42608</v>
      </c>
      <c r="B209" s="5">
        <f>TITRES_STAT!C212</f>
        <v>136</v>
      </c>
      <c r="C209" s="5">
        <f>TITRES_STAT!D212</f>
        <v>73.554599999999994</v>
      </c>
      <c r="D209" s="5">
        <f>TITRES_STAT!E212</f>
        <v>0</v>
      </c>
      <c r="E209" s="2">
        <f t="shared" si="12"/>
        <v>-1053</v>
      </c>
      <c r="F209" s="5" t="str">
        <f t="shared" si="15"/>
        <v>BEARISH</v>
      </c>
      <c r="G209" s="5" t="str">
        <f t="shared" si="14"/>
        <v>STRONG</v>
      </c>
      <c r="H209" s="5" t="str">
        <f t="shared" si="13"/>
        <v>CONFIRMED BEARISH</v>
      </c>
    </row>
    <row r="210" spans="1:8" ht="13.5" x14ac:dyDescent="0.25">
      <c r="A210" s="3">
        <f>TITRES_STAT!B213</f>
        <v>42611</v>
      </c>
      <c r="B210" s="5">
        <f>TITRES_STAT!C213</f>
        <v>136</v>
      </c>
      <c r="C210" s="5">
        <f>TITRES_STAT!D213</f>
        <v>73.554599999999994</v>
      </c>
      <c r="D210" s="5">
        <f>TITRES_STAT!E213</f>
        <v>0</v>
      </c>
      <c r="E210" s="2">
        <f t="shared" si="12"/>
        <v>-1053</v>
      </c>
      <c r="F210" s="5" t="str">
        <f t="shared" si="15"/>
        <v>BEARISH</v>
      </c>
      <c r="G210" s="5" t="str">
        <f t="shared" si="14"/>
        <v>STRONG</v>
      </c>
      <c r="H210" s="5" t="str">
        <f t="shared" si="13"/>
        <v>CONFIRMED BEARISH</v>
      </c>
    </row>
    <row r="211" spans="1:8" ht="13.5" x14ac:dyDescent="0.25">
      <c r="A211" s="3">
        <f>TITRES_STAT!B214</f>
        <v>42612</v>
      </c>
      <c r="B211" s="5">
        <f>TITRES_STAT!C214</f>
        <v>136</v>
      </c>
      <c r="C211" s="5">
        <f>TITRES_STAT!D214</f>
        <v>73.554599999999994</v>
      </c>
      <c r="D211" s="5">
        <f>TITRES_STAT!E214</f>
        <v>0</v>
      </c>
      <c r="E211" s="2">
        <f t="shared" si="12"/>
        <v>-1053</v>
      </c>
      <c r="F211" s="5" t="str">
        <f t="shared" si="15"/>
        <v>BEARISH</v>
      </c>
      <c r="G211" s="5" t="str">
        <f t="shared" si="14"/>
        <v>STRONG</v>
      </c>
      <c r="H211" s="5" t="str">
        <f t="shared" si="13"/>
        <v>CONFIRMED BEARISH</v>
      </c>
    </row>
    <row r="212" spans="1:8" ht="13.5" x14ac:dyDescent="0.25">
      <c r="A212" s="3">
        <f>TITRES_STAT!B215</f>
        <v>42613</v>
      </c>
      <c r="B212" s="5">
        <f>TITRES_STAT!C215</f>
        <v>136</v>
      </c>
      <c r="C212" s="5">
        <f>TITRES_STAT!D215</f>
        <v>73.554599999999994</v>
      </c>
      <c r="D212" s="5">
        <f>TITRES_STAT!E215</f>
        <v>0</v>
      </c>
      <c r="E212" s="2">
        <f t="shared" si="12"/>
        <v>-1053</v>
      </c>
      <c r="F212" s="5" t="str">
        <f t="shared" si="15"/>
        <v>BEARISH</v>
      </c>
      <c r="G212" s="5" t="str">
        <f t="shared" si="14"/>
        <v>STRONG</v>
      </c>
      <c r="H212" s="5" t="str">
        <f t="shared" si="13"/>
        <v>CONFIRMED BEARISH</v>
      </c>
    </row>
    <row r="213" spans="1:8" ht="13.5" x14ac:dyDescent="0.25">
      <c r="A213" s="3">
        <f>TITRES_STAT!B216</f>
        <v>42614</v>
      </c>
      <c r="B213" s="5">
        <f>TITRES_STAT!C216</f>
        <v>134.11000000000001</v>
      </c>
      <c r="C213" s="5">
        <f>TITRES_STAT!D216</f>
        <v>72.532399999999996</v>
      </c>
      <c r="D213" s="5">
        <f>TITRES_STAT!E216</f>
        <v>8</v>
      </c>
      <c r="E213" s="2">
        <f t="shared" si="12"/>
        <v>-1061</v>
      </c>
      <c r="F213" s="5" t="str">
        <f t="shared" si="15"/>
        <v>BEARISH</v>
      </c>
      <c r="G213" s="5" t="str">
        <f t="shared" si="14"/>
        <v>NEUTRAL</v>
      </c>
      <c r="H213" s="5" t="str">
        <f t="shared" si="13"/>
        <v>CONFIRMED BEARISH</v>
      </c>
    </row>
    <row r="214" spans="1:8" ht="13.5" x14ac:dyDescent="0.25">
      <c r="A214" s="3">
        <f>TITRES_STAT!B217</f>
        <v>42615</v>
      </c>
      <c r="B214" s="5">
        <f>TITRES_STAT!C217</f>
        <v>134.11000000000001</v>
      </c>
      <c r="C214" s="5">
        <f>TITRES_STAT!D217</f>
        <v>72.532399999999996</v>
      </c>
      <c r="D214" s="5">
        <f>TITRES_STAT!E217</f>
        <v>2</v>
      </c>
      <c r="E214" s="2">
        <f t="shared" si="12"/>
        <v>-1061</v>
      </c>
      <c r="F214" s="5" t="str">
        <f t="shared" si="15"/>
        <v>BEARISH</v>
      </c>
      <c r="G214" s="5" t="str">
        <f t="shared" si="14"/>
        <v>NEUTRAL</v>
      </c>
      <c r="H214" s="5" t="str">
        <f t="shared" si="13"/>
        <v>CONFIRMED BEARISH</v>
      </c>
    </row>
    <row r="215" spans="1:8" ht="13.5" x14ac:dyDescent="0.25">
      <c r="A215" s="3">
        <f>TITRES_STAT!B218</f>
        <v>42618</v>
      </c>
      <c r="B215" s="5">
        <f>TITRES_STAT!C218</f>
        <v>129.47999999999999</v>
      </c>
      <c r="C215" s="5">
        <f>TITRES_STAT!D218</f>
        <v>70.028300000000002</v>
      </c>
      <c r="D215" s="5">
        <f>TITRES_STAT!E218</f>
        <v>0</v>
      </c>
      <c r="E215" s="2">
        <f t="shared" si="12"/>
        <v>-1061</v>
      </c>
      <c r="F215" s="5" t="str">
        <f t="shared" si="15"/>
        <v>BEARISH</v>
      </c>
      <c r="G215" s="5" t="str">
        <f t="shared" si="14"/>
        <v>NEUTRAL</v>
      </c>
      <c r="H215" s="5" t="str">
        <f t="shared" si="13"/>
        <v>CONFIRMED BEARISH</v>
      </c>
    </row>
    <row r="216" spans="1:8" ht="13.5" x14ac:dyDescent="0.25">
      <c r="A216" s="3">
        <f>TITRES_STAT!B219</f>
        <v>42619</v>
      </c>
      <c r="B216" s="5">
        <f>TITRES_STAT!C219</f>
        <v>129.47999999999999</v>
      </c>
      <c r="C216" s="5">
        <f>TITRES_STAT!D219</f>
        <v>72.5381</v>
      </c>
      <c r="D216" s="5">
        <f>TITRES_STAT!E219</f>
        <v>0</v>
      </c>
      <c r="E216" s="2">
        <f t="shared" si="12"/>
        <v>-1061</v>
      </c>
      <c r="F216" s="5" t="str">
        <f t="shared" si="15"/>
        <v>BEARISH</v>
      </c>
      <c r="G216" s="5" t="str">
        <f t="shared" si="14"/>
        <v>NEUTRAL</v>
      </c>
      <c r="H216" s="5" t="str">
        <f t="shared" si="13"/>
        <v>CONFIRMED BEARISH</v>
      </c>
    </row>
    <row r="217" spans="1:8" ht="13.5" x14ac:dyDescent="0.25">
      <c r="A217" s="3">
        <f>TITRES_STAT!B220</f>
        <v>42620</v>
      </c>
      <c r="B217" s="5">
        <f>TITRES_STAT!C220</f>
        <v>129.47999999999999</v>
      </c>
      <c r="C217" s="5">
        <f>TITRES_STAT!D220</f>
        <v>72.5381</v>
      </c>
      <c r="D217" s="5">
        <f>TITRES_STAT!E220</f>
        <v>0</v>
      </c>
      <c r="E217" s="2">
        <f t="shared" si="12"/>
        <v>-1061</v>
      </c>
      <c r="F217" s="5" t="str">
        <f t="shared" si="15"/>
        <v>BEARISH</v>
      </c>
      <c r="G217" s="5" t="str">
        <f t="shared" si="14"/>
        <v>NEUTRAL</v>
      </c>
      <c r="H217" s="5" t="str">
        <f t="shared" si="13"/>
        <v>CONFIRMED BEARISH</v>
      </c>
    </row>
    <row r="218" spans="1:8" ht="13.5" x14ac:dyDescent="0.25">
      <c r="A218" s="3">
        <f>TITRES_STAT!B221</f>
        <v>42621</v>
      </c>
      <c r="B218" s="5">
        <f>TITRES_STAT!C221</f>
        <v>129.47999999999999</v>
      </c>
      <c r="C218" s="5">
        <f>TITRES_STAT!D221</f>
        <v>72.5381</v>
      </c>
      <c r="D218" s="5">
        <f>TITRES_STAT!E221</f>
        <v>0</v>
      </c>
      <c r="E218" s="2">
        <f t="shared" si="12"/>
        <v>-1061</v>
      </c>
      <c r="F218" s="5" t="str">
        <f t="shared" si="15"/>
        <v>NEUTRAL</v>
      </c>
      <c r="G218" s="5" t="str">
        <f t="shared" si="14"/>
        <v>NEUTRAL</v>
      </c>
      <c r="H218" s="5" t="str">
        <f t="shared" si="13"/>
        <v>NEUTRAL</v>
      </c>
    </row>
    <row r="219" spans="1:8" ht="13.5" x14ac:dyDescent="0.25">
      <c r="A219" s="3">
        <f>TITRES_STAT!B222</f>
        <v>42622</v>
      </c>
      <c r="B219" s="5">
        <f>TITRES_STAT!C222</f>
        <v>129.47999999999999</v>
      </c>
      <c r="C219" s="5">
        <f>TITRES_STAT!D222</f>
        <v>72.5381</v>
      </c>
      <c r="D219" s="5">
        <f>TITRES_STAT!E222</f>
        <v>0</v>
      </c>
      <c r="E219" s="2">
        <f t="shared" si="12"/>
        <v>-1061</v>
      </c>
      <c r="F219" s="5" t="str">
        <f t="shared" si="15"/>
        <v>NEUTRAL</v>
      </c>
      <c r="G219" s="5" t="str">
        <f t="shared" si="14"/>
        <v>NEUTRAL</v>
      </c>
      <c r="H219" s="5" t="str">
        <f t="shared" si="13"/>
        <v>NEUTRAL</v>
      </c>
    </row>
    <row r="220" spans="1:8" ht="13.5" x14ac:dyDescent="0.25">
      <c r="A220" s="3">
        <f>TITRES_STAT!B223</f>
        <v>42627</v>
      </c>
      <c r="B220" s="5">
        <f>TITRES_STAT!C223</f>
        <v>129.47999999999999</v>
      </c>
      <c r="C220" s="5">
        <f>TITRES_STAT!D223</f>
        <v>72.5381</v>
      </c>
      <c r="D220" s="5">
        <f>TITRES_STAT!E223</f>
        <v>0</v>
      </c>
      <c r="E220" s="2">
        <f t="shared" si="12"/>
        <v>-1061</v>
      </c>
      <c r="F220" s="5" t="str">
        <f t="shared" si="15"/>
        <v>NEUTRAL</v>
      </c>
      <c r="G220" s="5" t="str">
        <f t="shared" si="14"/>
        <v>NEUTRAL</v>
      </c>
      <c r="H220" s="5" t="str">
        <f t="shared" si="13"/>
        <v>NEUTRAL</v>
      </c>
    </row>
    <row r="221" spans="1:8" ht="13.5" x14ac:dyDescent="0.25">
      <c r="A221" s="3">
        <f>TITRES_STAT!B224</f>
        <v>42628</v>
      </c>
      <c r="B221" s="5">
        <f>TITRES_STAT!C224</f>
        <v>129.47999999999999</v>
      </c>
      <c r="C221" s="5">
        <f>TITRES_STAT!D224</f>
        <v>72.5381</v>
      </c>
      <c r="D221" s="5">
        <f>TITRES_STAT!E224</f>
        <v>0</v>
      </c>
      <c r="E221" s="2">
        <f t="shared" si="12"/>
        <v>-1061</v>
      </c>
      <c r="F221" s="5" t="str">
        <f t="shared" si="15"/>
        <v>NEUTRAL</v>
      </c>
      <c r="G221" s="5" t="str">
        <f t="shared" si="14"/>
        <v>NEUTRAL</v>
      </c>
      <c r="H221" s="5" t="str">
        <f t="shared" si="13"/>
        <v>NEUTRAL</v>
      </c>
    </row>
    <row r="222" spans="1:8" ht="13.5" x14ac:dyDescent="0.25">
      <c r="A222" s="3">
        <f>TITRES_STAT!B225</f>
        <v>42629</v>
      </c>
      <c r="B222" s="5">
        <f>TITRES_STAT!C225</f>
        <v>129.47999999999999</v>
      </c>
      <c r="C222" s="5">
        <f>TITRES_STAT!D225</f>
        <v>72.5381</v>
      </c>
      <c r="D222" s="5">
        <f>TITRES_STAT!E225</f>
        <v>0</v>
      </c>
      <c r="E222" s="2">
        <f t="shared" si="12"/>
        <v>-1061</v>
      </c>
      <c r="F222" s="5" t="str">
        <f t="shared" si="15"/>
        <v>NEUTRAL</v>
      </c>
      <c r="G222" s="5" t="str">
        <f t="shared" si="14"/>
        <v>NEUTRAL</v>
      </c>
      <c r="H222" s="5" t="str">
        <f t="shared" si="13"/>
        <v>NEUTRAL</v>
      </c>
    </row>
    <row r="223" spans="1:8" ht="13.5" x14ac:dyDescent="0.25">
      <c r="A223" s="3">
        <f>TITRES_STAT!B226</f>
        <v>42632</v>
      </c>
      <c r="B223" s="5">
        <f>TITRES_STAT!C226</f>
        <v>129.47999999999999</v>
      </c>
      <c r="C223" s="5">
        <f>TITRES_STAT!D226</f>
        <v>72.5381</v>
      </c>
      <c r="D223" s="5">
        <f>TITRES_STAT!E226</f>
        <v>0</v>
      </c>
      <c r="E223" s="2">
        <f t="shared" si="12"/>
        <v>-1061</v>
      </c>
      <c r="F223" s="5" t="str">
        <f t="shared" si="15"/>
        <v>NEUTRAL</v>
      </c>
      <c r="G223" s="5" t="str">
        <f t="shared" si="14"/>
        <v>NEUTRAL</v>
      </c>
      <c r="H223" s="5" t="str">
        <f t="shared" si="13"/>
        <v>NEUTRAL</v>
      </c>
    </row>
    <row r="224" spans="1:8" ht="13.5" x14ac:dyDescent="0.25">
      <c r="A224" s="3">
        <f>TITRES_STAT!B227</f>
        <v>42633</v>
      </c>
      <c r="B224" s="5">
        <f>TITRES_STAT!C227</f>
        <v>129.47999999999999</v>
      </c>
      <c r="C224" s="5">
        <f>TITRES_STAT!D227</f>
        <v>72.5381</v>
      </c>
      <c r="D224" s="5">
        <f>TITRES_STAT!E227</f>
        <v>0</v>
      </c>
      <c r="E224" s="2">
        <f t="shared" si="12"/>
        <v>-1061</v>
      </c>
      <c r="F224" s="5" t="str">
        <f t="shared" si="15"/>
        <v>NEUTRAL</v>
      </c>
      <c r="G224" s="5" t="str">
        <f t="shared" si="14"/>
        <v>NEUTRAL</v>
      </c>
      <c r="H224" s="5" t="str">
        <f t="shared" si="13"/>
        <v>NEUTRAL</v>
      </c>
    </row>
    <row r="225" spans="1:8" ht="13.5" x14ac:dyDescent="0.25">
      <c r="A225" s="3">
        <f>TITRES_STAT!B228</f>
        <v>42634</v>
      </c>
      <c r="B225" s="5">
        <f>TITRES_STAT!C228</f>
        <v>126.51</v>
      </c>
      <c r="C225" s="5">
        <f>TITRES_STAT!D228</f>
        <v>70.874200000000002</v>
      </c>
      <c r="D225" s="5">
        <f>TITRES_STAT!E228</f>
        <v>45</v>
      </c>
      <c r="E225" s="2">
        <f t="shared" si="12"/>
        <v>-1106</v>
      </c>
      <c r="F225" s="5" t="str">
        <f t="shared" si="15"/>
        <v>BEARISH</v>
      </c>
      <c r="G225" s="5" t="str">
        <f t="shared" si="14"/>
        <v>STRONG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126.51</v>
      </c>
      <c r="C226" s="5">
        <f>TITRES_STAT!D229</f>
        <v>70.874200000000002</v>
      </c>
      <c r="D226" s="5">
        <f>TITRES_STAT!E229</f>
        <v>0</v>
      </c>
      <c r="E226" s="2">
        <f t="shared" si="12"/>
        <v>-1106</v>
      </c>
      <c r="F226" s="5" t="str">
        <f t="shared" si="15"/>
        <v>BEARISH</v>
      </c>
      <c r="G226" s="5" t="str">
        <f t="shared" si="14"/>
        <v>STRONG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126.51</v>
      </c>
      <c r="C227" s="5">
        <f>TITRES_STAT!D230</f>
        <v>70.874200000000002</v>
      </c>
      <c r="D227" s="5">
        <f>TITRES_STAT!E230</f>
        <v>0</v>
      </c>
      <c r="E227" s="2">
        <f t="shared" si="12"/>
        <v>-1106</v>
      </c>
      <c r="F227" s="5" t="str">
        <f t="shared" si="15"/>
        <v>BEARISH</v>
      </c>
      <c r="G227" s="5" t="str">
        <f t="shared" si="14"/>
        <v>STRONG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126.51</v>
      </c>
      <c r="C228" s="5">
        <f>TITRES_STAT!D231</f>
        <v>70.874200000000002</v>
      </c>
      <c r="D228" s="5">
        <f>TITRES_STAT!E231</f>
        <v>0</v>
      </c>
      <c r="E228" s="2">
        <f t="shared" si="12"/>
        <v>-1106</v>
      </c>
      <c r="F228" s="5" t="str">
        <f t="shared" si="15"/>
        <v>BEARISH</v>
      </c>
      <c r="G228" s="5" t="str">
        <f t="shared" si="14"/>
        <v>STRONG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126.51</v>
      </c>
      <c r="C229" s="5">
        <f>TITRES_STAT!D232</f>
        <v>70.874200000000002</v>
      </c>
      <c r="D229" s="5">
        <f>TITRES_STAT!E232</f>
        <v>0</v>
      </c>
      <c r="E229" s="2">
        <f t="shared" si="12"/>
        <v>-1106</v>
      </c>
      <c r="F229" s="5" t="str">
        <f t="shared" si="15"/>
        <v>BEARISH</v>
      </c>
      <c r="G229" s="5" t="str">
        <f t="shared" si="14"/>
        <v>STRONG</v>
      </c>
      <c r="H229" s="5" t="str">
        <f t="shared" si="13"/>
        <v>CONFIRMED BEARISH</v>
      </c>
    </row>
    <row r="230" spans="1:8" ht="13.5" x14ac:dyDescent="0.25">
      <c r="A230" s="3">
        <f>TITRES_STAT!B233</f>
        <v>42641</v>
      </c>
      <c r="B230" s="5">
        <f>TITRES_STAT!C233</f>
        <v>126.51</v>
      </c>
      <c r="C230" s="5">
        <f>TITRES_STAT!D233</f>
        <v>70.874200000000002</v>
      </c>
      <c r="D230" s="5">
        <f>TITRES_STAT!E233</f>
        <v>0</v>
      </c>
      <c r="E230" s="2">
        <f t="shared" si="12"/>
        <v>-1106</v>
      </c>
      <c r="F230" s="5" t="str">
        <f t="shared" si="15"/>
        <v>NEUTRAL</v>
      </c>
      <c r="G230" s="5" t="str">
        <f t="shared" si="14"/>
        <v>NEUTRAL</v>
      </c>
      <c r="H230" s="5" t="str">
        <f t="shared" si="13"/>
        <v>NEUTRAL</v>
      </c>
    </row>
    <row r="231" spans="1:8" ht="13.5" x14ac:dyDescent="0.25">
      <c r="A231" s="3">
        <f>TITRES_STAT!B234</f>
        <v>42642</v>
      </c>
      <c r="B231" s="5">
        <f>TITRES_STAT!C234</f>
        <v>126.51</v>
      </c>
      <c r="C231" s="5">
        <f>TITRES_STAT!D234</f>
        <v>70.874200000000002</v>
      </c>
      <c r="D231" s="5">
        <f>TITRES_STAT!E234</f>
        <v>0</v>
      </c>
      <c r="E231" s="2">
        <f t="shared" si="12"/>
        <v>-1106</v>
      </c>
      <c r="F231" s="5" t="str">
        <f t="shared" si="15"/>
        <v>NEUTRAL</v>
      </c>
      <c r="G231" s="5" t="str">
        <f t="shared" si="14"/>
        <v>NEUTRAL</v>
      </c>
      <c r="H231" s="5" t="str">
        <f t="shared" si="13"/>
        <v>NEUTRAL</v>
      </c>
    </row>
    <row r="232" spans="1:8" ht="13.5" x14ac:dyDescent="0.25">
      <c r="A232" s="3">
        <f>TITRES_STAT!B235</f>
        <v>42643</v>
      </c>
      <c r="B232" s="5">
        <f>TITRES_STAT!C235</f>
        <v>126.51</v>
      </c>
      <c r="C232" s="5">
        <f>TITRES_STAT!D235</f>
        <v>70.874200000000002</v>
      </c>
      <c r="D232" s="5">
        <f>TITRES_STAT!E235</f>
        <v>8</v>
      </c>
      <c r="E232" s="2">
        <f t="shared" si="12"/>
        <v>-1106</v>
      </c>
      <c r="F232" s="5" t="str">
        <f t="shared" si="15"/>
        <v>NEUTRAL</v>
      </c>
      <c r="G232" s="5" t="str">
        <f t="shared" si="14"/>
        <v>NEUTRAL</v>
      </c>
      <c r="H232" s="5" t="str">
        <f t="shared" si="13"/>
        <v>NEUTRAL</v>
      </c>
    </row>
    <row r="233" spans="1:8" ht="13.5" x14ac:dyDescent="0.25">
      <c r="A233" s="3">
        <f>TITRES_STAT!B236</f>
        <v>42647</v>
      </c>
      <c r="B233" s="5">
        <f>TITRES_STAT!C236</f>
        <v>126.51</v>
      </c>
      <c r="C233" s="5">
        <f>TITRES_STAT!D236</f>
        <v>70.874200000000002</v>
      </c>
      <c r="D233" s="5">
        <f>TITRES_STAT!E236</f>
        <v>0</v>
      </c>
      <c r="E233" s="2">
        <f t="shared" si="12"/>
        <v>-1106</v>
      </c>
      <c r="F233" s="5" t="str">
        <f t="shared" si="15"/>
        <v>NEUTRAL</v>
      </c>
      <c r="G233" s="5" t="str">
        <f t="shared" si="14"/>
        <v>NEUTRAL</v>
      </c>
      <c r="H233" s="5" t="str">
        <f t="shared" si="13"/>
        <v>NEUTRAL</v>
      </c>
    </row>
    <row r="234" spans="1:8" ht="13.5" x14ac:dyDescent="0.25">
      <c r="A234" s="3">
        <f>TITRES_STAT!B237</f>
        <v>42648</v>
      </c>
      <c r="B234" s="5">
        <f>TITRES_STAT!C237</f>
        <v>126.51</v>
      </c>
      <c r="C234" s="5">
        <f>TITRES_STAT!D237</f>
        <v>70.874200000000002</v>
      </c>
      <c r="D234" s="5">
        <f>TITRES_STAT!E237</f>
        <v>50</v>
      </c>
      <c r="E234" s="2">
        <f t="shared" si="12"/>
        <v>-1106</v>
      </c>
      <c r="F234" s="5" t="str">
        <f t="shared" si="15"/>
        <v>NEUTRAL</v>
      </c>
      <c r="G234" s="5" t="str">
        <f t="shared" si="14"/>
        <v>NEUTRAL</v>
      </c>
      <c r="H234" s="5" t="str">
        <f t="shared" si="13"/>
        <v>NEUTRAL</v>
      </c>
    </row>
    <row r="235" spans="1:8" ht="13.5" x14ac:dyDescent="0.25">
      <c r="A235" s="3">
        <f>TITRES_STAT!B238</f>
        <v>42649</v>
      </c>
      <c r="B235" s="5">
        <f>TITRES_STAT!C238</f>
        <v>126.51</v>
      </c>
      <c r="C235" s="5">
        <f>TITRES_STAT!D238</f>
        <v>70.874200000000002</v>
      </c>
      <c r="D235" s="5">
        <f>TITRES_STAT!E238</f>
        <v>0</v>
      </c>
      <c r="E235" s="2">
        <f t="shared" si="12"/>
        <v>-1106</v>
      </c>
      <c r="F235" s="5" t="str">
        <f t="shared" si="15"/>
        <v>NEUTRAL</v>
      </c>
      <c r="G235" s="5" t="str">
        <f t="shared" si="14"/>
        <v>NEUTRAL</v>
      </c>
      <c r="H235" s="5" t="str">
        <f t="shared" si="13"/>
        <v>NEUTRAL</v>
      </c>
    </row>
    <row r="236" spans="1:8" ht="13.5" x14ac:dyDescent="0.25">
      <c r="A236" s="3">
        <f>TITRES_STAT!B239</f>
        <v>42650</v>
      </c>
      <c r="B236" s="5">
        <f>TITRES_STAT!C239</f>
        <v>126.5</v>
      </c>
      <c r="C236" s="5">
        <f>TITRES_STAT!D239</f>
        <v>70.868600000000001</v>
      </c>
      <c r="D236" s="5">
        <f>TITRES_STAT!E239</f>
        <v>20</v>
      </c>
      <c r="E236" s="2">
        <f t="shared" si="12"/>
        <v>-1126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CONFIRMED BEARISH</v>
      </c>
    </row>
    <row r="237" spans="1:8" ht="13.5" x14ac:dyDescent="0.25">
      <c r="A237" s="3">
        <f>TITRES_STAT!B240</f>
        <v>42653</v>
      </c>
      <c r="B237" s="5">
        <f>TITRES_STAT!C240</f>
        <v>126.5</v>
      </c>
      <c r="C237" s="5">
        <f>TITRES_STAT!D240</f>
        <v>70.868600000000001</v>
      </c>
      <c r="D237" s="5">
        <f>TITRES_STAT!E240</f>
        <v>0</v>
      </c>
      <c r="E237" s="2">
        <f t="shared" si="12"/>
        <v>-1126</v>
      </c>
      <c r="F237" s="5" t="str">
        <f t="shared" si="15"/>
        <v>BEARISH</v>
      </c>
      <c r="G237" s="5" t="str">
        <f t="shared" si="14"/>
        <v>NEUTRAL</v>
      </c>
      <c r="H237" s="5" t="str">
        <f t="shared" si="13"/>
        <v>CONFIRMED BEARISH</v>
      </c>
    </row>
    <row r="238" spans="1:8" ht="13.5" x14ac:dyDescent="0.25">
      <c r="A238" s="3">
        <f>TITRES_STAT!B241</f>
        <v>42654</v>
      </c>
      <c r="B238" s="5">
        <f>TITRES_STAT!C241</f>
        <v>124.6</v>
      </c>
      <c r="C238" s="5">
        <f>TITRES_STAT!D241</f>
        <v>69.804199999999994</v>
      </c>
      <c r="D238" s="5">
        <f>TITRES_STAT!E241</f>
        <v>2</v>
      </c>
      <c r="E238" s="2">
        <f t="shared" si="12"/>
        <v>-1128</v>
      </c>
      <c r="F238" s="5" t="str">
        <f t="shared" si="15"/>
        <v>BEARISH</v>
      </c>
      <c r="G238" s="5" t="str">
        <f t="shared" si="14"/>
        <v>NEUTRAL</v>
      </c>
      <c r="H238" s="5" t="str">
        <f t="shared" si="13"/>
        <v>CONFIRMED BEARISH</v>
      </c>
    </row>
    <row r="239" spans="1:8" ht="13.5" x14ac:dyDescent="0.25">
      <c r="A239" s="3">
        <f>TITRES_STAT!B242</f>
        <v>42655</v>
      </c>
      <c r="B239" s="5">
        <f>TITRES_STAT!C242</f>
        <v>124.6</v>
      </c>
      <c r="C239" s="5">
        <f>TITRES_STAT!D242</f>
        <v>69.804199999999994</v>
      </c>
      <c r="D239" s="5">
        <f>TITRES_STAT!E242</f>
        <v>0</v>
      </c>
      <c r="E239" s="2">
        <f t="shared" si="12"/>
        <v>-1128</v>
      </c>
      <c r="F239" s="5" t="str">
        <f t="shared" si="15"/>
        <v>BEARISH</v>
      </c>
      <c r="G239" s="5" t="str">
        <f t="shared" si="14"/>
        <v>NEUTRAL</v>
      </c>
      <c r="H239" s="5" t="str">
        <f t="shared" si="13"/>
        <v>CONFIRMED BEARISH</v>
      </c>
    </row>
    <row r="240" spans="1:8" ht="13.5" x14ac:dyDescent="0.25">
      <c r="A240" s="3">
        <f>TITRES_STAT!B243</f>
        <v>42656</v>
      </c>
      <c r="B240" s="5">
        <f>TITRES_STAT!C243</f>
        <v>124.6</v>
      </c>
      <c r="C240" s="5">
        <f>TITRES_STAT!D243</f>
        <v>69.804199999999994</v>
      </c>
      <c r="D240" s="5">
        <f>TITRES_STAT!E243</f>
        <v>6</v>
      </c>
      <c r="E240" s="2">
        <f t="shared" si="12"/>
        <v>-1128</v>
      </c>
      <c r="F240" s="5" t="str">
        <f t="shared" si="15"/>
        <v>BEARISH</v>
      </c>
      <c r="G240" s="5" t="str">
        <f t="shared" si="14"/>
        <v>NEUTRAL</v>
      </c>
      <c r="H240" s="5" t="str">
        <f t="shared" si="13"/>
        <v>CONFIRMED BEARISH</v>
      </c>
    </row>
    <row r="241" spans="1:8" ht="13.5" x14ac:dyDescent="0.25">
      <c r="A241" s="3">
        <f>TITRES_STAT!B244</f>
        <v>42657</v>
      </c>
      <c r="B241" s="5">
        <f>TITRES_STAT!C244</f>
        <v>124.6</v>
      </c>
      <c r="C241" s="5">
        <f>TITRES_STAT!D244</f>
        <v>69.804199999999994</v>
      </c>
      <c r="D241" s="5">
        <f>TITRES_STAT!E244</f>
        <v>0</v>
      </c>
      <c r="E241" s="2">
        <f t="shared" si="12"/>
        <v>-1128</v>
      </c>
      <c r="F241" s="5" t="str">
        <f t="shared" si="15"/>
        <v>BEARISH</v>
      </c>
      <c r="G241" s="5" t="str">
        <f t="shared" si="14"/>
        <v>NEUTRAL</v>
      </c>
      <c r="H241" s="5" t="str">
        <f t="shared" si="13"/>
        <v>CONFIRMED BEARISH</v>
      </c>
    </row>
    <row r="242" spans="1:8" ht="13.5" x14ac:dyDescent="0.25">
      <c r="A242" s="3">
        <f>TITRES_STAT!B245</f>
        <v>42660</v>
      </c>
      <c r="B242" s="5">
        <f>TITRES_STAT!C245</f>
        <v>122.7</v>
      </c>
      <c r="C242" s="5">
        <f>TITRES_STAT!D245</f>
        <v>68.739800000000002</v>
      </c>
      <c r="D242" s="5">
        <f>TITRES_STAT!E245</f>
        <v>1</v>
      </c>
      <c r="E242" s="2">
        <f t="shared" si="12"/>
        <v>-1129</v>
      </c>
      <c r="F242" s="5" t="str">
        <f t="shared" si="15"/>
        <v>BEARISH</v>
      </c>
      <c r="G242" s="5" t="str">
        <f t="shared" si="14"/>
        <v>NEUTRAL</v>
      </c>
      <c r="H242" s="5" t="str">
        <f t="shared" si="13"/>
        <v>CONFIRMED BEARISH</v>
      </c>
    </row>
    <row r="243" spans="1:8" ht="13.5" x14ac:dyDescent="0.25">
      <c r="A243" s="3">
        <f>TITRES_STAT!B246</f>
        <v>42661</v>
      </c>
      <c r="B243" s="5">
        <f>TITRES_STAT!C246</f>
        <v>122.7</v>
      </c>
      <c r="C243" s="5">
        <f>TITRES_STAT!D246</f>
        <v>68.739800000000002</v>
      </c>
      <c r="D243" s="5">
        <f>TITRES_STAT!E246</f>
        <v>0</v>
      </c>
      <c r="E243" s="2">
        <f t="shared" si="12"/>
        <v>-1129</v>
      </c>
      <c r="F243" s="5" t="str">
        <f t="shared" si="15"/>
        <v>BEARISH</v>
      </c>
      <c r="G243" s="5" t="str">
        <f t="shared" si="14"/>
        <v>NEUTRAL</v>
      </c>
      <c r="H243" s="5" t="str">
        <f t="shared" si="13"/>
        <v>CONFIRMED BEARISH</v>
      </c>
    </row>
    <row r="244" spans="1:8" ht="13.5" x14ac:dyDescent="0.25">
      <c r="A244" s="3">
        <f>TITRES_STAT!B247</f>
        <v>42662</v>
      </c>
      <c r="B244" s="5">
        <f>TITRES_STAT!C247</f>
        <v>122.7</v>
      </c>
      <c r="C244" s="5">
        <f>TITRES_STAT!D247</f>
        <v>68.739800000000002</v>
      </c>
      <c r="D244" s="5">
        <f>TITRES_STAT!E247</f>
        <v>0</v>
      </c>
      <c r="E244" s="2">
        <f t="shared" si="12"/>
        <v>-1129</v>
      </c>
      <c r="F244" s="5" t="str">
        <f t="shared" si="15"/>
        <v>BEARISH</v>
      </c>
      <c r="G244" s="5" t="str">
        <f t="shared" si="14"/>
        <v>NEUTRAL</v>
      </c>
      <c r="H244" s="5" t="str">
        <f t="shared" si="13"/>
        <v>CONFIRMED BEARISH</v>
      </c>
    </row>
    <row r="245" spans="1:8" ht="13.5" x14ac:dyDescent="0.25">
      <c r="A245" s="3">
        <f>TITRES_STAT!B248</f>
        <v>42663</v>
      </c>
      <c r="B245" s="5">
        <f>TITRES_STAT!C248</f>
        <v>122.7</v>
      </c>
      <c r="C245" s="5">
        <f>TITRES_STAT!D248</f>
        <v>68.739800000000002</v>
      </c>
      <c r="D245" s="5">
        <f>TITRES_STAT!E248</f>
        <v>0</v>
      </c>
      <c r="E245" s="2">
        <f t="shared" si="12"/>
        <v>-1129</v>
      </c>
      <c r="F245" s="5" t="str">
        <f t="shared" si="15"/>
        <v>BEARISH</v>
      </c>
      <c r="G245" s="5" t="str">
        <f t="shared" si="14"/>
        <v>NEUTRAL</v>
      </c>
      <c r="H245" s="5" t="str">
        <f t="shared" si="13"/>
        <v>CONFIRMED BEARISH</v>
      </c>
    </row>
    <row r="246" spans="1:8" ht="13.5" x14ac:dyDescent="0.25">
      <c r="A246" s="3">
        <f>TITRES_STAT!B249</f>
        <v>42664</v>
      </c>
      <c r="B246" s="5">
        <f>TITRES_STAT!C249</f>
        <v>119.9</v>
      </c>
      <c r="C246" s="5">
        <f>TITRES_STAT!D249</f>
        <v>67.171099999999996</v>
      </c>
      <c r="D246" s="5">
        <f>TITRES_STAT!E249</f>
        <v>1</v>
      </c>
      <c r="E246" s="2">
        <f t="shared" si="12"/>
        <v>-1130</v>
      </c>
      <c r="F246" s="5" t="str">
        <f t="shared" si="15"/>
        <v>BEARISH</v>
      </c>
      <c r="G246" s="5" t="str">
        <f t="shared" si="14"/>
        <v>NEUTRAL</v>
      </c>
      <c r="H246" s="5" t="str">
        <f t="shared" si="13"/>
        <v>CONFIRMED BEARISH</v>
      </c>
    </row>
    <row r="247" spans="1:8" ht="13.5" x14ac:dyDescent="0.25">
      <c r="A247" s="3">
        <f>TITRES_STAT!B250</f>
        <v>42667</v>
      </c>
      <c r="B247" s="5">
        <f>TITRES_STAT!C250</f>
        <v>122.7</v>
      </c>
      <c r="C247" s="5">
        <f>TITRES_STAT!D250</f>
        <v>68.739800000000002</v>
      </c>
      <c r="D247" s="5">
        <f>TITRES_STAT!E250</f>
        <v>1</v>
      </c>
      <c r="E247" s="2">
        <f t="shared" si="12"/>
        <v>-1129</v>
      </c>
      <c r="F247" s="5" t="str">
        <f t="shared" si="15"/>
        <v>NEUTRAL</v>
      </c>
      <c r="G247" s="5" t="str">
        <f t="shared" si="14"/>
        <v>NEUTRAL</v>
      </c>
      <c r="H247" s="5" t="str">
        <f t="shared" si="13"/>
        <v>NEUTRAL</v>
      </c>
    </row>
    <row r="248" spans="1:8" ht="13.5" x14ac:dyDescent="0.25">
      <c r="A248" s="3">
        <f>TITRES_STAT!B251</f>
        <v>42668</v>
      </c>
      <c r="B248" s="5">
        <f>TITRES_STAT!C251</f>
        <v>120</v>
      </c>
      <c r="C248" s="5">
        <f>TITRES_STAT!D251</f>
        <v>67.227199999999996</v>
      </c>
      <c r="D248" s="5">
        <f>TITRES_STAT!E251</f>
        <v>1</v>
      </c>
      <c r="E248" s="2">
        <f t="shared" si="12"/>
        <v>-1130</v>
      </c>
      <c r="F248" s="5" t="str">
        <f t="shared" si="15"/>
        <v>BEARISH</v>
      </c>
      <c r="G248" s="5" t="str">
        <f t="shared" si="14"/>
        <v>NEUTRAL</v>
      </c>
      <c r="H248" s="5" t="str">
        <f t="shared" si="13"/>
        <v>CONFIRMED BEARISH</v>
      </c>
    </row>
    <row r="249" spans="1:8" ht="13.5" x14ac:dyDescent="0.25">
      <c r="A249" s="3">
        <f>TITRES_STAT!B252</f>
        <v>42669</v>
      </c>
      <c r="B249" s="5">
        <f>TITRES_STAT!C252</f>
        <v>120</v>
      </c>
      <c r="C249" s="5">
        <f>TITRES_STAT!D252</f>
        <v>67.227199999999996</v>
      </c>
      <c r="D249" s="5">
        <f>TITRES_STAT!E252</f>
        <v>9</v>
      </c>
      <c r="E249" s="2">
        <f t="shared" si="12"/>
        <v>-1130</v>
      </c>
      <c r="F249" s="5" t="str">
        <f t="shared" si="15"/>
        <v>BEARISH</v>
      </c>
      <c r="G249" s="5" t="str">
        <f t="shared" si="14"/>
        <v>NEUTRAL</v>
      </c>
      <c r="H249" s="5" t="str">
        <f t="shared" si="13"/>
        <v>CONFIRMED BEARISH</v>
      </c>
    </row>
    <row r="250" spans="1:8" ht="13.5" x14ac:dyDescent="0.25">
      <c r="A250" s="3">
        <f>TITRES_STAT!B253</f>
        <v>42670</v>
      </c>
      <c r="B250" s="5">
        <f>TITRES_STAT!C253</f>
        <v>123.6</v>
      </c>
      <c r="C250" s="5">
        <f>TITRES_STAT!D253</f>
        <v>69.244</v>
      </c>
      <c r="D250" s="5">
        <f>TITRES_STAT!E253</f>
        <v>26</v>
      </c>
      <c r="E250" s="2">
        <f t="shared" si="12"/>
        <v>-1104</v>
      </c>
      <c r="F250" s="5" t="str">
        <f t="shared" si="15"/>
        <v>BULLISH</v>
      </c>
      <c r="G250" s="5" t="str">
        <f t="shared" si="14"/>
        <v>WEAK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126.5</v>
      </c>
      <c r="C251" s="5">
        <f>TITRES_STAT!D254</f>
        <v>70.868600000000001</v>
      </c>
      <c r="D251" s="5">
        <f>TITRES_STAT!E254</f>
        <v>1</v>
      </c>
      <c r="E251" s="2">
        <f t="shared" si="12"/>
        <v>-1103</v>
      </c>
      <c r="F251" s="5" t="str">
        <f t="shared" si="15"/>
        <v>BULLISH</v>
      </c>
      <c r="G251" s="5" t="str">
        <f t="shared" si="14"/>
        <v>WEAK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126.5</v>
      </c>
      <c r="C252" s="5">
        <f>TITRES_STAT!D255</f>
        <v>70.868600000000001</v>
      </c>
      <c r="D252" s="5">
        <f>TITRES_STAT!E255</f>
        <v>0</v>
      </c>
      <c r="E252" s="2">
        <f t="shared" si="12"/>
        <v>-1103</v>
      </c>
      <c r="F252" s="5" t="str">
        <f t="shared" si="15"/>
        <v>BULLISH</v>
      </c>
      <c r="G252" s="5" t="str">
        <f t="shared" si="14"/>
        <v>WEAK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126.5</v>
      </c>
      <c r="C253" s="5">
        <f>TITRES_STAT!D256</f>
        <v>70.868600000000001</v>
      </c>
      <c r="D253" s="5">
        <f>TITRES_STAT!E256</f>
        <v>40</v>
      </c>
      <c r="E253" s="2">
        <f t="shared" si="12"/>
        <v>-1103</v>
      </c>
      <c r="F253" s="5" t="str">
        <f t="shared" si="15"/>
        <v>BULLISH</v>
      </c>
      <c r="G253" s="5" t="str">
        <f t="shared" si="14"/>
        <v>WEAK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130</v>
      </c>
      <c r="C254" s="5">
        <f>TITRES_STAT!D257</f>
        <v>72.829400000000007</v>
      </c>
      <c r="D254" s="5">
        <f>TITRES_STAT!E257</f>
        <v>185</v>
      </c>
      <c r="E254" s="2">
        <f t="shared" si="12"/>
        <v>-918</v>
      </c>
      <c r="F254" s="5" t="str">
        <f t="shared" si="15"/>
        <v>BULLISH</v>
      </c>
      <c r="G254" s="5" t="str">
        <f t="shared" si="14"/>
        <v>WEAK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133.91</v>
      </c>
      <c r="C255" s="5">
        <f>TITRES_STAT!D258</f>
        <v>75.019900000000007</v>
      </c>
      <c r="D255" s="5">
        <f>TITRES_STAT!E258</f>
        <v>118</v>
      </c>
      <c r="E255" s="2">
        <f t="shared" si="12"/>
        <v>-800</v>
      </c>
      <c r="F255" s="5" t="str">
        <f t="shared" si="15"/>
        <v>BULLISH</v>
      </c>
      <c r="G255" s="5" t="str">
        <f t="shared" si="14"/>
        <v>WEAK</v>
      </c>
      <c r="H255" s="5" t="str">
        <f t="shared" si="13"/>
        <v>CONFIRMED BULLISH</v>
      </c>
    </row>
    <row r="256" spans="1:8" ht="13.5" x14ac:dyDescent="0.25">
      <c r="A256" s="3">
        <f>TITRES_STAT!B259</f>
        <v>42678</v>
      </c>
      <c r="B256" s="5">
        <f>TITRES_STAT!C259</f>
        <v>141.07</v>
      </c>
      <c r="C256" s="5">
        <f>TITRES_STAT!D259</f>
        <v>79.031099999999995</v>
      </c>
      <c r="D256" s="5">
        <f>TITRES_STAT!E259</f>
        <v>16</v>
      </c>
      <c r="E256" s="2">
        <f t="shared" si="12"/>
        <v>-784</v>
      </c>
      <c r="F256" s="5" t="str">
        <f t="shared" si="15"/>
        <v>BULLISH</v>
      </c>
      <c r="G256" s="5" t="str">
        <f t="shared" si="14"/>
        <v>WEAK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147.41</v>
      </c>
      <c r="C257" s="5">
        <f>TITRES_STAT!D260</f>
        <v>82.582999999999998</v>
      </c>
      <c r="D257" s="5">
        <f>TITRES_STAT!E260</f>
        <v>138</v>
      </c>
      <c r="E257" s="2">
        <f t="shared" si="12"/>
        <v>-646</v>
      </c>
      <c r="F257" s="5" t="str">
        <f t="shared" si="15"/>
        <v>BULLISH</v>
      </c>
      <c r="G257" s="5" t="str">
        <f t="shared" si="14"/>
        <v>WEAK</v>
      </c>
      <c r="H257" s="5" t="str">
        <f t="shared" si="13"/>
        <v>CONFIRMED BULLISH</v>
      </c>
    </row>
    <row r="258" spans="1:8" ht="13.5" x14ac:dyDescent="0.25">
      <c r="A258" s="3">
        <f>TITRES_STAT!B261</f>
        <v>42682</v>
      </c>
      <c r="B258" s="5">
        <f>TITRES_STAT!C261</f>
        <v>149</v>
      </c>
      <c r="C258" s="5">
        <f>TITRES_STAT!D261</f>
        <v>83.473699999999994</v>
      </c>
      <c r="D258" s="5">
        <f>TITRES_STAT!E261</f>
        <v>144</v>
      </c>
      <c r="E258" s="2">
        <f t="shared" si="12"/>
        <v>-502</v>
      </c>
      <c r="F258" s="5" t="str">
        <f t="shared" si="15"/>
        <v>BULLISH</v>
      </c>
      <c r="G258" s="5" t="str">
        <f t="shared" si="14"/>
        <v>WEAK</v>
      </c>
      <c r="H258" s="5" t="str">
        <f t="shared" si="13"/>
        <v>CONFIRMED BULLISH</v>
      </c>
    </row>
    <row r="259" spans="1:8" ht="13.5" x14ac:dyDescent="0.25">
      <c r="A259" s="3">
        <f>TITRES_STAT!B262</f>
        <v>42683</v>
      </c>
      <c r="B259" s="5">
        <f>TITRES_STAT!C262</f>
        <v>149.01</v>
      </c>
      <c r="C259" s="5">
        <f>TITRES_STAT!D262</f>
        <v>83.479299999999995</v>
      </c>
      <c r="D259" s="5">
        <f>TITRES_STAT!E262</f>
        <v>15</v>
      </c>
      <c r="E259" s="2">
        <f t="shared" si="12"/>
        <v>-487</v>
      </c>
      <c r="F259" s="5" t="str">
        <f t="shared" si="15"/>
        <v>BULLISH</v>
      </c>
      <c r="G259" s="5" t="str">
        <f t="shared" si="14"/>
        <v>WEAK</v>
      </c>
      <c r="H259" s="5" t="str">
        <f t="shared" si="13"/>
        <v>CONFIRMED BULLISH</v>
      </c>
    </row>
    <row r="260" spans="1:8" ht="13.5" x14ac:dyDescent="0.25">
      <c r="A260" s="3">
        <f>TITRES_STAT!B263</f>
        <v>42684</v>
      </c>
      <c r="B260" s="5">
        <f>TITRES_STAT!C263</f>
        <v>153.44</v>
      </c>
      <c r="C260" s="5">
        <f>TITRES_STAT!D263</f>
        <v>85.961100000000002</v>
      </c>
      <c r="D260" s="5">
        <f>TITRES_STAT!E263</f>
        <v>79</v>
      </c>
      <c r="E260" s="2">
        <f t="shared" ref="E260:E323" si="16">IF(B260&gt;B259, E259+D260, IF(B260&lt;B259, E259-D260, E259))</f>
        <v>-408</v>
      </c>
      <c r="F260" s="5" t="str">
        <f t="shared" si="15"/>
        <v>BULLISH</v>
      </c>
      <c r="G260" s="5" t="str">
        <f t="shared" si="14"/>
        <v>WEAK</v>
      </c>
      <c r="H260" s="5" t="str">
        <f t="shared" si="13"/>
        <v>CONFIRMED BULLISH</v>
      </c>
    </row>
    <row r="261" spans="1:8" ht="13.5" x14ac:dyDescent="0.25">
      <c r="A261" s="3">
        <f>TITRES_STAT!B264</f>
        <v>42685</v>
      </c>
      <c r="B261" s="5">
        <f>TITRES_STAT!C264</f>
        <v>153.43</v>
      </c>
      <c r="C261" s="5">
        <f>TITRES_STAT!D264</f>
        <v>85.955500000000001</v>
      </c>
      <c r="D261" s="5">
        <f>TITRES_STAT!E264</f>
        <v>8</v>
      </c>
      <c r="E261" s="2">
        <f t="shared" si="16"/>
        <v>-416</v>
      </c>
      <c r="F261" s="5" t="str">
        <f t="shared" si="15"/>
        <v>BULLISH</v>
      </c>
      <c r="G261" s="5" t="str">
        <f t="shared" si="14"/>
        <v>WEAK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153.43</v>
      </c>
      <c r="C262" s="5">
        <f>TITRES_STAT!D265</f>
        <v>85.955500000000001</v>
      </c>
      <c r="D262" s="5">
        <f>TITRES_STAT!E265</f>
        <v>0</v>
      </c>
      <c r="E262" s="2">
        <f t="shared" si="16"/>
        <v>-416</v>
      </c>
      <c r="F262" s="5" t="str">
        <f t="shared" si="15"/>
        <v>BULLISH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153.43</v>
      </c>
      <c r="C263" s="5">
        <f>TITRES_STAT!D266</f>
        <v>85.955500000000001</v>
      </c>
      <c r="D263" s="5">
        <f>TITRES_STAT!E266</f>
        <v>0</v>
      </c>
      <c r="E263" s="2">
        <f t="shared" si="16"/>
        <v>-416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WEAK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153.43</v>
      </c>
      <c r="C264" s="5">
        <f>TITRES_STAT!D267</f>
        <v>85.955500000000001</v>
      </c>
      <c r="D264" s="5">
        <f>TITRES_STAT!E267</f>
        <v>0</v>
      </c>
      <c r="E264" s="2">
        <f t="shared" si="16"/>
        <v>-416</v>
      </c>
      <c r="F264" s="5" t="str">
        <f t="shared" ref="F264:F327" si="19">IF(E264&gt;E259,"BULLISH",IF(E264&lt;E259,"BEARISH","NEUTRAL"))</f>
        <v>BULLISH</v>
      </c>
      <c r="G264" s="5" t="str">
        <f t="shared" si="18"/>
        <v>WEAK</v>
      </c>
      <c r="H264" s="5" t="str">
        <f t="shared" si="17"/>
        <v>CONFIRMED BULLISH</v>
      </c>
    </row>
    <row r="265" spans="1:8" ht="13.5" x14ac:dyDescent="0.25">
      <c r="A265" s="3">
        <f>TITRES_STAT!B268</f>
        <v>42691</v>
      </c>
      <c r="B265" s="5">
        <f>TITRES_STAT!C268</f>
        <v>149.1</v>
      </c>
      <c r="C265" s="5">
        <f>TITRES_STAT!D268</f>
        <v>83.529700000000005</v>
      </c>
      <c r="D265" s="5">
        <f>TITRES_STAT!E268</f>
        <v>6</v>
      </c>
      <c r="E265" s="2">
        <f t="shared" si="16"/>
        <v>-422</v>
      </c>
      <c r="F265" s="5" t="str">
        <f t="shared" si="19"/>
        <v>BEARISH</v>
      </c>
      <c r="G265" s="5" t="str">
        <f t="shared" si="18"/>
        <v>STRONG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149</v>
      </c>
      <c r="C266" s="5">
        <f>TITRES_STAT!D269</f>
        <v>83.473699999999994</v>
      </c>
      <c r="D266" s="5">
        <f>TITRES_STAT!E269</f>
        <v>17</v>
      </c>
      <c r="E266" s="2">
        <f t="shared" si="16"/>
        <v>-439</v>
      </c>
      <c r="F266" s="5" t="str">
        <f t="shared" si="19"/>
        <v>BEARISH</v>
      </c>
      <c r="G266" s="5" t="str">
        <f t="shared" si="18"/>
        <v>STRONG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149</v>
      </c>
      <c r="C267" s="5">
        <f>TITRES_STAT!D270</f>
        <v>83.473699999999994</v>
      </c>
      <c r="D267" s="5">
        <f>TITRES_STAT!E270</f>
        <v>0</v>
      </c>
      <c r="E267" s="2">
        <f t="shared" si="16"/>
        <v>-439</v>
      </c>
      <c r="F267" s="5" t="str">
        <f t="shared" si="19"/>
        <v>BEARISH</v>
      </c>
      <c r="G267" s="5" t="str">
        <f t="shared" si="18"/>
        <v>STRONG</v>
      </c>
      <c r="H267" s="5" t="str">
        <f t="shared" si="17"/>
        <v>CONFIRMED BEARISH</v>
      </c>
    </row>
    <row r="268" spans="1:8" ht="13.5" x14ac:dyDescent="0.25">
      <c r="A268" s="3">
        <f>TITRES_STAT!B271</f>
        <v>42696</v>
      </c>
      <c r="B268" s="5">
        <f>TITRES_STAT!C271</f>
        <v>149.01</v>
      </c>
      <c r="C268" s="5">
        <f>TITRES_STAT!D271</f>
        <v>83.479299999999995</v>
      </c>
      <c r="D268" s="5">
        <f>TITRES_STAT!E271</f>
        <v>5</v>
      </c>
      <c r="E268" s="2">
        <f t="shared" si="16"/>
        <v>-434</v>
      </c>
      <c r="F268" s="5" t="str">
        <f t="shared" si="19"/>
        <v>BEARISH</v>
      </c>
      <c r="G268" s="5" t="str">
        <f t="shared" si="18"/>
        <v>STRONG</v>
      </c>
      <c r="H268" s="5" t="str">
        <f t="shared" si="17"/>
        <v>CONFIRMED BEARISH</v>
      </c>
    </row>
    <row r="269" spans="1:8" ht="13.5" x14ac:dyDescent="0.25">
      <c r="A269" s="3">
        <f>TITRES_STAT!B272</f>
        <v>42697</v>
      </c>
      <c r="B269" s="5">
        <f>TITRES_STAT!C272</f>
        <v>149.01</v>
      </c>
      <c r="C269" s="5">
        <f>TITRES_STAT!D272</f>
        <v>83.479299999999995</v>
      </c>
      <c r="D269" s="5">
        <f>TITRES_STAT!E272</f>
        <v>6</v>
      </c>
      <c r="E269" s="2">
        <f t="shared" si="16"/>
        <v>-434</v>
      </c>
      <c r="F269" s="5" t="str">
        <f t="shared" si="19"/>
        <v>BEARISH</v>
      </c>
      <c r="G269" s="5" t="str">
        <f t="shared" si="18"/>
        <v>STRONG</v>
      </c>
      <c r="H269" s="5" t="str">
        <f t="shared" si="17"/>
        <v>CONFIRMED BEARISH</v>
      </c>
    </row>
    <row r="270" spans="1:8" ht="13.5" x14ac:dyDescent="0.25">
      <c r="A270" s="3">
        <f>TITRES_STAT!B273</f>
        <v>42698</v>
      </c>
      <c r="B270" s="5">
        <f>TITRES_STAT!C273</f>
        <v>149.01</v>
      </c>
      <c r="C270" s="5">
        <f>TITRES_STAT!D273</f>
        <v>83.479299999999995</v>
      </c>
      <c r="D270" s="5">
        <f>TITRES_STAT!E273</f>
        <v>2</v>
      </c>
      <c r="E270" s="2">
        <f t="shared" si="16"/>
        <v>-434</v>
      </c>
      <c r="F270" s="5" t="str">
        <f t="shared" si="19"/>
        <v>BEARISH</v>
      </c>
      <c r="G270" s="5" t="str">
        <f t="shared" si="18"/>
        <v>STRONG</v>
      </c>
      <c r="H270" s="5" t="str">
        <f t="shared" si="17"/>
        <v>CONFIRMED BEARISH</v>
      </c>
    </row>
    <row r="271" spans="1:8" ht="13.5" x14ac:dyDescent="0.25">
      <c r="A271" s="3">
        <f>TITRES_STAT!B274</f>
        <v>42699</v>
      </c>
      <c r="B271" s="5">
        <f>TITRES_STAT!C274</f>
        <v>149.01</v>
      </c>
      <c r="C271" s="5">
        <f>TITRES_STAT!D274</f>
        <v>83.479299999999995</v>
      </c>
      <c r="D271" s="5">
        <f>TITRES_STAT!E274</f>
        <v>1</v>
      </c>
      <c r="E271" s="2">
        <f t="shared" si="16"/>
        <v>-434</v>
      </c>
      <c r="F271" s="5" t="str">
        <f t="shared" si="19"/>
        <v>BULLISH</v>
      </c>
      <c r="G271" s="5" t="str">
        <f t="shared" si="18"/>
        <v>NEUTRAL</v>
      </c>
      <c r="H271" s="5" t="str">
        <f t="shared" si="17"/>
        <v>CONFIRMED BULLISH</v>
      </c>
    </row>
    <row r="272" spans="1:8" ht="13.5" x14ac:dyDescent="0.25">
      <c r="A272" s="3">
        <f>TITRES_STAT!B275</f>
        <v>42702</v>
      </c>
      <c r="B272" s="5">
        <f>TITRES_STAT!C275</f>
        <v>149.01</v>
      </c>
      <c r="C272" s="5">
        <f>TITRES_STAT!D275</f>
        <v>83.479299999999995</v>
      </c>
      <c r="D272" s="5">
        <f>TITRES_STAT!E275</f>
        <v>16</v>
      </c>
      <c r="E272" s="2">
        <f t="shared" si="16"/>
        <v>-434</v>
      </c>
      <c r="F272" s="5" t="str">
        <f t="shared" si="19"/>
        <v>BULLISH</v>
      </c>
      <c r="G272" s="5" t="str">
        <f t="shared" si="18"/>
        <v>NEUTRAL</v>
      </c>
      <c r="H272" s="5" t="str">
        <f t="shared" si="17"/>
        <v>CONFIRMED BULLISH</v>
      </c>
    </row>
    <row r="273" spans="1:8" ht="13.5" x14ac:dyDescent="0.25">
      <c r="A273" s="3">
        <f>TITRES_STAT!B276</f>
        <v>42703</v>
      </c>
      <c r="B273" s="5">
        <f>TITRES_STAT!C276</f>
        <v>149.01</v>
      </c>
      <c r="C273" s="5">
        <f>TITRES_STAT!D276</f>
        <v>83.479299999999995</v>
      </c>
      <c r="D273" s="5">
        <f>TITRES_STAT!E276</f>
        <v>6</v>
      </c>
      <c r="E273" s="2">
        <f t="shared" si="16"/>
        <v>-434</v>
      </c>
      <c r="F273" s="5" t="str">
        <f t="shared" si="19"/>
        <v>NEUTRAL</v>
      </c>
      <c r="G273" s="5" t="str">
        <f t="shared" si="18"/>
        <v>NEUTRAL</v>
      </c>
      <c r="H273" s="5" t="str">
        <f t="shared" si="17"/>
        <v>NEUTRAL</v>
      </c>
    </row>
    <row r="274" spans="1:8" ht="13.5" x14ac:dyDescent="0.25">
      <c r="A274" s="3">
        <f>TITRES_STAT!B277</f>
        <v>42704</v>
      </c>
      <c r="B274" s="5">
        <f>TITRES_STAT!C277</f>
        <v>148.99</v>
      </c>
      <c r="C274" s="5">
        <f>TITRES_STAT!D277</f>
        <v>83.468100000000007</v>
      </c>
      <c r="D274" s="5">
        <f>TITRES_STAT!E277</f>
        <v>11</v>
      </c>
      <c r="E274" s="2">
        <f t="shared" si="16"/>
        <v>-445</v>
      </c>
      <c r="F274" s="5" t="str">
        <f t="shared" si="19"/>
        <v>BEARISH</v>
      </c>
      <c r="G274" s="5" t="str">
        <f t="shared" si="18"/>
        <v>STRONG</v>
      </c>
      <c r="H274" s="5" t="str">
        <f t="shared" si="17"/>
        <v>CONFIRMED BEARISH</v>
      </c>
    </row>
    <row r="275" spans="1:8" ht="13.5" x14ac:dyDescent="0.25">
      <c r="A275" s="3">
        <f>TITRES_STAT!B278</f>
        <v>42705</v>
      </c>
      <c r="B275" s="5">
        <f>TITRES_STAT!C278</f>
        <v>144.53</v>
      </c>
      <c r="C275" s="5">
        <f>TITRES_STAT!D278</f>
        <v>80.969499999999996</v>
      </c>
      <c r="D275" s="5">
        <f>TITRES_STAT!E278</f>
        <v>0</v>
      </c>
      <c r="E275" s="2">
        <f t="shared" si="16"/>
        <v>-445</v>
      </c>
      <c r="F275" s="5" t="str">
        <f t="shared" si="19"/>
        <v>BEARISH</v>
      </c>
      <c r="G275" s="5" t="str">
        <f t="shared" si="18"/>
        <v>STRONG</v>
      </c>
      <c r="H275" s="5" t="str">
        <f t="shared" si="17"/>
        <v>CONFIRMED BEARISH</v>
      </c>
    </row>
    <row r="276" spans="1:8" ht="13.5" x14ac:dyDescent="0.25">
      <c r="A276" s="3">
        <f>TITRES_STAT!B279</f>
        <v>42706</v>
      </c>
      <c r="B276" s="5">
        <f>TITRES_STAT!C279</f>
        <v>144.53</v>
      </c>
      <c r="C276" s="5">
        <f>TITRES_STAT!D279</f>
        <v>80.969499999999996</v>
      </c>
      <c r="D276" s="5">
        <f>TITRES_STAT!E279</f>
        <v>0</v>
      </c>
      <c r="E276" s="2">
        <f t="shared" si="16"/>
        <v>-445</v>
      </c>
      <c r="F276" s="5" t="str">
        <f t="shared" si="19"/>
        <v>BEARISH</v>
      </c>
      <c r="G276" s="5" t="str">
        <f t="shared" si="18"/>
        <v>STRONG</v>
      </c>
      <c r="H276" s="5" t="str">
        <f t="shared" si="17"/>
        <v>CONFIRMED BEARISH</v>
      </c>
    </row>
    <row r="277" spans="1:8" ht="13.5" x14ac:dyDescent="0.25">
      <c r="A277" s="3">
        <f>TITRES_STAT!B280</f>
        <v>42709</v>
      </c>
      <c r="B277" s="5">
        <f>TITRES_STAT!C280</f>
        <v>144.53</v>
      </c>
      <c r="C277" s="5">
        <f>TITRES_STAT!D280</f>
        <v>80.969499999999996</v>
      </c>
      <c r="D277" s="5">
        <f>TITRES_STAT!E280</f>
        <v>0</v>
      </c>
      <c r="E277" s="2">
        <f t="shared" si="16"/>
        <v>-445</v>
      </c>
      <c r="F277" s="5" t="str">
        <f t="shared" si="19"/>
        <v>BEARISH</v>
      </c>
      <c r="G277" s="5" t="str">
        <f t="shared" si="18"/>
        <v>STRONG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144.53</v>
      </c>
      <c r="C278" s="5">
        <f>TITRES_STAT!D281</f>
        <v>80.969499999999996</v>
      </c>
      <c r="D278" s="5">
        <f>TITRES_STAT!E281</f>
        <v>0</v>
      </c>
      <c r="E278" s="2">
        <f t="shared" si="16"/>
        <v>-445</v>
      </c>
      <c r="F278" s="5" t="str">
        <f t="shared" si="19"/>
        <v>BEARISH</v>
      </c>
      <c r="G278" s="5" t="str">
        <f t="shared" si="18"/>
        <v>STRONG</v>
      </c>
      <c r="H278" s="5" t="str">
        <f t="shared" si="17"/>
        <v>CONFIRMED BEARISH</v>
      </c>
    </row>
    <row r="279" spans="1:8" ht="13.5" x14ac:dyDescent="0.25">
      <c r="A279" s="3">
        <f>TITRES_STAT!B282</f>
        <v>42711</v>
      </c>
      <c r="B279" s="5">
        <f>TITRES_STAT!C282</f>
        <v>144.53</v>
      </c>
      <c r="C279" s="5">
        <f>TITRES_STAT!D282</f>
        <v>80.969499999999996</v>
      </c>
      <c r="D279" s="5">
        <f>TITRES_STAT!E282</f>
        <v>0</v>
      </c>
      <c r="E279" s="2">
        <f t="shared" si="16"/>
        <v>-445</v>
      </c>
      <c r="F279" s="5" t="str">
        <f t="shared" si="19"/>
        <v>NEUTRAL</v>
      </c>
      <c r="G279" s="5" t="str">
        <f t="shared" si="18"/>
        <v>NEUTRAL</v>
      </c>
      <c r="H279" s="5" t="str">
        <f t="shared" si="17"/>
        <v>NEUTRAL</v>
      </c>
    </row>
    <row r="280" spans="1:8" ht="13.5" x14ac:dyDescent="0.25">
      <c r="A280" s="3">
        <f>TITRES_STAT!B283</f>
        <v>42712</v>
      </c>
      <c r="B280" s="5">
        <f>TITRES_STAT!C283</f>
        <v>144.53</v>
      </c>
      <c r="C280" s="5">
        <f>TITRES_STAT!D283</f>
        <v>80.969499999999996</v>
      </c>
      <c r="D280" s="5">
        <f>TITRES_STAT!E283</f>
        <v>0</v>
      </c>
      <c r="E280" s="2">
        <f t="shared" si="16"/>
        <v>-445</v>
      </c>
      <c r="F280" s="5" t="str">
        <f t="shared" si="19"/>
        <v>NEUTRAL</v>
      </c>
      <c r="G280" s="5" t="str">
        <f t="shared" si="18"/>
        <v>NEUTRAL</v>
      </c>
      <c r="H280" s="5" t="str">
        <f t="shared" si="17"/>
        <v>NEUTRAL</v>
      </c>
    </row>
    <row r="281" spans="1:8" ht="13.5" x14ac:dyDescent="0.25">
      <c r="A281" s="3">
        <f>TITRES_STAT!B284</f>
        <v>42713</v>
      </c>
      <c r="B281" s="5">
        <f>TITRES_STAT!C284</f>
        <v>144.53</v>
      </c>
      <c r="C281" s="5">
        <f>TITRES_STAT!D284</f>
        <v>80.969499999999996</v>
      </c>
      <c r="D281" s="5">
        <f>TITRES_STAT!E284</f>
        <v>0</v>
      </c>
      <c r="E281" s="2">
        <f t="shared" si="16"/>
        <v>-445</v>
      </c>
      <c r="F281" s="5" t="str">
        <f t="shared" si="19"/>
        <v>NEUTRAL</v>
      </c>
      <c r="G281" s="5" t="str">
        <f t="shared" si="18"/>
        <v>NEUTRAL</v>
      </c>
      <c r="H281" s="5" t="str">
        <f t="shared" si="17"/>
        <v>NEUTRAL</v>
      </c>
    </row>
    <row r="282" spans="1:8" ht="13.5" x14ac:dyDescent="0.25">
      <c r="A282" s="3">
        <f>TITRES_STAT!B285</f>
        <v>42717</v>
      </c>
      <c r="B282" s="5">
        <f>TITRES_STAT!C285</f>
        <v>144.53</v>
      </c>
      <c r="C282" s="5">
        <f>TITRES_STAT!D285</f>
        <v>80.969499999999996</v>
      </c>
      <c r="D282" s="5">
        <f>TITRES_STAT!E285</f>
        <v>0</v>
      </c>
      <c r="E282" s="2">
        <f t="shared" si="16"/>
        <v>-445</v>
      </c>
      <c r="F282" s="5" t="str">
        <f t="shared" si="19"/>
        <v>NEUTRAL</v>
      </c>
      <c r="G282" s="5" t="str">
        <f t="shared" si="18"/>
        <v>NEUTRAL</v>
      </c>
      <c r="H282" s="5" t="str">
        <f t="shared" si="17"/>
        <v>NEUTRAL</v>
      </c>
    </row>
    <row r="283" spans="1:8" ht="13.5" x14ac:dyDescent="0.25">
      <c r="A283" s="3">
        <f>TITRES_STAT!B286</f>
        <v>42718</v>
      </c>
      <c r="B283" s="5">
        <f>TITRES_STAT!C286</f>
        <v>144.53</v>
      </c>
      <c r="C283" s="5">
        <f>TITRES_STAT!D286</f>
        <v>80.969499999999996</v>
      </c>
      <c r="D283" s="5">
        <f>TITRES_STAT!E286</f>
        <v>0</v>
      </c>
      <c r="E283" s="2">
        <f t="shared" si="16"/>
        <v>-445</v>
      </c>
      <c r="F283" s="5" t="str">
        <f t="shared" si="19"/>
        <v>NEUTRAL</v>
      </c>
      <c r="G283" s="5" t="str">
        <f t="shared" si="18"/>
        <v>NEUTRAL</v>
      </c>
      <c r="H283" s="5" t="str">
        <f t="shared" si="17"/>
        <v>NEUTRAL</v>
      </c>
    </row>
    <row r="284" spans="1:8" ht="13.5" x14ac:dyDescent="0.25">
      <c r="A284" s="3">
        <f>TITRES_STAT!B287</f>
        <v>42719</v>
      </c>
      <c r="B284" s="5">
        <f>TITRES_STAT!C287</f>
        <v>144.53</v>
      </c>
      <c r="C284" s="5">
        <f>TITRES_STAT!D287</f>
        <v>80.969499999999996</v>
      </c>
      <c r="D284" s="5">
        <f>TITRES_STAT!E287</f>
        <v>0</v>
      </c>
      <c r="E284" s="2">
        <f t="shared" si="16"/>
        <v>-445</v>
      </c>
      <c r="F284" s="5" t="str">
        <f t="shared" si="19"/>
        <v>NEUTRAL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42720</v>
      </c>
      <c r="B285" s="5">
        <f>TITRES_STAT!C288</f>
        <v>137.74</v>
      </c>
      <c r="C285" s="5">
        <f>TITRES_STAT!D288</f>
        <v>77.165599999999998</v>
      </c>
      <c r="D285" s="5">
        <f>TITRES_STAT!E288</f>
        <v>6</v>
      </c>
      <c r="E285" s="2">
        <f t="shared" si="16"/>
        <v>-451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140</v>
      </c>
      <c r="C286" s="5">
        <f>TITRES_STAT!D289</f>
        <v>78.431700000000006</v>
      </c>
      <c r="D286" s="5">
        <f>TITRES_STAT!E289</f>
        <v>11</v>
      </c>
      <c r="E286" s="2">
        <f t="shared" si="16"/>
        <v>-440</v>
      </c>
      <c r="F286" s="5" t="str">
        <f t="shared" si="19"/>
        <v>BULLISH</v>
      </c>
      <c r="G286" s="5" t="str">
        <f t="shared" si="18"/>
        <v>NEUTRAL</v>
      </c>
      <c r="H286" s="5" t="str">
        <f t="shared" si="17"/>
        <v>BULLISH DIVERGENCE</v>
      </c>
    </row>
    <row r="287" spans="1:8" ht="13.5" x14ac:dyDescent="0.25">
      <c r="A287" s="3">
        <f>TITRES_STAT!B290</f>
        <v>42724</v>
      </c>
      <c r="B287" s="5">
        <f>TITRES_STAT!C290</f>
        <v>140</v>
      </c>
      <c r="C287" s="5">
        <f>TITRES_STAT!D290</f>
        <v>78.431700000000006</v>
      </c>
      <c r="D287" s="5">
        <f>TITRES_STAT!E290</f>
        <v>5</v>
      </c>
      <c r="E287" s="2">
        <f t="shared" si="16"/>
        <v>-440</v>
      </c>
      <c r="F287" s="5" t="str">
        <f t="shared" si="19"/>
        <v>BULLISH</v>
      </c>
      <c r="G287" s="5" t="str">
        <f t="shared" si="18"/>
        <v>NEUTRAL</v>
      </c>
      <c r="H287" s="5" t="str">
        <f t="shared" si="17"/>
        <v>BULLISH DIVERGENCE</v>
      </c>
    </row>
    <row r="288" spans="1:8" ht="13.5" x14ac:dyDescent="0.25">
      <c r="A288" s="3">
        <f>TITRES_STAT!B291</f>
        <v>42725</v>
      </c>
      <c r="B288" s="5">
        <f>TITRES_STAT!C291</f>
        <v>140</v>
      </c>
      <c r="C288" s="5">
        <f>TITRES_STAT!D291</f>
        <v>78.431700000000006</v>
      </c>
      <c r="D288" s="5">
        <f>TITRES_STAT!E291</f>
        <v>0</v>
      </c>
      <c r="E288" s="2">
        <f t="shared" si="16"/>
        <v>-440</v>
      </c>
      <c r="F288" s="5" t="str">
        <f t="shared" si="19"/>
        <v>BULLISH</v>
      </c>
      <c r="G288" s="5" t="str">
        <f t="shared" si="18"/>
        <v>NEUTRAL</v>
      </c>
      <c r="H288" s="5" t="str">
        <f t="shared" si="17"/>
        <v>BULLISH DIVERGENCE</v>
      </c>
    </row>
    <row r="289" spans="1:8" ht="13.5" x14ac:dyDescent="0.25">
      <c r="A289" s="3">
        <f>TITRES_STAT!B292</f>
        <v>42726</v>
      </c>
      <c r="B289" s="5">
        <f>TITRES_STAT!C292</f>
        <v>137</v>
      </c>
      <c r="C289" s="5">
        <f>TITRES_STAT!D292</f>
        <v>76.751000000000005</v>
      </c>
      <c r="D289" s="5">
        <f>TITRES_STAT!E292</f>
        <v>35</v>
      </c>
      <c r="E289" s="2">
        <f t="shared" si="16"/>
        <v>-475</v>
      </c>
      <c r="F289" s="5" t="str">
        <f t="shared" si="19"/>
        <v>BEARISH</v>
      </c>
      <c r="G289" s="5" t="str">
        <f t="shared" si="18"/>
        <v>STRONG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138.97999999999999</v>
      </c>
      <c r="C290" s="5">
        <f>TITRES_STAT!D293</f>
        <v>77.860299999999995</v>
      </c>
      <c r="D290" s="5">
        <f>TITRES_STAT!E293</f>
        <v>1</v>
      </c>
      <c r="E290" s="2">
        <f t="shared" si="16"/>
        <v>-474</v>
      </c>
      <c r="F290" s="5" t="str">
        <f t="shared" si="19"/>
        <v>BEARISH</v>
      </c>
      <c r="G290" s="5" t="str">
        <f t="shared" si="18"/>
        <v>STRONG</v>
      </c>
      <c r="H290" s="5" t="str">
        <f t="shared" si="17"/>
        <v>BEARISH DIVERGENCE</v>
      </c>
    </row>
    <row r="291" spans="1:8" ht="13.5" x14ac:dyDescent="0.25">
      <c r="A291" s="3">
        <f>TITRES_STAT!B294</f>
        <v>42730</v>
      </c>
      <c r="B291" s="5">
        <f>TITRES_STAT!C294</f>
        <v>138.97999999999999</v>
      </c>
      <c r="C291" s="5">
        <f>TITRES_STAT!D294</f>
        <v>77.860299999999995</v>
      </c>
      <c r="D291" s="5">
        <f>TITRES_STAT!E294</f>
        <v>0</v>
      </c>
      <c r="E291" s="2">
        <f t="shared" si="16"/>
        <v>-474</v>
      </c>
      <c r="F291" s="5" t="str">
        <f t="shared" si="19"/>
        <v>BEARISH</v>
      </c>
      <c r="G291" s="5" t="str">
        <f t="shared" si="18"/>
        <v>STRONG</v>
      </c>
      <c r="H291" s="5" t="str">
        <f t="shared" si="17"/>
        <v>CONFIRMED BEARISH</v>
      </c>
    </row>
    <row r="292" spans="1:8" ht="13.5" x14ac:dyDescent="0.25">
      <c r="A292" s="3">
        <f>TITRES_STAT!B295</f>
        <v>42731</v>
      </c>
      <c r="B292" s="5">
        <f>TITRES_STAT!C295</f>
        <v>138.97</v>
      </c>
      <c r="C292" s="5">
        <f>TITRES_STAT!D295</f>
        <v>77.854699999999994</v>
      </c>
      <c r="D292" s="5">
        <f>TITRES_STAT!E295</f>
        <v>40</v>
      </c>
      <c r="E292" s="2">
        <f t="shared" si="16"/>
        <v>-514</v>
      </c>
      <c r="F292" s="5" t="str">
        <f t="shared" si="19"/>
        <v>BEARISH</v>
      </c>
      <c r="G292" s="5" t="str">
        <f t="shared" si="18"/>
        <v>STRONG</v>
      </c>
      <c r="H292" s="5" t="str">
        <f t="shared" si="17"/>
        <v>CONFIRMED BEARISH</v>
      </c>
    </row>
    <row r="293" spans="1:8" ht="13.5" x14ac:dyDescent="0.25">
      <c r="A293" s="3">
        <f>TITRES_STAT!B296</f>
        <v>42732</v>
      </c>
      <c r="B293" s="5">
        <f>TITRES_STAT!C296</f>
        <v>138.97</v>
      </c>
      <c r="C293" s="5">
        <f>TITRES_STAT!D296</f>
        <v>77.854699999999994</v>
      </c>
      <c r="D293" s="5">
        <f>TITRES_STAT!E296</f>
        <v>0</v>
      </c>
      <c r="E293" s="2">
        <f t="shared" si="16"/>
        <v>-514</v>
      </c>
      <c r="F293" s="5" t="str">
        <f t="shared" si="19"/>
        <v>BEARISH</v>
      </c>
      <c r="G293" s="5" t="str">
        <f t="shared" si="18"/>
        <v>STRONG</v>
      </c>
      <c r="H293" s="5" t="str">
        <f t="shared" si="17"/>
        <v>CONFIRMED BEARISH</v>
      </c>
    </row>
    <row r="294" spans="1:8" ht="13.5" x14ac:dyDescent="0.25">
      <c r="A294" s="3">
        <f>TITRES_STAT!B297</f>
        <v>42733</v>
      </c>
      <c r="B294" s="5">
        <f>TITRES_STAT!C297</f>
        <v>136.9</v>
      </c>
      <c r="C294" s="5">
        <f>TITRES_STAT!D297</f>
        <v>76.694999999999993</v>
      </c>
      <c r="D294" s="5">
        <f>TITRES_STAT!E297</f>
        <v>10</v>
      </c>
      <c r="E294" s="2">
        <f t="shared" si="16"/>
        <v>-524</v>
      </c>
      <c r="F294" s="5" t="str">
        <f t="shared" si="19"/>
        <v>BEARISH</v>
      </c>
      <c r="G294" s="5" t="str">
        <f t="shared" si="18"/>
        <v>STRONG</v>
      </c>
      <c r="H294" s="5" t="str">
        <f t="shared" si="17"/>
        <v>CONFIRMED BEARISH</v>
      </c>
    </row>
    <row r="295" spans="1:8" ht="13.5" x14ac:dyDescent="0.25">
      <c r="A295" s="3">
        <f>TITRES_STAT!B298</f>
        <v>42734</v>
      </c>
      <c r="B295" s="5">
        <f>TITRES_STAT!C298</f>
        <v>136.9</v>
      </c>
      <c r="C295" s="5">
        <f>TITRES_STAT!D298</f>
        <v>76.694999999999993</v>
      </c>
      <c r="D295" s="5">
        <f>TITRES_STAT!E298</f>
        <v>0</v>
      </c>
      <c r="E295" s="2">
        <f t="shared" si="16"/>
        <v>-524</v>
      </c>
      <c r="F295" s="5" t="str">
        <f t="shared" si="19"/>
        <v>BEARISH</v>
      </c>
      <c r="G295" s="5" t="str">
        <f t="shared" si="18"/>
        <v>STRONG</v>
      </c>
      <c r="H295" s="5" t="str">
        <f t="shared" si="17"/>
        <v>CONFIRMED BEARISH</v>
      </c>
    </row>
    <row r="296" spans="1:8" ht="13.5" x14ac:dyDescent="0.25">
      <c r="A296" s="3">
        <f>TITRES_STAT!B299</f>
        <v>42737</v>
      </c>
      <c r="B296" s="5">
        <f>TITRES_STAT!C299</f>
        <v>136.9</v>
      </c>
      <c r="C296" s="5">
        <f>TITRES_STAT!D299</f>
        <v>76.694999999999993</v>
      </c>
      <c r="D296" s="5">
        <f>TITRES_STAT!E299</f>
        <v>0</v>
      </c>
      <c r="E296" s="2">
        <f t="shared" si="16"/>
        <v>-524</v>
      </c>
      <c r="F296" s="5" t="str">
        <f t="shared" si="19"/>
        <v>BEARISH</v>
      </c>
      <c r="G296" s="5" t="str">
        <f t="shared" si="18"/>
        <v>STRONG</v>
      </c>
      <c r="H296" s="5" t="str">
        <f t="shared" si="17"/>
        <v>CONFIRMED BEARISH</v>
      </c>
    </row>
    <row r="297" spans="1:8" ht="13.5" x14ac:dyDescent="0.25">
      <c r="A297" s="3">
        <f>TITRES_STAT!B300</f>
        <v>42738</v>
      </c>
      <c r="B297" s="5">
        <f>TITRES_STAT!C300</f>
        <v>136.9</v>
      </c>
      <c r="C297" s="5">
        <f>TITRES_STAT!D300</f>
        <v>76.694999999999993</v>
      </c>
      <c r="D297" s="5">
        <f>TITRES_STAT!E300</f>
        <v>0</v>
      </c>
      <c r="E297" s="2">
        <f t="shared" si="16"/>
        <v>-524</v>
      </c>
      <c r="F297" s="5" t="str">
        <f t="shared" si="19"/>
        <v>BEARISH</v>
      </c>
      <c r="G297" s="5" t="str">
        <f t="shared" si="18"/>
        <v>NEUTRAL</v>
      </c>
      <c r="H297" s="5" t="str">
        <f t="shared" si="17"/>
        <v>CONFIRMED BEARISH</v>
      </c>
    </row>
    <row r="298" spans="1:8" ht="13.5" x14ac:dyDescent="0.25">
      <c r="A298" s="3">
        <f>TITRES_STAT!B301</f>
        <v>42739</v>
      </c>
      <c r="B298" s="5">
        <f>TITRES_STAT!C301</f>
        <v>138.6</v>
      </c>
      <c r="C298" s="5">
        <f>TITRES_STAT!D301</f>
        <v>77.647400000000005</v>
      </c>
      <c r="D298" s="5">
        <f>TITRES_STAT!E301</f>
        <v>15</v>
      </c>
      <c r="E298" s="2">
        <f t="shared" si="16"/>
        <v>-509</v>
      </c>
      <c r="F298" s="5" t="str">
        <f t="shared" si="19"/>
        <v>BULLISH</v>
      </c>
      <c r="G298" s="5" t="str">
        <f t="shared" si="18"/>
        <v>NEUTRAL</v>
      </c>
      <c r="H298" s="5" t="str">
        <f t="shared" si="17"/>
        <v>BULLISH DIVERGENCE</v>
      </c>
    </row>
    <row r="299" spans="1:8" ht="13.5" x14ac:dyDescent="0.25">
      <c r="A299" s="3">
        <f>TITRES_STAT!B302</f>
        <v>42740</v>
      </c>
      <c r="B299" s="5">
        <f>TITRES_STAT!C302</f>
        <v>138.6</v>
      </c>
      <c r="C299" s="5">
        <f>TITRES_STAT!D302</f>
        <v>77.647400000000005</v>
      </c>
      <c r="D299" s="5">
        <f>TITRES_STAT!E302</f>
        <v>0</v>
      </c>
      <c r="E299" s="2">
        <f t="shared" si="16"/>
        <v>-509</v>
      </c>
      <c r="F299" s="5" t="str">
        <f t="shared" si="19"/>
        <v>BULLISH</v>
      </c>
      <c r="G299" s="5" t="str">
        <f t="shared" si="18"/>
        <v>WEAK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138.6</v>
      </c>
      <c r="C300" s="5">
        <f>TITRES_STAT!D303</f>
        <v>77.647400000000005</v>
      </c>
      <c r="D300" s="5">
        <f>TITRES_STAT!E303</f>
        <v>0</v>
      </c>
      <c r="E300" s="2">
        <f t="shared" si="16"/>
        <v>-509</v>
      </c>
      <c r="F300" s="5" t="str">
        <f t="shared" si="19"/>
        <v>BULLISH</v>
      </c>
      <c r="G300" s="5" t="str">
        <f t="shared" si="18"/>
        <v>WEAK</v>
      </c>
      <c r="H300" s="5" t="str">
        <f t="shared" si="17"/>
        <v>CONFIRMED BULLISH</v>
      </c>
    </row>
    <row r="301" spans="1:8" ht="13.5" x14ac:dyDescent="0.25">
      <c r="A301" s="3">
        <f>TITRES_STAT!B304</f>
        <v>42744</v>
      </c>
      <c r="B301" s="5">
        <f>TITRES_STAT!C304</f>
        <v>138.6</v>
      </c>
      <c r="C301" s="5">
        <f>TITRES_STAT!D304</f>
        <v>77.647400000000005</v>
      </c>
      <c r="D301" s="5">
        <f>TITRES_STAT!E304</f>
        <v>0</v>
      </c>
      <c r="E301" s="2">
        <f t="shared" si="16"/>
        <v>-509</v>
      </c>
      <c r="F301" s="5" t="str">
        <f t="shared" si="19"/>
        <v>BULLISH</v>
      </c>
      <c r="G301" s="5" t="str">
        <f t="shared" si="18"/>
        <v>WEAK</v>
      </c>
      <c r="H301" s="5" t="str">
        <f t="shared" si="17"/>
        <v>CONFIRMED BULLISH</v>
      </c>
    </row>
    <row r="302" spans="1:8" ht="13.5" x14ac:dyDescent="0.25">
      <c r="A302" s="3">
        <f>TITRES_STAT!B305</f>
        <v>42745</v>
      </c>
      <c r="B302" s="5">
        <f>TITRES_STAT!C305</f>
        <v>138.6</v>
      </c>
      <c r="C302" s="5">
        <f>TITRES_STAT!D305</f>
        <v>77.647400000000005</v>
      </c>
      <c r="D302" s="5">
        <f>TITRES_STAT!E305</f>
        <v>0</v>
      </c>
      <c r="E302" s="2">
        <f t="shared" si="16"/>
        <v>-509</v>
      </c>
      <c r="F302" s="5" t="str">
        <f t="shared" si="19"/>
        <v>BULLISH</v>
      </c>
      <c r="G302" s="5" t="str">
        <f t="shared" si="18"/>
        <v>WEAK</v>
      </c>
      <c r="H302" s="5" t="str">
        <f t="shared" si="17"/>
        <v>CONFIRMED BULLISH</v>
      </c>
    </row>
    <row r="303" spans="1:8" ht="13.5" x14ac:dyDescent="0.25">
      <c r="A303" s="3">
        <f>TITRES_STAT!B306</f>
        <v>42746</v>
      </c>
      <c r="B303" s="5">
        <f>TITRES_STAT!C306</f>
        <v>138.6</v>
      </c>
      <c r="C303" s="5">
        <f>TITRES_STAT!D306</f>
        <v>77.647400000000005</v>
      </c>
      <c r="D303" s="5">
        <f>TITRES_STAT!E306</f>
        <v>0</v>
      </c>
      <c r="E303" s="2">
        <f t="shared" si="16"/>
        <v>-509</v>
      </c>
      <c r="F303" s="5" t="str">
        <f t="shared" si="19"/>
        <v>NEUTRAL</v>
      </c>
      <c r="G303" s="5" t="str">
        <f t="shared" si="18"/>
        <v>NEUTRAL</v>
      </c>
      <c r="H303" s="5" t="str">
        <f t="shared" si="17"/>
        <v>NEUTRAL</v>
      </c>
    </row>
    <row r="304" spans="1:8" ht="13.5" x14ac:dyDescent="0.25">
      <c r="A304" s="3">
        <f>TITRES_STAT!B307</f>
        <v>42747</v>
      </c>
      <c r="B304" s="5">
        <f>TITRES_STAT!C307</f>
        <v>138.6</v>
      </c>
      <c r="C304" s="5">
        <f>TITRES_STAT!D307</f>
        <v>77.647400000000005</v>
      </c>
      <c r="D304" s="5">
        <f>TITRES_STAT!E307</f>
        <v>0</v>
      </c>
      <c r="E304" s="2">
        <f t="shared" si="16"/>
        <v>-509</v>
      </c>
      <c r="F304" s="5" t="str">
        <f t="shared" si="19"/>
        <v>NEUTRAL</v>
      </c>
      <c r="G304" s="5" t="str">
        <f t="shared" si="18"/>
        <v>NEUTRAL</v>
      </c>
      <c r="H304" s="5" t="str">
        <f t="shared" si="17"/>
        <v>NEUTRAL</v>
      </c>
    </row>
    <row r="305" spans="1:8" ht="13.5" x14ac:dyDescent="0.25">
      <c r="A305" s="3">
        <f>TITRES_STAT!B308</f>
        <v>42748</v>
      </c>
      <c r="B305" s="5">
        <f>TITRES_STAT!C308</f>
        <v>138.6</v>
      </c>
      <c r="C305" s="5">
        <f>TITRES_STAT!D308</f>
        <v>77.647400000000005</v>
      </c>
      <c r="D305" s="5">
        <f>TITRES_STAT!E308</f>
        <v>0</v>
      </c>
      <c r="E305" s="2">
        <f t="shared" si="16"/>
        <v>-509</v>
      </c>
      <c r="F305" s="5" t="str">
        <f t="shared" si="19"/>
        <v>NEUTRAL</v>
      </c>
      <c r="G305" s="5" t="str">
        <f t="shared" si="18"/>
        <v>NEUTRAL</v>
      </c>
      <c r="H305" s="5" t="str">
        <f t="shared" si="17"/>
        <v>NEUTRAL</v>
      </c>
    </row>
    <row r="306" spans="1:8" ht="13.5" x14ac:dyDescent="0.25">
      <c r="A306" s="3">
        <f>TITRES_STAT!B309</f>
        <v>42751</v>
      </c>
      <c r="B306" s="5">
        <f>TITRES_STAT!C309</f>
        <v>138.6</v>
      </c>
      <c r="C306" s="5">
        <f>TITRES_STAT!D309</f>
        <v>77.647400000000005</v>
      </c>
      <c r="D306" s="5">
        <f>TITRES_STAT!E309</f>
        <v>0</v>
      </c>
      <c r="E306" s="2">
        <f t="shared" si="16"/>
        <v>-509</v>
      </c>
      <c r="F306" s="5" t="str">
        <f t="shared" si="19"/>
        <v>NEUTRAL</v>
      </c>
      <c r="G306" s="5" t="str">
        <f t="shared" si="18"/>
        <v>NEUTRAL</v>
      </c>
      <c r="H306" s="5" t="str">
        <f t="shared" si="17"/>
        <v>NEUTRAL</v>
      </c>
    </row>
    <row r="307" spans="1:8" ht="13.5" x14ac:dyDescent="0.25">
      <c r="A307" s="3">
        <f>TITRES_STAT!B310</f>
        <v>42752</v>
      </c>
      <c r="B307" s="5">
        <f>TITRES_STAT!C310</f>
        <v>134.44999999999999</v>
      </c>
      <c r="C307" s="5">
        <f>TITRES_STAT!D310</f>
        <v>75.322400000000002</v>
      </c>
      <c r="D307" s="5">
        <f>TITRES_STAT!E310</f>
        <v>10</v>
      </c>
      <c r="E307" s="2">
        <f t="shared" si="16"/>
        <v>-519</v>
      </c>
      <c r="F307" s="5" t="str">
        <f t="shared" si="19"/>
        <v>BEARISH</v>
      </c>
      <c r="G307" s="5" t="str">
        <f t="shared" si="18"/>
        <v>NEUTRAL</v>
      </c>
      <c r="H307" s="5" t="str">
        <f t="shared" si="17"/>
        <v>CONFIRMED BEARISH</v>
      </c>
    </row>
    <row r="308" spans="1:8" ht="13.5" x14ac:dyDescent="0.25">
      <c r="A308" s="3">
        <f>TITRES_STAT!B311</f>
        <v>42753</v>
      </c>
      <c r="B308" s="5">
        <f>TITRES_STAT!C311</f>
        <v>130.41</v>
      </c>
      <c r="C308" s="5">
        <f>TITRES_STAT!D311</f>
        <v>73.059100000000001</v>
      </c>
      <c r="D308" s="5">
        <f>TITRES_STAT!E311</f>
        <v>8</v>
      </c>
      <c r="E308" s="2">
        <f t="shared" si="16"/>
        <v>-527</v>
      </c>
      <c r="F308" s="5" t="str">
        <f t="shared" si="19"/>
        <v>BEARISH</v>
      </c>
      <c r="G308" s="5" t="str">
        <f t="shared" si="18"/>
        <v>STRONG</v>
      </c>
      <c r="H308" s="5" t="str">
        <f t="shared" si="17"/>
        <v>CONFIRMED BEARISH</v>
      </c>
    </row>
    <row r="309" spans="1:8" ht="13.5" x14ac:dyDescent="0.25">
      <c r="A309" s="3">
        <f>TITRES_STAT!B312</f>
        <v>42754</v>
      </c>
      <c r="B309" s="5">
        <f>TITRES_STAT!C312</f>
        <v>130.41</v>
      </c>
      <c r="C309" s="5">
        <f>TITRES_STAT!D312</f>
        <v>73.059100000000001</v>
      </c>
      <c r="D309" s="5">
        <f>TITRES_STAT!E312</f>
        <v>0</v>
      </c>
      <c r="E309" s="2">
        <f t="shared" si="16"/>
        <v>-527</v>
      </c>
      <c r="F309" s="5" t="str">
        <f t="shared" si="19"/>
        <v>BEARISH</v>
      </c>
      <c r="G309" s="5" t="str">
        <f t="shared" si="18"/>
        <v>STRONG</v>
      </c>
      <c r="H309" s="5" t="str">
        <f t="shared" si="17"/>
        <v>CONFIRMED BEARISH</v>
      </c>
    </row>
    <row r="310" spans="1:8" ht="13.5" x14ac:dyDescent="0.25">
      <c r="A310" s="3">
        <f>TITRES_STAT!B313</f>
        <v>42755</v>
      </c>
      <c r="B310" s="5">
        <f>TITRES_STAT!C313</f>
        <v>130.41</v>
      </c>
      <c r="C310" s="5">
        <f>TITRES_STAT!D313</f>
        <v>73.059100000000001</v>
      </c>
      <c r="D310" s="5">
        <f>TITRES_STAT!E313</f>
        <v>0</v>
      </c>
      <c r="E310" s="2">
        <f t="shared" si="16"/>
        <v>-527</v>
      </c>
      <c r="F310" s="5" t="str">
        <f t="shared" si="19"/>
        <v>BEARISH</v>
      </c>
      <c r="G310" s="5" t="str">
        <f t="shared" si="18"/>
        <v>STRONG</v>
      </c>
      <c r="H310" s="5" t="str">
        <f t="shared" si="17"/>
        <v>CONFIRMED BEARISH</v>
      </c>
    </row>
    <row r="311" spans="1:8" ht="13.5" x14ac:dyDescent="0.25">
      <c r="A311" s="3">
        <f>TITRES_STAT!B314</f>
        <v>42758</v>
      </c>
      <c r="B311" s="5">
        <f>TITRES_STAT!C314</f>
        <v>130.41</v>
      </c>
      <c r="C311" s="5">
        <f>TITRES_STAT!D314</f>
        <v>73.059100000000001</v>
      </c>
      <c r="D311" s="5">
        <f>TITRES_STAT!E314</f>
        <v>0</v>
      </c>
      <c r="E311" s="2">
        <f t="shared" si="16"/>
        <v>-527</v>
      </c>
      <c r="F311" s="5" t="str">
        <f t="shared" si="19"/>
        <v>BEARISH</v>
      </c>
      <c r="G311" s="5" t="str">
        <f t="shared" si="18"/>
        <v>STRONG</v>
      </c>
      <c r="H311" s="5" t="str">
        <f t="shared" si="17"/>
        <v>CONFIRMED BEARISH</v>
      </c>
    </row>
    <row r="312" spans="1:8" ht="13.5" x14ac:dyDescent="0.25">
      <c r="A312" s="3">
        <f>TITRES_STAT!B315</f>
        <v>42759</v>
      </c>
      <c r="B312" s="5">
        <f>TITRES_STAT!C315</f>
        <v>130.41</v>
      </c>
      <c r="C312" s="5">
        <f>TITRES_STAT!D315</f>
        <v>73.059100000000001</v>
      </c>
      <c r="D312" s="5">
        <f>TITRES_STAT!E315</f>
        <v>0</v>
      </c>
      <c r="E312" s="2">
        <f t="shared" si="16"/>
        <v>-527</v>
      </c>
      <c r="F312" s="5" t="str">
        <f t="shared" si="19"/>
        <v>BEARISH</v>
      </c>
      <c r="G312" s="5" t="str">
        <f t="shared" si="18"/>
        <v>NEUTRAL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130</v>
      </c>
      <c r="C313" s="5">
        <f>TITRES_STAT!D316</f>
        <v>72.829400000000007</v>
      </c>
      <c r="D313" s="5">
        <f>TITRES_STAT!E316</f>
        <v>9</v>
      </c>
      <c r="E313" s="2">
        <f t="shared" si="16"/>
        <v>-536</v>
      </c>
      <c r="F313" s="5" t="str">
        <f t="shared" si="19"/>
        <v>BEARISH</v>
      </c>
      <c r="G313" s="5" t="str">
        <f t="shared" si="18"/>
        <v>NEUTRAL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130</v>
      </c>
      <c r="C314" s="5">
        <f>TITRES_STAT!D317</f>
        <v>72.829400000000007</v>
      </c>
      <c r="D314" s="5">
        <f>TITRES_STAT!E317</f>
        <v>35</v>
      </c>
      <c r="E314" s="2">
        <f t="shared" si="16"/>
        <v>-536</v>
      </c>
      <c r="F314" s="5" t="str">
        <f t="shared" si="19"/>
        <v>BEARISH</v>
      </c>
      <c r="G314" s="5" t="str">
        <f t="shared" si="18"/>
        <v>NEUTRAL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127.4</v>
      </c>
      <c r="C315" s="5">
        <f>TITRES_STAT!D318</f>
        <v>71.372799999999998</v>
      </c>
      <c r="D315" s="5">
        <f>TITRES_STAT!E318</f>
        <v>3</v>
      </c>
      <c r="E315" s="2">
        <f t="shared" si="16"/>
        <v>-539</v>
      </c>
      <c r="F315" s="5" t="str">
        <f t="shared" si="19"/>
        <v>BEARISH</v>
      </c>
      <c r="G315" s="5" t="str">
        <f t="shared" si="18"/>
        <v>STRONG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127.4</v>
      </c>
      <c r="C316" s="5">
        <f>TITRES_STAT!D319</f>
        <v>71.372799999999998</v>
      </c>
      <c r="D316" s="5">
        <f>TITRES_STAT!E319</f>
        <v>0</v>
      </c>
      <c r="E316" s="2">
        <f t="shared" si="16"/>
        <v>-539</v>
      </c>
      <c r="F316" s="5" t="str">
        <f t="shared" si="19"/>
        <v>BEARISH</v>
      </c>
      <c r="G316" s="5" t="str">
        <f t="shared" si="18"/>
        <v>STRONG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127.4</v>
      </c>
      <c r="C317" s="5">
        <f>TITRES_STAT!D320</f>
        <v>71.372799999999998</v>
      </c>
      <c r="D317" s="5">
        <f>TITRES_STAT!E320</f>
        <v>0</v>
      </c>
      <c r="E317" s="2">
        <f t="shared" si="16"/>
        <v>-539</v>
      </c>
      <c r="F317" s="5" t="str">
        <f t="shared" si="19"/>
        <v>BEARISH</v>
      </c>
      <c r="G317" s="5" t="str">
        <f t="shared" si="18"/>
        <v>STRONG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128</v>
      </c>
      <c r="C318" s="5">
        <f>TITRES_STAT!D321</f>
        <v>71.709000000000003</v>
      </c>
      <c r="D318" s="5">
        <f>TITRES_STAT!E321</f>
        <v>18</v>
      </c>
      <c r="E318" s="2">
        <f t="shared" si="16"/>
        <v>-521</v>
      </c>
      <c r="F318" s="5" t="str">
        <f t="shared" si="19"/>
        <v>BULLISH</v>
      </c>
      <c r="G318" s="5" t="str">
        <f t="shared" si="18"/>
        <v>WEAK</v>
      </c>
      <c r="H318" s="5" t="str">
        <f t="shared" si="17"/>
        <v>BULLISH DIVERGENCE</v>
      </c>
    </row>
    <row r="319" spans="1:8" ht="13.5" x14ac:dyDescent="0.25">
      <c r="A319" s="3">
        <f>TITRES_STAT!B322</f>
        <v>42768</v>
      </c>
      <c r="B319" s="5">
        <f>TITRES_STAT!C322</f>
        <v>128</v>
      </c>
      <c r="C319" s="5">
        <f>TITRES_STAT!D322</f>
        <v>71.709000000000003</v>
      </c>
      <c r="D319" s="5">
        <f>TITRES_STAT!E322</f>
        <v>67</v>
      </c>
      <c r="E319" s="2">
        <f t="shared" si="16"/>
        <v>-521</v>
      </c>
      <c r="F319" s="5" t="str">
        <f t="shared" si="19"/>
        <v>BULLISH</v>
      </c>
      <c r="G319" s="5" t="str">
        <f t="shared" si="18"/>
        <v>WEAK</v>
      </c>
      <c r="H319" s="5" t="str">
        <f t="shared" si="17"/>
        <v>BULLISH DIVERGENCE</v>
      </c>
    </row>
    <row r="320" spans="1:8" ht="13.5" x14ac:dyDescent="0.25">
      <c r="A320" s="3">
        <f>TITRES_STAT!B323</f>
        <v>42769</v>
      </c>
      <c r="B320" s="5">
        <f>TITRES_STAT!C323</f>
        <v>128</v>
      </c>
      <c r="C320" s="5">
        <f>TITRES_STAT!D323</f>
        <v>71.709000000000003</v>
      </c>
      <c r="D320" s="5">
        <f>TITRES_STAT!E323</f>
        <v>16</v>
      </c>
      <c r="E320" s="2">
        <f t="shared" si="16"/>
        <v>-521</v>
      </c>
      <c r="F320" s="5" t="str">
        <f t="shared" si="19"/>
        <v>BULLISH</v>
      </c>
      <c r="G320" s="5" t="str">
        <f t="shared" si="18"/>
        <v>WEAK</v>
      </c>
      <c r="H320" s="5" t="str">
        <f t="shared" si="17"/>
        <v>CONFIRMED BULLISH</v>
      </c>
    </row>
    <row r="321" spans="1:8" ht="13.5" x14ac:dyDescent="0.25">
      <c r="A321" s="3">
        <f>TITRES_STAT!B324</f>
        <v>42772</v>
      </c>
      <c r="B321" s="5">
        <f>TITRES_STAT!C324</f>
        <v>128</v>
      </c>
      <c r="C321" s="5">
        <f>TITRES_STAT!D324</f>
        <v>71.709000000000003</v>
      </c>
      <c r="D321" s="5">
        <f>TITRES_STAT!E324</f>
        <v>0</v>
      </c>
      <c r="E321" s="2">
        <f t="shared" si="16"/>
        <v>-521</v>
      </c>
      <c r="F321" s="5" t="str">
        <f t="shared" si="19"/>
        <v>BULLISH</v>
      </c>
      <c r="G321" s="5" t="str">
        <f t="shared" si="18"/>
        <v>WEAK</v>
      </c>
      <c r="H321" s="5" t="str">
        <f t="shared" si="17"/>
        <v>CONFIRMED BULLISH</v>
      </c>
    </row>
    <row r="322" spans="1:8" ht="13.5" x14ac:dyDescent="0.25">
      <c r="A322" s="3">
        <f>TITRES_STAT!B325</f>
        <v>42773</v>
      </c>
      <c r="B322" s="5">
        <f>TITRES_STAT!C325</f>
        <v>127.1</v>
      </c>
      <c r="C322" s="5">
        <f>TITRES_STAT!D325</f>
        <v>71.204800000000006</v>
      </c>
      <c r="D322" s="5">
        <f>TITRES_STAT!E325</f>
        <v>3</v>
      </c>
      <c r="E322" s="2">
        <f t="shared" si="16"/>
        <v>-524</v>
      </c>
      <c r="F322" s="5" t="str">
        <f t="shared" si="19"/>
        <v>BULLISH</v>
      </c>
      <c r="G322" s="5" t="str">
        <f t="shared" si="18"/>
        <v>WEAK</v>
      </c>
      <c r="H322" s="5" t="str">
        <f t="shared" si="17"/>
        <v>BULLISH DIVERGENCE</v>
      </c>
    </row>
    <row r="323" spans="1:8" ht="13.5" x14ac:dyDescent="0.25">
      <c r="A323" s="3">
        <f>TITRES_STAT!B326</f>
        <v>42774</v>
      </c>
      <c r="B323" s="5">
        <f>TITRES_STAT!C326</f>
        <v>127</v>
      </c>
      <c r="C323" s="5">
        <f>TITRES_STAT!D326</f>
        <v>71.148700000000005</v>
      </c>
      <c r="D323" s="5">
        <f>TITRES_STAT!E326</f>
        <v>2</v>
      </c>
      <c r="E323" s="2">
        <f t="shared" si="16"/>
        <v>-526</v>
      </c>
      <c r="F323" s="5" t="str">
        <f t="shared" si="19"/>
        <v>BEARISH</v>
      </c>
      <c r="G323" s="5" t="str">
        <f t="shared" si="18"/>
        <v>NEUTRAL</v>
      </c>
      <c r="H323" s="5" t="str">
        <f t="shared" si="17"/>
        <v>CONFIRMED BEARISH</v>
      </c>
    </row>
    <row r="324" spans="1:8" ht="13.5" x14ac:dyDescent="0.25">
      <c r="A324" s="3">
        <f>TITRES_STAT!B327</f>
        <v>42775</v>
      </c>
      <c r="B324" s="5">
        <f>TITRES_STAT!C327</f>
        <v>126.99</v>
      </c>
      <c r="C324" s="5">
        <f>TITRES_STAT!D327</f>
        <v>71.143100000000004</v>
      </c>
      <c r="D324" s="5">
        <f>TITRES_STAT!E327</f>
        <v>392</v>
      </c>
      <c r="E324" s="2">
        <f t="shared" ref="E324:E387" si="20">IF(B324&gt;B323, E323+D324, IF(B324&lt;B323, E323-D324, E323))</f>
        <v>-918</v>
      </c>
      <c r="F324" s="5" t="str">
        <f t="shared" si="19"/>
        <v>BEARISH</v>
      </c>
      <c r="G324" s="5" t="str">
        <f t="shared" si="18"/>
        <v>STRONG</v>
      </c>
      <c r="H324" s="5" t="str">
        <f t="shared" si="17"/>
        <v>CONFIRMED BEARISH</v>
      </c>
    </row>
    <row r="325" spans="1:8" ht="13.5" x14ac:dyDescent="0.25">
      <c r="A325" s="3">
        <f>TITRES_STAT!B328</f>
        <v>42776</v>
      </c>
      <c r="B325" s="5">
        <f>TITRES_STAT!C328</f>
        <v>126.99</v>
      </c>
      <c r="C325" s="5">
        <f>TITRES_STAT!D328</f>
        <v>71.143100000000004</v>
      </c>
      <c r="D325" s="5">
        <f>TITRES_STAT!E328</f>
        <v>0</v>
      </c>
      <c r="E325" s="2">
        <f t="shared" si="20"/>
        <v>-918</v>
      </c>
      <c r="F325" s="5" t="str">
        <f t="shared" si="19"/>
        <v>BEARISH</v>
      </c>
      <c r="G325" s="5" t="str">
        <f t="shared" si="18"/>
        <v>STRONG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123.5</v>
      </c>
      <c r="C326" s="5">
        <f>TITRES_STAT!D329</f>
        <v>69.188000000000002</v>
      </c>
      <c r="D326" s="5">
        <f>TITRES_STAT!E329</f>
        <v>2</v>
      </c>
      <c r="E326" s="2">
        <f t="shared" si="20"/>
        <v>-920</v>
      </c>
      <c r="F326" s="5" t="str">
        <f t="shared" si="19"/>
        <v>BEARISH</v>
      </c>
      <c r="G326" s="5" t="str">
        <f t="shared" si="18"/>
        <v>STRONG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5">
        <f>TITRES_STAT!C330</f>
        <v>123.5</v>
      </c>
      <c r="C327" s="5">
        <f>TITRES_STAT!D330</f>
        <v>69.188000000000002</v>
      </c>
      <c r="D327" s="5">
        <f>TITRES_STAT!E330</f>
        <v>2</v>
      </c>
      <c r="E327" s="2">
        <f t="shared" si="20"/>
        <v>-920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STRONG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123.5</v>
      </c>
      <c r="C328" s="5">
        <f>TITRES_STAT!D331</f>
        <v>69.188000000000002</v>
      </c>
      <c r="D328" s="5">
        <f>TITRES_STAT!E331</f>
        <v>76</v>
      </c>
      <c r="E328" s="2">
        <f t="shared" si="20"/>
        <v>-920</v>
      </c>
      <c r="F328" s="5" t="str">
        <f t="shared" ref="F328:F391" si="23">IF(E328&gt;E323,"BULLISH",IF(E328&lt;E323,"BEARISH","NEUTRAL"))</f>
        <v>BEARISH</v>
      </c>
      <c r="G328" s="5" t="str">
        <f t="shared" si="22"/>
        <v>STRONG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123.5</v>
      </c>
      <c r="C329" s="5">
        <f>TITRES_STAT!D332</f>
        <v>69.188000000000002</v>
      </c>
      <c r="D329" s="5">
        <f>TITRES_STAT!E332</f>
        <v>10</v>
      </c>
      <c r="E329" s="2">
        <f t="shared" si="20"/>
        <v>-920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123</v>
      </c>
      <c r="C330" s="5">
        <f>TITRES_STAT!D333</f>
        <v>68.907799999999995</v>
      </c>
      <c r="D330" s="5">
        <f>TITRES_STAT!E333</f>
        <v>22</v>
      </c>
      <c r="E330" s="2">
        <f t="shared" si="20"/>
        <v>-942</v>
      </c>
      <c r="F330" s="5" t="str">
        <f t="shared" si="23"/>
        <v>BEARISH</v>
      </c>
      <c r="G330" s="5" t="str">
        <f t="shared" si="22"/>
        <v>STRONG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123</v>
      </c>
      <c r="C331" s="5">
        <f>TITRES_STAT!D334</f>
        <v>68.907799999999995</v>
      </c>
      <c r="D331" s="5">
        <f>TITRES_STAT!E334</f>
        <v>0</v>
      </c>
      <c r="E331" s="2">
        <f t="shared" si="20"/>
        <v>-942</v>
      </c>
      <c r="F331" s="5" t="str">
        <f t="shared" si="23"/>
        <v>BEARISH</v>
      </c>
      <c r="G331" s="5" t="str">
        <f t="shared" si="22"/>
        <v>STRONG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121</v>
      </c>
      <c r="C332" s="5">
        <f>TITRES_STAT!D335</f>
        <v>67.787400000000005</v>
      </c>
      <c r="D332" s="5">
        <f>TITRES_STAT!E335</f>
        <v>5</v>
      </c>
      <c r="E332" s="2">
        <f t="shared" si="20"/>
        <v>-947</v>
      </c>
      <c r="F332" s="5" t="str">
        <f t="shared" si="23"/>
        <v>BEARISH</v>
      </c>
      <c r="G332" s="5" t="str">
        <f t="shared" si="22"/>
        <v>STRONG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121</v>
      </c>
      <c r="C333" s="5">
        <f>TITRES_STAT!D336</f>
        <v>67.787400000000005</v>
      </c>
      <c r="D333" s="5">
        <f>TITRES_STAT!E336</f>
        <v>25</v>
      </c>
      <c r="E333" s="2">
        <f t="shared" si="20"/>
        <v>-947</v>
      </c>
      <c r="F333" s="5" t="str">
        <f t="shared" si="23"/>
        <v>BEARISH</v>
      </c>
      <c r="G333" s="5" t="str">
        <f t="shared" si="22"/>
        <v>STRONG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121</v>
      </c>
      <c r="C334" s="5">
        <f>TITRES_STAT!D337</f>
        <v>67.787400000000005</v>
      </c>
      <c r="D334" s="5">
        <f>TITRES_STAT!E337</f>
        <v>3</v>
      </c>
      <c r="E334" s="2">
        <f t="shared" si="20"/>
        <v>-947</v>
      </c>
      <c r="F334" s="5" t="str">
        <f t="shared" si="23"/>
        <v>BEARISH</v>
      </c>
      <c r="G334" s="5" t="str">
        <f t="shared" si="22"/>
        <v>STRONG</v>
      </c>
      <c r="H334" s="5" t="str">
        <f t="shared" si="21"/>
        <v>CONFIRMED BEARISH</v>
      </c>
    </row>
    <row r="335" spans="1:8" ht="13.5" x14ac:dyDescent="0.25">
      <c r="A335" s="3">
        <f>TITRES_STAT!B338</f>
        <v>42790</v>
      </c>
      <c r="B335" s="5">
        <f>TITRES_STAT!C338</f>
        <v>120</v>
      </c>
      <c r="C335" s="5">
        <f>TITRES_STAT!D338</f>
        <v>67.227199999999996</v>
      </c>
      <c r="D335" s="5">
        <f>TITRES_STAT!E338</f>
        <v>106</v>
      </c>
      <c r="E335" s="2">
        <f t="shared" si="20"/>
        <v>-1053</v>
      </c>
      <c r="F335" s="5" t="str">
        <f t="shared" si="23"/>
        <v>BEARISH</v>
      </c>
      <c r="G335" s="5" t="str">
        <f t="shared" si="22"/>
        <v>STRONG</v>
      </c>
      <c r="H335" s="5" t="str">
        <f t="shared" si="21"/>
        <v>CONFIRMED BEARISH</v>
      </c>
    </row>
    <row r="336" spans="1:8" ht="13.5" x14ac:dyDescent="0.25">
      <c r="A336" s="3">
        <f>TITRES_STAT!B339</f>
        <v>42793</v>
      </c>
      <c r="B336" s="5">
        <f>TITRES_STAT!C339</f>
        <v>119.9</v>
      </c>
      <c r="C336" s="5">
        <f>TITRES_STAT!D339</f>
        <v>67.171099999999996</v>
      </c>
      <c r="D336" s="5">
        <f>TITRES_STAT!E339</f>
        <v>9</v>
      </c>
      <c r="E336" s="2">
        <f t="shared" si="20"/>
        <v>-1062</v>
      </c>
      <c r="F336" s="5" t="str">
        <f t="shared" si="23"/>
        <v>BEARISH</v>
      </c>
      <c r="G336" s="5" t="str">
        <f t="shared" si="22"/>
        <v>STRONG</v>
      </c>
      <c r="H336" s="5" t="str">
        <f t="shared" si="21"/>
        <v>CONFIRMED BEARISH</v>
      </c>
    </row>
    <row r="337" spans="1:8" ht="13.5" x14ac:dyDescent="0.25">
      <c r="A337" s="3">
        <f>TITRES_STAT!B340</f>
        <v>42794</v>
      </c>
      <c r="B337" s="5">
        <f>TITRES_STAT!C340</f>
        <v>120</v>
      </c>
      <c r="C337" s="5">
        <f>TITRES_STAT!D340</f>
        <v>67.227199999999996</v>
      </c>
      <c r="D337" s="5">
        <f>TITRES_STAT!E340</f>
        <v>25</v>
      </c>
      <c r="E337" s="2">
        <f t="shared" si="20"/>
        <v>-1037</v>
      </c>
      <c r="F337" s="5" t="str">
        <f t="shared" si="23"/>
        <v>BEARISH</v>
      </c>
      <c r="G337" s="5" t="str">
        <f t="shared" si="22"/>
        <v>STRONG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120</v>
      </c>
      <c r="C338" s="5">
        <f>TITRES_STAT!D341</f>
        <v>67.227199999999996</v>
      </c>
      <c r="D338" s="5">
        <f>TITRES_STAT!E341</f>
        <v>0</v>
      </c>
      <c r="E338" s="2">
        <f t="shared" si="20"/>
        <v>-1037</v>
      </c>
      <c r="F338" s="5" t="str">
        <f t="shared" si="23"/>
        <v>BEARISH</v>
      </c>
      <c r="G338" s="5" t="str">
        <f t="shared" si="22"/>
        <v>STRONG</v>
      </c>
      <c r="H338" s="5" t="str">
        <f t="shared" si="21"/>
        <v>CONFIRMED BEARISH</v>
      </c>
    </row>
    <row r="339" spans="1:8" ht="13.5" x14ac:dyDescent="0.25">
      <c r="A339" s="3">
        <f>TITRES_STAT!B342</f>
        <v>42796</v>
      </c>
      <c r="B339" s="5">
        <f>TITRES_STAT!C342</f>
        <v>120</v>
      </c>
      <c r="C339" s="5">
        <f>TITRES_STAT!D342</f>
        <v>67.227199999999996</v>
      </c>
      <c r="D339" s="5">
        <f>TITRES_STAT!E342</f>
        <v>18</v>
      </c>
      <c r="E339" s="2">
        <f t="shared" si="20"/>
        <v>-1037</v>
      </c>
      <c r="F339" s="5" t="str">
        <f t="shared" si="23"/>
        <v>BEARISH</v>
      </c>
      <c r="G339" s="5" t="str">
        <f t="shared" si="22"/>
        <v>STRONG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120</v>
      </c>
      <c r="C340" s="5">
        <f>TITRES_STAT!D343</f>
        <v>67.227199999999996</v>
      </c>
      <c r="D340" s="5">
        <f>TITRES_STAT!E343</f>
        <v>0</v>
      </c>
      <c r="E340" s="2">
        <f t="shared" si="20"/>
        <v>-1037</v>
      </c>
      <c r="F340" s="5" t="str">
        <f t="shared" si="23"/>
        <v>BULLISH</v>
      </c>
      <c r="G340" s="5" t="str">
        <f t="shared" si="22"/>
        <v>NEUTRAL</v>
      </c>
      <c r="H340" s="5" t="str">
        <f t="shared" si="21"/>
        <v>NEUTRAL</v>
      </c>
    </row>
    <row r="341" spans="1:8" ht="13.5" x14ac:dyDescent="0.25">
      <c r="A341" s="3">
        <f>TITRES_STAT!B344</f>
        <v>42800</v>
      </c>
      <c r="B341" s="5">
        <f>TITRES_STAT!C344</f>
        <v>120</v>
      </c>
      <c r="C341" s="5">
        <f>TITRES_STAT!D344</f>
        <v>67.227199999999996</v>
      </c>
      <c r="D341" s="5">
        <f>TITRES_STAT!E344</f>
        <v>85</v>
      </c>
      <c r="E341" s="2">
        <f t="shared" si="20"/>
        <v>-1037</v>
      </c>
      <c r="F341" s="5" t="str">
        <f t="shared" si="23"/>
        <v>BULLISH</v>
      </c>
      <c r="G341" s="5" t="str">
        <f t="shared" si="22"/>
        <v>WEAK</v>
      </c>
      <c r="H341" s="5" t="str">
        <f t="shared" si="21"/>
        <v>CONFIRMED BULLISH</v>
      </c>
    </row>
    <row r="342" spans="1:8" ht="13.5" x14ac:dyDescent="0.25">
      <c r="A342" s="3">
        <f>TITRES_STAT!B345</f>
        <v>42801</v>
      </c>
      <c r="B342" s="5">
        <f>TITRES_STAT!C345</f>
        <v>120</v>
      </c>
      <c r="C342" s="5">
        <f>TITRES_STAT!D345</f>
        <v>67.227199999999996</v>
      </c>
      <c r="D342" s="5">
        <f>TITRES_STAT!E345</f>
        <v>15</v>
      </c>
      <c r="E342" s="2">
        <f t="shared" si="20"/>
        <v>-1037</v>
      </c>
      <c r="F342" s="5" t="str">
        <f t="shared" si="23"/>
        <v>NEUTRAL</v>
      </c>
      <c r="G342" s="5" t="str">
        <f t="shared" si="22"/>
        <v>NEUTRAL</v>
      </c>
      <c r="H342" s="5" t="str">
        <f t="shared" si="21"/>
        <v>NEUTRAL</v>
      </c>
    </row>
    <row r="343" spans="1:8" ht="13.5" x14ac:dyDescent="0.25">
      <c r="A343" s="3">
        <f>TITRES_STAT!B346</f>
        <v>42802</v>
      </c>
      <c r="B343" s="5">
        <f>TITRES_STAT!C346</f>
        <v>120</v>
      </c>
      <c r="C343" s="5">
        <f>TITRES_STAT!D346</f>
        <v>67.227199999999996</v>
      </c>
      <c r="D343" s="5">
        <f>TITRES_STAT!E346</f>
        <v>15</v>
      </c>
      <c r="E343" s="2">
        <f t="shared" si="20"/>
        <v>-1037</v>
      </c>
      <c r="F343" s="5" t="str">
        <f t="shared" si="23"/>
        <v>NEUTRAL</v>
      </c>
      <c r="G343" s="5" t="str">
        <f t="shared" si="22"/>
        <v>NEUTRAL</v>
      </c>
      <c r="H343" s="5" t="str">
        <f t="shared" si="21"/>
        <v>NEUTRAL</v>
      </c>
    </row>
    <row r="344" spans="1:8" ht="13.5" x14ac:dyDescent="0.25">
      <c r="A344" s="3">
        <f>TITRES_STAT!B347</f>
        <v>42803</v>
      </c>
      <c r="B344" s="5">
        <f>TITRES_STAT!C347</f>
        <v>120</v>
      </c>
      <c r="C344" s="5">
        <f>TITRES_STAT!D347</f>
        <v>67.227199999999996</v>
      </c>
      <c r="D344" s="5">
        <f>TITRES_STAT!E347</f>
        <v>0</v>
      </c>
      <c r="E344" s="2">
        <f t="shared" si="20"/>
        <v>-1037</v>
      </c>
      <c r="F344" s="5" t="str">
        <f t="shared" si="23"/>
        <v>NEUTRAL</v>
      </c>
      <c r="G344" s="5" t="str">
        <f t="shared" si="22"/>
        <v>NEUTRAL</v>
      </c>
      <c r="H344" s="5" t="str">
        <f t="shared" si="21"/>
        <v>NEUTRAL</v>
      </c>
    </row>
    <row r="345" spans="1:8" ht="13.5" x14ac:dyDescent="0.25">
      <c r="A345" s="3">
        <f>TITRES_STAT!B348</f>
        <v>42804</v>
      </c>
      <c r="B345" s="5">
        <f>TITRES_STAT!C348</f>
        <v>120</v>
      </c>
      <c r="C345" s="5">
        <f>TITRES_STAT!D348</f>
        <v>67.227199999999996</v>
      </c>
      <c r="D345" s="5">
        <f>TITRES_STAT!E348</f>
        <v>0</v>
      </c>
      <c r="E345" s="2">
        <f t="shared" si="20"/>
        <v>-1037</v>
      </c>
      <c r="F345" s="5" t="str">
        <f t="shared" si="23"/>
        <v>NEUTRAL</v>
      </c>
      <c r="G345" s="5" t="str">
        <f t="shared" si="22"/>
        <v>NEUTRAL</v>
      </c>
      <c r="H345" s="5" t="str">
        <f t="shared" si="21"/>
        <v>NEUTRAL</v>
      </c>
    </row>
    <row r="346" spans="1:8" ht="13.5" x14ac:dyDescent="0.25">
      <c r="A346" s="3">
        <f>TITRES_STAT!B349</f>
        <v>42807</v>
      </c>
      <c r="B346" s="5">
        <f>TITRES_STAT!C349</f>
        <v>119.6</v>
      </c>
      <c r="C346" s="5">
        <f>TITRES_STAT!D349</f>
        <v>67.003100000000003</v>
      </c>
      <c r="D346" s="5">
        <f>TITRES_STAT!E349</f>
        <v>7</v>
      </c>
      <c r="E346" s="2">
        <f t="shared" si="20"/>
        <v>-1044</v>
      </c>
      <c r="F346" s="5" t="str">
        <f t="shared" si="23"/>
        <v>BEARISH</v>
      </c>
      <c r="G346" s="5" t="str">
        <f t="shared" si="22"/>
        <v>NEUTRAL</v>
      </c>
      <c r="H346" s="5" t="str">
        <f t="shared" si="21"/>
        <v>CONFIRMED BEARISH</v>
      </c>
    </row>
    <row r="347" spans="1:8" ht="13.5" x14ac:dyDescent="0.25">
      <c r="A347" s="3">
        <f>TITRES_STAT!B350</f>
        <v>42808</v>
      </c>
      <c r="B347" s="5">
        <f>TITRES_STAT!C350</f>
        <v>114.22</v>
      </c>
      <c r="C347" s="5">
        <f>TITRES_STAT!D350</f>
        <v>63.988999999999997</v>
      </c>
      <c r="D347" s="5">
        <f>TITRES_STAT!E350</f>
        <v>0</v>
      </c>
      <c r="E347" s="2">
        <f t="shared" si="20"/>
        <v>-1044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107.67</v>
      </c>
      <c r="C348" s="5">
        <f>TITRES_STAT!D351</f>
        <v>60.319600000000001</v>
      </c>
      <c r="D348" s="5">
        <f>TITRES_STAT!E351</f>
        <v>141</v>
      </c>
      <c r="E348" s="2">
        <f t="shared" si="20"/>
        <v>-1185</v>
      </c>
      <c r="F348" s="5" t="str">
        <f t="shared" si="23"/>
        <v>BEARISH</v>
      </c>
      <c r="G348" s="5" t="str">
        <f t="shared" si="22"/>
        <v>STRONG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108</v>
      </c>
      <c r="C349" s="5">
        <f>TITRES_STAT!D352</f>
        <v>60.504399999999997</v>
      </c>
      <c r="D349" s="5">
        <f>TITRES_STAT!E352</f>
        <v>20</v>
      </c>
      <c r="E349" s="2">
        <f t="shared" si="20"/>
        <v>-1165</v>
      </c>
      <c r="F349" s="5" t="str">
        <f t="shared" si="23"/>
        <v>BEARISH</v>
      </c>
      <c r="G349" s="5" t="str">
        <f t="shared" si="22"/>
        <v>STRONG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103.14</v>
      </c>
      <c r="C350" s="5">
        <f>TITRES_STAT!D353</f>
        <v>57.781700000000001</v>
      </c>
      <c r="D350" s="5">
        <f>TITRES_STAT!E353</f>
        <v>100</v>
      </c>
      <c r="E350" s="2">
        <f t="shared" si="20"/>
        <v>-1265</v>
      </c>
      <c r="F350" s="5" t="str">
        <f t="shared" si="23"/>
        <v>BEARISH</v>
      </c>
      <c r="G350" s="5" t="str">
        <f t="shared" si="22"/>
        <v>STRONG</v>
      </c>
      <c r="H350" s="5" t="str">
        <f t="shared" si="21"/>
        <v>CONFIRMED BEARISH</v>
      </c>
    </row>
    <row r="351" spans="1:8" ht="13.5" x14ac:dyDescent="0.25">
      <c r="A351" s="3">
        <f>TITRES_STAT!B354</f>
        <v>42815</v>
      </c>
      <c r="B351" s="5">
        <f>TITRES_STAT!C354</f>
        <v>103.15</v>
      </c>
      <c r="C351" s="5">
        <f>TITRES_STAT!D354</f>
        <v>57.787300000000002</v>
      </c>
      <c r="D351" s="5">
        <f>TITRES_STAT!E354</f>
        <v>57</v>
      </c>
      <c r="E351" s="2">
        <f t="shared" si="20"/>
        <v>-1208</v>
      </c>
      <c r="F351" s="5" t="str">
        <f t="shared" si="23"/>
        <v>BEARISH</v>
      </c>
      <c r="G351" s="5" t="str">
        <f t="shared" si="22"/>
        <v>STRONG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103</v>
      </c>
      <c r="C352" s="5">
        <f>TITRES_STAT!D355</f>
        <v>57.703299999999999</v>
      </c>
      <c r="D352" s="5">
        <f>TITRES_STAT!E355</f>
        <v>69</v>
      </c>
      <c r="E352" s="2">
        <f t="shared" si="20"/>
        <v>-1277</v>
      </c>
      <c r="F352" s="5" t="str">
        <f t="shared" si="23"/>
        <v>BEARISH</v>
      </c>
      <c r="G352" s="5" t="str">
        <f t="shared" si="22"/>
        <v>STRONG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106.1</v>
      </c>
      <c r="C353" s="5">
        <f>TITRES_STAT!D356</f>
        <v>59.44</v>
      </c>
      <c r="D353" s="5">
        <f>TITRES_STAT!E356</f>
        <v>476</v>
      </c>
      <c r="E353" s="2">
        <f t="shared" si="20"/>
        <v>-801</v>
      </c>
      <c r="F353" s="5" t="str">
        <f t="shared" si="23"/>
        <v>BULLISH</v>
      </c>
      <c r="G353" s="5" t="str">
        <f t="shared" si="22"/>
        <v>WEAK</v>
      </c>
      <c r="H353" s="5" t="str">
        <f t="shared" si="21"/>
        <v>BULLISH DIVERGENCE</v>
      </c>
    </row>
    <row r="354" spans="1:8" ht="13.5" x14ac:dyDescent="0.25">
      <c r="A354" s="3">
        <f>TITRES_STAT!B357</f>
        <v>42818</v>
      </c>
      <c r="B354" s="5">
        <f>TITRES_STAT!C357</f>
        <v>109</v>
      </c>
      <c r="C354" s="5">
        <f>TITRES_STAT!D357</f>
        <v>61.064700000000002</v>
      </c>
      <c r="D354" s="5">
        <f>TITRES_STAT!E357</f>
        <v>3</v>
      </c>
      <c r="E354" s="2">
        <f t="shared" si="20"/>
        <v>-798</v>
      </c>
      <c r="F354" s="5" t="str">
        <f t="shared" si="23"/>
        <v>BULLISH</v>
      </c>
      <c r="G354" s="5" t="str">
        <f t="shared" si="22"/>
        <v>WEAK</v>
      </c>
      <c r="H354" s="5" t="str">
        <f t="shared" si="21"/>
        <v>CONFIRMED BULLISH</v>
      </c>
    </row>
    <row r="355" spans="1:8" ht="13.5" x14ac:dyDescent="0.25">
      <c r="A355" s="3">
        <f>TITRES_STAT!B358</f>
        <v>42821</v>
      </c>
      <c r="B355" s="5">
        <f>TITRES_STAT!C358</f>
        <v>106.96</v>
      </c>
      <c r="C355" s="5">
        <f>TITRES_STAT!D358</f>
        <v>59.921799999999998</v>
      </c>
      <c r="D355" s="5">
        <f>TITRES_STAT!E358</f>
        <v>1</v>
      </c>
      <c r="E355" s="2">
        <f t="shared" si="20"/>
        <v>-799</v>
      </c>
      <c r="F355" s="5" t="str">
        <f t="shared" si="23"/>
        <v>BULLISH</v>
      </c>
      <c r="G355" s="5" t="str">
        <f t="shared" si="22"/>
        <v>WEAK</v>
      </c>
      <c r="H355" s="5" t="str">
        <f t="shared" si="21"/>
        <v>CONFIRMED BULLISH</v>
      </c>
    </row>
    <row r="356" spans="1:8" ht="13.5" x14ac:dyDescent="0.25">
      <c r="A356" s="3">
        <f>TITRES_STAT!B359</f>
        <v>42822</v>
      </c>
      <c r="B356" s="5">
        <f>TITRES_STAT!C359</f>
        <v>111.77</v>
      </c>
      <c r="C356" s="5">
        <f>TITRES_STAT!D359</f>
        <v>62.616500000000002</v>
      </c>
      <c r="D356" s="5">
        <f>TITRES_STAT!E359</f>
        <v>1</v>
      </c>
      <c r="E356" s="2">
        <f t="shared" si="20"/>
        <v>-798</v>
      </c>
      <c r="F356" s="5" t="str">
        <f t="shared" si="23"/>
        <v>BULLISH</v>
      </c>
      <c r="G356" s="5" t="str">
        <f t="shared" si="22"/>
        <v>WEAK</v>
      </c>
      <c r="H356" s="5" t="str">
        <f t="shared" si="21"/>
        <v>CONFIRMED BULLISH</v>
      </c>
    </row>
    <row r="357" spans="1:8" ht="13.5" x14ac:dyDescent="0.25">
      <c r="A357" s="3">
        <f>TITRES_STAT!B360</f>
        <v>42823</v>
      </c>
      <c r="B357" s="5">
        <f>TITRES_STAT!C360</f>
        <v>111.77</v>
      </c>
      <c r="C357" s="5">
        <f>TITRES_STAT!D360</f>
        <v>62.616500000000002</v>
      </c>
      <c r="D357" s="5">
        <f>TITRES_STAT!E360</f>
        <v>0</v>
      </c>
      <c r="E357" s="2">
        <f t="shared" si="20"/>
        <v>-798</v>
      </c>
      <c r="F357" s="5" t="str">
        <f t="shared" si="23"/>
        <v>BULLISH</v>
      </c>
      <c r="G357" s="5" t="str">
        <f t="shared" si="22"/>
        <v>WEAK</v>
      </c>
      <c r="H357" s="5" t="str">
        <f t="shared" si="21"/>
        <v>CONFIRMED BULLISH</v>
      </c>
    </row>
    <row r="358" spans="1:8" ht="13.5" x14ac:dyDescent="0.25">
      <c r="A358" s="3">
        <f>TITRES_STAT!B361</f>
        <v>42824</v>
      </c>
      <c r="B358" s="5">
        <f>TITRES_STAT!C361</f>
        <v>111.77</v>
      </c>
      <c r="C358" s="5">
        <f>TITRES_STAT!D361</f>
        <v>62.616500000000002</v>
      </c>
      <c r="D358" s="5">
        <f>TITRES_STAT!E361</f>
        <v>0</v>
      </c>
      <c r="E358" s="2">
        <f t="shared" si="20"/>
        <v>-798</v>
      </c>
      <c r="F358" s="5" t="str">
        <f t="shared" si="23"/>
        <v>BULLISH</v>
      </c>
      <c r="G358" s="5" t="str">
        <f t="shared" si="22"/>
        <v>NEUTRAL</v>
      </c>
      <c r="H358" s="5" t="str">
        <f t="shared" si="21"/>
        <v>CONFIRMED BULLISH</v>
      </c>
    </row>
    <row r="359" spans="1:8" ht="13.5" x14ac:dyDescent="0.25">
      <c r="A359" s="3">
        <f>TITRES_STAT!B362</f>
        <v>42825</v>
      </c>
      <c r="B359" s="5">
        <f>TITRES_STAT!C362</f>
        <v>110</v>
      </c>
      <c r="C359" s="5">
        <f>TITRES_STAT!D362</f>
        <v>61.624899999999997</v>
      </c>
      <c r="D359" s="5">
        <f>TITRES_STAT!E362</f>
        <v>20</v>
      </c>
      <c r="E359" s="2">
        <f t="shared" si="20"/>
        <v>-818</v>
      </c>
      <c r="F359" s="5" t="str">
        <f t="shared" si="23"/>
        <v>BEARISH</v>
      </c>
      <c r="G359" s="5" t="str">
        <f t="shared" si="22"/>
        <v>STRONG</v>
      </c>
      <c r="H359" s="5" t="str">
        <f t="shared" si="21"/>
        <v>BEARISH DIVERGENCE</v>
      </c>
    </row>
    <row r="360" spans="1:8" ht="13.5" x14ac:dyDescent="0.25">
      <c r="A360" s="3">
        <f>TITRES_STAT!B363</f>
        <v>42828</v>
      </c>
      <c r="B360" s="5">
        <f>TITRES_STAT!C363</f>
        <v>110</v>
      </c>
      <c r="C360" s="5">
        <f>TITRES_STAT!D363</f>
        <v>61.624899999999997</v>
      </c>
      <c r="D360" s="5">
        <f>TITRES_STAT!E363</f>
        <v>0</v>
      </c>
      <c r="E360" s="2">
        <f t="shared" si="20"/>
        <v>-818</v>
      </c>
      <c r="F360" s="5" t="str">
        <f t="shared" si="23"/>
        <v>BEARISH</v>
      </c>
      <c r="G360" s="5" t="str">
        <f t="shared" si="22"/>
        <v>STRONG</v>
      </c>
      <c r="H360" s="5" t="str">
        <f t="shared" si="21"/>
        <v>BEARISH DIVERGENCE</v>
      </c>
    </row>
    <row r="361" spans="1:8" ht="13.5" x14ac:dyDescent="0.25">
      <c r="A361" s="3">
        <f>TITRES_STAT!B364</f>
        <v>42829</v>
      </c>
      <c r="B361" s="5">
        <f>TITRES_STAT!C364</f>
        <v>110</v>
      </c>
      <c r="C361" s="5">
        <f>TITRES_STAT!D364</f>
        <v>61.624899999999997</v>
      </c>
      <c r="D361" s="5">
        <f>TITRES_STAT!E364</f>
        <v>0</v>
      </c>
      <c r="E361" s="2">
        <f t="shared" si="20"/>
        <v>-818</v>
      </c>
      <c r="F361" s="5" t="str">
        <f t="shared" si="23"/>
        <v>BEARISH</v>
      </c>
      <c r="G361" s="5" t="str">
        <f t="shared" si="22"/>
        <v>STRONG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110</v>
      </c>
      <c r="C362" s="5">
        <f>TITRES_STAT!D365</f>
        <v>61.624899999999997</v>
      </c>
      <c r="D362" s="5">
        <f>TITRES_STAT!E365</f>
        <v>0</v>
      </c>
      <c r="E362" s="2">
        <f t="shared" si="20"/>
        <v>-818</v>
      </c>
      <c r="F362" s="5" t="str">
        <f t="shared" si="23"/>
        <v>BEARISH</v>
      </c>
      <c r="G362" s="5" t="str">
        <f t="shared" si="22"/>
        <v>STRONG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110</v>
      </c>
      <c r="C363" s="5">
        <f>TITRES_STAT!D366</f>
        <v>61.624899999999997</v>
      </c>
      <c r="D363" s="5">
        <f>TITRES_STAT!E366</f>
        <v>0</v>
      </c>
      <c r="E363" s="2">
        <f t="shared" si="20"/>
        <v>-818</v>
      </c>
      <c r="F363" s="5" t="str">
        <f t="shared" si="23"/>
        <v>BEARISH</v>
      </c>
      <c r="G363" s="5" t="str">
        <f t="shared" si="22"/>
        <v>STRONG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110</v>
      </c>
      <c r="C364" s="5">
        <f>TITRES_STAT!D367</f>
        <v>61.624899999999997</v>
      </c>
      <c r="D364" s="5">
        <f>TITRES_STAT!E367</f>
        <v>0</v>
      </c>
      <c r="E364" s="2">
        <f t="shared" si="20"/>
        <v>-818</v>
      </c>
      <c r="F364" s="5" t="str">
        <f t="shared" si="23"/>
        <v>NEUTRAL</v>
      </c>
      <c r="G364" s="5" t="str">
        <f t="shared" si="22"/>
        <v>NEUTRAL</v>
      </c>
      <c r="H364" s="5" t="str">
        <f t="shared" si="21"/>
        <v>NEUTRAL</v>
      </c>
    </row>
    <row r="365" spans="1:8" ht="13.5" x14ac:dyDescent="0.25">
      <c r="A365" s="3">
        <f>TITRES_STAT!B368</f>
        <v>42835</v>
      </c>
      <c r="B365" s="5">
        <f>TITRES_STAT!C368</f>
        <v>105.05</v>
      </c>
      <c r="C365" s="5">
        <f>TITRES_STAT!D368</f>
        <v>58.851799999999997</v>
      </c>
      <c r="D365" s="5">
        <f>TITRES_STAT!E368</f>
        <v>21</v>
      </c>
      <c r="E365" s="2">
        <f t="shared" si="20"/>
        <v>-839</v>
      </c>
      <c r="F365" s="5" t="str">
        <f t="shared" si="23"/>
        <v>BEARISH</v>
      </c>
      <c r="G365" s="5" t="str">
        <f t="shared" si="22"/>
        <v>STRONG</v>
      </c>
      <c r="H365" s="5" t="str">
        <f t="shared" si="21"/>
        <v>CONFIRMED BEARISH</v>
      </c>
    </row>
    <row r="366" spans="1:8" ht="13.5" x14ac:dyDescent="0.25">
      <c r="A366" s="3">
        <f>TITRES_STAT!B369</f>
        <v>42836</v>
      </c>
      <c r="B366" s="5">
        <f>TITRES_STAT!C369</f>
        <v>105.05</v>
      </c>
      <c r="C366" s="5">
        <f>TITRES_STAT!D369</f>
        <v>58.851799999999997</v>
      </c>
      <c r="D366" s="5">
        <f>TITRES_STAT!E369</f>
        <v>0</v>
      </c>
      <c r="E366" s="2">
        <f t="shared" si="20"/>
        <v>-839</v>
      </c>
      <c r="F366" s="5" t="str">
        <f t="shared" si="23"/>
        <v>BEARISH</v>
      </c>
      <c r="G366" s="5" t="str">
        <f t="shared" si="22"/>
        <v>STRONG</v>
      </c>
      <c r="H366" s="5" t="str">
        <f t="shared" si="21"/>
        <v>CONFIRMED BEARISH</v>
      </c>
    </row>
    <row r="367" spans="1:8" ht="13.5" x14ac:dyDescent="0.25">
      <c r="A367" s="3">
        <f>TITRES_STAT!B370</f>
        <v>42837</v>
      </c>
      <c r="B367" s="5">
        <f>TITRES_STAT!C370</f>
        <v>105.05</v>
      </c>
      <c r="C367" s="5">
        <f>TITRES_STAT!D370</f>
        <v>58.851799999999997</v>
      </c>
      <c r="D367" s="5">
        <f>TITRES_STAT!E370</f>
        <v>0</v>
      </c>
      <c r="E367" s="2">
        <f t="shared" si="20"/>
        <v>-839</v>
      </c>
      <c r="F367" s="5" t="str">
        <f t="shared" si="23"/>
        <v>BEARISH</v>
      </c>
      <c r="G367" s="5" t="str">
        <f t="shared" si="22"/>
        <v>STRONG</v>
      </c>
      <c r="H367" s="5" t="str">
        <f t="shared" si="21"/>
        <v>CONFIRMED BEARISH</v>
      </c>
    </row>
    <row r="368" spans="1:8" ht="13.5" x14ac:dyDescent="0.25">
      <c r="A368" s="3">
        <f>TITRES_STAT!B371</f>
        <v>42838</v>
      </c>
      <c r="B368" s="5">
        <f>TITRES_STAT!C371</f>
        <v>105.05</v>
      </c>
      <c r="C368" s="5">
        <f>TITRES_STAT!D371</f>
        <v>58.851799999999997</v>
      </c>
      <c r="D368" s="5">
        <f>TITRES_STAT!E371</f>
        <v>0</v>
      </c>
      <c r="E368" s="2">
        <f t="shared" si="20"/>
        <v>-839</v>
      </c>
      <c r="F368" s="5" t="str">
        <f t="shared" si="23"/>
        <v>BEARISH</v>
      </c>
      <c r="G368" s="5" t="str">
        <f t="shared" si="22"/>
        <v>STRONG</v>
      </c>
      <c r="H368" s="5" t="str">
        <f t="shared" si="21"/>
        <v>CONFIRMED BEARISH</v>
      </c>
    </row>
    <row r="369" spans="1:8" ht="13.5" x14ac:dyDescent="0.25">
      <c r="A369" s="3">
        <f>TITRES_STAT!B372</f>
        <v>42839</v>
      </c>
      <c r="B369" s="5">
        <f>TITRES_STAT!C372</f>
        <v>108.1</v>
      </c>
      <c r="C369" s="5">
        <f>TITRES_STAT!D372</f>
        <v>60.560499999999998</v>
      </c>
      <c r="D369" s="5">
        <f>TITRES_STAT!E372</f>
        <v>124</v>
      </c>
      <c r="E369" s="2">
        <f t="shared" si="20"/>
        <v>-715</v>
      </c>
      <c r="F369" s="5" t="str">
        <f t="shared" si="23"/>
        <v>BULLISH</v>
      </c>
      <c r="G369" s="5" t="str">
        <f t="shared" si="22"/>
        <v>WEAK</v>
      </c>
      <c r="H369" s="5" t="str">
        <f t="shared" si="21"/>
        <v>BULLISH DIVERGENCE</v>
      </c>
    </row>
    <row r="370" spans="1:8" ht="13.5" x14ac:dyDescent="0.25">
      <c r="A370" s="3">
        <f>TITRES_STAT!B373</f>
        <v>42842</v>
      </c>
      <c r="B370" s="5">
        <f>TITRES_STAT!C373</f>
        <v>108.1</v>
      </c>
      <c r="C370" s="5">
        <f>TITRES_STAT!D373</f>
        <v>60.560499999999998</v>
      </c>
      <c r="D370" s="5">
        <f>TITRES_STAT!E373</f>
        <v>0</v>
      </c>
      <c r="E370" s="2">
        <f t="shared" si="20"/>
        <v>-715</v>
      </c>
      <c r="F370" s="5" t="str">
        <f t="shared" si="23"/>
        <v>BULLISH</v>
      </c>
      <c r="G370" s="5" t="str">
        <f t="shared" si="22"/>
        <v>WEAK</v>
      </c>
      <c r="H370" s="5" t="str">
        <f t="shared" si="21"/>
        <v>CONFIRMED BULLISH</v>
      </c>
    </row>
    <row r="371" spans="1:8" ht="13.5" x14ac:dyDescent="0.25">
      <c r="A371" s="3">
        <f>TITRES_STAT!B374</f>
        <v>42843</v>
      </c>
      <c r="B371" s="5">
        <f>TITRES_STAT!C374</f>
        <v>108</v>
      </c>
      <c r="C371" s="5">
        <f>TITRES_STAT!D374</f>
        <v>60.504399999999997</v>
      </c>
      <c r="D371" s="5">
        <f>TITRES_STAT!E374</f>
        <v>2</v>
      </c>
      <c r="E371" s="2">
        <f t="shared" si="20"/>
        <v>-717</v>
      </c>
      <c r="F371" s="5" t="str">
        <f t="shared" si="23"/>
        <v>BULLISH</v>
      </c>
      <c r="G371" s="5" t="str">
        <f t="shared" si="22"/>
        <v>WEAK</v>
      </c>
      <c r="H371" s="5" t="str">
        <f t="shared" si="21"/>
        <v>CONFIRMED BULLISH</v>
      </c>
    </row>
    <row r="372" spans="1:8" ht="13.5" x14ac:dyDescent="0.25">
      <c r="A372" s="3">
        <f>TITRES_STAT!B375</f>
        <v>42844</v>
      </c>
      <c r="B372" s="5">
        <f>TITRES_STAT!C375</f>
        <v>108</v>
      </c>
      <c r="C372" s="5">
        <f>TITRES_STAT!D375</f>
        <v>60.504399999999997</v>
      </c>
      <c r="D372" s="5">
        <f>TITRES_STAT!E375</f>
        <v>0</v>
      </c>
      <c r="E372" s="2">
        <f t="shared" si="20"/>
        <v>-717</v>
      </c>
      <c r="F372" s="5" t="str">
        <f t="shared" si="23"/>
        <v>BULLISH</v>
      </c>
      <c r="G372" s="5" t="str">
        <f t="shared" si="22"/>
        <v>WEAK</v>
      </c>
      <c r="H372" s="5" t="str">
        <f t="shared" si="21"/>
        <v>CONFIRMED BULLISH</v>
      </c>
    </row>
    <row r="373" spans="1:8" ht="13.5" x14ac:dyDescent="0.25">
      <c r="A373" s="3">
        <f>TITRES_STAT!B376</f>
        <v>42845</v>
      </c>
      <c r="B373" s="5">
        <f>TITRES_STAT!C376</f>
        <v>108</v>
      </c>
      <c r="C373" s="5">
        <f>TITRES_STAT!D376</f>
        <v>60.504399999999997</v>
      </c>
      <c r="D373" s="5">
        <f>TITRES_STAT!E376</f>
        <v>78</v>
      </c>
      <c r="E373" s="2">
        <f t="shared" si="20"/>
        <v>-717</v>
      </c>
      <c r="F373" s="5" t="str">
        <f t="shared" si="23"/>
        <v>BULLISH</v>
      </c>
      <c r="G373" s="5" t="str">
        <f t="shared" si="22"/>
        <v>WEAK</v>
      </c>
      <c r="H373" s="5" t="str">
        <f t="shared" si="21"/>
        <v>CONFIRMED BULLISH</v>
      </c>
    </row>
    <row r="374" spans="1:8" ht="13.5" x14ac:dyDescent="0.25">
      <c r="A374" s="3">
        <f>TITRES_STAT!B377</f>
        <v>42846</v>
      </c>
      <c r="B374" s="5">
        <f>TITRES_STAT!C377</f>
        <v>108</v>
      </c>
      <c r="C374" s="5">
        <f>TITRES_STAT!D377</f>
        <v>60.504399999999997</v>
      </c>
      <c r="D374" s="5">
        <f>TITRES_STAT!E377</f>
        <v>0</v>
      </c>
      <c r="E374" s="2">
        <f t="shared" si="20"/>
        <v>-717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113.3</v>
      </c>
      <c r="C375" s="5">
        <f>TITRES_STAT!D378</f>
        <v>63.473599999999998</v>
      </c>
      <c r="D375" s="5">
        <f>TITRES_STAT!E378</f>
        <v>163</v>
      </c>
      <c r="E375" s="2">
        <f t="shared" si="20"/>
        <v>-554</v>
      </c>
      <c r="F375" s="5" t="str">
        <f t="shared" si="23"/>
        <v>BULLISH</v>
      </c>
      <c r="G375" s="5" t="str">
        <f t="shared" si="22"/>
        <v>WEAK</v>
      </c>
      <c r="H375" s="5" t="str">
        <f t="shared" si="21"/>
        <v>CONFIRMED BULLISH</v>
      </c>
    </row>
    <row r="376" spans="1:8" ht="13.5" x14ac:dyDescent="0.25">
      <c r="A376" s="3">
        <f>TITRES_STAT!B379</f>
        <v>42850</v>
      </c>
      <c r="B376" s="5">
        <f>TITRES_STAT!C379</f>
        <v>113</v>
      </c>
      <c r="C376" s="5">
        <f>TITRES_STAT!D379</f>
        <v>63.305599999999998</v>
      </c>
      <c r="D376" s="5">
        <f>TITRES_STAT!E379</f>
        <v>4</v>
      </c>
      <c r="E376" s="2">
        <f t="shared" si="20"/>
        <v>-558</v>
      </c>
      <c r="F376" s="5" t="str">
        <f t="shared" si="23"/>
        <v>BULLISH</v>
      </c>
      <c r="G376" s="5" t="str">
        <f t="shared" si="22"/>
        <v>WEAK</v>
      </c>
      <c r="H376" s="5" t="str">
        <f t="shared" si="21"/>
        <v>CONFIRMED BULLISH</v>
      </c>
    </row>
    <row r="377" spans="1:8" ht="13.5" x14ac:dyDescent="0.25">
      <c r="A377" s="3">
        <f>TITRES_STAT!B380</f>
        <v>42851</v>
      </c>
      <c r="B377" s="5">
        <f>TITRES_STAT!C380</f>
        <v>113</v>
      </c>
      <c r="C377" s="5">
        <f>TITRES_STAT!D380</f>
        <v>63.305599999999998</v>
      </c>
      <c r="D377" s="5">
        <f>TITRES_STAT!E380</f>
        <v>1</v>
      </c>
      <c r="E377" s="2">
        <f t="shared" si="20"/>
        <v>-558</v>
      </c>
      <c r="F377" s="5" t="str">
        <f t="shared" si="23"/>
        <v>BULLISH</v>
      </c>
      <c r="G377" s="5" t="str">
        <f t="shared" si="22"/>
        <v>WEAK</v>
      </c>
      <c r="H377" s="5" t="str">
        <f t="shared" si="21"/>
        <v>CONFIRMED BULLISH</v>
      </c>
    </row>
    <row r="378" spans="1:8" ht="13.5" x14ac:dyDescent="0.25">
      <c r="A378" s="3">
        <f>TITRES_STAT!B381</f>
        <v>42852</v>
      </c>
      <c r="B378" s="5">
        <f>TITRES_STAT!C381</f>
        <v>112.95</v>
      </c>
      <c r="C378" s="5">
        <f>TITRES_STAT!D381</f>
        <v>63.2776</v>
      </c>
      <c r="D378" s="5">
        <f>TITRES_STAT!E381</f>
        <v>22</v>
      </c>
      <c r="E378" s="2">
        <f t="shared" si="20"/>
        <v>-580</v>
      </c>
      <c r="F378" s="5" t="str">
        <f t="shared" si="23"/>
        <v>BULLISH</v>
      </c>
      <c r="G378" s="5" t="str">
        <f t="shared" si="22"/>
        <v>WEAK</v>
      </c>
      <c r="H378" s="5" t="str">
        <f t="shared" si="21"/>
        <v>CONFIRMED BULLISH</v>
      </c>
    </row>
    <row r="379" spans="1:8" ht="13.5" x14ac:dyDescent="0.25">
      <c r="A379" s="3">
        <f>TITRES_STAT!B382</f>
        <v>42853</v>
      </c>
      <c r="B379" s="5">
        <f>TITRES_STAT!C382</f>
        <v>112.94</v>
      </c>
      <c r="C379" s="5">
        <f>TITRES_STAT!D382</f>
        <v>63.271999999999998</v>
      </c>
      <c r="D379" s="5">
        <f>TITRES_STAT!E382</f>
        <v>1</v>
      </c>
      <c r="E379" s="2">
        <f t="shared" si="20"/>
        <v>-581</v>
      </c>
      <c r="F379" s="5" t="str">
        <f t="shared" si="23"/>
        <v>BULLISH</v>
      </c>
      <c r="G379" s="5" t="str">
        <f t="shared" si="22"/>
        <v>WEAK</v>
      </c>
      <c r="H379" s="5" t="str">
        <f t="shared" si="21"/>
        <v>CONFIRMED BULLISH</v>
      </c>
    </row>
    <row r="380" spans="1:8" ht="13.5" x14ac:dyDescent="0.25">
      <c r="A380" s="3">
        <f>TITRES_STAT!B383</f>
        <v>42857</v>
      </c>
      <c r="B380" s="5">
        <f>TITRES_STAT!C383</f>
        <v>112.94</v>
      </c>
      <c r="C380" s="5">
        <f>TITRES_STAT!D383</f>
        <v>63.271999999999998</v>
      </c>
      <c r="D380" s="5">
        <f>TITRES_STAT!E383</f>
        <v>0</v>
      </c>
      <c r="E380" s="2">
        <f t="shared" si="20"/>
        <v>-581</v>
      </c>
      <c r="F380" s="5" t="str">
        <f t="shared" si="23"/>
        <v>BEARISH</v>
      </c>
      <c r="G380" s="5" t="str">
        <f t="shared" si="22"/>
        <v>STRONG</v>
      </c>
      <c r="H380" s="5" t="str">
        <f t="shared" si="21"/>
        <v>CONFIRMED BEARISH</v>
      </c>
    </row>
    <row r="381" spans="1:8" ht="13.5" x14ac:dyDescent="0.25">
      <c r="A381" s="3">
        <f>TITRES_STAT!B384</f>
        <v>42858</v>
      </c>
      <c r="B381" s="5">
        <f>TITRES_STAT!C384</f>
        <v>108</v>
      </c>
      <c r="C381" s="5">
        <f>TITRES_STAT!D384</f>
        <v>60.504399999999997</v>
      </c>
      <c r="D381" s="5">
        <f>TITRES_STAT!E384</f>
        <v>13</v>
      </c>
      <c r="E381" s="2">
        <f t="shared" si="20"/>
        <v>-594</v>
      </c>
      <c r="F381" s="5" t="str">
        <f t="shared" si="23"/>
        <v>BEARISH</v>
      </c>
      <c r="G381" s="5" t="str">
        <f t="shared" si="22"/>
        <v>STRONG</v>
      </c>
      <c r="H381" s="5" t="str">
        <f t="shared" si="21"/>
        <v>CONFIRMED BEARISH</v>
      </c>
    </row>
    <row r="382" spans="1:8" ht="13.5" x14ac:dyDescent="0.25">
      <c r="A382" s="3">
        <f>TITRES_STAT!B385</f>
        <v>42859</v>
      </c>
      <c r="B382" s="5">
        <f>TITRES_STAT!C385</f>
        <v>108</v>
      </c>
      <c r="C382" s="5">
        <f>TITRES_STAT!D385</f>
        <v>60.504399999999997</v>
      </c>
      <c r="D382" s="5">
        <f>TITRES_STAT!E385</f>
        <v>0</v>
      </c>
      <c r="E382" s="2">
        <f t="shared" si="20"/>
        <v>-594</v>
      </c>
      <c r="F382" s="5" t="str">
        <f t="shared" si="23"/>
        <v>BEARISH</v>
      </c>
      <c r="G382" s="5" t="str">
        <f t="shared" si="22"/>
        <v>STRONG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110.99</v>
      </c>
      <c r="C383" s="5">
        <f>TITRES_STAT!D386</f>
        <v>62.179499999999997</v>
      </c>
      <c r="D383" s="5">
        <f>TITRES_STAT!E386</f>
        <v>2</v>
      </c>
      <c r="E383" s="2">
        <f t="shared" si="20"/>
        <v>-592</v>
      </c>
      <c r="F383" s="5" t="str">
        <f t="shared" si="23"/>
        <v>BEARISH</v>
      </c>
      <c r="G383" s="5" t="str">
        <f t="shared" si="22"/>
        <v>STRONG</v>
      </c>
      <c r="H383" s="5" t="str">
        <f t="shared" si="21"/>
        <v>CONFIRMED BEARISH</v>
      </c>
    </row>
    <row r="384" spans="1:8" ht="13.5" x14ac:dyDescent="0.25">
      <c r="A384" s="3">
        <f>TITRES_STAT!B387</f>
        <v>42863</v>
      </c>
      <c r="B384" s="5">
        <f>TITRES_STAT!C387</f>
        <v>107.67</v>
      </c>
      <c r="C384" s="5">
        <f>TITRES_STAT!D387</f>
        <v>60.319600000000001</v>
      </c>
      <c r="D384" s="5">
        <f>TITRES_STAT!E387</f>
        <v>0</v>
      </c>
      <c r="E384" s="2">
        <f t="shared" si="20"/>
        <v>-592</v>
      </c>
      <c r="F384" s="5" t="str">
        <f t="shared" si="23"/>
        <v>BEARISH</v>
      </c>
      <c r="G384" s="5" t="str">
        <f t="shared" si="22"/>
        <v>NEUTRAL</v>
      </c>
      <c r="H384" s="5" t="str">
        <f t="shared" si="21"/>
        <v>CONFIRMED BEARISH</v>
      </c>
    </row>
    <row r="385" spans="1:8" ht="13.5" x14ac:dyDescent="0.25">
      <c r="A385" s="3">
        <f>TITRES_STAT!B388</f>
        <v>42864</v>
      </c>
      <c r="B385" s="5">
        <f>TITRES_STAT!C388</f>
        <v>108</v>
      </c>
      <c r="C385" s="5">
        <f>TITRES_STAT!D388</f>
        <v>60.504399999999997</v>
      </c>
      <c r="D385" s="5">
        <f>TITRES_STAT!E388</f>
        <v>48</v>
      </c>
      <c r="E385" s="2">
        <f t="shared" si="20"/>
        <v>-544</v>
      </c>
      <c r="F385" s="5" t="str">
        <f t="shared" si="23"/>
        <v>BULLISH</v>
      </c>
      <c r="G385" s="5" t="str">
        <f t="shared" si="22"/>
        <v>WEAK</v>
      </c>
      <c r="H385" s="5" t="str">
        <f t="shared" si="21"/>
        <v>BULLISH DIVERGENCE</v>
      </c>
    </row>
    <row r="386" spans="1:8" ht="13.5" x14ac:dyDescent="0.25">
      <c r="A386" s="3">
        <f>TITRES_STAT!B389</f>
        <v>42865</v>
      </c>
      <c r="B386" s="5">
        <f>TITRES_STAT!C389</f>
        <v>108</v>
      </c>
      <c r="C386" s="5">
        <f>TITRES_STAT!D389</f>
        <v>60.504399999999997</v>
      </c>
      <c r="D386" s="5">
        <f>TITRES_STAT!E389</f>
        <v>0</v>
      </c>
      <c r="E386" s="2">
        <f t="shared" si="20"/>
        <v>-544</v>
      </c>
      <c r="F386" s="5" t="str">
        <f t="shared" si="23"/>
        <v>BULLISH</v>
      </c>
      <c r="G386" s="5" t="str">
        <f t="shared" si="22"/>
        <v>WEAK</v>
      </c>
      <c r="H386" s="5" t="str">
        <f t="shared" si="21"/>
        <v>NEUTRAL</v>
      </c>
    </row>
    <row r="387" spans="1:8" ht="13.5" x14ac:dyDescent="0.25">
      <c r="A387" s="3">
        <f>TITRES_STAT!B390</f>
        <v>42866</v>
      </c>
      <c r="B387" s="5">
        <f>TITRES_STAT!C390</f>
        <v>108</v>
      </c>
      <c r="C387" s="5">
        <f>TITRES_STAT!D390</f>
        <v>60.504399999999997</v>
      </c>
      <c r="D387" s="5">
        <f>TITRES_STAT!E390</f>
        <v>29</v>
      </c>
      <c r="E387" s="2">
        <f t="shared" si="20"/>
        <v>-544</v>
      </c>
      <c r="F387" s="5" t="str">
        <f t="shared" si="23"/>
        <v>BULLISH</v>
      </c>
      <c r="G387" s="5" t="str">
        <f t="shared" si="22"/>
        <v>WEAK</v>
      </c>
      <c r="H387" s="5" t="str">
        <f t="shared" si="21"/>
        <v>NEUTRAL</v>
      </c>
    </row>
    <row r="388" spans="1:8" ht="13.5" x14ac:dyDescent="0.25">
      <c r="A388" s="3">
        <f>TITRES_STAT!B391</f>
        <v>42867</v>
      </c>
      <c r="B388" s="5">
        <f>TITRES_STAT!C391</f>
        <v>108</v>
      </c>
      <c r="C388" s="5">
        <f>TITRES_STAT!D391</f>
        <v>60.504399999999997</v>
      </c>
      <c r="D388" s="5">
        <f>TITRES_STAT!E391</f>
        <v>0</v>
      </c>
      <c r="E388" s="2">
        <f t="shared" ref="E388:E451" si="24">IF(B388&gt;B387, E387+D388, IF(B388&lt;B387, E387-D388, E387))</f>
        <v>-544</v>
      </c>
      <c r="F388" s="5" t="str">
        <f t="shared" si="23"/>
        <v>BULLISH</v>
      </c>
      <c r="G388" s="5" t="str">
        <f t="shared" si="22"/>
        <v>WEAK</v>
      </c>
      <c r="H388" s="5" t="str">
        <f t="shared" si="21"/>
        <v>BULLISH DIVERGENCE</v>
      </c>
    </row>
    <row r="389" spans="1:8" ht="13.5" x14ac:dyDescent="0.25">
      <c r="A389" s="3">
        <f>TITRES_STAT!B392</f>
        <v>42870</v>
      </c>
      <c r="B389" s="5">
        <f>TITRES_STAT!C392</f>
        <v>108</v>
      </c>
      <c r="C389" s="5">
        <f>TITRES_STAT!D392</f>
        <v>60.504399999999997</v>
      </c>
      <c r="D389" s="5">
        <f>TITRES_STAT!E392</f>
        <v>0</v>
      </c>
      <c r="E389" s="2">
        <f t="shared" si="24"/>
        <v>-544</v>
      </c>
      <c r="F389" s="5" t="str">
        <f t="shared" si="23"/>
        <v>BULLISH</v>
      </c>
      <c r="G389" s="5" t="str">
        <f t="shared" si="22"/>
        <v>WEAK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108</v>
      </c>
      <c r="C390" s="5">
        <f>TITRES_STAT!D393</f>
        <v>60.504399999999997</v>
      </c>
      <c r="D390" s="5">
        <f>TITRES_STAT!E393</f>
        <v>1</v>
      </c>
      <c r="E390" s="2">
        <f t="shared" si="24"/>
        <v>-544</v>
      </c>
      <c r="F390" s="5" t="str">
        <f t="shared" si="23"/>
        <v>NEUTRAL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42872</v>
      </c>
      <c r="B391" s="5">
        <f>TITRES_STAT!C394</f>
        <v>108</v>
      </c>
      <c r="C391" s="5">
        <f>TITRES_STAT!D394</f>
        <v>60.504399999999997</v>
      </c>
      <c r="D391" s="5">
        <f>TITRES_STAT!E394</f>
        <v>0</v>
      </c>
      <c r="E391" s="2">
        <f t="shared" si="24"/>
        <v>-544</v>
      </c>
      <c r="F391" s="5" t="str">
        <f t="shared" si="23"/>
        <v>NEUTRAL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NEUTRAL</v>
      </c>
    </row>
    <row r="392" spans="1:8" ht="13.5" x14ac:dyDescent="0.25">
      <c r="A392" s="3">
        <f>TITRES_STAT!B395</f>
        <v>42873</v>
      </c>
      <c r="B392" s="5">
        <f>TITRES_STAT!C395</f>
        <v>108</v>
      </c>
      <c r="C392" s="5">
        <f>TITRES_STAT!D395</f>
        <v>60.504399999999997</v>
      </c>
      <c r="D392" s="5">
        <f>TITRES_STAT!E395</f>
        <v>26</v>
      </c>
      <c r="E392" s="2">
        <f t="shared" si="24"/>
        <v>-544</v>
      </c>
      <c r="F392" s="5" t="str">
        <f t="shared" ref="F392:F455" si="27">IF(E392&gt;E387,"BULLISH",IF(E392&lt;E387,"BEARISH","NEUTRAL"))</f>
        <v>NEUTRAL</v>
      </c>
      <c r="G392" s="5" t="str">
        <f t="shared" si="26"/>
        <v>NEUTRAL</v>
      </c>
      <c r="H392" s="5" t="str">
        <f t="shared" si="25"/>
        <v>NEUTRAL</v>
      </c>
    </row>
    <row r="393" spans="1:8" ht="13.5" x14ac:dyDescent="0.25">
      <c r="A393" s="3">
        <f>TITRES_STAT!B396</f>
        <v>42874</v>
      </c>
      <c r="B393" s="5">
        <f>TITRES_STAT!C396</f>
        <v>108</v>
      </c>
      <c r="C393" s="5">
        <f>TITRES_STAT!D396</f>
        <v>60.504399999999997</v>
      </c>
      <c r="D393" s="5">
        <f>TITRES_STAT!E396</f>
        <v>4</v>
      </c>
      <c r="E393" s="2">
        <f t="shared" si="24"/>
        <v>-544</v>
      </c>
      <c r="F393" s="5" t="str">
        <f t="shared" si="27"/>
        <v>NEUTRAL</v>
      </c>
      <c r="G393" s="5" t="str">
        <f t="shared" si="26"/>
        <v>NEUTRAL</v>
      </c>
      <c r="H393" s="5" t="str">
        <f t="shared" si="25"/>
        <v>NEUTRAL</v>
      </c>
    </row>
    <row r="394" spans="1:8" ht="13.5" x14ac:dyDescent="0.25">
      <c r="A394" s="3">
        <f>TITRES_STAT!B397</f>
        <v>42877</v>
      </c>
      <c r="B394" s="5">
        <f>TITRES_STAT!C397</f>
        <v>109</v>
      </c>
      <c r="C394" s="5">
        <f>TITRES_STAT!D397</f>
        <v>61.064700000000002</v>
      </c>
      <c r="D394" s="5">
        <f>TITRES_STAT!E397</f>
        <v>1</v>
      </c>
      <c r="E394" s="2">
        <f t="shared" si="24"/>
        <v>-543</v>
      </c>
      <c r="F394" s="5" t="str">
        <f t="shared" si="27"/>
        <v>BULLISH</v>
      </c>
      <c r="G394" s="5" t="str">
        <f t="shared" si="26"/>
        <v>NEUTRAL</v>
      </c>
      <c r="H394" s="5" t="str">
        <f t="shared" si="25"/>
        <v>CONFIRMED BULLISH</v>
      </c>
    </row>
    <row r="395" spans="1:8" ht="13.5" x14ac:dyDescent="0.25">
      <c r="A395" s="3">
        <f>TITRES_STAT!B398</f>
        <v>42878</v>
      </c>
      <c r="B395" s="5">
        <f>TITRES_STAT!C398</f>
        <v>108</v>
      </c>
      <c r="C395" s="5">
        <f>TITRES_STAT!D398</f>
        <v>60.504399999999997</v>
      </c>
      <c r="D395" s="5">
        <f>TITRES_STAT!E398</f>
        <v>1</v>
      </c>
      <c r="E395" s="2">
        <f t="shared" si="24"/>
        <v>-544</v>
      </c>
      <c r="F395" s="5" t="str">
        <f t="shared" si="27"/>
        <v>NEUTRAL</v>
      </c>
      <c r="G395" s="5" t="str">
        <f t="shared" si="26"/>
        <v>NEUTRAL</v>
      </c>
      <c r="H395" s="5" t="str">
        <f t="shared" si="25"/>
        <v>NEUTRAL</v>
      </c>
    </row>
    <row r="396" spans="1:8" ht="13.5" x14ac:dyDescent="0.25">
      <c r="A396" s="3">
        <f>TITRES_STAT!B399</f>
        <v>42879</v>
      </c>
      <c r="B396" s="5">
        <f>TITRES_STAT!C399</f>
        <v>108.5</v>
      </c>
      <c r="C396" s="5">
        <f>TITRES_STAT!D399</f>
        <v>60.784599999999998</v>
      </c>
      <c r="D396" s="5">
        <f>TITRES_STAT!E399</f>
        <v>12</v>
      </c>
      <c r="E396" s="2">
        <f t="shared" si="24"/>
        <v>-532</v>
      </c>
      <c r="F396" s="5" t="str">
        <f t="shared" si="27"/>
        <v>BULLISH</v>
      </c>
      <c r="G396" s="5" t="str">
        <f t="shared" si="26"/>
        <v>WEAK</v>
      </c>
      <c r="H396" s="5" t="str">
        <f t="shared" si="25"/>
        <v>CONFIRMED BULLISH</v>
      </c>
    </row>
    <row r="397" spans="1:8" ht="13.5" x14ac:dyDescent="0.25">
      <c r="A397" s="3">
        <f>TITRES_STAT!B400</f>
        <v>42880</v>
      </c>
      <c r="B397" s="5">
        <f>TITRES_STAT!C400</f>
        <v>108.5</v>
      </c>
      <c r="C397" s="5">
        <f>TITRES_STAT!D400</f>
        <v>60.784599999999998</v>
      </c>
      <c r="D397" s="5">
        <f>TITRES_STAT!E400</f>
        <v>0</v>
      </c>
      <c r="E397" s="2">
        <f t="shared" si="24"/>
        <v>-532</v>
      </c>
      <c r="F397" s="5" t="str">
        <f t="shared" si="27"/>
        <v>BULLISH</v>
      </c>
      <c r="G397" s="5" t="str">
        <f t="shared" si="26"/>
        <v>WEAK</v>
      </c>
      <c r="H397" s="5" t="str">
        <f t="shared" si="25"/>
        <v>CONFIRMED BULLISH</v>
      </c>
    </row>
    <row r="398" spans="1:8" ht="13.5" x14ac:dyDescent="0.25">
      <c r="A398" s="3">
        <f>TITRES_STAT!B401</f>
        <v>42881</v>
      </c>
      <c r="B398" s="5">
        <f>TITRES_STAT!C401</f>
        <v>108.5</v>
      </c>
      <c r="C398" s="5">
        <f>TITRES_STAT!D401</f>
        <v>60.784599999999998</v>
      </c>
      <c r="D398" s="5">
        <f>TITRES_STAT!E401</f>
        <v>0</v>
      </c>
      <c r="E398" s="2">
        <f t="shared" si="24"/>
        <v>-532</v>
      </c>
      <c r="F398" s="5" t="str">
        <f t="shared" si="27"/>
        <v>BULLISH</v>
      </c>
      <c r="G398" s="5" t="str">
        <f t="shared" si="26"/>
        <v>WEAK</v>
      </c>
      <c r="H398" s="5" t="str">
        <f t="shared" si="25"/>
        <v>CONFIRMED BULLISH</v>
      </c>
    </row>
    <row r="399" spans="1:8" ht="13.5" x14ac:dyDescent="0.25">
      <c r="A399" s="3">
        <f>TITRES_STAT!B402</f>
        <v>42884</v>
      </c>
      <c r="B399" s="5">
        <f>TITRES_STAT!C402</f>
        <v>108.5</v>
      </c>
      <c r="C399" s="5">
        <f>TITRES_STAT!D402</f>
        <v>60.784599999999998</v>
      </c>
      <c r="D399" s="5">
        <f>TITRES_STAT!E402</f>
        <v>10</v>
      </c>
      <c r="E399" s="2">
        <f t="shared" si="24"/>
        <v>-532</v>
      </c>
      <c r="F399" s="5" t="str">
        <f t="shared" si="27"/>
        <v>BULLISH</v>
      </c>
      <c r="G399" s="5" t="str">
        <f t="shared" si="26"/>
        <v>WEAK</v>
      </c>
      <c r="H399" s="5" t="str">
        <f t="shared" si="25"/>
        <v>BULLISH DIVERGENCE</v>
      </c>
    </row>
    <row r="400" spans="1:8" ht="13.5" x14ac:dyDescent="0.25">
      <c r="A400" s="3">
        <f>TITRES_STAT!B403</f>
        <v>42885</v>
      </c>
      <c r="B400" s="5">
        <f>TITRES_STAT!C403</f>
        <v>105.25</v>
      </c>
      <c r="C400" s="5">
        <f>TITRES_STAT!D403</f>
        <v>58.963799999999999</v>
      </c>
      <c r="D400" s="5">
        <f>TITRES_STAT!E403</f>
        <v>4</v>
      </c>
      <c r="E400" s="2">
        <f t="shared" si="24"/>
        <v>-536</v>
      </c>
      <c r="F400" s="5" t="str">
        <f t="shared" si="27"/>
        <v>BULLISH</v>
      </c>
      <c r="G400" s="5" t="str">
        <f t="shared" si="26"/>
        <v>NEUTRAL</v>
      </c>
      <c r="H400" s="5" t="str">
        <f t="shared" si="25"/>
        <v>BULLISH DIVERGENCE</v>
      </c>
    </row>
    <row r="401" spans="1:8" ht="13.5" x14ac:dyDescent="0.25">
      <c r="A401" s="3">
        <f>TITRES_STAT!B404</f>
        <v>42886</v>
      </c>
      <c r="B401" s="5">
        <f>TITRES_STAT!C404</f>
        <v>105.25</v>
      </c>
      <c r="C401" s="5">
        <f>TITRES_STAT!D404</f>
        <v>58.963799999999999</v>
      </c>
      <c r="D401" s="5">
        <f>TITRES_STAT!E404</f>
        <v>0</v>
      </c>
      <c r="E401" s="2">
        <f t="shared" si="24"/>
        <v>-536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105.25</v>
      </c>
      <c r="C402" s="5">
        <f>TITRES_STAT!D405</f>
        <v>58.963799999999999</v>
      </c>
      <c r="D402" s="5">
        <f>TITRES_STAT!E405</f>
        <v>0</v>
      </c>
      <c r="E402" s="2">
        <f t="shared" si="24"/>
        <v>-536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108.4</v>
      </c>
      <c r="C403" s="5">
        <f>TITRES_STAT!D406</f>
        <v>60.728499999999997</v>
      </c>
      <c r="D403" s="5">
        <f>TITRES_STAT!E406</f>
        <v>0</v>
      </c>
      <c r="E403" s="2">
        <f t="shared" si="24"/>
        <v>-536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108.5</v>
      </c>
      <c r="C404" s="5">
        <f>TITRES_STAT!D407</f>
        <v>60.784599999999998</v>
      </c>
      <c r="D404" s="5">
        <f>TITRES_STAT!E407</f>
        <v>9</v>
      </c>
      <c r="E404" s="2">
        <f t="shared" si="24"/>
        <v>-527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NEUTRAL</v>
      </c>
    </row>
    <row r="405" spans="1:8" ht="13.5" x14ac:dyDescent="0.25">
      <c r="A405" s="3">
        <f>TITRES_STAT!B408</f>
        <v>42892</v>
      </c>
      <c r="B405" s="5">
        <f>TITRES_STAT!C408</f>
        <v>108.5</v>
      </c>
      <c r="C405" s="5">
        <f>TITRES_STAT!D408</f>
        <v>60.784599999999998</v>
      </c>
      <c r="D405" s="5">
        <f>TITRES_STAT!E408</f>
        <v>10</v>
      </c>
      <c r="E405" s="2">
        <f t="shared" si="24"/>
        <v>-527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CONFIRMED BULLISH</v>
      </c>
    </row>
    <row r="406" spans="1:8" ht="13.5" x14ac:dyDescent="0.25">
      <c r="A406" s="3">
        <f>TITRES_STAT!B409</f>
        <v>42893</v>
      </c>
      <c r="B406" s="5">
        <f>TITRES_STAT!C409</f>
        <v>108.5</v>
      </c>
      <c r="C406" s="5">
        <f>TITRES_STAT!D409</f>
        <v>60.784599999999998</v>
      </c>
      <c r="D406" s="5">
        <f>TITRES_STAT!E409</f>
        <v>43</v>
      </c>
      <c r="E406" s="2">
        <f t="shared" si="24"/>
        <v>-527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106</v>
      </c>
      <c r="C407" s="5">
        <f>TITRES_STAT!D410</f>
        <v>59.384</v>
      </c>
      <c r="D407" s="5">
        <f>TITRES_STAT!E410</f>
        <v>19</v>
      </c>
      <c r="E407" s="2">
        <f t="shared" si="24"/>
        <v>-546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BEARISH DIVERGENCE</v>
      </c>
    </row>
    <row r="408" spans="1:8" ht="13.5" x14ac:dyDescent="0.25">
      <c r="A408" s="3">
        <f>TITRES_STAT!B411</f>
        <v>42895</v>
      </c>
      <c r="B408" s="5">
        <f>TITRES_STAT!C411</f>
        <v>106</v>
      </c>
      <c r="C408" s="5">
        <f>TITRES_STAT!D411</f>
        <v>59.384</v>
      </c>
      <c r="D408" s="5">
        <f>TITRES_STAT!E411</f>
        <v>0</v>
      </c>
      <c r="E408" s="2">
        <f t="shared" si="24"/>
        <v>-546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42898</v>
      </c>
      <c r="B409" s="5">
        <f>TITRES_STAT!C412</f>
        <v>106</v>
      </c>
      <c r="C409" s="5">
        <f>TITRES_STAT!D412</f>
        <v>59.384</v>
      </c>
      <c r="D409" s="5">
        <f>TITRES_STAT!E412</f>
        <v>12</v>
      </c>
      <c r="E409" s="2">
        <f t="shared" si="24"/>
        <v>-546</v>
      </c>
      <c r="F409" s="5" t="str">
        <f t="shared" si="27"/>
        <v>BEARISH</v>
      </c>
      <c r="G409" s="5" t="str">
        <f t="shared" si="26"/>
        <v>STRONG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105</v>
      </c>
      <c r="C410" s="5">
        <f>TITRES_STAT!D413</f>
        <v>58.823799999999999</v>
      </c>
      <c r="D410" s="5">
        <f>TITRES_STAT!E413</f>
        <v>55</v>
      </c>
      <c r="E410" s="2">
        <f t="shared" si="24"/>
        <v>-601</v>
      </c>
      <c r="F410" s="5" t="str">
        <f t="shared" si="27"/>
        <v>BEARISH</v>
      </c>
      <c r="G410" s="5" t="str">
        <f t="shared" si="26"/>
        <v>STRONG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104</v>
      </c>
      <c r="C411" s="5">
        <f>TITRES_STAT!D414</f>
        <v>58.263500000000001</v>
      </c>
      <c r="D411" s="5">
        <f>TITRES_STAT!E414</f>
        <v>10</v>
      </c>
      <c r="E411" s="2">
        <f t="shared" si="24"/>
        <v>-611</v>
      </c>
      <c r="F411" s="5" t="str">
        <f t="shared" si="27"/>
        <v>BEARISH</v>
      </c>
      <c r="G411" s="5" t="str">
        <f t="shared" si="26"/>
        <v>STRONG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104</v>
      </c>
      <c r="C412" s="5">
        <f>TITRES_STAT!D415</f>
        <v>58.263500000000001</v>
      </c>
      <c r="D412" s="5">
        <f>TITRES_STAT!E415</f>
        <v>0</v>
      </c>
      <c r="E412" s="2">
        <f t="shared" si="24"/>
        <v>-611</v>
      </c>
      <c r="F412" s="5" t="str">
        <f t="shared" si="27"/>
        <v>BEARISH</v>
      </c>
      <c r="G412" s="5" t="str">
        <f t="shared" si="26"/>
        <v>STRONG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104</v>
      </c>
      <c r="C413" s="5">
        <f>TITRES_STAT!D416</f>
        <v>58.263500000000001</v>
      </c>
      <c r="D413" s="5">
        <f>TITRES_STAT!E416</f>
        <v>36</v>
      </c>
      <c r="E413" s="2">
        <f t="shared" si="24"/>
        <v>-611</v>
      </c>
      <c r="F413" s="5" t="str">
        <f t="shared" si="27"/>
        <v>BEARISH</v>
      </c>
      <c r="G413" s="5" t="str">
        <f t="shared" si="26"/>
        <v>STRONG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104</v>
      </c>
      <c r="C414" s="5">
        <f>TITRES_STAT!D417</f>
        <v>58.263500000000001</v>
      </c>
      <c r="D414" s="5">
        <f>TITRES_STAT!E417</f>
        <v>0</v>
      </c>
      <c r="E414" s="2">
        <f t="shared" si="24"/>
        <v>-611</v>
      </c>
      <c r="F414" s="5" t="str">
        <f t="shared" si="27"/>
        <v>BEARISH</v>
      </c>
      <c r="G414" s="5" t="str">
        <f t="shared" si="26"/>
        <v>STRONG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104</v>
      </c>
      <c r="C415" s="5">
        <f>TITRES_STAT!D418</f>
        <v>58.263500000000001</v>
      </c>
      <c r="D415" s="5">
        <f>TITRES_STAT!E418</f>
        <v>9</v>
      </c>
      <c r="E415" s="2">
        <f t="shared" si="24"/>
        <v>-611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42907</v>
      </c>
      <c r="B416" s="5">
        <f>TITRES_STAT!C419</f>
        <v>104</v>
      </c>
      <c r="C416" s="5">
        <f>TITRES_STAT!D419</f>
        <v>58.263500000000001</v>
      </c>
      <c r="D416" s="5">
        <f>TITRES_STAT!E419</f>
        <v>5</v>
      </c>
      <c r="E416" s="2">
        <f t="shared" si="24"/>
        <v>-611</v>
      </c>
      <c r="F416" s="5" t="str">
        <f t="shared" si="27"/>
        <v>NEUTRAL</v>
      </c>
      <c r="G416" s="5" t="str">
        <f t="shared" si="26"/>
        <v>NEUTRAL</v>
      </c>
      <c r="H416" s="5" t="str">
        <f t="shared" si="25"/>
        <v>NEUTRAL</v>
      </c>
    </row>
    <row r="417" spans="1:8" ht="13.5" x14ac:dyDescent="0.25">
      <c r="A417" s="3">
        <f>TITRES_STAT!B420</f>
        <v>42908</v>
      </c>
      <c r="B417" s="5">
        <f>TITRES_STAT!C420</f>
        <v>104</v>
      </c>
      <c r="C417" s="5">
        <f>TITRES_STAT!D420</f>
        <v>58.263500000000001</v>
      </c>
      <c r="D417" s="5">
        <f>TITRES_STAT!E420</f>
        <v>91</v>
      </c>
      <c r="E417" s="2">
        <f t="shared" si="24"/>
        <v>-611</v>
      </c>
      <c r="F417" s="5" t="str">
        <f t="shared" si="27"/>
        <v>NEUTRAL</v>
      </c>
      <c r="G417" s="5" t="str">
        <f t="shared" si="26"/>
        <v>NEUTRAL</v>
      </c>
      <c r="H417" s="5" t="str">
        <f t="shared" si="25"/>
        <v>NEUTRAL</v>
      </c>
    </row>
    <row r="418" spans="1:8" ht="13.5" x14ac:dyDescent="0.25">
      <c r="A418" s="3">
        <f>TITRES_STAT!B421</f>
        <v>42909</v>
      </c>
      <c r="B418" s="5">
        <f>TITRES_STAT!C421</f>
        <v>104</v>
      </c>
      <c r="C418" s="5">
        <f>TITRES_STAT!D421</f>
        <v>58.263500000000001</v>
      </c>
      <c r="D418" s="5">
        <f>TITRES_STAT!E421</f>
        <v>19</v>
      </c>
      <c r="E418" s="2">
        <f t="shared" si="24"/>
        <v>-611</v>
      </c>
      <c r="F418" s="5" t="str">
        <f t="shared" si="27"/>
        <v>NEUTRAL</v>
      </c>
      <c r="G418" s="5" t="str">
        <f t="shared" si="26"/>
        <v>NEUTRAL</v>
      </c>
      <c r="H418" s="5" t="str">
        <f t="shared" si="25"/>
        <v>NEUTRAL</v>
      </c>
    </row>
    <row r="419" spans="1:8" ht="13.5" x14ac:dyDescent="0.25">
      <c r="A419" s="3">
        <f>TITRES_STAT!B422</f>
        <v>42914</v>
      </c>
      <c r="B419" s="5">
        <f>TITRES_STAT!C422</f>
        <v>104</v>
      </c>
      <c r="C419" s="5">
        <f>TITRES_STAT!D422</f>
        <v>58.263500000000001</v>
      </c>
      <c r="D419" s="5">
        <f>TITRES_STAT!E422</f>
        <v>21</v>
      </c>
      <c r="E419" s="2">
        <f t="shared" si="24"/>
        <v>-611</v>
      </c>
      <c r="F419" s="5" t="str">
        <f t="shared" si="27"/>
        <v>NEUTRAL</v>
      </c>
      <c r="G419" s="5" t="str">
        <f t="shared" si="26"/>
        <v>NEUTRAL</v>
      </c>
      <c r="H419" s="5" t="str">
        <f t="shared" si="25"/>
        <v>NEUTRAL</v>
      </c>
    </row>
    <row r="420" spans="1:8" ht="13.5" x14ac:dyDescent="0.25">
      <c r="A420" s="3">
        <f>TITRES_STAT!B423</f>
        <v>42915</v>
      </c>
      <c r="B420" s="5">
        <f>TITRES_STAT!C423</f>
        <v>104</v>
      </c>
      <c r="C420" s="5">
        <f>TITRES_STAT!D423</f>
        <v>58.263500000000001</v>
      </c>
      <c r="D420" s="5">
        <f>TITRES_STAT!E423</f>
        <v>0</v>
      </c>
      <c r="E420" s="2">
        <f t="shared" si="24"/>
        <v>-611</v>
      </c>
      <c r="F420" s="5" t="str">
        <f t="shared" si="27"/>
        <v>NEUTRAL</v>
      </c>
      <c r="G420" s="5" t="str">
        <f t="shared" si="26"/>
        <v>NEUTRAL</v>
      </c>
      <c r="H420" s="5" t="str">
        <f t="shared" si="25"/>
        <v>NEUTRAL</v>
      </c>
    </row>
    <row r="421" spans="1:8" ht="13.5" x14ac:dyDescent="0.25">
      <c r="A421" s="3">
        <f>TITRES_STAT!B424</f>
        <v>42916</v>
      </c>
      <c r="B421" s="5">
        <f>TITRES_STAT!C424</f>
        <v>104</v>
      </c>
      <c r="C421" s="5">
        <f>TITRES_STAT!D424</f>
        <v>58.263500000000001</v>
      </c>
      <c r="D421" s="5">
        <f>TITRES_STAT!E424</f>
        <v>0</v>
      </c>
      <c r="E421" s="2">
        <f t="shared" si="24"/>
        <v>-611</v>
      </c>
      <c r="F421" s="5" t="str">
        <f t="shared" si="27"/>
        <v>NEUTRAL</v>
      </c>
      <c r="G421" s="5" t="str">
        <f t="shared" si="26"/>
        <v>NEUTRAL</v>
      </c>
      <c r="H421" s="5" t="str">
        <f t="shared" si="25"/>
        <v>NEUTRAL</v>
      </c>
    </row>
    <row r="422" spans="1:8" ht="13.5" x14ac:dyDescent="0.25">
      <c r="A422" s="3">
        <f>TITRES_STAT!B425</f>
        <v>42919</v>
      </c>
      <c r="B422" s="5">
        <f>TITRES_STAT!C425</f>
        <v>100.3</v>
      </c>
      <c r="C422" s="5">
        <f>TITRES_STAT!D425</f>
        <v>58.264899999999997</v>
      </c>
      <c r="D422" s="5">
        <f>TITRES_STAT!E425</f>
        <v>0</v>
      </c>
      <c r="E422" s="2">
        <f t="shared" si="24"/>
        <v>-611</v>
      </c>
      <c r="F422" s="5" t="str">
        <f t="shared" si="27"/>
        <v>NEUTRAL</v>
      </c>
      <c r="G422" s="5" t="str">
        <f t="shared" si="26"/>
        <v>NEUTRAL</v>
      </c>
      <c r="H422" s="5" t="str">
        <f t="shared" si="25"/>
        <v>NEUTRAL</v>
      </c>
    </row>
    <row r="423" spans="1:8" ht="13.5" x14ac:dyDescent="0.25">
      <c r="A423" s="3">
        <f>TITRES_STAT!B426</f>
        <v>42920</v>
      </c>
      <c r="B423" s="5">
        <f>TITRES_STAT!C426</f>
        <v>100.3</v>
      </c>
      <c r="C423" s="5">
        <f>TITRES_STAT!D426</f>
        <v>58.264899999999997</v>
      </c>
      <c r="D423" s="5">
        <f>TITRES_STAT!E426</f>
        <v>0</v>
      </c>
      <c r="E423" s="2">
        <f t="shared" si="24"/>
        <v>-611</v>
      </c>
      <c r="F423" s="5" t="str">
        <f t="shared" si="27"/>
        <v>NEUTRAL</v>
      </c>
      <c r="G423" s="5" t="str">
        <f t="shared" si="26"/>
        <v>NEUTRAL</v>
      </c>
      <c r="H423" s="5" t="str">
        <f t="shared" si="25"/>
        <v>NEUTRAL</v>
      </c>
    </row>
    <row r="424" spans="1:8" ht="13.5" x14ac:dyDescent="0.25">
      <c r="A424" s="3">
        <f>TITRES_STAT!B427</f>
        <v>42921</v>
      </c>
      <c r="B424" s="5">
        <f>TITRES_STAT!C427</f>
        <v>100.3</v>
      </c>
      <c r="C424" s="5">
        <f>TITRES_STAT!D427</f>
        <v>58.264899999999997</v>
      </c>
      <c r="D424" s="5">
        <f>TITRES_STAT!E427</f>
        <v>0</v>
      </c>
      <c r="E424" s="2">
        <f t="shared" si="24"/>
        <v>-611</v>
      </c>
      <c r="F424" s="5" t="str">
        <f t="shared" si="27"/>
        <v>NEUTRAL</v>
      </c>
      <c r="G424" s="5" t="str">
        <f t="shared" si="26"/>
        <v>NEUTRAL</v>
      </c>
      <c r="H424" s="5" t="str">
        <f t="shared" si="25"/>
        <v>NEUTRAL</v>
      </c>
    </row>
    <row r="425" spans="1:8" ht="13.5" x14ac:dyDescent="0.25">
      <c r="A425" s="3">
        <f>TITRES_STAT!B428</f>
        <v>42922</v>
      </c>
      <c r="B425" s="5">
        <f>TITRES_STAT!C428</f>
        <v>100.3</v>
      </c>
      <c r="C425" s="5">
        <f>TITRES_STAT!D428</f>
        <v>58.264899999999997</v>
      </c>
      <c r="D425" s="5">
        <f>TITRES_STAT!E428</f>
        <v>4</v>
      </c>
      <c r="E425" s="2">
        <f t="shared" si="24"/>
        <v>-611</v>
      </c>
      <c r="F425" s="5" t="str">
        <f t="shared" si="27"/>
        <v>NEUTRAL</v>
      </c>
      <c r="G425" s="5" t="str">
        <f t="shared" si="26"/>
        <v>NEUTRAL</v>
      </c>
      <c r="H425" s="5" t="str">
        <f t="shared" si="25"/>
        <v>NEUTRAL</v>
      </c>
    </row>
    <row r="426" spans="1:8" ht="13.5" x14ac:dyDescent="0.25">
      <c r="A426" s="3">
        <f>TITRES_STAT!B429</f>
        <v>42923</v>
      </c>
      <c r="B426" s="5">
        <f>TITRES_STAT!C429</f>
        <v>100.3</v>
      </c>
      <c r="C426" s="5">
        <f>TITRES_STAT!D429</f>
        <v>58.264899999999997</v>
      </c>
      <c r="D426" s="5">
        <f>TITRES_STAT!E429</f>
        <v>0</v>
      </c>
      <c r="E426" s="2">
        <f t="shared" si="24"/>
        <v>-611</v>
      </c>
      <c r="F426" s="5" t="str">
        <f t="shared" si="27"/>
        <v>NEUTRAL</v>
      </c>
      <c r="G426" s="5" t="str">
        <f t="shared" si="26"/>
        <v>NEUTRAL</v>
      </c>
      <c r="H426" s="5" t="str">
        <f t="shared" si="25"/>
        <v>NEUTRAL</v>
      </c>
    </row>
    <row r="427" spans="1:8" ht="13.5" x14ac:dyDescent="0.25">
      <c r="A427" s="3">
        <f>TITRES_STAT!B430</f>
        <v>42926</v>
      </c>
      <c r="B427" s="5">
        <f>TITRES_STAT!C430</f>
        <v>100.01</v>
      </c>
      <c r="C427" s="5">
        <f>TITRES_STAT!D430</f>
        <v>58.096499999999999</v>
      </c>
      <c r="D427" s="5">
        <f>TITRES_STAT!E430</f>
        <v>10</v>
      </c>
      <c r="E427" s="2">
        <f t="shared" si="24"/>
        <v>-621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CONFIRMED BEARISH</v>
      </c>
    </row>
    <row r="428" spans="1:8" ht="13.5" x14ac:dyDescent="0.25">
      <c r="A428" s="3">
        <f>TITRES_STAT!B431</f>
        <v>42927</v>
      </c>
      <c r="B428" s="5">
        <f>TITRES_STAT!C431</f>
        <v>100.01</v>
      </c>
      <c r="C428" s="5">
        <f>TITRES_STAT!D431</f>
        <v>58.096499999999999</v>
      </c>
      <c r="D428" s="5">
        <f>TITRES_STAT!E431</f>
        <v>0</v>
      </c>
      <c r="E428" s="2">
        <f t="shared" si="24"/>
        <v>-621</v>
      </c>
      <c r="F428" s="5" t="str">
        <f t="shared" si="27"/>
        <v>BEARISH</v>
      </c>
      <c r="G428" s="5" t="str">
        <f t="shared" si="26"/>
        <v>NEUTRAL</v>
      </c>
      <c r="H428" s="5" t="str">
        <f t="shared" si="25"/>
        <v>CONFIRMED BEARISH</v>
      </c>
    </row>
    <row r="429" spans="1:8" ht="13.5" x14ac:dyDescent="0.25">
      <c r="A429" s="3">
        <f>TITRES_STAT!B432</f>
        <v>42928</v>
      </c>
      <c r="B429" s="5">
        <f>TITRES_STAT!C432</f>
        <v>100.01</v>
      </c>
      <c r="C429" s="5">
        <f>TITRES_STAT!D432</f>
        <v>58.096499999999999</v>
      </c>
      <c r="D429" s="5">
        <f>TITRES_STAT!E432</f>
        <v>0</v>
      </c>
      <c r="E429" s="2">
        <f t="shared" si="24"/>
        <v>-621</v>
      </c>
      <c r="F429" s="5" t="str">
        <f t="shared" si="27"/>
        <v>BEARISH</v>
      </c>
      <c r="G429" s="5" t="str">
        <f t="shared" si="26"/>
        <v>NEUTRAL</v>
      </c>
      <c r="H429" s="5" t="str">
        <f t="shared" si="25"/>
        <v>CONFIRMED BEARISH</v>
      </c>
    </row>
    <row r="430" spans="1:8" ht="13.5" x14ac:dyDescent="0.25">
      <c r="A430" s="3">
        <f>TITRES_STAT!B433</f>
        <v>42929</v>
      </c>
      <c r="B430" s="5">
        <f>TITRES_STAT!C433</f>
        <v>100.01</v>
      </c>
      <c r="C430" s="5">
        <f>TITRES_STAT!D433</f>
        <v>58.096499999999999</v>
      </c>
      <c r="D430" s="5">
        <f>TITRES_STAT!E433</f>
        <v>0</v>
      </c>
      <c r="E430" s="2">
        <f t="shared" si="24"/>
        <v>-621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CONFIRMED BEARISH</v>
      </c>
    </row>
    <row r="431" spans="1:8" ht="13.5" x14ac:dyDescent="0.25">
      <c r="A431" s="3">
        <f>TITRES_STAT!B434</f>
        <v>42930</v>
      </c>
      <c r="B431" s="5">
        <f>TITRES_STAT!C434</f>
        <v>100</v>
      </c>
      <c r="C431" s="5">
        <f>TITRES_STAT!D434</f>
        <v>58.090699999999998</v>
      </c>
      <c r="D431" s="5">
        <f>TITRES_STAT!E434</f>
        <v>51</v>
      </c>
      <c r="E431" s="2">
        <f t="shared" si="24"/>
        <v>-672</v>
      </c>
      <c r="F431" s="5" t="str">
        <f t="shared" si="27"/>
        <v>BEARISH</v>
      </c>
      <c r="G431" s="5" t="str">
        <f t="shared" si="26"/>
        <v>STRONG</v>
      </c>
      <c r="H431" s="5" t="str">
        <f t="shared" si="25"/>
        <v>CONFIRMED BEARISH</v>
      </c>
    </row>
    <row r="432" spans="1:8" ht="13.5" x14ac:dyDescent="0.25">
      <c r="A432" s="3">
        <f>TITRES_STAT!B435</f>
        <v>42933</v>
      </c>
      <c r="B432" s="5">
        <f>TITRES_STAT!C435</f>
        <v>100</v>
      </c>
      <c r="C432" s="5">
        <f>TITRES_STAT!D435</f>
        <v>58.090699999999998</v>
      </c>
      <c r="D432" s="5">
        <f>TITRES_STAT!E435</f>
        <v>0</v>
      </c>
      <c r="E432" s="2">
        <f t="shared" si="24"/>
        <v>-672</v>
      </c>
      <c r="F432" s="5" t="str">
        <f t="shared" si="27"/>
        <v>BEARISH</v>
      </c>
      <c r="G432" s="5" t="str">
        <f t="shared" si="26"/>
        <v>STRONG</v>
      </c>
      <c r="H432" s="5" t="str">
        <f t="shared" si="25"/>
        <v>CONFIRMED BEARISH</v>
      </c>
    </row>
    <row r="433" spans="1:8" ht="13.5" x14ac:dyDescent="0.25">
      <c r="A433" s="3">
        <f>TITRES_STAT!B436</f>
        <v>42934</v>
      </c>
      <c r="B433" s="5">
        <f>TITRES_STAT!C436</f>
        <v>100</v>
      </c>
      <c r="C433" s="5">
        <f>TITRES_STAT!D436</f>
        <v>58.090699999999998</v>
      </c>
      <c r="D433" s="5">
        <f>TITRES_STAT!E436</f>
        <v>20</v>
      </c>
      <c r="E433" s="2">
        <f t="shared" si="24"/>
        <v>-672</v>
      </c>
      <c r="F433" s="5" t="str">
        <f t="shared" si="27"/>
        <v>BEARISH</v>
      </c>
      <c r="G433" s="5" t="str">
        <f t="shared" si="26"/>
        <v>STRONG</v>
      </c>
      <c r="H433" s="5" t="str">
        <f t="shared" si="25"/>
        <v>CONFIRMED BEARISH</v>
      </c>
    </row>
    <row r="434" spans="1:8" ht="13.5" x14ac:dyDescent="0.25">
      <c r="A434" s="3">
        <f>TITRES_STAT!B437</f>
        <v>42935</v>
      </c>
      <c r="B434" s="5">
        <f>TITRES_STAT!C437</f>
        <v>100</v>
      </c>
      <c r="C434" s="5">
        <f>TITRES_STAT!D437</f>
        <v>58.090699999999998</v>
      </c>
      <c r="D434" s="5">
        <f>TITRES_STAT!E437</f>
        <v>0</v>
      </c>
      <c r="E434" s="2">
        <f t="shared" si="24"/>
        <v>-672</v>
      </c>
      <c r="F434" s="5" t="str">
        <f t="shared" si="27"/>
        <v>BEARISH</v>
      </c>
      <c r="G434" s="5" t="str">
        <f t="shared" si="26"/>
        <v>STRONG</v>
      </c>
      <c r="H434" s="5" t="str">
        <f t="shared" si="25"/>
        <v>CONFIRMED BEARISH</v>
      </c>
    </row>
    <row r="435" spans="1:8" ht="13.5" x14ac:dyDescent="0.25">
      <c r="A435" s="3">
        <f>TITRES_STAT!B438</f>
        <v>42936</v>
      </c>
      <c r="B435" s="5">
        <f>TITRES_STAT!C438</f>
        <v>100</v>
      </c>
      <c r="C435" s="5">
        <f>TITRES_STAT!D438</f>
        <v>58.090699999999998</v>
      </c>
      <c r="D435" s="5">
        <f>TITRES_STAT!E438</f>
        <v>0</v>
      </c>
      <c r="E435" s="2">
        <f t="shared" si="24"/>
        <v>-672</v>
      </c>
      <c r="F435" s="5" t="str">
        <f t="shared" si="27"/>
        <v>BEARISH</v>
      </c>
      <c r="G435" s="5" t="str">
        <f t="shared" si="26"/>
        <v>STRONG</v>
      </c>
      <c r="H435" s="5" t="str">
        <f t="shared" si="25"/>
        <v>CONFIRMED BEARISH</v>
      </c>
    </row>
    <row r="436" spans="1:8" ht="13.5" x14ac:dyDescent="0.25">
      <c r="A436" s="3">
        <f>TITRES_STAT!B439</f>
        <v>42937</v>
      </c>
      <c r="B436" s="5">
        <f>TITRES_STAT!C439</f>
        <v>100</v>
      </c>
      <c r="C436" s="5">
        <f>TITRES_STAT!D439</f>
        <v>58.090699999999998</v>
      </c>
      <c r="D436" s="5">
        <f>TITRES_STAT!E439</f>
        <v>59</v>
      </c>
      <c r="E436" s="2">
        <f t="shared" si="24"/>
        <v>-672</v>
      </c>
      <c r="F436" s="5" t="str">
        <f t="shared" si="27"/>
        <v>NEUTRAL</v>
      </c>
      <c r="G436" s="5" t="str">
        <f t="shared" si="26"/>
        <v>NEUTRAL</v>
      </c>
      <c r="H436" s="5" t="str">
        <f t="shared" si="25"/>
        <v>NEUTRAL</v>
      </c>
    </row>
    <row r="437" spans="1:8" ht="13.5" x14ac:dyDescent="0.25">
      <c r="A437" s="3">
        <f>TITRES_STAT!B440</f>
        <v>42940</v>
      </c>
      <c r="B437" s="5">
        <f>TITRES_STAT!C440</f>
        <v>100</v>
      </c>
      <c r="C437" s="5">
        <f>TITRES_STAT!D440</f>
        <v>58.090699999999998</v>
      </c>
      <c r="D437" s="5">
        <f>TITRES_STAT!E440</f>
        <v>11</v>
      </c>
      <c r="E437" s="2">
        <f t="shared" si="24"/>
        <v>-672</v>
      </c>
      <c r="F437" s="5" t="str">
        <f t="shared" si="27"/>
        <v>NEUTRAL</v>
      </c>
      <c r="G437" s="5" t="str">
        <f t="shared" si="26"/>
        <v>NEUTRAL</v>
      </c>
      <c r="H437" s="5" t="str">
        <f t="shared" si="25"/>
        <v>NEUTRAL</v>
      </c>
    </row>
    <row r="438" spans="1:8" ht="13.5" x14ac:dyDescent="0.25">
      <c r="A438" s="3">
        <f>TITRES_STAT!B441</f>
        <v>42942</v>
      </c>
      <c r="B438" s="5">
        <f>TITRES_STAT!C441</f>
        <v>100</v>
      </c>
      <c r="C438" s="5">
        <f>TITRES_STAT!D441</f>
        <v>58.090699999999998</v>
      </c>
      <c r="D438" s="5">
        <f>TITRES_STAT!E441</f>
        <v>44</v>
      </c>
      <c r="E438" s="2">
        <f t="shared" si="24"/>
        <v>-672</v>
      </c>
      <c r="F438" s="5" t="str">
        <f t="shared" si="27"/>
        <v>NEUTRAL</v>
      </c>
      <c r="G438" s="5" t="str">
        <f t="shared" si="26"/>
        <v>NEUTRAL</v>
      </c>
      <c r="H438" s="5" t="str">
        <f t="shared" si="25"/>
        <v>NEUTRAL</v>
      </c>
    </row>
    <row r="439" spans="1:8" ht="13.5" x14ac:dyDescent="0.25">
      <c r="A439" s="3">
        <f>TITRES_STAT!B442</f>
        <v>42943</v>
      </c>
      <c r="B439" s="5">
        <f>TITRES_STAT!C442</f>
        <v>100</v>
      </c>
      <c r="C439" s="5">
        <f>TITRES_STAT!D442</f>
        <v>58.090699999999998</v>
      </c>
      <c r="D439" s="5">
        <f>TITRES_STAT!E442</f>
        <v>66</v>
      </c>
      <c r="E439" s="2">
        <f t="shared" si="24"/>
        <v>-672</v>
      </c>
      <c r="F439" s="5" t="str">
        <f t="shared" si="27"/>
        <v>NEUTRAL</v>
      </c>
      <c r="G439" s="5" t="str">
        <f t="shared" si="26"/>
        <v>NEUTRAL</v>
      </c>
      <c r="H439" s="5" t="str">
        <f t="shared" si="25"/>
        <v>NEUTRAL</v>
      </c>
    </row>
    <row r="440" spans="1:8" ht="13.5" x14ac:dyDescent="0.25">
      <c r="A440" s="3">
        <f>TITRES_STAT!B443</f>
        <v>42944</v>
      </c>
      <c r="B440" s="5">
        <f>TITRES_STAT!C443</f>
        <v>100</v>
      </c>
      <c r="C440" s="5">
        <f>TITRES_STAT!D443</f>
        <v>58.090699999999998</v>
      </c>
      <c r="D440" s="5">
        <f>TITRES_STAT!E443</f>
        <v>0</v>
      </c>
      <c r="E440" s="2">
        <f t="shared" si="24"/>
        <v>-672</v>
      </c>
      <c r="F440" s="5" t="str">
        <f t="shared" si="27"/>
        <v>NEUTRAL</v>
      </c>
      <c r="G440" s="5" t="str">
        <f t="shared" si="26"/>
        <v>NEUTRAL</v>
      </c>
      <c r="H440" s="5" t="str">
        <f t="shared" si="25"/>
        <v>NEUTRAL</v>
      </c>
    </row>
    <row r="441" spans="1:8" ht="13.5" x14ac:dyDescent="0.25">
      <c r="A441" s="3">
        <f>TITRES_STAT!B444</f>
        <v>42947</v>
      </c>
      <c r="B441" s="5">
        <f>TITRES_STAT!C444</f>
        <v>100</v>
      </c>
      <c r="C441" s="5">
        <f>TITRES_STAT!D444</f>
        <v>58.090699999999998</v>
      </c>
      <c r="D441" s="5">
        <f>TITRES_STAT!E444</f>
        <v>0</v>
      </c>
      <c r="E441" s="2">
        <f t="shared" si="24"/>
        <v>-672</v>
      </c>
      <c r="F441" s="5" t="str">
        <f t="shared" si="27"/>
        <v>NEUTRAL</v>
      </c>
      <c r="G441" s="5" t="str">
        <f t="shared" si="26"/>
        <v>NEUTRAL</v>
      </c>
      <c r="H441" s="5" t="str">
        <f t="shared" si="25"/>
        <v>NEUTRAL</v>
      </c>
    </row>
    <row r="442" spans="1:8" ht="13.5" x14ac:dyDescent="0.25">
      <c r="A442" s="3">
        <f>TITRES_STAT!B445</f>
        <v>42948</v>
      </c>
      <c r="B442" s="5">
        <f>TITRES_STAT!C445</f>
        <v>102.99</v>
      </c>
      <c r="C442" s="5">
        <f>TITRES_STAT!D445</f>
        <v>59.827599999999997</v>
      </c>
      <c r="D442" s="5">
        <f>TITRES_STAT!E445</f>
        <v>2</v>
      </c>
      <c r="E442" s="2">
        <f t="shared" si="24"/>
        <v>-670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CONFIRMED BULLISH</v>
      </c>
    </row>
    <row r="443" spans="1:8" ht="13.5" x14ac:dyDescent="0.25">
      <c r="A443" s="3">
        <f>TITRES_STAT!B446</f>
        <v>42949</v>
      </c>
      <c r="B443" s="5">
        <f>TITRES_STAT!C446</f>
        <v>98.5</v>
      </c>
      <c r="C443" s="5">
        <f>TITRES_STAT!D446</f>
        <v>57.219299999999997</v>
      </c>
      <c r="D443" s="5">
        <f>TITRES_STAT!E446</f>
        <v>11</v>
      </c>
      <c r="E443" s="2">
        <f t="shared" si="24"/>
        <v>-681</v>
      </c>
      <c r="F443" s="5" t="str">
        <f t="shared" si="27"/>
        <v>BEARISH</v>
      </c>
      <c r="G443" s="5" t="str">
        <f t="shared" si="26"/>
        <v>NEUTRAL</v>
      </c>
      <c r="H443" s="5" t="str">
        <f t="shared" si="25"/>
        <v>CONFIRMED BEARISH</v>
      </c>
    </row>
    <row r="444" spans="1:8" ht="13.5" x14ac:dyDescent="0.25">
      <c r="A444" s="3">
        <f>TITRES_STAT!B447</f>
        <v>42950</v>
      </c>
      <c r="B444" s="5">
        <f>TITRES_STAT!C447</f>
        <v>98.5</v>
      </c>
      <c r="C444" s="5">
        <f>TITRES_STAT!D447</f>
        <v>57.219299999999997</v>
      </c>
      <c r="D444" s="5">
        <f>TITRES_STAT!E447</f>
        <v>0</v>
      </c>
      <c r="E444" s="2">
        <f t="shared" si="24"/>
        <v>-681</v>
      </c>
      <c r="F444" s="5" t="str">
        <f t="shared" si="27"/>
        <v>BEARISH</v>
      </c>
      <c r="G444" s="5" t="str">
        <f t="shared" si="26"/>
        <v>NEUTRAL</v>
      </c>
      <c r="H444" s="5" t="str">
        <f t="shared" si="25"/>
        <v>CONFIRMED BEARISH</v>
      </c>
    </row>
    <row r="445" spans="1:8" ht="13.5" x14ac:dyDescent="0.25">
      <c r="A445" s="3">
        <f>TITRES_STAT!B448</f>
        <v>42951</v>
      </c>
      <c r="B445" s="5">
        <f>TITRES_STAT!C448</f>
        <v>99</v>
      </c>
      <c r="C445" s="5">
        <f>TITRES_STAT!D448</f>
        <v>57.509799999999998</v>
      </c>
      <c r="D445" s="5">
        <f>TITRES_STAT!E448</f>
        <v>132</v>
      </c>
      <c r="E445" s="2">
        <f t="shared" si="24"/>
        <v>-549</v>
      </c>
      <c r="F445" s="5" t="str">
        <f t="shared" si="27"/>
        <v>BULLISH</v>
      </c>
      <c r="G445" s="5" t="str">
        <f t="shared" si="26"/>
        <v>WEAK</v>
      </c>
      <c r="H445" s="5" t="str">
        <f t="shared" si="25"/>
        <v>BULLISH DIVERGENCE</v>
      </c>
    </row>
    <row r="446" spans="1:8" ht="13.5" x14ac:dyDescent="0.25">
      <c r="A446" s="3">
        <f>TITRES_STAT!B449</f>
        <v>42954</v>
      </c>
      <c r="B446" s="5">
        <f>TITRES_STAT!C449</f>
        <v>99</v>
      </c>
      <c r="C446" s="5">
        <f>TITRES_STAT!D449</f>
        <v>57.509799999999998</v>
      </c>
      <c r="D446" s="5">
        <f>TITRES_STAT!E449</f>
        <v>0</v>
      </c>
      <c r="E446" s="2">
        <f t="shared" si="24"/>
        <v>-549</v>
      </c>
      <c r="F446" s="5" t="str">
        <f t="shared" si="27"/>
        <v>BULLISH</v>
      </c>
      <c r="G446" s="5" t="str">
        <f t="shared" si="26"/>
        <v>WEAK</v>
      </c>
      <c r="H446" s="5" t="str">
        <f t="shared" si="25"/>
        <v>BULLISH DIVERGENCE</v>
      </c>
    </row>
    <row r="447" spans="1:8" ht="13.5" x14ac:dyDescent="0.25">
      <c r="A447" s="3">
        <f>TITRES_STAT!B450</f>
        <v>42955</v>
      </c>
      <c r="B447" s="5">
        <f>TITRES_STAT!C450</f>
        <v>100</v>
      </c>
      <c r="C447" s="5">
        <f>TITRES_STAT!D450</f>
        <v>58.090699999999998</v>
      </c>
      <c r="D447" s="5">
        <f>TITRES_STAT!E450</f>
        <v>7</v>
      </c>
      <c r="E447" s="2">
        <f t="shared" si="24"/>
        <v>-542</v>
      </c>
      <c r="F447" s="5" t="str">
        <f t="shared" si="27"/>
        <v>BULLISH</v>
      </c>
      <c r="G447" s="5" t="str">
        <f t="shared" si="26"/>
        <v>WEAK</v>
      </c>
      <c r="H447" s="5" t="str">
        <f t="shared" si="25"/>
        <v>BULLISH DIVERGENCE</v>
      </c>
    </row>
    <row r="448" spans="1:8" ht="13.5" x14ac:dyDescent="0.25">
      <c r="A448" s="3">
        <f>TITRES_STAT!B451</f>
        <v>42956</v>
      </c>
      <c r="B448" s="5">
        <f>TITRES_STAT!C451</f>
        <v>100</v>
      </c>
      <c r="C448" s="5">
        <f>TITRES_STAT!D451</f>
        <v>58.090699999999998</v>
      </c>
      <c r="D448" s="5">
        <f>TITRES_STAT!E451</f>
        <v>32</v>
      </c>
      <c r="E448" s="2">
        <f t="shared" si="24"/>
        <v>-542</v>
      </c>
      <c r="F448" s="5" t="str">
        <f t="shared" si="27"/>
        <v>BULLISH</v>
      </c>
      <c r="G448" s="5" t="str">
        <f t="shared" si="26"/>
        <v>WEAK</v>
      </c>
      <c r="H448" s="5" t="str">
        <f t="shared" si="25"/>
        <v>CONFIRMED BULLISH</v>
      </c>
    </row>
    <row r="449" spans="1:8" ht="13.5" x14ac:dyDescent="0.25">
      <c r="A449" s="3">
        <f>TITRES_STAT!B452</f>
        <v>42957</v>
      </c>
      <c r="B449" s="5">
        <f>TITRES_STAT!C452</f>
        <v>100</v>
      </c>
      <c r="C449" s="5">
        <f>TITRES_STAT!D452</f>
        <v>58.090699999999998</v>
      </c>
      <c r="D449" s="5">
        <f>TITRES_STAT!E452</f>
        <v>0</v>
      </c>
      <c r="E449" s="2">
        <f t="shared" si="24"/>
        <v>-542</v>
      </c>
      <c r="F449" s="5" t="str">
        <f t="shared" si="27"/>
        <v>BULLISH</v>
      </c>
      <c r="G449" s="5" t="str">
        <f t="shared" si="26"/>
        <v>WEAK</v>
      </c>
      <c r="H449" s="5" t="str">
        <f t="shared" si="25"/>
        <v>CONFIRMED BULLISH</v>
      </c>
    </row>
    <row r="450" spans="1:8" ht="13.5" x14ac:dyDescent="0.25">
      <c r="A450" s="3">
        <f>TITRES_STAT!B453</f>
        <v>42958</v>
      </c>
      <c r="B450" s="5">
        <f>TITRES_STAT!C453</f>
        <v>103</v>
      </c>
      <c r="C450" s="5">
        <f>TITRES_STAT!D453</f>
        <v>59.833399999999997</v>
      </c>
      <c r="D450" s="5">
        <f>TITRES_STAT!E453</f>
        <v>1</v>
      </c>
      <c r="E450" s="2">
        <f t="shared" si="24"/>
        <v>-541</v>
      </c>
      <c r="F450" s="5" t="str">
        <f t="shared" si="27"/>
        <v>BULLISH</v>
      </c>
      <c r="G450" s="5" t="str">
        <f t="shared" si="26"/>
        <v>NEUTRAL</v>
      </c>
      <c r="H450" s="5" t="str">
        <f t="shared" si="25"/>
        <v>CONFIRMED BULLISH</v>
      </c>
    </row>
    <row r="451" spans="1:8" ht="13.5" x14ac:dyDescent="0.25">
      <c r="A451" s="3">
        <f>TITRES_STAT!B454</f>
        <v>42961</v>
      </c>
      <c r="B451" s="5">
        <f>TITRES_STAT!C454</f>
        <v>103</v>
      </c>
      <c r="C451" s="5">
        <f>TITRES_STAT!D454</f>
        <v>59.833399999999997</v>
      </c>
      <c r="D451" s="5">
        <f>TITRES_STAT!E454</f>
        <v>0</v>
      </c>
      <c r="E451" s="2">
        <f t="shared" si="24"/>
        <v>-541</v>
      </c>
      <c r="F451" s="5" t="str">
        <f t="shared" si="27"/>
        <v>BULLISH</v>
      </c>
      <c r="G451" s="5" t="str">
        <f t="shared" si="26"/>
        <v>NEUTRAL</v>
      </c>
      <c r="H451" s="5" t="str">
        <f t="shared" si="25"/>
        <v>CONFIRMED BULLISH</v>
      </c>
    </row>
    <row r="452" spans="1:8" ht="13.5" x14ac:dyDescent="0.25">
      <c r="A452" s="3">
        <f>TITRES_STAT!B455</f>
        <v>42962</v>
      </c>
      <c r="B452" s="5">
        <f>TITRES_STAT!C455</f>
        <v>103</v>
      </c>
      <c r="C452" s="5">
        <f>TITRES_STAT!D455</f>
        <v>59.833399999999997</v>
      </c>
      <c r="D452" s="5">
        <f>TITRES_STAT!E455</f>
        <v>0</v>
      </c>
      <c r="E452" s="2">
        <f t="shared" ref="E452:E515" si="28">IF(B452&gt;B451, E451+D452, IF(B452&lt;B451, E451-D452, E451))</f>
        <v>-541</v>
      </c>
      <c r="F452" s="5" t="str">
        <f t="shared" si="27"/>
        <v>BULLISH</v>
      </c>
      <c r="G452" s="5" t="str">
        <f t="shared" si="26"/>
        <v>NEUTRAL</v>
      </c>
      <c r="H452" s="5" t="str">
        <f t="shared" si="25"/>
        <v>CONFIRMED BULLISH</v>
      </c>
    </row>
    <row r="453" spans="1:8" ht="13.5" x14ac:dyDescent="0.25">
      <c r="A453" s="3">
        <f>TITRES_STAT!B456</f>
        <v>42963</v>
      </c>
      <c r="B453" s="5">
        <f>TITRES_STAT!C456</f>
        <v>103</v>
      </c>
      <c r="C453" s="5">
        <f>TITRES_STAT!D456</f>
        <v>59.833399999999997</v>
      </c>
      <c r="D453" s="5">
        <f>TITRES_STAT!E456</f>
        <v>0</v>
      </c>
      <c r="E453" s="2">
        <f t="shared" si="28"/>
        <v>-541</v>
      </c>
      <c r="F453" s="5" t="str">
        <f t="shared" si="27"/>
        <v>BULLISH</v>
      </c>
      <c r="G453" s="5" t="str">
        <f t="shared" si="26"/>
        <v>NEUTRAL</v>
      </c>
      <c r="H453" s="5" t="str">
        <f t="shared" si="25"/>
        <v>CONFIRMED BULLISH</v>
      </c>
    </row>
    <row r="454" spans="1:8" ht="13.5" x14ac:dyDescent="0.25">
      <c r="A454" s="3">
        <f>TITRES_STAT!B457</f>
        <v>42964</v>
      </c>
      <c r="B454" s="5">
        <f>TITRES_STAT!C457</f>
        <v>103</v>
      </c>
      <c r="C454" s="5">
        <f>TITRES_STAT!D457</f>
        <v>59.833399999999997</v>
      </c>
      <c r="D454" s="5">
        <f>TITRES_STAT!E457</f>
        <v>0</v>
      </c>
      <c r="E454" s="2">
        <f t="shared" si="28"/>
        <v>-541</v>
      </c>
      <c r="F454" s="5" t="str">
        <f t="shared" si="27"/>
        <v>BULLISH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42965</v>
      </c>
      <c r="B455" s="5">
        <f>TITRES_STAT!C458</f>
        <v>103</v>
      </c>
      <c r="C455" s="5">
        <f>TITRES_STAT!D458</f>
        <v>59.833399999999997</v>
      </c>
      <c r="D455" s="5">
        <f>TITRES_STAT!E458</f>
        <v>0</v>
      </c>
      <c r="E455" s="2">
        <f t="shared" si="28"/>
        <v>-541</v>
      </c>
      <c r="F455" s="5" t="str">
        <f t="shared" si="27"/>
        <v>NEUTRAL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NEUTRAL</v>
      </c>
    </row>
    <row r="456" spans="1:8" ht="13.5" x14ac:dyDescent="0.25">
      <c r="A456" s="3">
        <f>TITRES_STAT!B459</f>
        <v>42968</v>
      </c>
      <c r="B456" s="5">
        <f>TITRES_STAT!C459</f>
        <v>103</v>
      </c>
      <c r="C456" s="5">
        <f>TITRES_STAT!D459</f>
        <v>59.833399999999997</v>
      </c>
      <c r="D456" s="5">
        <f>TITRES_STAT!E459</f>
        <v>0</v>
      </c>
      <c r="E456" s="2">
        <f t="shared" si="28"/>
        <v>-541</v>
      </c>
      <c r="F456" s="5" t="str">
        <f t="shared" ref="F456:F519" si="31">IF(E456&gt;E451,"BULLISH",IF(E456&lt;E451,"BEARISH","NEUTRAL"))</f>
        <v>NEUTRAL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42969</v>
      </c>
      <c r="B457" s="5">
        <f>TITRES_STAT!C460</f>
        <v>103</v>
      </c>
      <c r="C457" s="5">
        <f>TITRES_STAT!D460</f>
        <v>59.833399999999997</v>
      </c>
      <c r="D457" s="5">
        <f>TITRES_STAT!E460</f>
        <v>0</v>
      </c>
      <c r="E457" s="2">
        <f t="shared" si="28"/>
        <v>-541</v>
      </c>
      <c r="F457" s="5" t="str">
        <f t="shared" si="31"/>
        <v>NEUTRAL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102</v>
      </c>
      <c r="C458" s="5">
        <f>TITRES_STAT!D461</f>
        <v>59.252499999999998</v>
      </c>
      <c r="D458" s="5">
        <f>TITRES_STAT!E461</f>
        <v>55</v>
      </c>
      <c r="E458" s="2">
        <f t="shared" si="28"/>
        <v>-596</v>
      </c>
      <c r="F458" s="5" t="str">
        <f t="shared" si="31"/>
        <v>BEARISH</v>
      </c>
      <c r="G458" s="5" t="str">
        <f t="shared" si="30"/>
        <v>STRONG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102</v>
      </c>
      <c r="C459" s="5">
        <f>TITRES_STAT!D462</f>
        <v>59.252499999999998</v>
      </c>
      <c r="D459" s="5">
        <f>TITRES_STAT!E462</f>
        <v>0</v>
      </c>
      <c r="E459" s="2">
        <f t="shared" si="28"/>
        <v>-596</v>
      </c>
      <c r="F459" s="5" t="str">
        <f t="shared" si="31"/>
        <v>BEARISH</v>
      </c>
      <c r="G459" s="5" t="str">
        <f t="shared" si="30"/>
        <v>STRONG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100</v>
      </c>
      <c r="C460" s="5">
        <f>TITRES_STAT!D463</f>
        <v>58.090699999999998</v>
      </c>
      <c r="D460" s="5">
        <f>TITRES_STAT!E463</f>
        <v>16</v>
      </c>
      <c r="E460" s="2">
        <f t="shared" si="28"/>
        <v>-612</v>
      </c>
      <c r="F460" s="5" t="str">
        <f t="shared" si="31"/>
        <v>BEARISH</v>
      </c>
      <c r="G460" s="5" t="str">
        <f t="shared" si="30"/>
        <v>STRONG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100</v>
      </c>
      <c r="C461" s="5">
        <f>TITRES_STAT!D464</f>
        <v>58.090699999999998</v>
      </c>
      <c r="D461" s="5">
        <f>TITRES_STAT!E464</f>
        <v>4</v>
      </c>
      <c r="E461" s="2">
        <f t="shared" si="28"/>
        <v>-612</v>
      </c>
      <c r="F461" s="5" t="str">
        <f t="shared" si="31"/>
        <v>BEARISH</v>
      </c>
      <c r="G461" s="5" t="str">
        <f t="shared" si="30"/>
        <v>STRONG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100</v>
      </c>
      <c r="C462" s="5">
        <f>TITRES_STAT!D465</f>
        <v>58.090699999999998</v>
      </c>
      <c r="D462" s="5">
        <f>TITRES_STAT!E465</f>
        <v>20</v>
      </c>
      <c r="E462" s="2">
        <f t="shared" si="28"/>
        <v>-612</v>
      </c>
      <c r="F462" s="5" t="str">
        <f t="shared" si="31"/>
        <v>BEARISH</v>
      </c>
      <c r="G462" s="5" t="str">
        <f t="shared" si="30"/>
        <v>STRONG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100</v>
      </c>
      <c r="C463" s="5">
        <f>TITRES_STAT!D466</f>
        <v>58.090699999999998</v>
      </c>
      <c r="D463" s="5">
        <f>TITRES_STAT!E466</f>
        <v>15</v>
      </c>
      <c r="E463" s="2">
        <f t="shared" si="28"/>
        <v>-612</v>
      </c>
      <c r="F463" s="5" t="str">
        <f t="shared" si="31"/>
        <v>BEARISH</v>
      </c>
      <c r="G463" s="5" t="str">
        <f t="shared" si="30"/>
        <v>STRONG</v>
      </c>
      <c r="H463" s="5" t="str">
        <f t="shared" si="29"/>
        <v>CONFIRMED BEARISH</v>
      </c>
    </row>
    <row r="464" spans="1:8" ht="13.5" x14ac:dyDescent="0.25">
      <c r="A464" s="3">
        <f>TITRES_STAT!B467</f>
        <v>42978</v>
      </c>
      <c r="B464" s="5">
        <f>TITRES_STAT!C467</f>
        <v>102</v>
      </c>
      <c r="C464" s="5">
        <f>TITRES_STAT!D467</f>
        <v>59.252499999999998</v>
      </c>
      <c r="D464" s="5">
        <f>TITRES_STAT!E467</f>
        <v>10</v>
      </c>
      <c r="E464" s="2">
        <f t="shared" si="28"/>
        <v>-602</v>
      </c>
      <c r="F464" s="5" t="str">
        <f t="shared" si="31"/>
        <v>BEARISH</v>
      </c>
      <c r="G464" s="5" t="str">
        <f t="shared" si="30"/>
        <v>NEUTRAL</v>
      </c>
      <c r="H464" s="5" t="str">
        <f t="shared" si="29"/>
        <v>NEUTRAL</v>
      </c>
    </row>
    <row r="465" spans="1:8" ht="13.5" x14ac:dyDescent="0.25">
      <c r="A465" s="3">
        <f>TITRES_STAT!B468</f>
        <v>42982</v>
      </c>
      <c r="B465" s="5">
        <f>TITRES_STAT!C468</f>
        <v>102</v>
      </c>
      <c r="C465" s="5">
        <f>TITRES_STAT!D468</f>
        <v>59.252499999999998</v>
      </c>
      <c r="D465" s="5">
        <f>TITRES_STAT!E468</f>
        <v>0</v>
      </c>
      <c r="E465" s="2">
        <f t="shared" si="28"/>
        <v>-602</v>
      </c>
      <c r="F465" s="5" t="str">
        <f t="shared" si="31"/>
        <v>BULLISH</v>
      </c>
      <c r="G465" s="5" t="str">
        <f t="shared" si="30"/>
        <v>NEUTRAL</v>
      </c>
      <c r="H465" s="5" t="str">
        <f t="shared" si="29"/>
        <v>CONFIRMED BULLISH</v>
      </c>
    </row>
    <row r="466" spans="1:8" ht="13.5" x14ac:dyDescent="0.25">
      <c r="A466" s="3">
        <f>TITRES_STAT!B469</f>
        <v>42983</v>
      </c>
      <c r="B466" s="5">
        <f>TITRES_STAT!C469</f>
        <v>102</v>
      </c>
      <c r="C466" s="5">
        <f>TITRES_STAT!D469</f>
        <v>59.252499999999998</v>
      </c>
      <c r="D466" s="5">
        <f>TITRES_STAT!E469</f>
        <v>0</v>
      </c>
      <c r="E466" s="2">
        <f t="shared" si="28"/>
        <v>-602</v>
      </c>
      <c r="F466" s="5" t="str">
        <f t="shared" si="31"/>
        <v>BULLISH</v>
      </c>
      <c r="G466" s="5" t="str">
        <f t="shared" si="30"/>
        <v>NEUTRAL</v>
      </c>
      <c r="H466" s="5" t="str">
        <f t="shared" si="29"/>
        <v>CONFIRMED BULLISH</v>
      </c>
    </row>
    <row r="467" spans="1:8" ht="13.5" x14ac:dyDescent="0.25">
      <c r="A467" s="3">
        <f>TITRES_STAT!B470</f>
        <v>42984</v>
      </c>
      <c r="B467" s="5">
        <f>TITRES_STAT!C470</f>
        <v>102</v>
      </c>
      <c r="C467" s="5">
        <f>TITRES_STAT!D470</f>
        <v>59.252499999999998</v>
      </c>
      <c r="D467" s="5">
        <f>TITRES_STAT!E470</f>
        <v>0</v>
      </c>
      <c r="E467" s="2">
        <f t="shared" si="28"/>
        <v>-602</v>
      </c>
      <c r="F467" s="5" t="str">
        <f t="shared" si="31"/>
        <v>BULLISH</v>
      </c>
      <c r="G467" s="5" t="str">
        <f t="shared" si="30"/>
        <v>NEUTRAL</v>
      </c>
      <c r="H467" s="5" t="str">
        <f t="shared" si="29"/>
        <v>CONFIRMED BULLISH</v>
      </c>
    </row>
    <row r="468" spans="1:8" ht="13.5" x14ac:dyDescent="0.25">
      <c r="A468" s="3">
        <f>TITRES_STAT!B471</f>
        <v>42985</v>
      </c>
      <c r="B468" s="5">
        <f>TITRES_STAT!C471</f>
        <v>102</v>
      </c>
      <c r="C468" s="5">
        <f>TITRES_STAT!D471</f>
        <v>59.252499999999998</v>
      </c>
      <c r="D468" s="5">
        <f>TITRES_STAT!E471</f>
        <v>0</v>
      </c>
      <c r="E468" s="2">
        <f t="shared" si="28"/>
        <v>-602</v>
      </c>
      <c r="F468" s="5" t="str">
        <f t="shared" si="31"/>
        <v>BULLISH</v>
      </c>
      <c r="G468" s="5" t="str">
        <f t="shared" si="30"/>
        <v>NEUTRAL</v>
      </c>
      <c r="H468" s="5" t="str">
        <f t="shared" si="29"/>
        <v>CONFIRMED BULLISH</v>
      </c>
    </row>
    <row r="469" spans="1:8" ht="13.5" x14ac:dyDescent="0.25">
      <c r="A469" s="3">
        <f>TITRES_STAT!B472</f>
        <v>42986</v>
      </c>
      <c r="B469" s="5">
        <f>TITRES_STAT!C472</f>
        <v>102</v>
      </c>
      <c r="C469" s="5">
        <f>TITRES_STAT!D472</f>
        <v>59.252499999999998</v>
      </c>
      <c r="D469" s="5">
        <f>TITRES_STAT!E472</f>
        <v>0</v>
      </c>
      <c r="E469" s="2">
        <f t="shared" si="28"/>
        <v>-602</v>
      </c>
      <c r="F469" s="5" t="str">
        <f t="shared" si="31"/>
        <v>NEUTRAL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42989</v>
      </c>
      <c r="B470" s="5">
        <f>TITRES_STAT!C473</f>
        <v>102</v>
      </c>
      <c r="C470" s="5">
        <f>TITRES_STAT!D473</f>
        <v>59.252499999999998</v>
      </c>
      <c r="D470" s="5">
        <f>TITRES_STAT!E473</f>
        <v>0</v>
      </c>
      <c r="E470" s="2">
        <f t="shared" si="28"/>
        <v>-602</v>
      </c>
      <c r="F470" s="5" t="str">
        <f t="shared" si="31"/>
        <v>NEUTRAL</v>
      </c>
      <c r="G470" s="5" t="str">
        <f t="shared" si="30"/>
        <v>NEUTRAL</v>
      </c>
      <c r="H470" s="5" t="str">
        <f t="shared" si="29"/>
        <v>NEUTRAL</v>
      </c>
    </row>
    <row r="471" spans="1:8" ht="13.5" x14ac:dyDescent="0.25">
      <c r="A471" s="3">
        <f>TITRES_STAT!B474</f>
        <v>42990</v>
      </c>
      <c r="B471" s="5">
        <f>TITRES_STAT!C474</f>
        <v>102</v>
      </c>
      <c r="C471" s="5">
        <f>TITRES_STAT!D474</f>
        <v>59.252499999999998</v>
      </c>
      <c r="D471" s="5">
        <f>TITRES_STAT!E474</f>
        <v>0</v>
      </c>
      <c r="E471" s="2">
        <f t="shared" si="28"/>
        <v>-602</v>
      </c>
      <c r="F471" s="5" t="str">
        <f t="shared" si="31"/>
        <v>NEUTRAL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42991</v>
      </c>
      <c r="B472" s="5">
        <f>TITRES_STAT!C475</f>
        <v>98.94</v>
      </c>
      <c r="C472" s="5">
        <f>TITRES_STAT!D475</f>
        <v>57.474899999999998</v>
      </c>
      <c r="D472" s="5">
        <f>TITRES_STAT!E475</f>
        <v>0</v>
      </c>
      <c r="E472" s="2">
        <f t="shared" si="28"/>
        <v>-602</v>
      </c>
      <c r="F472" s="5" t="str">
        <f t="shared" si="31"/>
        <v>NEUTRAL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42992</v>
      </c>
      <c r="B473" s="5">
        <f>TITRES_STAT!C476</f>
        <v>101.99</v>
      </c>
      <c r="C473" s="5">
        <f>TITRES_STAT!D476</f>
        <v>59.246699999999997</v>
      </c>
      <c r="D473" s="5">
        <f>TITRES_STAT!E476</f>
        <v>1</v>
      </c>
      <c r="E473" s="2">
        <f t="shared" si="28"/>
        <v>-601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BULLISH DIVERGENCE</v>
      </c>
    </row>
    <row r="474" spans="1:8" ht="13.5" x14ac:dyDescent="0.25">
      <c r="A474" s="3">
        <f>TITRES_STAT!B477</f>
        <v>42993</v>
      </c>
      <c r="B474" s="5">
        <f>TITRES_STAT!C477</f>
        <v>101.99</v>
      </c>
      <c r="C474" s="5">
        <f>TITRES_STAT!D477</f>
        <v>59.246699999999997</v>
      </c>
      <c r="D474" s="5">
        <f>TITRES_STAT!E477</f>
        <v>0</v>
      </c>
      <c r="E474" s="2">
        <f t="shared" si="28"/>
        <v>-601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BULLISH DIVERGENCE</v>
      </c>
    </row>
    <row r="475" spans="1:8" ht="13.5" x14ac:dyDescent="0.25">
      <c r="A475" s="3">
        <f>TITRES_STAT!B478</f>
        <v>42996</v>
      </c>
      <c r="B475" s="5">
        <f>TITRES_STAT!C478</f>
        <v>101.99</v>
      </c>
      <c r="C475" s="5">
        <f>TITRES_STAT!D478</f>
        <v>59.246699999999997</v>
      </c>
      <c r="D475" s="5">
        <f>TITRES_STAT!E478</f>
        <v>0</v>
      </c>
      <c r="E475" s="2">
        <f t="shared" si="28"/>
        <v>-601</v>
      </c>
      <c r="F475" s="5" t="str">
        <f t="shared" si="31"/>
        <v>BULLISH</v>
      </c>
      <c r="G475" s="5" t="str">
        <f t="shared" si="30"/>
        <v>NEUTRAL</v>
      </c>
      <c r="H475" s="5" t="str">
        <f t="shared" si="29"/>
        <v>BULLISH DIVERGENCE</v>
      </c>
    </row>
    <row r="476" spans="1:8" ht="13.5" x14ac:dyDescent="0.25">
      <c r="A476" s="3">
        <f>TITRES_STAT!B479</f>
        <v>42997</v>
      </c>
      <c r="B476" s="5">
        <f>TITRES_STAT!C479</f>
        <v>102</v>
      </c>
      <c r="C476" s="5">
        <f>TITRES_STAT!D479</f>
        <v>59.252499999999998</v>
      </c>
      <c r="D476" s="5">
        <f>TITRES_STAT!E479</f>
        <v>16</v>
      </c>
      <c r="E476" s="2">
        <f t="shared" si="28"/>
        <v>-585</v>
      </c>
      <c r="F476" s="5" t="str">
        <f t="shared" si="31"/>
        <v>BULLISH</v>
      </c>
      <c r="G476" s="5" t="str">
        <f t="shared" si="30"/>
        <v>WEAK</v>
      </c>
      <c r="H476" s="5" t="str">
        <f t="shared" si="29"/>
        <v>NEUTRAL</v>
      </c>
    </row>
    <row r="477" spans="1:8" ht="13.5" x14ac:dyDescent="0.25">
      <c r="A477" s="3">
        <f>TITRES_STAT!B480</f>
        <v>42998</v>
      </c>
      <c r="B477" s="5">
        <f>TITRES_STAT!C480</f>
        <v>102</v>
      </c>
      <c r="C477" s="5">
        <f>TITRES_STAT!D480</f>
        <v>59.252499999999998</v>
      </c>
      <c r="D477" s="5">
        <f>TITRES_STAT!E480</f>
        <v>0</v>
      </c>
      <c r="E477" s="2">
        <f t="shared" si="28"/>
        <v>-585</v>
      </c>
      <c r="F477" s="5" t="str">
        <f t="shared" si="31"/>
        <v>BULLISH</v>
      </c>
      <c r="G477" s="5" t="str">
        <f t="shared" si="30"/>
        <v>WEAK</v>
      </c>
      <c r="H477" s="5" t="str">
        <f t="shared" si="29"/>
        <v>CONFIRMED BULLISH</v>
      </c>
    </row>
    <row r="478" spans="1:8" ht="13.5" x14ac:dyDescent="0.25">
      <c r="A478" s="3">
        <f>TITRES_STAT!B481</f>
        <v>43000</v>
      </c>
      <c r="B478" s="5">
        <f>TITRES_STAT!C481</f>
        <v>102</v>
      </c>
      <c r="C478" s="5">
        <f>TITRES_STAT!D481</f>
        <v>59.252499999999998</v>
      </c>
      <c r="D478" s="5">
        <f>TITRES_STAT!E481</f>
        <v>35</v>
      </c>
      <c r="E478" s="2">
        <f t="shared" si="28"/>
        <v>-585</v>
      </c>
      <c r="F478" s="5" t="str">
        <f t="shared" si="31"/>
        <v>BULLISH</v>
      </c>
      <c r="G478" s="5" t="str">
        <f t="shared" si="30"/>
        <v>WEAK</v>
      </c>
      <c r="H478" s="5" t="str">
        <f t="shared" si="29"/>
        <v>CONFIRMED BULLISH</v>
      </c>
    </row>
    <row r="479" spans="1:8" ht="13.5" x14ac:dyDescent="0.25">
      <c r="A479" s="3">
        <f>TITRES_STAT!B482</f>
        <v>43003</v>
      </c>
      <c r="B479" s="5">
        <f>TITRES_STAT!C482</f>
        <v>98.81</v>
      </c>
      <c r="C479" s="5">
        <f>TITRES_STAT!D482</f>
        <v>57.3994</v>
      </c>
      <c r="D479" s="5">
        <f>TITRES_STAT!E482</f>
        <v>0</v>
      </c>
      <c r="E479" s="2">
        <f t="shared" si="28"/>
        <v>-585</v>
      </c>
      <c r="F479" s="5" t="str">
        <f t="shared" si="31"/>
        <v>BULLISH</v>
      </c>
      <c r="G479" s="5" t="str">
        <f t="shared" si="30"/>
        <v>WEAK</v>
      </c>
      <c r="H479" s="5" t="str">
        <f t="shared" si="29"/>
        <v>BULLISH DIVERGENCE</v>
      </c>
    </row>
    <row r="480" spans="1:8" ht="13.5" x14ac:dyDescent="0.25">
      <c r="A480" s="3">
        <f>TITRES_STAT!B483</f>
        <v>43004</v>
      </c>
      <c r="B480" s="5">
        <f>TITRES_STAT!C483</f>
        <v>98.81</v>
      </c>
      <c r="C480" s="5">
        <f>TITRES_STAT!D483</f>
        <v>59.253999999999998</v>
      </c>
      <c r="D480" s="5">
        <f>TITRES_STAT!E483</f>
        <v>0</v>
      </c>
      <c r="E480" s="2">
        <f t="shared" si="28"/>
        <v>-585</v>
      </c>
      <c r="F480" s="5" t="str">
        <f t="shared" si="31"/>
        <v>BULLISH</v>
      </c>
      <c r="G480" s="5" t="str">
        <f t="shared" si="30"/>
        <v>WEAK</v>
      </c>
      <c r="H480" s="5" t="str">
        <f t="shared" si="29"/>
        <v>BULLISH DIVERGENCE</v>
      </c>
    </row>
    <row r="481" spans="1:8" ht="13.5" x14ac:dyDescent="0.25">
      <c r="A481" s="3">
        <f>TITRES_STAT!B484</f>
        <v>43005</v>
      </c>
      <c r="B481" s="5">
        <f>TITRES_STAT!C484</f>
        <v>98.81</v>
      </c>
      <c r="C481" s="5">
        <f>TITRES_STAT!D484</f>
        <v>59.253999999999998</v>
      </c>
      <c r="D481" s="5">
        <f>TITRES_STAT!E484</f>
        <v>0</v>
      </c>
      <c r="E481" s="2">
        <f t="shared" si="28"/>
        <v>-585</v>
      </c>
      <c r="F481" s="5" t="str">
        <f t="shared" si="31"/>
        <v>NEUTRAL</v>
      </c>
      <c r="G481" s="5" t="str">
        <f t="shared" si="30"/>
        <v>NEUTRAL</v>
      </c>
      <c r="H481" s="5" t="str">
        <f t="shared" si="29"/>
        <v>NEUTRAL</v>
      </c>
    </row>
    <row r="482" spans="1:8" ht="13.5" x14ac:dyDescent="0.25">
      <c r="A482" s="3">
        <f>TITRES_STAT!B485</f>
        <v>43006</v>
      </c>
      <c r="B482" s="5">
        <f>TITRES_STAT!C485</f>
        <v>98.81</v>
      </c>
      <c r="C482" s="5">
        <f>TITRES_STAT!D485</f>
        <v>59.253999999999998</v>
      </c>
      <c r="D482" s="5">
        <f>TITRES_STAT!E485</f>
        <v>0</v>
      </c>
      <c r="E482" s="2">
        <f t="shared" si="28"/>
        <v>-585</v>
      </c>
      <c r="F482" s="5" t="str">
        <f t="shared" si="31"/>
        <v>NEUTRAL</v>
      </c>
      <c r="G482" s="5" t="str">
        <f t="shared" si="30"/>
        <v>NEUTRAL</v>
      </c>
      <c r="H482" s="5" t="str">
        <f t="shared" si="29"/>
        <v>NEUTRAL</v>
      </c>
    </row>
    <row r="483" spans="1:8" ht="13.5" x14ac:dyDescent="0.25">
      <c r="A483" s="3">
        <f>TITRES_STAT!B486</f>
        <v>43007</v>
      </c>
      <c r="B483" s="5">
        <f>TITRES_STAT!C486</f>
        <v>98.81</v>
      </c>
      <c r="C483" s="5">
        <f>TITRES_STAT!D486</f>
        <v>59.253999999999998</v>
      </c>
      <c r="D483" s="5">
        <f>TITRES_STAT!E486</f>
        <v>0</v>
      </c>
      <c r="E483" s="2">
        <f t="shared" si="28"/>
        <v>-585</v>
      </c>
      <c r="F483" s="5" t="str">
        <f t="shared" si="31"/>
        <v>NEUTRAL</v>
      </c>
      <c r="G483" s="5" t="str">
        <f t="shared" si="30"/>
        <v>NEUTRAL</v>
      </c>
      <c r="H483" s="5" t="str">
        <f t="shared" si="29"/>
        <v>NEUTRAL</v>
      </c>
    </row>
    <row r="484" spans="1:8" ht="13.5" x14ac:dyDescent="0.25">
      <c r="A484" s="3">
        <f>TITRES_STAT!B487</f>
        <v>43010</v>
      </c>
      <c r="B484" s="5">
        <f>TITRES_STAT!C487</f>
        <v>99.6</v>
      </c>
      <c r="C484" s="5">
        <f>TITRES_STAT!D487</f>
        <v>59.727800000000002</v>
      </c>
      <c r="D484" s="5">
        <f>TITRES_STAT!E487</f>
        <v>7</v>
      </c>
      <c r="E484" s="2">
        <f t="shared" si="28"/>
        <v>-578</v>
      </c>
      <c r="F484" s="5" t="str">
        <f t="shared" si="31"/>
        <v>BULLISH</v>
      </c>
      <c r="G484" s="5" t="str">
        <f t="shared" si="30"/>
        <v>NEUTRAL</v>
      </c>
      <c r="H484" s="5" t="str">
        <f t="shared" si="29"/>
        <v>CONFIRMED BULLISH</v>
      </c>
    </row>
    <row r="485" spans="1:8" ht="13.5" x14ac:dyDescent="0.25">
      <c r="A485" s="3">
        <f>TITRES_STAT!B488</f>
        <v>43011</v>
      </c>
      <c r="B485" s="5">
        <f>TITRES_STAT!C488</f>
        <v>99.6</v>
      </c>
      <c r="C485" s="5">
        <f>TITRES_STAT!D488</f>
        <v>59.727800000000002</v>
      </c>
      <c r="D485" s="5">
        <f>TITRES_STAT!E488</f>
        <v>0</v>
      </c>
      <c r="E485" s="2">
        <f t="shared" si="28"/>
        <v>-578</v>
      </c>
      <c r="F485" s="5" t="str">
        <f t="shared" si="31"/>
        <v>BULLISH</v>
      </c>
      <c r="G485" s="5" t="str">
        <f t="shared" si="30"/>
        <v>NEUTRAL</v>
      </c>
      <c r="H485" s="5" t="str">
        <f t="shared" si="29"/>
        <v>CONFIRMED BULLISH</v>
      </c>
    </row>
    <row r="486" spans="1:8" ht="13.5" x14ac:dyDescent="0.25">
      <c r="A486" s="3">
        <f>TITRES_STAT!B489</f>
        <v>43012</v>
      </c>
      <c r="B486" s="5">
        <f>TITRES_STAT!C489</f>
        <v>99.6</v>
      </c>
      <c r="C486" s="5">
        <f>TITRES_STAT!D489</f>
        <v>59.727800000000002</v>
      </c>
      <c r="D486" s="5">
        <f>TITRES_STAT!E489</f>
        <v>0</v>
      </c>
      <c r="E486" s="2">
        <f t="shared" si="28"/>
        <v>-578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CONFIRMED BULLISH</v>
      </c>
    </row>
    <row r="487" spans="1:8" ht="13.5" x14ac:dyDescent="0.25">
      <c r="A487" s="3">
        <f>TITRES_STAT!B490</f>
        <v>43013</v>
      </c>
      <c r="B487" s="5">
        <f>TITRES_STAT!C490</f>
        <v>95.12</v>
      </c>
      <c r="C487" s="5">
        <f>TITRES_STAT!D490</f>
        <v>57.041200000000003</v>
      </c>
      <c r="D487" s="5">
        <f>TITRES_STAT!E490</f>
        <v>0</v>
      </c>
      <c r="E487" s="2">
        <f t="shared" si="28"/>
        <v>-578</v>
      </c>
      <c r="F487" s="5" t="str">
        <f t="shared" si="31"/>
        <v>BULLISH</v>
      </c>
      <c r="G487" s="5" t="str">
        <f t="shared" si="30"/>
        <v>NEUTRAL</v>
      </c>
      <c r="H487" s="5" t="str">
        <f t="shared" si="29"/>
        <v>BULLISH DIVERGENCE</v>
      </c>
    </row>
    <row r="488" spans="1:8" ht="13.5" x14ac:dyDescent="0.25">
      <c r="A488" s="3">
        <f>TITRES_STAT!B491</f>
        <v>43014</v>
      </c>
      <c r="B488" s="5">
        <f>TITRES_STAT!C491</f>
        <v>90.84</v>
      </c>
      <c r="C488" s="5">
        <f>TITRES_STAT!D491</f>
        <v>54.474600000000002</v>
      </c>
      <c r="D488" s="5">
        <f>TITRES_STAT!E491</f>
        <v>70</v>
      </c>
      <c r="E488" s="2">
        <f t="shared" si="28"/>
        <v>-648</v>
      </c>
      <c r="F488" s="5" t="str">
        <f t="shared" si="31"/>
        <v>BEARISH</v>
      </c>
      <c r="G488" s="5" t="str">
        <f t="shared" si="30"/>
        <v>STRONG</v>
      </c>
      <c r="H488" s="5" t="str">
        <f t="shared" si="29"/>
        <v>CONFIRMED BEARISH</v>
      </c>
    </row>
    <row r="489" spans="1:8" ht="13.5" x14ac:dyDescent="0.25">
      <c r="A489" s="3">
        <f>TITRES_STAT!B492</f>
        <v>43017</v>
      </c>
      <c r="B489" s="5">
        <f>TITRES_STAT!C492</f>
        <v>90.84</v>
      </c>
      <c r="C489" s="5">
        <f>TITRES_STAT!D492</f>
        <v>54.474600000000002</v>
      </c>
      <c r="D489" s="5">
        <f>TITRES_STAT!E492</f>
        <v>0</v>
      </c>
      <c r="E489" s="2">
        <f t="shared" si="28"/>
        <v>-648</v>
      </c>
      <c r="F489" s="5" t="str">
        <f t="shared" si="31"/>
        <v>BEARISH</v>
      </c>
      <c r="G489" s="5" t="str">
        <f t="shared" si="30"/>
        <v>STRONG</v>
      </c>
      <c r="H489" s="5" t="str">
        <f t="shared" si="29"/>
        <v>CONFIRMED BEARISH</v>
      </c>
    </row>
    <row r="490" spans="1:8" ht="13.5" x14ac:dyDescent="0.25">
      <c r="A490" s="3">
        <f>TITRES_STAT!B493</f>
        <v>43018</v>
      </c>
      <c r="B490" s="5">
        <f>TITRES_STAT!C493</f>
        <v>91</v>
      </c>
      <c r="C490" s="5">
        <f>TITRES_STAT!D493</f>
        <v>54.570599999999999</v>
      </c>
      <c r="D490" s="5">
        <f>TITRES_STAT!E493</f>
        <v>41</v>
      </c>
      <c r="E490" s="2">
        <f t="shared" si="28"/>
        <v>-607</v>
      </c>
      <c r="F490" s="5" t="str">
        <f t="shared" si="31"/>
        <v>BEARISH</v>
      </c>
      <c r="G490" s="5" t="str">
        <f t="shared" si="30"/>
        <v>STRONG</v>
      </c>
      <c r="H490" s="5" t="str">
        <f t="shared" si="29"/>
        <v>CONFIRMED BEARISH</v>
      </c>
    </row>
    <row r="491" spans="1:8" ht="13.5" x14ac:dyDescent="0.25">
      <c r="A491" s="3">
        <f>TITRES_STAT!B494</f>
        <v>43019</v>
      </c>
      <c r="B491" s="5">
        <f>TITRES_STAT!C494</f>
        <v>91</v>
      </c>
      <c r="C491" s="5">
        <f>TITRES_STAT!D494</f>
        <v>54.570599999999999</v>
      </c>
      <c r="D491" s="5">
        <f>TITRES_STAT!E494</f>
        <v>0</v>
      </c>
      <c r="E491" s="2">
        <f t="shared" si="28"/>
        <v>-607</v>
      </c>
      <c r="F491" s="5" t="str">
        <f t="shared" si="31"/>
        <v>BEARISH</v>
      </c>
      <c r="G491" s="5" t="str">
        <f t="shared" si="30"/>
        <v>STRONG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91</v>
      </c>
      <c r="C492" s="5">
        <f>TITRES_STAT!D495</f>
        <v>54.570599999999999</v>
      </c>
      <c r="D492" s="5">
        <f>TITRES_STAT!E495</f>
        <v>0</v>
      </c>
      <c r="E492" s="2">
        <f t="shared" si="28"/>
        <v>-607</v>
      </c>
      <c r="F492" s="5" t="str">
        <f t="shared" si="31"/>
        <v>BEARISH</v>
      </c>
      <c r="G492" s="5" t="str">
        <f t="shared" si="30"/>
        <v>STRONG</v>
      </c>
      <c r="H492" s="5" t="str">
        <f t="shared" si="29"/>
        <v>CONFIRMED BEARISH</v>
      </c>
    </row>
    <row r="493" spans="1:8" ht="13.5" x14ac:dyDescent="0.25">
      <c r="A493" s="3">
        <f>TITRES_STAT!B496</f>
        <v>43021</v>
      </c>
      <c r="B493" s="5">
        <f>TITRES_STAT!C496</f>
        <v>91</v>
      </c>
      <c r="C493" s="5">
        <f>TITRES_STAT!D496</f>
        <v>54.570599999999999</v>
      </c>
      <c r="D493" s="5">
        <f>TITRES_STAT!E496</f>
        <v>0</v>
      </c>
      <c r="E493" s="2">
        <f t="shared" si="28"/>
        <v>-607</v>
      </c>
      <c r="F493" s="5" t="str">
        <f t="shared" si="31"/>
        <v>BULLISH</v>
      </c>
      <c r="G493" s="5" t="str">
        <f t="shared" si="30"/>
        <v>WEAK</v>
      </c>
      <c r="H493" s="5" t="str">
        <f t="shared" si="29"/>
        <v>CONFIRMED BULLISH</v>
      </c>
    </row>
    <row r="494" spans="1:8" ht="13.5" x14ac:dyDescent="0.25">
      <c r="A494" s="3">
        <f>TITRES_STAT!B497</f>
        <v>43024</v>
      </c>
      <c r="B494" s="5">
        <f>TITRES_STAT!C497</f>
        <v>91</v>
      </c>
      <c r="C494" s="5">
        <f>TITRES_STAT!D497</f>
        <v>54.570599999999999</v>
      </c>
      <c r="D494" s="5">
        <f>TITRES_STAT!E497</f>
        <v>0</v>
      </c>
      <c r="E494" s="2">
        <f t="shared" si="28"/>
        <v>-607</v>
      </c>
      <c r="F494" s="5" t="str">
        <f t="shared" si="31"/>
        <v>BULLISH</v>
      </c>
      <c r="G494" s="5" t="str">
        <f t="shared" si="30"/>
        <v>WEAK</v>
      </c>
      <c r="H494" s="5" t="str">
        <f t="shared" si="29"/>
        <v>CONFIRMED BULLISH</v>
      </c>
    </row>
    <row r="495" spans="1:8" ht="13.5" x14ac:dyDescent="0.25">
      <c r="A495" s="3">
        <f>TITRES_STAT!B498</f>
        <v>43025</v>
      </c>
      <c r="B495" s="5">
        <f>TITRES_STAT!C498</f>
        <v>93.73</v>
      </c>
      <c r="C495" s="5">
        <f>TITRES_STAT!D498</f>
        <v>56.207700000000003</v>
      </c>
      <c r="D495" s="5">
        <f>TITRES_STAT!E498</f>
        <v>1</v>
      </c>
      <c r="E495" s="2">
        <f t="shared" si="28"/>
        <v>-606</v>
      </c>
      <c r="F495" s="5" t="str">
        <f t="shared" si="31"/>
        <v>BULLISH</v>
      </c>
      <c r="G495" s="5" t="str">
        <f t="shared" si="30"/>
        <v>NEUTRAL</v>
      </c>
      <c r="H495" s="5" t="str">
        <f t="shared" si="29"/>
        <v>CONFIRMED BULLISH</v>
      </c>
    </row>
    <row r="496" spans="1:8" ht="13.5" x14ac:dyDescent="0.25">
      <c r="A496" s="3">
        <f>TITRES_STAT!B499</f>
        <v>43026</v>
      </c>
      <c r="B496" s="5">
        <f>TITRES_STAT!C499</f>
        <v>93.73</v>
      </c>
      <c r="C496" s="5">
        <f>TITRES_STAT!D499</f>
        <v>56.207700000000003</v>
      </c>
      <c r="D496" s="5">
        <f>TITRES_STAT!E499</f>
        <v>56</v>
      </c>
      <c r="E496" s="2">
        <f t="shared" si="28"/>
        <v>-606</v>
      </c>
      <c r="F496" s="5" t="str">
        <f t="shared" si="31"/>
        <v>BULLISH</v>
      </c>
      <c r="G496" s="5" t="str">
        <f t="shared" si="30"/>
        <v>NEUTRAL</v>
      </c>
      <c r="H496" s="5" t="str">
        <f t="shared" si="29"/>
        <v>CONFIRMED BULLISH</v>
      </c>
    </row>
    <row r="497" spans="1:8" ht="13.5" x14ac:dyDescent="0.25">
      <c r="A497" s="3">
        <f>TITRES_STAT!B500</f>
        <v>43027</v>
      </c>
      <c r="B497" s="5">
        <f>TITRES_STAT!C500</f>
        <v>93.73</v>
      </c>
      <c r="C497" s="5">
        <f>TITRES_STAT!D500</f>
        <v>56.207700000000003</v>
      </c>
      <c r="D497" s="5">
        <f>TITRES_STAT!E500</f>
        <v>0</v>
      </c>
      <c r="E497" s="2">
        <f t="shared" si="28"/>
        <v>-606</v>
      </c>
      <c r="F497" s="5" t="str">
        <f t="shared" si="31"/>
        <v>BULLISH</v>
      </c>
      <c r="G497" s="5" t="str">
        <f t="shared" si="30"/>
        <v>NEUTRAL</v>
      </c>
      <c r="H497" s="5" t="str">
        <f t="shared" si="29"/>
        <v>CONFIRMED BULLISH</v>
      </c>
    </row>
    <row r="498" spans="1:8" ht="13.5" x14ac:dyDescent="0.25">
      <c r="A498" s="3">
        <f>TITRES_STAT!B501</f>
        <v>43028</v>
      </c>
      <c r="B498" s="5">
        <f>TITRES_STAT!C501</f>
        <v>91</v>
      </c>
      <c r="C498" s="5">
        <f>TITRES_STAT!D501</f>
        <v>54.570599999999999</v>
      </c>
      <c r="D498" s="5">
        <f>TITRES_STAT!E501</f>
        <v>1</v>
      </c>
      <c r="E498" s="2">
        <f t="shared" si="28"/>
        <v>-607</v>
      </c>
      <c r="F498" s="5" t="str">
        <f t="shared" si="31"/>
        <v>NEUTRAL</v>
      </c>
      <c r="G498" s="5" t="str">
        <f t="shared" si="30"/>
        <v>NEUTRAL</v>
      </c>
      <c r="H498" s="5" t="str">
        <f t="shared" si="29"/>
        <v>NEUTRAL</v>
      </c>
    </row>
    <row r="499" spans="1:8" ht="13.5" x14ac:dyDescent="0.25">
      <c r="A499" s="3">
        <f>TITRES_STAT!B502</f>
        <v>43031</v>
      </c>
      <c r="B499" s="5">
        <f>TITRES_STAT!C502</f>
        <v>91</v>
      </c>
      <c r="C499" s="5">
        <f>TITRES_STAT!D502</f>
        <v>54.570599999999999</v>
      </c>
      <c r="D499" s="5">
        <f>TITRES_STAT!E502</f>
        <v>0</v>
      </c>
      <c r="E499" s="2">
        <f t="shared" si="28"/>
        <v>-607</v>
      </c>
      <c r="F499" s="5" t="str">
        <f t="shared" si="31"/>
        <v>NEUTRAL</v>
      </c>
      <c r="G499" s="5" t="str">
        <f t="shared" si="30"/>
        <v>NEUTRAL</v>
      </c>
      <c r="H499" s="5" t="str">
        <f t="shared" si="29"/>
        <v>NEUTRAL</v>
      </c>
    </row>
    <row r="500" spans="1:8" ht="13.5" x14ac:dyDescent="0.25">
      <c r="A500" s="3">
        <f>TITRES_STAT!B503</f>
        <v>43032</v>
      </c>
      <c r="B500" s="5">
        <f>TITRES_STAT!C503</f>
        <v>93.7</v>
      </c>
      <c r="C500" s="5">
        <f>TITRES_STAT!D503</f>
        <v>56.189700000000002</v>
      </c>
      <c r="D500" s="5">
        <f>TITRES_STAT!E503</f>
        <v>1</v>
      </c>
      <c r="E500" s="2">
        <f t="shared" si="28"/>
        <v>-606</v>
      </c>
      <c r="F500" s="5" t="str">
        <f t="shared" si="31"/>
        <v>NEUTRAL</v>
      </c>
      <c r="G500" s="5" t="str">
        <f t="shared" si="30"/>
        <v>NEUTRAL</v>
      </c>
      <c r="H500" s="5" t="str">
        <f t="shared" si="29"/>
        <v>NEUTRAL</v>
      </c>
    </row>
    <row r="501" spans="1:8" ht="13.5" x14ac:dyDescent="0.25">
      <c r="A501" s="3">
        <f>TITRES_STAT!B504</f>
        <v>43033</v>
      </c>
      <c r="B501" s="5">
        <f>TITRES_STAT!C504</f>
        <v>93.7</v>
      </c>
      <c r="C501" s="5">
        <f>TITRES_STAT!D504</f>
        <v>56.189700000000002</v>
      </c>
      <c r="D501" s="5">
        <f>TITRES_STAT!E504</f>
        <v>0</v>
      </c>
      <c r="E501" s="2">
        <f t="shared" si="28"/>
        <v>-606</v>
      </c>
      <c r="F501" s="5" t="str">
        <f t="shared" si="31"/>
        <v>NEUTRAL</v>
      </c>
      <c r="G501" s="5" t="str">
        <f t="shared" si="30"/>
        <v>NEUTRAL</v>
      </c>
      <c r="H501" s="5" t="str">
        <f t="shared" si="29"/>
        <v>NEUTRAL</v>
      </c>
    </row>
    <row r="502" spans="1:8" ht="13.5" x14ac:dyDescent="0.25">
      <c r="A502" s="3">
        <f>TITRES_STAT!B505</f>
        <v>43034</v>
      </c>
      <c r="B502" s="5">
        <f>TITRES_STAT!C505</f>
        <v>93.7</v>
      </c>
      <c r="C502" s="5">
        <f>TITRES_STAT!D505</f>
        <v>56.189700000000002</v>
      </c>
      <c r="D502" s="5">
        <f>TITRES_STAT!E505</f>
        <v>0</v>
      </c>
      <c r="E502" s="2">
        <f t="shared" si="28"/>
        <v>-606</v>
      </c>
      <c r="F502" s="5" t="str">
        <f t="shared" si="31"/>
        <v>NEUTRAL</v>
      </c>
      <c r="G502" s="5" t="str">
        <f t="shared" si="30"/>
        <v>NEUTRAL</v>
      </c>
      <c r="H502" s="5" t="str">
        <f t="shared" si="29"/>
        <v>NEUTRAL</v>
      </c>
    </row>
    <row r="503" spans="1:8" ht="13.5" x14ac:dyDescent="0.25">
      <c r="A503" s="3">
        <f>TITRES_STAT!B506</f>
        <v>43035</v>
      </c>
      <c r="B503" s="5">
        <f>TITRES_STAT!C506</f>
        <v>93.7</v>
      </c>
      <c r="C503" s="5">
        <f>TITRES_STAT!D506</f>
        <v>56.189700000000002</v>
      </c>
      <c r="D503" s="5">
        <f>TITRES_STAT!E506</f>
        <v>0</v>
      </c>
      <c r="E503" s="2">
        <f t="shared" si="28"/>
        <v>-606</v>
      </c>
      <c r="F503" s="5" t="str">
        <f t="shared" si="31"/>
        <v>BULLISH</v>
      </c>
      <c r="G503" s="5" t="str">
        <f t="shared" si="30"/>
        <v>NEUTRAL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93.7</v>
      </c>
      <c r="C504" s="5">
        <f>TITRES_STAT!D507</f>
        <v>56.189700000000002</v>
      </c>
      <c r="D504" s="5">
        <f>TITRES_STAT!E507</f>
        <v>0</v>
      </c>
      <c r="E504" s="2">
        <f t="shared" si="28"/>
        <v>-606</v>
      </c>
      <c r="F504" s="5" t="str">
        <f t="shared" si="31"/>
        <v>BULLISH</v>
      </c>
      <c r="G504" s="5" t="str">
        <f t="shared" si="30"/>
        <v>NEUTRAL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93.7</v>
      </c>
      <c r="C505" s="5">
        <f>TITRES_STAT!D508</f>
        <v>56.189700000000002</v>
      </c>
      <c r="D505" s="5">
        <f>TITRES_STAT!E508</f>
        <v>0</v>
      </c>
      <c r="E505" s="2">
        <f t="shared" si="28"/>
        <v>-606</v>
      </c>
      <c r="F505" s="5" t="str">
        <f t="shared" si="31"/>
        <v>NEUTRAL</v>
      </c>
      <c r="G505" s="5" t="str">
        <f t="shared" si="30"/>
        <v>NEUTRAL</v>
      </c>
      <c r="H505" s="5" t="str">
        <f t="shared" si="29"/>
        <v>NEUTRAL</v>
      </c>
    </row>
    <row r="506" spans="1:8" ht="13.5" x14ac:dyDescent="0.25">
      <c r="A506" s="3">
        <f>TITRES_STAT!B509</f>
        <v>43040</v>
      </c>
      <c r="B506" s="5">
        <f>TITRES_STAT!C509</f>
        <v>93.7</v>
      </c>
      <c r="C506" s="5">
        <f>TITRES_STAT!D509</f>
        <v>56.189700000000002</v>
      </c>
      <c r="D506" s="5">
        <f>TITRES_STAT!E509</f>
        <v>0</v>
      </c>
      <c r="E506" s="2">
        <f t="shared" si="28"/>
        <v>-606</v>
      </c>
      <c r="F506" s="5" t="str">
        <f t="shared" si="31"/>
        <v>NEUTRAL</v>
      </c>
      <c r="G506" s="5" t="str">
        <f t="shared" si="30"/>
        <v>NEUTRAL</v>
      </c>
      <c r="H506" s="5" t="str">
        <f t="shared" si="29"/>
        <v>NEUTRAL</v>
      </c>
    </row>
    <row r="507" spans="1:8" ht="13.5" x14ac:dyDescent="0.25">
      <c r="A507" s="3">
        <f>TITRES_STAT!B510</f>
        <v>43041</v>
      </c>
      <c r="B507" s="5">
        <f>TITRES_STAT!C510</f>
        <v>93.7</v>
      </c>
      <c r="C507" s="5">
        <f>TITRES_STAT!D510</f>
        <v>56.189700000000002</v>
      </c>
      <c r="D507" s="5">
        <f>TITRES_STAT!E510</f>
        <v>0</v>
      </c>
      <c r="E507" s="2">
        <f t="shared" si="28"/>
        <v>-606</v>
      </c>
      <c r="F507" s="5" t="str">
        <f t="shared" si="31"/>
        <v>NEUTRAL</v>
      </c>
      <c r="G507" s="5" t="str">
        <f t="shared" si="30"/>
        <v>NEUTRAL</v>
      </c>
      <c r="H507" s="5" t="str">
        <f t="shared" si="29"/>
        <v>NEUTRAL</v>
      </c>
    </row>
    <row r="508" spans="1:8" ht="13.5" x14ac:dyDescent="0.25">
      <c r="A508" s="3">
        <f>TITRES_STAT!B511</f>
        <v>43042</v>
      </c>
      <c r="B508" s="5">
        <f>TITRES_STAT!C511</f>
        <v>93.7</v>
      </c>
      <c r="C508" s="5">
        <f>TITRES_STAT!D511</f>
        <v>56.189700000000002</v>
      </c>
      <c r="D508" s="5">
        <f>TITRES_STAT!E511</f>
        <v>23</v>
      </c>
      <c r="E508" s="2">
        <f t="shared" si="28"/>
        <v>-606</v>
      </c>
      <c r="F508" s="5" t="str">
        <f t="shared" si="31"/>
        <v>NEUTRAL</v>
      </c>
      <c r="G508" s="5" t="str">
        <f t="shared" si="30"/>
        <v>NEUTRAL</v>
      </c>
      <c r="H508" s="5" t="str">
        <f t="shared" si="29"/>
        <v>NEUTRAL</v>
      </c>
    </row>
    <row r="509" spans="1:8" ht="13.5" x14ac:dyDescent="0.25">
      <c r="A509" s="3">
        <f>TITRES_STAT!B512</f>
        <v>43045</v>
      </c>
      <c r="B509" s="5">
        <f>TITRES_STAT!C512</f>
        <v>93.7</v>
      </c>
      <c r="C509" s="5">
        <f>TITRES_STAT!D512</f>
        <v>56.189700000000002</v>
      </c>
      <c r="D509" s="5">
        <f>TITRES_STAT!E512</f>
        <v>0</v>
      </c>
      <c r="E509" s="2">
        <f t="shared" si="28"/>
        <v>-606</v>
      </c>
      <c r="F509" s="5" t="str">
        <f t="shared" si="31"/>
        <v>NEUTRAL</v>
      </c>
      <c r="G509" s="5" t="str">
        <f t="shared" si="30"/>
        <v>NEUTRAL</v>
      </c>
      <c r="H509" s="5" t="str">
        <f t="shared" si="29"/>
        <v>NEUTRAL</v>
      </c>
    </row>
    <row r="510" spans="1:8" ht="13.5" x14ac:dyDescent="0.25">
      <c r="A510" s="3">
        <f>TITRES_STAT!B513</f>
        <v>43046</v>
      </c>
      <c r="B510" s="5">
        <f>TITRES_STAT!C513</f>
        <v>93.7</v>
      </c>
      <c r="C510" s="5">
        <f>TITRES_STAT!D513</f>
        <v>56.189700000000002</v>
      </c>
      <c r="D510" s="5">
        <f>TITRES_STAT!E513</f>
        <v>0</v>
      </c>
      <c r="E510" s="2">
        <f t="shared" si="28"/>
        <v>-606</v>
      </c>
      <c r="F510" s="5" t="str">
        <f t="shared" si="31"/>
        <v>NEUTRAL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93.7</v>
      </c>
      <c r="C511" s="5">
        <f>TITRES_STAT!D514</f>
        <v>56.189700000000002</v>
      </c>
      <c r="D511" s="5">
        <f>TITRES_STAT!E514</f>
        <v>0</v>
      </c>
      <c r="E511" s="2">
        <f t="shared" si="28"/>
        <v>-606</v>
      </c>
      <c r="F511" s="5" t="str">
        <f t="shared" si="31"/>
        <v>NEUTRAL</v>
      </c>
      <c r="G511" s="5" t="str">
        <f t="shared" si="30"/>
        <v>NEUTRAL</v>
      </c>
      <c r="H511" s="5" t="str">
        <f t="shared" si="29"/>
        <v>NEUTRAL</v>
      </c>
    </row>
    <row r="512" spans="1:8" ht="13.5" x14ac:dyDescent="0.25">
      <c r="A512" s="3">
        <f>TITRES_STAT!B515</f>
        <v>43048</v>
      </c>
      <c r="B512" s="5">
        <f>TITRES_STAT!C515</f>
        <v>93.7</v>
      </c>
      <c r="C512" s="5">
        <f>TITRES_STAT!D515</f>
        <v>56.189700000000002</v>
      </c>
      <c r="D512" s="5">
        <f>TITRES_STAT!E515</f>
        <v>2</v>
      </c>
      <c r="E512" s="2">
        <f t="shared" si="28"/>
        <v>-606</v>
      </c>
      <c r="F512" s="5" t="str">
        <f t="shared" si="31"/>
        <v>NEUTRAL</v>
      </c>
      <c r="G512" s="5" t="str">
        <f t="shared" si="30"/>
        <v>NEUTRAL</v>
      </c>
      <c r="H512" s="5" t="str">
        <f t="shared" si="29"/>
        <v>NEUTRAL</v>
      </c>
    </row>
    <row r="513" spans="1:8" ht="13.5" x14ac:dyDescent="0.25">
      <c r="A513" s="3">
        <f>TITRES_STAT!B516</f>
        <v>43049</v>
      </c>
      <c r="B513" s="5">
        <f>TITRES_STAT!C516</f>
        <v>93.7</v>
      </c>
      <c r="C513" s="5">
        <f>TITRES_STAT!D516</f>
        <v>56.189700000000002</v>
      </c>
      <c r="D513" s="5">
        <f>TITRES_STAT!E516</f>
        <v>0</v>
      </c>
      <c r="E513" s="2">
        <f t="shared" si="28"/>
        <v>-606</v>
      </c>
      <c r="F513" s="5" t="str">
        <f t="shared" si="31"/>
        <v>NEUTRAL</v>
      </c>
      <c r="G513" s="5" t="str">
        <f t="shared" si="30"/>
        <v>NEUTRAL</v>
      </c>
      <c r="H513" s="5" t="str">
        <f t="shared" si="29"/>
        <v>NEUTRAL</v>
      </c>
    </row>
    <row r="514" spans="1:8" ht="13.5" x14ac:dyDescent="0.25">
      <c r="A514" s="3">
        <f>TITRES_STAT!B517</f>
        <v>43052</v>
      </c>
      <c r="B514" s="5">
        <f>TITRES_STAT!C517</f>
        <v>93.7</v>
      </c>
      <c r="C514" s="5">
        <f>TITRES_STAT!D517</f>
        <v>56.189700000000002</v>
      </c>
      <c r="D514" s="5">
        <f>TITRES_STAT!E517</f>
        <v>0</v>
      </c>
      <c r="E514" s="2">
        <f t="shared" si="28"/>
        <v>-606</v>
      </c>
      <c r="F514" s="5" t="str">
        <f t="shared" si="31"/>
        <v>NEUTRAL</v>
      </c>
      <c r="G514" s="5" t="str">
        <f t="shared" si="30"/>
        <v>NEUTRAL</v>
      </c>
      <c r="H514" s="5" t="str">
        <f t="shared" si="29"/>
        <v>NEUTRAL</v>
      </c>
    </row>
    <row r="515" spans="1:8" ht="13.5" x14ac:dyDescent="0.25">
      <c r="A515" s="3">
        <f>TITRES_STAT!B518</f>
        <v>43053</v>
      </c>
      <c r="B515" s="5">
        <f>TITRES_STAT!C518</f>
        <v>93.7</v>
      </c>
      <c r="C515" s="5">
        <f>TITRES_STAT!D518</f>
        <v>56.189700000000002</v>
      </c>
      <c r="D515" s="5">
        <f>TITRES_STAT!E518</f>
        <v>0</v>
      </c>
      <c r="E515" s="2">
        <f t="shared" si="28"/>
        <v>-606</v>
      </c>
      <c r="F515" s="5" t="str">
        <f t="shared" si="31"/>
        <v>NEUTRAL</v>
      </c>
      <c r="G515" s="5" t="str">
        <f t="shared" si="30"/>
        <v>NEUTRAL</v>
      </c>
      <c r="H515" s="5" t="str">
        <f t="shared" si="29"/>
        <v>NEUTRAL</v>
      </c>
    </row>
    <row r="516" spans="1:8" ht="13.5" x14ac:dyDescent="0.25">
      <c r="A516" s="3">
        <f>TITRES_STAT!B519</f>
        <v>43054</v>
      </c>
      <c r="B516" s="5">
        <f>TITRES_STAT!C519</f>
        <v>93.69</v>
      </c>
      <c r="C516" s="5">
        <f>TITRES_STAT!D519</f>
        <v>56.183700000000002</v>
      </c>
      <c r="D516" s="5">
        <f>TITRES_STAT!E519</f>
        <v>4</v>
      </c>
      <c r="E516" s="2">
        <f t="shared" ref="E516:E579" si="32">IF(B516&gt;B515, E515+D516, IF(B516&lt;B515, E515-D516, E515))</f>
        <v>-610</v>
      </c>
      <c r="F516" s="5" t="str">
        <f t="shared" si="31"/>
        <v>BEARISH</v>
      </c>
      <c r="G516" s="5" t="str">
        <f t="shared" si="30"/>
        <v>NEUTRAL</v>
      </c>
      <c r="H516" s="5" t="str">
        <f t="shared" si="29"/>
        <v>CONFIRMED BEARISH</v>
      </c>
    </row>
    <row r="517" spans="1:8" ht="13.5" x14ac:dyDescent="0.25">
      <c r="A517" s="3">
        <f>TITRES_STAT!B520</f>
        <v>43055</v>
      </c>
      <c r="B517" s="5">
        <f>TITRES_STAT!C520</f>
        <v>93.69</v>
      </c>
      <c r="C517" s="5">
        <f>TITRES_STAT!D520</f>
        <v>56.183700000000002</v>
      </c>
      <c r="D517" s="5">
        <f>TITRES_STAT!E520</f>
        <v>0</v>
      </c>
      <c r="E517" s="2">
        <f t="shared" si="32"/>
        <v>-610</v>
      </c>
      <c r="F517" s="5" t="str">
        <f t="shared" si="31"/>
        <v>BEARISH</v>
      </c>
      <c r="G517" s="5" t="str">
        <f t="shared" si="30"/>
        <v>NEUTRAL</v>
      </c>
      <c r="H517" s="5" t="str">
        <f t="shared" si="29"/>
        <v>CONFIRMED BEARISH</v>
      </c>
    </row>
    <row r="518" spans="1:8" ht="13.5" x14ac:dyDescent="0.25">
      <c r="A518" s="3">
        <f>TITRES_STAT!B521</f>
        <v>43056</v>
      </c>
      <c r="B518" s="5">
        <f>TITRES_STAT!C521</f>
        <v>93.69</v>
      </c>
      <c r="C518" s="5">
        <f>TITRES_STAT!D521</f>
        <v>56.183700000000002</v>
      </c>
      <c r="D518" s="5">
        <f>TITRES_STAT!E521</f>
        <v>0</v>
      </c>
      <c r="E518" s="2">
        <f t="shared" si="32"/>
        <v>-610</v>
      </c>
      <c r="F518" s="5" t="str">
        <f t="shared" si="31"/>
        <v>BEARISH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5">
        <f>TITRES_STAT!C522</f>
        <v>93.6</v>
      </c>
      <c r="C519" s="5">
        <f>TITRES_STAT!D522</f>
        <v>56.1297</v>
      </c>
      <c r="D519" s="5">
        <f>TITRES_STAT!E522</f>
        <v>2</v>
      </c>
      <c r="E519" s="2">
        <f t="shared" si="32"/>
        <v>-612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BEARISH</v>
      </c>
    </row>
    <row r="520" spans="1:8" ht="13.5" x14ac:dyDescent="0.25">
      <c r="A520" s="3">
        <f>TITRES_STAT!B523</f>
        <v>43060</v>
      </c>
      <c r="B520" s="5">
        <f>TITRES_STAT!C523</f>
        <v>93.6</v>
      </c>
      <c r="C520" s="5">
        <f>TITRES_STAT!D523</f>
        <v>56.1297</v>
      </c>
      <c r="D520" s="5">
        <f>TITRES_STAT!E523</f>
        <v>0</v>
      </c>
      <c r="E520" s="2">
        <f t="shared" si="32"/>
        <v>-612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93.6</v>
      </c>
      <c r="C521" s="5">
        <f>TITRES_STAT!D524</f>
        <v>56.1297</v>
      </c>
      <c r="D521" s="5">
        <f>TITRES_STAT!E524</f>
        <v>0</v>
      </c>
      <c r="E521" s="2">
        <f t="shared" si="32"/>
        <v>-612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93.6</v>
      </c>
      <c r="C522" s="5">
        <f>TITRES_STAT!D525</f>
        <v>56.1297</v>
      </c>
      <c r="D522" s="5">
        <f>TITRES_STAT!E525</f>
        <v>0</v>
      </c>
      <c r="E522" s="2">
        <f t="shared" si="32"/>
        <v>-612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CONFIRMED BEARISH</v>
      </c>
    </row>
    <row r="523" spans="1:8" ht="13.5" x14ac:dyDescent="0.25">
      <c r="A523" s="3">
        <f>TITRES_STAT!B526</f>
        <v>43063</v>
      </c>
      <c r="B523" s="5">
        <f>TITRES_STAT!C526</f>
        <v>93.6</v>
      </c>
      <c r="C523" s="5">
        <f>TITRES_STAT!D526</f>
        <v>56.1297</v>
      </c>
      <c r="D523" s="5">
        <f>TITRES_STAT!E526</f>
        <v>0</v>
      </c>
      <c r="E523" s="2">
        <f t="shared" si="32"/>
        <v>-612</v>
      </c>
      <c r="F523" s="5" t="str">
        <f t="shared" si="35"/>
        <v>BEARISH</v>
      </c>
      <c r="G523" s="5" t="str">
        <f t="shared" si="34"/>
        <v>NEUTRAL</v>
      </c>
      <c r="H523" s="5" t="str">
        <f t="shared" si="33"/>
        <v>CONFIRMED BEARISH</v>
      </c>
    </row>
    <row r="524" spans="1:8" ht="13.5" x14ac:dyDescent="0.25">
      <c r="A524" s="3">
        <f>TITRES_STAT!B527</f>
        <v>43066</v>
      </c>
      <c r="B524" s="5">
        <f>TITRES_STAT!C527</f>
        <v>93.5</v>
      </c>
      <c r="C524" s="5">
        <f>TITRES_STAT!D527</f>
        <v>56.069699999999997</v>
      </c>
      <c r="D524" s="5">
        <f>TITRES_STAT!E527</f>
        <v>1065</v>
      </c>
      <c r="E524" s="2">
        <f t="shared" si="32"/>
        <v>-1677</v>
      </c>
      <c r="F524" s="5" t="str">
        <f t="shared" si="35"/>
        <v>BEARISH</v>
      </c>
      <c r="G524" s="5" t="str">
        <f t="shared" si="34"/>
        <v>STRONG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93.5</v>
      </c>
      <c r="C525" s="5">
        <f>TITRES_STAT!D528</f>
        <v>56.069699999999997</v>
      </c>
      <c r="D525" s="5">
        <f>TITRES_STAT!E528</f>
        <v>0</v>
      </c>
      <c r="E525" s="2">
        <f t="shared" si="32"/>
        <v>-1677</v>
      </c>
      <c r="F525" s="5" t="str">
        <f t="shared" si="35"/>
        <v>BEARISH</v>
      </c>
      <c r="G525" s="5" t="str">
        <f t="shared" si="34"/>
        <v>STRONG</v>
      </c>
      <c r="H525" s="5" t="str">
        <f t="shared" si="33"/>
        <v>CONFIRMED BEARISH</v>
      </c>
    </row>
    <row r="526" spans="1:8" ht="13.5" x14ac:dyDescent="0.25">
      <c r="A526" s="3">
        <f>TITRES_STAT!B529</f>
        <v>43068</v>
      </c>
      <c r="B526" s="5">
        <f>TITRES_STAT!C529</f>
        <v>93</v>
      </c>
      <c r="C526" s="5">
        <f>TITRES_STAT!D529</f>
        <v>55.7699</v>
      </c>
      <c r="D526" s="5">
        <f>TITRES_STAT!E529</f>
        <v>10</v>
      </c>
      <c r="E526" s="2">
        <f t="shared" si="32"/>
        <v>-1687</v>
      </c>
      <c r="F526" s="5" t="str">
        <f t="shared" si="35"/>
        <v>BEARISH</v>
      </c>
      <c r="G526" s="5" t="str">
        <f t="shared" si="34"/>
        <v>STRONG</v>
      </c>
      <c r="H526" s="5" t="str">
        <f t="shared" si="33"/>
        <v>CONFIRMED BEARISH</v>
      </c>
    </row>
    <row r="527" spans="1:8" ht="13.5" x14ac:dyDescent="0.25">
      <c r="A527" s="3">
        <f>TITRES_STAT!B530</f>
        <v>43069</v>
      </c>
      <c r="B527" s="5">
        <f>TITRES_STAT!C530</f>
        <v>93</v>
      </c>
      <c r="C527" s="5">
        <f>TITRES_STAT!D530</f>
        <v>55.7699</v>
      </c>
      <c r="D527" s="5">
        <f>TITRES_STAT!E530</f>
        <v>0</v>
      </c>
      <c r="E527" s="2">
        <f t="shared" si="32"/>
        <v>-1687</v>
      </c>
      <c r="F527" s="5" t="str">
        <f t="shared" si="35"/>
        <v>BEARISH</v>
      </c>
      <c r="G527" s="5" t="str">
        <f t="shared" si="34"/>
        <v>STRONG</v>
      </c>
      <c r="H527" s="5" t="str">
        <f t="shared" si="33"/>
        <v>CONFIRMED BEARISH</v>
      </c>
    </row>
    <row r="528" spans="1:8" ht="13.5" x14ac:dyDescent="0.25">
      <c r="A528" s="3">
        <f>TITRES_STAT!B531</f>
        <v>43073</v>
      </c>
      <c r="B528" s="5">
        <f>TITRES_STAT!C531</f>
        <v>93.49</v>
      </c>
      <c r="C528" s="5">
        <f>TITRES_STAT!D531</f>
        <v>56.063800000000001</v>
      </c>
      <c r="D528" s="5">
        <f>TITRES_STAT!E531</f>
        <v>5</v>
      </c>
      <c r="E528" s="2">
        <f t="shared" si="32"/>
        <v>-1682</v>
      </c>
      <c r="F528" s="5" t="str">
        <f t="shared" si="35"/>
        <v>BEARISH</v>
      </c>
      <c r="G528" s="5" t="str">
        <f t="shared" si="34"/>
        <v>STRONG</v>
      </c>
      <c r="H528" s="5" t="str">
        <f t="shared" si="33"/>
        <v>CONFIRMED BEARISH</v>
      </c>
    </row>
    <row r="529" spans="1:8" ht="13.5" x14ac:dyDescent="0.25">
      <c r="A529" s="3">
        <f>TITRES_STAT!B532</f>
        <v>43074</v>
      </c>
      <c r="B529" s="5">
        <f>TITRES_STAT!C532</f>
        <v>90.99</v>
      </c>
      <c r="C529" s="5">
        <f>TITRES_STAT!D532</f>
        <v>54.564599999999999</v>
      </c>
      <c r="D529" s="5">
        <f>TITRES_STAT!E532</f>
        <v>120</v>
      </c>
      <c r="E529" s="2">
        <f t="shared" si="32"/>
        <v>-1802</v>
      </c>
      <c r="F529" s="5" t="str">
        <f t="shared" si="35"/>
        <v>BEARISH</v>
      </c>
      <c r="G529" s="5" t="str">
        <f t="shared" si="34"/>
        <v>STRONG</v>
      </c>
      <c r="H529" s="5" t="str">
        <f t="shared" si="33"/>
        <v>CONFIRMED BEARISH</v>
      </c>
    </row>
    <row r="530" spans="1:8" ht="13.5" x14ac:dyDescent="0.25">
      <c r="A530" s="3">
        <f>TITRES_STAT!B533</f>
        <v>43075</v>
      </c>
      <c r="B530" s="5">
        <f>TITRES_STAT!C533</f>
        <v>91</v>
      </c>
      <c r="C530" s="5">
        <f>TITRES_STAT!D533</f>
        <v>54.570599999999999</v>
      </c>
      <c r="D530" s="5">
        <f>TITRES_STAT!E533</f>
        <v>5</v>
      </c>
      <c r="E530" s="2">
        <f t="shared" si="32"/>
        <v>-1797</v>
      </c>
      <c r="F530" s="5" t="str">
        <f t="shared" si="35"/>
        <v>BEARISH</v>
      </c>
      <c r="G530" s="5" t="str">
        <f t="shared" si="34"/>
        <v>STRONG</v>
      </c>
      <c r="H530" s="5" t="str">
        <f t="shared" si="33"/>
        <v>CONFIRMED BEARISH</v>
      </c>
    </row>
    <row r="531" spans="1:8" ht="13.5" x14ac:dyDescent="0.25">
      <c r="A531" s="3">
        <f>TITRES_STAT!B534</f>
        <v>43076</v>
      </c>
      <c r="B531" s="5">
        <f>TITRES_STAT!C534</f>
        <v>91</v>
      </c>
      <c r="C531" s="5">
        <f>TITRES_STAT!D534</f>
        <v>54.570599999999999</v>
      </c>
      <c r="D531" s="5">
        <f>TITRES_STAT!E534</f>
        <v>6</v>
      </c>
      <c r="E531" s="2">
        <f t="shared" si="32"/>
        <v>-1797</v>
      </c>
      <c r="F531" s="5" t="str">
        <f t="shared" si="35"/>
        <v>BEARISH</v>
      </c>
      <c r="G531" s="5" t="str">
        <f t="shared" si="34"/>
        <v>STRONG</v>
      </c>
      <c r="H531" s="5" t="str">
        <f t="shared" si="33"/>
        <v>CONFIRMED BEARISH</v>
      </c>
    </row>
    <row r="532" spans="1:8" ht="13.5" x14ac:dyDescent="0.25">
      <c r="A532" s="3">
        <f>TITRES_STAT!B535</f>
        <v>43077</v>
      </c>
      <c r="B532" s="5">
        <f>TITRES_STAT!C535</f>
        <v>91</v>
      </c>
      <c r="C532" s="5">
        <f>TITRES_STAT!D535</f>
        <v>54.570599999999999</v>
      </c>
      <c r="D532" s="5">
        <f>TITRES_STAT!E535</f>
        <v>0</v>
      </c>
      <c r="E532" s="2">
        <f t="shared" si="32"/>
        <v>-1797</v>
      </c>
      <c r="F532" s="5" t="str">
        <f t="shared" si="35"/>
        <v>BEARISH</v>
      </c>
      <c r="G532" s="5" t="str">
        <f t="shared" si="34"/>
        <v>STRONG</v>
      </c>
      <c r="H532" s="5" t="str">
        <f t="shared" si="33"/>
        <v>CONFIRMED BEARISH</v>
      </c>
    </row>
    <row r="533" spans="1:8" ht="13.5" x14ac:dyDescent="0.25">
      <c r="A533" s="3">
        <f>TITRES_STAT!B536</f>
        <v>43080</v>
      </c>
      <c r="B533" s="5">
        <f>TITRES_STAT!C536</f>
        <v>90.98</v>
      </c>
      <c r="C533" s="5">
        <f>TITRES_STAT!D536</f>
        <v>54.558599999999998</v>
      </c>
      <c r="D533" s="5">
        <f>TITRES_STAT!E536</f>
        <v>1</v>
      </c>
      <c r="E533" s="2">
        <f t="shared" si="32"/>
        <v>-1798</v>
      </c>
      <c r="F533" s="5" t="str">
        <f t="shared" si="35"/>
        <v>BEARISH</v>
      </c>
      <c r="G533" s="5" t="str">
        <f t="shared" si="34"/>
        <v>STRONG</v>
      </c>
      <c r="H533" s="5" t="str">
        <f t="shared" si="33"/>
        <v>CONFIRMED BEARISH</v>
      </c>
    </row>
    <row r="534" spans="1:8" ht="13.5" x14ac:dyDescent="0.25">
      <c r="A534" s="3">
        <f>TITRES_STAT!B537</f>
        <v>43081</v>
      </c>
      <c r="B534" s="5">
        <f>TITRES_STAT!C537</f>
        <v>90.98</v>
      </c>
      <c r="C534" s="5">
        <f>TITRES_STAT!D537</f>
        <v>54.558599999999998</v>
      </c>
      <c r="D534" s="5">
        <f>TITRES_STAT!E537</f>
        <v>0</v>
      </c>
      <c r="E534" s="2">
        <f t="shared" si="32"/>
        <v>-1798</v>
      </c>
      <c r="F534" s="5" t="str">
        <f t="shared" si="35"/>
        <v>BULLISH</v>
      </c>
      <c r="G534" s="5" t="str">
        <f t="shared" si="34"/>
        <v>NEUTRAL</v>
      </c>
      <c r="H534" s="5" t="str">
        <f t="shared" si="33"/>
        <v>BULLISH DIVERGENCE</v>
      </c>
    </row>
    <row r="535" spans="1:8" ht="13.5" x14ac:dyDescent="0.25">
      <c r="A535" s="3">
        <f>TITRES_STAT!B538</f>
        <v>43082</v>
      </c>
      <c r="B535" s="5">
        <f>TITRES_STAT!C538</f>
        <v>90.97</v>
      </c>
      <c r="C535" s="5">
        <f>TITRES_STAT!D538</f>
        <v>54.552599999999998</v>
      </c>
      <c r="D535" s="5">
        <f>TITRES_STAT!E538</f>
        <v>11</v>
      </c>
      <c r="E535" s="2">
        <f t="shared" si="32"/>
        <v>-1809</v>
      </c>
      <c r="F535" s="5" t="str">
        <f t="shared" si="35"/>
        <v>BEARISH</v>
      </c>
      <c r="G535" s="5" t="str">
        <f t="shared" si="34"/>
        <v>NEUTRAL</v>
      </c>
      <c r="H535" s="5" t="str">
        <f t="shared" si="33"/>
        <v>CONFIRMED BEARISH</v>
      </c>
    </row>
    <row r="536" spans="1:8" ht="13.5" x14ac:dyDescent="0.25">
      <c r="A536" s="3">
        <f>TITRES_STAT!B539</f>
        <v>43083</v>
      </c>
      <c r="B536" s="5">
        <f>TITRES_STAT!C539</f>
        <v>90.97</v>
      </c>
      <c r="C536" s="5">
        <f>TITRES_STAT!D539</f>
        <v>54.552599999999998</v>
      </c>
      <c r="D536" s="5">
        <f>TITRES_STAT!E539</f>
        <v>0</v>
      </c>
      <c r="E536" s="2">
        <f t="shared" si="32"/>
        <v>-1809</v>
      </c>
      <c r="F536" s="5" t="str">
        <f t="shared" si="35"/>
        <v>BEARISH</v>
      </c>
      <c r="G536" s="5" t="str">
        <f t="shared" si="34"/>
        <v>NEUTRAL</v>
      </c>
      <c r="H536" s="5" t="str">
        <f t="shared" si="33"/>
        <v>CONFIRMED BEARISH</v>
      </c>
    </row>
    <row r="537" spans="1:8" ht="13.5" x14ac:dyDescent="0.25">
      <c r="A537" s="3">
        <f>TITRES_STAT!B540</f>
        <v>43084</v>
      </c>
      <c r="B537" s="5">
        <f>TITRES_STAT!C540</f>
        <v>90.98</v>
      </c>
      <c r="C537" s="5">
        <f>TITRES_STAT!D540</f>
        <v>54.558599999999998</v>
      </c>
      <c r="D537" s="5">
        <f>TITRES_STAT!E540</f>
        <v>2</v>
      </c>
      <c r="E537" s="2">
        <f t="shared" si="32"/>
        <v>-1807</v>
      </c>
      <c r="F537" s="5" t="str">
        <f t="shared" si="35"/>
        <v>BEARISH</v>
      </c>
      <c r="G537" s="5" t="str">
        <f t="shared" si="34"/>
        <v>NEUTRAL</v>
      </c>
      <c r="H537" s="5" t="str">
        <f t="shared" si="33"/>
        <v>CONFIRMED BEARISH</v>
      </c>
    </row>
    <row r="538" spans="1:8" ht="13.5" x14ac:dyDescent="0.25">
      <c r="A538" s="3">
        <f>TITRES_STAT!B541</f>
        <v>43087</v>
      </c>
      <c r="B538" s="5">
        <f>TITRES_STAT!C541</f>
        <v>90.96</v>
      </c>
      <c r="C538" s="5">
        <f>TITRES_STAT!D541</f>
        <v>54.546599999999998</v>
      </c>
      <c r="D538" s="5">
        <f>TITRES_STAT!E541</f>
        <v>55</v>
      </c>
      <c r="E538" s="2">
        <f t="shared" si="32"/>
        <v>-1862</v>
      </c>
      <c r="F538" s="5" t="str">
        <f t="shared" si="35"/>
        <v>BEARISH</v>
      </c>
      <c r="G538" s="5" t="str">
        <f t="shared" si="34"/>
        <v>STRONG</v>
      </c>
      <c r="H538" s="5" t="str">
        <f t="shared" si="33"/>
        <v>CONFIRMED BEARISH</v>
      </c>
    </row>
    <row r="539" spans="1:8" ht="13.5" x14ac:dyDescent="0.25">
      <c r="A539" s="3">
        <f>TITRES_STAT!B542</f>
        <v>43088</v>
      </c>
      <c r="B539" s="5">
        <f>TITRES_STAT!C542</f>
        <v>90.96</v>
      </c>
      <c r="C539" s="5">
        <f>TITRES_STAT!D542</f>
        <v>54.546599999999998</v>
      </c>
      <c r="D539" s="5">
        <f>TITRES_STAT!E542</f>
        <v>0</v>
      </c>
      <c r="E539" s="2">
        <f t="shared" si="32"/>
        <v>-1862</v>
      </c>
      <c r="F539" s="5" t="str">
        <f t="shared" si="35"/>
        <v>BEARISH</v>
      </c>
      <c r="G539" s="5" t="str">
        <f t="shared" si="34"/>
        <v>STRONG</v>
      </c>
      <c r="H539" s="5" t="str">
        <f t="shared" si="33"/>
        <v>CONFIRMED BEARISH</v>
      </c>
    </row>
    <row r="540" spans="1:8" ht="13.5" x14ac:dyDescent="0.25">
      <c r="A540" s="3">
        <f>TITRES_STAT!B543</f>
        <v>43089</v>
      </c>
      <c r="B540" s="5">
        <f>TITRES_STAT!C543</f>
        <v>90.96</v>
      </c>
      <c r="C540" s="5">
        <f>TITRES_STAT!D543</f>
        <v>54.546599999999998</v>
      </c>
      <c r="D540" s="5">
        <f>TITRES_STAT!E543</f>
        <v>0</v>
      </c>
      <c r="E540" s="2">
        <f t="shared" si="32"/>
        <v>-1862</v>
      </c>
      <c r="F540" s="5" t="str">
        <f t="shared" si="35"/>
        <v>BEARISH</v>
      </c>
      <c r="G540" s="5" t="str">
        <f t="shared" si="34"/>
        <v>STRONG</v>
      </c>
      <c r="H540" s="5" t="str">
        <f t="shared" si="33"/>
        <v>CONFIRMED BEARISH</v>
      </c>
    </row>
    <row r="541" spans="1:8" ht="13.5" x14ac:dyDescent="0.25">
      <c r="A541" s="3">
        <f>TITRES_STAT!B544</f>
        <v>43090</v>
      </c>
      <c r="B541" s="5">
        <f>TITRES_STAT!C544</f>
        <v>90</v>
      </c>
      <c r="C541" s="5">
        <f>TITRES_STAT!D544</f>
        <v>53.9709</v>
      </c>
      <c r="D541" s="5">
        <f>TITRES_STAT!E544</f>
        <v>86</v>
      </c>
      <c r="E541" s="2">
        <f t="shared" si="32"/>
        <v>-1948</v>
      </c>
      <c r="F541" s="5" t="str">
        <f t="shared" si="35"/>
        <v>BEARISH</v>
      </c>
      <c r="G541" s="5" t="str">
        <f t="shared" si="34"/>
        <v>STRONG</v>
      </c>
      <c r="H541" s="5" t="str">
        <f t="shared" si="33"/>
        <v>CONFIRMED BEARISH</v>
      </c>
    </row>
    <row r="542" spans="1:8" ht="13.5" x14ac:dyDescent="0.25">
      <c r="A542" s="3">
        <f>TITRES_STAT!B545</f>
        <v>43091</v>
      </c>
      <c r="B542" s="5">
        <f>TITRES_STAT!C545</f>
        <v>89.99</v>
      </c>
      <c r="C542" s="5">
        <f>TITRES_STAT!D545</f>
        <v>53.9649</v>
      </c>
      <c r="D542" s="5">
        <f>TITRES_STAT!E545</f>
        <v>14</v>
      </c>
      <c r="E542" s="2">
        <f t="shared" si="32"/>
        <v>-1962</v>
      </c>
      <c r="F542" s="5" t="str">
        <f t="shared" si="35"/>
        <v>BEARISH</v>
      </c>
      <c r="G542" s="5" t="str">
        <f t="shared" si="34"/>
        <v>STRONG</v>
      </c>
      <c r="H542" s="5" t="str">
        <f t="shared" si="33"/>
        <v>CONFIRMED BEARISH</v>
      </c>
    </row>
    <row r="543" spans="1:8" ht="13.5" x14ac:dyDescent="0.25">
      <c r="A543" s="3">
        <f>TITRES_STAT!B546</f>
        <v>43094</v>
      </c>
      <c r="B543" s="5">
        <f>TITRES_STAT!C546</f>
        <v>89</v>
      </c>
      <c r="C543" s="5">
        <f>TITRES_STAT!D546</f>
        <v>53.371200000000002</v>
      </c>
      <c r="D543" s="5">
        <f>TITRES_STAT!E546</f>
        <v>25</v>
      </c>
      <c r="E543" s="2">
        <f t="shared" si="32"/>
        <v>-1987</v>
      </c>
      <c r="F543" s="5" t="str">
        <f t="shared" si="35"/>
        <v>BEARISH</v>
      </c>
      <c r="G543" s="5" t="str">
        <f t="shared" si="34"/>
        <v>STRONG</v>
      </c>
      <c r="H543" s="5" t="str">
        <f t="shared" si="33"/>
        <v>CONFIRMED BEARISH</v>
      </c>
    </row>
    <row r="544" spans="1:8" ht="13.5" x14ac:dyDescent="0.25">
      <c r="A544" s="3">
        <f>TITRES_STAT!B547</f>
        <v>43095</v>
      </c>
      <c r="B544" s="5">
        <f>TITRES_STAT!C547</f>
        <v>89</v>
      </c>
      <c r="C544" s="5">
        <f>TITRES_STAT!D547</f>
        <v>53.371200000000002</v>
      </c>
      <c r="D544" s="5">
        <f>TITRES_STAT!E547</f>
        <v>30</v>
      </c>
      <c r="E544" s="2">
        <f t="shared" si="32"/>
        <v>-1987</v>
      </c>
      <c r="F544" s="5" t="str">
        <f t="shared" si="35"/>
        <v>BEARISH</v>
      </c>
      <c r="G544" s="5" t="str">
        <f t="shared" si="34"/>
        <v>STRONG</v>
      </c>
      <c r="H544" s="5" t="str">
        <f t="shared" si="33"/>
        <v>CONFIRMED BEARISH</v>
      </c>
    </row>
    <row r="545" spans="1:8" ht="13.5" x14ac:dyDescent="0.25">
      <c r="A545" s="3">
        <f>TITRES_STAT!B548</f>
        <v>43096</v>
      </c>
      <c r="B545" s="5">
        <f>TITRES_STAT!C548</f>
        <v>89</v>
      </c>
      <c r="C545" s="5">
        <f>TITRES_STAT!D548</f>
        <v>53.371200000000002</v>
      </c>
      <c r="D545" s="5">
        <f>TITRES_STAT!E548</f>
        <v>4</v>
      </c>
      <c r="E545" s="2">
        <f t="shared" si="32"/>
        <v>-1987</v>
      </c>
      <c r="F545" s="5" t="str">
        <f t="shared" si="35"/>
        <v>BEARISH</v>
      </c>
      <c r="G545" s="5" t="str">
        <f t="shared" si="34"/>
        <v>STRONG</v>
      </c>
      <c r="H545" s="5" t="str">
        <f t="shared" si="33"/>
        <v>CONFIRMED BEARISH</v>
      </c>
    </row>
    <row r="546" spans="1:8" ht="13.5" x14ac:dyDescent="0.25">
      <c r="A546" s="3">
        <f>TITRES_STAT!B549</f>
        <v>43097</v>
      </c>
      <c r="B546" s="5">
        <f>TITRES_STAT!C549</f>
        <v>89</v>
      </c>
      <c r="C546" s="5">
        <f>TITRES_STAT!D549</f>
        <v>53.371200000000002</v>
      </c>
      <c r="D546" s="5">
        <f>TITRES_STAT!E549</f>
        <v>2</v>
      </c>
      <c r="E546" s="2">
        <f t="shared" si="32"/>
        <v>-1987</v>
      </c>
      <c r="F546" s="5" t="str">
        <f t="shared" si="35"/>
        <v>BEARISH</v>
      </c>
      <c r="G546" s="5" t="str">
        <f t="shared" si="34"/>
        <v>STRONG</v>
      </c>
      <c r="H546" s="5" t="str">
        <f t="shared" si="33"/>
        <v>CONFIRMED BEARISH</v>
      </c>
    </row>
    <row r="547" spans="1:8" ht="13.5" x14ac:dyDescent="0.25">
      <c r="A547" s="3">
        <f>TITRES_STAT!B550</f>
        <v>43098</v>
      </c>
      <c r="B547" s="5">
        <f>TITRES_STAT!C550</f>
        <v>89</v>
      </c>
      <c r="C547" s="5">
        <f>TITRES_STAT!D550</f>
        <v>53.371200000000002</v>
      </c>
      <c r="D547" s="5">
        <f>TITRES_STAT!E550</f>
        <v>0</v>
      </c>
      <c r="E547" s="2">
        <f t="shared" si="32"/>
        <v>-1987</v>
      </c>
      <c r="F547" s="5" t="str">
        <f t="shared" si="35"/>
        <v>BEARISH</v>
      </c>
      <c r="G547" s="5" t="str">
        <f t="shared" si="34"/>
        <v>NEUTRAL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89</v>
      </c>
      <c r="C548" s="5">
        <f>TITRES_STAT!D551</f>
        <v>53.371200000000002</v>
      </c>
      <c r="D548" s="5">
        <f>TITRES_STAT!E551</f>
        <v>0</v>
      </c>
      <c r="E548" s="2">
        <f t="shared" si="32"/>
        <v>-1987</v>
      </c>
      <c r="F548" s="5" t="str">
        <f t="shared" si="35"/>
        <v>NEUTRAL</v>
      </c>
      <c r="G548" s="5" t="str">
        <f t="shared" si="34"/>
        <v>NEUTRAL</v>
      </c>
      <c r="H548" s="5" t="str">
        <f t="shared" si="33"/>
        <v>NEUTRAL</v>
      </c>
    </row>
    <row r="549" spans="1:8" ht="13.5" x14ac:dyDescent="0.25">
      <c r="A549" s="3">
        <f>TITRES_STAT!B552</f>
        <v>43103</v>
      </c>
      <c r="B549" s="5">
        <f>TITRES_STAT!C552</f>
        <v>89</v>
      </c>
      <c r="C549" s="5">
        <f>TITRES_STAT!D552</f>
        <v>53.371200000000002</v>
      </c>
      <c r="D549" s="5">
        <f>TITRES_STAT!E552</f>
        <v>31</v>
      </c>
      <c r="E549" s="2">
        <f t="shared" si="32"/>
        <v>-1987</v>
      </c>
      <c r="F549" s="5" t="str">
        <f t="shared" si="35"/>
        <v>NEUTRAL</v>
      </c>
      <c r="G549" s="5" t="str">
        <f t="shared" si="34"/>
        <v>NEUTRAL</v>
      </c>
      <c r="H549" s="5" t="str">
        <f t="shared" si="33"/>
        <v>NEUTRAL</v>
      </c>
    </row>
    <row r="550" spans="1:8" ht="13.5" x14ac:dyDescent="0.25">
      <c r="A550" s="3">
        <f>TITRES_STAT!B553</f>
        <v>43104</v>
      </c>
      <c r="B550" s="5">
        <f>TITRES_STAT!C553</f>
        <v>88</v>
      </c>
      <c r="C550" s="5">
        <f>TITRES_STAT!D553</f>
        <v>52.771500000000003</v>
      </c>
      <c r="D550" s="5">
        <f>TITRES_STAT!E553</f>
        <v>44</v>
      </c>
      <c r="E550" s="2">
        <f t="shared" si="32"/>
        <v>-2031</v>
      </c>
      <c r="F550" s="5" t="str">
        <f t="shared" si="35"/>
        <v>BEARISH</v>
      </c>
      <c r="G550" s="5" t="str">
        <f t="shared" si="34"/>
        <v>STRONG</v>
      </c>
      <c r="H550" s="5" t="str">
        <f t="shared" si="33"/>
        <v>CONFIRMED BEARISH</v>
      </c>
    </row>
    <row r="551" spans="1:8" ht="13.5" x14ac:dyDescent="0.25">
      <c r="A551" s="3">
        <f>TITRES_STAT!B554</f>
        <v>43105</v>
      </c>
      <c r="B551" s="5">
        <f>TITRES_STAT!C554</f>
        <v>88.2</v>
      </c>
      <c r="C551" s="5">
        <f>TITRES_STAT!D554</f>
        <v>52.891500000000001</v>
      </c>
      <c r="D551" s="5">
        <f>TITRES_STAT!E554</f>
        <v>10</v>
      </c>
      <c r="E551" s="2">
        <f t="shared" si="32"/>
        <v>-2021</v>
      </c>
      <c r="F551" s="5" t="str">
        <f t="shared" si="35"/>
        <v>BEARISH</v>
      </c>
      <c r="G551" s="5" t="str">
        <f t="shared" si="34"/>
        <v>NEUTRAL</v>
      </c>
      <c r="H551" s="5" t="str">
        <f t="shared" si="33"/>
        <v>CONFIRMED BEARISH</v>
      </c>
    </row>
    <row r="552" spans="1:8" ht="13.5" x14ac:dyDescent="0.25">
      <c r="A552" s="3">
        <f>TITRES_STAT!B555</f>
        <v>43108</v>
      </c>
      <c r="B552" s="5">
        <f>TITRES_STAT!C555</f>
        <v>88.2</v>
      </c>
      <c r="C552" s="5">
        <f>TITRES_STAT!D555</f>
        <v>52.891500000000001</v>
      </c>
      <c r="D552" s="5">
        <f>TITRES_STAT!E555</f>
        <v>0</v>
      </c>
      <c r="E552" s="2">
        <f t="shared" si="32"/>
        <v>-2021</v>
      </c>
      <c r="F552" s="5" t="str">
        <f t="shared" si="35"/>
        <v>BEARISH</v>
      </c>
      <c r="G552" s="5" t="str">
        <f t="shared" si="34"/>
        <v>NEUTRAL</v>
      </c>
      <c r="H552" s="5" t="str">
        <f t="shared" si="33"/>
        <v>CONFIRMED BEARISH</v>
      </c>
    </row>
    <row r="553" spans="1:8" ht="13.5" x14ac:dyDescent="0.25">
      <c r="A553" s="3">
        <f>TITRES_STAT!B556</f>
        <v>43109</v>
      </c>
      <c r="B553" s="5">
        <f>TITRES_STAT!C556</f>
        <v>88.2</v>
      </c>
      <c r="C553" s="5">
        <f>TITRES_STAT!D556</f>
        <v>52.891500000000001</v>
      </c>
      <c r="D553" s="5">
        <f>TITRES_STAT!E556</f>
        <v>3</v>
      </c>
      <c r="E553" s="2">
        <f t="shared" si="32"/>
        <v>-2021</v>
      </c>
      <c r="F553" s="5" t="str">
        <f t="shared" si="35"/>
        <v>BEARISH</v>
      </c>
      <c r="G553" s="5" t="str">
        <f t="shared" si="34"/>
        <v>NEUTRAL</v>
      </c>
      <c r="H553" s="5" t="str">
        <f t="shared" si="33"/>
        <v>CONFIRMED BEARISH</v>
      </c>
    </row>
    <row r="554" spans="1:8" ht="13.5" x14ac:dyDescent="0.25">
      <c r="A554" s="3">
        <f>TITRES_STAT!B557</f>
        <v>43110</v>
      </c>
      <c r="B554" s="5">
        <f>TITRES_STAT!C557</f>
        <v>85.56</v>
      </c>
      <c r="C554" s="5">
        <f>TITRES_STAT!D557</f>
        <v>51.308300000000003</v>
      </c>
      <c r="D554" s="5">
        <f>TITRES_STAT!E557</f>
        <v>4</v>
      </c>
      <c r="E554" s="2">
        <f t="shared" si="32"/>
        <v>-2025</v>
      </c>
      <c r="F554" s="5" t="str">
        <f t="shared" si="35"/>
        <v>BEARISH</v>
      </c>
      <c r="G554" s="5" t="str">
        <f t="shared" si="34"/>
        <v>NEUTRAL</v>
      </c>
      <c r="H554" s="5" t="str">
        <f t="shared" si="33"/>
        <v>CONFIRMED BEARISH</v>
      </c>
    </row>
    <row r="555" spans="1:8" ht="13.5" x14ac:dyDescent="0.25">
      <c r="A555" s="3">
        <f>TITRES_STAT!B558</f>
        <v>43111</v>
      </c>
      <c r="B555" s="5">
        <f>TITRES_STAT!C558</f>
        <v>85.56</v>
      </c>
      <c r="C555" s="5">
        <f>TITRES_STAT!D558</f>
        <v>51.308300000000003</v>
      </c>
      <c r="D555" s="5">
        <f>TITRES_STAT!E558</f>
        <v>0</v>
      </c>
      <c r="E555" s="2">
        <f t="shared" si="32"/>
        <v>-2025</v>
      </c>
      <c r="F555" s="5" t="str">
        <f t="shared" si="35"/>
        <v>BULLISH</v>
      </c>
      <c r="G555" s="5" t="str">
        <f t="shared" si="34"/>
        <v>NEUTRAL</v>
      </c>
      <c r="H555" s="5" t="str">
        <f t="shared" si="33"/>
        <v>BULLISH DIVERGENCE</v>
      </c>
    </row>
    <row r="556" spans="1:8" ht="13.5" x14ac:dyDescent="0.25">
      <c r="A556" s="3">
        <f>TITRES_STAT!B559</f>
        <v>43112</v>
      </c>
      <c r="B556" s="5">
        <f>TITRES_STAT!C559</f>
        <v>85.56</v>
      </c>
      <c r="C556" s="5">
        <f>TITRES_STAT!D559</f>
        <v>51.308300000000003</v>
      </c>
      <c r="D556" s="5">
        <f>TITRES_STAT!E559</f>
        <v>0</v>
      </c>
      <c r="E556" s="2">
        <f t="shared" si="32"/>
        <v>-2025</v>
      </c>
      <c r="F556" s="5" t="str">
        <f t="shared" si="35"/>
        <v>BEARISH</v>
      </c>
      <c r="G556" s="5" t="str">
        <f t="shared" si="34"/>
        <v>NEUTRAL</v>
      </c>
      <c r="H556" s="5" t="str">
        <f t="shared" si="33"/>
        <v>CONFIRMED BEARISH</v>
      </c>
    </row>
    <row r="557" spans="1:8" ht="13.5" x14ac:dyDescent="0.25">
      <c r="A557" s="3">
        <f>TITRES_STAT!B560</f>
        <v>43115</v>
      </c>
      <c r="B557" s="5">
        <f>TITRES_STAT!C560</f>
        <v>87.01</v>
      </c>
      <c r="C557" s="5">
        <f>TITRES_STAT!D560</f>
        <v>52.177799999999998</v>
      </c>
      <c r="D557" s="5">
        <f>TITRES_STAT!E560</f>
        <v>27</v>
      </c>
      <c r="E557" s="2">
        <f t="shared" si="32"/>
        <v>-1998</v>
      </c>
      <c r="F557" s="5" t="str">
        <f t="shared" si="35"/>
        <v>BULLISH</v>
      </c>
      <c r="G557" s="5" t="str">
        <f t="shared" si="34"/>
        <v>NEUTRAL</v>
      </c>
      <c r="H557" s="5" t="str">
        <f t="shared" si="33"/>
        <v>BULLISH DIVERGENCE</v>
      </c>
    </row>
    <row r="558" spans="1:8" ht="13.5" x14ac:dyDescent="0.25">
      <c r="A558" s="3">
        <f>TITRES_STAT!B561</f>
        <v>43116</v>
      </c>
      <c r="B558" s="5">
        <f>TITRES_STAT!C561</f>
        <v>88</v>
      </c>
      <c r="C558" s="5">
        <f>TITRES_STAT!D561</f>
        <v>52.771500000000003</v>
      </c>
      <c r="D558" s="5">
        <f>TITRES_STAT!E561</f>
        <v>33</v>
      </c>
      <c r="E558" s="2">
        <f t="shared" si="32"/>
        <v>-1965</v>
      </c>
      <c r="F558" s="5" t="str">
        <f t="shared" si="35"/>
        <v>BULLISH</v>
      </c>
      <c r="G558" s="5" t="str">
        <f t="shared" si="34"/>
        <v>WEAK</v>
      </c>
      <c r="H558" s="5" t="str">
        <f t="shared" si="33"/>
        <v>BULLISH DIVERGENCE</v>
      </c>
    </row>
    <row r="559" spans="1:8" ht="13.5" x14ac:dyDescent="0.25">
      <c r="A559" s="3">
        <f>TITRES_STAT!B562</f>
        <v>43117</v>
      </c>
      <c r="B559" s="5">
        <f>TITRES_STAT!C562</f>
        <v>88</v>
      </c>
      <c r="C559" s="5">
        <f>TITRES_STAT!D562</f>
        <v>52.771500000000003</v>
      </c>
      <c r="D559" s="5">
        <f>TITRES_STAT!E562</f>
        <v>133</v>
      </c>
      <c r="E559" s="2">
        <f t="shared" si="32"/>
        <v>-1965</v>
      </c>
      <c r="F559" s="5" t="str">
        <f t="shared" si="35"/>
        <v>BULLISH</v>
      </c>
      <c r="G559" s="5" t="str">
        <f t="shared" si="34"/>
        <v>WEAK</v>
      </c>
      <c r="H559" s="5" t="str">
        <f t="shared" si="33"/>
        <v>CONFIRMED BULLISH</v>
      </c>
    </row>
    <row r="560" spans="1:8" ht="13.5" x14ac:dyDescent="0.25">
      <c r="A560" s="3">
        <f>TITRES_STAT!B563</f>
        <v>43118</v>
      </c>
      <c r="B560" s="5">
        <f>TITRES_STAT!C563</f>
        <v>87</v>
      </c>
      <c r="C560" s="5">
        <f>TITRES_STAT!D563</f>
        <v>52.171900000000001</v>
      </c>
      <c r="D560" s="5">
        <f>TITRES_STAT!E563</f>
        <v>25</v>
      </c>
      <c r="E560" s="2">
        <f t="shared" si="32"/>
        <v>-1990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CONFIRMED BULLISH</v>
      </c>
    </row>
    <row r="561" spans="1:8" ht="13.5" x14ac:dyDescent="0.25">
      <c r="A561" s="3">
        <f>TITRES_STAT!B564</f>
        <v>43119</v>
      </c>
      <c r="B561" s="5">
        <f>TITRES_STAT!C564</f>
        <v>85.9</v>
      </c>
      <c r="C561" s="5">
        <f>TITRES_STAT!D564</f>
        <v>51.5122</v>
      </c>
      <c r="D561" s="5">
        <f>TITRES_STAT!E564</f>
        <v>49</v>
      </c>
      <c r="E561" s="2">
        <f t="shared" si="32"/>
        <v>-2039</v>
      </c>
      <c r="F561" s="5" t="str">
        <f t="shared" si="35"/>
        <v>BEARISH</v>
      </c>
      <c r="G561" s="5" t="str">
        <f t="shared" si="34"/>
        <v>NEUTRAL</v>
      </c>
      <c r="H561" s="5" t="str">
        <f t="shared" si="33"/>
        <v>BEARISH DIVERGENCE</v>
      </c>
    </row>
    <row r="562" spans="1:8" ht="13.5" x14ac:dyDescent="0.25">
      <c r="A562" s="3">
        <f>TITRES_STAT!B565</f>
        <v>43122</v>
      </c>
      <c r="B562" s="5">
        <f>TITRES_STAT!C565</f>
        <v>88</v>
      </c>
      <c r="C562" s="5">
        <f>TITRES_STAT!D565</f>
        <v>52.771500000000003</v>
      </c>
      <c r="D562" s="5">
        <f>TITRES_STAT!E565</f>
        <v>3</v>
      </c>
      <c r="E562" s="2">
        <f t="shared" si="32"/>
        <v>-2036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BEARISH DIVERGENCE</v>
      </c>
    </row>
    <row r="563" spans="1:8" ht="13.5" x14ac:dyDescent="0.25">
      <c r="A563" s="3">
        <f>TITRES_STAT!B566</f>
        <v>43123</v>
      </c>
      <c r="B563" s="5">
        <f>TITRES_STAT!C566</f>
        <v>88</v>
      </c>
      <c r="C563" s="5">
        <f>TITRES_STAT!D566</f>
        <v>52.771500000000003</v>
      </c>
      <c r="D563" s="5">
        <f>TITRES_STAT!E566</f>
        <v>0</v>
      </c>
      <c r="E563" s="2">
        <f t="shared" si="32"/>
        <v>-2036</v>
      </c>
      <c r="F563" s="5" t="str">
        <f t="shared" si="35"/>
        <v>BEARISH</v>
      </c>
      <c r="G563" s="5" t="str">
        <f t="shared" si="34"/>
        <v>STRONG</v>
      </c>
      <c r="H563" s="5" t="str">
        <f t="shared" si="33"/>
        <v>NEUTRAL</v>
      </c>
    </row>
    <row r="564" spans="1:8" ht="13.5" x14ac:dyDescent="0.25">
      <c r="A564" s="3">
        <f>TITRES_STAT!B567</f>
        <v>43124</v>
      </c>
      <c r="B564" s="5">
        <f>TITRES_STAT!C567</f>
        <v>87</v>
      </c>
      <c r="C564" s="5">
        <f>TITRES_STAT!D567</f>
        <v>52.171900000000001</v>
      </c>
      <c r="D564" s="5">
        <f>TITRES_STAT!E567</f>
        <v>25</v>
      </c>
      <c r="E564" s="2">
        <f t="shared" si="32"/>
        <v>-2061</v>
      </c>
      <c r="F564" s="5" t="str">
        <f t="shared" si="35"/>
        <v>BEARISH</v>
      </c>
      <c r="G564" s="5" t="str">
        <f t="shared" si="34"/>
        <v>STRONG</v>
      </c>
      <c r="H564" s="5" t="str">
        <f t="shared" si="33"/>
        <v>CONFIRMED BEARISH</v>
      </c>
    </row>
    <row r="565" spans="1:8" ht="13.5" x14ac:dyDescent="0.25">
      <c r="A565" s="3">
        <f>TITRES_STAT!B568</f>
        <v>43125</v>
      </c>
      <c r="B565" s="5">
        <f>TITRES_STAT!C568</f>
        <v>84</v>
      </c>
      <c r="C565" s="5">
        <f>TITRES_STAT!D568</f>
        <v>50.372799999999998</v>
      </c>
      <c r="D565" s="5">
        <f>TITRES_STAT!E568</f>
        <v>40</v>
      </c>
      <c r="E565" s="2">
        <f t="shared" si="32"/>
        <v>-2101</v>
      </c>
      <c r="F565" s="5" t="str">
        <f t="shared" si="35"/>
        <v>BEARISH</v>
      </c>
      <c r="G565" s="5" t="str">
        <f t="shared" si="34"/>
        <v>STRONG</v>
      </c>
      <c r="H565" s="5" t="str">
        <f t="shared" si="33"/>
        <v>CONFIRMED BEARISH</v>
      </c>
    </row>
    <row r="566" spans="1:8" ht="13.5" x14ac:dyDescent="0.25">
      <c r="A566" s="3">
        <f>TITRES_STAT!B569</f>
        <v>43126</v>
      </c>
      <c r="B566" s="5">
        <f>TITRES_STAT!C569</f>
        <v>84</v>
      </c>
      <c r="C566" s="5">
        <f>TITRES_STAT!D569</f>
        <v>50.372799999999998</v>
      </c>
      <c r="D566" s="5">
        <f>TITRES_STAT!E569</f>
        <v>67</v>
      </c>
      <c r="E566" s="2">
        <f t="shared" si="32"/>
        <v>-2101</v>
      </c>
      <c r="F566" s="5" t="str">
        <f t="shared" si="35"/>
        <v>BEARISH</v>
      </c>
      <c r="G566" s="5" t="str">
        <f t="shared" si="34"/>
        <v>STRONG</v>
      </c>
      <c r="H566" s="5" t="str">
        <f t="shared" si="33"/>
        <v>CONFIRMED BEARISH</v>
      </c>
    </row>
    <row r="567" spans="1:8" ht="13.5" x14ac:dyDescent="0.25">
      <c r="A567" s="3">
        <f>TITRES_STAT!B570</f>
        <v>43129</v>
      </c>
      <c r="B567" s="5">
        <f>TITRES_STAT!C570</f>
        <v>84</v>
      </c>
      <c r="C567" s="5">
        <f>TITRES_STAT!D570</f>
        <v>50.372799999999998</v>
      </c>
      <c r="D567" s="5">
        <f>TITRES_STAT!E570</f>
        <v>13</v>
      </c>
      <c r="E567" s="2">
        <f t="shared" si="32"/>
        <v>-2101</v>
      </c>
      <c r="F567" s="5" t="str">
        <f t="shared" si="35"/>
        <v>BEARISH</v>
      </c>
      <c r="G567" s="5" t="str">
        <f t="shared" si="34"/>
        <v>STRONG</v>
      </c>
      <c r="H567" s="5" t="str">
        <f t="shared" si="33"/>
        <v>CONFIRMED BEARISH</v>
      </c>
    </row>
    <row r="568" spans="1:8" ht="13.5" x14ac:dyDescent="0.25">
      <c r="A568" s="3">
        <f>TITRES_STAT!B571</f>
        <v>43130</v>
      </c>
      <c r="B568" s="5">
        <f>TITRES_STAT!C571</f>
        <v>84</v>
      </c>
      <c r="C568" s="5">
        <f>TITRES_STAT!D571</f>
        <v>50.372799999999998</v>
      </c>
      <c r="D568" s="5">
        <f>TITRES_STAT!E571</f>
        <v>0</v>
      </c>
      <c r="E568" s="2">
        <f t="shared" si="32"/>
        <v>-2101</v>
      </c>
      <c r="F568" s="5" t="str">
        <f t="shared" si="35"/>
        <v>BEARISH</v>
      </c>
      <c r="G568" s="5" t="str">
        <f t="shared" si="34"/>
        <v>STRONG</v>
      </c>
      <c r="H568" s="5" t="str">
        <f t="shared" si="33"/>
        <v>CONFIRMED BEARISH</v>
      </c>
    </row>
    <row r="569" spans="1:8" ht="13.5" x14ac:dyDescent="0.25">
      <c r="A569" s="3">
        <f>TITRES_STAT!B572</f>
        <v>43131</v>
      </c>
      <c r="B569" s="5">
        <f>TITRES_STAT!C572</f>
        <v>83.97</v>
      </c>
      <c r="C569" s="5">
        <f>TITRES_STAT!D572</f>
        <v>50.354799999999997</v>
      </c>
      <c r="D569" s="5">
        <f>TITRES_STAT!E572</f>
        <v>4</v>
      </c>
      <c r="E569" s="2">
        <f t="shared" si="32"/>
        <v>-2105</v>
      </c>
      <c r="F569" s="5" t="str">
        <f t="shared" si="35"/>
        <v>BEARISH</v>
      </c>
      <c r="G569" s="5" t="str">
        <f t="shared" si="34"/>
        <v>STRONG</v>
      </c>
      <c r="H569" s="5" t="str">
        <f t="shared" si="33"/>
        <v>CONFIRMED BEARISH</v>
      </c>
    </row>
    <row r="570" spans="1:8" ht="13.5" x14ac:dyDescent="0.25">
      <c r="A570" s="3">
        <f>TITRES_STAT!B573</f>
        <v>43132</v>
      </c>
      <c r="B570" s="5">
        <f>TITRES_STAT!C573</f>
        <v>83.97</v>
      </c>
      <c r="C570" s="5">
        <f>TITRES_STAT!D573</f>
        <v>50.354799999999997</v>
      </c>
      <c r="D570" s="5">
        <f>TITRES_STAT!E573</f>
        <v>7</v>
      </c>
      <c r="E570" s="2">
        <f t="shared" si="32"/>
        <v>-2105</v>
      </c>
      <c r="F570" s="5" t="str">
        <f t="shared" si="35"/>
        <v>BEARISH</v>
      </c>
      <c r="G570" s="5" t="str">
        <f t="shared" si="34"/>
        <v>NEUTRAL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83</v>
      </c>
      <c r="C571" s="5">
        <f>TITRES_STAT!D574</f>
        <v>49.773099999999999</v>
      </c>
      <c r="D571" s="5">
        <f>TITRES_STAT!E574</f>
        <v>20</v>
      </c>
      <c r="E571" s="2">
        <f t="shared" si="32"/>
        <v>-2125</v>
      </c>
      <c r="F571" s="5" t="str">
        <f t="shared" si="35"/>
        <v>BEARISH</v>
      </c>
      <c r="G571" s="5" t="str">
        <f t="shared" si="34"/>
        <v>NEUTRAL</v>
      </c>
      <c r="H571" s="5" t="str">
        <f t="shared" si="33"/>
        <v>CONFIRMED BEARISH</v>
      </c>
    </row>
    <row r="572" spans="1:8" ht="13.5" x14ac:dyDescent="0.25">
      <c r="A572" s="3">
        <f>TITRES_STAT!B575</f>
        <v>43136</v>
      </c>
      <c r="B572" s="5">
        <f>TITRES_STAT!C575</f>
        <v>81.459999999999994</v>
      </c>
      <c r="C572" s="5">
        <f>TITRES_STAT!D575</f>
        <v>48.849600000000002</v>
      </c>
      <c r="D572" s="5">
        <f>TITRES_STAT!E575</f>
        <v>51</v>
      </c>
      <c r="E572" s="2">
        <f t="shared" si="32"/>
        <v>-2176</v>
      </c>
      <c r="F572" s="5" t="str">
        <f t="shared" si="35"/>
        <v>BEARISH</v>
      </c>
      <c r="G572" s="5" t="str">
        <f t="shared" si="34"/>
        <v>STRONG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81</v>
      </c>
      <c r="C573" s="5">
        <f>TITRES_STAT!D576</f>
        <v>48.573799999999999</v>
      </c>
      <c r="D573" s="5">
        <f>TITRES_STAT!E576</f>
        <v>64</v>
      </c>
      <c r="E573" s="2">
        <f t="shared" si="32"/>
        <v>-2240</v>
      </c>
      <c r="F573" s="5" t="str">
        <f t="shared" si="35"/>
        <v>BEARISH</v>
      </c>
      <c r="G573" s="5" t="str">
        <f t="shared" si="34"/>
        <v>STRONG</v>
      </c>
      <c r="H573" s="5" t="str">
        <f t="shared" si="33"/>
        <v>CONFIRMED BEARISH</v>
      </c>
    </row>
    <row r="574" spans="1:8" ht="13.5" x14ac:dyDescent="0.25">
      <c r="A574" s="3">
        <f>TITRES_STAT!B577</f>
        <v>43138</v>
      </c>
      <c r="B574" s="5">
        <f>TITRES_STAT!C577</f>
        <v>79.88</v>
      </c>
      <c r="C574" s="5">
        <f>TITRES_STAT!D577</f>
        <v>47.902200000000001</v>
      </c>
      <c r="D574" s="5">
        <f>TITRES_STAT!E577</f>
        <v>87</v>
      </c>
      <c r="E574" s="2">
        <f t="shared" si="32"/>
        <v>-2327</v>
      </c>
      <c r="F574" s="5" t="str">
        <f t="shared" si="35"/>
        <v>BEARISH</v>
      </c>
      <c r="G574" s="5" t="str">
        <f t="shared" si="34"/>
        <v>STRONG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82.1</v>
      </c>
      <c r="C575" s="5">
        <f>TITRES_STAT!D578</f>
        <v>49.233400000000003</v>
      </c>
      <c r="D575" s="5">
        <f>TITRES_STAT!E578</f>
        <v>95</v>
      </c>
      <c r="E575" s="2">
        <f t="shared" si="32"/>
        <v>-2232</v>
      </c>
      <c r="F575" s="5" t="str">
        <f t="shared" si="35"/>
        <v>BEARISH</v>
      </c>
      <c r="G575" s="5" t="str">
        <f t="shared" si="34"/>
        <v>STRONG</v>
      </c>
      <c r="H575" s="5" t="str">
        <f t="shared" si="33"/>
        <v>CONFIRMED BEARISH</v>
      </c>
    </row>
    <row r="576" spans="1:8" ht="13.5" x14ac:dyDescent="0.25">
      <c r="A576" s="3">
        <f>TITRES_STAT!B579</f>
        <v>43140</v>
      </c>
      <c r="B576" s="5">
        <f>TITRES_STAT!C579</f>
        <v>82.12</v>
      </c>
      <c r="C576" s="5">
        <f>TITRES_STAT!D579</f>
        <v>49.245399999999997</v>
      </c>
      <c r="D576" s="5">
        <f>TITRES_STAT!E579</f>
        <v>115</v>
      </c>
      <c r="E576" s="2">
        <f t="shared" si="32"/>
        <v>-2117</v>
      </c>
      <c r="F576" s="5" t="str">
        <f t="shared" si="35"/>
        <v>BULLISH</v>
      </c>
      <c r="G576" s="5" t="str">
        <f t="shared" si="34"/>
        <v>NEUTRAL</v>
      </c>
      <c r="H576" s="5" t="str">
        <f t="shared" si="33"/>
        <v>BULLISH DIVERGENCE</v>
      </c>
    </row>
    <row r="577" spans="1:8" ht="13.5" x14ac:dyDescent="0.25">
      <c r="A577" s="3">
        <f>TITRES_STAT!B580</f>
        <v>43143</v>
      </c>
      <c r="B577" s="5">
        <f>TITRES_STAT!C580</f>
        <v>84.5</v>
      </c>
      <c r="C577" s="5">
        <f>TITRES_STAT!D580</f>
        <v>50.672699999999999</v>
      </c>
      <c r="D577" s="5">
        <f>TITRES_STAT!E580</f>
        <v>584</v>
      </c>
      <c r="E577" s="2">
        <f t="shared" si="32"/>
        <v>-1533</v>
      </c>
      <c r="F577" s="5" t="str">
        <f t="shared" si="35"/>
        <v>BULLISH</v>
      </c>
      <c r="G577" s="5" t="str">
        <f t="shared" si="34"/>
        <v>WEAK</v>
      </c>
      <c r="H577" s="5" t="str">
        <f t="shared" si="33"/>
        <v>CONFIRMED BULLISH</v>
      </c>
    </row>
    <row r="578" spans="1:8" ht="13.5" x14ac:dyDescent="0.25">
      <c r="A578" s="3">
        <f>TITRES_STAT!B581</f>
        <v>43144</v>
      </c>
      <c r="B578" s="5">
        <f>TITRES_STAT!C581</f>
        <v>84.5</v>
      </c>
      <c r="C578" s="5">
        <f>TITRES_STAT!D581</f>
        <v>50.672699999999999</v>
      </c>
      <c r="D578" s="5">
        <f>TITRES_STAT!E581</f>
        <v>0</v>
      </c>
      <c r="E578" s="2">
        <f t="shared" si="32"/>
        <v>-1533</v>
      </c>
      <c r="F578" s="5" t="str">
        <f t="shared" si="35"/>
        <v>BULLISH</v>
      </c>
      <c r="G578" s="5" t="str">
        <f t="shared" si="34"/>
        <v>WEAK</v>
      </c>
      <c r="H578" s="5" t="str">
        <f t="shared" si="33"/>
        <v>CONFIRMED BULLISH</v>
      </c>
    </row>
    <row r="579" spans="1:8" ht="13.5" x14ac:dyDescent="0.25">
      <c r="A579" s="3">
        <f>TITRES_STAT!B582</f>
        <v>43145</v>
      </c>
      <c r="B579" s="5">
        <f>TITRES_STAT!C582</f>
        <v>81.97</v>
      </c>
      <c r="C579" s="5">
        <f>TITRES_STAT!D582</f>
        <v>49.155500000000004</v>
      </c>
      <c r="D579" s="5">
        <f>TITRES_STAT!E582</f>
        <v>0</v>
      </c>
      <c r="E579" s="2">
        <f t="shared" si="32"/>
        <v>-1533</v>
      </c>
      <c r="F579" s="5" t="str">
        <f t="shared" si="35"/>
        <v>BULLISH</v>
      </c>
      <c r="G579" s="5" t="str">
        <f t="shared" si="34"/>
        <v>WEAK</v>
      </c>
      <c r="H579" s="5" t="str">
        <f t="shared" si="33"/>
        <v>CONFIRMED BULLISH</v>
      </c>
    </row>
    <row r="580" spans="1:8" ht="13.5" x14ac:dyDescent="0.25">
      <c r="A580" s="3">
        <f>TITRES_STAT!B583</f>
        <v>43146</v>
      </c>
      <c r="B580" s="5">
        <f>TITRES_STAT!C583</f>
        <v>82</v>
      </c>
      <c r="C580" s="5">
        <f>TITRES_STAT!D583</f>
        <v>49.173499999999997</v>
      </c>
      <c r="D580" s="5">
        <f>TITRES_STAT!E583</f>
        <v>102</v>
      </c>
      <c r="E580" s="2">
        <f t="shared" ref="E580:E643" si="36">IF(B580&gt;B579, E579+D580, IF(B580&lt;B579, E579-D580, E579))</f>
        <v>-1431</v>
      </c>
      <c r="F580" s="5" t="str">
        <f t="shared" si="35"/>
        <v>BULLISH</v>
      </c>
      <c r="G580" s="5" t="str">
        <f t="shared" si="34"/>
        <v>WEAK</v>
      </c>
      <c r="H580" s="5" t="str">
        <f t="shared" si="33"/>
        <v>BULLISH DIVERGENCE</v>
      </c>
    </row>
    <row r="581" spans="1:8" ht="13.5" x14ac:dyDescent="0.25">
      <c r="A581" s="3">
        <f>TITRES_STAT!B584</f>
        <v>43147</v>
      </c>
      <c r="B581" s="5">
        <f>TITRES_STAT!C584</f>
        <v>82</v>
      </c>
      <c r="C581" s="5">
        <f>TITRES_STAT!D584</f>
        <v>49.173499999999997</v>
      </c>
      <c r="D581" s="5">
        <f>TITRES_STAT!E584</f>
        <v>0</v>
      </c>
      <c r="E581" s="2">
        <f t="shared" si="36"/>
        <v>-1431</v>
      </c>
      <c r="F581" s="5" t="str">
        <f t="shared" si="35"/>
        <v>BULLISH</v>
      </c>
      <c r="G581" s="5" t="str">
        <f t="shared" si="34"/>
        <v>WEAK</v>
      </c>
      <c r="H581" s="5" t="str">
        <f t="shared" si="33"/>
        <v>BULLISH DIVERGENCE</v>
      </c>
    </row>
    <row r="582" spans="1:8" ht="13.5" x14ac:dyDescent="0.25">
      <c r="A582" s="3">
        <f>TITRES_STAT!B585</f>
        <v>43150</v>
      </c>
      <c r="B582" s="5">
        <f>TITRES_STAT!C585</f>
        <v>82</v>
      </c>
      <c r="C582" s="5">
        <f>TITRES_STAT!D585</f>
        <v>49.173499999999997</v>
      </c>
      <c r="D582" s="5">
        <f>TITRES_STAT!E585</f>
        <v>0</v>
      </c>
      <c r="E582" s="2">
        <f t="shared" si="36"/>
        <v>-1431</v>
      </c>
      <c r="F582" s="5" t="str">
        <f t="shared" si="35"/>
        <v>BULLISH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BULLISH DIVERGENCE</v>
      </c>
    </row>
    <row r="583" spans="1:8" ht="13.5" x14ac:dyDescent="0.25">
      <c r="A583" s="3">
        <f>TITRES_STAT!B586</f>
        <v>43151</v>
      </c>
      <c r="B583" s="5">
        <f>TITRES_STAT!C586</f>
        <v>82</v>
      </c>
      <c r="C583" s="5">
        <f>TITRES_STAT!D586</f>
        <v>49.173499999999997</v>
      </c>
      <c r="D583" s="5">
        <f>TITRES_STAT!E586</f>
        <v>0</v>
      </c>
      <c r="E583" s="2">
        <f t="shared" si="36"/>
        <v>-1431</v>
      </c>
      <c r="F583" s="5" t="str">
        <f t="shared" si="35"/>
        <v>BULLISH</v>
      </c>
      <c r="G583" s="5" t="str">
        <f t="shared" ref="G583:G646" si="38">IF((E583-E578)/E578 &gt; 0.02, "STRONG",
 IF((E583-E578)/E578 &lt; -0.02, "WEAK", "NEUTRAL"))</f>
        <v>WEAK</v>
      </c>
      <c r="H583" s="5" t="str">
        <f t="shared" si="37"/>
        <v>BULLISH DIVERGENCE</v>
      </c>
    </row>
    <row r="584" spans="1:8" ht="13.5" x14ac:dyDescent="0.25">
      <c r="A584" s="3">
        <f>TITRES_STAT!B587</f>
        <v>43152</v>
      </c>
      <c r="B584" s="5">
        <f>TITRES_STAT!C587</f>
        <v>82</v>
      </c>
      <c r="C584" s="5">
        <f>TITRES_STAT!D587</f>
        <v>49.173499999999997</v>
      </c>
      <c r="D584" s="5">
        <f>TITRES_STAT!E587</f>
        <v>0</v>
      </c>
      <c r="E584" s="2">
        <f t="shared" si="36"/>
        <v>-1431</v>
      </c>
      <c r="F584" s="5" t="str">
        <f t="shared" ref="F584:F647" si="39">IF(E584&gt;E579,"BULLISH",IF(E584&lt;E579,"BEARISH","NEUTRAL"))</f>
        <v>BULLISH</v>
      </c>
      <c r="G584" s="5" t="str">
        <f t="shared" si="38"/>
        <v>WEAK</v>
      </c>
      <c r="H584" s="5" t="str">
        <f t="shared" si="37"/>
        <v>CONFIRMED BULLISH</v>
      </c>
    </row>
    <row r="585" spans="1:8" ht="13.5" x14ac:dyDescent="0.25">
      <c r="A585" s="3">
        <f>TITRES_STAT!B588</f>
        <v>43153</v>
      </c>
      <c r="B585" s="5">
        <f>TITRES_STAT!C588</f>
        <v>82</v>
      </c>
      <c r="C585" s="5">
        <f>TITRES_STAT!D588</f>
        <v>49.173499999999997</v>
      </c>
      <c r="D585" s="5">
        <f>TITRES_STAT!E588</f>
        <v>0</v>
      </c>
      <c r="E585" s="2">
        <f t="shared" si="36"/>
        <v>-1431</v>
      </c>
      <c r="F585" s="5" t="str">
        <f t="shared" si="39"/>
        <v>NEUTRAL</v>
      </c>
      <c r="G585" s="5" t="str">
        <f t="shared" si="38"/>
        <v>NEUTRAL</v>
      </c>
      <c r="H585" s="5" t="str">
        <f t="shared" si="37"/>
        <v>NEUTRAL</v>
      </c>
    </row>
    <row r="586" spans="1:8" ht="13.5" x14ac:dyDescent="0.25">
      <c r="A586" s="3">
        <f>TITRES_STAT!B589</f>
        <v>43154</v>
      </c>
      <c r="B586" s="5">
        <f>TITRES_STAT!C589</f>
        <v>82</v>
      </c>
      <c r="C586" s="5">
        <f>TITRES_STAT!D589</f>
        <v>49.173499999999997</v>
      </c>
      <c r="D586" s="5">
        <f>TITRES_STAT!E589</f>
        <v>0</v>
      </c>
      <c r="E586" s="2">
        <f t="shared" si="36"/>
        <v>-1431</v>
      </c>
      <c r="F586" s="5" t="str">
        <f t="shared" si="39"/>
        <v>NEUTRAL</v>
      </c>
      <c r="G586" s="5" t="str">
        <f t="shared" si="38"/>
        <v>NEUTRAL</v>
      </c>
      <c r="H586" s="5" t="str">
        <f t="shared" si="37"/>
        <v>NEUTRAL</v>
      </c>
    </row>
    <row r="587" spans="1:8" ht="13.5" x14ac:dyDescent="0.25">
      <c r="A587" s="3">
        <f>TITRES_STAT!B590</f>
        <v>43157</v>
      </c>
      <c r="B587" s="5">
        <f>TITRES_STAT!C590</f>
        <v>82</v>
      </c>
      <c r="C587" s="5">
        <f>TITRES_STAT!D590</f>
        <v>49.173499999999997</v>
      </c>
      <c r="D587" s="5">
        <f>TITRES_STAT!E590</f>
        <v>0</v>
      </c>
      <c r="E587" s="2">
        <f t="shared" si="36"/>
        <v>-1431</v>
      </c>
      <c r="F587" s="5" t="str">
        <f t="shared" si="39"/>
        <v>NEUTRAL</v>
      </c>
      <c r="G587" s="5" t="str">
        <f t="shared" si="38"/>
        <v>NEUTRAL</v>
      </c>
      <c r="H587" s="5" t="str">
        <f t="shared" si="37"/>
        <v>NEUTRAL</v>
      </c>
    </row>
    <row r="588" spans="1:8" ht="13.5" x14ac:dyDescent="0.25">
      <c r="A588" s="3">
        <f>TITRES_STAT!B591</f>
        <v>43158</v>
      </c>
      <c r="B588" s="5">
        <f>TITRES_STAT!C591</f>
        <v>82</v>
      </c>
      <c r="C588" s="5">
        <f>TITRES_STAT!D591</f>
        <v>49.173499999999997</v>
      </c>
      <c r="D588" s="5">
        <f>TITRES_STAT!E591</f>
        <v>0</v>
      </c>
      <c r="E588" s="2">
        <f t="shared" si="36"/>
        <v>-1431</v>
      </c>
      <c r="F588" s="5" t="str">
        <f t="shared" si="39"/>
        <v>NEUTRAL</v>
      </c>
      <c r="G588" s="5" t="str">
        <f t="shared" si="38"/>
        <v>NEUTRAL</v>
      </c>
      <c r="H588" s="5" t="str">
        <f t="shared" si="37"/>
        <v>NEUTRAL</v>
      </c>
    </row>
    <row r="589" spans="1:8" ht="13.5" x14ac:dyDescent="0.25">
      <c r="A589" s="3">
        <f>TITRES_STAT!B592</f>
        <v>43159</v>
      </c>
      <c r="B589" s="5">
        <f>TITRES_STAT!C592</f>
        <v>81</v>
      </c>
      <c r="C589" s="5">
        <f>TITRES_STAT!D592</f>
        <v>48.573799999999999</v>
      </c>
      <c r="D589" s="5">
        <f>TITRES_STAT!E592</f>
        <v>32</v>
      </c>
      <c r="E589" s="2">
        <f t="shared" si="36"/>
        <v>-1463</v>
      </c>
      <c r="F589" s="5" t="str">
        <f t="shared" si="39"/>
        <v>BEARISH</v>
      </c>
      <c r="G589" s="5" t="str">
        <f t="shared" si="38"/>
        <v>STRONG</v>
      </c>
      <c r="H589" s="5" t="str">
        <f t="shared" si="37"/>
        <v>CONFIRMED BEARISH</v>
      </c>
    </row>
    <row r="590" spans="1:8" ht="13.5" x14ac:dyDescent="0.25">
      <c r="A590" s="3">
        <f>TITRES_STAT!B593</f>
        <v>43160</v>
      </c>
      <c r="B590" s="5">
        <f>TITRES_STAT!C593</f>
        <v>81</v>
      </c>
      <c r="C590" s="5">
        <f>TITRES_STAT!D593</f>
        <v>48.573799999999999</v>
      </c>
      <c r="D590" s="5">
        <f>TITRES_STAT!E593</f>
        <v>0</v>
      </c>
      <c r="E590" s="2">
        <f t="shared" si="36"/>
        <v>-1463</v>
      </c>
      <c r="F590" s="5" t="str">
        <f t="shared" si="39"/>
        <v>BEARISH</v>
      </c>
      <c r="G590" s="5" t="str">
        <f t="shared" si="38"/>
        <v>STRONG</v>
      </c>
      <c r="H590" s="5" t="str">
        <f t="shared" si="37"/>
        <v>CONFIRMED BEARISH</v>
      </c>
    </row>
    <row r="591" spans="1:8" ht="13.5" x14ac:dyDescent="0.25">
      <c r="A591" s="3">
        <f>TITRES_STAT!B594</f>
        <v>43161</v>
      </c>
      <c r="B591" s="5">
        <f>TITRES_STAT!C594</f>
        <v>81</v>
      </c>
      <c r="C591" s="5">
        <f>TITRES_STAT!D594</f>
        <v>48.573799999999999</v>
      </c>
      <c r="D591" s="5">
        <f>TITRES_STAT!E594</f>
        <v>4</v>
      </c>
      <c r="E591" s="2">
        <f t="shared" si="36"/>
        <v>-1463</v>
      </c>
      <c r="F591" s="5" t="str">
        <f t="shared" si="39"/>
        <v>BEARISH</v>
      </c>
      <c r="G591" s="5" t="str">
        <f t="shared" si="38"/>
        <v>STRONG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80</v>
      </c>
      <c r="C592" s="5">
        <f>TITRES_STAT!D595</f>
        <v>47.9741</v>
      </c>
      <c r="D592" s="5">
        <f>TITRES_STAT!E595</f>
        <v>143</v>
      </c>
      <c r="E592" s="2">
        <f t="shared" si="36"/>
        <v>-1606</v>
      </c>
      <c r="F592" s="5" t="str">
        <f t="shared" si="39"/>
        <v>BEARISH</v>
      </c>
      <c r="G592" s="5" t="str">
        <f t="shared" si="38"/>
        <v>STRONG</v>
      </c>
      <c r="H592" s="5" t="str">
        <f t="shared" si="37"/>
        <v>CONFIRMED BEARISH</v>
      </c>
    </row>
    <row r="593" spans="1:8" ht="13.5" x14ac:dyDescent="0.25">
      <c r="A593" s="3">
        <f>TITRES_STAT!B596</f>
        <v>43165</v>
      </c>
      <c r="B593" s="5">
        <f>TITRES_STAT!C596</f>
        <v>80</v>
      </c>
      <c r="C593" s="5">
        <f>TITRES_STAT!D596</f>
        <v>47.9741</v>
      </c>
      <c r="D593" s="5">
        <f>TITRES_STAT!E596</f>
        <v>46</v>
      </c>
      <c r="E593" s="2">
        <f t="shared" si="36"/>
        <v>-1606</v>
      </c>
      <c r="F593" s="5" t="str">
        <f t="shared" si="39"/>
        <v>BEARISH</v>
      </c>
      <c r="G593" s="5" t="str">
        <f t="shared" si="38"/>
        <v>STRONG</v>
      </c>
      <c r="H593" s="5" t="str">
        <f t="shared" si="37"/>
        <v>CONFIRMED BEARISH</v>
      </c>
    </row>
    <row r="594" spans="1:8" ht="13.5" x14ac:dyDescent="0.25">
      <c r="A594" s="3">
        <f>TITRES_STAT!B597</f>
        <v>43166</v>
      </c>
      <c r="B594" s="5">
        <f>TITRES_STAT!C597</f>
        <v>81.5</v>
      </c>
      <c r="C594" s="5">
        <f>TITRES_STAT!D597</f>
        <v>48.873600000000003</v>
      </c>
      <c r="D594" s="5">
        <f>TITRES_STAT!E597</f>
        <v>1</v>
      </c>
      <c r="E594" s="2">
        <f t="shared" si="36"/>
        <v>-1605</v>
      </c>
      <c r="F594" s="5" t="str">
        <f t="shared" si="39"/>
        <v>BEARISH</v>
      </c>
      <c r="G594" s="5" t="str">
        <f t="shared" si="38"/>
        <v>STRONG</v>
      </c>
      <c r="H594" s="5" t="str">
        <f t="shared" si="37"/>
        <v>BEARISH DIVERGENCE</v>
      </c>
    </row>
    <row r="595" spans="1:8" ht="13.5" x14ac:dyDescent="0.25">
      <c r="A595" s="3">
        <f>TITRES_STAT!B598</f>
        <v>43167</v>
      </c>
      <c r="B595" s="5">
        <f>TITRES_STAT!C598</f>
        <v>81.5</v>
      </c>
      <c r="C595" s="5">
        <f>TITRES_STAT!D598</f>
        <v>48.873600000000003</v>
      </c>
      <c r="D595" s="5">
        <f>TITRES_STAT!E598</f>
        <v>0</v>
      </c>
      <c r="E595" s="2">
        <f t="shared" si="36"/>
        <v>-1605</v>
      </c>
      <c r="F595" s="5" t="str">
        <f t="shared" si="39"/>
        <v>BEARISH</v>
      </c>
      <c r="G595" s="5" t="str">
        <f t="shared" si="38"/>
        <v>STRONG</v>
      </c>
      <c r="H595" s="5" t="str">
        <f t="shared" si="37"/>
        <v>BEARISH DIVERGENCE</v>
      </c>
    </row>
    <row r="596" spans="1:8" ht="13.5" x14ac:dyDescent="0.25">
      <c r="A596" s="3">
        <f>TITRES_STAT!B599</f>
        <v>43168</v>
      </c>
      <c r="B596" s="5">
        <f>TITRES_STAT!C599</f>
        <v>80.010000000000005</v>
      </c>
      <c r="C596" s="5">
        <f>TITRES_STAT!D599</f>
        <v>47.9801</v>
      </c>
      <c r="D596" s="5">
        <f>TITRES_STAT!E599</f>
        <v>241</v>
      </c>
      <c r="E596" s="2">
        <f t="shared" si="36"/>
        <v>-1846</v>
      </c>
      <c r="F596" s="5" t="str">
        <f t="shared" si="39"/>
        <v>BEARISH</v>
      </c>
      <c r="G596" s="5" t="str">
        <f t="shared" si="38"/>
        <v>STRONG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80</v>
      </c>
      <c r="C597" s="5">
        <f>TITRES_STAT!D600</f>
        <v>47.9741</v>
      </c>
      <c r="D597" s="5">
        <f>TITRES_STAT!E600</f>
        <v>250</v>
      </c>
      <c r="E597" s="2">
        <f t="shared" si="36"/>
        <v>-2096</v>
      </c>
      <c r="F597" s="5" t="str">
        <f t="shared" si="39"/>
        <v>BEARISH</v>
      </c>
      <c r="G597" s="5" t="str">
        <f t="shared" si="38"/>
        <v>STRONG</v>
      </c>
      <c r="H597" s="5" t="str">
        <f t="shared" si="37"/>
        <v>NEUTRAL</v>
      </c>
    </row>
    <row r="598" spans="1:8" ht="13.5" x14ac:dyDescent="0.25">
      <c r="A598" s="3">
        <f>TITRES_STAT!B601</f>
        <v>43172</v>
      </c>
      <c r="B598" s="5">
        <f>TITRES_STAT!C601</f>
        <v>80</v>
      </c>
      <c r="C598" s="5">
        <f>TITRES_STAT!D601</f>
        <v>47.9741</v>
      </c>
      <c r="D598" s="5">
        <f>TITRES_STAT!E601</f>
        <v>0</v>
      </c>
      <c r="E598" s="2">
        <f t="shared" si="36"/>
        <v>-2096</v>
      </c>
      <c r="F598" s="5" t="str">
        <f t="shared" si="39"/>
        <v>BEARISH</v>
      </c>
      <c r="G598" s="5" t="str">
        <f t="shared" si="38"/>
        <v>STRONG</v>
      </c>
      <c r="H598" s="5" t="str">
        <f t="shared" si="37"/>
        <v>NEUTRAL</v>
      </c>
    </row>
    <row r="599" spans="1:8" ht="13.5" x14ac:dyDescent="0.25">
      <c r="A599" s="3">
        <f>TITRES_STAT!B602</f>
        <v>43173</v>
      </c>
      <c r="B599" s="5">
        <f>TITRES_STAT!C602</f>
        <v>81.99</v>
      </c>
      <c r="C599" s="5">
        <f>TITRES_STAT!D602</f>
        <v>49.167499999999997</v>
      </c>
      <c r="D599" s="5">
        <f>TITRES_STAT!E602</f>
        <v>2</v>
      </c>
      <c r="E599" s="2">
        <f t="shared" si="36"/>
        <v>-2094</v>
      </c>
      <c r="F599" s="5" t="str">
        <f t="shared" si="39"/>
        <v>BEARISH</v>
      </c>
      <c r="G599" s="5" t="str">
        <f t="shared" si="38"/>
        <v>STRONG</v>
      </c>
      <c r="H599" s="5" t="str">
        <f t="shared" si="37"/>
        <v>BEARISH DIVERGENCE</v>
      </c>
    </row>
    <row r="600" spans="1:8" ht="13.5" x14ac:dyDescent="0.25">
      <c r="A600" s="3">
        <f>TITRES_STAT!B603</f>
        <v>43174</v>
      </c>
      <c r="B600" s="5">
        <f>TITRES_STAT!C603</f>
        <v>81.99</v>
      </c>
      <c r="C600" s="5">
        <f>TITRES_STAT!D603</f>
        <v>49.167499999999997</v>
      </c>
      <c r="D600" s="5">
        <f>TITRES_STAT!E603</f>
        <v>0</v>
      </c>
      <c r="E600" s="2">
        <f t="shared" si="36"/>
        <v>-2094</v>
      </c>
      <c r="F600" s="5" t="str">
        <f t="shared" si="39"/>
        <v>BEARISH</v>
      </c>
      <c r="G600" s="5" t="str">
        <f t="shared" si="38"/>
        <v>STRONG</v>
      </c>
      <c r="H600" s="5" t="str">
        <f t="shared" si="37"/>
        <v>BEARISH DIVERGENCE</v>
      </c>
    </row>
    <row r="601" spans="1:8" ht="13.5" x14ac:dyDescent="0.25">
      <c r="A601" s="3">
        <f>TITRES_STAT!B604</f>
        <v>43175</v>
      </c>
      <c r="B601" s="5">
        <f>TITRES_STAT!C604</f>
        <v>80</v>
      </c>
      <c r="C601" s="5">
        <f>TITRES_STAT!D604</f>
        <v>47.9741</v>
      </c>
      <c r="D601" s="5">
        <f>TITRES_STAT!E604</f>
        <v>1</v>
      </c>
      <c r="E601" s="2">
        <f t="shared" si="36"/>
        <v>-2095</v>
      </c>
      <c r="F601" s="5" t="str">
        <f t="shared" si="39"/>
        <v>BEARISH</v>
      </c>
      <c r="G601" s="5" t="str">
        <f t="shared" si="38"/>
        <v>STRONG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80</v>
      </c>
      <c r="C602" s="5">
        <f>TITRES_STAT!D605</f>
        <v>47.9741</v>
      </c>
      <c r="D602" s="5">
        <f>TITRES_STAT!E605</f>
        <v>0</v>
      </c>
      <c r="E602" s="2">
        <f t="shared" si="36"/>
        <v>-2095</v>
      </c>
      <c r="F602" s="5" t="str">
        <f t="shared" si="39"/>
        <v>BULLISH</v>
      </c>
      <c r="G602" s="5" t="str">
        <f t="shared" si="38"/>
        <v>NEUTRAL</v>
      </c>
      <c r="H602" s="5" t="str">
        <f t="shared" si="37"/>
        <v>NEUTRAL</v>
      </c>
    </row>
    <row r="603" spans="1:8" ht="13.5" x14ac:dyDescent="0.25">
      <c r="A603" s="3">
        <f>TITRES_STAT!B606</f>
        <v>43180</v>
      </c>
      <c r="B603" s="5">
        <f>TITRES_STAT!C606</f>
        <v>80</v>
      </c>
      <c r="C603" s="5">
        <f>TITRES_STAT!D606</f>
        <v>47.9741</v>
      </c>
      <c r="D603" s="5">
        <f>TITRES_STAT!E606</f>
        <v>45</v>
      </c>
      <c r="E603" s="2">
        <f t="shared" si="36"/>
        <v>-2095</v>
      </c>
      <c r="F603" s="5" t="str">
        <f t="shared" si="39"/>
        <v>BULLISH</v>
      </c>
      <c r="G603" s="5" t="str">
        <f t="shared" si="38"/>
        <v>NEUTRAL</v>
      </c>
      <c r="H603" s="5" t="str">
        <f t="shared" si="37"/>
        <v>NEUTRAL</v>
      </c>
    </row>
    <row r="604" spans="1:8" ht="13.5" x14ac:dyDescent="0.25">
      <c r="A604" s="3">
        <f>TITRES_STAT!B607</f>
        <v>43181</v>
      </c>
      <c r="B604" s="5">
        <f>TITRES_STAT!C607</f>
        <v>79.099999999999994</v>
      </c>
      <c r="C604" s="5">
        <f>TITRES_STAT!D607</f>
        <v>47.434399999999997</v>
      </c>
      <c r="D604" s="5">
        <f>TITRES_STAT!E607</f>
        <v>45</v>
      </c>
      <c r="E604" s="2">
        <f t="shared" si="36"/>
        <v>-2140</v>
      </c>
      <c r="F604" s="5" t="str">
        <f t="shared" si="39"/>
        <v>BEARISH</v>
      </c>
      <c r="G604" s="5" t="str">
        <f t="shared" si="38"/>
        <v>STRONG</v>
      </c>
      <c r="H604" s="5" t="str">
        <f t="shared" si="37"/>
        <v>CONFIRMED BEARISH</v>
      </c>
    </row>
    <row r="605" spans="1:8" ht="13.5" x14ac:dyDescent="0.25">
      <c r="A605" s="3">
        <f>TITRES_STAT!B608</f>
        <v>43182</v>
      </c>
      <c r="B605" s="5">
        <f>TITRES_STAT!C608</f>
        <v>79.099999999999994</v>
      </c>
      <c r="C605" s="5">
        <f>TITRES_STAT!D608</f>
        <v>47.434399999999997</v>
      </c>
      <c r="D605" s="5">
        <f>TITRES_STAT!E608</f>
        <v>0</v>
      </c>
      <c r="E605" s="2">
        <f t="shared" si="36"/>
        <v>-2140</v>
      </c>
      <c r="F605" s="5" t="str">
        <f t="shared" si="39"/>
        <v>BEARISH</v>
      </c>
      <c r="G605" s="5" t="str">
        <f t="shared" si="38"/>
        <v>STRONG</v>
      </c>
      <c r="H605" s="5" t="str">
        <f t="shared" si="37"/>
        <v>CONFIRMED BEARISH</v>
      </c>
    </row>
    <row r="606" spans="1:8" ht="13.5" x14ac:dyDescent="0.25">
      <c r="A606" s="3">
        <f>TITRES_STAT!B609</f>
        <v>43185</v>
      </c>
      <c r="B606" s="5">
        <f>TITRES_STAT!C609</f>
        <v>80</v>
      </c>
      <c r="C606" s="5">
        <f>TITRES_STAT!D609</f>
        <v>47.9741</v>
      </c>
      <c r="D606" s="5">
        <f>TITRES_STAT!E609</f>
        <v>11</v>
      </c>
      <c r="E606" s="2">
        <f t="shared" si="36"/>
        <v>-2129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NEUTRAL</v>
      </c>
    </row>
    <row r="607" spans="1:8" ht="13.5" x14ac:dyDescent="0.25">
      <c r="A607" s="3">
        <f>TITRES_STAT!B610</f>
        <v>43186</v>
      </c>
      <c r="B607" s="5">
        <f>TITRES_STAT!C610</f>
        <v>80</v>
      </c>
      <c r="C607" s="5">
        <f>TITRES_STAT!D610</f>
        <v>47.9741</v>
      </c>
      <c r="D607" s="5">
        <f>TITRES_STAT!E610</f>
        <v>0</v>
      </c>
      <c r="E607" s="2">
        <f t="shared" si="36"/>
        <v>-2129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NEUTRAL</v>
      </c>
    </row>
    <row r="608" spans="1:8" ht="13.5" x14ac:dyDescent="0.25">
      <c r="A608" s="3">
        <f>TITRES_STAT!B611</f>
        <v>43187</v>
      </c>
      <c r="B608" s="5">
        <f>TITRES_STAT!C611</f>
        <v>80</v>
      </c>
      <c r="C608" s="5">
        <f>TITRES_STAT!D611</f>
        <v>47.9741</v>
      </c>
      <c r="D608" s="5">
        <f>TITRES_STAT!E611</f>
        <v>0</v>
      </c>
      <c r="E608" s="2">
        <f t="shared" si="36"/>
        <v>-2129</v>
      </c>
      <c r="F608" s="5" t="str">
        <f t="shared" si="39"/>
        <v>BEARISH</v>
      </c>
      <c r="G608" s="5" t="str">
        <f t="shared" si="38"/>
        <v>NEUTRAL</v>
      </c>
      <c r="H608" s="5" t="str">
        <f t="shared" si="37"/>
        <v>NEUTRAL</v>
      </c>
    </row>
    <row r="609" spans="1:8" ht="13.5" x14ac:dyDescent="0.25">
      <c r="A609" s="3">
        <f>TITRES_STAT!B612</f>
        <v>43188</v>
      </c>
      <c r="B609" s="5">
        <f>TITRES_STAT!C612</f>
        <v>80</v>
      </c>
      <c r="C609" s="5">
        <f>TITRES_STAT!D612</f>
        <v>47.9741</v>
      </c>
      <c r="D609" s="5">
        <f>TITRES_STAT!E612</f>
        <v>0</v>
      </c>
      <c r="E609" s="2">
        <f t="shared" si="36"/>
        <v>-2129</v>
      </c>
      <c r="F609" s="5" t="str">
        <f t="shared" si="39"/>
        <v>BULLISH</v>
      </c>
      <c r="G609" s="5" t="str">
        <f t="shared" si="38"/>
        <v>NEUTRAL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80</v>
      </c>
      <c r="C610" s="5">
        <f>TITRES_STAT!D613</f>
        <v>47.9741</v>
      </c>
      <c r="D610" s="5">
        <f>TITRES_STAT!E613</f>
        <v>0</v>
      </c>
      <c r="E610" s="2">
        <f t="shared" si="36"/>
        <v>-2129</v>
      </c>
      <c r="F610" s="5" t="str">
        <f t="shared" si="39"/>
        <v>BULLISH</v>
      </c>
      <c r="G610" s="5" t="str">
        <f t="shared" si="38"/>
        <v>NEUTRAL</v>
      </c>
      <c r="H610" s="5" t="str">
        <f t="shared" si="37"/>
        <v>CONFIRMED BULLISH</v>
      </c>
    </row>
    <row r="611" spans="1:8" ht="13.5" x14ac:dyDescent="0.25">
      <c r="A611" s="3">
        <f>TITRES_STAT!B614</f>
        <v>43192</v>
      </c>
      <c r="B611" s="5">
        <f>TITRES_STAT!C614</f>
        <v>80</v>
      </c>
      <c r="C611" s="5">
        <f>TITRES_STAT!D614</f>
        <v>47.9741</v>
      </c>
      <c r="D611" s="5">
        <f>TITRES_STAT!E614</f>
        <v>2</v>
      </c>
      <c r="E611" s="2">
        <f t="shared" si="36"/>
        <v>-2129</v>
      </c>
      <c r="F611" s="5" t="str">
        <f t="shared" si="39"/>
        <v>NEUTRAL</v>
      </c>
      <c r="G611" s="5" t="str">
        <f t="shared" si="38"/>
        <v>NEUTRAL</v>
      </c>
      <c r="H611" s="5" t="str">
        <f t="shared" si="37"/>
        <v>NEUTRAL</v>
      </c>
    </row>
    <row r="612" spans="1:8" ht="13.5" x14ac:dyDescent="0.25">
      <c r="A612" s="3">
        <f>TITRES_STAT!B615</f>
        <v>43193</v>
      </c>
      <c r="B612" s="5">
        <f>TITRES_STAT!C615</f>
        <v>82</v>
      </c>
      <c r="C612" s="5">
        <f>TITRES_STAT!D615</f>
        <v>49.173499999999997</v>
      </c>
      <c r="D612" s="5">
        <f>TITRES_STAT!E615</f>
        <v>479</v>
      </c>
      <c r="E612" s="2">
        <f t="shared" si="36"/>
        <v>-1650</v>
      </c>
      <c r="F612" s="5" t="str">
        <f t="shared" si="39"/>
        <v>BULLISH</v>
      </c>
      <c r="G612" s="5" t="str">
        <f t="shared" si="38"/>
        <v>WEAK</v>
      </c>
      <c r="H612" s="5" t="str">
        <f t="shared" si="37"/>
        <v>CONFIRMED BULLISH</v>
      </c>
    </row>
    <row r="613" spans="1:8" ht="13.5" x14ac:dyDescent="0.25">
      <c r="A613" s="3">
        <f>TITRES_STAT!B616</f>
        <v>43194</v>
      </c>
      <c r="B613" s="5">
        <f>TITRES_STAT!C616</f>
        <v>80</v>
      </c>
      <c r="C613" s="5">
        <f>TITRES_STAT!D616</f>
        <v>47.9741</v>
      </c>
      <c r="D613" s="5">
        <f>TITRES_STAT!E616</f>
        <v>25</v>
      </c>
      <c r="E613" s="2">
        <f t="shared" si="36"/>
        <v>-1675</v>
      </c>
      <c r="F613" s="5" t="str">
        <f t="shared" si="39"/>
        <v>BULLISH</v>
      </c>
      <c r="G613" s="5" t="str">
        <f t="shared" si="38"/>
        <v>WEAK</v>
      </c>
      <c r="H613" s="5" t="str">
        <f t="shared" si="37"/>
        <v>NEUTRAL</v>
      </c>
    </row>
    <row r="614" spans="1:8" ht="13.5" x14ac:dyDescent="0.25">
      <c r="A614" s="3">
        <f>TITRES_STAT!B617</f>
        <v>43195</v>
      </c>
      <c r="B614" s="5">
        <f>TITRES_STAT!C617</f>
        <v>80.099999999999994</v>
      </c>
      <c r="C614" s="5">
        <f>TITRES_STAT!D617</f>
        <v>48.034100000000002</v>
      </c>
      <c r="D614" s="5">
        <f>TITRES_STAT!E617</f>
        <v>5</v>
      </c>
      <c r="E614" s="2">
        <f t="shared" si="36"/>
        <v>-1670</v>
      </c>
      <c r="F614" s="5" t="str">
        <f t="shared" si="39"/>
        <v>BULLISH</v>
      </c>
      <c r="G614" s="5" t="str">
        <f t="shared" si="38"/>
        <v>WEAK</v>
      </c>
      <c r="H614" s="5" t="str">
        <f t="shared" si="37"/>
        <v>CONFIRMED BULLISH</v>
      </c>
    </row>
    <row r="615" spans="1:8" ht="13.5" x14ac:dyDescent="0.25">
      <c r="A615" s="3">
        <f>TITRES_STAT!B618</f>
        <v>43196</v>
      </c>
      <c r="B615" s="5">
        <f>TITRES_STAT!C618</f>
        <v>80.099999999999994</v>
      </c>
      <c r="C615" s="5">
        <f>TITRES_STAT!D618</f>
        <v>48.034100000000002</v>
      </c>
      <c r="D615" s="5">
        <f>TITRES_STAT!E618</f>
        <v>0</v>
      </c>
      <c r="E615" s="2">
        <f t="shared" si="36"/>
        <v>-1670</v>
      </c>
      <c r="F615" s="5" t="str">
        <f t="shared" si="39"/>
        <v>BULLISH</v>
      </c>
      <c r="G615" s="5" t="str">
        <f t="shared" si="38"/>
        <v>WEAK</v>
      </c>
      <c r="H615" s="5" t="str">
        <f t="shared" si="37"/>
        <v>CONFIRMED BULLISH</v>
      </c>
    </row>
    <row r="616" spans="1:8" ht="13.5" x14ac:dyDescent="0.25">
      <c r="A616" s="3">
        <f>TITRES_STAT!B619</f>
        <v>43200</v>
      </c>
      <c r="B616" s="5">
        <f>TITRES_STAT!C619</f>
        <v>80.099999999999994</v>
      </c>
      <c r="C616" s="5">
        <f>TITRES_STAT!D619</f>
        <v>48.034100000000002</v>
      </c>
      <c r="D616" s="5">
        <f>TITRES_STAT!E619</f>
        <v>0</v>
      </c>
      <c r="E616" s="2">
        <f t="shared" si="36"/>
        <v>-1670</v>
      </c>
      <c r="F616" s="5" t="str">
        <f t="shared" si="39"/>
        <v>BULLISH</v>
      </c>
      <c r="G616" s="5" t="str">
        <f t="shared" si="38"/>
        <v>WEAK</v>
      </c>
      <c r="H616" s="5" t="str">
        <f t="shared" si="37"/>
        <v>CONFIRMED BULLISH</v>
      </c>
    </row>
    <row r="617" spans="1:8" ht="13.5" x14ac:dyDescent="0.25">
      <c r="A617" s="3">
        <f>TITRES_STAT!B620</f>
        <v>43201</v>
      </c>
      <c r="B617" s="5">
        <f>TITRES_STAT!C620</f>
        <v>80.099999999999994</v>
      </c>
      <c r="C617" s="5">
        <f>TITRES_STAT!D620</f>
        <v>48.034100000000002</v>
      </c>
      <c r="D617" s="5">
        <f>TITRES_STAT!E620</f>
        <v>0</v>
      </c>
      <c r="E617" s="2">
        <f t="shared" si="36"/>
        <v>-1670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CONFIRMED BEARISH</v>
      </c>
    </row>
    <row r="618" spans="1:8" ht="13.5" x14ac:dyDescent="0.25">
      <c r="A618" s="3">
        <f>TITRES_STAT!B621</f>
        <v>43202</v>
      </c>
      <c r="B618" s="5">
        <f>TITRES_STAT!C621</f>
        <v>80.099999999999994</v>
      </c>
      <c r="C618" s="5">
        <f>TITRES_STAT!D621</f>
        <v>48.034100000000002</v>
      </c>
      <c r="D618" s="5">
        <f>TITRES_STAT!E621</f>
        <v>0</v>
      </c>
      <c r="E618" s="2">
        <f t="shared" si="36"/>
        <v>-1670</v>
      </c>
      <c r="F618" s="5" t="str">
        <f t="shared" si="39"/>
        <v>BULLISH</v>
      </c>
      <c r="G618" s="5" t="str">
        <f t="shared" si="38"/>
        <v>NEUTRAL</v>
      </c>
      <c r="H618" s="5" t="str">
        <f t="shared" si="37"/>
        <v>CONFIRMED BULLISH</v>
      </c>
    </row>
    <row r="619" spans="1:8" ht="13.5" x14ac:dyDescent="0.25">
      <c r="A619" s="3">
        <f>TITRES_STAT!B622</f>
        <v>43203</v>
      </c>
      <c r="B619" s="5">
        <f>TITRES_STAT!C622</f>
        <v>80.099999999999994</v>
      </c>
      <c r="C619" s="5">
        <f>TITRES_STAT!D622</f>
        <v>48.034100000000002</v>
      </c>
      <c r="D619" s="5">
        <f>TITRES_STAT!E622</f>
        <v>0</v>
      </c>
      <c r="E619" s="2">
        <f t="shared" si="36"/>
        <v>-1670</v>
      </c>
      <c r="F619" s="5" t="str">
        <f t="shared" si="39"/>
        <v>NEUTRAL</v>
      </c>
      <c r="G619" s="5" t="str">
        <f t="shared" si="38"/>
        <v>NEUTRAL</v>
      </c>
      <c r="H619" s="5" t="str">
        <f t="shared" si="37"/>
        <v>NEUTRAL</v>
      </c>
    </row>
    <row r="620" spans="1:8" ht="13.5" x14ac:dyDescent="0.25">
      <c r="A620" s="3">
        <f>TITRES_STAT!B623</f>
        <v>43206</v>
      </c>
      <c r="B620" s="5">
        <f>TITRES_STAT!C623</f>
        <v>80.099999999999994</v>
      </c>
      <c r="C620" s="5">
        <f>TITRES_STAT!D623</f>
        <v>48.034100000000002</v>
      </c>
      <c r="D620" s="5">
        <f>TITRES_STAT!E623</f>
        <v>0</v>
      </c>
      <c r="E620" s="2">
        <f t="shared" si="36"/>
        <v>-1670</v>
      </c>
      <c r="F620" s="5" t="str">
        <f t="shared" si="39"/>
        <v>NEUTRAL</v>
      </c>
      <c r="G620" s="5" t="str">
        <f t="shared" si="38"/>
        <v>NEUTRAL</v>
      </c>
      <c r="H620" s="5" t="str">
        <f t="shared" si="37"/>
        <v>NEUTRAL</v>
      </c>
    </row>
    <row r="621" spans="1:8" ht="13.5" x14ac:dyDescent="0.25">
      <c r="A621" s="3">
        <f>TITRES_STAT!B624</f>
        <v>43207</v>
      </c>
      <c r="B621" s="5">
        <f>TITRES_STAT!C624</f>
        <v>80.099999999999994</v>
      </c>
      <c r="C621" s="5">
        <f>TITRES_STAT!D624</f>
        <v>48.034100000000002</v>
      </c>
      <c r="D621" s="5">
        <f>TITRES_STAT!E624</f>
        <v>0</v>
      </c>
      <c r="E621" s="2">
        <f t="shared" si="36"/>
        <v>-1670</v>
      </c>
      <c r="F621" s="5" t="str">
        <f t="shared" si="39"/>
        <v>NEUTRAL</v>
      </c>
      <c r="G621" s="5" t="str">
        <f t="shared" si="38"/>
        <v>NEUTRAL</v>
      </c>
      <c r="H621" s="5" t="str">
        <f t="shared" si="37"/>
        <v>NEUTRAL</v>
      </c>
    </row>
    <row r="622" spans="1:8" ht="13.5" x14ac:dyDescent="0.25">
      <c r="A622" s="3">
        <f>TITRES_STAT!B625</f>
        <v>43208</v>
      </c>
      <c r="B622" s="5">
        <f>TITRES_STAT!C625</f>
        <v>80.099999999999994</v>
      </c>
      <c r="C622" s="5">
        <f>TITRES_STAT!D625</f>
        <v>48.034100000000002</v>
      </c>
      <c r="D622" s="5">
        <f>TITRES_STAT!E625</f>
        <v>0</v>
      </c>
      <c r="E622" s="2">
        <f t="shared" si="36"/>
        <v>-1670</v>
      </c>
      <c r="F622" s="5" t="str">
        <f t="shared" si="39"/>
        <v>NEUTRAL</v>
      </c>
      <c r="G622" s="5" t="str">
        <f t="shared" si="38"/>
        <v>NEUTRAL</v>
      </c>
      <c r="H622" s="5" t="str">
        <f t="shared" si="37"/>
        <v>NEUTRAL</v>
      </c>
    </row>
    <row r="623" spans="1:8" ht="13.5" x14ac:dyDescent="0.25">
      <c r="A623" s="3">
        <f>TITRES_STAT!B626</f>
        <v>43209</v>
      </c>
      <c r="B623" s="5">
        <f>TITRES_STAT!C626</f>
        <v>84.47</v>
      </c>
      <c r="C623" s="5">
        <f>TITRES_STAT!D626</f>
        <v>50.654699999999998</v>
      </c>
      <c r="D623" s="5">
        <f>TITRES_STAT!E626</f>
        <v>6</v>
      </c>
      <c r="E623" s="2">
        <f t="shared" si="36"/>
        <v>-1664</v>
      </c>
      <c r="F623" s="5" t="str">
        <f t="shared" si="39"/>
        <v>BULLISH</v>
      </c>
      <c r="G623" s="5" t="str">
        <f t="shared" si="38"/>
        <v>NEUTRAL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86.75</v>
      </c>
      <c r="C624" s="5">
        <f>TITRES_STAT!D627</f>
        <v>52.021900000000002</v>
      </c>
      <c r="D624" s="5">
        <f>TITRES_STAT!E627</f>
        <v>7</v>
      </c>
      <c r="E624" s="2">
        <f t="shared" si="36"/>
        <v>-1657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89</v>
      </c>
      <c r="C625" s="5">
        <f>TITRES_STAT!D628</f>
        <v>53.371200000000002</v>
      </c>
      <c r="D625" s="5">
        <f>TITRES_STAT!E628</f>
        <v>6</v>
      </c>
      <c r="E625" s="2">
        <f t="shared" si="36"/>
        <v>-1651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CONFIRMED BULLISH</v>
      </c>
    </row>
    <row r="626" spans="1:8" ht="13.5" x14ac:dyDescent="0.25">
      <c r="A626" s="3">
        <f>TITRES_STAT!B629</f>
        <v>43214</v>
      </c>
      <c r="B626" s="5">
        <f>TITRES_STAT!C629</f>
        <v>93</v>
      </c>
      <c r="C626" s="5">
        <f>TITRES_STAT!D629</f>
        <v>55.7699</v>
      </c>
      <c r="D626" s="5">
        <f>TITRES_STAT!E629</f>
        <v>53</v>
      </c>
      <c r="E626" s="2">
        <f t="shared" si="36"/>
        <v>-1598</v>
      </c>
      <c r="F626" s="5" t="str">
        <f t="shared" si="39"/>
        <v>BULLISH</v>
      </c>
      <c r="G626" s="5" t="str">
        <f t="shared" si="38"/>
        <v>WEAK</v>
      </c>
      <c r="H626" s="5" t="str">
        <f t="shared" si="37"/>
        <v>CONFIRMED BULLISH</v>
      </c>
    </row>
    <row r="627" spans="1:8" ht="13.5" x14ac:dyDescent="0.25">
      <c r="A627" s="3">
        <f>TITRES_STAT!B630</f>
        <v>43215</v>
      </c>
      <c r="B627" s="5">
        <f>TITRES_STAT!C630</f>
        <v>94.02</v>
      </c>
      <c r="C627" s="5">
        <f>TITRES_STAT!D630</f>
        <v>56.381599999999999</v>
      </c>
      <c r="D627" s="5">
        <f>TITRES_STAT!E630</f>
        <v>53</v>
      </c>
      <c r="E627" s="2">
        <f t="shared" si="36"/>
        <v>-1545</v>
      </c>
      <c r="F627" s="5" t="str">
        <f t="shared" si="39"/>
        <v>BULLISH</v>
      </c>
      <c r="G627" s="5" t="str">
        <f t="shared" si="38"/>
        <v>WEAK</v>
      </c>
      <c r="H627" s="5" t="str">
        <f t="shared" si="37"/>
        <v>CONFIRMED BULLISH</v>
      </c>
    </row>
    <row r="628" spans="1:8" ht="13.5" x14ac:dyDescent="0.25">
      <c r="A628" s="3">
        <f>TITRES_STAT!B631</f>
        <v>43216</v>
      </c>
      <c r="B628" s="5">
        <f>TITRES_STAT!C631</f>
        <v>94.02</v>
      </c>
      <c r="C628" s="5">
        <f>TITRES_STAT!D631</f>
        <v>56.381599999999999</v>
      </c>
      <c r="D628" s="5">
        <f>TITRES_STAT!E631</f>
        <v>0</v>
      </c>
      <c r="E628" s="2">
        <f t="shared" si="36"/>
        <v>-1545</v>
      </c>
      <c r="F628" s="5" t="str">
        <f t="shared" si="39"/>
        <v>BULLISH</v>
      </c>
      <c r="G628" s="5" t="str">
        <f t="shared" si="38"/>
        <v>WEAK</v>
      </c>
      <c r="H628" s="5" t="str">
        <f t="shared" si="37"/>
        <v>CONFIRMED BULLISH</v>
      </c>
    </row>
    <row r="629" spans="1:8" ht="13.5" x14ac:dyDescent="0.25">
      <c r="A629" s="3">
        <f>TITRES_STAT!B632</f>
        <v>43217</v>
      </c>
      <c r="B629" s="5">
        <f>TITRES_STAT!C632</f>
        <v>94.03</v>
      </c>
      <c r="C629" s="5">
        <f>TITRES_STAT!D632</f>
        <v>56.387599999999999</v>
      </c>
      <c r="D629" s="5">
        <f>TITRES_STAT!E632</f>
        <v>89</v>
      </c>
      <c r="E629" s="2">
        <f t="shared" si="36"/>
        <v>-1456</v>
      </c>
      <c r="F629" s="5" t="str">
        <f t="shared" si="39"/>
        <v>BULLISH</v>
      </c>
      <c r="G629" s="5" t="str">
        <f t="shared" si="38"/>
        <v>WEAK</v>
      </c>
      <c r="H629" s="5" t="str">
        <f t="shared" si="37"/>
        <v>CONFIRMED BULLISH</v>
      </c>
    </row>
    <row r="630" spans="1:8" ht="13.5" x14ac:dyDescent="0.25">
      <c r="A630" s="3">
        <f>TITRES_STAT!B633</f>
        <v>43220</v>
      </c>
      <c r="B630" s="5">
        <f>TITRES_STAT!C633</f>
        <v>94.03</v>
      </c>
      <c r="C630" s="5">
        <f>TITRES_STAT!D633</f>
        <v>56.387599999999999</v>
      </c>
      <c r="D630" s="5">
        <f>TITRES_STAT!E633</f>
        <v>0</v>
      </c>
      <c r="E630" s="2">
        <f t="shared" si="36"/>
        <v>-1456</v>
      </c>
      <c r="F630" s="5" t="str">
        <f t="shared" si="39"/>
        <v>BULLISH</v>
      </c>
      <c r="G630" s="5" t="str">
        <f t="shared" si="38"/>
        <v>WEAK</v>
      </c>
      <c r="H630" s="5" t="str">
        <f t="shared" si="37"/>
        <v>CONFIRMED BULLISH</v>
      </c>
    </row>
    <row r="631" spans="1:8" ht="13.5" x14ac:dyDescent="0.25">
      <c r="A631" s="3">
        <f>TITRES_STAT!B634</f>
        <v>43222</v>
      </c>
      <c r="B631" s="5">
        <f>TITRES_STAT!C634</f>
        <v>94.03</v>
      </c>
      <c r="C631" s="5">
        <f>TITRES_STAT!D634</f>
        <v>56.387599999999999</v>
      </c>
      <c r="D631" s="5">
        <f>TITRES_STAT!E634</f>
        <v>119</v>
      </c>
      <c r="E631" s="2">
        <f t="shared" si="36"/>
        <v>-1456</v>
      </c>
      <c r="F631" s="5" t="str">
        <f t="shared" si="39"/>
        <v>BULLISH</v>
      </c>
      <c r="G631" s="5" t="str">
        <f t="shared" si="38"/>
        <v>WEAK</v>
      </c>
      <c r="H631" s="5" t="str">
        <f t="shared" si="37"/>
        <v>CONFIRMED BULLISH</v>
      </c>
    </row>
    <row r="632" spans="1:8" ht="13.5" x14ac:dyDescent="0.25">
      <c r="A632" s="3">
        <f>TITRES_STAT!B635</f>
        <v>43223</v>
      </c>
      <c r="B632" s="5">
        <f>TITRES_STAT!C635</f>
        <v>94.03</v>
      </c>
      <c r="C632" s="5">
        <f>TITRES_STAT!D635</f>
        <v>56.387599999999999</v>
      </c>
      <c r="D632" s="5">
        <f>TITRES_STAT!E635</f>
        <v>14</v>
      </c>
      <c r="E632" s="2">
        <f t="shared" si="36"/>
        <v>-1456</v>
      </c>
      <c r="F632" s="5" t="str">
        <f t="shared" si="39"/>
        <v>BULLISH</v>
      </c>
      <c r="G632" s="5" t="str">
        <f t="shared" si="38"/>
        <v>WEAK</v>
      </c>
      <c r="H632" s="5" t="str">
        <f t="shared" si="37"/>
        <v>CONFIRMED BULLISH</v>
      </c>
    </row>
    <row r="633" spans="1:8" ht="13.5" x14ac:dyDescent="0.25">
      <c r="A633" s="3">
        <f>TITRES_STAT!B636</f>
        <v>43224</v>
      </c>
      <c r="B633" s="5">
        <f>TITRES_STAT!C636</f>
        <v>94</v>
      </c>
      <c r="C633" s="5">
        <f>TITRES_STAT!D636</f>
        <v>56.369599999999998</v>
      </c>
      <c r="D633" s="5">
        <f>TITRES_STAT!E636</f>
        <v>9</v>
      </c>
      <c r="E633" s="2">
        <f t="shared" si="36"/>
        <v>-1465</v>
      </c>
      <c r="F633" s="5" t="str">
        <f t="shared" si="39"/>
        <v>BULLISH</v>
      </c>
      <c r="G633" s="5" t="str">
        <f t="shared" si="38"/>
        <v>WEAK</v>
      </c>
      <c r="H633" s="5" t="str">
        <f t="shared" si="37"/>
        <v>BULLISH DIVERGENCE</v>
      </c>
    </row>
    <row r="634" spans="1:8" ht="13.5" x14ac:dyDescent="0.25">
      <c r="A634" s="3">
        <f>TITRES_STAT!B637</f>
        <v>43227</v>
      </c>
      <c r="B634" s="5">
        <f>TITRES_STAT!C637</f>
        <v>94</v>
      </c>
      <c r="C634" s="5">
        <f>TITRES_STAT!D637</f>
        <v>56.369599999999998</v>
      </c>
      <c r="D634" s="5">
        <f>TITRES_STAT!E637</f>
        <v>0</v>
      </c>
      <c r="E634" s="2">
        <f t="shared" si="36"/>
        <v>-1465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CONFIRMED BEARISH</v>
      </c>
    </row>
    <row r="635" spans="1:8" ht="13.5" x14ac:dyDescent="0.25">
      <c r="A635" s="3">
        <f>TITRES_STAT!B638</f>
        <v>43228</v>
      </c>
      <c r="B635" s="5">
        <f>TITRES_STAT!C638</f>
        <v>94</v>
      </c>
      <c r="C635" s="5">
        <f>TITRES_STAT!D638</f>
        <v>56.369599999999998</v>
      </c>
      <c r="D635" s="5">
        <f>TITRES_STAT!E638</f>
        <v>0</v>
      </c>
      <c r="E635" s="2">
        <f t="shared" si="36"/>
        <v>-1465</v>
      </c>
      <c r="F635" s="5" t="str">
        <f t="shared" si="39"/>
        <v>BEARISH</v>
      </c>
      <c r="G635" s="5" t="str">
        <f t="shared" si="38"/>
        <v>NEUTRAL</v>
      </c>
      <c r="H635" s="5" t="str">
        <f t="shared" si="37"/>
        <v>CONFIRMED BEARISH</v>
      </c>
    </row>
    <row r="636" spans="1:8" ht="13.5" x14ac:dyDescent="0.25">
      <c r="A636" s="3">
        <f>TITRES_STAT!B639</f>
        <v>43229</v>
      </c>
      <c r="B636" s="5">
        <f>TITRES_STAT!C639</f>
        <v>94</v>
      </c>
      <c r="C636" s="5">
        <f>TITRES_STAT!D639</f>
        <v>56.369599999999998</v>
      </c>
      <c r="D636" s="5">
        <f>TITRES_STAT!E639</f>
        <v>0</v>
      </c>
      <c r="E636" s="2">
        <f t="shared" si="36"/>
        <v>-1465</v>
      </c>
      <c r="F636" s="5" t="str">
        <f t="shared" si="39"/>
        <v>BEARISH</v>
      </c>
      <c r="G636" s="5" t="str">
        <f t="shared" si="38"/>
        <v>NEUTRAL</v>
      </c>
      <c r="H636" s="5" t="str">
        <f t="shared" si="37"/>
        <v>CONFIRMED BEARISH</v>
      </c>
    </row>
    <row r="637" spans="1:8" ht="13.5" x14ac:dyDescent="0.25">
      <c r="A637" s="3">
        <f>TITRES_STAT!B640</f>
        <v>43230</v>
      </c>
      <c r="B637" s="5">
        <f>TITRES_STAT!C640</f>
        <v>96.5</v>
      </c>
      <c r="C637" s="5">
        <f>TITRES_STAT!D640</f>
        <v>57.8688</v>
      </c>
      <c r="D637" s="5">
        <f>TITRES_STAT!E640</f>
        <v>61</v>
      </c>
      <c r="E637" s="2">
        <f t="shared" si="36"/>
        <v>-1404</v>
      </c>
      <c r="F637" s="5" t="str">
        <f t="shared" si="39"/>
        <v>BULLISH</v>
      </c>
      <c r="G637" s="5" t="str">
        <f t="shared" si="38"/>
        <v>WEAK</v>
      </c>
      <c r="H637" s="5" t="str">
        <f t="shared" si="37"/>
        <v>CONFIRMED BULLISH</v>
      </c>
    </row>
    <row r="638" spans="1:8" ht="13.5" x14ac:dyDescent="0.25">
      <c r="A638" s="3">
        <f>TITRES_STAT!B641</f>
        <v>43231</v>
      </c>
      <c r="B638" s="5">
        <f>TITRES_STAT!C641</f>
        <v>96.5</v>
      </c>
      <c r="C638" s="5">
        <f>TITRES_STAT!D641</f>
        <v>57.8688</v>
      </c>
      <c r="D638" s="5">
        <f>TITRES_STAT!E641</f>
        <v>48</v>
      </c>
      <c r="E638" s="2">
        <f t="shared" si="36"/>
        <v>-1404</v>
      </c>
      <c r="F638" s="5" t="str">
        <f t="shared" si="39"/>
        <v>BULLISH</v>
      </c>
      <c r="G638" s="5" t="str">
        <f t="shared" si="38"/>
        <v>WEAK</v>
      </c>
      <c r="H638" s="5" t="str">
        <f t="shared" si="37"/>
        <v>CONFIRMED BULLISH</v>
      </c>
    </row>
    <row r="639" spans="1:8" ht="13.5" x14ac:dyDescent="0.25">
      <c r="A639" s="3">
        <f>TITRES_STAT!B642</f>
        <v>43234</v>
      </c>
      <c r="B639" s="5">
        <f>TITRES_STAT!C642</f>
        <v>96.5</v>
      </c>
      <c r="C639" s="5">
        <f>TITRES_STAT!D642</f>
        <v>57.8688</v>
      </c>
      <c r="D639" s="5">
        <f>TITRES_STAT!E642</f>
        <v>1</v>
      </c>
      <c r="E639" s="2">
        <f t="shared" si="36"/>
        <v>-1404</v>
      </c>
      <c r="F639" s="5" t="str">
        <f t="shared" si="39"/>
        <v>BULLISH</v>
      </c>
      <c r="G639" s="5" t="str">
        <f t="shared" si="38"/>
        <v>WEAK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96.5</v>
      </c>
      <c r="C640" s="5">
        <f>TITRES_STAT!D643</f>
        <v>57.8688</v>
      </c>
      <c r="D640" s="5">
        <f>TITRES_STAT!E643</f>
        <v>0</v>
      </c>
      <c r="E640" s="2">
        <f t="shared" si="36"/>
        <v>-1404</v>
      </c>
      <c r="F640" s="5" t="str">
        <f t="shared" si="39"/>
        <v>BULLISH</v>
      </c>
      <c r="G640" s="5" t="str">
        <f t="shared" si="38"/>
        <v>WEAK</v>
      </c>
      <c r="H640" s="5" t="str">
        <f t="shared" si="37"/>
        <v>CONFIRMED BULLISH</v>
      </c>
    </row>
    <row r="641" spans="1:8" ht="13.5" x14ac:dyDescent="0.25">
      <c r="A641" s="3">
        <f>TITRES_STAT!B644</f>
        <v>43236</v>
      </c>
      <c r="B641" s="5">
        <f>TITRES_STAT!C644</f>
        <v>96.5</v>
      </c>
      <c r="C641" s="5">
        <f>TITRES_STAT!D644</f>
        <v>57.8688</v>
      </c>
      <c r="D641" s="5">
        <f>TITRES_STAT!E644</f>
        <v>153</v>
      </c>
      <c r="E641" s="2">
        <f t="shared" si="36"/>
        <v>-1404</v>
      </c>
      <c r="F641" s="5" t="str">
        <f t="shared" si="39"/>
        <v>BULLISH</v>
      </c>
      <c r="G641" s="5" t="str">
        <f t="shared" si="38"/>
        <v>WEAK</v>
      </c>
      <c r="H641" s="5" t="str">
        <f t="shared" si="37"/>
        <v>CONFIRMED BULLISH</v>
      </c>
    </row>
    <row r="642" spans="1:8" ht="13.5" x14ac:dyDescent="0.25">
      <c r="A642" s="3">
        <f>TITRES_STAT!B645</f>
        <v>43237</v>
      </c>
      <c r="B642" s="5">
        <f>TITRES_STAT!C645</f>
        <v>96.5</v>
      </c>
      <c r="C642" s="5">
        <f>TITRES_STAT!D645</f>
        <v>57.8688</v>
      </c>
      <c r="D642" s="5">
        <f>TITRES_STAT!E645</f>
        <v>65</v>
      </c>
      <c r="E642" s="2">
        <f t="shared" si="36"/>
        <v>-1404</v>
      </c>
      <c r="F642" s="5" t="str">
        <f t="shared" si="39"/>
        <v>NEUTRAL</v>
      </c>
      <c r="G642" s="5" t="str">
        <f t="shared" si="38"/>
        <v>NEUTRAL</v>
      </c>
      <c r="H642" s="5" t="str">
        <f t="shared" si="37"/>
        <v>NEUTRAL</v>
      </c>
    </row>
    <row r="643" spans="1:8" ht="13.5" x14ac:dyDescent="0.25">
      <c r="A643" s="3">
        <f>TITRES_STAT!B646</f>
        <v>43238</v>
      </c>
      <c r="B643" s="5">
        <f>TITRES_STAT!C646</f>
        <v>95</v>
      </c>
      <c r="C643" s="5">
        <f>TITRES_STAT!D646</f>
        <v>56.969299999999997</v>
      </c>
      <c r="D643" s="5">
        <f>TITRES_STAT!E646</f>
        <v>52</v>
      </c>
      <c r="E643" s="2">
        <f t="shared" si="36"/>
        <v>-1456</v>
      </c>
      <c r="F643" s="5" t="str">
        <f t="shared" si="39"/>
        <v>BEARISH</v>
      </c>
      <c r="G643" s="5" t="str">
        <f t="shared" si="38"/>
        <v>STRONG</v>
      </c>
      <c r="H643" s="5" t="str">
        <f t="shared" si="37"/>
        <v>CONFIRMED BEARISH</v>
      </c>
    </row>
    <row r="644" spans="1:8" ht="13.5" x14ac:dyDescent="0.25">
      <c r="A644" s="3">
        <f>TITRES_STAT!B647</f>
        <v>43241</v>
      </c>
      <c r="B644" s="5">
        <f>TITRES_STAT!C647</f>
        <v>95</v>
      </c>
      <c r="C644" s="5">
        <f>TITRES_STAT!D647</f>
        <v>56.969299999999997</v>
      </c>
      <c r="D644" s="5">
        <f>TITRES_STAT!E647</f>
        <v>0</v>
      </c>
      <c r="E644" s="2">
        <f t="shared" ref="E644:E707" si="40">IF(B644&gt;B643, E643+D644, IF(B644&lt;B643, E643-D644, E643))</f>
        <v>-1456</v>
      </c>
      <c r="F644" s="5" t="str">
        <f t="shared" si="39"/>
        <v>BEARISH</v>
      </c>
      <c r="G644" s="5" t="str">
        <f t="shared" si="38"/>
        <v>STRONG</v>
      </c>
      <c r="H644" s="5" t="str">
        <f t="shared" si="37"/>
        <v>CONFIRMED BEARISH</v>
      </c>
    </row>
    <row r="645" spans="1:8" ht="13.5" x14ac:dyDescent="0.25">
      <c r="A645" s="3">
        <f>TITRES_STAT!B648</f>
        <v>43242</v>
      </c>
      <c r="B645" s="5">
        <f>TITRES_STAT!C648</f>
        <v>95</v>
      </c>
      <c r="C645" s="5">
        <f>TITRES_STAT!D648</f>
        <v>56.969299999999997</v>
      </c>
      <c r="D645" s="5">
        <f>TITRES_STAT!E648</f>
        <v>0</v>
      </c>
      <c r="E645" s="2">
        <f t="shared" si="40"/>
        <v>-1456</v>
      </c>
      <c r="F645" s="5" t="str">
        <f t="shared" si="39"/>
        <v>BEARISH</v>
      </c>
      <c r="G645" s="5" t="str">
        <f t="shared" si="38"/>
        <v>STRONG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95</v>
      </c>
      <c r="C646" s="5">
        <f>TITRES_STAT!D649</f>
        <v>56.969299999999997</v>
      </c>
      <c r="D646" s="5">
        <f>TITRES_STAT!E649</f>
        <v>75</v>
      </c>
      <c r="E646" s="2">
        <f t="shared" si="40"/>
        <v>-1456</v>
      </c>
      <c r="F646" s="5" t="str">
        <f t="shared" si="39"/>
        <v>BEARISH</v>
      </c>
      <c r="G646" s="5" t="str">
        <f t="shared" si="38"/>
        <v>STRONG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5">
        <f>TITRES_STAT!C650</f>
        <v>92.21</v>
      </c>
      <c r="C647" s="5">
        <f>TITRES_STAT!D650</f>
        <v>55.296199999999999</v>
      </c>
      <c r="D647" s="5">
        <f>TITRES_STAT!E650</f>
        <v>64</v>
      </c>
      <c r="E647" s="2">
        <f t="shared" si="40"/>
        <v>-1520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STRONG</v>
      </c>
      <c r="H647" s="5" t="str">
        <f t="shared" si="41"/>
        <v>CONFIRMED BEARISH</v>
      </c>
    </row>
    <row r="648" spans="1:8" ht="13.5" x14ac:dyDescent="0.25">
      <c r="A648" s="3">
        <f>TITRES_STAT!B651</f>
        <v>43245</v>
      </c>
      <c r="B648" s="5">
        <f>TITRES_STAT!C651</f>
        <v>92.21</v>
      </c>
      <c r="C648" s="5">
        <f>TITRES_STAT!D651</f>
        <v>55.296199999999999</v>
      </c>
      <c r="D648" s="5">
        <f>TITRES_STAT!E651</f>
        <v>0</v>
      </c>
      <c r="E648" s="2">
        <f t="shared" si="40"/>
        <v>-1520</v>
      </c>
      <c r="F648" s="5" t="str">
        <f t="shared" ref="F648:F711" si="43">IF(E648&gt;E643,"BULLISH",IF(E648&lt;E643,"BEARISH","NEUTRAL"))</f>
        <v>BEARISH</v>
      </c>
      <c r="G648" s="5" t="str">
        <f t="shared" si="42"/>
        <v>STRONG</v>
      </c>
      <c r="H648" s="5" t="str">
        <f t="shared" si="41"/>
        <v>CONFIRMED BEARISH</v>
      </c>
    </row>
    <row r="649" spans="1:8" ht="13.5" x14ac:dyDescent="0.25">
      <c r="A649" s="3">
        <f>TITRES_STAT!B652</f>
        <v>43248</v>
      </c>
      <c r="B649" s="5">
        <f>TITRES_STAT!C652</f>
        <v>94.96</v>
      </c>
      <c r="C649" s="5">
        <f>TITRES_STAT!D652</f>
        <v>56.945300000000003</v>
      </c>
      <c r="D649" s="5">
        <f>TITRES_STAT!E652</f>
        <v>34</v>
      </c>
      <c r="E649" s="2">
        <f t="shared" si="40"/>
        <v>-1486</v>
      </c>
      <c r="F649" s="5" t="str">
        <f t="shared" si="43"/>
        <v>BEARISH</v>
      </c>
      <c r="G649" s="5" t="str">
        <f t="shared" si="42"/>
        <v>STRONG</v>
      </c>
      <c r="H649" s="5" t="str">
        <f t="shared" si="41"/>
        <v>CONFIRMED BEARISH</v>
      </c>
    </row>
    <row r="650" spans="1:8" ht="13.5" x14ac:dyDescent="0.25">
      <c r="A650" s="3">
        <f>TITRES_STAT!B653</f>
        <v>43249</v>
      </c>
      <c r="B650" s="5">
        <f>TITRES_STAT!C653</f>
        <v>94.96</v>
      </c>
      <c r="C650" s="5">
        <f>TITRES_STAT!D653</f>
        <v>56.945300000000003</v>
      </c>
      <c r="D650" s="5">
        <f>TITRES_STAT!E653</f>
        <v>0</v>
      </c>
      <c r="E650" s="2">
        <f t="shared" si="40"/>
        <v>-1486</v>
      </c>
      <c r="F650" s="5" t="str">
        <f t="shared" si="43"/>
        <v>BEARISH</v>
      </c>
      <c r="G650" s="5" t="str">
        <f t="shared" si="42"/>
        <v>STRONG</v>
      </c>
      <c r="H650" s="5" t="str">
        <f t="shared" si="41"/>
        <v>CONFIRMED BEARISH</v>
      </c>
    </row>
    <row r="651" spans="1:8" ht="13.5" x14ac:dyDescent="0.25">
      <c r="A651" s="3">
        <f>TITRES_STAT!B654</f>
        <v>43250</v>
      </c>
      <c r="B651" s="5">
        <f>TITRES_STAT!C654</f>
        <v>97</v>
      </c>
      <c r="C651" s="5">
        <f>TITRES_STAT!D654</f>
        <v>58.168599999999998</v>
      </c>
      <c r="D651" s="5">
        <f>TITRES_STAT!E654</f>
        <v>1</v>
      </c>
      <c r="E651" s="2">
        <f t="shared" si="40"/>
        <v>-1485</v>
      </c>
      <c r="F651" s="5" t="str">
        <f t="shared" si="43"/>
        <v>BEARISH</v>
      </c>
      <c r="G651" s="5" t="str">
        <f t="shared" si="42"/>
        <v>NEUTRAL</v>
      </c>
      <c r="H651" s="5" t="str">
        <f t="shared" si="41"/>
        <v>BEARISH DIVERGENCE</v>
      </c>
    </row>
    <row r="652" spans="1:8" ht="13.5" x14ac:dyDescent="0.25">
      <c r="A652" s="3">
        <f>TITRES_STAT!B655</f>
        <v>43251</v>
      </c>
      <c r="B652" s="5">
        <f>TITRES_STAT!C655</f>
        <v>97.12</v>
      </c>
      <c r="C652" s="5">
        <f>TITRES_STAT!D655</f>
        <v>58.240600000000001</v>
      </c>
      <c r="D652" s="5">
        <f>TITRES_STAT!E655</f>
        <v>124</v>
      </c>
      <c r="E652" s="2">
        <f t="shared" si="40"/>
        <v>-1361</v>
      </c>
      <c r="F652" s="5" t="str">
        <f t="shared" si="43"/>
        <v>BULLISH</v>
      </c>
      <c r="G652" s="5" t="str">
        <f t="shared" si="42"/>
        <v>WEAK</v>
      </c>
      <c r="H652" s="5" t="str">
        <f t="shared" si="41"/>
        <v>CONFIRMED BULLISH</v>
      </c>
    </row>
    <row r="653" spans="1:8" ht="13.5" x14ac:dyDescent="0.25">
      <c r="A653" s="3">
        <f>TITRES_STAT!B656</f>
        <v>43252</v>
      </c>
      <c r="B653" s="5">
        <f>TITRES_STAT!C656</f>
        <v>97.2</v>
      </c>
      <c r="C653" s="5">
        <f>TITRES_STAT!D656</f>
        <v>58.288600000000002</v>
      </c>
      <c r="D653" s="5">
        <f>TITRES_STAT!E656</f>
        <v>70</v>
      </c>
      <c r="E653" s="2">
        <f t="shared" si="40"/>
        <v>-1291</v>
      </c>
      <c r="F653" s="5" t="str">
        <f t="shared" si="43"/>
        <v>BULLISH</v>
      </c>
      <c r="G653" s="5" t="str">
        <f t="shared" si="42"/>
        <v>WEAK</v>
      </c>
      <c r="H653" s="5" t="str">
        <f t="shared" si="41"/>
        <v>CONFIRMED BULLISH</v>
      </c>
    </row>
    <row r="654" spans="1:8" ht="13.5" x14ac:dyDescent="0.25">
      <c r="A654" s="3">
        <f>TITRES_STAT!B657</f>
        <v>43255</v>
      </c>
      <c r="B654" s="5">
        <f>TITRES_STAT!C657</f>
        <v>97.2</v>
      </c>
      <c r="C654" s="5">
        <f>TITRES_STAT!D657</f>
        <v>58.288600000000002</v>
      </c>
      <c r="D654" s="5">
        <f>TITRES_STAT!E657</f>
        <v>0</v>
      </c>
      <c r="E654" s="2">
        <f t="shared" si="40"/>
        <v>-1291</v>
      </c>
      <c r="F654" s="5" t="str">
        <f t="shared" si="43"/>
        <v>BULLISH</v>
      </c>
      <c r="G654" s="5" t="str">
        <f t="shared" si="42"/>
        <v>WEAK</v>
      </c>
      <c r="H654" s="5" t="str">
        <f t="shared" si="41"/>
        <v>CONFIRMED BULLISH</v>
      </c>
    </row>
    <row r="655" spans="1:8" ht="13.5" x14ac:dyDescent="0.25">
      <c r="A655" s="3">
        <f>TITRES_STAT!B658</f>
        <v>43256</v>
      </c>
      <c r="B655" s="5">
        <f>TITRES_STAT!C658</f>
        <v>97.2</v>
      </c>
      <c r="C655" s="5">
        <f>TITRES_STAT!D658</f>
        <v>58.288600000000002</v>
      </c>
      <c r="D655" s="5">
        <f>TITRES_STAT!E658</f>
        <v>122</v>
      </c>
      <c r="E655" s="2">
        <f t="shared" si="40"/>
        <v>-1291</v>
      </c>
      <c r="F655" s="5" t="str">
        <f t="shared" si="43"/>
        <v>BULLISH</v>
      </c>
      <c r="G655" s="5" t="str">
        <f t="shared" si="42"/>
        <v>WEAK</v>
      </c>
      <c r="H655" s="5" t="str">
        <f t="shared" si="41"/>
        <v>CONFIRMED BULLISH</v>
      </c>
    </row>
    <row r="656" spans="1:8" ht="13.5" x14ac:dyDescent="0.25">
      <c r="A656" s="3">
        <f>TITRES_STAT!B659</f>
        <v>43257</v>
      </c>
      <c r="B656" s="5">
        <f>TITRES_STAT!C659</f>
        <v>97.2</v>
      </c>
      <c r="C656" s="5">
        <f>TITRES_STAT!D659</f>
        <v>58.288600000000002</v>
      </c>
      <c r="D656" s="5">
        <f>TITRES_STAT!E659</f>
        <v>38</v>
      </c>
      <c r="E656" s="2">
        <f t="shared" si="40"/>
        <v>-1291</v>
      </c>
      <c r="F656" s="5" t="str">
        <f t="shared" si="43"/>
        <v>BULLISH</v>
      </c>
      <c r="G656" s="5" t="str">
        <f t="shared" si="42"/>
        <v>WEAK</v>
      </c>
      <c r="H656" s="5" t="str">
        <f t="shared" si="41"/>
        <v>CONFIRMED BULLISH</v>
      </c>
    </row>
    <row r="657" spans="1:8" ht="13.5" x14ac:dyDescent="0.25">
      <c r="A657" s="3">
        <f>TITRES_STAT!B660</f>
        <v>43258</v>
      </c>
      <c r="B657" s="5">
        <f>TITRES_STAT!C660</f>
        <v>97.2</v>
      </c>
      <c r="C657" s="5">
        <f>TITRES_STAT!D660</f>
        <v>58.288600000000002</v>
      </c>
      <c r="D657" s="5">
        <f>TITRES_STAT!E660</f>
        <v>155</v>
      </c>
      <c r="E657" s="2">
        <f t="shared" si="40"/>
        <v>-1291</v>
      </c>
      <c r="F657" s="5" t="str">
        <f t="shared" si="43"/>
        <v>BULLISH</v>
      </c>
      <c r="G657" s="5" t="str">
        <f t="shared" si="42"/>
        <v>WEAK</v>
      </c>
      <c r="H657" s="5" t="str">
        <f t="shared" si="41"/>
        <v>CONFIRMED BULLISH</v>
      </c>
    </row>
    <row r="658" spans="1:8" ht="13.5" x14ac:dyDescent="0.25">
      <c r="A658" s="3">
        <f>TITRES_STAT!B661</f>
        <v>43259</v>
      </c>
      <c r="B658" s="5">
        <f>TITRES_STAT!C661</f>
        <v>97.2</v>
      </c>
      <c r="C658" s="5">
        <f>TITRES_STAT!D661</f>
        <v>58.288600000000002</v>
      </c>
      <c r="D658" s="5">
        <f>TITRES_STAT!E661</f>
        <v>0</v>
      </c>
      <c r="E658" s="2">
        <f t="shared" si="40"/>
        <v>-1291</v>
      </c>
      <c r="F658" s="5" t="str">
        <f t="shared" si="43"/>
        <v>NEUTRAL</v>
      </c>
      <c r="G658" s="5" t="str">
        <f t="shared" si="42"/>
        <v>NEUTRAL</v>
      </c>
      <c r="H658" s="5" t="str">
        <f t="shared" si="41"/>
        <v>NEUTRAL</v>
      </c>
    </row>
    <row r="659" spans="1:8" ht="13.5" x14ac:dyDescent="0.25">
      <c r="A659" s="3">
        <f>TITRES_STAT!B662</f>
        <v>43262</v>
      </c>
      <c r="B659" s="5">
        <f>TITRES_STAT!C662</f>
        <v>97.2</v>
      </c>
      <c r="C659" s="5">
        <f>TITRES_STAT!D662</f>
        <v>58.288600000000002</v>
      </c>
      <c r="D659" s="5">
        <f>TITRES_STAT!E662</f>
        <v>0</v>
      </c>
      <c r="E659" s="2">
        <f t="shared" si="40"/>
        <v>-1291</v>
      </c>
      <c r="F659" s="5" t="str">
        <f t="shared" si="43"/>
        <v>NEUTRAL</v>
      </c>
      <c r="G659" s="5" t="str">
        <f t="shared" si="42"/>
        <v>NEUTRAL</v>
      </c>
      <c r="H659" s="5" t="str">
        <f t="shared" si="41"/>
        <v>NEUTRAL</v>
      </c>
    </row>
    <row r="660" spans="1:8" ht="13.5" x14ac:dyDescent="0.25">
      <c r="A660" s="3">
        <f>TITRES_STAT!B663</f>
        <v>43263</v>
      </c>
      <c r="B660" s="5">
        <f>TITRES_STAT!C663</f>
        <v>97.2</v>
      </c>
      <c r="C660" s="5">
        <f>TITRES_STAT!D663</f>
        <v>58.288600000000002</v>
      </c>
      <c r="D660" s="5">
        <f>TITRES_STAT!E663</f>
        <v>0</v>
      </c>
      <c r="E660" s="2">
        <f t="shared" si="40"/>
        <v>-1291</v>
      </c>
      <c r="F660" s="5" t="str">
        <f t="shared" si="43"/>
        <v>NEUTRAL</v>
      </c>
      <c r="G660" s="5" t="str">
        <f t="shared" si="42"/>
        <v>NEUTRAL</v>
      </c>
      <c r="H660" s="5" t="str">
        <f t="shared" si="41"/>
        <v>NEUTRAL</v>
      </c>
    </row>
    <row r="661" spans="1:8" ht="13.5" x14ac:dyDescent="0.25">
      <c r="A661" s="3">
        <f>TITRES_STAT!B664</f>
        <v>43264</v>
      </c>
      <c r="B661" s="5">
        <f>TITRES_STAT!C664</f>
        <v>94.5</v>
      </c>
      <c r="C661" s="5">
        <f>TITRES_STAT!D664</f>
        <v>56.669400000000003</v>
      </c>
      <c r="D661" s="5">
        <f>TITRES_STAT!E664</f>
        <v>120</v>
      </c>
      <c r="E661" s="2">
        <f t="shared" si="40"/>
        <v>-1411</v>
      </c>
      <c r="F661" s="5" t="str">
        <f t="shared" si="43"/>
        <v>BEARISH</v>
      </c>
      <c r="G661" s="5" t="str">
        <f t="shared" si="42"/>
        <v>STRONG</v>
      </c>
      <c r="H661" s="5" t="str">
        <f t="shared" si="41"/>
        <v>CONFIRMED BEARISH</v>
      </c>
    </row>
    <row r="662" spans="1:8" ht="13.5" x14ac:dyDescent="0.25">
      <c r="A662" s="3">
        <f>TITRES_STAT!B665</f>
        <v>43265</v>
      </c>
      <c r="B662" s="5">
        <f>TITRES_STAT!C665</f>
        <v>91.67</v>
      </c>
      <c r="C662" s="5">
        <f>TITRES_STAT!D665</f>
        <v>54.972299999999997</v>
      </c>
      <c r="D662" s="5">
        <f>TITRES_STAT!E665</f>
        <v>1</v>
      </c>
      <c r="E662" s="2">
        <f t="shared" si="40"/>
        <v>-1412</v>
      </c>
      <c r="F662" s="5" t="str">
        <f t="shared" si="43"/>
        <v>BEARISH</v>
      </c>
      <c r="G662" s="5" t="str">
        <f t="shared" si="42"/>
        <v>STRONG</v>
      </c>
      <c r="H662" s="5" t="str">
        <f t="shared" si="41"/>
        <v>CONFIRMED BEARISH</v>
      </c>
    </row>
    <row r="663" spans="1:8" ht="13.5" x14ac:dyDescent="0.25">
      <c r="A663" s="3">
        <f>TITRES_STAT!B666</f>
        <v>43269</v>
      </c>
      <c r="B663" s="5">
        <f>TITRES_STAT!C666</f>
        <v>84.95</v>
      </c>
      <c r="C663" s="5">
        <f>TITRES_STAT!D666</f>
        <v>53.253700000000002</v>
      </c>
      <c r="D663" s="5">
        <f>TITRES_STAT!E666</f>
        <v>120</v>
      </c>
      <c r="E663" s="2">
        <f t="shared" si="40"/>
        <v>-1532</v>
      </c>
      <c r="F663" s="5" t="str">
        <f t="shared" si="43"/>
        <v>BEARISH</v>
      </c>
      <c r="G663" s="5" t="str">
        <f t="shared" si="42"/>
        <v>STRONG</v>
      </c>
      <c r="H663" s="5" t="str">
        <f t="shared" si="41"/>
        <v>CONFIRMED BEARISH</v>
      </c>
    </row>
    <row r="664" spans="1:8" ht="13.5" x14ac:dyDescent="0.25">
      <c r="A664" s="3">
        <f>TITRES_STAT!B667</f>
        <v>43270</v>
      </c>
      <c r="B664" s="5">
        <f>TITRES_STAT!C667</f>
        <v>84.94</v>
      </c>
      <c r="C664" s="5">
        <f>TITRES_STAT!D667</f>
        <v>53.247500000000002</v>
      </c>
      <c r="D664" s="5">
        <f>TITRES_STAT!E667</f>
        <v>32</v>
      </c>
      <c r="E664" s="2">
        <f t="shared" si="40"/>
        <v>-1564</v>
      </c>
      <c r="F664" s="5" t="str">
        <f t="shared" si="43"/>
        <v>BEARISH</v>
      </c>
      <c r="G664" s="5" t="str">
        <f t="shared" si="42"/>
        <v>STRONG</v>
      </c>
      <c r="H664" s="5" t="str">
        <f t="shared" si="41"/>
        <v>CONFIRMED BEARISH</v>
      </c>
    </row>
    <row r="665" spans="1:8" ht="13.5" x14ac:dyDescent="0.25">
      <c r="A665" s="3">
        <f>TITRES_STAT!B668</f>
        <v>43271</v>
      </c>
      <c r="B665" s="5">
        <f>TITRES_STAT!C668</f>
        <v>84.95</v>
      </c>
      <c r="C665" s="5">
        <f>TITRES_STAT!D668</f>
        <v>53.253700000000002</v>
      </c>
      <c r="D665" s="5">
        <f>TITRES_STAT!E668</f>
        <v>71</v>
      </c>
      <c r="E665" s="2">
        <f t="shared" si="40"/>
        <v>-1493</v>
      </c>
      <c r="F665" s="5" t="str">
        <f t="shared" si="43"/>
        <v>BEARISH</v>
      </c>
      <c r="G665" s="5" t="str">
        <f t="shared" si="42"/>
        <v>STRONG</v>
      </c>
      <c r="H665" s="5" t="str">
        <f t="shared" si="41"/>
        <v>CONFIRMED BEARISH</v>
      </c>
    </row>
    <row r="666" spans="1:8" ht="13.5" x14ac:dyDescent="0.25">
      <c r="A666" s="3">
        <f>TITRES_STAT!B669</f>
        <v>43272</v>
      </c>
      <c r="B666" s="5">
        <f>TITRES_STAT!C669</f>
        <v>84.95</v>
      </c>
      <c r="C666" s="5">
        <f>TITRES_STAT!D669</f>
        <v>53.253700000000002</v>
      </c>
      <c r="D666" s="5">
        <f>TITRES_STAT!E669</f>
        <v>0</v>
      </c>
      <c r="E666" s="2">
        <f t="shared" si="40"/>
        <v>-1493</v>
      </c>
      <c r="F666" s="5" t="str">
        <f t="shared" si="43"/>
        <v>BEARISH</v>
      </c>
      <c r="G666" s="5" t="str">
        <f t="shared" si="42"/>
        <v>STRONG</v>
      </c>
      <c r="H666" s="5" t="str">
        <f t="shared" si="41"/>
        <v>CONFIRMED BEARISH</v>
      </c>
    </row>
    <row r="667" spans="1:8" ht="13.5" x14ac:dyDescent="0.25">
      <c r="A667" s="3">
        <f>TITRES_STAT!B670</f>
        <v>43273</v>
      </c>
      <c r="B667" s="5">
        <f>TITRES_STAT!C670</f>
        <v>84.95</v>
      </c>
      <c r="C667" s="5">
        <f>TITRES_STAT!D670</f>
        <v>53.253700000000002</v>
      </c>
      <c r="D667" s="5">
        <f>TITRES_STAT!E670</f>
        <v>0</v>
      </c>
      <c r="E667" s="2">
        <f t="shared" si="40"/>
        <v>-1493</v>
      </c>
      <c r="F667" s="5" t="str">
        <f t="shared" si="43"/>
        <v>BEARISH</v>
      </c>
      <c r="G667" s="5" t="str">
        <f t="shared" si="42"/>
        <v>STRONG</v>
      </c>
      <c r="H667" s="5" t="str">
        <f t="shared" si="41"/>
        <v>CONFIRMED BEARISH</v>
      </c>
    </row>
    <row r="668" spans="1:8" ht="13.5" x14ac:dyDescent="0.25">
      <c r="A668" s="3">
        <f>TITRES_STAT!B671</f>
        <v>43276</v>
      </c>
      <c r="B668" s="5">
        <f>TITRES_STAT!C671</f>
        <v>84.95</v>
      </c>
      <c r="C668" s="5">
        <f>TITRES_STAT!D671</f>
        <v>53.253700000000002</v>
      </c>
      <c r="D668" s="5">
        <f>TITRES_STAT!E671</f>
        <v>0</v>
      </c>
      <c r="E668" s="2">
        <f t="shared" si="40"/>
        <v>-1493</v>
      </c>
      <c r="F668" s="5" t="str">
        <f t="shared" si="43"/>
        <v>BULLISH</v>
      </c>
      <c r="G668" s="5" t="str">
        <f t="shared" si="42"/>
        <v>WEAK</v>
      </c>
      <c r="H668" s="5" t="str">
        <f t="shared" si="41"/>
        <v>NEUTRAL</v>
      </c>
    </row>
    <row r="669" spans="1:8" ht="13.5" x14ac:dyDescent="0.25">
      <c r="A669" s="3">
        <f>TITRES_STAT!B672</f>
        <v>43277</v>
      </c>
      <c r="B669" s="5">
        <f>TITRES_STAT!C672</f>
        <v>85</v>
      </c>
      <c r="C669" s="5">
        <f>TITRES_STAT!D672</f>
        <v>53.2851</v>
      </c>
      <c r="D669" s="5">
        <f>TITRES_STAT!E672</f>
        <v>50</v>
      </c>
      <c r="E669" s="2">
        <f t="shared" si="40"/>
        <v>-1443</v>
      </c>
      <c r="F669" s="5" t="str">
        <f t="shared" si="43"/>
        <v>BULLISH</v>
      </c>
      <c r="G669" s="5" t="str">
        <f t="shared" si="42"/>
        <v>WEAK</v>
      </c>
      <c r="H669" s="5" t="str">
        <f t="shared" si="41"/>
        <v>CONFIRMED BULLISH</v>
      </c>
    </row>
    <row r="670" spans="1:8" ht="13.5" x14ac:dyDescent="0.25">
      <c r="A670" s="3">
        <f>TITRES_STAT!B673</f>
        <v>43278</v>
      </c>
      <c r="B670" s="5">
        <f>TITRES_STAT!C673</f>
        <v>87.49</v>
      </c>
      <c r="C670" s="5">
        <f>TITRES_STAT!D673</f>
        <v>54.845999999999997</v>
      </c>
      <c r="D670" s="5">
        <f>TITRES_STAT!E673</f>
        <v>2</v>
      </c>
      <c r="E670" s="2">
        <f t="shared" si="40"/>
        <v>-1441</v>
      </c>
      <c r="F670" s="5" t="str">
        <f t="shared" si="43"/>
        <v>BULLISH</v>
      </c>
      <c r="G670" s="5" t="str">
        <f t="shared" si="42"/>
        <v>WEAK</v>
      </c>
      <c r="H670" s="5" t="str">
        <f t="shared" si="41"/>
        <v>CONFIRMED BULLISH</v>
      </c>
    </row>
    <row r="671" spans="1:8" ht="13.5" x14ac:dyDescent="0.25">
      <c r="A671" s="3">
        <f>TITRES_STAT!B674</f>
        <v>43279</v>
      </c>
      <c r="B671" s="5">
        <f>TITRES_STAT!C674</f>
        <v>87.49</v>
      </c>
      <c r="C671" s="5">
        <f>TITRES_STAT!D674</f>
        <v>54.845999999999997</v>
      </c>
      <c r="D671" s="5">
        <f>TITRES_STAT!E674</f>
        <v>98</v>
      </c>
      <c r="E671" s="2">
        <f t="shared" si="40"/>
        <v>-1441</v>
      </c>
      <c r="F671" s="5" t="str">
        <f t="shared" si="43"/>
        <v>BULLISH</v>
      </c>
      <c r="G671" s="5" t="str">
        <f t="shared" si="42"/>
        <v>WEAK</v>
      </c>
      <c r="H671" s="5" t="str">
        <f t="shared" si="41"/>
        <v>CONFIRMED BULLISH</v>
      </c>
    </row>
    <row r="672" spans="1:8" ht="13.5" x14ac:dyDescent="0.25">
      <c r="A672" s="3">
        <f>TITRES_STAT!B675</f>
        <v>43280</v>
      </c>
      <c r="B672" s="5">
        <f>TITRES_STAT!C675</f>
        <v>87.49</v>
      </c>
      <c r="C672" s="5">
        <f>TITRES_STAT!D675</f>
        <v>54.845999999999997</v>
      </c>
      <c r="D672" s="5">
        <f>TITRES_STAT!E675</f>
        <v>0</v>
      </c>
      <c r="E672" s="2">
        <f t="shared" si="40"/>
        <v>-1441</v>
      </c>
      <c r="F672" s="5" t="str">
        <f t="shared" si="43"/>
        <v>BULLISH</v>
      </c>
      <c r="G672" s="5" t="str">
        <f t="shared" si="42"/>
        <v>WEAK</v>
      </c>
      <c r="H672" s="5" t="str">
        <f t="shared" si="41"/>
        <v>CONFIRMED BULLISH</v>
      </c>
    </row>
    <row r="673" spans="1:8" ht="13.5" x14ac:dyDescent="0.25">
      <c r="A673" s="3">
        <f>TITRES_STAT!B676</f>
        <v>43283</v>
      </c>
      <c r="B673" s="5">
        <f>TITRES_STAT!C676</f>
        <v>87.49</v>
      </c>
      <c r="C673" s="5">
        <f>TITRES_STAT!D676</f>
        <v>54.845999999999997</v>
      </c>
      <c r="D673" s="5">
        <f>TITRES_STAT!E676</f>
        <v>0</v>
      </c>
      <c r="E673" s="2">
        <f t="shared" si="40"/>
        <v>-1441</v>
      </c>
      <c r="F673" s="5" t="str">
        <f t="shared" si="43"/>
        <v>BULLISH</v>
      </c>
      <c r="G673" s="5" t="str">
        <f t="shared" si="42"/>
        <v>WEAK</v>
      </c>
      <c r="H673" s="5" t="str">
        <f t="shared" si="41"/>
        <v>CONFIRMED BULLISH</v>
      </c>
    </row>
    <row r="674" spans="1:8" ht="13.5" x14ac:dyDescent="0.25">
      <c r="A674" s="3">
        <f>TITRES_STAT!B677</f>
        <v>43284</v>
      </c>
      <c r="B674" s="5">
        <f>TITRES_STAT!C677</f>
        <v>87.49</v>
      </c>
      <c r="C674" s="5">
        <f>TITRES_STAT!D677</f>
        <v>54.845999999999997</v>
      </c>
      <c r="D674" s="5">
        <f>TITRES_STAT!E677</f>
        <v>0</v>
      </c>
      <c r="E674" s="2">
        <f t="shared" si="40"/>
        <v>-1441</v>
      </c>
      <c r="F674" s="5" t="str">
        <f t="shared" si="43"/>
        <v>BULLISH</v>
      </c>
      <c r="G674" s="5" t="str">
        <f t="shared" si="42"/>
        <v>NEUTRAL</v>
      </c>
      <c r="H674" s="5" t="str">
        <f t="shared" si="41"/>
        <v>CONFIRMED BULLISH</v>
      </c>
    </row>
    <row r="675" spans="1:8" ht="13.5" x14ac:dyDescent="0.25">
      <c r="A675" s="3">
        <f>TITRES_STAT!B678</f>
        <v>43285</v>
      </c>
      <c r="B675" s="5">
        <f>TITRES_STAT!C678</f>
        <v>87.49</v>
      </c>
      <c r="C675" s="5">
        <f>TITRES_STAT!D678</f>
        <v>54.845999999999997</v>
      </c>
      <c r="D675" s="5">
        <f>TITRES_STAT!E678</f>
        <v>0</v>
      </c>
      <c r="E675" s="2">
        <f t="shared" si="40"/>
        <v>-1441</v>
      </c>
      <c r="F675" s="5" t="str">
        <f t="shared" si="43"/>
        <v>NEUTRAL</v>
      </c>
      <c r="G675" s="5" t="str">
        <f t="shared" si="42"/>
        <v>NEUTRAL</v>
      </c>
      <c r="H675" s="5" t="str">
        <f t="shared" si="41"/>
        <v>NEUTRAL</v>
      </c>
    </row>
    <row r="676" spans="1:8" ht="13.5" x14ac:dyDescent="0.25">
      <c r="A676" s="3">
        <f>TITRES_STAT!B679</f>
        <v>43286</v>
      </c>
      <c r="B676" s="5">
        <f>TITRES_STAT!C679</f>
        <v>87.49</v>
      </c>
      <c r="C676" s="5">
        <f>TITRES_STAT!D679</f>
        <v>54.845999999999997</v>
      </c>
      <c r="D676" s="5">
        <f>TITRES_STAT!E679</f>
        <v>0</v>
      </c>
      <c r="E676" s="2">
        <f t="shared" si="40"/>
        <v>-1441</v>
      </c>
      <c r="F676" s="5" t="str">
        <f t="shared" si="43"/>
        <v>NEUTRAL</v>
      </c>
      <c r="G676" s="5" t="str">
        <f t="shared" si="42"/>
        <v>NEUTRAL</v>
      </c>
      <c r="H676" s="5" t="str">
        <f t="shared" si="41"/>
        <v>NEUTRAL</v>
      </c>
    </row>
    <row r="677" spans="1:8" ht="13.5" x14ac:dyDescent="0.25">
      <c r="A677" s="3">
        <f>TITRES_STAT!B680</f>
        <v>43287</v>
      </c>
      <c r="B677" s="5">
        <f>TITRES_STAT!C680</f>
        <v>87.49</v>
      </c>
      <c r="C677" s="5">
        <f>TITRES_STAT!D680</f>
        <v>54.845999999999997</v>
      </c>
      <c r="D677" s="5">
        <f>TITRES_STAT!E680</f>
        <v>0</v>
      </c>
      <c r="E677" s="2">
        <f t="shared" si="40"/>
        <v>-1441</v>
      </c>
      <c r="F677" s="5" t="str">
        <f t="shared" si="43"/>
        <v>NEUTRAL</v>
      </c>
      <c r="G677" s="5" t="str">
        <f t="shared" si="42"/>
        <v>NEUTRAL</v>
      </c>
      <c r="H677" s="5" t="str">
        <f t="shared" si="41"/>
        <v>NEUTRAL</v>
      </c>
    </row>
    <row r="678" spans="1:8" ht="13.5" x14ac:dyDescent="0.25">
      <c r="A678" s="3">
        <f>TITRES_STAT!B681</f>
        <v>43290</v>
      </c>
      <c r="B678" s="5">
        <f>TITRES_STAT!C681</f>
        <v>87.49</v>
      </c>
      <c r="C678" s="5">
        <f>TITRES_STAT!D681</f>
        <v>54.845999999999997</v>
      </c>
      <c r="D678" s="5">
        <f>TITRES_STAT!E681</f>
        <v>0</v>
      </c>
      <c r="E678" s="2">
        <f t="shared" si="40"/>
        <v>-1441</v>
      </c>
      <c r="F678" s="5" t="str">
        <f t="shared" si="43"/>
        <v>NEUTRAL</v>
      </c>
      <c r="G678" s="5" t="str">
        <f t="shared" si="42"/>
        <v>NEUTRAL</v>
      </c>
      <c r="H678" s="5" t="str">
        <f t="shared" si="41"/>
        <v>NEUTRAL</v>
      </c>
    </row>
    <row r="679" spans="1:8" ht="13.5" x14ac:dyDescent="0.25">
      <c r="A679" s="3">
        <f>TITRES_STAT!B682</f>
        <v>43291</v>
      </c>
      <c r="B679" s="5">
        <f>TITRES_STAT!C682</f>
        <v>87.49</v>
      </c>
      <c r="C679" s="5">
        <f>TITRES_STAT!D682</f>
        <v>54.845999999999997</v>
      </c>
      <c r="D679" s="5">
        <f>TITRES_STAT!E682</f>
        <v>0</v>
      </c>
      <c r="E679" s="2">
        <f t="shared" si="40"/>
        <v>-1441</v>
      </c>
      <c r="F679" s="5" t="str">
        <f t="shared" si="43"/>
        <v>NEUTRAL</v>
      </c>
      <c r="G679" s="5" t="str">
        <f t="shared" si="42"/>
        <v>NEUTRAL</v>
      </c>
      <c r="H679" s="5" t="str">
        <f t="shared" si="41"/>
        <v>NEUTRAL</v>
      </c>
    </row>
    <row r="680" spans="1:8" ht="13.5" x14ac:dyDescent="0.25">
      <c r="A680" s="3">
        <f>TITRES_STAT!B683</f>
        <v>43292</v>
      </c>
      <c r="B680" s="5">
        <f>TITRES_STAT!C683</f>
        <v>87.49</v>
      </c>
      <c r="C680" s="5">
        <f>TITRES_STAT!D683</f>
        <v>54.845999999999997</v>
      </c>
      <c r="D680" s="5">
        <f>TITRES_STAT!E683</f>
        <v>0</v>
      </c>
      <c r="E680" s="2">
        <f t="shared" si="40"/>
        <v>-1441</v>
      </c>
      <c r="F680" s="5" t="str">
        <f t="shared" si="43"/>
        <v>NEUTRAL</v>
      </c>
      <c r="G680" s="5" t="str">
        <f t="shared" si="42"/>
        <v>NEUTRAL</v>
      </c>
      <c r="H680" s="5" t="str">
        <f t="shared" si="41"/>
        <v>NEUTRAL</v>
      </c>
    </row>
    <row r="681" spans="1:8" ht="13.5" x14ac:dyDescent="0.25">
      <c r="A681" s="3">
        <f>TITRES_STAT!B684</f>
        <v>43293</v>
      </c>
      <c r="B681" s="5">
        <f>TITRES_STAT!C684</f>
        <v>87</v>
      </c>
      <c r="C681" s="5">
        <f>TITRES_STAT!D684</f>
        <v>54.538800000000002</v>
      </c>
      <c r="D681" s="5">
        <f>TITRES_STAT!E684</f>
        <v>92</v>
      </c>
      <c r="E681" s="2">
        <f t="shared" si="40"/>
        <v>-1533</v>
      </c>
      <c r="F681" s="5" t="str">
        <f t="shared" si="43"/>
        <v>BEARISH</v>
      </c>
      <c r="G681" s="5" t="str">
        <f t="shared" si="42"/>
        <v>STRONG</v>
      </c>
      <c r="H681" s="5" t="str">
        <f t="shared" si="41"/>
        <v>CONFIRMED BEARISH</v>
      </c>
    </row>
    <row r="682" spans="1:8" ht="13.5" x14ac:dyDescent="0.25">
      <c r="A682" s="3">
        <f>TITRES_STAT!B685</f>
        <v>43294</v>
      </c>
      <c r="B682" s="5">
        <f>TITRES_STAT!C685</f>
        <v>86</v>
      </c>
      <c r="C682" s="5">
        <f>TITRES_STAT!D685</f>
        <v>53.911999999999999</v>
      </c>
      <c r="D682" s="5">
        <f>TITRES_STAT!E685</f>
        <v>76</v>
      </c>
      <c r="E682" s="2">
        <f t="shared" si="40"/>
        <v>-1609</v>
      </c>
      <c r="F682" s="5" t="str">
        <f t="shared" si="43"/>
        <v>BEARISH</v>
      </c>
      <c r="G682" s="5" t="str">
        <f t="shared" si="42"/>
        <v>STRONG</v>
      </c>
      <c r="H682" s="5" t="str">
        <f t="shared" si="41"/>
        <v>CONFIRMED BEARISH</v>
      </c>
    </row>
    <row r="683" spans="1:8" ht="13.5" x14ac:dyDescent="0.25">
      <c r="A683" s="3">
        <f>TITRES_STAT!B686</f>
        <v>43297</v>
      </c>
      <c r="B683" s="5">
        <f>TITRES_STAT!C686</f>
        <v>86</v>
      </c>
      <c r="C683" s="5">
        <f>TITRES_STAT!D686</f>
        <v>53.911999999999999</v>
      </c>
      <c r="D683" s="5">
        <f>TITRES_STAT!E686</f>
        <v>0</v>
      </c>
      <c r="E683" s="2">
        <f t="shared" si="40"/>
        <v>-1609</v>
      </c>
      <c r="F683" s="5" t="str">
        <f t="shared" si="43"/>
        <v>BEARISH</v>
      </c>
      <c r="G683" s="5" t="str">
        <f t="shared" si="42"/>
        <v>STRONG</v>
      </c>
      <c r="H683" s="5" t="str">
        <f t="shared" si="41"/>
        <v>CONFIRMED BEARISH</v>
      </c>
    </row>
    <row r="684" spans="1:8" ht="13.5" x14ac:dyDescent="0.25">
      <c r="A684" s="3">
        <f>TITRES_STAT!B687</f>
        <v>43298</v>
      </c>
      <c r="B684" s="5">
        <f>TITRES_STAT!C687</f>
        <v>86</v>
      </c>
      <c r="C684" s="5">
        <f>TITRES_STAT!D687</f>
        <v>53.911999999999999</v>
      </c>
      <c r="D684" s="5">
        <f>TITRES_STAT!E687</f>
        <v>0</v>
      </c>
      <c r="E684" s="2">
        <f t="shared" si="40"/>
        <v>-1609</v>
      </c>
      <c r="F684" s="5" t="str">
        <f t="shared" si="43"/>
        <v>BEARISH</v>
      </c>
      <c r="G684" s="5" t="str">
        <f t="shared" si="42"/>
        <v>STRONG</v>
      </c>
      <c r="H684" s="5" t="str">
        <f t="shared" si="41"/>
        <v>CONFIRMED BEARISH</v>
      </c>
    </row>
    <row r="685" spans="1:8" ht="13.5" x14ac:dyDescent="0.25">
      <c r="A685" s="3">
        <f>TITRES_STAT!B688</f>
        <v>43299</v>
      </c>
      <c r="B685" s="5">
        <f>TITRES_STAT!C688</f>
        <v>86</v>
      </c>
      <c r="C685" s="5">
        <f>TITRES_STAT!D688</f>
        <v>53.911999999999999</v>
      </c>
      <c r="D685" s="5">
        <f>TITRES_STAT!E688</f>
        <v>0</v>
      </c>
      <c r="E685" s="2">
        <f t="shared" si="40"/>
        <v>-1609</v>
      </c>
      <c r="F685" s="5" t="str">
        <f t="shared" si="43"/>
        <v>BEARISH</v>
      </c>
      <c r="G685" s="5" t="str">
        <f t="shared" si="42"/>
        <v>STRONG</v>
      </c>
      <c r="H685" s="5" t="str">
        <f t="shared" si="41"/>
        <v>CONFIRMED BEARISH</v>
      </c>
    </row>
    <row r="686" spans="1:8" ht="13.5" x14ac:dyDescent="0.25">
      <c r="A686" s="3">
        <f>TITRES_STAT!B689</f>
        <v>43300</v>
      </c>
      <c r="B686" s="5">
        <f>TITRES_STAT!C689</f>
        <v>87</v>
      </c>
      <c r="C686" s="5">
        <f>TITRES_STAT!D689</f>
        <v>54.538800000000002</v>
      </c>
      <c r="D686" s="5">
        <f>TITRES_STAT!E689</f>
        <v>71</v>
      </c>
      <c r="E686" s="2">
        <f t="shared" si="40"/>
        <v>-1538</v>
      </c>
      <c r="F686" s="5" t="str">
        <f t="shared" si="43"/>
        <v>BEARISH</v>
      </c>
      <c r="G686" s="5" t="str">
        <f t="shared" si="42"/>
        <v>NEUTRAL</v>
      </c>
      <c r="H686" s="5" t="str">
        <f t="shared" si="41"/>
        <v>NEUTRAL</v>
      </c>
    </row>
    <row r="687" spans="1:8" ht="13.5" x14ac:dyDescent="0.25">
      <c r="A687" s="3">
        <f>TITRES_STAT!B690</f>
        <v>43301</v>
      </c>
      <c r="B687" s="5">
        <f>TITRES_STAT!C690</f>
        <v>86.1</v>
      </c>
      <c r="C687" s="5">
        <f>TITRES_STAT!D690</f>
        <v>53.974600000000002</v>
      </c>
      <c r="D687" s="5">
        <f>TITRES_STAT!E690</f>
        <v>35</v>
      </c>
      <c r="E687" s="2">
        <f t="shared" si="40"/>
        <v>-1573</v>
      </c>
      <c r="F687" s="5" t="str">
        <f t="shared" si="43"/>
        <v>BULLISH</v>
      </c>
      <c r="G687" s="5" t="str">
        <f t="shared" si="42"/>
        <v>WEAK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86.1</v>
      </c>
      <c r="C688" s="5">
        <f>TITRES_STAT!D691</f>
        <v>53.974600000000002</v>
      </c>
      <c r="D688" s="5">
        <f>TITRES_STAT!E691</f>
        <v>0</v>
      </c>
      <c r="E688" s="2">
        <f t="shared" si="40"/>
        <v>-1573</v>
      </c>
      <c r="F688" s="5" t="str">
        <f t="shared" si="43"/>
        <v>BULLISH</v>
      </c>
      <c r="G688" s="5" t="str">
        <f t="shared" si="42"/>
        <v>WEAK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87</v>
      </c>
      <c r="C689" s="5">
        <f>TITRES_STAT!D692</f>
        <v>54.538800000000002</v>
      </c>
      <c r="D689" s="5">
        <f>TITRES_STAT!E692</f>
        <v>100</v>
      </c>
      <c r="E689" s="2">
        <f t="shared" si="40"/>
        <v>-1473</v>
      </c>
      <c r="F689" s="5" t="str">
        <f t="shared" si="43"/>
        <v>BULLISH</v>
      </c>
      <c r="G689" s="5" t="str">
        <f t="shared" si="42"/>
        <v>WEAK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87</v>
      </c>
      <c r="C690" s="5">
        <f>TITRES_STAT!D693</f>
        <v>54.538800000000002</v>
      </c>
      <c r="D690" s="5">
        <f>TITRES_STAT!E693</f>
        <v>5</v>
      </c>
      <c r="E690" s="2">
        <f t="shared" si="40"/>
        <v>-1473</v>
      </c>
      <c r="F690" s="5" t="str">
        <f t="shared" si="43"/>
        <v>BULLISH</v>
      </c>
      <c r="G690" s="5" t="str">
        <f t="shared" si="42"/>
        <v>WEAK</v>
      </c>
      <c r="H690" s="5" t="str">
        <f t="shared" si="41"/>
        <v>CONFIRMED BULLISH</v>
      </c>
    </row>
    <row r="691" spans="1:8" ht="13.5" x14ac:dyDescent="0.25">
      <c r="A691" s="3">
        <f>TITRES_STAT!B694</f>
        <v>43308</v>
      </c>
      <c r="B691" s="5">
        <f>TITRES_STAT!C694</f>
        <v>87</v>
      </c>
      <c r="C691" s="5">
        <f>TITRES_STAT!D694</f>
        <v>54.538800000000002</v>
      </c>
      <c r="D691" s="5">
        <f>TITRES_STAT!E694</f>
        <v>5</v>
      </c>
      <c r="E691" s="2">
        <f t="shared" si="40"/>
        <v>-1473</v>
      </c>
      <c r="F691" s="5" t="str">
        <f t="shared" si="43"/>
        <v>BULLISH</v>
      </c>
      <c r="G691" s="5" t="str">
        <f t="shared" si="42"/>
        <v>WEAK</v>
      </c>
      <c r="H691" s="5" t="str">
        <f t="shared" si="41"/>
        <v>NEUTRAL</v>
      </c>
    </row>
    <row r="692" spans="1:8" ht="13.5" x14ac:dyDescent="0.25">
      <c r="A692" s="3">
        <f>TITRES_STAT!B695</f>
        <v>43311</v>
      </c>
      <c r="B692" s="5">
        <f>TITRES_STAT!C695</f>
        <v>87</v>
      </c>
      <c r="C692" s="5">
        <f>TITRES_STAT!D695</f>
        <v>54.538800000000002</v>
      </c>
      <c r="D692" s="5">
        <f>TITRES_STAT!E695</f>
        <v>13</v>
      </c>
      <c r="E692" s="2">
        <f t="shared" si="40"/>
        <v>-1473</v>
      </c>
      <c r="F692" s="5" t="str">
        <f t="shared" si="43"/>
        <v>BULLISH</v>
      </c>
      <c r="G692" s="5" t="str">
        <f t="shared" si="42"/>
        <v>WEAK</v>
      </c>
      <c r="H692" s="5" t="str">
        <f t="shared" si="41"/>
        <v>CONFIRMED BULLISH</v>
      </c>
    </row>
    <row r="693" spans="1:8" ht="13.5" x14ac:dyDescent="0.25">
      <c r="A693" s="3">
        <f>TITRES_STAT!B696</f>
        <v>43312</v>
      </c>
      <c r="B693" s="5">
        <f>TITRES_STAT!C696</f>
        <v>87</v>
      </c>
      <c r="C693" s="5">
        <f>TITRES_STAT!D696</f>
        <v>54.538800000000002</v>
      </c>
      <c r="D693" s="5">
        <f>TITRES_STAT!E696</f>
        <v>0</v>
      </c>
      <c r="E693" s="2">
        <f t="shared" si="40"/>
        <v>-1473</v>
      </c>
      <c r="F693" s="5" t="str">
        <f t="shared" si="43"/>
        <v>BULLISH</v>
      </c>
      <c r="G693" s="5" t="str">
        <f t="shared" si="42"/>
        <v>WEAK</v>
      </c>
      <c r="H693" s="5" t="str">
        <f t="shared" si="41"/>
        <v>CONFIRMED BULLISH</v>
      </c>
    </row>
    <row r="694" spans="1:8" ht="13.5" x14ac:dyDescent="0.25">
      <c r="A694" s="3">
        <f>TITRES_STAT!B697</f>
        <v>43313</v>
      </c>
      <c r="B694" s="5">
        <f>TITRES_STAT!C697</f>
        <v>87</v>
      </c>
      <c r="C694" s="5">
        <f>TITRES_STAT!D697</f>
        <v>54.538800000000002</v>
      </c>
      <c r="D694" s="5">
        <f>TITRES_STAT!E697</f>
        <v>0</v>
      </c>
      <c r="E694" s="2">
        <f t="shared" si="40"/>
        <v>-1473</v>
      </c>
      <c r="F694" s="5" t="str">
        <f t="shared" si="43"/>
        <v>NEUTRAL</v>
      </c>
      <c r="G694" s="5" t="str">
        <f t="shared" si="42"/>
        <v>NEUTRAL</v>
      </c>
      <c r="H694" s="5" t="str">
        <f t="shared" si="41"/>
        <v>NEUTRAL</v>
      </c>
    </row>
    <row r="695" spans="1:8" ht="13.5" x14ac:dyDescent="0.25">
      <c r="A695" s="3">
        <f>TITRES_STAT!B698</f>
        <v>43314</v>
      </c>
      <c r="B695" s="5">
        <f>TITRES_STAT!C698</f>
        <v>87</v>
      </c>
      <c r="C695" s="5">
        <f>TITRES_STAT!D698</f>
        <v>54.538800000000002</v>
      </c>
      <c r="D695" s="5">
        <f>TITRES_STAT!E698</f>
        <v>0</v>
      </c>
      <c r="E695" s="2">
        <f t="shared" si="40"/>
        <v>-1473</v>
      </c>
      <c r="F695" s="5" t="str">
        <f t="shared" si="43"/>
        <v>NEUTRAL</v>
      </c>
      <c r="G695" s="5" t="str">
        <f t="shared" si="42"/>
        <v>NEUTRAL</v>
      </c>
      <c r="H695" s="5" t="str">
        <f t="shared" si="41"/>
        <v>NEUTRAL</v>
      </c>
    </row>
    <row r="696" spans="1:8" ht="13.5" x14ac:dyDescent="0.25">
      <c r="A696" s="3">
        <f>TITRES_STAT!B699</f>
        <v>43315</v>
      </c>
      <c r="B696" s="5">
        <f>TITRES_STAT!C699</f>
        <v>87</v>
      </c>
      <c r="C696" s="5">
        <f>TITRES_STAT!D699</f>
        <v>54.538800000000002</v>
      </c>
      <c r="D696" s="5">
        <f>TITRES_STAT!E699</f>
        <v>0</v>
      </c>
      <c r="E696" s="2">
        <f t="shared" si="40"/>
        <v>-1473</v>
      </c>
      <c r="F696" s="5" t="str">
        <f t="shared" si="43"/>
        <v>NEUTRAL</v>
      </c>
      <c r="G696" s="5" t="str">
        <f t="shared" si="42"/>
        <v>NEUTRAL</v>
      </c>
      <c r="H696" s="5" t="str">
        <f t="shared" si="41"/>
        <v>NEUTRAL</v>
      </c>
    </row>
    <row r="697" spans="1:8" ht="13.5" x14ac:dyDescent="0.25">
      <c r="A697" s="3">
        <f>TITRES_STAT!B700</f>
        <v>43318</v>
      </c>
      <c r="B697" s="5">
        <f>TITRES_STAT!C700</f>
        <v>85</v>
      </c>
      <c r="C697" s="5">
        <f>TITRES_STAT!D700</f>
        <v>53.2851</v>
      </c>
      <c r="D697" s="5">
        <f>TITRES_STAT!E700</f>
        <v>53</v>
      </c>
      <c r="E697" s="2">
        <f t="shared" si="40"/>
        <v>-1526</v>
      </c>
      <c r="F697" s="5" t="str">
        <f t="shared" si="43"/>
        <v>BEARISH</v>
      </c>
      <c r="G697" s="5" t="str">
        <f t="shared" si="42"/>
        <v>STRONG</v>
      </c>
      <c r="H697" s="5" t="str">
        <f t="shared" si="41"/>
        <v>CONFIRMED BEARISH</v>
      </c>
    </row>
    <row r="698" spans="1:8" ht="13.5" x14ac:dyDescent="0.25">
      <c r="A698" s="3">
        <f>TITRES_STAT!B701</f>
        <v>43319</v>
      </c>
      <c r="B698" s="5">
        <f>TITRES_STAT!C701</f>
        <v>85</v>
      </c>
      <c r="C698" s="5">
        <f>TITRES_STAT!D701</f>
        <v>53.2851</v>
      </c>
      <c r="D698" s="5">
        <f>TITRES_STAT!E701</f>
        <v>0</v>
      </c>
      <c r="E698" s="2">
        <f t="shared" si="40"/>
        <v>-1526</v>
      </c>
      <c r="F698" s="5" t="str">
        <f t="shared" si="43"/>
        <v>BEARISH</v>
      </c>
      <c r="G698" s="5" t="str">
        <f t="shared" si="42"/>
        <v>STRONG</v>
      </c>
      <c r="H698" s="5" t="str">
        <f t="shared" si="41"/>
        <v>CONFIRMED BEARISH</v>
      </c>
    </row>
    <row r="699" spans="1:8" ht="13.5" x14ac:dyDescent="0.25">
      <c r="A699" s="3">
        <f>TITRES_STAT!B702</f>
        <v>43320</v>
      </c>
      <c r="B699" s="5">
        <f>TITRES_STAT!C702</f>
        <v>85</v>
      </c>
      <c r="C699" s="5">
        <f>TITRES_STAT!D702</f>
        <v>53.2851</v>
      </c>
      <c r="D699" s="5">
        <f>TITRES_STAT!E702</f>
        <v>0</v>
      </c>
      <c r="E699" s="2">
        <f t="shared" si="40"/>
        <v>-1526</v>
      </c>
      <c r="F699" s="5" t="str">
        <f t="shared" si="43"/>
        <v>BEARISH</v>
      </c>
      <c r="G699" s="5" t="str">
        <f t="shared" si="42"/>
        <v>STRONG</v>
      </c>
      <c r="H699" s="5" t="str">
        <f t="shared" si="41"/>
        <v>CONFIRMED BEARISH</v>
      </c>
    </row>
    <row r="700" spans="1:8" ht="13.5" x14ac:dyDescent="0.25">
      <c r="A700" s="3">
        <f>TITRES_STAT!B703</f>
        <v>43321</v>
      </c>
      <c r="B700" s="5">
        <f>TITRES_STAT!C703</f>
        <v>85</v>
      </c>
      <c r="C700" s="5">
        <f>TITRES_STAT!D703</f>
        <v>53.2851</v>
      </c>
      <c r="D700" s="5">
        <f>TITRES_STAT!E703</f>
        <v>0</v>
      </c>
      <c r="E700" s="2">
        <f t="shared" si="40"/>
        <v>-1526</v>
      </c>
      <c r="F700" s="5" t="str">
        <f t="shared" si="43"/>
        <v>BEARISH</v>
      </c>
      <c r="G700" s="5" t="str">
        <f t="shared" si="42"/>
        <v>STRONG</v>
      </c>
      <c r="H700" s="5" t="str">
        <f t="shared" si="41"/>
        <v>CONFIRMED BEARISH</v>
      </c>
    </row>
    <row r="701" spans="1:8" ht="13.5" x14ac:dyDescent="0.25">
      <c r="A701" s="3">
        <f>TITRES_STAT!B704</f>
        <v>43322</v>
      </c>
      <c r="B701" s="5">
        <f>TITRES_STAT!C704</f>
        <v>85</v>
      </c>
      <c r="C701" s="5">
        <f>TITRES_STAT!D704</f>
        <v>53.2851</v>
      </c>
      <c r="D701" s="5">
        <f>TITRES_STAT!E704</f>
        <v>37</v>
      </c>
      <c r="E701" s="2">
        <f t="shared" si="40"/>
        <v>-1526</v>
      </c>
      <c r="F701" s="5" t="str">
        <f t="shared" si="43"/>
        <v>BEARISH</v>
      </c>
      <c r="G701" s="5" t="str">
        <f t="shared" si="42"/>
        <v>STRONG</v>
      </c>
      <c r="H701" s="5" t="str">
        <f t="shared" si="41"/>
        <v>CONFIRMED BEARISH</v>
      </c>
    </row>
    <row r="702" spans="1:8" ht="13.5" x14ac:dyDescent="0.25">
      <c r="A702" s="3">
        <f>TITRES_STAT!B705</f>
        <v>43326</v>
      </c>
      <c r="B702" s="5">
        <f>TITRES_STAT!C705</f>
        <v>85</v>
      </c>
      <c r="C702" s="5">
        <f>TITRES_STAT!D705</f>
        <v>53.2851</v>
      </c>
      <c r="D702" s="5">
        <f>TITRES_STAT!E705</f>
        <v>26</v>
      </c>
      <c r="E702" s="2">
        <f t="shared" si="40"/>
        <v>-1526</v>
      </c>
      <c r="F702" s="5" t="str">
        <f t="shared" si="43"/>
        <v>NEUTRAL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43327</v>
      </c>
      <c r="B703" s="5">
        <f>TITRES_STAT!C706</f>
        <v>85</v>
      </c>
      <c r="C703" s="5">
        <f>TITRES_STAT!D706</f>
        <v>53.2851</v>
      </c>
      <c r="D703" s="5">
        <f>TITRES_STAT!E706</f>
        <v>0</v>
      </c>
      <c r="E703" s="2">
        <f t="shared" si="40"/>
        <v>-1526</v>
      </c>
      <c r="F703" s="5" t="str">
        <f t="shared" si="43"/>
        <v>NEUTRAL</v>
      </c>
      <c r="G703" s="5" t="str">
        <f t="shared" si="42"/>
        <v>NEUTRAL</v>
      </c>
      <c r="H703" s="5" t="str">
        <f t="shared" si="41"/>
        <v>NEUTRAL</v>
      </c>
    </row>
    <row r="704" spans="1:8" ht="13.5" x14ac:dyDescent="0.25">
      <c r="A704" s="3">
        <f>TITRES_STAT!B707</f>
        <v>43328</v>
      </c>
      <c r="B704" s="5">
        <f>TITRES_STAT!C707</f>
        <v>85</v>
      </c>
      <c r="C704" s="5">
        <f>TITRES_STAT!D707</f>
        <v>53.2851</v>
      </c>
      <c r="D704" s="5">
        <f>TITRES_STAT!E707</f>
        <v>210</v>
      </c>
      <c r="E704" s="2">
        <f t="shared" si="40"/>
        <v>-1526</v>
      </c>
      <c r="F704" s="5" t="str">
        <f t="shared" si="43"/>
        <v>NEUTRAL</v>
      </c>
      <c r="G704" s="5" t="str">
        <f t="shared" si="42"/>
        <v>NEUTRAL</v>
      </c>
      <c r="H704" s="5" t="str">
        <f t="shared" si="41"/>
        <v>NEUTRAL</v>
      </c>
    </row>
    <row r="705" spans="1:8" ht="13.5" x14ac:dyDescent="0.25">
      <c r="A705" s="3">
        <f>TITRES_STAT!B708</f>
        <v>43329</v>
      </c>
      <c r="B705" s="5">
        <f>TITRES_STAT!C708</f>
        <v>85</v>
      </c>
      <c r="C705" s="5">
        <f>TITRES_STAT!D708</f>
        <v>53.2851</v>
      </c>
      <c r="D705" s="5">
        <f>TITRES_STAT!E708</f>
        <v>0</v>
      </c>
      <c r="E705" s="2">
        <f t="shared" si="40"/>
        <v>-1526</v>
      </c>
      <c r="F705" s="5" t="str">
        <f t="shared" si="43"/>
        <v>NEUTRAL</v>
      </c>
      <c r="G705" s="5" t="str">
        <f t="shared" si="42"/>
        <v>NEUTRAL</v>
      </c>
      <c r="H705" s="5" t="str">
        <f t="shared" si="41"/>
        <v>NEUTRAL</v>
      </c>
    </row>
    <row r="706" spans="1:8" ht="13.5" x14ac:dyDescent="0.25">
      <c r="A706" s="3">
        <f>TITRES_STAT!B709</f>
        <v>43332</v>
      </c>
      <c r="B706" s="5">
        <f>TITRES_STAT!C709</f>
        <v>84</v>
      </c>
      <c r="C706" s="5">
        <f>TITRES_STAT!D709</f>
        <v>52.658200000000001</v>
      </c>
      <c r="D706" s="5">
        <f>TITRES_STAT!E709</f>
        <v>5</v>
      </c>
      <c r="E706" s="2">
        <f t="shared" si="40"/>
        <v>-1531</v>
      </c>
      <c r="F706" s="5" t="str">
        <f t="shared" si="43"/>
        <v>BEARISH</v>
      </c>
      <c r="G706" s="5" t="str">
        <f t="shared" si="42"/>
        <v>NEUTRAL</v>
      </c>
      <c r="H706" s="5" t="str">
        <f t="shared" si="41"/>
        <v>CONFIRMED BEARISH</v>
      </c>
    </row>
    <row r="707" spans="1:8" ht="13.5" x14ac:dyDescent="0.25">
      <c r="A707" s="3">
        <f>TITRES_STAT!B710</f>
        <v>43335</v>
      </c>
      <c r="B707" s="5">
        <f>TITRES_STAT!C710</f>
        <v>84</v>
      </c>
      <c r="C707" s="5">
        <f>TITRES_STAT!D710</f>
        <v>52.658200000000001</v>
      </c>
      <c r="D707" s="5">
        <f>TITRES_STAT!E710</f>
        <v>0</v>
      </c>
      <c r="E707" s="2">
        <f t="shared" si="40"/>
        <v>-1531</v>
      </c>
      <c r="F707" s="5" t="str">
        <f t="shared" si="43"/>
        <v>BEARISH</v>
      </c>
      <c r="G707" s="5" t="str">
        <f t="shared" si="42"/>
        <v>NEUTRAL</v>
      </c>
      <c r="H707" s="5" t="str">
        <f t="shared" si="41"/>
        <v>CONFIRMED BEARISH</v>
      </c>
    </row>
    <row r="708" spans="1:8" ht="13.5" x14ac:dyDescent="0.25">
      <c r="A708" s="3">
        <f>TITRES_STAT!B711</f>
        <v>43336</v>
      </c>
      <c r="B708" s="5">
        <f>TITRES_STAT!C711</f>
        <v>84</v>
      </c>
      <c r="C708" s="5">
        <f>TITRES_STAT!D711</f>
        <v>52.658200000000001</v>
      </c>
      <c r="D708" s="5">
        <f>TITRES_STAT!E711</f>
        <v>0</v>
      </c>
      <c r="E708" s="2">
        <f t="shared" ref="E708:E771" si="44">IF(B708&gt;B707, E707+D708, IF(B708&lt;B707, E707-D708, E707))</f>
        <v>-1531</v>
      </c>
      <c r="F708" s="5" t="str">
        <f t="shared" si="43"/>
        <v>BEARISH</v>
      </c>
      <c r="G708" s="5" t="str">
        <f t="shared" si="42"/>
        <v>NEUTRAL</v>
      </c>
      <c r="H708" s="5" t="str">
        <f t="shared" si="41"/>
        <v>CONFIRMED BEARISH</v>
      </c>
    </row>
    <row r="709" spans="1:8" ht="13.5" x14ac:dyDescent="0.25">
      <c r="A709" s="3">
        <f>TITRES_STAT!B712</f>
        <v>43339</v>
      </c>
      <c r="B709" s="5">
        <f>TITRES_STAT!C712</f>
        <v>84</v>
      </c>
      <c r="C709" s="5">
        <f>TITRES_STAT!D712</f>
        <v>52.658200000000001</v>
      </c>
      <c r="D709" s="5">
        <f>TITRES_STAT!E712</f>
        <v>28</v>
      </c>
      <c r="E709" s="2">
        <f t="shared" si="44"/>
        <v>-1531</v>
      </c>
      <c r="F709" s="5" t="str">
        <f t="shared" si="43"/>
        <v>BEARISH</v>
      </c>
      <c r="G709" s="5" t="str">
        <f t="shared" si="42"/>
        <v>NEUTRAL</v>
      </c>
      <c r="H709" s="5" t="str">
        <f t="shared" si="41"/>
        <v>CONFIRMED BEARISH</v>
      </c>
    </row>
    <row r="710" spans="1:8" ht="13.5" x14ac:dyDescent="0.25">
      <c r="A710" s="3">
        <f>TITRES_STAT!B713</f>
        <v>43340</v>
      </c>
      <c r="B710" s="5">
        <f>TITRES_STAT!C713</f>
        <v>84</v>
      </c>
      <c r="C710" s="5">
        <f>TITRES_STAT!D713</f>
        <v>52.658200000000001</v>
      </c>
      <c r="D710" s="5">
        <f>TITRES_STAT!E713</f>
        <v>0</v>
      </c>
      <c r="E710" s="2">
        <f t="shared" si="44"/>
        <v>-1531</v>
      </c>
      <c r="F710" s="5" t="str">
        <f t="shared" si="43"/>
        <v>BEARISH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43341</v>
      </c>
      <c r="B711" s="5">
        <f>TITRES_STAT!C714</f>
        <v>85</v>
      </c>
      <c r="C711" s="5">
        <f>TITRES_STAT!D714</f>
        <v>53.2851</v>
      </c>
      <c r="D711" s="5">
        <f>TITRES_STAT!E714</f>
        <v>48</v>
      </c>
      <c r="E711" s="2">
        <f t="shared" si="44"/>
        <v>-1483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WEAK</v>
      </c>
      <c r="H711" s="5" t="str">
        <f t="shared" si="45"/>
        <v>CONFIRMED BULLISH</v>
      </c>
    </row>
    <row r="712" spans="1:8" ht="13.5" x14ac:dyDescent="0.25">
      <c r="A712" s="3">
        <f>TITRES_STAT!B715</f>
        <v>43342</v>
      </c>
      <c r="B712" s="5">
        <f>TITRES_STAT!C715</f>
        <v>85</v>
      </c>
      <c r="C712" s="5">
        <f>TITRES_STAT!D715</f>
        <v>53.2851</v>
      </c>
      <c r="D712" s="5">
        <f>TITRES_STAT!E715</f>
        <v>0</v>
      </c>
      <c r="E712" s="2">
        <f t="shared" si="44"/>
        <v>-1483</v>
      </c>
      <c r="F712" s="5" t="str">
        <f t="shared" ref="F712:F775" si="47">IF(E712&gt;E707,"BULLISH",IF(E712&lt;E707,"BEARISH","NEUTRAL"))</f>
        <v>BULLISH</v>
      </c>
      <c r="G712" s="5" t="str">
        <f t="shared" si="46"/>
        <v>WEAK</v>
      </c>
      <c r="H712" s="5" t="str">
        <f t="shared" si="45"/>
        <v>CONFIRMED BULLISH</v>
      </c>
    </row>
    <row r="713" spans="1:8" ht="13.5" x14ac:dyDescent="0.25">
      <c r="A713" s="3">
        <f>TITRES_STAT!B716</f>
        <v>43343</v>
      </c>
      <c r="B713" s="5">
        <f>TITRES_STAT!C716</f>
        <v>86</v>
      </c>
      <c r="C713" s="5">
        <f>TITRES_STAT!D716</f>
        <v>53.911999999999999</v>
      </c>
      <c r="D713" s="5">
        <f>TITRES_STAT!E716</f>
        <v>28</v>
      </c>
      <c r="E713" s="2">
        <f t="shared" si="44"/>
        <v>-1455</v>
      </c>
      <c r="F713" s="5" t="str">
        <f t="shared" si="47"/>
        <v>BULLISH</v>
      </c>
      <c r="G713" s="5" t="str">
        <f t="shared" si="46"/>
        <v>WEAK</v>
      </c>
      <c r="H713" s="5" t="str">
        <f t="shared" si="45"/>
        <v>CONFIRMED BULLISH</v>
      </c>
    </row>
    <row r="714" spans="1:8" ht="13.5" x14ac:dyDescent="0.25">
      <c r="A714" s="3">
        <f>TITRES_STAT!B717</f>
        <v>43346</v>
      </c>
      <c r="B714" s="5">
        <f>TITRES_STAT!C717</f>
        <v>88</v>
      </c>
      <c r="C714" s="5">
        <f>TITRES_STAT!D717</f>
        <v>55.165700000000001</v>
      </c>
      <c r="D714" s="5">
        <f>TITRES_STAT!E717</f>
        <v>24</v>
      </c>
      <c r="E714" s="2">
        <f t="shared" si="44"/>
        <v>-1431</v>
      </c>
      <c r="F714" s="5" t="str">
        <f t="shared" si="47"/>
        <v>BULLISH</v>
      </c>
      <c r="G714" s="5" t="str">
        <f t="shared" si="46"/>
        <v>WEAK</v>
      </c>
      <c r="H714" s="5" t="str">
        <f t="shared" si="45"/>
        <v>CONFIRMED BULLISH</v>
      </c>
    </row>
    <row r="715" spans="1:8" ht="13.5" x14ac:dyDescent="0.25">
      <c r="A715" s="3">
        <f>TITRES_STAT!B718</f>
        <v>43347</v>
      </c>
      <c r="B715" s="5">
        <f>TITRES_STAT!C718</f>
        <v>88</v>
      </c>
      <c r="C715" s="5">
        <f>TITRES_STAT!D718</f>
        <v>55.165700000000001</v>
      </c>
      <c r="D715" s="5">
        <f>TITRES_STAT!E718</f>
        <v>0</v>
      </c>
      <c r="E715" s="2">
        <f t="shared" si="44"/>
        <v>-1431</v>
      </c>
      <c r="F715" s="5" t="str">
        <f t="shared" si="47"/>
        <v>BULLISH</v>
      </c>
      <c r="G715" s="5" t="str">
        <f t="shared" si="46"/>
        <v>WEAK</v>
      </c>
      <c r="H715" s="5" t="str">
        <f t="shared" si="45"/>
        <v>CONFIRMED BULLISH</v>
      </c>
    </row>
    <row r="716" spans="1:8" ht="13.5" x14ac:dyDescent="0.25">
      <c r="A716" s="3">
        <f>TITRES_STAT!B719</f>
        <v>43348</v>
      </c>
      <c r="B716" s="5">
        <f>TITRES_STAT!C719</f>
        <v>88</v>
      </c>
      <c r="C716" s="5">
        <f>TITRES_STAT!D719</f>
        <v>55.165700000000001</v>
      </c>
      <c r="D716" s="5">
        <f>TITRES_STAT!E719</f>
        <v>19</v>
      </c>
      <c r="E716" s="2">
        <f t="shared" si="44"/>
        <v>-1431</v>
      </c>
      <c r="F716" s="5" t="str">
        <f t="shared" si="47"/>
        <v>BULLISH</v>
      </c>
      <c r="G716" s="5" t="str">
        <f t="shared" si="46"/>
        <v>WEAK</v>
      </c>
      <c r="H716" s="5" t="str">
        <f t="shared" si="45"/>
        <v>CONFIRMED BULLISH</v>
      </c>
    </row>
    <row r="717" spans="1:8" ht="13.5" x14ac:dyDescent="0.25">
      <c r="A717" s="3">
        <f>TITRES_STAT!B720</f>
        <v>43349</v>
      </c>
      <c r="B717" s="5">
        <f>TITRES_STAT!C720</f>
        <v>88</v>
      </c>
      <c r="C717" s="5">
        <f>TITRES_STAT!D720</f>
        <v>55.165700000000001</v>
      </c>
      <c r="D717" s="5">
        <f>TITRES_STAT!E720</f>
        <v>24</v>
      </c>
      <c r="E717" s="2">
        <f t="shared" si="44"/>
        <v>-1431</v>
      </c>
      <c r="F717" s="5" t="str">
        <f t="shared" si="47"/>
        <v>BULLISH</v>
      </c>
      <c r="G717" s="5" t="str">
        <f t="shared" si="46"/>
        <v>WEAK</v>
      </c>
      <c r="H717" s="5" t="str">
        <f t="shared" si="45"/>
        <v>CONFIRMED BULLISH</v>
      </c>
    </row>
    <row r="718" spans="1:8" ht="13.5" x14ac:dyDescent="0.25">
      <c r="A718" s="3">
        <f>TITRES_STAT!B721</f>
        <v>43350</v>
      </c>
      <c r="B718" s="5">
        <f>TITRES_STAT!C721</f>
        <v>88</v>
      </c>
      <c r="C718" s="5">
        <f>TITRES_STAT!D721</f>
        <v>55.165700000000001</v>
      </c>
      <c r="D718" s="5">
        <f>TITRES_STAT!E721</f>
        <v>285</v>
      </c>
      <c r="E718" s="2">
        <f t="shared" si="44"/>
        <v>-1431</v>
      </c>
      <c r="F718" s="5" t="str">
        <f t="shared" si="47"/>
        <v>BULLISH</v>
      </c>
      <c r="G718" s="5" t="str">
        <f t="shared" si="46"/>
        <v>NEUTRAL</v>
      </c>
      <c r="H718" s="5" t="str">
        <f t="shared" si="45"/>
        <v>CONFIRMED BULLISH</v>
      </c>
    </row>
    <row r="719" spans="1:8" ht="13.5" x14ac:dyDescent="0.25">
      <c r="A719" s="3">
        <f>TITRES_STAT!B722</f>
        <v>43353</v>
      </c>
      <c r="B719" s="5">
        <f>TITRES_STAT!C722</f>
        <v>88</v>
      </c>
      <c r="C719" s="5">
        <f>TITRES_STAT!D722</f>
        <v>55.165700000000001</v>
      </c>
      <c r="D719" s="5">
        <f>TITRES_STAT!E722</f>
        <v>0</v>
      </c>
      <c r="E719" s="2">
        <f t="shared" si="44"/>
        <v>-1431</v>
      </c>
      <c r="F719" s="5" t="str">
        <f t="shared" si="47"/>
        <v>NEUTRAL</v>
      </c>
      <c r="G719" s="5" t="str">
        <f t="shared" si="46"/>
        <v>NEUTRAL</v>
      </c>
      <c r="H719" s="5" t="str">
        <f t="shared" si="45"/>
        <v>NEUTRAL</v>
      </c>
    </row>
    <row r="720" spans="1:8" ht="13.5" x14ac:dyDescent="0.25">
      <c r="A720" s="3">
        <f>TITRES_STAT!B723</f>
        <v>43355</v>
      </c>
      <c r="B720" s="5">
        <f>TITRES_STAT!C723</f>
        <v>88</v>
      </c>
      <c r="C720" s="5">
        <f>TITRES_STAT!D723</f>
        <v>55.165700000000001</v>
      </c>
      <c r="D720" s="5">
        <f>TITRES_STAT!E723</f>
        <v>115</v>
      </c>
      <c r="E720" s="2">
        <f t="shared" si="44"/>
        <v>-1431</v>
      </c>
      <c r="F720" s="5" t="str">
        <f t="shared" si="47"/>
        <v>NEUTRAL</v>
      </c>
      <c r="G720" s="5" t="str">
        <f t="shared" si="46"/>
        <v>NEUTRAL</v>
      </c>
      <c r="H720" s="5" t="str">
        <f t="shared" si="45"/>
        <v>NEUTRAL</v>
      </c>
    </row>
    <row r="721" spans="1:8" ht="13.5" x14ac:dyDescent="0.25">
      <c r="A721" s="3">
        <f>TITRES_STAT!B724</f>
        <v>43356</v>
      </c>
      <c r="B721" s="5">
        <f>TITRES_STAT!C724</f>
        <v>88</v>
      </c>
      <c r="C721" s="5">
        <f>TITRES_STAT!D724</f>
        <v>55.165700000000001</v>
      </c>
      <c r="D721" s="5">
        <f>TITRES_STAT!E724</f>
        <v>10</v>
      </c>
      <c r="E721" s="2">
        <f t="shared" si="44"/>
        <v>-1431</v>
      </c>
      <c r="F721" s="5" t="str">
        <f t="shared" si="47"/>
        <v>NEUTRAL</v>
      </c>
      <c r="G721" s="5" t="str">
        <f t="shared" si="46"/>
        <v>NEUTRAL</v>
      </c>
      <c r="H721" s="5" t="str">
        <f t="shared" si="45"/>
        <v>NEUTRAL</v>
      </c>
    </row>
    <row r="722" spans="1:8" ht="13.5" x14ac:dyDescent="0.25">
      <c r="A722" s="3">
        <f>TITRES_STAT!B725</f>
        <v>43357</v>
      </c>
      <c r="B722" s="5">
        <f>TITRES_STAT!C725</f>
        <v>88</v>
      </c>
      <c r="C722" s="5">
        <f>TITRES_STAT!D725</f>
        <v>55.165700000000001</v>
      </c>
      <c r="D722" s="5">
        <f>TITRES_STAT!E725</f>
        <v>0</v>
      </c>
      <c r="E722" s="2">
        <f t="shared" si="44"/>
        <v>-1431</v>
      </c>
      <c r="F722" s="5" t="str">
        <f t="shared" si="47"/>
        <v>NEUTRAL</v>
      </c>
      <c r="G722" s="5" t="str">
        <f t="shared" si="46"/>
        <v>NEUTRAL</v>
      </c>
      <c r="H722" s="5" t="str">
        <f t="shared" si="45"/>
        <v>NEUTRAL</v>
      </c>
    </row>
    <row r="723" spans="1:8" ht="13.5" x14ac:dyDescent="0.25">
      <c r="A723" s="3">
        <f>TITRES_STAT!B726</f>
        <v>43360</v>
      </c>
      <c r="B723" s="5">
        <f>TITRES_STAT!C726</f>
        <v>86</v>
      </c>
      <c r="C723" s="5">
        <f>TITRES_STAT!D726</f>
        <v>53.911999999999999</v>
      </c>
      <c r="D723" s="5">
        <f>TITRES_STAT!E726</f>
        <v>97</v>
      </c>
      <c r="E723" s="2">
        <f t="shared" si="44"/>
        <v>-1528</v>
      </c>
      <c r="F723" s="5" t="str">
        <f t="shared" si="47"/>
        <v>BEARISH</v>
      </c>
      <c r="G723" s="5" t="str">
        <f t="shared" si="46"/>
        <v>STRONG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86</v>
      </c>
      <c r="C724" s="5">
        <f>TITRES_STAT!D727</f>
        <v>53.911999999999999</v>
      </c>
      <c r="D724" s="5">
        <f>TITRES_STAT!E727</f>
        <v>17</v>
      </c>
      <c r="E724" s="2">
        <f t="shared" si="44"/>
        <v>-1528</v>
      </c>
      <c r="F724" s="5" t="str">
        <f t="shared" si="47"/>
        <v>BEARISH</v>
      </c>
      <c r="G724" s="5" t="str">
        <f t="shared" si="46"/>
        <v>STRONG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86</v>
      </c>
      <c r="C725" s="5">
        <f>TITRES_STAT!D728</f>
        <v>53.911999999999999</v>
      </c>
      <c r="D725" s="5">
        <f>TITRES_STAT!E728</f>
        <v>30</v>
      </c>
      <c r="E725" s="2">
        <f t="shared" si="44"/>
        <v>-1528</v>
      </c>
      <c r="F725" s="5" t="str">
        <f t="shared" si="47"/>
        <v>BEARISH</v>
      </c>
      <c r="G725" s="5" t="str">
        <f t="shared" si="46"/>
        <v>STRONG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85.85</v>
      </c>
      <c r="C726" s="5">
        <f>TITRES_STAT!D729</f>
        <v>53.817900000000002</v>
      </c>
      <c r="D726" s="5">
        <f>TITRES_STAT!E729</f>
        <v>1</v>
      </c>
      <c r="E726" s="2">
        <f t="shared" si="44"/>
        <v>-1529</v>
      </c>
      <c r="F726" s="5" t="str">
        <f t="shared" si="47"/>
        <v>BEARISH</v>
      </c>
      <c r="G726" s="5" t="str">
        <f t="shared" si="46"/>
        <v>STRONG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85.85</v>
      </c>
      <c r="C727" s="5">
        <f>TITRES_STAT!D730</f>
        <v>53.817900000000002</v>
      </c>
      <c r="D727" s="5">
        <f>TITRES_STAT!E730</f>
        <v>0</v>
      </c>
      <c r="E727" s="2">
        <f t="shared" si="44"/>
        <v>-1529</v>
      </c>
      <c r="F727" s="5" t="str">
        <f t="shared" si="47"/>
        <v>BEARISH</v>
      </c>
      <c r="G727" s="5" t="str">
        <f t="shared" si="46"/>
        <v>STRONG</v>
      </c>
      <c r="H727" s="5" t="str">
        <f t="shared" si="45"/>
        <v>CONFIRMED BEARISH</v>
      </c>
    </row>
    <row r="728" spans="1:8" ht="13.5" x14ac:dyDescent="0.25">
      <c r="A728" s="3">
        <f>TITRES_STAT!B731</f>
        <v>43367</v>
      </c>
      <c r="B728" s="5">
        <f>TITRES_STAT!C731</f>
        <v>85.85</v>
      </c>
      <c r="C728" s="5">
        <f>TITRES_STAT!D731</f>
        <v>53.817900000000002</v>
      </c>
      <c r="D728" s="5">
        <f>TITRES_STAT!E731</f>
        <v>0</v>
      </c>
      <c r="E728" s="2">
        <f t="shared" si="44"/>
        <v>-1529</v>
      </c>
      <c r="F728" s="5" t="str">
        <f t="shared" si="47"/>
        <v>BEARISH</v>
      </c>
      <c r="G728" s="5" t="str">
        <f t="shared" si="46"/>
        <v>NEUTRAL</v>
      </c>
      <c r="H728" s="5" t="str">
        <f t="shared" si="45"/>
        <v>CONFIRMED BEARISH</v>
      </c>
    </row>
    <row r="729" spans="1:8" ht="13.5" x14ac:dyDescent="0.25">
      <c r="A729" s="3">
        <f>TITRES_STAT!B732</f>
        <v>43368</v>
      </c>
      <c r="B729" s="5">
        <f>TITRES_STAT!C732</f>
        <v>85.83</v>
      </c>
      <c r="C729" s="5">
        <f>TITRES_STAT!D732</f>
        <v>53.805399999999999</v>
      </c>
      <c r="D729" s="5">
        <f>TITRES_STAT!E732</f>
        <v>25</v>
      </c>
      <c r="E729" s="2">
        <f t="shared" si="44"/>
        <v>-1554</v>
      </c>
      <c r="F729" s="5" t="str">
        <f t="shared" si="47"/>
        <v>BEARISH</v>
      </c>
      <c r="G729" s="5" t="str">
        <f t="shared" si="46"/>
        <v>NEUTRAL</v>
      </c>
      <c r="H729" s="5" t="str">
        <f t="shared" si="45"/>
        <v>CONFIRMED BEARISH</v>
      </c>
    </row>
    <row r="730" spans="1:8" ht="13.5" x14ac:dyDescent="0.25">
      <c r="A730" s="3">
        <f>TITRES_STAT!B733</f>
        <v>43369</v>
      </c>
      <c r="B730" s="5">
        <f>TITRES_STAT!C733</f>
        <v>88</v>
      </c>
      <c r="C730" s="5">
        <f>TITRES_STAT!D733</f>
        <v>55.165700000000001</v>
      </c>
      <c r="D730" s="5">
        <f>TITRES_STAT!E733</f>
        <v>117</v>
      </c>
      <c r="E730" s="2">
        <f t="shared" si="44"/>
        <v>-1437</v>
      </c>
      <c r="F730" s="5" t="str">
        <f t="shared" si="47"/>
        <v>BULLISH</v>
      </c>
      <c r="G730" s="5" t="str">
        <f t="shared" si="46"/>
        <v>WEAK</v>
      </c>
      <c r="H730" s="5" t="str">
        <f t="shared" si="45"/>
        <v>CONFIRMED BULLISH</v>
      </c>
    </row>
    <row r="731" spans="1:8" ht="13.5" x14ac:dyDescent="0.25">
      <c r="A731" s="3">
        <f>TITRES_STAT!B734</f>
        <v>43370</v>
      </c>
      <c r="B731" s="5">
        <f>TITRES_STAT!C734</f>
        <v>88</v>
      </c>
      <c r="C731" s="5">
        <f>TITRES_STAT!D734</f>
        <v>55.165700000000001</v>
      </c>
      <c r="D731" s="5">
        <f>TITRES_STAT!E734</f>
        <v>54</v>
      </c>
      <c r="E731" s="2">
        <f t="shared" si="44"/>
        <v>-1437</v>
      </c>
      <c r="F731" s="5" t="str">
        <f t="shared" si="47"/>
        <v>BULLISH</v>
      </c>
      <c r="G731" s="5" t="str">
        <f t="shared" si="46"/>
        <v>WEAK</v>
      </c>
      <c r="H731" s="5" t="str">
        <f t="shared" si="45"/>
        <v>CONFIRMED BULLISH</v>
      </c>
    </row>
    <row r="732" spans="1:8" ht="13.5" x14ac:dyDescent="0.25">
      <c r="A732" s="3">
        <f>TITRES_STAT!B735</f>
        <v>43371</v>
      </c>
      <c r="B732" s="5">
        <f>TITRES_STAT!C735</f>
        <v>87</v>
      </c>
      <c r="C732" s="5">
        <f>TITRES_STAT!D735</f>
        <v>54.538800000000002</v>
      </c>
      <c r="D732" s="5">
        <f>TITRES_STAT!E735</f>
        <v>200</v>
      </c>
      <c r="E732" s="2">
        <f t="shared" si="44"/>
        <v>-1637</v>
      </c>
      <c r="F732" s="5" t="str">
        <f t="shared" si="47"/>
        <v>BEARISH</v>
      </c>
      <c r="G732" s="5" t="str">
        <f t="shared" si="46"/>
        <v>STRONG</v>
      </c>
      <c r="H732" s="5" t="str">
        <f t="shared" si="45"/>
        <v>BEARISH DIVERGENCE</v>
      </c>
    </row>
    <row r="733" spans="1:8" ht="13.5" x14ac:dyDescent="0.25">
      <c r="A733" s="3">
        <f>TITRES_STAT!B736</f>
        <v>43374</v>
      </c>
      <c r="B733" s="5">
        <f>TITRES_STAT!C736</f>
        <v>86</v>
      </c>
      <c r="C733" s="5">
        <f>TITRES_STAT!D736</f>
        <v>53.911999999999999</v>
      </c>
      <c r="D733" s="5">
        <f>TITRES_STAT!E736</f>
        <v>29</v>
      </c>
      <c r="E733" s="2">
        <f t="shared" si="44"/>
        <v>-1666</v>
      </c>
      <c r="F733" s="5" t="str">
        <f t="shared" si="47"/>
        <v>BEARISH</v>
      </c>
      <c r="G733" s="5" t="str">
        <f t="shared" si="46"/>
        <v>STRONG</v>
      </c>
      <c r="H733" s="5" t="str">
        <f t="shared" si="45"/>
        <v>BEARISH DIVERGENCE</v>
      </c>
    </row>
    <row r="734" spans="1:8" ht="13.5" x14ac:dyDescent="0.25">
      <c r="A734" s="3">
        <f>TITRES_STAT!B737</f>
        <v>43375</v>
      </c>
      <c r="B734" s="5">
        <f>TITRES_STAT!C737</f>
        <v>85.8</v>
      </c>
      <c r="C734" s="5">
        <f>TITRES_STAT!D737</f>
        <v>53.7866</v>
      </c>
      <c r="D734" s="5">
        <f>TITRES_STAT!E737</f>
        <v>100</v>
      </c>
      <c r="E734" s="2">
        <f t="shared" si="44"/>
        <v>-1766</v>
      </c>
      <c r="F734" s="5" t="str">
        <f t="shared" si="47"/>
        <v>BEARISH</v>
      </c>
      <c r="G734" s="5" t="str">
        <f t="shared" si="46"/>
        <v>STRONG</v>
      </c>
      <c r="H734" s="5" t="str">
        <f t="shared" si="45"/>
        <v>CONFIRMED BEARISH</v>
      </c>
    </row>
    <row r="735" spans="1:8" ht="13.5" x14ac:dyDescent="0.25">
      <c r="A735" s="3">
        <f>TITRES_STAT!B738</f>
        <v>43376</v>
      </c>
      <c r="B735" s="5">
        <f>TITRES_STAT!C738</f>
        <v>87.5</v>
      </c>
      <c r="C735" s="5">
        <f>TITRES_STAT!D738</f>
        <v>54.8523</v>
      </c>
      <c r="D735" s="5">
        <f>TITRES_STAT!E738</f>
        <v>100</v>
      </c>
      <c r="E735" s="2">
        <f t="shared" si="44"/>
        <v>-1666</v>
      </c>
      <c r="F735" s="5" t="str">
        <f t="shared" si="47"/>
        <v>BEARISH</v>
      </c>
      <c r="G735" s="5" t="str">
        <f t="shared" si="46"/>
        <v>STRONG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87.5</v>
      </c>
      <c r="C736" s="5">
        <f>TITRES_STAT!D739</f>
        <v>54.8523</v>
      </c>
      <c r="D736" s="5">
        <f>TITRES_STAT!E739</f>
        <v>0</v>
      </c>
      <c r="E736" s="2">
        <f t="shared" si="44"/>
        <v>-1666</v>
      </c>
      <c r="F736" s="5" t="str">
        <f t="shared" si="47"/>
        <v>BEARISH</v>
      </c>
      <c r="G736" s="5" t="str">
        <f t="shared" si="46"/>
        <v>STRONG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87.5</v>
      </c>
      <c r="C737" s="5">
        <f>TITRES_STAT!D740</f>
        <v>54.8523</v>
      </c>
      <c r="D737" s="5">
        <f>TITRES_STAT!E740</f>
        <v>32</v>
      </c>
      <c r="E737" s="2">
        <f t="shared" si="44"/>
        <v>-1666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BEARISH DIVERGENCE</v>
      </c>
    </row>
    <row r="738" spans="1:8" ht="13.5" x14ac:dyDescent="0.25">
      <c r="A738" s="3">
        <f>TITRES_STAT!B741</f>
        <v>43381</v>
      </c>
      <c r="B738" s="5">
        <f>TITRES_STAT!C741</f>
        <v>87.5</v>
      </c>
      <c r="C738" s="5">
        <f>TITRES_STAT!D741</f>
        <v>54.8523</v>
      </c>
      <c r="D738" s="5">
        <f>TITRES_STAT!E741</f>
        <v>40</v>
      </c>
      <c r="E738" s="2">
        <f t="shared" si="44"/>
        <v>-1666</v>
      </c>
      <c r="F738" s="5" t="str">
        <f t="shared" si="47"/>
        <v>NEUTRAL</v>
      </c>
      <c r="G738" s="5" t="str">
        <f t="shared" si="46"/>
        <v>NEUTRAL</v>
      </c>
      <c r="H738" s="5" t="str">
        <f t="shared" si="45"/>
        <v>NEUTRAL</v>
      </c>
    </row>
    <row r="739" spans="1:8" ht="13.5" x14ac:dyDescent="0.25">
      <c r="A739" s="3">
        <f>TITRES_STAT!B742</f>
        <v>43382</v>
      </c>
      <c r="B739" s="5">
        <f>TITRES_STAT!C742</f>
        <v>86</v>
      </c>
      <c r="C739" s="5">
        <f>TITRES_STAT!D742</f>
        <v>53.911999999999999</v>
      </c>
      <c r="D739" s="5">
        <f>TITRES_STAT!E742</f>
        <v>407</v>
      </c>
      <c r="E739" s="2">
        <f t="shared" si="44"/>
        <v>-2073</v>
      </c>
      <c r="F739" s="5" t="str">
        <f t="shared" si="47"/>
        <v>BEARISH</v>
      </c>
      <c r="G739" s="5" t="str">
        <f t="shared" si="46"/>
        <v>STRONG</v>
      </c>
      <c r="H739" s="5" t="str">
        <f t="shared" si="45"/>
        <v>BEARISH DIVERGENCE</v>
      </c>
    </row>
    <row r="740" spans="1:8" ht="13.5" x14ac:dyDescent="0.25">
      <c r="A740" s="3">
        <f>TITRES_STAT!B743</f>
        <v>43383</v>
      </c>
      <c r="B740" s="5">
        <f>TITRES_STAT!C743</f>
        <v>86</v>
      </c>
      <c r="C740" s="5">
        <f>TITRES_STAT!D743</f>
        <v>53.911999999999999</v>
      </c>
      <c r="D740" s="5">
        <f>TITRES_STAT!E743</f>
        <v>704</v>
      </c>
      <c r="E740" s="2">
        <f t="shared" si="44"/>
        <v>-2073</v>
      </c>
      <c r="F740" s="5" t="str">
        <f t="shared" si="47"/>
        <v>BEARISH</v>
      </c>
      <c r="G740" s="5" t="str">
        <f t="shared" si="46"/>
        <v>STRONG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86</v>
      </c>
      <c r="C741" s="5">
        <f>TITRES_STAT!D744</f>
        <v>53.911999999999999</v>
      </c>
      <c r="D741" s="5">
        <f>TITRES_STAT!E744</f>
        <v>133</v>
      </c>
      <c r="E741" s="2">
        <f t="shared" si="44"/>
        <v>-2073</v>
      </c>
      <c r="F741" s="5" t="str">
        <f t="shared" si="47"/>
        <v>BEARISH</v>
      </c>
      <c r="G741" s="5" t="str">
        <f t="shared" si="46"/>
        <v>STRONG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86</v>
      </c>
      <c r="C742" s="5">
        <f>TITRES_STAT!D745</f>
        <v>53.911999999999999</v>
      </c>
      <c r="D742" s="5">
        <f>TITRES_STAT!E745</f>
        <v>239</v>
      </c>
      <c r="E742" s="2">
        <f t="shared" si="44"/>
        <v>-2073</v>
      </c>
      <c r="F742" s="5" t="str">
        <f t="shared" si="47"/>
        <v>BEARISH</v>
      </c>
      <c r="G742" s="5" t="str">
        <f t="shared" si="46"/>
        <v>STRONG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83.22</v>
      </c>
      <c r="C743" s="5">
        <f>TITRES_STAT!D746</f>
        <v>52.169199999999996</v>
      </c>
      <c r="D743" s="5">
        <f>TITRES_STAT!E746</f>
        <v>0</v>
      </c>
      <c r="E743" s="2">
        <f t="shared" si="44"/>
        <v>-2073</v>
      </c>
      <c r="F743" s="5" t="str">
        <f t="shared" si="47"/>
        <v>BEARISH</v>
      </c>
      <c r="G743" s="5" t="str">
        <f t="shared" si="46"/>
        <v>STRONG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85</v>
      </c>
      <c r="C744" s="5">
        <f>TITRES_STAT!D747</f>
        <v>55.069299999999998</v>
      </c>
      <c r="D744" s="5">
        <f>TITRES_STAT!E747</f>
        <v>26</v>
      </c>
      <c r="E744" s="2">
        <f t="shared" si="44"/>
        <v>-2047</v>
      </c>
      <c r="F744" s="5" t="str">
        <f t="shared" si="47"/>
        <v>BULLISH</v>
      </c>
      <c r="G744" s="5" t="str">
        <f t="shared" si="46"/>
        <v>NEUTRAL</v>
      </c>
      <c r="H744" s="5" t="str">
        <f t="shared" si="45"/>
        <v>BULLISH DIVERGENCE</v>
      </c>
    </row>
    <row r="745" spans="1:8" ht="13.5" x14ac:dyDescent="0.25">
      <c r="A745" s="3">
        <f>TITRES_STAT!B748</f>
        <v>43391</v>
      </c>
      <c r="B745" s="5">
        <f>TITRES_STAT!C748</f>
        <v>87.56</v>
      </c>
      <c r="C745" s="5">
        <f>TITRES_STAT!D748</f>
        <v>56.727899999999998</v>
      </c>
      <c r="D745" s="5">
        <f>TITRES_STAT!E748</f>
        <v>16</v>
      </c>
      <c r="E745" s="2">
        <f t="shared" si="44"/>
        <v>-2031</v>
      </c>
      <c r="F745" s="5" t="str">
        <f t="shared" si="47"/>
        <v>BULLISH</v>
      </c>
      <c r="G745" s="5" t="str">
        <f t="shared" si="46"/>
        <v>WEAK</v>
      </c>
      <c r="H745" s="5" t="str">
        <f t="shared" si="45"/>
        <v>CONFIRMED BULLISH</v>
      </c>
    </row>
    <row r="746" spans="1:8" ht="13.5" x14ac:dyDescent="0.25">
      <c r="A746" s="3">
        <f>TITRES_STAT!B749</f>
        <v>43392</v>
      </c>
      <c r="B746" s="5">
        <f>TITRES_STAT!C749</f>
        <v>87.56</v>
      </c>
      <c r="C746" s="5">
        <f>TITRES_STAT!D749</f>
        <v>56.727899999999998</v>
      </c>
      <c r="D746" s="5">
        <f>TITRES_STAT!E749</f>
        <v>3</v>
      </c>
      <c r="E746" s="2">
        <f t="shared" si="44"/>
        <v>-2031</v>
      </c>
      <c r="F746" s="5" t="str">
        <f t="shared" si="47"/>
        <v>BULLISH</v>
      </c>
      <c r="G746" s="5" t="str">
        <f t="shared" si="46"/>
        <v>WEAK</v>
      </c>
      <c r="H746" s="5" t="str">
        <f t="shared" si="45"/>
        <v>CONFIRMED BULLISH</v>
      </c>
    </row>
    <row r="747" spans="1:8" ht="13.5" x14ac:dyDescent="0.25">
      <c r="A747" s="3">
        <f>TITRES_STAT!B750</f>
        <v>43395</v>
      </c>
      <c r="B747" s="5">
        <f>TITRES_STAT!C750</f>
        <v>89.9</v>
      </c>
      <c r="C747" s="5">
        <f>TITRES_STAT!D750</f>
        <v>58.243899999999996</v>
      </c>
      <c r="D747" s="5">
        <f>TITRES_STAT!E750</f>
        <v>5</v>
      </c>
      <c r="E747" s="2">
        <f t="shared" si="44"/>
        <v>-2026</v>
      </c>
      <c r="F747" s="5" t="str">
        <f t="shared" si="47"/>
        <v>BULLISH</v>
      </c>
      <c r="G747" s="5" t="str">
        <f t="shared" si="46"/>
        <v>WEAK</v>
      </c>
      <c r="H747" s="5" t="str">
        <f t="shared" si="45"/>
        <v>CONFIRMED BULLISH</v>
      </c>
    </row>
    <row r="748" spans="1:8" ht="13.5" x14ac:dyDescent="0.25">
      <c r="A748" s="3">
        <f>TITRES_STAT!B751</f>
        <v>43396</v>
      </c>
      <c r="B748" s="5">
        <f>TITRES_STAT!C751</f>
        <v>89.9</v>
      </c>
      <c r="C748" s="5">
        <f>TITRES_STAT!D751</f>
        <v>58.243899999999996</v>
      </c>
      <c r="D748" s="5">
        <f>TITRES_STAT!E751</f>
        <v>0</v>
      </c>
      <c r="E748" s="2">
        <f t="shared" si="44"/>
        <v>-2026</v>
      </c>
      <c r="F748" s="5" t="str">
        <f t="shared" si="47"/>
        <v>BULLISH</v>
      </c>
      <c r="G748" s="5" t="str">
        <f t="shared" si="46"/>
        <v>WEAK</v>
      </c>
      <c r="H748" s="5" t="str">
        <f t="shared" si="45"/>
        <v>CONFIRMED BULLISH</v>
      </c>
    </row>
    <row r="749" spans="1:8" ht="13.5" x14ac:dyDescent="0.25">
      <c r="A749" s="3">
        <f>TITRES_STAT!B752</f>
        <v>43397</v>
      </c>
      <c r="B749" s="5">
        <f>TITRES_STAT!C752</f>
        <v>89.9</v>
      </c>
      <c r="C749" s="5">
        <f>TITRES_STAT!D752</f>
        <v>58.243899999999996</v>
      </c>
      <c r="D749" s="5">
        <f>TITRES_STAT!E752</f>
        <v>0</v>
      </c>
      <c r="E749" s="2">
        <f t="shared" si="44"/>
        <v>-2026</v>
      </c>
      <c r="F749" s="5" t="str">
        <f t="shared" si="47"/>
        <v>BULLISH</v>
      </c>
      <c r="G749" s="5" t="str">
        <f t="shared" si="46"/>
        <v>NEUTRAL</v>
      </c>
      <c r="H749" s="5" t="str">
        <f t="shared" si="45"/>
        <v>CONFIRMED BULLISH</v>
      </c>
    </row>
    <row r="750" spans="1:8" ht="13.5" x14ac:dyDescent="0.25">
      <c r="A750" s="3">
        <f>TITRES_STAT!B753</f>
        <v>43398</v>
      </c>
      <c r="B750" s="5">
        <f>TITRES_STAT!C753</f>
        <v>89.9</v>
      </c>
      <c r="C750" s="5">
        <f>TITRES_STAT!D753</f>
        <v>58.243899999999996</v>
      </c>
      <c r="D750" s="5">
        <f>TITRES_STAT!E753</f>
        <v>0</v>
      </c>
      <c r="E750" s="2">
        <f t="shared" si="44"/>
        <v>-2026</v>
      </c>
      <c r="F750" s="5" t="str">
        <f t="shared" si="47"/>
        <v>BULLISH</v>
      </c>
      <c r="G750" s="5" t="str">
        <f t="shared" si="46"/>
        <v>NEUTRAL</v>
      </c>
      <c r="H750" s="5" t="str">
        <f t="shared" si="45"/>
        <v>CONFIRMED BULLISH</v>
      </c>
    </row>
    <row r="751" spans="1:8" ht="13.5" x14ac:dyDescent="0.25">
      <c r="A751" s="3">
        <f>TITRES_STAT!B754</f>
        <v>43399</v>
      </c>
      <c r="B751" s="5">
        <f>TITRES_STAT!C754</f>
        <v>89.49</v>
      </c>
      <c r="C751" s="5">
        <f>TITRES_STAT!D754</f>
        <v>57.978299999999997</v>
      </c>
      <c r="D751" s="5">
        <f>TITRES_STAT!E754</f>
        <v>18</v>
      </c>
      <c r="E751" s="2">
        <f t="shared" si="44"/>
        <v>-2044</v>
      </c>
      <c r="F751" s="5" t="str">
        <f t="shared" si="47"/>
        <v>BEARISH</v>
      </c>
      <c r="G751" s="5" t="str">
        <f t="shared" si="46"/>
        <v>NEUTRAL</v>
      </c>
      <c r="H751" s="5" t="str">
        <f t="shared" si="45"/>
        <v>BEARISH DIVERGENCE</v>
      </c>
    </row>
    <row r="752" spans="1:8" ht="13.5" x14ac:dyDescent="0.25">
      <c r="A752" s="3">
        <f>TITRES_STAT!B755</f>
        <v>43402</v>
      </c>
      <c r="B752" s="5">
        <f>TITRES_STAT!C755</f>
        <v>86.81</v>
      </c>
      <c r="C752" s="5">
        <f>TITRES_STAT!D755</f>
        <v>56.241999999999997</v>
      </c>
      <c r="D752" s="5">
        <f>TITRES_STAT!E755</f>
        <v>75</v>
      </c>
      <c r="E752" s="2">
        <f t="shared" si="44"/>
        <v>-2119</v>
      </c>
      <c r="F752" s="5" t="str">
        <f t="shared" si="47"/>
        <v>BEARISH</v>
      </c>
      <c r="G752" s="5" t="str">
        <f t="shared" si="46"/>
        <v>STRONG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86.81</v>
      </c>
      <c r="C753" s="5">
        <f>TITRES_STAT!D756</f>
        <v>56.241999999999997</v>
      </c>
      <c r="D753" s="5">
        <f>TITRES_STAT!E756</f>
        <v>0</v>
      </c>
      <c r="E753" s="2">
        <f t="shared" si="44"/>
        <v>-2119</v>
      </c>
      <c r="F753" s="5" t="str">
        <f t="shared" si="47"/>
        <v>BEARISH</v>
      </c>
      <c r="G753" s="5" t="str">
        <f t="shared" si="46"/>
        <v>STRONG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86.61</v>
      </c>
      <c r="C754" s="5">
        <f>TITRES_STAT!D757</f>
        <v>56.112400000000001</v>
      </c>
      <c r="D754" s="5">
        <f>TITRES_STAT!E757</f>
        <v>26</v>
      </c>
      <c r="E754" s="2">
        <f t="shared" si="44"/>
        <v>-2145</v>
      </c>
      <c r="F754" s="5" t="str">
        <f t="shared" si="47"/>
        <v>BEARISH</v>
      </c>
      <c r="G754" s="5" t="str">
        <f t="shared" si="46"/>
        <v>STRONG</v>
      </c>
      <c r="H754" s="5" t="str">
        <f t="shared" si="45"/>
        <v>CONFIRMED BEARISH</v>
      </c>
    </row>
    <row r="755" spans="1:8" ht="13.5" x14ac:dyDescent="0.25">
      <c r="A755" s="3">
        <f>TITRES_STAT!B758</f>
        <v>43405</v>
      </c>
      <c r="B755" s="5">
        <f>TITRES_STAT!C758</f>
        <v>86.1</v>
      </c>
      <c r="C755" s="5">
        <f>TITRES_STAT!D758</f>
        <v>55.781999999999996</v>
      </c>
      <c r="D755" s="5">
        <f>TITRES_STAT!E758</f>
        <v>20</v>
      </c>
      <c r="E755" s="2">
        <f t="shared" si="44"/>
        <v>-2165</v>
      </c>
      <c r="F755" s="5" t="str">
        <f t="shared" si="47"/>
        <v>BEARISH</v>
      </c>
      <c r="G755" s="5" t="str">
        <f t="shared" si="46"/>
        <v>STRONG</v>
      </c>
      <c r="H755" s="5" t="str">
        <f t="shared" si="45"/>
        <v>CONFIRMED BEARISH</v>
      </c>
    </row>
    <row r="756" spans="1:8" ht="13.5" x14ac:dyDescent="0.25">
      <c r="A756" s="3">
        <f>TITRES_STAT!B759</f>
        <v>43406</v>
      </c>
      <c r="B756" s="5">
        <f>TITRES_STAT!C759</f>
        <v>83.52</v>
      </c>
      <c r="C756" s="5">
        <f>TITRES_STAT!D759</f>
        <v>54.110500000000002</v>
      </c>
      <c r="D756" s="5">
        <f>TITRES_STAT!E759</f>
        <v>18</v>
      </c>
      <c r="E756" s="2">
        <f t="shared" si="44"/>
        <v>-2183</v>
      </c>
      <c r="F756" s="5" t="str">
        <f t="shared" si="47"/>
        <v>BEARISH</v>
      </c>
      <c r="G756" s="5" t="str">
        <f t="shared" si="46"/>
        <v>STRONG</v>
      </c>
      <c r="H756" s="5" t="str">
        <f t="shared" si="45"/>
        <v>CONFIRMED BEARISH</v>
      </c>
    </row>
    <row r="757" spans="1:8" ht="13.5" x14ac:dyDescent="0.25">
      <c r="A757" s="3">
        <f>TITRES_STAT!B760</f>
        <v>43409</v>
      </c>
      <c r="B757" s="5">
        <f>TITRES_STAT!C760</f>
        <v>81.02</v>
      </c>
      <c r="C757" s="5">
        <f>TITRES_STAT!D760</f>
        <v>52.4908</v>
      </c>
      <c r="D757" s="5">
        <f>TITRES_STAT!E760</f>
        <v>217</v>
      </c>
      <c r="E757" s="2">
        <f t="shared" si="44"/>
        <v>-2400</v>
      </c>
      <c r="F757" s="5" t="str">
        <f t="shared" si="47"/>
        <v>BEARISH</v>
      </c>
      <c r="G757" s="5" t="str">
        <f t="shared" si="46"/>
        <v>STRONG</v>
      </c>
      <c r="H757" s="5" t="str">
        <f t="shared" si="45"/>
        <v>CONFIRMED BEARISH</v>
      </c>
    </row>
    <row r="758" spans="1:8" ht="13.5" x14ac:dyDescent="0.25">
      <c r="A758" s="3">
        <f>TITRES_STAT!B761</f>
        <v>43410</v>
      </c>
      <c r="B758" s="5">
        <f>TITRES_STAT!C761</f>
        <v>81.02</v>
      </c>
      <c r="C758" s="5">
        <f>TITRES_STAT!D761</f>
        <v>52.4908</v>
      </c>
      <c r="D758" s="5">
        <f>TITRES_STAT!E761</f>
        <v>39</v>
      </c>
      <c r="E758" s="2">
        <f t="shared" si="44"/>
        <v>-2400</v>
      </c>
      <c r="F758" s="5" t="str">
        <f t="shared" si="47"/>
        <v>BEARISH</v>
      </c>
      <c r="G758" s="5" t="str">
        <f t="shared" si="46"/>
        <v>STRONG</v>
      </c>
      <c r="H758" s="5" t="str">
        <f t="shared" si="45"/>
        <v>CONFIRMED BEARISH</v>
      </c>
    </row>
    <row r="759" spans="1:8" ht="13.5" x14ac:dyDescent="0.25">
      <c r="A759" s="3">
        <f>TITRES_STAT!B762</f>
        <v>43411</v>
      </c>
      <c r="B759" s="5">
        <f>TITRES_STAT!C762</f>
        <v>81.02</v>
      </c>
      <c r="C759" s="5">
        <f>TITRES_STAT!D762</f>
        <v>52.4908</v>
      </c>
      <c r="D759" s="5">
        <f>TITRES_STAT!E762</f>
        <v>5</v>
      </c>
      <c r="E759" s="2">
        <f t="shared" si="44"/>
        <v>-2400</v>
      </c>
      <c r="F759" s="5" t="str">
        <f t="shared" si="47"/>
        <v>BEARISH</v>
      </c>
      <c r="G759" s="5" t="str">
        <f t="shared" si="46"/>
        <v>STRONG</v>
      </c>
      <c r="H759" s="5" t="str">
        <f t="shared" si="45"/>
        <v>CONFIRMED BEARISH</v>
      </c>
    </row>
    <row r="760" spans="1:8" ht="13.5" x14ac:dyDescent="0.25">
      <c r="A760" s="3">
        <f>TITRES_STAT!B763</f>
        <v>43412</v>
      </c>
      <c r="B760" s="5">
        <f>TITRES_STAT!C763</f>
        <v>81.02</v>
      </c>
      <c r="C760" s="5">
        <f>TITRES_STAT!D763</f>
        <v>52.4908</v>
      </c>
      <c r="D760" s="5">
        <f>TITRES_STAT!E763</f>
        <v>0</v>
      </c>
      <c r="E760" s="2">
        <f t="shared" si="44"/>
        <v>-2400</v>
      </c>
      <c r="F760" s="5" t="str">
        <f t="shared" si="47"/>
        <v>BEARISH</v>
      </c>
      <c r="G760" s="5" t="str">
        <f t="shared" si="46"/>
        <v>STRONG</v>
      </c>
      <c r="H760" s="5" t="str">
        <f t="shared" si="45"/>
        <v>CONFIRMED BEARISH</v>
      </c>
    </row>
    <row r="761" spans="1:8" ht="13.5" x14ac:dyDescent="0.25">
      <c r="A761" s="3">
        <f>TITRES_STAT!B764</f>
        <v>43413</v>
      </c>
      <c r="B761" s="5">
        <f>TITRES_STAT!C764</f>
        <v>81.02</v>
      </c>
      <c r="C761" s="5">
        <f>TITRES_STAT!D764</f>
        <v>52.4908</v>
      </c>
      <c r="D761" s="5">
        <f>TITRES_STAT!E764</f>
        <v>30</v>
      </c>
      <c r="E761" s="2">
        <f t="shared" si="44"/>
        <v>-2400</v>
      </c>
      <c r="F761" s="5" t="str">
        <f t="shared" si="47"/>
        <v>BEARISH</v>
      </c>
      <c r="G761" s="5" t="str">
        <f t="shared" si="46"/>
        <v>STRONG</v>
      </c>
      <c r="H761" s="5" t="str">
        <f t="shared" si="45"/>
        <v>CONFIRMED BEARISH</v>
      </c>
    </row>
    <row r="762" spans="1:8" ht="13.5" x14ac:dyDescent="0.25">
      <c r="A762" s="3">
        <f>TITRES_STAT!B765</f>
        <v>43416</v>
      </c>
      <c r="B762" s="5">
        <f>TITRES_STAT!C765</f>
        <v>81.02</v>
      </c>
      <c r="C762" s="5">
        <f>TITRES_STAT!D765</f>
        <v>52.4908</v>
      </c>
      <c r="D762" s="5">
        <f>TITRES_STAT!E765</f>
        <v>11</v>
      </c>
      <c r="E762" s="2">
        <f t="shared" si="44"/>
        <v>-2400</v>
      </c>
      <c r="F762" s="5" t="str">
        <f t="shared" si="47"/>
        <v>NEUTRAL</v>
      </c>
      <c r="G762" s="5" t="str">
        <f t="shared" si="46"/>
        <v>NEUTRAL</v>
      </c>
      <c r="H762" s="5" t="str">
        <f t="shared" si="45"/>
        <v>NEUTRAL</v>
      </c>
    </row>
    <row r="763" spans="1:8" ht="13.5" x14ac:dyDescent="0.25">
      <c r="A763" s="3">
        <f>TITRES_STAT!B766</f>
        <v>43417</v>
      </c>
      <c r="B763" s="5">
        <f>TITRES_STAT!C766</f>
        <v>81.02</v>
      </c>
      <c r="C763" s="5">
        <f>TITRES_STAT!D766</f>
        <v>52.4908</v>
      </c>
      <c r="D763" s="5">
        <f>TITRES_STAT!E766</f>
        <v>45</v>
      </c>
      <c r="E763" s="2">
        <f t="shared" si="44"/>
        <v>-2400</v>
      </c>
      <c r="F763" s="5" t="str">
        <f t="shared" si="47"/>
        <v>NEUTRAL</v>
      </c>
      <c r="G763" s="5" t="str">
        <f t="shared" si="46"/>
        <v>NEUTRAL</v>
      </c>
      <c r="H763" s="5" t="str">
        <f t="shared" si="45"/>
        <v>NEUTRAL</v>
      </c>
    </row>
    <row r="764" spans="1:8" ht="13.5" x14ac:dyDescent="0.25">
      <c r="A764" s="3">
        <f>TITRES_STAT!B767</f>
        <v>43418</v>
      </c>
      <c r="B764" s="5">
        <f>TITRES_STAT!C767</f>
        <v>81</v>
      </c>
      <c r="C764" s="5">
        <f>TITRES_STAT!D767</f>
        <v>52.477800000000002</v>
      </c>
      <c r="D764" s="5">
        <f>TITRES_STAT!E767</f>
        <v>32</v>
      </c>
      <c r="E764" s="2">
        <f t="shared" si="44"/>
        <v>-2432</v>
      </c>
      <c r="F764" s="5" t="str">
        <f t="shared" si="47"/>
        <v>BEARISH</v>
      </c>
      <c r="G764" s="5" t="str">
        <f t="shared" si="46"/>
        <v>NEUTRAL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80.489999999999995</v>
      </c>
      <c r="C765" s="5">
        <f>TITRES_STAT!D768</f>
        <v>52.147399999999998</v>
      </c>
      <c r="D765" s="5">
        <f>TITRES_STAT!E768</f>
        <v>102</v>
      </c>
      <c r="E765" s="2">
        <f t="shared" si="44"/>
        <v>-2534</v>
      </c>
      <c r="F765" s="5" t="str">
        <f t="shared" si="47"/>
        <v>BEARISH</v>
      </c>
      <c r="G765" s="5" t="str">
        <f t="shared" si="46"/>
        <v>STRONG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80.489999999999995</v>
      </c>
      <c r="C766" s="5">
        <f>TITRES_STAT!D769</f>
        <v>52.147399999999998</v>
      </c>
      <c r="D766" s="5">
        <f>TITRES_STAT!E769</f>
        <v>66</v>
      </c>
      <c r="E766" s="2">
        <f t="shared" si="44"/>
        <v>-2534</v>
      </c>
      <c r="F766" s="5" t="str">
        <f t="shared" si="47"/>
        <v>BEARISH</v>
      </c>
      <c r="G766" s="5" t="str">
        <f t="shared" si="46"/>
        <v>STRONG</v>
      </c>
      <c r="H766" s="5" t="str">
        <f t="shared" si="45"/>
        <v>CONFIRMED BEARISH</v>
      </c>
    </row>
    <row r="767" spans="1:8" ht="13.5" x14ac:dyDescent="0.25">
      <c r="A767" s="3">
        <f>TITRES_STAT!B770</f>
        <v>43423</v>
      </c>
      <c r="B767" s="5">
        <f>TITRES_STAT!C770</f>
        <v>80.489999999999995</v>
      </c>
      <c r="C767" s="5">
        <f>TITRES_STAT!D770</f>
        <v>52.147399999999998</v>
      </c>
      <c r="D767" s="5">
        <f>TITRES_STAT!E770</f>
        <v>0</v>
      </c>
      <c r="E767" s="2">
        <f t="shared" si="44"/>
        <v>-2534</v>
      </c>
      <c r="F767" s="5" t="str">
        <f t="shared" si="47"/>
        <v>BEARISH</v>
      </c>
      <c r="G767" s="5" t="str">
        <f t="shared" si="46"/>
        <v>STRONG</v>
      </c>
      <c r="H767" s="5" t="str">
        <f t="shared" si="45"/>
        <v>CONFIRMED BEARISH</v>
      </c>
    </row>
    <row r="768" spans="1:8" ht="13.5" x14ac:dyDescent="0.25">
      <c r="A768" s="3">
        <f>TITRES_STAT!B771</f>
        <v>43425</v>
      </c>
      <c r="B768" s="5">
        <f>TITRES_STAT!C771</f>
        <v>80.489999999999995</v>
      </c>
      <c r="C768" s="5">
        <f>TITRES_STAT!D771</f>
        <v>52.147399999999998</v>
      </c>
      <c r="D768" s="5">
        <f>TITRES_STAT!E771</f>
        <v>5</v>
      </c>
      <c r="E768" s="2">
        <f t="shared" si="44"/>
        <v>-2534</v>
      </c>
      <c r="F768" s="5" t="str">
        <f t="shared" si="47"/>
        <v>BEARISH</v>
      </c>
      <c r="G768" s="5" t="str">
        <f t="shared" si="46"/>
        <v>STRONG</v>
      </c>
      <c r="H768" s="5" t="str">
        <f t="shared" si="45"/>
        <v>CONFIRMED BEARISH</v>
      </c>
    </row>
    <row r="769" spans="1:8" ht="13.5" x14ac:dyDescent="0.25">
      <c r="A769" s="3">
        <f>TITRES_STAT!B772</f>
        <v>43426</v>
      </c>
      <c r="B769" s="5">
        <f>TITRES_STAT!C772</f>
        <v>80</v>
      </c>
      <c r="C769" s="5">
        <f>TITRES_STAT!D772</f>
        <v>51.829900000000002</v>
      </c>
      <c r="D769" s="5">
        <f>TITRES_STAT!E772</f>
        <v>87</v>
      </c>
      <c r="E769" s="2">
        <f t="shared" si="44"/>
        <v>-2621</v>
      </c>
      <c r="F769" s="5" t="str">
        <f t="shared" si="47"/>
        <v>BEARISH</v>
      </c>
      <c r="G769" s="5" t="str">
        <f t="shared" si="46"/>
        <v>STRONG</v>
      </c>
      <c r="H769" s="5" t="str">
        <f t="shared" si="45"/>
        <v>CONFIRMED BEARISH</v>
      </c>
    </row>
    <row r="770" spans="1:8" ht="13.5" x14ac:dyDescent="0.25">
      <c r="A770" s="3">
        <f>TITRES_STAT!B773</f>
        <v>43427</v>
      </c>
      <c r="B770" s="5">
        <f>TITRES_STAT!C773</f>
        <v>79.5</v>
      </c>
      <c r="C770" s="5">
        <f>TITRES_STAT!D773</f>
        <v>51.506</v>
      </c>
      <c r="D770" s="5">
        <f>TITRES_STAT!E773</f>
        <v>43</v>
      </c>
      <c r="E770" s="2">
        <f t="shared" si="44"/>
        <v>-2664</v>
      </c>
      <c r="F770" s="5" t="str">
        <f t="shared" si="47"/>
        <v>BEARISH</v>
      </c>
      <c r="G770" s="5" t="str">
        <f t="shared" si="46"/>
        <v>STRONG</v>
      </c>
      <c r="H770" s="5" t="str">
        <f t="shared" si="45"/>
        <v>CONFIRMED BEARISH</v>
      </c>
    </row>
    <row r="771" spans="1:8" ht="13.5" x14ac:dyDescent="0.25">
      <c r="A771" s="3">
        <f>TITRES_STAT!B774</f>
        <v>43430</v>
      </c>
      <c r="B771" s="5">
        <f>TITRES_STAT!C774</f>
        <v>79.209999999999994</v>
      </c>
      <c r="C771" s="5">
        <f>TITRES_STAT!D774</f>
        <v>51.318100000000001</v>
      </c>
      <c r="D771" s="5">
        <f>TITRES_STAT!E774</f>
        <v>106</v>
      </c>
      <c r="E771" s="2">
        <f t="shared" si="44"/>
        <v>-2770</v>
      </c>
      <c r="F771" s="5" t="str">
        <f t="shared" si="47"/>
        <v>BEARISH</v>
      </c>
      <c r="G771" s="5" t="str">
        <f t="shared" si="46"/>
        <v>STRONG</v>
      </c>
      <c r="H771" s="5" t="str">
        <f t="shared" si="45"/>
        <v>CONFIRMED BEARISH</v>
      </c>
    </row>
    <row r="772" spans="1:8" ht="13.5" x14ac:dyDescent="0.25">
      <c r="A772" s="3">
        <f>TITRES_STAT!B775</f>
        <v>43431</v>
      </c>
      <c r="B772" s="5">
        <f>TITRES_STAT!C775</f>
        <v>79.489999999999995</v>
      </c>
      <c r="C772" s="5">
        <f>TITRES_STAT!D775</f>
        <v>51.499499999999998</v>
      </c>
      <c r="D772" s="5">
        <f>TITRES_STAT!E775</f>
        <v>100</v>
      </c>
      <c r="E772" s="2">
        <f t="shared" ref="E772:E835" si="48">IF(B772&gt;B771, E771+D772, IF(B772&lt;B771, E771-D772, E771))</f>
        <v>-2670</v>
      </c>
      <c r="F772" s="5" t="str">
        <f t="shared" si="47"/>
        <v>BEARISH</v>
      </c>
      <c r="G772" s="5" t="str">
        <f t="shared" si="46"/>
        <v>STRONG</v>
      </c>
      <c r="H772" s="5" t="str">
        <f t="shared" si="45"/>
        <v>CONFIRMED BEARISH</v>
      </c>
    </row>
    <row r="773" spans="1:8" ht="13.5" x14ac:dyDescent="0.25">
      <c r="A773" s="3">
        <f>TITRES_STAT!B776</f>
        <v>43432</v>
      </c>
      <c r="B773" s="5">
        <f>TITRES_STAT!C776</f>
        <v>79.45</v>
      </c>
      <c r="C773" s="5">
        <f>TITRES_STAT!D776</f>
        <v>51.473599999999998</v>
      </c>
      <c r="D773" s="5">
        <f>TITRES_STAT!E776</f>
        <v>129</v>
      </c>
      <c r="E773" s="2">
        <f t="shared" si="48"/>
        <v>-2799</v>
      </c>
      <c r="F773" s="5" t="str">
        <f t="shared" si="47"/>
        <v>BEARISH</v>
      </c>
      <c r="G773" s="5" t="str">
        <f t="shared" si="46"/>
        <v>STRONG</v>
      </c>
      <c r="H773" s="5" t="str">
        <f t="shared" si="45"/>
        <v>CONFIRMED BEARISH</v>
      </c>
    </row>
    <row r="774" spans="1:8" ht="13.5" x14ac:dyDescent="0.25">
      <c r="A774" s="3">
        <f>TITRES_STAT!B777</f>
        <v>43433</v>
      </c>
      <c r="B774" s="5">
        <f>TITRES_STAT!C777</f>
        <v>79.2</v>
      </c>
      <c r="C774" s="5">
        <f>TITRES_STAT!D777</f>
        <v>51.311599999999999</v>
      </c>
      <c r="D774" s="5">
        <f>TITRES_STAT!E777</f>
        <v>10</v>
      </c>
      <c r="E774" s="2">
        <f t="shared" si="48"/>
        <v>-2809</v>
      </c>
      <c r="F774" s="5" t="str">
        <f t="shared" si="47"/>
        <v>BEARISH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5">
        <f>TITRES_STAT!C778</f>
        <v>79.5</v>
      </c>
      <c r="C775" s="5">
        <f>TITRES_STAT!D778</f>
        <v>51.506</v>
      </c>
      <c r="D775" s="5">
        <f>TITRES_STAT!E778</f>
        <v>33</v>
      </c>
      <c r="E775" s="2">
        <f t="shared" si="48"/>
        <v>-2776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STRONG</v>
      </c>
      <c r="H775" s="5" t="str">
        <f t="shared" si="49"/>
        <v>NEUTRAL</v>
      </c>
    </row>
    <row r="776" spans="1:8" ht="13.5" x14ac:dyDescent="0.25">
      <c r="A776" s="3">
        <f>TITRES_STAT!B779</f>
        <v>43437</v>
      </c>
      <c r="B776" s="5">
        <f>TITRES_STAT!C779</f>
        <v>81.88</v>
      </c>
      <c r="C776" s="5">
        <f>TITRES_STAT!D779</f>
        <v>53.047899999999998</v>
      </c>
      <c r="D776" s="5">
        <f>TITRES_STAT!E779</f>
        <v>1</v>
      </c>
      <c r="E776" s="2">
        <f t="shared" si="48"/>
        <v>-2775</v>
      </c>
      <c r="F776" s="5" t="str">
        <f t="shared" ref="F776:F839" si="51">IF(E776&gt;E771,"BULLISH",IF(E776&lt;E771,"BEARISH","NEUTRAL"))</f>
        <v>BEARISH</v>
      </c>
      <c r="G776" s="5" t="str">
        <f t="shared" si="50"/>
        <v>NEUTRAL</v>
      </c>
      <c r="H776" s="5" t="str">
        <f t="shared" si="49"/>
        <v>BEARISH DIVERGENCE</v>
      </c>
    </row>
    <row r="777" spans="1:8" ht="13.5" x14ac:dyDescent="0.25">
      <c r="A777" s="3">
        <f>TITRES_STAT!B780</f>
        <v>43438</v>
      </c>
      <c r="B777" s="5">
        <f>TITRES_STAT!C780</f>
        <v>84.09</v>
      </c>
      <c r="C777" s="5">
        <f>TITRES_STAT!D780</f>
        <v>54.479799999999997</v>
      </c>
      <c r="D777" s="5">
        <f>TITRES_STAT!E780</f>
        <v>1</v>
      </c>
      <c r="E777" s="2">
        <f t="shared" si="48"/>
        <v>-2774</v>
      </c>
      <c r="F777" s="5" t="str">
        <f t="shared" si="51"/>
        <v>BEARISH</v>
      </c>
      <c r="G777" s="5" t="str">
        <f t="shared" si="50"/>
        <v>STRONG</v>
      </c>
      <c r="H777" s="5" t="str">
        <f t="shared" si="49"/>
        <v>BEARISH DIVERGENCE</v>
      </c>
    </row>
    <row r="778" spans="1:8" ht="13.5" x14ac:dyDescent="0.25">
      <c r="A778" s="3">
        <f>TITRES_STAT!B781</f>
        <v>43439</v>
      </c>
      <c r="B778" s="5">
        <f>TITRES_STAT!C781</f>
        <v>81.569999999999993</v>
      </c>
      <c r="C778" s="5">
        <f>TITRES_STAT!D781</f>
        <v>52.847099999999998</v>
      </c>
      <c r="D778" s="5">
        <f>TITRES_STAT!E781</f>
        <v>0</v>
      </c>
      <c r="E778" s="2">
        <f t="shared" si="48"/>
        <v>-2774</v>
      </c>
      <c r="F778" s="5" t="str">
        <f t="shared" si="51"/>
        <v>BULLISH</v>
      </c>
      <c r="G778" s="5" t="str">
        <f t="shared" si="50"/>
        <v>NEUTRAL</v>
      </c>
      <c r="H778" s="5" t="str">
        <f t="shared" si="49"/>
        <v>CONFIRMED BULLISH</v>
      </c>
    </row>
    <row r="779" spans="1:8" ht="13.5" x14ac:dyDescent="0.25">
      <c r="A779" s="3">
        <f>TITRES_STAT!B782</f>
        <v>43440</v>
      </c>
      <c r="B779" s="5">
        <f>TITRES_STAT!C782</f>
        <v>80</v>
      </c>
      <c r="C779" s="5">
        <f>TITRES_STAT!D782</f>
        <v>51.829900000000002</v>
      </c>
      <c r="D779" s="5">
        <f>TITRES_STAT!E782</f>
        <v>2</v>
      </c>
      <c r="E779" s="2">
        <f t="shared" si="48"/>
        <v>-2776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CONFIRMED BULLISH</v>
      </c>
    </row>
    <row r="780" spans="1:8" ht="13.5" x14ac:dyDescent="0.25">
      <c r="A780" s="3">
        <f>TITRES_STAT!B783</f>
        <v>43441</v>
      </c>
      <c r="B780" s="5">
        <f>TITRES_STAT!C783</f>
        <v>80</v>
      </c>
      <c r="C780" s="5">
        <f>TITRES_STAT!D783</f>
        <v>51.829900000000002</v>
      </c>
      <c r="D780" s="5">
        <f>TITRES_STAT!E783</f>
        <v>0</v>
      </c>
      <c r="E780" s="2">
        <f t="shared" si="48"/>
        <v>-2776</v>
      </c>
      <c r="F780" s="5" t="str">
        <f t="shared" si="51"/>
        <v>NEUTRAL</v>
      </c>
      <c r="G780" s="5" t="str">
        <f t="shared" si="50"/>
        <v>NEUTRAL</v>
      </c>
      <c r="H780" s="5" t="str">
        <f t="shared" si="49"/>
        <v>NEUTRAL</v>
      </c>
    </row>
    <row r="781" spans="1:8" ht="13.5" x14ac:dyDescent="0.25">
      <c r="A781" s="3">
        <f>TITRES_STAT!B784</f>
        <v>43444</v>
      </c>
      <c r="B781" s="5">
        <f>TITRES_STAT!C784</f>
        <v>81.98</v>
      </c>
      <c r="C781" s="5">
        <f>TITRES_STAT!D784</f>
        <v>53.112699999999997</v>
      </c>
      <c r="D781" s="5">
        <f>TITRES_STAT!E784</f>
        <v>2</v>
      </c>
      <c r="E781" s="2">
        <f t="shared" si="48"/>
        <v>-2774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CONFIRMED BULLISH</v>
      </c>
    </row>
    <row r="782" spans="1:8" ht="13.5" x14ac:dyDescent="0.25">
      <c r="A782" s="3">
        <f>TITRES_STAT!B785</f>
        <v>43445</v>
      </c>
      <c r="B782" s="5">
        <f>TITRES_STAT!C785</f>
        <v>84.2</v>
      </c>
      <c r="C782" s="5">
        <f>TITRES_STAT!D785</f>
        <v>54.551000000000002</v>
      </c>
      <c r="D782" s="5">
        <f>TITRES_STAT!E785</f>
        <v>11</v>
      </c>
      <c r="E782" s="2">
        <f t="shared" si="48"/>
        <v>-2763</v>
      </c>
      <c r="F782" s="5" t="str">
        <f t="shared" si="51"/>
        <v>BULLISH</v>
      </c>
      <c r="G782" s="5" t="str">
        <f t="shared" si="50"/>
        <v>NEUTRAL</v>
      </c>
      <c r="H782" s="5" t="str">
        <f t="shared" si="49"/>
        <v>CONFIRMED BULLISH</v>
      </c>
    </row>
    <row r="783" spans="1:8" ht="13.5" x14ac:dyDescent="0.25">
      <c r="A783" s="3">
        <f>TITRES_STAT!B786</f>
        <v>43446</v>
      </c>
      <c r="B783" s="5">
        <f>TITRES_STAT!C786</f>
        <v>84.49</v>
      </c>
      <c r="C783" s="5">
        <f>TITRES_STAT!D786</f>
        <v>54.738900000000001</v>
      </c>
      <c r="D783" s="5">
        <f>TITRES_STAT!E786</f>
        <v>1</v>
      </c>
      <c r="E783" s="2">
        <f t="shared" si="48"/>
        <v>-2762</v>
      </c>
      <c r="F783" s="5" t="str">
        <f t="shared" si="51"/>
        <v>BULLISH</v>
      </c>
      <c r="G783" s="5" t="str">
        <f t="shared" si="50"/>
        <v>NEUTRAL</v>
      </c>
      <c r="H783" s="5" t="str">
        <f t="shared" si="49"/>
        <v>CONFIRMED BULLISH</v>
      </c>
    </row>
    <row r="784" spans="1:8" ht="13.5" x14ac:dyDescent="0.25">
      <c r="A784" s="3">
        <f>TITRES_STAT!B787</f>
        <v>43447</v>
      </c>
      <c r="B784" s="5">
        <f>TITRES_STAT!C787</f>
        <v>87.97</v>
      </c>
      <c r="C784" s="5">
        <f>TITRES_STAT!D787</f>
        <v>56.993499999999997</v>
      </c>
      <c r="D784" s="5">
        <f>TITRES_STAT!E787</f>
        <v>1</v>
      </c>
      <c r="E784" s="2">
        <f t="shared" si="48"/>
        <v>-2761</v>
      </c>
      <c r="F784" s="5" t="str">
        <f t="shared" si="51"/>
        <v>BULLISH</v>
      </c>
      <c r="G784" s="5" t="str">
        <f t="shared" si="50"/>
        <v>NEUTRAL</v>
      </c>
      <c r="H784" s="5" t="str">
        <f t="shared" si="49"/>
        <v>CONFIRMED BULLISH</v>
      </c>
    </row>
    <row r="785" spans="1:8" ht="13.5" x14ac:dyDescent="0.25">
      <c r="A785" s="3">
        <f>TITRES_STAT!B788</f>
        <v>43448</v>
      </c>
      <c r="B785" s="5">
        <f>TITRES_STAT!C788</f>
        <v>89.87</v>
      </c>
      <c r="C785" s="5">
        <f>TITRES_STAT!D788</f>
        <v>58.224499999999999</v>
      </c>
      <c r="D785" s="5">
        <f>TITRES_STAT!E788</f>
        <v>2</v>
      </c>
      <c r="E785" s="2">
        <f t="shared" si="48"/>
        <v>-2759</v>
      </c>
      <c r="F785" s="5" t="str">
        <f t="shared" si="51"/>
        <v>BULLISH</v>
      </c>
      <c r="G785" s="5" t="str">
        <f t="shared" si="50"/>
        <v>NEUTRAL</v>
      </c>
      <c r="H785" s="5" t="str">
        <f t="shared" si="49"/>
        <v>CONFIRMED BULLISH</v>
      </c>
    </row>
    <row r="786" spans="1:8" ht="13.5" x14ac:dyDescent="0.25">
      <c r="A786" s="3">
        <f>TITRES_STAT!B789</f>
        <v>43451</v>
      </c>
      <c r="B786" s="5">
        <f>TITRES_STAT!C789</f>
        <v>89</v>
      </c>
      <c r="C786" s="5">
        <f>TITRES_STAT!D789</f>
        <v>57.660800000000002</v>
      </c>
      <c r="D786" s="5">
        <f>TITRES_STAT!E789</f>
        <v>21</v>
      </c>
      <c r="E786" s="2">
        <f t="shared" si="48"/>
        <v>-2780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BEARISH DIVERGENCE</v>
      </c>
    </row>
    <row r="787" spans="1:8" ht="13.5" x14ac:dyDescent="0.25">
      <c r="A787" s="3">
        <f>TITRES_STAT!B790</f>
        <v>43452</v>
      </c>
      <c r="B787" s="5">
        <f>TITRES_STAT!C790</f>
        <v>88</v>
      </c>
      <c r="C787" s="5">
        <f>TITRES_STAT!D790</f>
        <v>57.012900000000002</v>
      </c>
      <c r="D787" s="5">
        <f>TITRES_STAT!E790</f>
        <v>10</v>
      </c>
      <c r="E787" s="2">
        <f t="shared" si="48"/>
        <v>-2790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BEARISH DIVERGENCE</v>
      </c>
    </row>
    <row r="788" spans="1:8" ht="13.5" x14ac:dyDescent="0.25">
      <c r="A788" s="3">
        <f>TITRES_STAT!B791</f>
        <v>43453</v>
      </c>
      <c r="B788" s="5">
        <f>TITRES_STAT!C791</f>
        <v>90</v>
      </c>
      <c r="C788" s="5">
        <f>TITRES_STAT!D791</f>
        <v>58.308700000000002</v>
      </c>
      <c r="D788" s="5">
        <f>TITRES_STAT!E791</f>
        <v>1</v>
      </c>
      <c r="E788" s="2">
        <f t="shared" si="48"/>
        <v>-2789</v>
      </c>
      <c r="F788" s="5" t="str">
        <f t="shared" si="51"/>
        <v>BEARISH</v>
      </c>
      <c r="G788" s="5" t="str">
        <f t="shared" si="50"/>
        <v>NEUTRAL</v>
      </c>
      <c r="H788" s="5" t="str">
        <f t="shared" si="49"/>
        <v>BEARISH DIVERGENCE</v>
      </c>
    </row>
    <row r="789" spans="1:8" ht="13.5" x14ac:dyDescent="0.25">
      <c r="A789" s="3">
        <f>TITRES_STAT!B792</f>
        <v>43454</v>
      </c>
      <c r="B789" s="5">
        <f>TITRES_STAT!C792</f>
        <v>90</v>
      </c>
      <c r="C789" s="5">
        <f>TITRES_STAT!D792</f>
        <v>58.308700000000002</v>
      </c>
      <c r="D789" s="5">
        <f>TITRES_STAT!E792</f>
        <v>0</v>
      </c>
      <c r="E789" s="2">
        <f t="shared" si="48"/>
        <v>-2789</v>
      </c>
      <c r="F789" s="5" t="str">
        <f t="shared" si="51"/>
        <v>BEARISH</v>
      </c>
      <c r="G789" s="5" t="str">
        <f t="shared" si="50"/>
        <v>NEUTRAL</v>
      </c>
      <c r="H789" s="5" t="str">
        <f t="shared" si="49"/>
        <v>BEARISH DIVERGENCE</v>
      </c>
    </row>
    <row r="790" spans="1:8" ht="13.5" x14ac:dyDescent="0.25">
      <c r="A790" s="3">
        <f>TITRES_STAT!B793</f>
        <v>43455</v>
      </c>
      <c r="B790" s="5">
        <f>TITRES_STAT!C793</f>
        <v>90</v>
      </c>
      <c r="C790" s="5">
        <f>TITRES_STAT!D793</f>
        <v>58.308700000000002</v>
      </c>
      <c r="D790" s="5">
        <f>TITRES_STAT!E793</f>
        <v>0</v>
      </c>
      <c r="E790" s="2">
        <f t="shared" si="48"/>
        <v>-2789</v>
      </c>
      <c r="F790" s="5" t="str">
        <f t="shared" si="51"/>
        <v>BEARISH</v>
      </c>
      <c r="G790" s="5" t="str">
        <f t="shared" si="50"/>
        <v>NEUTRAL</v>
      </c>
      <c r="H790" s="5" t="str">
        <f t="shared" si="49"/>
        <v>BEARISH DIVERGENCE</v>
      </c>
    </row>
    <row r="791" spans="1:8" ht="13.5" x14ac:dyDescent="0.25">
      <c r="A791" s="3">
        <f>TITRES_STAT!B794</f>
        <v>43458</v>
      </c>
      <c r="B791" s="5">
        <f>TITRES_STAT!C794</f>
        <v>90</v>
      </c>
      <c r="C791" s="5">
        <f>TITRES_STAT!D794</f>
        <v>58.308700000000002</v>
      </c>
      <c r="D791" s="5">
        <f>TITRES_STAT!E794</f>
        <v>0</v>
      </c>
      <c r="E791" s="2">
        <f t="shared" si="48"/>
        <v>-2789</v>
      </c>
      <c r="F791" s="5" t="str">
        <f t="shared" si="51"/>
        <v>BEARISH</v>
      </c>
      <c r="G791" s="5" t="str">
        <f t="shared" si="50"/>
        <v>NEUTRAL</v>
      </c>
      <c r="H791" s="5" t="str">
        <f t="shared" si="49"/>
        <v>BEARISH DIVERGENCE</v>
      </c>
    </row>
    <row r="792" spans="1:8" ht="13.5" x14ac:dyDescent="0.25">
      <c r="A792" s="3">
        <f>TITRES_STAT!B795</f>
        <v>43459</v>
      </c>
      <c r="B792" s="5">
        <f>TITRES_STAT!C795</f>
        <v>87.09</v>
      </c>
      <c r="C792" s="5">
        <f>TITRES_STAT!D795</f>
        <v>56.423400000000001</v>
      </c>
      <c r="D792" s="5">
        <f>TITRES_STAT!E795</f>
        <v>10</v>
      </c>
      <c r="E792" s="2">
        <f t="shared" si="48"/>
        <v>-2799</v>
      </c>
      <c r="F792" s="5" t="str">
        <f t="shared" si="51"/>
        <v>BEARISH</v>
      </c>
      <c r="G792" s="5" t="str">
        <f t="shared" si="50"/>
        <v>NEUTRAL</v>
      </c>
      <c r="H792" s="5" t="str">
        <f t="shared" si="49"/>
        <v>CONFIRMED BEARISH</v>
      </c>
    </row>
    <row r="793" spans="1:8" ht="13.5" x14ac:dyDescent="0.25">
      <c r="A793" s="3">
        <f>TITRES_STAT!B796</f>
        <v>43460</v>
      </c>
      <c r="B793" s="5">
        <f>TITRES_STAT!C796</f>
        <v>87.09</v>
      </c>
      <c r="C793" s="5">
        <f>TITRES_STAT!D796</f>
        <v>56.423400000000001</v>
      </c>
      <c r="D793" s="5">
        <f>TITRES_STAT!E796</f>
        <v>0</v>
      </c>
      <c r="E793" s="2">
        <f t="shared" si="48"/>
        <v>-2799</v>
      </c>
      <c r="F793" s="5" t="str">
        <f t="shared" si="51"/>
        <v>BEARISH</v>
      </c>
      <c r="G793" s="5" t="str">
        <f t="shared" si="50"/>
        <v>NEUTRAL</v>
      </c>
      <c r="H793" s="5" t="str">
        <f t="shared" si="49"/>
        <v>CONFIRMED BEARISH</v>
      </c>
    </row>
    <row r="794" spans="1:8" ht="13.5" x14ac:dyDescent="0.25">
      <c r="A794" s="3">
        <f>TITRES_STAT!B797</f>
        <v>43461</v>
      </c>
      <c r="B794" s="5">
        <f>TITRES_STAT!C797</f>
        <v>84.09</v>
      </c>
      <c r="C794" s="5">
        <f>TITRES_STAT!D797</f>
        <v>54.479799999999997</v>
      </c>
      <c r="D794" s="5">
        <f>TITRES_STAT!E797</f>
        <v>58</v>
      </c>
      <c r="E794" s="2">
        <f t="shared" si="48"/>
        <v>-2857</v>
      </c>
      <c r="F794" s="5" t="str">
        <f t="shared" si="51"/>
        <v>BEARISH</v>
      </c>
      <c r="G794" s="5" t="str">
        <f t="shared" si="50"/>
        <v>STRONG</v>
      </c>
      <c r="H794" s="5" t="str">
        <f t="shared" si="49"/>
        <v>CONFIRMED BEARISH</v>
      </c>
    </row>
    <row r="795" spans="1:8" ht="13.5" x14ac:dyDescent="0.25">
      <c r="A795" s="3">
        <f>TITRES_STAT!B798</f>
        <v>43462</v>
      </c>
      <c r="B795" s="5">
        <f>TITRES_STAT!C798</f>
        <v>84.09</v>
      </c>
      <c r="C795" s="5">
        <f>TITRES_STAT!D798</f>
        <v>54.479799999999997</v>
      </c>
      <c r="D795" s="5">
        <f>TITRES_STAT!E798</f>
        <v>38</v>
      </c>
      <c r="E795" s="2">
        <f t="shared" si="48"/>
        <v>-2857</v>
      </c>
      <c r="F795" s="5" t="str">
        <f t="shared" si="51"/>
        <v>BEARISH</v>
      </c>
      <c r="G795" s="5" t="str">
        <f t="shared" si="50"/>
        <v>STRONG</v>
      </c>
      <c r="H795" s="5" t="str">
        <f t="shared" si="49"/>
        <v>CONFIRMED BEARISH</v>
      </c>
    </row>
    <row r="796" spans="1:8" ht="13.5" x14ac:dyDescent="0.25">
      <c r="A796" s="3">
        <f>TITRES_STAT!B799</f>
        <v>43465</v>
      </c>
      <c r="B796" s="5">
        <f>TITRES_STAT!C799</f>
        <v>84.99</v>
      </c>
      <c r="C796" s="5">
        <f>TITRES_STAT!D799</f>
        <v>55.062800000000003</v>
      </c>
      <c r="D796" s="5">
        <f>TITRES_STAT!E799</f>
        <v>1</v>
      </c>
      <c r="E796" s="2">
        <f t="shared" si="48"/>
        <v>-2856</v>
      </c>
      <c r="F796" s="5" t="str">
        <f t="shared" si="51"/>
        <v>BEARISH</v>
      </c>
      <c r="G796" s="5" t="str">
        <f t="shared" si="50"/>
        <v>STRONG</v>
      </c>
      <c r="H796" s="5" t="str">
        <f t="shared" si="49"/>
        <v>CONFIRMED BEARISH</v>
      </c>
    </row>
    <row r="797" spans="1:8" ht="13.5" x14ac:dyDescent="0.25">
      <c r="A797" s="3">
        <f>TITRES_STAT!B800</f>
        <v>43467</v>
      </c>
      <c r="B797" s="5">
        <f>TITRES_STAT!C800</f>
        <v>87.52</v>
      </c>
      <c r="C797" s="5">
        <f>TITRES_STAT!D800</f>
        <v>56.701999999999998</v>
      </c>
      <c r="D797" s="5">
        <f>TITRES_STAT!E800</f>
        <v>1</v>
      </c>
      <c r="E797" s="2">
        <f t="shared" si="48"/>
        <v>-2855</v>
      </c>
      <c r="F797" s="5" t="str">
        <f t="shared" si="51"/>
        <v>BEARISH</v>
      </c>
      <c r="G797" s="5" t="str">
        <f t="shared" si="50"/>
        <v>STRONG</v>
      </c>
      <c r="H797" s="5" t="str">
        <f t="shared" si="49"/>
        <v>BEARISH DIVERGENCE</v>
      </c>
    </row>
    <row r="798" spans="1:8" ht="13.5" x14ac:dyDescent="0.25">
      <c r="A798" s="3">
        <f>TITRES_STAT!B801</f>
        <v>43468</v>
      </c>
      <c r="B798" s="5">
        <f>TITRES_STAT!C801</f>
        <v>87.52</v>
      </c>
      <c r="C798" s="5">
        <f>TITRES_STAT!D801</f>
        <v>56.701999999999998</v>
      </c>
      <c r="D798" s="5">
        <f>TITRES_STAT!E801</f>
        <v>0</v>
      </c>
      <c r="E798" s="2">
        <f t="shared" si="48"/>
        <v>-2855</v>
      </c>
      <c r="F798" s="5" t="str">
        <f t="shared" si="51"/>
        <v>BEARISH</v>
      </c>
      <c r="G798" s="5" t="str">
        <f t="shared" si="50"/>
        <v>STRONG</v>
      </c>
      <c r="H798" s="5" t="str">
        <f t="shared" si="49"/>
        <v>BEARISH DIVERGENCE</v>
      </c>
    </row>
    <row r="799" spans="1:8" ht="13.5" x14ac:dyDescent="0.25">
      <c r="A799" s="3">
        <f>TITRES_STAT!B802</f>
        <v>43469</v>
      </c>
      <c r="B799" s="5">
        <f>TITRES_STAT!C802</f>
        <v>83.59</v>
      </c>
      <c r="C799" s="5">
        <f>TITRES_STAT!D802</f>
        <v>54.155799999999999</v>
      </c>
      <c r="D799" s="5">
        <f>TITRES_STAT!E802</f>
        <v>0</v>
      </c>
      <c r="E799" s="2">
        <f t="shared" si="48"/>
        <v>-2855</v>
      </c>
      <c r="F799" s="5" t="str">
        <f t="shared" si="51"/>
        <v>BULLISH</v>
      </c>
      <c r="G799" s="5" t="str">
        <f t="shared" si="50"/>
        <v>NEUTRAL</v>
      </c>
      <c r="H799" s="5" t="str">
        <f t="shared" si="49"/>
        <v>BULLISH DIVERGENCE</v>
      </c>
    </row>
    <row r="800" spans="1:8" ht="13.5" x14ac:dyDescent="0.25">
      <c r="A800" s="3">
        <f>TITRES_STAT!B803</f>
        <v>43472</v>
      </c>
      <c r="B800" s="5">
        <f>TITRES_STAT!C803</f>
        <v>81.14</v>
      </c>
      <c r="C800" s="5">
        <f>TITRES_STAT!D803</f>
        <v>52.5685</v>
      </c>
      <c r="D800" s="5">
        <f>TITRES_STAT!E803</f>
        <v>7</v>
      </c>
      <c r="E800" s="2">
        <f t="shared" si="48"/>
        <v>-2862</v>
      </c>
      <c r="F800" s="5" t="str">
        <f t="shared" si="51"/>
        <v>BEARISH</v>
      </c>
      <c r="G800" s="5" t="str">
        <f t="shared" si="50"/>
        <v>NEUTRAL</v>
      </c>
      <c r="H800" s="5" t="str">
        <f t="shared" si="49"/>
        <v>CONFIRMED BEARISH</v>
      </c>
    </row>
    <row r="801" spans="1:8" ht="13.5" x14ac:dyDescent="0.25">
      <c r="A801" s="3">
        <f>TITRES_STAT!B804</f>
        <v>43473</v>
      </c>
      <c r="B801" s="5">
        <f>TITRES_STAT!C804</f>
        <v>83</v>
      </c>
      <c r="C801" s="5">
        <f>TITRES_STAT!D804</f>
        <v>53.773600000000002</v>
      </c>
      <c r="D801" s="5">
        <f>TITRES_STAT!E804</f>
        <v>2</v>
      </c>
      <c r="E801" s="2">
        <f t="shared" si="48"/>
        <v>-2860</v>
      </c>
      <c r="F801" s="5" t="str">
        <f t="shared" si="51"/>
        <v>BEARISH</v>
      </c>
      <c r="G801" s="5" t="str">
        <f t="shared" si="50"/>
        <v>NEUTRAL</v>
      </c>
      <c r="H801" s="5" t="str">
        <f t="shared" si="49"/>
        <v>CONFIRMED BEARISH</v>
      </c>
    </row>
    <row r="802" spans="1:8" ht="13.5" x14ac:dyDescent="0.25">
      <c r="A802" s="3">
        <f>TITRES_STAT!B805</f>
        <v>43474</v>
      </c>
      <c r="B802" s="5">
        <f>TITRES_STAT!C805</f>
        <v>86.5</v>
      </c>
      <c r="C802" s="5">
        <f>TITRES_STAT!D805</f>
        <v>56.0411</v>
      </c>
      <c r="D802" s="5">
        <f>TITRES_STAT!E805</f>
        <v>84</v>
      </c>
      <c r="E802" s="2">
        <f t="shared" si="48"/>
        <v>-2776</v>
      </c>
      <c r="F802" s="5" t="str">
        <f t="shared" si="51"/>
        <v>BULLISH</v>
      </c>
      <c r="G802" s="5" t="str">
        <f t="shared" si="50"/>
        <v>WEAK</v>
      </c>
      <c r="H802" s="5" t="str">
        <f t="shared" si="49"/>
        <v>BULLISH DIVERGENCE</v>
      </c>
    </row>
    <row r="803" spans="1:8" ht="13.5" x14ac:dyDescent="0.25">
      <c r="A803" s="3">
        <f>TITRES_STAT!B806</f>
        <v>43475</v>
      </c>
      <c r="B803" s="5">
        <f>TITRES_STAT!C806</f>
        <v>86.3</v>
      </c>
      <c r="C803" s="5">
        <f>TITRES_STAT!D806</f>
        <v>55.9116</v>
      </c>
      <c r="D803" s="5">
        <f>TITRES_STAT!E806</f>
        <v>76</v>
      </c>
      <c r="E803" s="2">
        <f t="shared" si="48"/>
        <v>-2852</v>
      </c>
      <c r="F803" s="5" t="str">
        <f t="shared" si="51"/>
        <v>BULLISH</v>
      </c>
      <c r="G803" s="5" t="str">
        <f t="shared" si="50"/>
        <v>NEUTRAL</v>
      </c>
      <c r="H803" s="5" t="str">
        <f t="shared" si="49"/>
        <v>BULLISH DIVERGENCE</v>
      </c>
    </row>
    <row r="804" spans="1:8" ht="13.5" x14ac:dyDescent="0.25">
      <c r="A804" s="3">
        <f>TITRES_STAT!B807</f>
        <v>43476</v>
      </c>
      <c r="B804" s="5">
        <f>TITRES_STAT!C807</f>
        <v>86.3</v>
      </c>
      <c r="C804" s="5">
        <f>TITRES_STAT!D807</f>
        <v>55.9116</v>
      </c>
      <c r="D804" s="5">
        <f>TITRES_STAT!E807</f>
        <v>0</v>
      </c>
      <c r="E804" s="2">
        <f t="shared" si="48"/>
        <v>-2852</v>
      </c>
      <c r="F804" s="5" t="str">
        <f t="shared" si="51"/>
        <v>BULLISH</v>
      </c>
      <c r="G804" s="5" t="str">
        <f t="shared" si="50"/>
        <v>NEUTRAL</v>
      </c>
      <c r="H804" s="5" t="str">
        <f t="shared" si="49"/>
        <v>CONFIRMED BULLISH</v>
      </c>
    </row>
    <row r="805" spans="1:8" ht="13.5" x14ac:dyDescent="0.25">
      <c r="A805" s="3">
        <f>TITRES_STAT!B808</f>
        <v>43480</v>
      </c>
      <c r="B805" s="5">
        <f>TITRES_STAT!C808</f>
        <v>82.43</v>
      </c>
      <c r="C805" s="5">
        <f>TITRES_STAT!D808</f>
        <v>53.404299999999999</v>
      </c>
      <c r="D805" s="5">
        <f>TITRES_STAT!E808</f>
        <v>20</v>
      </c>
      <c r="E805" s="2">
        <f t="shared" si="48"/>
        <v>-2872</v>
      </c>
      <c r="F805" s="5" t="str">
        <f t="shared" si="51"/>
        <v>BEARISH</v>
      </c>
      <c r="G805" s="5" t="str">
        <f t="shared" si="50"/>
        <v>NEUTRAL</v>
      </c>
      <c r="H805" s="5" t="str">
        <f t="shared" si="49"/>
        <v>BEARISH DIVERGENCE</v>
      </c>
    </row>
    <row r="806" spans="1:8" ht="13.5" x14ac:dyDescent="0.25">
      <c r="A806" s="3">
        <f>TITRES_STAT!B809</f>
        <v>43481</v>
      </c>
      <c r="B806" s="5">
        <f>TITRES_STAT!C809</f>
        <v>84.9</v>
      </c>
      <c r="C806" s="5">
        <f>TITRES_STAT!D809</f>
        <v>55.0045</v>
      </c>
      <c r="D806" s="5">
        <f>TITRES_STAT!E809</f>
        <v>1</v>
      </c>
      <c r="E806" s="2">
        <f t="shared" si="48"/>
        <v>-2871</v>
      </c>
      <c r="F806" s="5" t="str">
        <f t="shared" si="51"/>
        <v>BEARISH</v>
      </c>
      <c r="G806" s="5" t="str">
        <f t="shared" si="50"/>
        <v>NEUTRAL</v>
      </c>
      <c r="H806" s="5" t="str">
        <f t="shared" si="49"/>
        <v>BEARISH DIVERGENCE</v>
      </c>
    </row>
    <row r="807" spans="1:8" ht="13.5" x14ac:dyDescent="0.25">
      <c r="A807" s="3">
        <f>TITRES_STAT!B810</f>
        <v>43482</v>
      </c>
      <c r="B807" s="5">
        <f>TITRES_STAT!C810</f>
        <v>81.08</v>
      </c>
      <c r="C807" s="5">
        <f>TITRES_STAT!D810</f>
        <v>52.529699999999998</v>
      </c>
      <c r="D807" s="5">
        <f>TITRES_STAT!E810</f>
        <v>0</v>
      </c>
      <c r="E807" s="2">
        <f t="shared" si="48"/>
        <v>-2871</v>
      </c>
      <c r="F807" s="5" t="str">
        <f t="shared" si="51"/>
        <v>BEARISH</v>
      </c>
      <c r="G807" s="5" t="str">
        <f t="shared" si="50"/>
        <v>STRONG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80.209999999999994</v>
      </c>
      <c r="C808" s="5">
        <f>TITRES_STAT!D811</f>
        <v>51.966000000000001</v>
      </c>
      <c r="D808" s="5">
        <f>TITRES_STAT!E811</f>
        <v>87</v>
      </c>
      <c r="E808" s="2">
        <f t="shared" si="48"/>
        <v>-2958</v>
      </c>
      <c r="F808" s="5" t="str">
        <f t="shared" si="51"/>
        <v>BEARISH</v>
      </c>
      <c r="G808" s="5" t="str">
        <f t="shared" si="50"/>
        <v>STRONG</v>
      </c>
      <c r="H808" s="5" t="str">
        <f t="shared" si="49"/>
        <v>CONFIRMED BEARISH</v>
      </c>
    </row>
    <row r="809" spans="1:8" ht="13.5" x14ac:dyDescent="0.25">
      <c r="A809" s="3">
        <f>TITRES_STAT!B812</f>
        <v>43486</v>
      </c>
      <c r="B809" s="5">
        <f>TITRES_STAT!C812</f>
        <v>81.99</v>
      </c>
      <c r="C809" s="5">
        <f>TITRES_STAT!D812</f>
        <v>53.119199999999999</v>
      </c>
      <c r="D809" s="5">
        <f>TITRES_STAT!E812</f>
        <v>301</v>
      </c>
      <c r="E809" s="2">
        <f t="shared" si="48"/>
        <v>-2657</v>
      </c>
      <c r="F809" s="5" t="str">
        <f t="shared" si="51"/>
        <v>BULLISH</v>
      </c>
      <c r="G809" s="5" t="str">
        <f t="shared" si="50"/>
        <v>WEAK</v>
      </c>
      <c r="H809" s="5" t="str">
        <f t="shared" si="49"/>
        <v>BULLISH DIVERGENCE</v>
      </c>
    </row>
    <row r="810" spans="1:8" ht="13.5" x14ac:dyDescent="0.25">
      <c r="A810" s="3">
        <f>TITRES_STAT!B813</f>
        <v>43487</v>
      </c>
      <c r="B810" s="5">
        <f>TITRES_STAT!C813</f>
        <v>81.02</v>
      </c>
      <c r="C810" s="5">
        <f>TITRES_STAT!D813</f>
        <v>52.4908</v>
      </c>
      <c r="D810" s="5">
        <f>TITRES_STAT!E813</f>
        <v>36</v>
      </c>
      <c r="E810" s="2">
        <f t="shared" si="48"/>
        <v>-2693</v>
      </c>
      <c r="F810" s="5" t="str">
        <f t="shared" si="51"/>
        <v>BULLISH</v>
      </c>
      <c r="G810" s="5" t="str">
        <f t="shared" si="50"/>
        <v>WEAK</v>
      </c>
      <c r="H810" s="5" t="str">
        <f t="shared" si="49"/>
        <v>BULLISH DIVERGENCE</v>
      </c>
    </row>
    <row r="811" spans="1:8" ht="13.5" x14ac:dyDescent="0.25">
      <c r="A811" s="3">
        <f>TITRES_STAT!B814</f>
        <v>43488</v>
      </c>
      <c r="B811" s="5">
        <f>TITRES_STAT!C814</f>
        <v>82</v>
      </c>
      <c r="C811" s="5">
        <f>TITRES_STAT!D814</f>
        <v>53.125700000000002</v>
      </c>
      <c r="D811" s="5">
        <f>TITRES_STAT!E814</f>
        <v>84</v>
      </c>
      <c r="E811" s="2">
        <f t="shared" si="48"/>
        <v>-2609</v>
      </c>
      <c r="F811" s="5" t="str">
        <f t="shared" si="51"/>
        <v>BULLISH</v>
      </c>
      <c r="G811" s="5" t="str">
        <f t="shared" si="50"/>
        <v>WEAK</v>
      </c>
      <c r="H811" s="5" t="str">
        <f t="shared" si="49"/>
        <v>BULLISH DIVERGENCE</v>
      </c>
    </row>
    <row r="812" spans="1:8" ht="13.5" x14ac:dyDescent="0.25">
      <c r="A812" s="3">
        <f>TITRES_STAT!B815</f>
        <v>43489</v>
      </c>
      <c r="B812" s="5">
        <f>TITRES_STAT!C815</f>
        <v>85.69</v>
      </c>
      <c r="C812" s="5">
        <f>TITRES_STAT!D815</f>
        <v>55.516399999999997</v>
      </c>
      <c r="D812" s="5">
        <f>TITRES_STAT!E815</f>
        <v>22</v>
      </c>
      <c r="E812" s="2">
        <f t="shared" si="48"/>
        <v>-2587</v>
      </c>
      <c r="F812" s="5" t="str">
        <f t="shared" si="51"/>
        <v>BULLISH</v>
      </c>
      <c r="G812" s="5" t="str">
        <f t="shared" si="50"/>
        <v>WEAK</v>
      </c>
      <c r="H812" s="5" t="str">
        <f t="shared" si="49"/>
        <v>CONFIRMED BULLISH</v>
      </c>
    </row>
    <row r="813" spans="1:8" ht="13.5" x14ac:dyDescent="0.25">
      <c r="A813" s="3">
        <f>TITRES_STAT!B816</f>
        <v>43490</v>
      </c>
      <c r="B813" s="5">
        <f>TITRES_STAT!C816</f>
        <v>88</v>
      </c>
      <c r="C813" s="5">
        <f>TITRES_STAT!D816</f>
        <v>57.012900000000002</v>
      </c>
      <c r="D813" s="5">
        <f>TITRES_STAT!E816</f>
        <v>9</v>
      </c>
      <c r="E813" s="2">
        <f t="shared" si="48"/>
        <v>-2578</v>
      </c>
      <c r="F813" s="5" t="str">
        <f t="shared" si="51"/>
        <v>BULLISH</v>
      </c>
      <c r="G813" s="5" t="str">
        <f t="shared" si="50"/>
        <v>WEAK</v>
      </c>
      <c r="H813" s="5" t="str">
        <f t="shared" si="49"/>
        <v>CONFIRMED BULLISH</v>
      </c>
    </row>
    <row r="814" spans="1:8" ht="13.5" x14ac:dyDescent="0.25">
      <c r="A814" s="3">
        <f>TITRES_STAT!B817</f>
        <v>43493</v>
      </c>
      <c r="B814" s="5">
        <f>TITRES_STAT!C817</f>
        <v>88</v>
      </c>
      <c r="C814" s="5">
        <f>TITRES_STAT!D817</f>
        <v>57.012900000000002</v>
      </c>
      <c r="D814" s="5">
        <f>TITRES_STAT!E817</f>
        <v>20</v>
      </c>
      <c r="E814" s="2">
        <f t="shared" si="48"/>
        <v>-2578</v>
      </c>
      <c r="F814" s="5" t="str">
        <f t="shared" si="51"/>
        <v>BULLISH</v>
      </c>
      <c r="G814" s="5" t="str">
        <f t="shared" si="50"/>
        <v>WEAK</v>
      </c>
      <c r="H814" s="5" t="str">
        <f t="shared" si="49"/>
        <v>CONFIRMED BULLISH</v>
      </c>
    </row>
    <row r="815" spans="1:8" ht="13.5" x14ac:dyDescent="0.25">
      <c r="A815" s="3">
        <f>TITRES_STAT!B818</f>
        <v>43494</v>
      </c>
      <c r="B815" s="5">
        <f>TITRES_STAT!C818</f>
        <v>85.36</v>
      </c>
      <c r="C815" s="5">
        <f>TITRES_STAT!D818</f>
        <v>55.302599999999998</v>
      </c>
      <c r="D815" s="5">
        <f>TITRES_STAT!E818</f>
        <v>91</v>
      </c>
      <c r="E815" s="2">
        <f t="shared" si="48"/>
        <v>-2669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CONFIRMED BULLISH</v>
      </c>
    </row>
    <row r="816" spans="1:8" ht="13.5" x14ac:dyDescent="0.25">
      <c r="A816" s="3">
        <f>TITRES_STAT!B819</f>
        <v>43495</v>
      </c>
      <c r="B816" s="5">
        <f>TITRES_STAT!C819</f>
        <v>84</v>
      </c>
      <c r="C816" s="5">
        <f>TITRES_STAT!D819</f>
        <v>54.421399999999998</v>
      </c>
      <c r="D816" s="5">
        <f>TITRES_STAT!E819</f>
        <v>39</v>
      </c>
      <c r="E816" s="2">
        <f t="shared" si="48"/>
        <v>-2708</v>
      </c>
      <c r="F816" s="5" t="str">
        <f t="shared" si="51"/>
        <v>BEARISH</v>
      </c>
      <c r="G816" s="5" t="str">
        <f t="shared" si="50"/>
        <v>STRONG</v>
      </c>
      <c r="H816" s="5" t="str">
        <f t="shared" si="49"/>
        <v>BEARISH DIVERGENCE</v>
      </c>
    </row>
    <row r="817" spans="1:8" ht="13.5" x14ac:dyDescent="0.25">
      <c r="A817" s="3">
        <f>TITRES_STAT!B820</f>
        <v>43496</v>
      </c>
      <c r="B817" s="5">
        <f>TITRES_STAT!C820</f>
        <v>84.2</v>
      </c>
      <c r="C817" s="5">
        <f>TITRES_STAT!D820</f>
        <v>54.551000000000002</v>
      </c>
      <c r="D817" s="5">
        <f>TITRES_STAT!E820</f>
        <v>56</v>
      </c>
      <c r="E817" s="2">
        <f t="shared" si="48"/>
        <v>-2652</v>
      </c>
      <c r="F817" s="5" t="str">
        <f t="shared" si="51"/>
        <v>BEARISH</v>
      </c>
      <c r="G817" s="5" t="str">
        <f t="shared" si="50"/>
        <v>STRONG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86</v>
      </c>
      <c r="C818" s="5">
        <f>TITRES_STAT!D821</f>
        <v>55.717199999999998</v>
      </c>
      <c r="D818" s="5">
        <f>TITRES_STAT!E821</f>
        <v>10</v>
      </c>
      <c r="E818" s="2">
        <f t="shared" si="48"/>
        <v>-2642</v>
      </c>
      <c r="F818" s="5" t="str">
        <f t="shared" si="51"/>
        <v>BEARISH</v>
      </c>
      <c r="G818" s="5" t="str">
        <f t="shared" si="50"/>
        <v>STRONG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88.1</v>
      </c>
      <c r="C819" s="5">
        <f>TITRES_STAT!D822</f>
        <v>57.0777</v>
      </c>
      <c r="D819" s="5">
        <f>TITRES_STAT!E822</f>
        <v>22</v>
      </c>
      <c r="E819" s="2">
        <f t="shared" si="48"/>
        <v>-2620</v>
      </c>
      <c r="F819" s="5" t="str">
        <f t="shared" si="51"/>
        <v>BEARISH</v>
      </c>
      <c r="G819" s="5" t="str">
        <f t="shared" si="50"/>
        <v>NEUTRAL</v>
      </c>
      <c r="H819" s="5" t="str">
        <f t="shared" si="49"/>
        <v>BEARISH DIVERGENCE</v>
      </c>
    </row>
    <row r="820" spans="1:8" ht="13.5" x14ac:dyDescent="0.25">
      <c r="A820" s="3">
        <f>TITRES_STAT!B823</f>
        <v>43501</v>
      </c>
      <c r="B820" s="5">
        <f>TITRES_STAT!C823</f>
        <v>88.1</v>
      </c>
      <c r="C820" s="5">
        <f>TITRES_STAT!D823</f>
        <v>57.0777</v>
      </c>
      <c r="D820" s="5">
        <f>TITRES_STAT!E823</f>
        <v>719</v>
      </c>
      <c r="E820" s="2">
        <f t="shared" si="48"/>
        <v>-2620</v>
      </c>
      <c r="F820" s="5" t="str">
        <f t="shared" si="51"/>
        <v>BULLISH</v>
      </c>
      <c r="G820" s="5" t="str">
        <f t="shared" si="50"/>
        <v>NEUTRAL</v>
      </c>
      <c r="H820" s="5" t="str">
        <f t="shared" si="49"/>
        <v>CONFIRMED BULLISH</v>
      </c>
    </row>
    <row r="821" spans="1:8" ht="13.5" x14ac:dyDescent="0.25">
      <c r="A821" s="3">
        <f>TITRES_STAT!B824</f>
        <v>43502</v>
      </c>
      <c r="B821" s="5">
        <f>TITRES_STAT!C824</f>
        <v>88.1</v>
      </c>
      <c r="C821" s="5">
        <f>TITRES_STAT!D824</f>
        <v>57.0777</v>
      </c>
      <c r="D821" s="5">
        <f>TITRES_STAT!E824</f>
        <v>0</v>
      </c>
      <c r="E821" s="2">
        <f t="shared" si="48"/>
        <v>-2620</v>
      </c>
      <c r="F821" s="5" t="str">
        <f t="shared" si="51"/>
        <v>BULLISH</v>
      </c>
      <c r="G821" s="5" t="str">
        <f t="shared" si="50"/>
        <v>WEAK</v>
      </c>
      <c r="H821" s="5" t="str">
        <f t="shared" si="49"/>
        <v>CONFIRMED BULLISH</v>
      </c>
    </row>
    <row r="822" spans="1:8" ht="13.5" x14ac:dyDescent="0.25">
      <c r="A822" s="3">
        <f>TITRES_STAT!B825</f>
        <v>43503</v>
      </c>
      <c r="B822" s="5">
        <f>TITRES_STAT!C825</f>
        <v>88.1</v>
      </c>
      <c r="C822" s="5">
        <f>TITRES_STAT!D825</f>
        <v>57.0777</v>
      </c>
      <c r="D822" s="5">
        <f>TITRES_STAT!E825</f>
        <v>53</v>
      </c>
      <c r="E822" s="2">
        <f t="shared" si="48"/>
        <v>-2620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CONFIRMED BULLISH</v>
      </c>
    </row>
    <row r="823" spans="1:8" ht="13.5" x14ac:dyDescent="0.25">
      <c r="A823" s="3">
        <f>TITRES_STAT!B826</f>
        <v>43504</v>
      </c>
      <c r="B823" s="5">
        <f>TITRES_STAT!C826</f>
        <v>93</v>
      </c>
      <c r="C823" s="5">
        <f>TITRES_STAT!D826</f>
        <v>60.252299999999998</v>
      </c>
      <c r="D823" s="5">
        <f>TITRES_STAT!E826</f>
        <v>2</v>
      </c>
      <c r="E823" s="2">
        <f t="shared" si="48"/>
        <v>-2618</v>
      </c>
      <c r="F823" s="5" t="str">
        <f t="shared" si="51"/>
        <v>BULLISH</v>
      </c>
      <c r="G823" s="5" t="str">
        <f t="shared" si="50"/>
        <v>NEUTRAL</v>
      </c>
      <c r="H823" s="5" t="str">
        <f t="shared" si="49"/>
        <v>CONFIRMED BULLISH</v>
      </c>
    </row>
    <row r="824" spans="1:8" ht="13.5" x14ac:dyDescent="0.25">
      <c r="A824" s="3">
        <f>TITRES_STAT!B827</f>
        <v>43507</v>
      </c>
      <c r="B824" s="5">
        <f>TITRES_STAT!C827</f>
        <v>92.99</v>
      </c>
      <c r="C824" s="5">
        <f>TITRES_STAT!D827</f>
        <v>60.245800000000003</v>
      </c>
      <c r="D824" s="5">
        <f>TITRES_STAT!E827</f>
        <v>4</v>
      </c>
      <c r="E824" s="2">
        <f t="shared" si="48"/>
        <v>-2622</v>
      </c>
      <c r="F824" s="5" t="str">
        <f t="shared" si="51"/>
        <v>BEARISH</v>
      </c>
      <c r="G824" s="5" t="str">
        <f t="shared" si="50"/>
        <v>NEUTRAL</v>
      </c>
      <c r="H824" s="5" t="str">
        <f t="shared" si="49"/>
        <v>BEARISH DIVERGENCE</v>
      </c>
    </row>
    <row r="825" spans="1:8" ht="13.5" x14ac:dyDescent="0.25">
      <c r="A825" s="3">
        <f>TITRES_STAT!B828</f>
        <v>43508</v>
      </c>
      <c r="B825" s="5">
        <f>TITRES_STAT!C828</f>
        <v>88.81</v>
      </c>
      <c r="C825" s="5">
        <f>TITRES_STAT!D828</f>
        <v>57.537700000000001</v>
      </c>
      <c r="D825" s="5">
        <f>TITRES_STAT!E828</f>
        <v>0</v>
      </c>
      <c r="E825" s="2">
        <f t="shared" si="48"/>
        <v>-2622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BEARISH DIVERGENCE</v>
      </c>
    </row>
    <row r="826" spans="1:8" ht="13.5" x14ac:dyDescent="0.25">
      <c r="A826" s="3">
        <f>TITRES_STAT!B829</f>
        <v>43509</v>
      </c>
      <c r="B826" s="5">
        <f>TITRES_STAT!C829</f>
        <v>84.82</v>
      </c>
      <c r="C826" s="5">
        <f>TITRES_STAT!D829</f>
        <v>54.9527</v>
      </c>
      <c r="D826" s="5">
        <f>TITRES_STAT!E829</f>
        <v>0</v>
      </c>
      <c r="E826" s="2">
        <f t="shared" si="48"/>
        <v>-2622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CONFIRMED BEARISH</v>
      </c>
    </row>
    <row r="827" spans="1:8" ht="13.5" x14ac:dyDescent="0.25">
      <c r="A827" s="3">
        <f>TITRES_STAT!B830</f>
        <v>43510</v>
      </c>
      <c r="B827" s="5">
        <f>TITRES_STAT!C830</f>
        <v>84.12</v>
      </c>
      <c r="C827" s="5">
        <f>TITRES_STAT!D830</f>
        <v>54.499200000000002</v>
      </c>
      <c r="D827" s="5">
        <f>TITRES_STAT!E830</f>
        <v>50</v>
      </c>
      <c r="E827" s="2">
        <f t="shared" si="48"/>
        <v>-2672</v>
      </c>
      <c r="F827" s="5" t="str">
        <f t="shared" si="51"/>
        <v>BEARISH</v>
      </c>
      <c r="G827" s="5" t="str">
        <f t="shared" si="50"/>
        <v>NEUTRAL</v>
      </c>
      <c r="H827" s="5" t="str">
        <f t="shared" si="49"/>
        <v>CONFIRMED BEARISH</v>
      </c>
    </row>
    <row r="828" spans="1:8" ht="13.5" x14ac:dyDescent="0.25">
      <c r="A828" s="3">
        <f>TITRES_STAT!B831</f>
        <v>43511</v>
      </c>
      <c r="B828" s="5">
        <f>TITRES_STAT!C831</f>
        <v>84</v>
      </c>
      <c r="C828" s="5">
        <f>TITRES_STAT!D831</f>
        <v>54.421399999999998</v>
      </c>
      <c r="D828" s="5">
        <f>TITRES_STAT!E831</f>
        <v>8</v>
      </c>
      <c r="E828" s="2">
        <f t="shared" si="48"/>
        <v>-2680</v>
      </c>
      <c r="F828" s="5" t="str">
        <f t="shared" si="51"/>
        <v>BEARISH</v>
      </c>
      <c r="G828" s="5" t="str">
        <f t="shared" si="50"/>
        <v>STRONG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84</v>
      </c>
      <c r="C829" s="5">
        <f>TITRES_STAT!D832</f>
        <v>54.421399999999998</v>
      </c>
      <c r="D829" s="5">
        <f>TITRES_STAT!E832</f>
        <v>31</v>
      </c>
      <c r="E829" s="2">
        <f t="shared" si="48"/>
        <v>-2680</v>
      </c>
      <c r="F829" s="5" t="str">
        <f t="shared" si="51"/>
        <v>BEARISH</v>
      </c>
      <c r="G829" s="5" t="str">
        <f t="shared" si="50"/>
        <v>STRONG</v>
      </c>
      <c r="H829" s="5" t="str">
        <f t="shared" si="49"/>
        <v>CONFIRMED BEARISH</v>
      </c>
    </row>
    <row r="830" spans="1:8" ht="13.5" x14ac:dyDescent="0.25">
      <c r="A830" s="3">
        <f>TITRES_STAT!B833</f>
        <v>43515</v>
      </c>
      <c r="B830" s="5">
        <f>TITRES_STAT!C833</f>
        <v>82</v>
      </c>
      <c r="C830" s="5">
        <f>TITRES_STAT!D833</f>
        <v>53.125700000000002</v>
      </c>
      <c r="D830" s="5">
        <f>TITRES_STAT!E833</f>
        <v>31</v>
      </c>
      <c r="E830" s="2">
        <f t="shared" si="48"/>
        <v>-2711</v>
      </c>
      <c r="F830" s="5" t="str">
        <f t="shared" si="51"/>
        <v>BEARISH</v>
      </c>
      <c r="G830" s="5" t="str">
        <f t="shared" si="50"/>
        <v>STRONG</v>
      </c>
      <c r="H830" s="5" t="str">
        <f t="shared" si="49"/>
        <v>CONFIRMED BEARISH</v>
      </c>
    </row>
    <row r="831" spans="1:8" ht="13.5" x14ac:dyDescent="0.25">
      <c r="A831" s="3">
        <f>TITRES_STAT!B834</f>
        <v>43516</v>
      </c>
      <c r="B831" s="5">
        <f>TITRES_STAT!C834</f>
        <v>84</v>
      </c>
      <c r="C831" s="5">
        <f>TITRES_STAT!D834</f>
        <v>54.421399999999998</v>
      </c>
      <c r="D831" s="5">
        <f>TITRES_STAT!E834</f>
        <v>16</v>
      </c>
      <c r="E831" s="2">
        <f t="shared" si="48"/>
        <v>-2695</v>
      </c>
      <c r="F831" s="5" t="str">
        <f t="shared" si="51"/>
        <v>BEARISH</v>
      </c>
      <c r="G831" s="5" t="str">
        <f t="shared" si="50"/>
        <v>STRONG</v>
      </c>
      <c r="H831" s="5" t="str">
        <f t="shared" si="49"/>
        <v>CONFIRMED BEARISH</v>
      </c>
    </row>
    <row r="832" spans="1:8" ht="13.5" x14ac:dyDescent="0.25">
      <c r="A832" s="3">
        <f>TITRES_STAT!B835</f>
        <v>43517</v>
      </c>
      <c r="B832" s="5">
        <f>TITRES_STAT!C835</f>
        <v>84</v>
      </c>
      <c r="C832" s="5">
        <f>TITRES_STAT!D835</f>
        <v>54.421399999999998</v>
      </c>
      <c r="D832" s="5">
        <f>TITRES_STAT!E835</f>
        <v>61</v>
      </c>
      <c r="E832" s="2">
        <f t="shared" si="48"/>
        <v>-2695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CONFIRMED BEARISH</v>
      </c>
    </row>
    <row r="833" spans="1:8" ht="13.5" x14ac:dyDescent="0.25">
      <c r="A833" s="3">
        <f>TITRES_STAT!B836</f>
        <v>43518</v>
      </c>
      <c r="B833" s="5">
        <f>TITRES_STAT!C836</f>
        <v>86.52</v>
      </c>
      <c r="C833" s="5">
        <f>TITRES_STAT!D836</f>
        <v>56.054099999999998</v>
      </c>
      <c r="D833" s="5">
        <f>TITRES_STAT!E836</f>
        <v>32</v>
      </c>
      <c r="E833" s="2">
        <f t="shared" si="48"/>
        <v>-2663</v>
      </c>
      <c r="F833" s="5" t="str">
        <f t="shared" si="51"/>
        <v>BULLISH</v>
      </c>
      <c r="G833" s="5" t="str">
        <f t="shared" si="50"/>
        <v>NEUTRAL</v>
      </c>
      <c r="H833" s="5" t="str">
        <f t="shared" si="49"/>
        <v>CONFIRMED BULLISH</v>
      </c>
    </row>
    <row r="834" spans="1:8" ht="13.5" x14ac:dyDescent="0.25">
      <c r="A834" s="3">
        <f>TITRES_STAT!B837</f>
        <v>43521</v>
      </c>
      <c r="B834" s="5">
        <f>TITRES_STAT!C837</f>
        <v>86.52</v>
      </c>
      <c r="C834" s="5">
        <f>TITRES_STAT!D837</f>
        <v>56.054099999999998</v>
      </c>
      <c r="D834" s="5">
        <f>TITRES_STAT!E837</f>
        <v>0</v>
      </c>
      <c r="E834" s="2">
        <f t="shared" si="48"/>
        <v>-2663</v>
      </c>
      <c r="F834" s="5" t="str">
        <f t="shared" si="51"/>
        <v>BULLISH</v>
      </c>
      <c r="G834" s="5" t="str">
        <f t="shared" si="50"/>
        <v>NEUTRAL</v>
      </c>
      <c r="H834" s="5" t="str">
        <f t="shared" si="49"/>
        <v>CONFIRMED BULLISH</v>
      </c>
    </row>
    <row r="835" spans="1:8" ht="13.5" x14ac:dyDescent="0.25">
      <c r="A835" s="3">
        <f>TITRES_STAT!B838</f>
        <v>43522</v>
      </c>
      <c r="B835" s="5">
        <f>TITRES_STAT!C838</f>
        <v>86.52</v>
      </c>
      <c r="C835" s="5">
        <f>TITRES_STAT!D838</f>
        <v>56.054099999999998</v>
      </c>
      <c r="D835" s="5">
        <f>TITRES_STAT!E838</f>
        <v>5</v>
      </c>
      <c r="E835" s="2">
        <f t="shared" si="48"/>
        <v>-2663</v>
      </c>
      <c r="F835" s="5" t="str">
        <f t="shared" si="51"/>
        <v>BULLISH</v>
      </c>
      <c r="G835" s="5" t="str">
        <f t="shared" si="50"/>
        <v>NEUTRAL</v>
      </c>
      <c r="H835" s="5" t="str">
        <f t="shared" si="49"/>
        <v>CONFIRMED BULLISH</v>
      </c>
    </row>
    <row r="836" spans="1:8" ht="13.5" x14ac:dyDescent="0.25">
      <c r="A836" s="3">
        <f>TITRES_STAT!B839</f>
        <v>43523</v>
      </c>
      <c r="B836" s="5">
        <f>TITRES_STAT!C839</f>
        <v>90.41</v>
      </c>
      <c r="C836" s="5">
        <f>TITRES_STAT!D839</f>
        <v>58.574300000000001</v>
      </c>
      <c r="D836" s="5">
        <f>TITRES_STAT!E839</f>
        <v>21</v>
      </c>
      <c r="E836" s="2">
        <f t="shared" ref="E836:E899" si="52">IF(B836&gt;B835, E835+D836, IF(B836&lt;B835, E835-D836, E835))</f>
        <v>-2642</v>
      </c>
      <c r="F836" s="5" t="str">
        <f t="shared" si="51"/>
        <v>BULLISH</v>
      </c>
      <c r="G836" s="5" t="str">
        <f t="shared" si="50"/>
        <v>NEUTRAL</v>
      </c>
      <c r="H836" s="5" t="str">
        <f t="shared" si="49"/>
        <v>CONFIRMED BULLISH</v>
      </c>
    </row>
    <row r="837" spans="1:8" ht="13.5" x14ac:dyDescent="0.25">
      <c r="A837" s="3">
        <f>TITRES_STAT!B840</f>
        <v>43524</v>
      </c>
      <c r="B837" s="5">
        <f>TITRES_STAT!C840</f>
        <v>86.35</v>
      </c>
      <c r="C837" s="5">
        <f>TITRES_STAT!D840</f>
        <v>55.943899999999999</v>
      </c>
      <c r="D837" s="5">
        <f>TITRES_STAT!E840</f>
        <v>25</v>
      </c>
      <c r="E837" s="2">
        <f t="shared" si="52"/>
        <v>-2667</v>
      </c>
      <c r="F837" s="5" t="str">
        <f t="shared" si="51"/>
        <v>BULLISH</v>
      </c>
      <c r="G837" s="5" t="str">
        <f t="shared" si="50"/>
        <v>NEUTRAL</v>
      </c>
      <c r="H837" s="5" t="str">
        <f t="shared" si="49"/>
        <v>CONFIRMED BULLISH</v>
      </c>
    </row>
    <row r="838" spans="1:8" ht="13.5" x14ac:dyDescent="0.25">
      <c r="A838" s="3">
        <f>TITRES_STAT!B841</f>
        <v>43525</v>
      </c>
      <c r="B838" s="5">
        <f>TITRES_STAT!C841</f>
        <v>86.35</v>
      </c>
      <c r="C838" s="5">
        <f>TITRES_STAT!D841</f>
        <v>55.943899999999999</v>
      </c>
      <c r="D838" s="5">
        <f>TITRES_STAT!E841</f>
        <v>0</v>
      </c>
      <c r="E838" s="2">
        <f t="shared" si="52"/>
        <v>-2667</v>
      </c>
      <c r="F838" s="5" t="str">
        <f t="shared" si="51"/>
        <v>BEARISH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5">
        <f>TITRES_STAT!C842</f>
        <v>86.35</v>
      </c>
      <c r="C839" s="5">
        <f>TITRES_STAT!D842</f>
        <v>55.943899999999999</v>
      </c>
      <c r="D839" s="5">
        <f>TITRES_STAT!E842</f>
        <v>0</v>
      </c>
      <c r="E839" s="2">
        <f t="shared" si="52"/>
        <v>-2667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86.3</v>
      </c>
      <c r="C840" s="5">
        <f>TITRES_STAT!D843</f>
        <v>55.9116</v>
      </c>
      <c r="D840" s="5">
        <f>TITRES_STAT!E843</f>
        <v>23</v>
      </c>
      <c r="E840" s="2">
        <f t="shared" si="52"/>
        <v>-2690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86.3</v>
      </c>
      <c r="C841" s="5">
        <f>TITRES_STAT!D844</f>
        <v>55.9116</v>
      </c>
      <c r="D841" s="5">
        <f>TITRES_STAT!E844</f>
        <v>28</v>
      </c>
      <c r="E841" s="2">
        <f t="shared" si="52"/>
        <v>-2690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CONFIRMED BEARISH</v>
      </c>
    </row>
    <row r="842" spans="1:8" ht="13.5" x14ac:dyDescent="0.25">
      <c r="A842" s="3">
        <f>TITRES_STAT!B845</f>
        <v>43531</v>
      </c>
      <c r="B842" s="5">
        <f>TITRES_STAT!C845</f>
        <v>86.3</v>
      </c>
      <c r="C842" s="5">
        <f>TITRES_STAT!D845</f>
        <v>55.9116</v>
      </c>
      <c r="D842" s="5">
        <f>TITRES_STAT!E845</f>
        <v>0</v>
      </c>
      <c r="E842" s="2">
        <f t="shared" si="52"/>
        <v>-2690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CONFIRMED BEARISH</v>
      </c>
    </row>
    <row r="843" spans="1:8" ht="13.5" x14ac:dyDescent="0.25">
      <c r="A843" s="3">
        <f>TITRES_STAT!B846</f>
        <v>43532</v>
      </c>
      <c r="B843" s="5">
        <f>TITRES_STAT!C846</f>
        <v>84.02</v>
      </c>
      <c r="C843" s="5">
        <f>TITRES_STAT!D846</f>
        <v>54.434399999999997</v>
      </c>
      <c r="D843" s="5">
        <f>TITRES_STAT!E846</f>
        <v>5</v>
      </c>
      <c r="E843" s="2">
        <f t="shared" si="52"/>
        <v>-2695</v>
      </c>
      <c r="F843" s="5" t="str">
        <f t="shared" si="55"/>
        <v>BEARISH</v>
      </c>
      <c r="G843" s="5" t="str">
        <f t="shared" si="54"/>
        <v>NEUTRAL</v>
      </c>
      <c r="H843" s="5" t="str">
        <f t="shared" si="53"/>
        <v>CONFIRMED BEARISH</v>
      </c>
    </row>
    <row r="844" spans="1:8" ht="13.5" x14ac:dyDescent="0.25">
      <c r="A844" s="3">
        <f>TITRES_STAT!B847</f>
        <v>43535</v>
      </c>
      <c r="B844" s="5">
        <f>TITRES_STAT!C847</f>
        <v>84</v>
      </c>
      <c r="C844" s="5">
        <f>TITRES_STAT!D847</f>
        <v>54.421399999999998</v>
      </c>
      <c r="D844" s="5">
        <f>TITRES_STAT!E847</f>
        <v>20</v>
      </c>
      <c r="E844" s="2">
        <f t="shared" si="52"/>
        <v>-2715</v>
      </c>
      <c r="F844" s="5" t="str">
        <f t="shared" si="55"/>
        <v>BEARISH</v>
      </c>
      <c r="G844" s="5" t="str">
        <f t="shared" si="54"/>
        <v>NEUTRAL</v>
      </c>
      <c r="H844" s="5" t="str">
        <f t="shared" si="53"/>
        <v>CONFIRMED BEARISH</v>
      </c>
    </row>
    <row r="845" spans="1:8" ht="13.5" x14ac:dyDescent="0.25">
      <c r="A845" s="3">
        <f>TITRES_STAT!B848</f>
        <v>43536</v>
      </c>
      <c r="B845" s="5">
        <f>TITRES_STAT!C848</f>
        <v>84</v>
      </c>
      <c r="C845" s="5">
        <f>TITRES_STAT!D848</f>
        <v>54.421399999999998</v>
      </c>
      <c r="D845" s="5">
        <f>TITRES_STAT!E848</f>
        <v>87</v>
      </c>
      <c r="E845" s="2">
        <f t="shared" si="52"/>
        <v>-2715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CONFIRMED BEARISH</v>
      </c>
    </row>
    <row r="846" spans="1:8" ht="13.5" x14ac:dyDescent="0.25">
      <c r="A846" s="3">
        <f>TITRES_STAT!B849</f>
        <v>43537</v>
      </c>
      <c r="B846" s="5">
        <f>TITRES_STAT!C849</f>
        <v>82.6</v>
      </c>
      <c r="C846" s="5">
        <f>TITRES_STAT!D849</f>
        <v>53.514400000000002</v>
      </c>
      <c r="D846" s="5">
        <f>TITRES_STAT!E849</f>
        <v>106</v>
      </c>
      <c r="E846" s="2">
        <f t="shared" si="52"/>
        <v>-2821</v>
      </c>
      <c r="F846" s="5" t="str">
        <f t="shared" si="55"/>
        <v>BEARISH</v>
      </c>
      <c r="G846" s="5" t="str">
        <f t="shared" si="54"/>
        <v>STRONG</v>
      </c>
      <c r="H846" s="5" t="str">
        <f t="shared" si="53"/>
        <v>CONFIRMED BEARISH</v>
      </c>
    </row>
    <row r="847" spans="1:8" ht="13.5" x14ac:dyDescent="0.25">
      <c r="A847" s="3">
        <f>TITRES_STAT!B850</f>
        <v>43538</v>
      </c>
      <c r="B847" s="5">
        <f>TITRES_STAT!C850</f>
        <v>82.6</v>
      </c>
      <c r="C847" s="5">
        <f>TITRES_STAT!D850</f>
        <v>53.514400000000002</v>
      </c>
      <c r="D847" s="5">
        <f>TITRES_STAT!E850</f>
        <v>0</v>
      </c>
      <c r="E847" s="2">
        <f t="shared" si="52"/>
        <v>-2821</v>
      </c>
      <c r="F847" s="5" t="str">
        <f t="shared" si="55"/>
        <v>BEARISH</v>
      </c>
      <c r="G847" s="5" t="str">
        <f t="shared" si="54"/>
        <v>STRONG</v>
      </c>
      <c r="H847" s="5" t="str">
        <f t="shared" si="53"/>
        <v>CONFIRMED BEARISH</v>
      </c>
    </row>
    <row r="848" spans="1:8" ht="13.5" x14ac:dyDescent="0.25">
      <c r="A848" s="3">
        <f>TITRES_STAT!B851</f>
        <v>43539</v>
      </c>
      <c r="B848" s="5">
        <f>TITRES_STAT!C851</f>
        <v>84</v>
      </c>
      <c r="C848" s="5">
        <f>TITRES_STAT!D851</f>
        <v>54.421399999999998</v>
      </c>
      <c r="D848" s="5">
        <f>TITRES_STAT!E851</f>
        <v>6</v>
      </c>
      <c r="E848" s="2">
        <f t="shared" si="52"/>
        <v>-2815</v>
      </c>
      <c r="F848" s="5" t="str">
        <f t="shared" si="55"/>
        <v>BEARISH</v>
      </c>
      <c r="G848" s="5" t="str">
        <f t="shared" si="54"/>
        <v>STRONG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83.9</v>
      </c>
      <c r="C849" s="5">
        <f>TITRES_STAT!D852</f>
        <v>54.356699999999996</v>
      </c>
      <c r="D849" s="5">
        <f>TITRES_STAT!E852</f>
        <v>6</v>
      </c>
      <c r="E849" s="2">
        <f t="shared" si="52"/>
        <v>-2821</v>
      </c>
      <c r="F849" s="5" t="str">
        <f t="shared" si="55"/>
        <v>BEARISH</v>
      </c>
      <c r="G849" s="5" t="str">
        <f t="shared" si="54"/>
        <v>STRONG</v>
      </c>
      <c r="H849" s="5" t="str">
        <f t="shared" si="53"/>
        <v>CONFIRMED BEARISH</v>
      </c>
    </row>
    <row r="850" spans="1:8" ht="13.5" x14ac:dyDescent="0.25">
      <c r="A850" s="3">
        <f>TITRES_STAT!B853</f>
        <v>43543</v>
      </c>
      <c r="B850" s="5">
        <f>TITRES_STAT!C853</f>
        <v>83.9</v>
      </c>
      <c r="C850" s="5">
        <f>TITRES_STAT!D853</f>
        <v>54.356699999999996</v>
      </c>
      <c r="D850" s="5">
        <f>TITRES_STAT!E853</f>
        <v>16</v>
      </c>
      <c r="E850" s="2">
        <f t="shared" si="52"/>
        <v>-2821</v>
      </c>
      <c r="F850" s="5" t="str">
        <f t="shared" si="55"/>
        <v>BEARISH</v>
      </c>
      <c r="G850" s="5" t="str">
        <f t="shared" si="54"/>
        <v>STRONG</v>
      </c>
      <c r="H850" s="5" t="str">
        <f t="shared" si="53"/>
        <v>CONFIRMED BEARISH</v>
      </c>
    </row>
    <row r="851" spans="1:8" ht="13.5" x14ac:dyDescent="0.25">
      <c r="A851" s="3">
        <f>TITRES_STAT!B854</f>
        <v>43545</v>
      </c>
      <c r="B851" s="5">
        <f>TITRES_STAT!C854</f>
        <v>83.9</v>
      </c>
      <c r="C851" s="5">
        <f>TITRES_STAT!D854</f>
        <v>54.356699999999996</v>
      </c>
      <c r="D851" s="5">
        <f>TITRES_STAT!E854</f>
        <v>14</v>
      </c>
      <c r="E851" s="2">
        <f t="shared" si="52"/>
        <v>-2821</v>
      </c>
      <c r="F851" s="5" t="str">
        <f t="shared" si="55"/>
        <v>NEUTRAL</v>
      </c>
      <c r="G851" s="5" t="str">
        <f t="shared" si="54"/>
        <v>NEUTRAL</v>
      </c>
      <c r="H851" s="5" t="str">
        <f t="shared" si="53"/>
        <v>NEUTRAL</v>
      </c>
    </row>
    <row r="852" spans="1:8" ht="13.5" x14ac:dyDescent="0.25">
      <c r="A852" s="3">
        <f>TITRES_STAT!B855</f>
        <v>43546</v>
      </c>
      <c r="B852" s="5">
        <f>TITRES_STAT!C855</f>
        <v>83.9</v>
      </c>
      <c r="C852" s="5">
        <f>TITRES_STAT!D855</f>
        <v>54.356699999999996</v>
      </c>
      <c r="D852" s="5">
        <f>TITRES_STAT!E855</f>
        <v>16</v>
      </c>
      <c r="E852" s="2">
        <f t="shared" si="52"/>
        <v>-2821</v>
      </c>
      <c r="F852" s="5" t="str">
        <f t="shared" si="55"/>
        <v>NEUTRAL</v>
      </c>
      <c r="G852" s="5" t="str">
        <f t="shared" si="54"/>
        <v>NEUTRAL</v>
      </c>
      <c r="H852" s="5" t="str">
        <f t="shared" si="53"/>
        <v>NEUTRAL</v>
      </c>
    </row>
    <row r="853" spans="1:8" ht="13.5" x14ac:dyDescent="0.25">
      <c r="A853" s="3">
        <f>TITRES_STAT!B856</f>
        <v>43549</v>
      </c>
      <c r="B853" s="5">
        <f>TITRES_STAT!C856</f>
        <v>84</v>
      </c>
      <c r="C853" s="5">
        <f>TITRES_STAT!D856</f>
        <v>54.421399999999998</v>
      </c>
      <c r="D853" s="5">
        <f>TITRES_STAT!E856</f>
        <v>47</v>
      </c>
      <c r="E853" s="2">
        <f t="shared" si="52"/>
        <v>-2774</v>
      </c>
      <c r="F853" s="5" t="str">
        <f t="shared" si="55"/>
        <v>BULLISH</v>
      </c>
      <c r="G853" s="5" t="str">
        <f t="shared" si="54"/>
        <v>NEUTRAL</v>
      </c>
      <c r="H853" s="5" t="str">
        <f t="shared" si="53"/>
        <v>NEUTRAL</v>
      </c>
    </row>
    <row r="854" spans="1:8" ht="13.5" x14ac:dyDescent="0.25">
      <c r="A854" s="3">
        <f>TITRES_STAT!B857</f>
        <v>43550</v>
      </c>
      <c r="B854" s="5">
        <f>TITRES_STAT!C857</f>
        <v>83.99</v>
      </c>
      <c r="C854" s="5">
        <f>TITRES_STAT!D857</f>
        <v>54.414999999999999</v>
      </c>
      <c r="D854" s="5">
        <f>TITRES_STAT!E857</f>
        <v>69</v>
      </c>
      <c r="E854" s="2">
        <f t="shared" si="52"/>
        <v>-2843</v>
      </c>
      <c r="F854" s="5" t="str">
        <f t="shared" si="55"/>
        <v>BEARISH</v>
      </c>
      <c r="G854" s="5" t="str">
        <f t="shared" si="54"/>
        <v>NEUTRAL</v>
      </c>
      <c r="H854" s="5" t="str">
        <f t="shared" si="53"/>
        <v>BEARISH DIVERGENCE</v>
      </c>
    </row>
    <row r="855" spans="1:8" ht="13.5" x14ac:dyDescent="0.25">
      <c r="A855" s="3">
        <f>TITRES_STAT!B858</f>
        <v>43551</v>
      </c>
      <c r="B855" s="5">
        <f>TITRES_STAT!C858</f>
        <v>84</v>
      </c>
      <c r="C855" s="5">
        <f>TITRES_STAT!D858</f>
        <v>54.421399999999998</v>
      </c>
      <c r="D855" s="5">
        <f>TITRES_STAT!E858</f>
        <v>9</v>
      </c>
      <c r="E855" s="2">
        <f t="shared" si="52"/>
        <v>-2834</v>
      </c>
      <c r="F855" s="5" t="str">
        <f t="shared" si="55"/>
        <v>BEARISH</v>
      </c>
      <c r="G855" s="5" t="str">
        <f t="shared" si="54"/>
        <v>NEUTRAL</v>
      </c>
      <c r="H855" s="5" t="str">
        <f t="shared" si="53"/>
        <v>BEARISH DIVERGENCE</v>
      </c>
    </row>
    <row r="856" spans="1:8" ht="13.5" x14ac:dyDescent="0.25">
      <c r="A856" s="3">
        <f>TITRES_STAT!B859</f>
        <v>43552</v>
      </c>
      <c r="B856" s="5">
        <f>TITRES_STAT!C859</f>
        <v>84.01</v>
      </c>
      <c r="C856" s="5">
        <f>TITRES_STAT!D859</f>
        <v>54.427900000000001</v>
      </c>
      <c r="D856" s="5">
        <f>TITRES_STAT!E859</f>
        <v>35</v>
      </c>
      <c r="E856" s="2">
        <f t="shared" si="52"/>
        <v>-2799</v>
      </c>
      <c r="F856" s="5" t="str">
        <f t="shared" si="55"/>
        <v>BULLISH</v>
      </c>
      <c r="G856" s="5" t="str">
        <f t="shared" si="54"/>
        <v>NEUTRAL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84.01</v>
      </c>
      <c r="C857" s="5">
        <f>TITRES_STAT!D860</f>
        <v>54.427900000000001</v>
      </c>
      <c r="D857" s="5">
        <f>TITRES_STAT!E860</f>
        <v>0</v>
      </c>
      <c r="E857" s="2">
        <f t="shared" si="52"/>
        <v>-2799</v>
      </c>
      <c r="F857" s="5" t="str">
        <f t="shared" si="55"/>
        <v>BULLISH</v>
      </c>
      <c r="G857" s="5" t="str">
        <f t="shared" si="54"/>
        <v>NEUTRAL</v>
      </c>
      <c r="H857" s="5" t="str">
        <f t="shared" si="53"/>
        <v>CONFIRMED BULLISH</v>
      </c>
    </row>
    <row r="858" spans="1:8" ht="13.5" x14ac:dyDescent="0.25">
      <c r="A858" s="3">
        <f>TITRES_STAT!B861</f>
        <v>43556</v>
      </c>
      <c r="B858" s="5">
        <f>TITRES_STAT!C861</f>
        <v>81.5</v>
      </c>
      <c r="C858" s="5">
        <f>TITRES_STAT!D861</f>
        <v>52.8018</v>
      </c>
      <c r="D858" s="5">
        <f>TITRES_STAT!E861</f>
        <v>3</v>
      </c>
      <c r="E858" s="2">
        <f t="shared" si="52"/>
        <v>-2802</v>
      </c>
      <c r="F858" s="5" t="str">
        <f t="shared" si="55"/>
        <v>BEARISH</v>
      </c>
      <c r="G858" s="5" t="str">
        <f t="shared" si="54"/>
        <v>NEUTRAL</v>
      </c>
      <c r="H858" s="5" t="str">
        <f t="shared" si="53"/>
        <v>CONFIRMED BEARISH</v>
      </c>
    </row>
    <row r="859" spans="1:8" ht="13.5" x14ac:dyDescent="0.25">
      <c r="A859" s="3">
        <f>TITRES_STAT!B862</f>
        <v>43557</v>
      </c>
      <c r="B859" s="5">
        <f>TITRES_STAT!C862</f>
        <v>83.94</v>
      </c>
      <c r="C859" s="5">
        <f>TITRES_STAT!D862</f>
        <v>54.382599999999996</v>
      </c>
      <c r="D859" s="5">
        <f>TITRES_STAT!E862</f>
        <v>41</v>
      </c>
      <c r="E859" s="2">
        <f t="shared" si="52"/>
        <v>-2761</v>
      </c>
      <c r="F859" s="5" t="str">
        <f t="shared" si="55"/>
        <v>BULLISH</v>
      </c>
      <c r="G859" s="5" t="str">
        <f t="shared" si="54"/>
        <v>WEAK</v>
      </c>
      <c r="H859" s="5" t="str">
        <f t="shared" si="53"/>
        <v>BULLISH DIVERGENCE</v>
      </c>
    </row>
    <row r="860" spans="1:8" ht="13.5" x14ac:dyDescent="0.25">
      <c r="A860" s="3">
        <f>TITRES_STAT!B863</f>
        <v>43558</v>
      </c>
      <c r="B860" s="5">
        <f>TITRES_STAT!C863</f>
        <v>83.94</v>
      </c>
      <c r="C860" s="5">
        <f>TITRES_STAT!D863</f>
        <v>54.382599999999996</v>
      </c>
      <c r="D860" s="5">
        <f>TITRES_STAT!E863</f>
        <v>69</v>
      </c>
      <c r="E860" s="2">
        <f t="shared" si="52"/>
        <v>-2761</v>
      </c>
      <c r="F860" s="5" t="str">
        <f t="shared" si="55"/>
        <v>BULLISH</v>
      </c>
      <c r="G860" s="5" t="str">
        <f t="shared" si="54"/>
        <v>WEAK</v>
      </c>
      <c r="H860" s="5" t="str">
        <f t="shared" si="53"/>
        <v>BULLISH DIVERGENCE</v>
      </c>
    </row>
    <row r="861" spans="1:8" ht="13.5" x14ac:dyDescent="0.25">
      <c r="A861" s="3">
        <f>TITRES_STAT!B864</f>
        <v>43559</v>
      </c>
      <c r="B861" s="5">
        <f>TITRES_STAT!C864</f>
        <v>83.94</v>
      </c>
      <c r="C861" s="5">
        <f>TITRES_STAT!D864</f>
        <v>54.382599999999996</v>
      </c>
      <c r="D861" s="5">
        <f>TITRES_STAT!E864</f>
        <v>0</v>
      </c>
      <c r="E861" s="2">
        <f t="shared" si="52"/>
        <v>-2761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BULLISH DIVERGENCE</v>
      </c>
    </row>
    <row r="862" spans="1:8" ht="13.5" x14ac:dyDescent="0.25">
      <c r="A862" s="3">
        <f>TITRES_STAT!B865</f>
        <v>43560</v>
      </c>
      <c r="B862" s="5">
        <f>TITRES_STAT!C865</f>
        <v>86.45</v>
      </c>
      <c r="C862" s="5">
        <f>TITRES_STAT!D865</f>
        <v>56.008699999999997</v>
      </c>
      <c r="D862" s="5">
        <f>TITRES_STAT!E865</f>
        <v>0</v>
      </c>
      <c r="E862" s="2">
        <f t="shared" si="52"/>
        <v>-2761</v>
      </c>
      <c r="F862" s="5" t="str">
        <f t="shared" si="55"/>
        <v>BULLISH</v>
      </c>
      <c r="G862" s="5" t="str">
        <f t="shared" si="54"/>
        <v>NEUTRAL</v>
      </c>
      <c r="H862" s="5" t="str">
        <f t="shared" si="53"/>
        <v>CONFIRMED BULLISH</v>
      </c>
    </row>
    <row r="863" spans="1:8" ht="13.5" x14ac:dyDescent="0.25">
      <c r="A863" s="3">
        <f>TITRES_STAT!B866</f>
        <v>43563</v>
      </c>
      <c r="B863" s="5">
        <f>TITRES_STAT!C866</f>
        <v>89</v>
      </c>
      <c r="C863" s="5">
        <f>TITRES_STAT!D866</f>
        <v>57.660800000000002</v>
      </c>
      <c r="D863" s="5">
        <f>TITRES_STAT!E866</f>
        <v>2</v>
      </c>
      <c r="E863" s="2">
        <f t="shared" si="52"/>
        <v>-2759</v>
      </c>
      <c r="F863" s="5" t="str">
        <f t="shared" si="55"/>
        <v>BULLISH</v>
      </c>
      <c r="G863" s="5" t="str">
        <f t="shared" si="54"/>
        <v>NEUTRAL</v>
      </c>
      <c r="H863" s="5" t="str">
        <f t="shared" si="53"/>
        <v>CONFIRMED BULLISH</v>
      </c>
    </row>
    <row r="864" spans="1:8" ht="13.5" x14ac:dyDescent="0.25">
      <c r="A864" s="3">
        <f>TITRES_STAT!B867</f>
        <v>43565</v>
      </c>
      <c r="B864" s="5">
        <f>TITRES_STAT!C867</f>
        <v>89</v>
      </c>
      <c r="C864" s="5">
        <f>TITRES_STAT!D867</f>
        <v>57.660800000000002</v>
      </c>
      <c r="D864" s="5">
        <f>TITRES_STAT!E867</f>
        <v>0</v>
      </c>
      <c r="E864" s="2">
        <f t="shared" si="52"/>
        <v>-2759</v>
      </c>
      <c r="F864" s="5" t="str">
        <f t="shared" si="55"/>
        <v>BULLISH</v>
      </c>
      <c r="G864" s="5" t="str">
        <f t="shared" si="54"/>
        <v>NEUTRAL</v>
      </c>
      <c r="H864" s="5" t="str">
        <f t="shared" si="53"/>
        <v>CONFIRMED BULLISH</v>
      </c>
    </row>
    <row r="865" spans="1:8" ht="13.5" x14ac:dyDescent="0.25">
      <c r="A865" s="3">
        <f>TITRES_STAT!B868</f>
        <v>43566</v>
      </c>
      <c r="B865" s="5">
        <f>TITRES_STAT!C868</f>
        <v>89.99</v>
      </c>
      <c r="C865" s="5">
        <f>TITRES_STAT!D868</f>
        <v>58.302199999999999</v>
      </c>
      <c r="D865" s="5">
        <f>TITRES_STAT!E868</f>
        <v>9</v>
      </c>
      <c r="E865" s="2">
        <f t="shared" si="52"/>
        <v>-2750</v>
      </c>
      <c r="F865" s="5" t="str">
        <f t="shared" si="55"/>
        <v>BULLISH</v>
      </c>
      <c r="G865" s="5" t="str">
        <f t="shared" si="54"/>
        <v>NEUTRAL</v>
      </c>
      <c r="H865" s="5" t="str">
        <f t="shared" si="53"/>
        <v>CONFIRMED BULLISH</v>
      </c>
    </row>
    <row r="866" spans="1:8" ht="13.5" x14ac:dyDescent="0.25">
      <c r="A866" s="3">
        <f>TITRES_STAT!B869</f>
        <v>43567</v>
      </c>
      <c r="B866" s="5">
        <f>TITRES_STAT!C869</f>
        <v>89.99</v>
      </c>
      <c r="C866" s="5">
        <f>TITRES_STAT!D869</f>
        <v>58.302199999999999</v>
      </c>
      <c r="D866" s="5">
        <f>TITRES_STAT!E869</f>
        <v>0</v>
      </c>
      <c r="E866" s="2">
        <f t="shared" si="52"/>
        <v>-2750</v>
      </c>
      <c r="F866" s="5" t="str">
        <f t="shared" si="55"/>
        <v>BULLISH</v>
      </c>
      <c r="G866" s="5" t="str">
        <f t="shared" si="54"/>
        <v>NEUTRAL</v>
      </c>
      <c r="H866" s="5" t="str">
        <f t="shared" si="53"/>
        <v>CONFIRMED BULLISH</v>
      </c>
    </row>
    <row r="867" spans="1:8" ht="13.5" x14ac:dyDescent="0.25">
      <c r="A867" s="3">
        <f>TITRES_STAT!B870</f>
        <v>43570</v>
      </c>
      <c r="B867" s="5">
        <f>TITRES_STAT!C870</f>
        <v>90.99</v>
      </c>
      <c r="C867" s="5">
        <f>TITRES_STAT!D870</f>
        <v>58.950099999999999</v>
      </c>
      <c r="D867" s="5">
        <f>TITRES_STAT!E870</f>
        <v>3</v>
      </c>
      <c r="E867" s="2">
        <f t="shared" si="52"/>
        <v>-2747</v>
      </c>
      <c r="F867" s="5" t="str">
        <f t="shared" si="55"/>
        <v>BULLISH</v>
      </c>
      <c r="G867" s="5" t="str">
        <f t="shared" si="54"/>
        <v>NEUTRAL</v>
      </c>
      <c r="H867" s="5" t="str">
        <f t="shared" si="53"/>
        <v>CONFIRMED BULLISH</v>
      </c>
    </row>
    <row r="868" spans="1:8" ht="13.5" x14ac:dyDescent="0.25">
      <c r="A868" s="3">
        <f>TITRES_STAT!B871</f>
        <v>43571</v>
      </c>
      <c r="B868" s="5">
        <f>TITRES_STAT!C871</f>
        <v>88.3</v>
      </c>
      <c r="C868" s="5">
        <f>TITRES_STAT!D871</f>
        <v>57.207299999999996</v>
      </c>
      <c r="D868" s="5">
        <f>TITRES_STAT!E871</f>
        <v>26</v>
      </c>
      <c r="E868" s="2">
        <f t="shared" si="52"/>
        <v>-2773</v>
      </c>
      <c r="F868" s="5" t="str">
        <f t="shared" si="55"/>
        <v>BEARISH</v>
      </c>
      <c r="G868" s="5" t="str">
        <f t="shared" si="54"/>
        <v>NEUTRAL</v>
      </c>
      <c r="H868" s="5" t="str">
        <f t="shared" si="53"/>
        <v>CONFIRMED BEARISH</v>
      </c>
    </row>
    <row r="869" spans="1:8" ht="13.5" x14ac:dyDescent="0.25">
      <c r="A869" s="3">
        <f>TITRES_STAT!B872</f>
        <v>43572</v>
      </c>
      <c r="B869" s="5">
        <f>TITRES_STAT!C872</f>
        <v>85.66</v>
      </c>
      <c r="C869" s="5">
        <f>TITRES_STAT!D872</f>
        <v>55.496899999999997</v>
      </c>
      <c r="D869" s="5">
        <f>TITRES_STAT!E872</f>
        <v>16</v>
      </c>
      <c r="E869" s="2">
        <f t="shared" si="52"/>
        <v>-2789</v>
      </c>
      <c r="F869" s="5" t="str">
        <f t="shared" si="55"/>
        <v>BEARISH</v>
      </c>
      <c r="G869" s="5" t="str">
        <f t="shared" si="54"/>
        <v>NEUTRAL</v>
      </c>
      <c r="H869" s="5" t="str">
        <f t="shared" si="53"/>
        <v>CONFIRMED BEARISH</v>
      </c>
    </row>
    <row r="870" spans="1:8" ht="13.5" x14ac:dyDescent="0.25">
      <c r="A870" s="3">
        <f>TITRES_STAT!B873</f>
        <v>43573</v>
      </c>
      <c r="B870" s="5">
        <f>TITRES_STAT!C873</f>
        <v>89.99</v>
      </c>
      <c r="C870" s="5">
        <f>TITRES_STAT!D873</f>
        <v>58.302199999999999</v>
      </c>
      <c r="D870" s="5">
        <f>TITRES_STAT!E873</f>
        <v>8</v>
      </c>
      <c r="E870" s="2">
        <f t="shared" si="52"/>
        <v>-2781</v>
      </c>
      <c r="F870" s="5" t="str">
        <f t="shared" si="55"/>
        <v>BEARISH</v>
      </c>
      <c r="G870" s="5" t="str">
        <f t="shared" si="54"/>
        <v>NEUTRAL</v>
      </c>
      <c r="H870" s="5" t="str">
        <f t="shared" si="53"/>
        <v>NEUTRAL</v>
      </c>
    </row>
    <row r="871" spans="1:8" ht="13.5" x14ac:dyDescent="0.25">
      <c r="A871" s="3">
        <f>TITRES_STAT!B874</f>
        <v>43574</v>
      </c>
      <c r="B871" s="5">
        <f>TITRES_STAT!C874</f>
        <v>89.99</v>
      </c>
      <c r="C871" s="5">
        <f>TITRES_STAT!D874</f>
        <v>58.302199999999999</v>
      </c>
      <c r="D871" s="5">
        <f>TITRES_STAT!E874</f>
        <v>37</v>
      </c>
      <c r="E871" s="2">
        <f t="shared" si="52"/>
        <v>-2781</v>
      </c>
      <c r="F871" s="5" t="str">
        <f t="shared" si="55"/>
        <v>BEARISH</v>
      </c>
      <c r="G871" s="5" t="str">
        <f t="shared" si="54"/>
        <v>NEUTRAL</v>
      </c>
      <c r="H871" s="5" t="str">
        <f t="shared" si="53"/>
        <v>NEUTRAL</v>
      </c>
    </row>
    <row r="872" spans="1:8" ht="13.5" x14ac:dyDescent="0.25">
      <c r="A872" s="3">
        <f>TITRES_STAT!B875</f>
        <v>43577</v>
      </c>
      <c r="B872" s="5">
        <f>TITRES_STAT!C875</f>
        <v>88.11</v>
      </c>
      <c r="C872" s="5">
        <f>TITRES_STAT!D875</f>
        <v>57.084200000000003</v>
      </c>
      <c r="D872" s="5">
        <f>TITRES_STAT!E875</f>
        <v>10</v>
      </c>
      <c r="E872" s="2">
        <f t="shared" si="52"/>
        <v>-2791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90.2</v>
      </c>
      <c r="C873" s="5">
        <f>TITRES_STAT!D876</f>
        <v>58.438299999999998</v>
      </c>
      <c r="D873" s="5">
        <f>TITRES_STAT!E876</f>
        <v>1</v>
      </c>
      <c r="E873" s="2">
        <f t="shared" si="52"/>
        <v>-2790</v>
      </c>
      <c r="F873" s="5" t="str">
        <f t="shared" si="55"/>
        <v>BEARISH</v>
      </c>
      <c r="G873" s="5" t="str">
        <f t="shared" si="54"/>
        <v>NEUTRAL</v>
      </c>
      <c r="H873" s="5" t="str">
        <f t="shared" si="53"/>
        <v>BEARISH DIVERGENCE</v>
      </c>
    </row>
    <row r="874" spans="1:8" ht="13.5" x14ac:dyDescent="0.25">
      <c r="A874" s="3">
        <f>TITRES_STAT!B877</f>
        <v>43579</v>
      </c>
      <c r="B874" s="5">
        <f>TITRES_STAT!C877</f>
        <v>92.49</v>
      </c>
      <c r="C874" s="5">
        <f>TITRES_STAT!D877</f>
        <v>59.921900000000001</v>
      </c>
      <c r="D874" s="5">
        <f>TITRES_STAT!E877</f>
        <v>1</v>
      </c>
      <c r="E874" s="2">
        <f t="shared" si="52"/>
        <v>-2789</v>
      </c>
      <c r="F874" s="5" t="str">
        <f t="shared" si="55"/>
        <v>NEUTRAL</v>
      </c>
      <c r="G874" s="5" t="str">
        <f t="shared" si="54"/>
        <v>NEUTRAL</v>
      </c>
      <c r="H874" s="5" t="str">
        <f t="shared" si="53"/>
        <v>NEUTRAL</v>
      </c>
    </row>
    <row r="875" spans="1:8" ht="13.5" x14ac:dyDescent="0.25">
      <c r="A875" s="3">
        <f>TITRES_STAT!B878</f>
        <v>43580</v>
      </c>
      <c r="B875" s="5">
        <f>TITRES_STAT!C878</f>
        <v>92.49</v>
      </c>
      <c r="C875" s="5">
        <f>TITRES_STAT!D878</f>
        <v>59.921900000000001</v>
      </c>
      <c r="D875" s="5">
        <f>TITRES_STAT!E878</f>
        <v>0</v>
      </c>
      <c r="E875" s="2">
        <f t="shared" si="52"/>
        <v>-2789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BEARISH DIVERGENCE</v>
      </c>
    </row>
    <row r="876" spans="1:8" ht="13.5" x14ac:dyDescent="0.25">
      <c r="A876" s="3">
        <f>TITRES_STAT!B879</f>
        <v>43581</v>
      </c>
      <c r="B876" s="5">
        <f>TITRES_STAT!C879</f>
        <v>92.49</v>
      </c>
      <c r="C876" s="5">
        <f>TITRES_STAT!D879</f>
        <v>59.921900000000001</v>
      </c>
      <c r="D876" s="5">
        <f>TITRES_STAT!E879</f>
        <v>0</v>
      </c>
      <c r="E876" s="2">
        <f t="shared" si="52"/>
        <v>-2789</v>
      </c>
      <c r="F876" s="5" t="str">
        <f t="shared" si="55"/>
        <v>BEARISH</v>
      </c>
      <c r="G876" s="5" t="str">
        <f t="shared" si="54"/>
        <v>NEUTRAL</v>
      </c>
      <c r="H876" s="5" t="str">
        <f t="shared" si="53"/>
        <v>BEARISH DIVERGENCE</v>
      </c>
    </row>
    <row r="877" spans="1:8" ht="13.5" x14ac:dyDescent="0.25">
      <c r="A877" s="3">
        <f>TITRES_STAT!B880</f>
        <v>43584</v>
      </c>
      <c r="B877" s="5">
        <f>TITRES_STAT!C880</f>
        <v>92.39</v>
      </c>
      <c r="C877" s="5">
        <f>TITRES_STAT!D880</f>
        <v>59.857100000000003</v>
      </c>
      <c r="D877" s="5">
        <f>TITRES_STAT!E880</f>
        <v>3</v>
      </c>
      <c r="E877" s="2">
        <f t="shared" si="52"/>
        <v>-2792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BEARISH DIVERGENCE</v>
      </c>
    </row>
    <row r="878" spans="1:8" ht="13.5" x14ac:dyDescent="0.25">
      <c r="A878" s="3">
        <f>TITRES_STAT!B881</f>
        <v>43585</v>
      </c>
      <c r="B878" s="5">
        <f>TITRES_STAT!C881</f>
        <v>92.35</v>
      </c>
      <c r="C878" s="5">
        <f>TITRES_STAT!D881</f>
        <v>59.831200000000003</v>
      </c>
      <c r="D878" s="5">
        <f>TITRES_STAT!E881</f>
        <v>13</v>
      </c>
      <c r="E878" s="2">
        <f t="shared" si="52"/>
        <v>-2805</v>
      </c>
      <c r="F878" s="5" t="str">
        <f t="shared" si="55"/>
        <v>BEARISH</v>
      </c>
      <c r="G878" s="5" t="str">
        <f t="shared" si="54"/>
        <v>NEUTRAL</v>
      </c>
      <c r="H878" s="5" t="str">
        <f t="shared" si="53"/>
        <v>BEARISH DIVERGENCE</v>
      </c>
    </row>
    <row r="879" spans="1:8" ht="13.5" x14ac:dyDescent="0.25">
      <c r="A879" s="3">
        <f>TITRES_STAT!B882</f>
        <v>43587</v>
      </c>
      <c r="B879" s="5">
        <f>TITRES_STAT!C882</f>
        <v>92.35</v>
      </c>
      <c r="C879" s="5">
        <f>TITRES_STAT!D882</f>
        <v>59.831200000000003</v>
      </c>
      <c r="D879" s="5">
        <f>TITRES_STAT!E882</f>
        <v>0</v>
      </c>
      <c r="E879" s="2">
        <f t="shared" si="52"/>
        <v>-2805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90</v>
      </c>
      <c r="C880" s="5">
        <f>TITRES_STAT!D883</f>
        <v>58.308700000000002</v>
      </c>
      <c r="D880" s="5">
        <f>TITRES_STAT!E883</f>
        <v>5</v>
      </c>
      <c r="E880" s="2">
        <f t="shared" si="52"/>
        <v>-2810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87.3</v>
      </c>
      <c r="C881" s="5">
        <f>TITRES_STAT!D884</f>
        <v>56.559399999999997</v>
      </c>
      <c r="D881" s="5">
        <f>TITRES_STAT!E884</f>
        <v>10</v>
      </c>
      <c r="E881" s="2">
        <f t="shared" si="52"/>
        <v>-2820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87.3</v>
      </c>
      <c r="C882" s="5">
        <f>TITRES_STAT!D885</f>
        <v>56.559399999999997</v>
      </c>
      <c r="D882" s="5">
        <f>TITRES_STAT!E885</f>
        <v>0</v>
      </c>
      <c r="E882" s="2">
        <f t="shared" si="52"/>
        <v>-2820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87.3</v>
      </c>
      <c r="C883" s="5">
        <f>TITRES_STAT!D886</f>
        <v>56.559399999999997</v>
      </c>
      <c r="D883" s="5">
        <f>TITRES_STAT!E886</f>
        <v>5</v>
      </c>
      <c r="E883" s="2">
        <f t="shared" si="52"/>
        <v>-2820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87.3</v>
      </c>
      <c r="C884" s="5">
        <f>TITRES_STAT!D887</f>
        <v>56.559399999999997</v>
      </c>
      <c r="D884" s="5">
        <f>TITRES_STAT!E887</f>
        <v>394</v>
      </c>
      <c r="E884" s="2">
        <f t="shared" si="52"/>
        <v>-2820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87.3</v>
      </c>
      <c r="C885" s="5">
        <f>TITRES_STAT!D888</f>
        <v>56.559399999999997</v>
      </c>
      <c r="D885" s="5">
        <f>TITRES_STAT!E888</f>
        <v>15</v>
      </c>
      <c r="E885" s="2">
        <f t="shared" si="52"/>
        <v>-2820</v>
      </c>
      <c r="F885" s="5" t="str">
        <f t="shared" si="55"/>
        <v>BEARISH</v>
      </c>
      <c r="G885" s="5" t="str">
        <f t="shared" si="54"/>
        <v>NEUTRAL</v>
      </c>
      <c r="H885" s="5" t="str">
        <f t="shared" si="53"/>
        <v>CONFIRMED BEARISH</v>
      </c>
    </row>
    <row r="886" spans="1:8" ht="13.5" x14ac:dyDescent="0.25">
      <c r="A886" s="3">
        <f>TITRES_STAT!B889</f>
        <v>43598</v>
      </c>
      <c r="B886" s="5">
        <f>TITRES_STAT!C889</f>
        <v>87.3</v>
      </c>
      <c r="C886" s="5">
        <f>TITRES_STAT!D889</f>
        <v>56.559399999999997</v>
      </c>
      <c r="D886" s="5">
        <f>TITRES_STAT!E889</f>
        <v>45</v>
      </c>
      <c r="E886" s="2">
        <f t="shared" si="52"/>
        <v>-2820</v>
      </c>
      <c r="F886" s="5" t="str">
        <f t="shared" si="55"/>
        <v>NEUTRAL</v>
      </c>
      <c r="G886" s="5" t="str">
        <f t="shared" si="54"/>
        <v>NEUTRAL</v>
      </c>
      <c r="H886" s="5" t="str">
        <f t="shared" si="53"/>
        <v>NEUTRAL</v>
      </c>
    </row>
    <row r="887" spans="1:8" ht="13.5" x14ac:dyDescent="0.25">
      <c r="A887" s="3">
        <f>TITRES_STAT!B890</f>
        <v>43599</v>
      </c>
      <c r="B887" s="5">
        <f>TITRES_STAT!C890</f>
        <v>87.3</v>
      </c>
      <c r="C887" s="5">
        <f>TITRES_STAT!D890</f>
        <v>56.559399999999997</v>
      </c>
      <c r="D887" s="5">
        <f>TITRES_STAT!E890</f>
        <v>59</v>
      </c>
      <c r="E887" s="2">
        <f t="shared" si="52"/>
        <v>-2820</v>
      </c>
      <c r="F887" s="5" t="str">
        <f t="shared" si="55"/>
        <v>NEUTRAL</v>
      </c>
      <c r="G887" s="5" t="str">
        <f t="shared" si="54"/>
        <v>NEUTRAL</v>
      </c>
      <c r="H887" s="5" t="str">
        <f t="shared" si="53"/>
        <v>NEUTRAL</v>
      </c>
    </row>
    <row r="888" spans="1:8" ht="13.5" x14ac:dyDescent="0.25">
      <c r="A888" s="3">
        <f>TITRES_STAT!B891</f>
        <v>43600</v>
      </c>
      <c r="B888" s="5">
        <f>TITRES_STAT!C891</f>
        <v>87</v>
      </c>
      <c r="C888" s="5">
        <f>TITRES_STAT!D891</f>
        <v>56.365099999999998</v>
      </c>
      <c r="D888" s="5">
        <f>TITRES_STAT!E891</f>
        <v>20</v>
      </c>
      <c r="E888" s="2">
        <f t="shared" si="52"/>
        <v>-2840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87</v>
      </c>
      <c r="C889" s="5">
        <f>TITRES_STAT!D892</f>
        <v>56.365099999999998</v>
      </c>
      <c r="D889" s="5">
        <f>TITRES_STAT!E892</f>
        <v>0</v>
      </c>
      <c r="E889" s="2">
        <f t="shared" si="52"/>
        <v>-2840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87</v>
      </c>
      <c r="C890" s="5">
        <f>TITRES_STAT!D893</f>
        <v>56.365099999999998</v>
      </c>
      <c r="D890" s="5">
        <f>TITRES_STAT!E893</f>
        <v>3</v>
      </c>
      <c r="E890" s="2">
        <f t="shared" si="52"/>
        <v>-2840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87</v>
      </c>
      <c r="C891" s="5">
        <f>TITRES_STAT!D894</f>
        <v>56.365099999999998</v>
      </c>
      <c r="D891" s="5">
        <f>TITRES_STAT!E894</f>
        <v>0</v>
      </c>
      <c r="E891" s="2">
        <f t="shared" si="52"/>
        <v>-2840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CONFIRMED BEARISH</v>
      </c>
    </row>
    <row r="892" spans="1:8" ht="13.5" x14ac:dyDescent="0.25">
      <c r="A892" s="3">
        <f>TITRES_STAT!B895</f>
        <v>43606</v>
      </c>
      <c r="B892" s="5">
        <f>TITRES_STAT!C895</f>
        <v>87.3</v>
      </c>
      <c r="C892" s="5">
        <f>TITRES_STAT!D895</f>
        <v>56.559399999999997</v>
      </c>
      <c r="D892" s="5">
        <f>TITRES_STAT!E895</f>
        <v>31</v>
      </c>
      <c r="E892" s="2">
        <f t="shared" si="52"/>
        <v>-2809</v>
      </c>
      <c r="F892" s="5" t="str">
        <f t="shared" si="55"/>
        <v>BULLISH</v>
      </c>
      <c r="G892" s="5" t="str">
        <f t="shared" si="54"/>
        <v>NEUTRAL</v>
      </c>
      <c r="H892" s="5" t="str">
        <f t="shared" si="53"/>
        <v>NEUTRAL</v>
      </c>
    </row>
    <row r="893" spans="1:8" ht="13.5" x14ac:dyDescent="0.25">
      <c r="A893" s="3">
        <f>TITRES_STAT!B896</f>
        <v>43607</v>
      </c>
      <c r="B893" s="5">
        <f>TITRES_STAT!C896</f>
        <v>87.3</v>
      </c>
      <c r="C893" s="5">
        <f>TITRES_STAT!D896</f>
        <v>56.559399999999997</v>
      </c>
      <c r="D893" s="5">
        <f>TITRES_STAT!E896</f>
        <v>14</v>
      </c>
      <c r="E893" s="2">
        <f t="shared" si="52"/>
        <v>-2809</v>
      </c>
      <c r="F893" s="5" t="str">
        <f t="shared" si="55"/>
        <v>BULLISH</v>
      </c>
      <c r="G893" s="5" t="str">
        <f t="shared" si="54"/>
        <v>NEUTRAL</v>
      </c>
      <c r="H893" s="5" t="str">
        <f t="shared" si="53"/>
        <v>CONFIRMED BULLISH</v>
      </c>
    </row>
    <row r="894" spans="1:8" ht="13.5" x14ac:dyDescent="0.25">
      <c r="A894" s="3">
        <f>TITRES_STAT!B897</f>
        <v>43608</v>
      </c>
      <c r="B894" s="5">
        <f>TITRES_STAT!C897</f>
        <v>85</v>
      </c>
      <c r="C894" s="5">
        <f>TITRES_STAT!D897</f>
        <v>55.069299999999998</v>
      </c>
      <c r="D894" s="5">
        <f>TITRES_STAT!E897</f>
        <v>187</v>
      </c>
      <c r="E894" s="2">
        <f t="shared" si="52"/>
        <v>-2996</v>
      </c>
      <c r="F894" s="5" t="str">
        <f t="shared" si="55"/>
        <v>BEARISH</v>
      </c>
      <c r="G894" s="5" t="str">
        <f t="shared" si="54"/>
        <v>STRONG</v>
      </c>
      <c r="H894" s="5" t="str">
        <f t="shared" si="53"/>
        <v>CONFIRMED BEARISH</v>
      </c>
    </row>
    <row r="895" spans="1:8" ht="13.5" x14ac:dyDescent="0.25">
      <c r="A895" s="3">
        <f>TITRES_STAT!B898</f>
        <v>43609</v>
      </c>
      <c r="B895" s="5">
        <f>TITRES_STAT!C898</f>
        <v>87.29</v>
      </c>
      <c r="C895" s="5">
        <f>TITRES_STAT!D898</f>
        <v>56.552900000000001</v>
      </c>
      <c r="D895" s="5">
        <f>TITRES_STAT!E898</f>
        <v>5</v>
      </c>
      <c r="E895" s="2">
        <f t="shared" si="52"/>
        <v>-2991</v>
      </c>
      <c r="F895" s="5" t="str">
        <f t="shared" si="55"/>
        <v>BEARISH</v>
      </c>
      <c r="G895" s="5" t="str">
        <f t="shared" si="54"/>
        <v>STRONG</v>
      </c>
      <c r="H895" s="5" t="str">
        <f t="shared" si="53"/>
        <v>BEARISH DIVERGENCE</v>
      </c>
    </row>
    <row r="896" spans="1:8" ht="13.5" x14ac:dyDescent="0.25">
      <c r="A896" s="3">
        <f>TITRES_STAT!B899</f>
        <v>43612</v>
      </c>
      <c r="B896" s="5">
        <f>TITRES_STAT!C899</f>
        <v>87.29</v>
      </c>
      <c r="C896" s="5">
        <f>TITRES_STAT!D899</f>
        <v>56.552900000000001</v>
      </c>
      <c r="D896" s="5">
        <f>TITRES_STAT!E899</f>
        <v>0</v>
      </c>
      <c r="E896" s="2">
        <f t="shared" si="52"/>
        <v>-2991</v>
      </c>
      <c r="F896" s="5" t="str">
        <f t="shared" si="55"/>
        <v>BEARISH</v>
      </c>
      <c r="G896" s="5" t="str">
        <f t="shared" si="54"/>
        <v>STRONG</v>
      </c>
      <c r="H896" s="5" t="str">
        <f t="shared" si="53"/>
        <v>BEARISH DIVERGENCE</v>
      </c>
    </row>
    <row r="897" spans="1:8" ht="13.5" x14ac:dyDescent="0.25">
      <c r="A897" s="3">
        <f>TITRES_STAT!B900</f>
        <v>43613</v>
      </c>
      <c r="B897" s="5">
        <f>TITRES_STAT!C900</f>
        <v>89.8</v>
      </c>
      <c r="C897" s="5">
        <f>TITRES_STAT!D900</f>
        <v>58.179099999999998</v>
      </c>
      <c r="D897" s="5">
        <f>TITRES_STAT!E900</f>
        <v>15</v>
      </c>
      <c r="E897" s="2">
        <f t="shared" si="52"/>
        <v>-2976</v>
      </c>
      <c r="F897" s="5" t="str">
        <f t="shared" si="55"/>
        <v>BEARISH</v>
      </c>
      <c r="G897" s="5" t="str">
        <f t="shared" si="54"/>
        <v>STRONG</v>
      </c>
      <c r="H897" s="5" t="str">
        <f t="shared" si="53"/>
        <v>BEARISH DIVERGENCE</v>
      </c>
    </row>
    <row r="898" spans="1:8" ht="13.5" x14ac:dyDescent="0.25">
      <c r="A898" s="3">
        <f>TITRES_STAT!B901</f>
        <v>43614</v>
      </c>
      <c r="B898" s="5">
        <f>TITRES_STAT!C901</f>
        <v>89.8</v>
      </c>
      <c r="C898" s="5">
        <f>TITRES_STAT!D901</f>
        <v>58.179099999999998</v>
      </c>
      <c r="D898" s="5">
        <f>TITRES_STAT!E901</f>
        <v>4</v>
      </c>
      <c r="E898" s="2">
        <f t="shared" si="52"/>
        <v>-2976</v>
      </c>
      <c r="F898" s="5" t="str">
        <f t="shared" si="55"/>
        <v>BEARISH</v>
      </c>
      <c r="G898" s="5" t="str">
        <f t="shared" si="54"/>
        <v>STRONG</v>
      </c>
      <c r="H898" s="5" t="str">
        <f t="shared" si="53"/>
        <v>BEARISH DIVERGENCE</v>
      </c>
    </row>
    <row r="899" spans="1:8" ht="13.5" x14ac:dyDescent="0.25">
      <c r="A899" s="3">
        <f>TITRES_STAT!B902</f>
        <v>43615</v>
      </c>
      <c r="B899" s="5">
        <f>TITRES_STAT!C902</f>
        <v>87.22</v>
      </c>
      <c r="C899" s="5">
        <f>TITRES_STAT!D902</f>
        <v>56.507599999999996</v>
      </c>
      <c r="D899" s="5">
        <f>TITRES_STAT!E902</f>
        <v>7</v>
      </c>
      <c r="E899" s="2">
        <f t="shared" si="52"/>
        <v>-2983</v>
      </c>
      <c r="F899" s="5" t="str">
        <f t="shared" si="55"/>
        <v>BULLISH</v>
      </c>
      <c r="G899" s="5" t="str">
        <f t="shared" si="54"/>
        <v>NEUTRAL</v>
      </c>
      <c r="H899" s="5" t="str">
        <f t="shared" si="53"/>
        <v>CONFIRMED BULLISH</v>
      </c>
    </row>
    <row r="900" spans="1:8" ht="13.5" x14ac:dyDescent="0.25">
      <c r="A900" s="3">
        <f>TITRES_STAT!B903</f>
        <v>43616</v>
      </c>
      <c r="B900" s="5">
        <f>TITRES_STAT!C903</f>
        <v>89.8</v>
      </c>
      <c r="C900" s="5">
        <f>TITRES_STAT!D903</f>
        <v>58.179099999999998</v>
      </c>
      <c r="D900" s="5">
        <f>TITRES_STAT!E903</f>
        <v>108</v>
      </c>
      <c r="E900" s="2">
        <f t="shared" ref="E900:E963" si="56">IF(B900&gt;B899, E899+D900, IF(B900&lt;B899, E899-D900, E899))</f>
        <v>-2875</v>
      </c>
      <c r="F900" s="5" t="str">
        <f t="shared" si="55"/>
        <v>BULLISH</v>
      </c>
      <c r="G900" s="5" t="str">
        <f t="shared" si="54"/>
        <v>WEAK</v>
      </c>
      <c r="H900" s="5" t="str">
        <f t="shared" si="53"/>
        <v>CONFIRMED BULLISH</v>
      </c>
    </row>
    <row r="901" spans="1:8" ht="13.5" x14ac:dyDescent="0.25">
      <c r="A901" s="3">
        <f>TITRES_STAT!B904</f>
        <v>43619</v>
      </c>
      <c r="B901" s="5">
        <f>TITRES_STAT!C904</f>
        <v>89.8</v>
      </c>
      <c r="C901" s="5">
        <f>TITRES_STAT!D904</f>
        <v>58.179099999999998</v>
      </c>
      <c r="D901" s="5">
        <f>TITRES_STAT!E904</f>
        <v>137</v>
      </c>
      <c r="E901" s="2">
        <f t="shared" si="56"/>
        <v>-2875</v>
      </c>
      <c r="F901" s="5" t="str">
        <f t="shared" si="55"/>
        <v>BULLISH</v>
      </c>
      <c r="G901" s="5" t="str">
        <f t="shared" si="54"/>
        <v>WEAK</v>
      </c>
      <c r="H901" s="5" t="str">
        <f t="shared" si="53"/>
        <v>CONFIRMED BULLISH</v>
      </c>
    </row>
    <row r="902" spans="1:8" ht="13.5" x14ac:dyDescent="0.25">
      <c r="A902" s="3">
        <f>TITRES_STAT!B905</f>
        <v>43623</v>
      </c>
      <c r="B902" s="5">
        <f>TITRES_STAT!C905</f>
        <v>89.8</v>
      </c>
      <c r="C902" s="5">
        <f>TITRES_STAT!D905</f>
        <v>58.179099999999998</v>
      </c>
      <c r="D902" s="5">
        <f>TITRES_STAT!E905</f>
        <v>0</v>
      </c>
      <c r="E902" s="2">
        <f t="shared" si="56"/>
        <v>-2875</v>
      </c>
      <c r="F902" s="5" t="str">
        <f t="shared" si="55"/>
        <v>BULLISH</v>
      </c>
      <c r="G902" s="5" t="str">
        <f t="shared" si="54"/>
        <v>WEAK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43626</v>
      </c>
      <c r="B903" s="5">
        <f>TITRES_STAT!C906</f>
        <v>89.99</v>
      </c>
      <c r="C903" s="5">
        <f>TITRES_STAT!D906</f>
        <v>58.302199999999999</v>
      </c>
      <c r="D903" s="5">
        <f>TITRES_STAT!E906</f>
        <v>37</v>
      </c>
      <c r="E903" s="2">
        <f t="shared" si="56"/>
        <v>-2838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WEAK</v>
      </c>
      <c r="H903" s="5" t="str">
        <f t="shared" si="57"/>
        <v>CONFIRMED BULLISH</v>
      </c>
    </row>
    <row r="904" spans="1:8" ht="13.5" x14ac:dyDescent="0.25">
      <c r="A904" s="3">
        <f>TITRES_STAT!B907</f>
        <v>43627</v>
      </c>
      <c r="B904" s="5">
        <f>TITRES_STAT!C907</f>
        <v>89</v>
      </c>
      <c r="C904" s="5">
        <f>TITRES_STAT!D907</f>
        <v>57.660800000000002</v>
      </c>
      <c r="D904" s="5">
        <f>TITRES_STAT!E907</f>
        <v>20</v>
      </c>
      <c r="E904" s="2">
        <f t="shared" si="56"/>
        <v>-2858</v>
      </c>
      <c r="F904" s="5" t="str">
        <f t="shared" ref="F904:F967" si="59">IF(E904&gt;E899,"BULLISH",IF(E904&lt;E899,"BEARISH","NEUTRAL"))</f>
        <v>BULLISH</v>
      </c>
      <c r="G904" s="5" t="str">
        <f t="shared" si="58"/>
        <v>WEAK</v>
      </c>
      <c r="H904" s="5" t="str">
        <f t="shared" si="57"/>
        <v>CONFIRMED BULLISH</v>
      </c>
    </row>
    <row r="905" spans="1:8" ht="13.5" x14ac:dyDescent="0.25">
      <c r="A905" s="3">
        <f>TITRES_STAT!B908</f>
        <v>43628</v>
      </c>
      <c r="B905" s="5">
        <f>TITRES_STAT!C908</f>
        <v>89</v>
      </c>
      <c r="C905" s="5">
        <f>TITRES_STAT!D908</f>
        <v>57.660800000000002</v>
      </c>
      <c r="D905" s="5">
        <f>TITRES_STAT!E908</f>
        <v>7</v>
      </c>
      <c r="E905" s="2">
        <f t="shared" si="56"/>
        <v>-2858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BULLISH DIVERGENCE</v>
      </c>
    </row>
    <row r="906" spans="1:8" ht="13.5" x14ac:dyDescent="0.25">
      <c r="A906" s="3">
        <f>TITRES_STAT!B909</f>
        <v>43629</v>
      </c>
      <c r="B906" s="5">
        <f>TITRES_STAT!C909</f>
        <v>87</v>
      </c>
      <c r="C906" s="5">
        <f>TITRES_STAT!D909</f>
        <v>56.365099999999998</v>
      </c>
      <c r="D906" s="5">
        <f>TITRES_STAT!E909</f>
        <v>123</v>
      </c>
      <c r="E906" s="2">
        <f t="shared" si="56"/>
        <v>-2981</v>
      </c>
      <c r="F906" s="5" t="str">
        <f t="shared" si="59"/>
        <v>BEARISH</v>
      </c>
      <c r="G906" s="5" t="str">
        <f t="shared" si="58"/>
        <v>STRONG</v>
      </c>
      <c r="H906" s="5" t="str">
        <f t="shared" si="57"/>
        <v>CONFIRMED BEARISH</v>
      </c>
    </row>
    <row r="907" spans="1:8" ht="13.5" x14ac:dyDescent="0.25">
      <c r="A907" s="3">
        <f>TITRES_STAT!B910</f>
        <v>43630</v>
      </c>
      <c r="B907" s="5">
        <f>TITRES_STAT!C910</f>
        <v>82.5</v>
      </c>
      <c r="C907" s="5">
        <f>TITRES_STAT!D910</f>
        <v>56.298299999999998</v>
      </c>
      <c r="D907" s="5">
        <f>TITRES_STAT!E910</f>
        <v>0</v>
      </c>
      <c r="E907" s="2">
        <f t="shared" si="56"/>
        <v>-2981</v>
      </c>
      <c r="F907" s="5" t="str">
        <f t="shared" si="59"/>
        <v>BEARISH</v>
      </c>
      <c r="G907" s="5" t="str">
        <f t="shared" si="58"/>
        <v>STRONG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82.5</v>
      </c>
      <c r="C908" s="5">
        <f>TITRES_STAT!D911</f>
        <v>56.298299999999998</v>
      </c>
      <c r="D908" s="5">
        <f>TITRES_STAT!E911</f>
        <v>0</v>
      </c>
      <c r="E908" s="2">
        <f t="shared" si="56"/>
        <v>-2981</v>
      </c>
      <c r="F908" s="5" t="str">
        <f t="shared" si="59"/>
        <v>BEARISH</v>
      </c>
      <c r="G908" s="5" t="str">
        <f t="shared" si="58"/>
        <v>STRONG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82.5</v>
      </c>
      <c r="C909" s="5">
        <f>TITRES_STAT!D912</f>
        <v>56.298299999999998</v>
      </c>
      <c r="D909" s="5">
        <f>TITRES_STAT!E912</f>
        <v>0</v>
      </c>
      <c r="E909" s="2">
        <f t="shared" si="56"/>
        <v>-2981</v>
      </c>
      <c r="F909" s="5" t="str">
        <f t="shared" si="59"/>
        <v>BEARISH</v>
      </c>
      <c r="G909" s="5" t="str">
        <f t="shared" si="58"/>
        <v>STRONG</v>
      </c>
      <c r="H909" s="5" t="str">
        <f t="shared" si="57"/>
        <v>CONFIRMED BEARISH</v>
      </c>
    </row>
    <row r="910" spans="1:8" ht="13.5" x14ac:dyDescent="0.25">
      <c r="A910" s="3">
        <f>TITRES_STAT!B913</f>
        <v>43635</v>
      </c>
      <c r="B910" s="5">
        <f>TITRES_STAT!C913</f>
        <v>82.5</v>
      </c>
      <c r="C910" s="5">
        <f>TITRES_STAT!D913</f>
        <v>56.298299999999998</v>
      </c>
      <c r="D910" s="5">
        <f>TITRES_STAT!E913</f>
        <v>0</v>
      </c>
      <c r="E910" s="2">
        <f t="shared" si="56"/>
        <v>-2981</v>
      </c>
      <c r="F910" s="5" t="str">
        <f t="shared" si="59"/>
        <v>BEARISH</v>
      </c>
      <c r="G910" s="5" t="str">
        <f t="shared" si="58"/>
        <v>STRONG</v>
      </c>
      <c r="H910" s="5" t="str">
        <f t="shared" si="57"/>
        <v>CONFIRMED BEARISH</v>
      </c>
    </row>
    <row r="911" spans="1:8" ht="13.5" x14ac:dyDescent="0.25">
      <c r="A911" s="3">
        <f>TITRES_STAT!B914</f>
        <v>43636</v>
      </c>
      <c r="B911" s="5">
        <f>TITRES_STAT!C914</f>
        <v>82.5</v>
      </c>
      <c r="C911" s="5">
        <f>TITRES_STAT!D914</f>
        <v>56.298299999999998</v>
      </c>
      <c r="D911" s="5">
        <f>TITRES_STAT!E914</f>
        <v>83</v>
      </c>
      <c r="E911" s="2">
        <f t="shared" si="56"/>
        <v>-2981</v>
      </c>
      <c r="F911" s="5" t="str">
        <f t="shared" si="59"/>
        <v>NEUTRAL</v>
      </c>
      <c r="G911" s="5" t="str">
        <f t="shared" si="58"/>
        <v>NEUTRAL</v>
      </c>
      <c r="H911" s="5" t="str">
        <f t="shared" si="57"/>
        <v>NEUTRAL</v>
      </c>
    </row>
    <row r="912" spans="1:8" ht="13.5" x14ac:dyDescent="0.25">
      <c r="A912" s="3">
        <f>TITRES_STAT!B915</f>
        <v>43637</v>
      </c>
      <c r="B912" s="5">
        <f>TITRES_STAT!C915</f>
        <v>82.5</v>
      </c>
      <c r="C912" s="5">
        <f>TITRES_STAT!D915</f>
        <v>56.298299999999998</v>
      </c>
      <c r="D912" s="5">
        <f>TITRES_STAT!E915</f>
        <v>16</v>
      </c>
      <c r="E912" s="2">
        <f t="shared" si="56"/>
        <v>-2981</v>
      </c>
      <c r="F912" s="5" t="str">
        <f t="shared" si="59"/>
        <v>NEUTRAL</v>
      </c>
      <c r="G912" s="5" t="str">
        <f t="shared" si="58"/>
        <v>NEUTRAL</v>
      </c>
      <c r="H912" s="5" t="str">
        <f t="shared" si="57"/>
        <v>NEUTRAL</v>
      </c>
    </row>
    <row r="913" spans="1:8" ht="13.5" x14ac:dyDescent="0.25">
      <c r="A913" s="3">
        <f>TITRES_STAT!B916</f>
        <v>43640</v>
      </c>
      <c r="B913" s="5">
        <f>TITRES_STAT!C916</f>
        <v>82.5</v>
      </c>
      <c r="C913" s="5">
        <f>TITRES_STAT!D916</f>
        <v>56.298299999999998</v>
      </c>
      <c r="D913" s="5">
        <f>TITRES_STAT!E916</f>
        <v>0</v>
      </c>
      <c r="E913" s="2">
        <f t="shared" si="56"/>
        <v>-2981</v>
      </c>
      <c r="F913" s="5" t="str">
        <f t="shared" si="59"/>
        <v>NEUTRAL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43641</v>
      </c>
      <c r="B914" s="5">
        <f>TITRES_STAT!C917</f>
        <v>82.6</v>
      </c>
      <c r="C914" s="5">
        <f>TITRES_STAT!D917</f>
        <v>56.366599999999998</v>
      </c>
      <c r="D914" s="5">
        <f>TITRES_STAT!E917</f>
        <v>1</v>
      </c>
      <c r="E914" s="2">
        <f t="shared" si="56"/>
        <v>-2980</v>
      </c>
      <c r="F914" s="5" t="str">
        <f t="shared" si="59"/>
        <v>BULLISH</v>
      </c>
      <c r="G914" s="5" t="str">
        <f t="shared" si="58"/>
        <v>NEUTRAL</v>
      </c>
      <c r="H914" s="5" t="str">
        <f t="shared" si="57"/>
        <v>CONFIRMED BULLISH</v>
      </c>
    </row>
    <row r="915" spans="1:8" ht="13.5" x14ac:dyDescent="0.25">
      <c r="A915" s="3">
        <f>TITRES_STAT!B918</f>
        <v>43642</v>
      </c>
      <c r="B915" s="5">
        <f>TITRES_STAT!C918</f>
        <v>85</v>
      </c>
      <c r="C915" s="5">
        <f>TITRES_STAT!D918</f>
        <v>58.004300000000001</v>
      </c>
      <c r="D915" s="5">
        <f>TITRES_STAT!E918</f>
        <v>4</v>
      </c>
      <c r="E915" s="2">
        <f t="shared" si="56"/>
        <v>-2976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CONFIRMED BULLISH</v>
      </c>
    </row>
    <row r="916" spans="1:8" ht="13.5" x14ac:dyDescent="0.25">
      <c r="A916" s="3">
        <f>TITRES_STAT!B919</f>
        <v>43643</v>
      </c>
      <c r="B916" s="5">
        <f>TITRES_STAT!C919</f>
        <v>85</v>
      </c>
      <c r="C916" s="5">
        <f>TITRES_STAT!D919</f>
        <v>58.004300000000001</v>
      </c>
      <c r="D916" s="5">
        <f>TITRES_STAT!E919</f>
        <v>10</v>
      </c>
      <c r="E916" s="2">
        <f t="shared" si="56"/>
        <v>-2976</v>
      </c>
      <c r="F916" s="5" t="str">
        <f t="shared" si="59"/>
        <v>BULLISH</v>
      </c>
      <c r="G916" s="5" t="str">
        <f t="shared" si="58"/>
        <v>NEUTRAL</v>
      </c>
      <c r="H916" s="5" t="str">
        <f t="shared" si="57"/>
        <v>CONFIRMED BULLISH</v>
      </c>
    </row>
    <row r="917" spans="1:8" ht="13.5" x14ac:dyDescent="0.25">
      <c r="A917" s="3">
        <f>TITRES_STAT!B920</f>
        <v>43644</v>
      </c>
      <c r="B917" s="5">
        <f>TITRES_STAT!C920</f>
        <v>82.7</v>
      </c>
      <c r="C917" s="5">
        <f>TITRES_STAT!D920</f>
        <v>56.434800000000003</v>
      </c>
      <c r="D917" s="5">
        <f>TITRES_STAT!E920</f>
        <v>5</v>
      </c>
      <c r="E917" s="2">
        <f t="shared" si="56"/>
        <v>-2981</v>
      </c>
      <c r="F917" s="5" t="str">
        <f t="shared" si="59"/>
        <v>NEUTRAL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43647</v>
      </c>
      <c r="B918" s="5">
        <f>TITRES_STAT!C921</f>
        <v>85</v>
      </c>
      <c r="C918" s="5">
        <f>TITRES_STAT!D921</f>
        <v>58.004300000000001</v>
      </c>
      <c r="D918" s="5">
        <f>TITRES_STAT!E921</f>
        <v>39</v>
      </c>
      <c r="E918" s="2">
        <f t="shared" si="56"/>
        <v>-2942</v>
      </c>
      <c r="F918" s="5" t="str">
        <f t="shared" si="59"/>
        <v>BULLISH</v>
      </c>
      <c r="G918" s="5" t="str">
        <f t="shared" si="58"/>
        <v>NEUTRAL</v>
      </c>
      <c r="H918" s="5" t="str">
        <f t="shared" si="57"/>
        <v>CONFIRMED BULLISH</v>
      </c>
    </row>
    <row r="919" spans="1:8" ht="13.5" x14ac:dyDescent="0.25">
      <c r="A919" s="3">
        <f>TITRES_STAT!B922</f>
        <v>43648</v>
      </c>
      <c r="B919" s="5">
        <f>TITRES_STAT!C922</f>
        <v>84.99</v>
      </c>
      <c r="C919" s="5">
        <f>TITRES_STAT!D922</f>
        <v>57.997500000000002</v>
      </c>
      <c r="D919" s="5">
        <f>TITRES_STAT!E922</f>
        <v>160</v>
      </c>
      <c r="E919" s="2">
        <f t="shared" si="56"/>
        <v>-3102</v>
      </c>
      <c r="F919" s="5" t="str">
        <f t="shared" si="59"/>
        <v>BEARISH</v>
      </c>
      <c r="G919" s="5" t="str">
        <f t="shared" si="58"/>
        <v>STRONG</v>
      </c>
      <c r="H919" s="5" t="str">
        <f t="shared" si="57"/>
        <v>BEARISH DIVERGENCE</v>
      </c>
    </row>
    <row r="920" spans="1:8" ht="13.5" x14ac:dyDescent="0.25">
      <c r="A920" s="3">
        <f>TITRES_STAT!B923</f>
        <v>43649</v>
      </c>
      <c r="B920" s="5">
        <f>TITRES_STAT!C923</f>
        <v>84.98</v>
      </c>
      <c r="C920" s="5">
        <f>TITRES_STAT!D923</f>
        <v>57.990699999999997</v>
      </c>
      <c r="D920" s="5">
        <f>TITRES_STAT!E923</f>
        <v>23</v>
      </c>
      <c r="E920" s="2">
        <f t="shared" si="56"/>
        <v>-3125</v>
      </c>
      <c r="F920" s="5" t="str">
        <f t="shared" si="59"/>
        <v>BEARISH</v>
      </c>
      <c r="G920" s="5" t="str">
        <f t="shared" si="58"/>
        <v>STRONG</v>
      </c>
      <c r="H920" s="5" t="str">
        <f t="shared" si="57"/>
        <v>CONFIRMED BEARISH</v>
      </c>
    </row>
    <row r="921" spans="1:8" ht="13.5" x14ac:dyDescent="0.25">
      <c r="A921" s="3">
        <f>TITRES_STAT!B924</f>
        <v>43650</v>
      </c>
      <c r="B921" s="5">
        <f>TITRES_STAT!C924</f>
        <v>84.93</v>
      </c>
      <c r="C921" s="5">
        <f>TITRES_STAT!D924</f>
        <v>57.956600000000002</v>
      </c>
      <c r="D921" s="5">
        <f>TITRES_STAT!E924</f>
        <v>15</v>
      </c>
      <c r="E921" s="2">
        <f t="shared" si="56"/>
        <v>-3140</v>
      </c>
      <c r="F921" s="5" t="str">
        <f t="shared" si="59"/>
        <v>BEARISH</v>
      </c>
      <c r="G921" s="5" t="str">
        <f t="shared" si="58"/>
        <v>STRONG</v>
      </c>
      <c r="H921" s="5" t="str">
        <f t="shared" si="57"/>
        <v>CONFIRMED BEARISH</v>
      </c>
    </row>
    <row r="922" spans="1:8" ht="13.5" x14ac:dyDescent="0.25">
      <c r="A922" s="3">
        <f>TITRES_STAT!B925</f>
        <v>43651</v>
      </c>
      <c r="B922" s="5">
        <f>TITRES_STAT!C925</f>
        <v>84.93</v>
      </c>
      <c r="C922" s="5">
        <f>TITRES_STAT!D925</f>
        <v>57.956600000000002</v>
      </c>
      <c r="D922" s="5">
        <f>TITRES_STAT!E925</f>
        <v>0</v>
      </c>
      <c r="E922" s="2">
        <f t="shared" si="56"/>
        <v>-3140</v>
      </c>
      <c r="F922" s="5" t="str">
        <f t="shared" si="59"/>
        <v>BEARISH</v>
      </c>
      <c r="G922" s="5" t="str">
        <f t="shared" si="58"/>
        <v>STRONG</v>
      </c>
      <c r="H922" s="5" t="str">
        <f t="shared" si="57"/>
        <v>BEARISH DIVERGENCE</v>
      </c>
    </row>
    <row r="923" spans="1:8" ht="13.5" x14ac:dyDescent="0.25">
      <c r="A923" s="3">
        <f>TITRES_STAT!B926</f>
        <v>43654</v>
      </c>
      <c r="B923" s="5">
        <f>TITRES_STAT!C926</f>
        <v>84.9</v>
      </c>
      <c r="C923" s="5">
        <f>TITRES_STAT!D926</f>
        <v>57.936100000000003</v>
      </c>
      <c r="D923" s="5">
        <f>TITRES_STAT!E926</f>
        <v>25</v>
      </c>
      <c r="E923" s="2">
        <f t="shared" si="56"/>
        <v>-3165</v>
      </c>
      <c r="F923" s="5" t="str">
        <f t="shared" si="59"/>
        <v>BEARISH</v>
      </c>
      <c r="G923" s="5" t="str">
        <f t="shared" si="58"/>
        <v>STRONG</v>
      </c>
      <c r="H923" s="5" t="str">
        <f t="shared" si="57"/>
        <v>CONFIRMED BEARISH</v>
      </c>
    </row>
    <row r="924" spans="1:8" ht="13.5" x14ac:dyDescent="0.25">
      <c r="A924" s="3">
        <f>TITRES_STAT!B927</f>
        <v>43655</v>
      </c>
      <c r="B924" s="5">
        <f>TITRES_STAT!C927</f>
        <v>84.9</v>
      </c>
      <c r="C924" s="5">
        <f>TITRES_STAT!D927</f>
        <v>57.936100000000003</v>
      </c>
      <c r="D924" s="5">
        <f>TITRES_STAT!E927</f>
        <v>20</v>
      </c>
      <c r="E924" s="2">
        <f t="shared" si="56"/>
        <v>-3165</v>
      </c>
      <c r="F924" s="5" t="str">
        <f t="shared" si="59"/>
        <v>BEARISH</v>
      </c>
      <c r="G924" s="5" t="str">
        <f t="shared" si="58"/>
        <v>STRONG</v>
      </c>
      <c r="H924" s="5" t="str">
        <f t="shared" si="57"/>
        <v>CONFIRMED BEARISH</v>
      </c>
    </row>
    <row r="925" spans="1:8" ht="13.5" x14ac:dyDescent="0.25">
      <c r="A925" s="3">
        <f>TITRES_STAT!B928</f>
        <v>43656</v>
      </c>
      <c r="B925" s="5">
        <f>TITRES_STAT!C928</f>
        <v>84.9</v>
      </c>
      <c r="C925" s="5">
        <f>TITRES_STAT!D928</f>
        <v>57.936100000000003</v>
      </c>
      <c r="D925" s="5">
        <f>TITRES_STAT!E928</f>
        <v>0</v>
      </c>
      <c r="E925" s="2">
        <f t="shared" si="56"/>
        <v>-3165</v>
      </c>
      <c r="F925" s="5" t="str">
        <f t="shared" si="59"/>
        <v>BEARISH</v>
      </c>
      <c r="G925" s="5" t="str">
        <f t="shared" si="58"/>
        <v>NEUTRAL</v>
      </c>
      <c r="H925" s="5" t="str">
        <f t="shared" si="57"/>
        <v>CONFIRMED BEARISH</v>
      </c>
    </row>
    <row r="926" spans="1:8" ht="13.5" x14ac:dyDescent="0.25">
      <c r="A926" s="3">
        <f>TITRES_STAT!B929</f>
        <v>43657</v>
      </c>
      <c r="B926" s="5">
        <f>TITRES_STAT!C929</f>
        <v>84.9</v>
      </c>
      <c r="C926" s="5">
        <f>TITRES_STAT!D929</f>
        <v>57.936100000000003</v>
      </c>
      <c r="D926" s="5">
        <f>TITRES_STAT!E929</f>
        <v>0</v>
      </c>
      <c r="E926" s="2">
        <f t="shared" si="56"/>
        <v>-3165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CONFIRMED BEARISH</v>
      </c>
    </row>
    <row r="927" spans="1:8" ht="13.5" x14ac:dyDescent="0.25">
      <c r="A927" s="3">
        <f>TITRES_STAT!B930</f>
        <v>43658</v>
      </c>
      <c r="B927" s="5">
        <f>TITRES_STAT!C930</f>
        <v>84.89</v>
      </c>
      <c r="C927" s="5">
        <f>TITRES_STAT!D930</f>
        <v>57.929299999999998</v>
      </c>
      <c r="D927" s="5">
        <f>TITRES_STAT!E930</f>
        <v>26</v>
      </c>
      <c r="E927" s="2">
        <f t="shared" si="56"/>
        <v>-3191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CONFIRMED BEARISH</v>
      </c>
    </row>
    <row r="928" spans="1:8" ht="13.5" x14ac:dyDescent="0.25">
      <c r="A928" s="3">
        <f>TITRES_STAT!B931</f>
        <v>43661</v>
      </c>
      <c r="B928" s="5">
        <f>TITRES_STAT!C931</f>
        <v>84.88</v>
      </c>
      <c r="C928" s="5">
        <f>TITRES_STAT!D931</f>
        <v>57.922400000000003</v>
      </c>
      <c r="D928" s="5">
        <f>TITRES_STAT!E931</f>
        <v>53</v>
      </c>
      <c r="E928" s="2">
        <f t="shared" si="56"/>
        <v>-3244</v>
      </c>
      <c r="F928" s="5" t="str">
        <f t="shared" si="59"/>
        <v>BEARISH</v>
      </c>
      <c r="G928" s="5" t="str">
        <f t="shared" si="58"/>
        <v>STRONG</v>
      </c>
      <c r="H928" s="5" t="str">
        <f t="shared" si="57"/>
        <v>CONFIRMED BEARISH</v>
      </c>
    </row>
    <row r="929" spans="1:8" ht="13.5" x14ac:dyDescent="0.25">
      <c r="A929" s="3">
        <f>TITRES_STAT!B932</f>
        <v>43662</v>
      </c>
      <c r="B929" s="5">
        <f>TITRES_STAT!C932</f>
        <v>84.87</v>
      </c>
      <c r="C929" s="5">
        <f>TITRES_STAT!D932</f>
        <v>57.915599999999998</v>
      </c>
      <c r="D929" s="5">
        <f>TITRES_STAT!E932</f>
        <v>29</v>
      </c>
      <c r="E929" s="2">
        <f t="shared" si="56"/>
        <v>-3273</v>
      </c>
      <c r="F929" s="5" t="str">
        <f t="shared" si="59"/>
        <v>BEARISH</v>
      </c>
      <c r="G929" s="5" t="str">
        <f t="shared" si="58"/>
        <v>STRONG</v>
      </c>
      <c r="H929" s="5" t="str">
        <f t="shared" si="57"/>
        <v>CONFIRMED BEARISH</v>
      </c>
    </row>
    <row r="930" spans="1:8" ht="13.5" x14ac:dyDescent="0.25">
      <c r="A930" s="3">
        <f>TITRES_STAT!B933</f>
        <v>43663</v>
      </c>
      <c r="B930" s="5">
        <f>TITRES_STAT!C933</f>
        <v>84.88</v>
      </c>
      <c r="C930" s="5">
        <f>TITRES_STAT!D933</f>
        <v>57.922400000000003</v>
      </c>
      <c r="D930" s="5">
        <f>TITRES_STAT!E933</f>
        <v>21</v>
      </c>
      <c r="E930" s="2">
        <f t="shared" si="56"/>
        <v>-3252</v>
      </c>
      <c r="F930" s="5" t="str">
        <f t="shared" si="59"/>
        <v>BEARISH</v>
      </c>
      <c r="G930" s="5" t="str">
        <f t="shared" si="58"/>
        <v>STRONG</v>
      </c>
      <c r="H930" s="5" t="str">
        <f t="shared" si="57"/>
        <v>CONFIRMED BEARISH</v>
      </c>
    </row>
    <row r="931" spans="1:8" ht="13.5" x14ac:dyDescent="0.25">
      <c r="A931" s="3">
        <f>TITRES_STAT!B934</f>
        <v>43664</v>
      </c>
      <c r="B931" s="5">
        <f>TITRES_STAT!C934</f>
        <v>84.87</v>
      </c>
      <c r="C931" s="5">
        <f>TITRES_STAT!D934</f>
        <v>57.915599999999998</v>
      </c>
      <c r="D931" s="5">
        <f>TITRES_STAT!E934</f>
        <v>24</v>
      </c>
      <c r="E931" s="2">
        <f t="shared" si="56"/>
        <v>-3276</v>
      </c>
      <c r="F931" s="5" t="str">
        <f t="shared" si="59"/>
        <v>BEARISH</v>
      </c>
      <c r="G931" s="5" t="str">
        <f t="shared" si="58"/>
        <v>STRONG</v>
      </c>
      <c r="H931" s="5" t="str">
        <f t="shared" si="57"/>
        <v>CONFIRMED BEARISH</v>
      </c>
    </row>
    <row r="932" spans="1:8" ht="13.5" x14ac:dyDescent="0.25">
      <c r="A932" s="3">
        <f>TITRES_STAT!B935</f>
        <v>43665</v>
      </c>
      <c r="B932" s="5">
        <f>TITRES_STAT!C935</f>
        <v>83.9</v>
      </c>
      <c r="C932" s="5">
        <f>TITRES_STAT!D935</f>
        <v>57.253700000000002</v>
      </c>
      <c r="D932" s="5">
        <f>TITRES_STAT!E935</f>
        <v>71</v>
      </c>
      <c r="E932" s="2">
        <f t="shared" si="56"/>
        <v>-3347</v>
      </c>
      <c r="F932" s="5" t="str">
        <f t="shared" si="59"/>
        <v>BEARISH</v>
      </c>
      <c r="G932" s="5" t="str">
        <f t="shared" si="58"/>
        <v>STRONG</v>
      </c>
      <c r="H932" s="5" t="str">
        <f t="shared" si="57"/>
        <v>CONFIRMED BEARISH</v>
      </c>
    </row>
    <row r="933" spans="1:8" ht="13.5" x14ac:dyDescent="0.25">
      <c r="A933" s="3">
        <f>TITRES_STAT!B936</f>
        <v>43668</v>
      </c>
      <c r="B933" s="5">
        <f>TITRES_STAT!C936</f>
        <v>82.4</v>
      </c>
      <c r="C933" s="5">
        <f>TITRES_STAT!D936</f>
        <v>56.2301</v>
      </c>
      <c r="D933" s="5">
        <f>TITRES_STAT!E936</f>
        <v>130</v>
      </c>
      <c r="E933" s="2">
        <f t="shared" si="56"/>
        <v>-3477</v>
      </c>
      <c r="F933" s="5" t="str">
        <f t="shared" si="59"/>
        <v>BEARISH</v>
      </c>
      <c r="G933" s="5" t="str">
        <f t="shared" si="58"/>
        <v>STRONG</v>
      </c>
      <c r="H933" s="5" t="str">
        <f t="shared" si="57"/>
        <v>CONFIRMED BEARISH</v>
      </c>
    </row>
    <row r="934" spans="1:8" ht="13.5" x14ac:dyDescent="0.25">
      <c r="A934" s="3">
        <f>TITRES_STAT!B937</f>
        <v>43669</v>
      </c>
      <c r="B934" s="5">
        <f>TITRES_STAT!C937</f>
        <v>82.4</v>
      </c>
      <c r="C934" s="5">
        <f>TITRES_STAT!D937</f>
        <v>56.2301</v>
      </c>
      <c r="D934" s="5">
        <f>TITRES_STAT!E937</f>
        <v>108</v>
      </c>
      <c r="E934" s="2">
        <f t="shared" si="56"/>
        <v>-3477</v>
      </c>
      <c r="F934" s="5" t="str">
        <f t="shared" si="59"/>
        <v>BEARISH</v>
      </c>
      <c r="G934" s="5" t="str">
        <f t="shared" si="58"/>
        <v>STRONG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82.4</v>
      </c>
      <c r="C935" s="5">
        <f>TITRES_STAT!D938</f>
        <v>56.2301</v>
      </c>
      <c r="D935" s="5">
        <f>TITRES_STAT!E938</f>
        <v>0</v>
      </c>
      <c r="E935" s="2">
        <f t="shared" si="56"/>
        <v>-3477</v>
      </c>
      <c r="F935" s="5" t="str">
        <f t="shared" si="59"/>
        <v>BEARISH</v>
      </c>
      <c r="G935" s="5" t="str">
        <f t="shared" si="58"/>
        <v>STRONG</v>
      </c>
      <c r="H935" s="5" t="str">
        <f t="shared" si="57"/>
        <v>CONFIRMED BEARISH</v>
      </c>
    </row>
    <row r="936" spans="1:8" ht="13.5" x14ac:dyDescent="0.25">
      <c r="A936" s="3">
        <f>TITRES_STAT!B939</f>
        <v>43672</v>
      </c>
      <c r="B936" s="5">
        <f>TITRES_STAT!C939</f>
        <v>82.4</v>
      </c>
      <c r="C936" s="5">
        <f>TITRES_STAT!D939</f>
        <v>56.2301</v>
      </c>
      <c r="D936" s="5">
        <f>TITRES_STAT!E939</f>
        <v>21</v>
      </c>
      <c r="E936" s="2">
        <f t="shared" si="56"/>
        <v>-3477</v>
      </c>
      <c r="F936" s="5" t="str">
        <f t="shared" si="59"/>
        <v>BEARISH</v>
      </c>
      <c r="G936" s="5" t="str">
        <f t="shared" si="58"/>
        <v>STRONG</v>
      </c>
      <c r="H936" s="5" t="str">
        <f t="shared" si="57"/>
        <v>CONFIRMED BEARISH</v>
      </c>
    </row>
    <row r="937" spans="1:8" ht="13.5" x14ac:dyDescent="0.25">
      <c r="A937" s="3">
        <f>TITRES_STAT!B940</f>
        <v>43675</v>
      </c>
      <c r="B937" s="5">
        <f>TITRES_STAT!C940</f>
        <v>82.5</v>
      </c>
      <c r="C937" s="5">
        <f>TITRES_STAT!D940</f>
        <v>56.298299999999998</v>
      </c>
      <c r="D937" s="5">
        <f>TITRES_STAT!E940</f>
        <v>11</v>
      </c>
      <c r="E937" s="2">
        <f t="shared" si="56"/>
        <v>-3466</v>
      </c>
      <c r="F937" s="5" t="str">
        <f t="shared" si="59"/>
        <v>BEARISH</v>
      </c>
      <c r="G937" s="5" t="str">
        <f t="shared" si="58"/>
        <v>STRONG</v>
      </c>
      <c r="H937" s="5" t="str">
        <f t="shared" si="57"/>
        <v>CONFIRMED BEARISH</v>
      </c>
    </row>
    <row r="938" spans="1:8" ht="13.5" x14ac:dyDescent="0.25">
      <c r="A938" s="3">
        <f>TITRES_STAT!B941</f>
        <v>43676</v>
      </c>
      <c r="B938" s="5">
        <f>TITRES_STAT!C941</f>
        <v>82.5</v>
      </c>
      <c r="C938" s="5">
        <f>TITRES_STAT!D941</f>
        <v>56.298299999999998</v>
      </c>
      <c r="D938" s="5">
        <f>TITRES_STAT!E941</f>
        <v>14</v>
      </c>
      <c r="E938" s="2">
        <f t="shared" si="56"/>
        <v>-3466</v>
      </c>
      <c r="F938" s="5" t="str">
        <f t="shared" si="59"/>
        <v>BULLISH</v>
      </c>
      <c r="G938" s="5" t="str">
        <f t="shared" si="58"/>
        <v>NEUTRAL</v>
      </c>
      <c r="H938" s="5" t="str">
        <f t="shared" si="57"/>
        <v>CONFIRMED BULLISH</v>
      </c>
    </row>
    <row r="939" spans="1:8" ht="13.5" x14ac:dyDescent="0.25">
      <c r="A939" s="3">
        <f>TITRES_STAT!B942</f>
        <v>43677</v>
      </c>
      <c r="B939" s="5">
        <f>TITRES_STAT!C942</f>
        <v>82.5</v>
      </c>
      <c r="C939" s="5">
        <f>TITRES_STAT!D942</f>
        <v>56.298299999999998</v>
      </c>
      <c r="D939" s="5">
        <f>TITRES_STAT!E942</f>
        <v>0</v>
      </c>
      <c r="E939" s="2">
        <f t="shared" si="56"/>
        <v>-3466</v>
      </c>
      <c r="F939" s="5" t="str">
        <f t="shared" si="59"/>
        <v>BULLISH</v>
      </c>
      <c r="G939" s="5" t="str">
        <f t="shared" si="58"/>
        <v>NEUTRAL</v>
      </c>
      <c r="H939" s="5" t="str">
        <f t="shared" si="57"/>
        <v>CONFIRMED BULLISH</v>
      </c>
    </row>
    <row r="940" spans="1:8" ht="13.5" x14ac:dyDescent="0.25">
      <c r="A940" s="3">
        <f>TITRES_STAT!B943</f>
        <v>43678</v>
      </c>
      <c r="B940" s="5">
        <f>TITRES_STAT!C943</f>
        <v>82.5</v>
      </c>
      <c r="C940" s="5">
        <f>TITRES_STAT!D943</f>
        <v>56.298299999999998</v>
      </c>
      <c r="D940" s="5">
        <f>TITRES_STAT!E943</f>
        <v>0</v>
      </c>
      <c r="E940" s="2">
        <f t="shared" si="56"/>
        <v>-3466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CONFIRMED BULLISH</v>
      </c>
    </row>
    <row r="941" spans="1:8" ht="13.5" x14ac:dyDescent="0.25">
      <c r="A941" s="3">
        <f>TITRES_STAT!B944</f>
        <v>43679</v>
      </c>
      <c r="B941" s="5">
        <f>TITRES_STAT!C944</f>
        <v>82.5</v>
      </c>
      <c r="C941" s="5">
        <f>TITRES_STAT!D944</f>
        <v>56.298299999999998</v>
      </c>
      <c r="D941" s="5">
        <f>TITRES_STAT!E944</f>
        <v>0</v>
      </c>
      <c r="E941" s="2">
        <f t="shared" si="56"/>
        <v>-3466</v>
      </c>
      <c r="F941" s="5" t="str">
        <f t="shared" si="59"/>
        <v>BULLISH</v>
      </c>
      <c r="G941" s="5" t="str">
        <f t="shared" si="58"/>
        <v>NEUTRAL</v>
      </c>
      <c r="H941" s="5" t="str">
        <f t="shared" si="57"/>
        <v>CONFIRMED BULLISH</v>
      </c>
    </row>
    <row r="942" spans="1:8" ht="13.5" x14ac:dyDescent="0.25">
      <c r="A942" s="3">
        <f>TITRES_STAT!B945</f>
        <v>43682</v>
      </c>
      <c r="B942" s="5">
        <f>TITRES_STAT!C945</f>
        <v>82.5</v>
      </c>
      <c r="C942" s="5">
        <f>TITRES_STAT!D945</f>
        <v>56.298299999999998</v>
      </c>
      <c r="D942" s="5">
        <f>TITRES_STAT!E945</f>
        <v>98</v>
      </c>
      <c r="E942" s="2">
        <f t="shared" si="56"/>
        <v>-3466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82.5</v>
      </c>
      <c r="C943" s="5">
        <f>TITRES_STAT!D946</f>
        <v>56.298299999999998</v>
      </c>
      <c r="D943" s="5">
        <f>TITRES_STAT!E946</f>
        <v>0</v>
      </c>
      <c r="E943" s="2">
        <f t="shared" si="56"/>
        <v>-3466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82</v>
      </c>
      <c r="C944" s="5">
        <f>TITRES_STAT!D947</f>
        <v>55.957099999999997</v>
      </c>
      <c r="D944" s="5">
        <f>TITRES_STAT!E947</f>
        <v>39</v>
      </c>
      <c r="E944" s="2">
        <f t="shared" si="56"/>
        <v>-3505</v>
      </c>
      <c r="F944" s="5" t="str">
        <f t="shared" si="59"/>
        <v>BEARISH</v>
      </c>
      <c r="G944" s="5" t="str">
        <f t="shared" si="58"/>
        <v>NEUTRAL</v>
      </c>
      <c r="H944" s="5" t="str">
        <f t="shared" si="57"/>
        <v>CONFIRMED BEARISH</v>
      </c>
    </row>
    <row r="945" spans="1:8" ht="13.5" x14ac:dyDescent="0.25">
      <c r="A945" s="3">
        <f>TITRES_STAT!B948</f>
        <v>43685</v>
      </c>
      <c r="B945" s="5">
        <f>TITRES_STAT!C948</f>
        <v>81.5</v>
      </c>
      <c r="C945" s="5">
        <f>TITRES_STAT!D948</f>
        <v>55.615900000000003</v>
      </c>
      <c r="D945" s="5">
        <f>TITRES_STAT!E948</f>
        <v>130</v>
      </c>
      <c r="E945" s="2">
        <f t="shared" si="56"/>
        <v>-3635</v>
      </c>
      <c r="F945" s="5" t="str">
        <f t="shared" si="59"/>
        <v>BEARISH</v>
      </c>
      <c r="G945" s="5" t="str">
        <f t="shared" si="58"/>
        <v>STRONG</v>
      </c>
      <c r="H945" s="5" t="str">
        <f t="shared" si="57"/>
        <v>CONFIRMED BEARISH</v>
      </c>
    </row>
    <row r="946" spans="1:8" ht="13.5" x14ac:dyDescent="0.25">
      <c r="A946" s="3">
        <f>TITRES_STAT!B949</f>
        <v>43686</v>
      </c>
      <c r="B946" s="5">
        <f>TITRES_STAT!C949</f>
        <v>82</v>
      </c>
      <c r="C946" s="5">
        <f>TITRES_STAT!D949</f>
        <v>55.957099999999997</v>
      </c>
      <c r="D946" s="5">
        <f>TITRES_STAT!E949</f>
        <v>28</v>
      </c>
      <c r="E946" s="2">
        <f t="shared" si="56"/>
        <v>-3607</v>
      </c>
      <c r="F946" s="5" t="str">
        <f t="shared" si="59"/>
        <v>BEARISH</v>
      </c>
      <c r="G946" s="5" t="str">
        <f t="shared" si="58"/>
        <v>STRONG</v>
      </c>
      <c r="H946" s="5" t="str">
        <f t="shared" si="57"/>
        <v>CONFIRMED BEARISH</v>
      </c>
    </row>
    <row r="947" spans="1:8" ht="13.5" x14ac:dyDescent="0.25">
      <c r="A947" s="3">
        <f>TITRES_STAT!B950</f>
        <v>43691</v>
      </c>
      <c r="B947" s="5">
        <f>TITRES_STAT!C950</f>
        <v>82</v>
      </c>
      <c r="C947" s="5">
        <f>TITRES_STAT!D950</f>
        <v>55.957099999999997</v>
      </c>
      <c r="D947" s="5">
        <f>TITRES_STAT!E950</f>
        <v>37</v>
      </c>
      <c r="E947" s="2">
        <f t="shared" si="56"/>
        <v>-3607</v>
      </c>
      <c r="F947" s="5" t="str">
        <f t="shared" si="59"/>
        <v>BEARISH</v>
      </c>
      <c r="G947" s="5" t="str">
        <f t="shared" si="58"/>
        <v>STRONG</v>
      </c>
      <c r="H947" s="5" t="str">
        <f t="shared" si="57"/>
        <v>CONFIRMED BEARISH</v>
      </c>
    </row>
    <row r="948" spans="1:8" ht="13.5" x14ac:dyDescent="0.25">
      <c r="A948" s="3">
        <f>TITRES_STAT!B951</f>
        <v>43692</v>
      </c>
      <c r="B948" s="5">
        <f>TITRES_STAT!C951</f>
        <v>82</v>
      </c>
      <c r="C948" s="5">
        <f>TITRES_STAT!D951</f>
        <v>55.957099999999997</v>
      </c>
      <c r="D948" s="5">
        <f>TITRES_STAT!E951</f>
        <v>18</v>
      </c>
      <c r="E948" s="2">
        <f t="shared" si="56"/>
        <v>-3607</v>
      </c>
      <c r="F948" s="5" t="str">
        <f t="shared" si="59"/>
        <v>BEARISH</v>
      </c>
      <c r="G948" s="5" t="str">
        <f t="shared" si="58"/>
        <v>STRONG</v>
      </c>
      <c r="H948" s="5" t="str">
        <f t="shared" si="57"/>
        <v>CONFIRMED BEARISH</v>
      </c>
    </row>
    <row r="949" spans="1:8" ht="13.5" x14ac:dyDescent="0.25">
      <c r="A949" s="3">
        <f>TITRES_STAT!B952</f>
        <v>43693</v>
      </c>
      <c r="B949" s="5">
        <f>TITRES_STAT!C952</f>
        <v>82</v>
      </c>
      <c r="C949" s="5">
        <f>TITRES_STAT!D952</f>
        <v>55.957099999999997</v>
      </c>
      <c r="D949" s="5">
        <f>TITRES_STAT!E952</f>
        <v>10</v>
      </c>
      <c r="E949" s="2">
        <f t="shared" si="56"/>
        <v>-3607</v>
      </c>
      <c r="F949" s="5" t="str">
        <f t="shared" si="59"/>
        <v>BEARISH</v>
      </c>
      <c r="G949" s="5" t="str">
        <f t="shared" si="58"/>
        <v>STRONG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82</v>
      </c>
      <c r="C950" s="5">
        <f>TITRES_STAT!D953</f>
        <v>55.957099999999997</v>
      </c>
      <c r="D950" s="5">
        <f>TITRES_STAT!E953</f>
        <v>0</v>
      </c>
      <c r="E950" s="2">
        <f t="shared" si="56"/>
        <v>-3607</v>
      </c>
      <c r="F950" s="5" t="str">
        <f t="shared" si="59"/>
        <v>BULLISH</v>
      </c>
      <c r="G950" s="5" t="str">
        <f t="shared" si="58"/>
        <v>NEUTRAL</v>
      </c>
      <c r="H950" s="5" t="str">
        <f t="shared" si="57"/>
        <v>CONFIRMED BULLISH</v>
      </c>
    </row>
    <row r="951" spans="1:8" ht="13.5" x14ac:dyDescent="0.25">
      <c r="A951" s="3">
        <f>TITRES_STAT!B954</f>
        <v>43697</v>
      </c>
      <c r="B951" s="5">
        <f>TITRES_STAT!C954</f>
        <v>82</v>
      </c>
      <c r="C951" s="5">
        <f>TITRES_STAT!D954</f>
        <v>55.957099999999997</v>
      </c>
      <c r="D951" s="5">
        <f>TITRES_STAT!E954</f>
        <v>0</v>
      </c>
      <c r="E951" s="2">
        <f t="shared" si="56"/>
        <v>-3607</v>
      </c>
      <c r="F951" s="5" t="str">
        <f t="shared" si="59"/>
        <v>NEUTRAL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81.5</v>
      </c>
      <c r="C952" s="5">
        <f>TITRES_STAT!D955</f>
        <v>55.615900000000003</v>
      </c>
      <c r="D952" s="5">
        <f>TITRES_STAT!E955</f>
        <v>2</v>
      </c>
      <c r="E952" s="2">
        <f t="shared" si="56"/>
        <v>-3609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81</v>
      </c>
      <c r="C953" s="5">
        <f>TITRES_STAT!D956</f>
        <v>55.274700000000003</v>
      </c>
      <c r="D953" s="5">
        <f>TITRES_STAT!E956</f>
        <v>489</v>
      </c>
      <c r="E953" s="2">
        <f t="shared" si="56"/>
        <v>-4098</v>
      </c>
      <c r="F953" s="5" t="str">
        <f t="shared" si="59"/>
        <v>BEARISH</v>
      </c>
      <c r="G953" s="5" t="str">
        <f t="shared" si="58"/>
        <v>STRONG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80.02</v>
      </c>
      <c r="C954" s="5">
        <f>TITRES_STAT!D957</f>
        <v>54.606000000000002</v>
      </c>
      <c r="D954" s="5">
        <f>TITRES_STAT!E957</f>
        <v>107</v>
      </c>
      <c r="E954" s="2">
        <f t="shared" si="56"/>
        <v>-4205</v>
      </c>
      <c r="F954" s="5" t="str">
        <f t="shared" si="59"/>
        <v>BEARISH</v>
      </c>
      <c r="G954" s="5" t="str">
        <f t="shared" si="58"/>
        <v>STRONG</v>
      </c>
      <c r="H954" s="5" t="str">
        <f t="shared" si="57"/>
        <v>CONFIRMED BEARISH</v>
      </c>
    </row>
    <row r="955" spans="1:8" ht="13.5" x14ac:dyDescent="0.25">
      <c r="A955" s="3">
        <f>TITRES_STAT!B958</f>
        <v>43703</v>
      </c>
      <c r="B955" s="5">
        <f>TITRES_STAT!C958</f>
        <v>80.02</v>
      </c>
      <c r="C955" s="5">
        <f>TITRES_STAT!D958</f>
        <v>54.606000000000002</v>
      </c>
      <c r="D955" s="5">
        <f>TITRES_STAT!E958</f>
        <v>5</v>
      </c>
      <c r="E955" s="2">
        <f t="shared" si="56"/>
        <v>-4205</v>
      </c>
      <c r="F955" s="5" t="str">
        <f t="shared" si="59"/>
        <v>BEARISH</v>
      </c>
      <c r="G955" s="5" t="str">
        <f t="shared" si="58"/>
        <v>STRONG</v>
      </c>
      <c r="H955" s="5" t="str">
        <f t="shared" si="57"/>
        <v>CONFIRMED BEARISH</v>
      </c>
    </row>
    <row r="956" spans="1:8" ht="13.5" x14ac:dyDescent="0.25">
      <c r="A956" s="3">
        <f>TITRES_STAT!B959</f>
        <v>43704</v>
      </c>
      <c r="B956" s="5">
        <f>TITRES_STAT!C959</f>
        <v>80</v>
      </c>
      <c r="C956" s="5">
        <f>TITRES_STAT!D959</f>
        <v>54.592300000000002</v>
      </c>
      <c r="D956" s="5">
        <f>TITRES_STAT!E959</f>
        <v>87</v>
      </c>
      <c r="E956" s="2">
        <f t="shared" si="56"/>
        <v>-4292</v>
      </c>
      <c r="F956" s="5" t="str">
        <f t="shared" si="59"/>
        <v>BEARISH</v>
      </c>
      <c r="G956" s="5" t="str">
        <f t="shared" si="58"/>
        <v>STRONG</v>
      </c>
      <c r="H956" s="5" t="str">
        <f t="shared" si="57"/>
        <v>CONFIRMED BEARISH</v>
      </c>
    </row>
    <row r="957" spans="1:8" ht="13.5" x14ac:dyDescent="0.25">
      <c r="A957" s="3">
        <f>TITRES_STAT!B960</f>
        <v>43705</v>
      </c>
      <c r="B957" s="5">
        <f>TITRES_STAT!C960</f>
        <v>80</v>
      </c>
      <c r="C957" s="5">
        <f>TITRES_STAT!D960</f>
        <v>54.592300000000002</v>
      </c>
      <c r="D957" s="5">
        <f>TITRES_STAT!E960</f>
        <v>130</v>
      </c>
      <c r="E957" s="2">
        <f t="shared" si="56"/>
        <v>-4292</v>
      </c>
      <c r="F957" s="5" t="str">
        <f t="shared" si="59"/>
        <v>BEARISH</v>
      </c>
      <c r="G957" s="5" t="str">
        <f t="shared" si="58"/>
        <v>STRONG</v>
      </c>
      <c r="H957" s="5" t="str">
        <f t="shared" si="57"/>
        <v>CONFIRMED BEARISH</v>
      </c>
    </row>
    <row r="958" spans="1:8" ht="13.5" x14ac:dyDescent="0.25">
      <c r="A958" s="3">
        <f>TITRES_STAT!B961</f>
        <v>43706</v>
      </c>
      <c r="B958" s="5">
        <f>TITRES_STAT!C961</f>
        <v>80</v>
      </c>
      <c r="C958" s="5">
        <f>TITRES_STAT!D961</f>
        <v>54.592300000000002</v>
      </c>
      <c r="D958" s="5">
        <f>TITRES_STAT!E961</f>
        <v>0</v>
      </c>
      <c r="E958" s="2">
        <f t="shared" si="56"/>
        <v>-4292</v>
      </c>
      <c r="F958" s="5" t="str">
        <f t="shared" si="59"/>
        <v>BEARISH</v>
      </c>
      <c r="G958" s="5" t="str">
        <f t="shared" si="58"/>
        <v>STRONG</v>
      </c>
      <c r="H958" s="5" t="str">
        <f t="shared" si="57"/>
        <v>CONFIRMED BEARISH</v>
      </c>
    </row>
    <row r="959" spans="1:8" ht="13.5" x14ac:dyDescent="0.25">
      <c r="A959" s="3">
        <f>TITRES_STAT!B962</f>
        <v>43707</v>
      </c>
      <c r="B959" s="5">
        <f>TITRES_STAT!C962</f>
        <v>80</v>
      </c>
      <c r="C959" s="5">
        <f>TITRES_STAT!D962</f>
        <v>54.592300000000002</v>
      </c>
      <c r="D959" s="5">
        <f>TITRES_STAT!E962</f>
        <v>0</v>
      </c>
      <c r="E959" s="2">
        <f t="shared" si="56"/>
        <v>-4292</v>
      </c>
      <c r="F959" s="5" t="str">
        <f t="shared" si="59"/>
        <v>BEARISH</v>
      </c>
      <c r="G959" s="5" t="str">
        <f t="shared" si="58"/>
        <v>STRONG</v>
      </c>
      <c r="H959" s="5" t="str">
        <f t="shared" si="57"/>
        <v>CONFIRMED BEARISH</v>
      </c>
    </row>
    <row r="960" spans="1:8" ht="13.5" x14ac:dyDescent="0.25">
      <c r="A960" s="3">
        <f>TITRES_STAT!B963</f>
        <v>43710</v>
      </c>
      <c r="B960" s="5">
        <f>TITRES_STAT!C963</f>
        <v>80</v>
      </c>
      <c r="C960" s="5">
        <f>TITRES_STAT!D963</f>
        <v>54.592300000000002</v>
      </c>
      <c r="D960" s="5">
        <f>TITRES_STAT!E963</f>
        <v>0</v>
      </c>
      <c r="E960" s="2">
        <f t="shared" si="56"/>
        <v>-4292</v>
      </c>
      <c r="F960" s="5" t="str">
        <f t="shared" si="59"/>
        <v>BEARISH</v>
      </c>
      <c r="G960" s="5" t="str">
        <f t="shared" si="58"/>
        <v>STRONG</v>
      </c>
      <c r="H960" s="5" t="str">
        <f t="shared" si="57"/>
        <v>CONFIRMED BEARISH</v>
      </c>
    </row>
    <row r="961" spans="1:8" ht="13.5" x14ac:dyDescent="0.25">
      <c r="A961" s="3">
        <f>TITRES_STAT!B964</f>
        <v>43711</v>
      </c>
      <c r="B961" s="5">
        <f>TITRES_STAT!C964</f>
        <v>80</v>
      </c>
      <c r="C961" s="5">
        <f>TITRES_STAT!D964</f>
        <v>54.592300000000002</v>
      </c>
      <c r="D961" s="5">
        <f>TITRES_STAT!E964</f>
        <v>0</v>
      </c>
      <c r="E961" s="2">
        <f t="shared" si="56"/>
        <v>-4292</v>
      </c>
      <c r="F961" s="5" t="str">
        <f t="shared" si="59"/>
        <v>NEUTRAL</v>
      </c>
      <c r="G961" s="5" t="str">
        <f t="shared" si="58"/>
        <v>NEUTRAL</v>
      </c>
      <c r="H961" s="5" t="str">
        <f t="shared" si="57"/>
        <v>NEUTRAL</v>
      </c>
    </row>
    <row r="962" spans="1:8" ht="13.5" x14ac:dyDescent="0.25">
      <c r="A962" s="3">
        <f>TITRES_STAT!B965</f>
        <v>43712</v>
      </c>
      <c r="B962" s="5">
        <f>TITRES_STAT!C965</f>
        <v>81</v>
      </c>
      <c r="C962" s="5">
        <f>TITRES_STAT!D965</f>
        <v>55.274700000000003</v>
      </c>
      <c r="D962" s="5">
        <f>TITRES_STAT!E965</f>
        <v>108</v>
      </c>
      <c r="E962" s="2">
        <f t="shared" si="56"/>
        <v>-4184</v>
      </c>
      <c r="F962" s="5" t="str">
        <f t="shared" si="59"/>
        <v>BULLISH</v>
      </c>
      <c r="G962" s="5" t="str">
        <f t="shared" si="58"/>
        <v>WEAK</v>
      </c>
      <c r="H962" s="5" t="str">
        <f t="shared" si="57"/>
        <v>CONFIRMED BULLISH</v>
      </c>
    </row>
    <row r="963" spans="1:8" ht="13.5" x14ac:dyDescent="0.25">
      <c r="A963" s="3">
        <f>TITRES_STAT!B966</f>
        <v>43713</v>
      </c>
      <c r="B963" s="5">
        <f>TITRES_STAT!C966</f>
        <v>81</v>
      </c>
      <c r="C963" s="5">
        <f>TITRES_STAT!D966</f>
        <v>55.274700000000003</v>
      </c>
      <c r="D963" s="5">
        <f>TITRES_STAT!E966</f>
        <v>43</v>
      </c>
      <c r="E963" s="2">
        <f t="shared" si="56"/>
        <v>-4184</v>
      </c>
      <c r="F963" s="5" t="str">
        <f t="shared" si="59"/>
        <v>BULLISH</v>
      </c>
      <c r="G963" s="5" t="str">
        <f t="shared" si="58"/>
        <v>WEAK</v>
      </c>
      <c r="H963" s="5" t="str">
        <f t="shared" si="57"/>
        <v>CONFIRMED BULLISH</v>
      </c>
    </row>
    <row r="964" spans="1:8" ht="13.5" x14ac:dyDescent="0.25">
      <c r="A964" s="3">
        <f>TITRES_STAT!B967</f>
        <v>43714</v>
      </c>
      <c r="B964" s="5">
        <f>TITRES_STAT!C967</f>
        <v>81</v>
      </c>
      <c r="C964" s="5">
        <f>TITRES_STAT!D967</f>
        <v>55.274700000000003</v>
      </c>
      <c r="D964" s="5">
        <f>TITRES_STAT!E967</f>
        <v>8</v>
      </c>
      <c r="E964" s="2">
        <f t="shared" ref="E964:E1027" si="60">IF(B964&gt;B963, E963+D964, IF(B964&lt;B963, E963-D964, E963))</f>
        <v>-4184</v>
      </c>
      <c r="F964" s="5" t="str">
        <f t="shared" si="59"/>
        <v>BULLISH</v>
      </c>
      <c r="G964" s="5" t="str">
        <f t="shared" si="58"/>
        <v>WEAK</v>
      </c>
      <c r="H964" s="5" t="str">
        <f t="shared" si="57"/>
        <v>CONFIRMED BULLISH</v>
      </c>
    </row>
    <row r="965" spans="1:8" ht="13.5" x14ac:dyDescent="0.25">
      <c r="A965" s="3">
        <f>TITRES_STAT!B968</f>
        <v>43717</v>
      </c>
      <c r="B965" s="5">
        <f>TITRES_STAT!C968</f>
        <v>81</v>
      </c>
      <c r="C965" s="5">
        <f>TITRES_STAT!D968</f>
        <v>55.274700000000003</v>
      </c>
      <c r="D965" s="5">
        <f>TITRES_STAT!E968</f>
        <v>39</v>
      </c>
      <c r="E965" s="2">
        <f t="shared" si="60"/>
        <v>-4184</v>
      </c>
      <c r="F965" s="5" t="str">
        <f t="shared" si="59"/>
        <v>BULLISH</v>
      </c>
      <c r="G965" s="5" t="str">
        <f t="shared" si="58"/>
        <v>WEAK</v>
      </c>
      <c r="H965" s="5" t="str">
        <f t="shared" si="57"/>
        <v>CONFIRMED BULLISH</v>
      </c>
    </row>
    <row r="966" spans="1:8" ht="13.5" x14ac:dyDescent="0.25">
      <c r="A966" s="3">
        <f>TITRES_STAT!B969</f>
        <v>43718</v>
      </c>
      <c r="B966" s="5">
        <f>TITRES_STAT!C969</f>
        <v>82</v>
      </c>
      <c r="C966" s="5">
        <f>TITRES_STAT!D969</f>
        <v>55.957099999999997</v>
      </c>
      <c r="D966" s="5">
        <f>TITRES_STAT!E969</f>
        <v>6</v>
      </c>
      <c r="E966" s="2">
        <f t="shared" si="60"/>
        <v>-4178</v>
      </c>
      <c r="F966" s="5" t="str">
        <f t="shared" si="59"/>
        <v>BULLISH</v>
      </c>
      <c r="G966" s="5" t="str">
        <f t="shared" si="58"/>
        <v>WEAK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43719</v>
      </c>
      <c r="B967" s="5">
        <f>TITRES_STAT!C970</f>
        <v>82</v>
      </c>
      <c r="C967" s="5">
        <f>TITRES_STAT!D970</f>
        <v>55.957099999999997</v>
      </c>
      <c r="D967" s="5">
        <f>TITRES_STAT!E970</f>
        <v>0</v>
      </c>
      <c r="E967" s="2">
        <f t="shared" si="60"/>
        <v>-4178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43720</v>
      </c>
      <c r="B968" s="5">
        <f>TITRES_STAT!C971</f>
        <v>82</v>
      </c>
      <c r="C968" s="5">
        <f>TITRES_STAT!D971</f>
        <v>55.957099999999997</v>
      </c>
      <c r="D968" s="5">
        <f>TITRES_STAT!E971</f>
        <v>0</v>
      </c>
      <c r="E968" s="2">
        <f t="shared" si="60"/>
        <v>-4178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CONFIRMED BULLISH</v>
      </c>
    </row>
    <row r="969" spans="1:8" ht="13.5" x14ac:dyDescent="0.25">
      <c r="A969" s="3">
        <f>TITRES_STAT!B972</f>
        <v>43721</v>
      </c>
      <c r="B969" s="5">
        <f>TITRES_STAT!C972</f>
        <v>82</v>
      </c>
      <c r="C969" s="5">
        <f>TITRES_STAT!D972</f>
        <v>55.957099999999997</v>
      </c>
      <c r="D969" s="5">
        <f>TITRES_STAT!E972</f>
        <v>50</v>
      </c>
      <c r="E969" s="2">
        <f t="shared" si="60"/>
        <v>-4178</v>
      </c>
      <c r="F969" s="5" t="str">
        <f t="shared" si="63"/>
        <v>BULLISH</v>
      </c>
      <c r="G969" s="5" t="str">
        <f t="shared" si="62"/>
        <v>NEUTRAL</v>
      </c>
      <c r="H969" s="5" t="str">
        <f t="shared" si="61"/>
        <v>CONFIRMED BULLISH</v>
      </c>
    </row>
    <row r="970" spans="1:8" ht="13.5" x14ac:dyDescent="0.25">
      <c r="A970" s="3">
        <f>TITRES_STAT!B973</f>
        <v>43724</v>
      </c>
      <c r="B970" s="5">
        <f>TITRES_STAT!C973</f>
        <v>74</v>
      </c>
      <c r="C970" s="5">
        <f>TITRES_STAT!D973</f>
        <v>53.664099999999998</v>
      </c>
      <c r="D970" s="5">
        <f>TITRES_STAT!E973</f>
        <v>1</v>
      </c>
      <c r="E970" s="2">
        <f t="shared" si="60"/>
        <v>-4179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BULLISH DIVERGENCE</v>
      </c>
    </row>
    <row r="971" spans="1:8" ht="13.5" x14ac:dyDescent="0.25">
      <c r="A971" s="3">
        <f>TITRES_STAT!B974</f>
        <v>43725</v>
      </c>
      <c r="B971" s="5">
        <f>TITRES_STAT!C974</f>
        <v>74</v>
      </c>
      <c r="C971" s="5">
        <f>TITRES_STAT!D974</f>
        <v>53.664099999999998</v>
      </c>
      <c r="D971" s="5">
        <f>TITRES_STAT!E974</f>
        <v>0</v>
      </c>
      <c r="E971" s="2">
        <f t="shared" si="60"/>
        <v>-4179</v>
      </c>
      <c r="F971" s="5" t="str">
        <f t="shared" si="63"/>
        <v>BEARISH</v>
      </c>
      <c r="G971" s="5" t="str">
        <f t="shared" si="62"/>
        <v>NEUTRAL</v>
      </c>
      <c r="H971" s="5" t="str">
        <f t="shared" si="61"/>
        <v>CONFIRMED BEARISH</v>
      </c>
    </row>
    <row r="972" spans="1:8" ht="13.5" x14ac:dyDescent="0.25">
      <c r="A972" s="3">
        <f>TITRES_STAT!B975</f>
        <v>43726</v>
      </c>
      <c r="B972" s="5">
        <f>TITRES_STAT!C975</f>
        <v>74</v>
      </c>
      <c r="C972" s="5">
        <f>TITRES_STAT!D975</f>
        <v>53.664099999999998</v>
      </c>
      <c r="D972" s="5">
        <f>TITRES_STAT!E975</f>
        <v>46</v>
      </c>
      <c r="E972" s="2">
        <f t="shared" si="60"/>
        <v>-4179</v>
      </c>
      <c r="F972" s="5" t="str">
        <f t="shared" si="63"/>
        <v>BEARISH</v>
      </c>
      <c r="G972" s="5" t="str">
        <f t="shared" si="62"/>
        <v>NEUTRAL</v>
      </c>
      <c r="H972" s="5" t="str">
        <f t="shared" si="61"/>
        <v>CONFIRMED BEARISH</v>
      </c>
    </row>
    <row r="973" spans="1:8" ht="13.5" x14ac:dyDescent="0.25">
      <c r="A973" s="3">
        <f>TITRES_STAT!B976</f>
        <v>43727</v>
      </c>
      <c r="B973" s="5">
        <f>TITRES_STAT!C976</f>
        <v>74</v>
      </c>
      <c r="C973" s="5">
        <f>TITRES_STAT!D976</f>
        <v>53.664099999999998</v>
      </c>
      <c r="D973" s="5">
        <f>TITRES_STAT!E976</f>
        <v>0</v>
      </c>
      <c r="E973" s="2">
        <f t="shared" si="60"/>
        <v>-4179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CONFIRMED BEARISH</v>
      </c>
    </row>
    <row r="974" spans="1:8" ht="13.5" x14ac:dyDescent="0.25">
      <c r="A974" s="3">
        <f>TITRES_STAT!B977</f>
        <v>43728</v>
      </c>
      <c r="B974" s="5">
        <f>TITRES_STAT!C977</f>
        <v>74</v>
      </c>
      <c r="C974" s="5">
        <f>TITRES_STAT!D977</f>
        <v>53.664099999999998</v>
      </c>
      <c r="D974" s="5">
        <f>TITRES_STAT!E977</f>
        <v>0</v>
      </c>
      <c r="E974" s="2">
        <f t="shared" si="60"/>
        <v>-4179</v>
      </c>
      <c r="F974" s="5" t="str">
        <f t="shared" si="63"/>
        <v>BEARISH</v>
      </c>
      <c r="G974" s="5" t="str">
        <f t="shared" si="62"/>
        <v>NEUTRAL</v>
      </c>
      <c r="H974" s="5" t="str">
        <f t="shared" si="61"/>
        <v>CONFIRMED BEARISH</v>
      </c>
    </row>
    <row r="975" spans="1:8" ht="13.5" x14ac:dyDescent="0.25">
      <c r="A975" s="3">
        <f>TITRES_STAT!B978</f>
        <v>43731</v>
      </c>
      <c r="B975" s="5">
        <f>TITRES_STAT!C978</f>
        <v>74</v>
      </c>
      <c r="C975" s="5">
        <f>TITRES_STAT!D978</f>
        <v>53.664099999999998</v>
      </c>
      <c r="D975" s="5">
        <f>TITRES_STAT!E978</f>
        <v>0</v>
      </c>
      <c r="E975" s="2">
        <f t="shared" si="60"/>
        <v>-4179</v>
      </c>
      <c r="F975" s="5" t="str">
        <f t="shared" si="63"/>
        <v>NEUTRAL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74</v>
      </c>
      <c r="C976" s="5">
        <f>TITRES_STAT!D979</f>
        <v>53.664099999999998</v>
      </c>
      <c r="D976" s="5">
        <f>TITRES_STAT!E979</f>
        <v>0</v>
      </c>
      <c r="E976" s="2">
        <f t="shared" si="60"/>
        <v>-4179</v>
      </c>
      <c r="F976" s="5" t="str">
        <f t="shared" si="63"/>
        <v>NEUTRAL</v>
      </c>
      <c r="G976" s="5" t="str">
        <f t="shared" si="62"/>
        <v>NEUTRAL</v>
      </c>
      <c r="H976" s="5" t="str">
        <f t="shared" si="61"/>
        <v>NEUTRAL</v>
      </c>
    </row>
    <row r="977" spans="1:8" ht="13.5" x14ac:dyDescent="0.25">
      <c r="A977" s="3">
        <f>TITRES_STAT!B980</f>
        <v>43733</v>
      </c>
      <c r="B977" s="5">
        <f>TITRES_STAT!C980</f>
        <v>74</v>
      </c>
      <c r="C977" s="5">
        <f>TITRES_STAT!D980</f>
        <v>53.664099999999998</v>
      </c>
      <c r="D977" s="5">
        <f>TITRES_STAT!E980</f>
        <v>0</v>
      </c>
      <c r="E977" s="2">
        <f t="shared" si="60"/>
        <v>-4179</v>
      </c>
      <c r="F977" s="5" t="str">
        <f t="shared" si="63"/>
        <v>NEUTRAL</v>
      </c>
      <c r="G977" s="5" t="str">
        <f t="shared" si="62"/>
        <v>NEUTRAL</v>
      </c>
      <c r="H977" s="5" t="str">
        <f t="shared" si="61"/>
        <v>NEUTRAL</v>
      </c>
    </row>
    <row r="978" spans="1:8" ht="13.5" x14ac:dyDescent="0.25">
      <c r="A978" s="3">
        <f>TITRES_STAT!B981</f>
        <v>43734</v>
      </c>
      <c r="B978" s="5">
        <f>TITRES_STAT!C981</f>
        <v>74</v>
      </c>
      <c r="C978" s="5">
        <f>TITRES_STAT!D981</f>
        <v>53.664099999999998</v>
      </c>
      <c r="D978" s="5">
        <f>TITRES_STAT!E981</f>
        <v>0</v>
      </c>
      <c r="E978" s="2">
        <f t="shared" si="60"/>
        <v>-4179</v>
      </c>
      <c r="F978" s="5" t="str">
        <f t="shared" si="63"/>
        <v>NEUTRAL</v>
      </c>
      <c r="G978" s="5" t="str">
        <f t="shared" si="62"/>
        <v>NEUTRAL</v>
      </c>
      <c r="H978" s="5" t="str">
        <f t="shared" si="61"/>
        <v>NEUTRAL</v>
      </c>
    </row>
    <row r="979" spans="1:8" ht="13.5" x14ac:dyDescent="0.25">
      <c r="A979" s="3">
        <f>TITRES_STAT!B982</f>
        <v>43735</v>
      </c>
      <c r="B979" s="5">
        <f>TITRES_STAT!C982</f>
        <v>74</v>
      </c>
      <c r="C979" s="5">
        <f>TITRES_STAT!D982</f>
        <v>53.664099999999998</v>
      </c>
      <c r="D979" s="5">
        <f>TITRES_STAT!E982</f>
        <v>0</v>
      </c>
      <c r="E979" s="2">
        <f t="shared" si="60"/>
        <v>-4179</v>
      </c>
      <c r="F979" s="5" t="str">
        <f t="shared" si="63"/>
        <v>NEUTRAL</v>
      </c>
      <c r="G979" s="5" t="str">
        <f t="shared" si="62"/>
        <v>NEUTRAL</v>
      </c>
      <c r="H979" s="5" t="str">
        <f t="shared" si="61"/>
        <v>NEUTRAL</v>
      </c>
    </row>
    <row r="980" spans="1:8" ht="13.5" x14ac:dyDescent="0.25">
      <c r="A980" s="3">
        <f>TITRES_STAT!B983</f>
        <v>43738</v>
      </c>
      <c r="B980" s="5">
        <f>TITRES_STAT!C983</f>
        <v>75</v>
      </c>
      <c r="C980" s="5">
        <f>TITRES_STAT!D983</f>
        <v>54.389299999999999</v>
      </c>
      <c r="D980" s="5">
        <f>TITRES_STAT!E983</f>
        <v>64</v>
      </c>
      <c r="E980" s="2">
        <f t="shared" si="60"/>
        <v>-4115</v>
      </c>
      <c r="F980" s="5" t="str">
        <f t="shared" si="63"/>
        <v>BULLISH</v>
      </c>
      <c r="G980" s="5" t="str">
        <f t="shared" si="62"/>
        <v>NEUTRAL</v>
      </c>
      <c r="H980" s="5" t="str">
        <f t="shared" si="61"/>
        <v>CONFIRMED BULLISH</v>
      </c>
    </row>
    <row r="981" spans="1:8" ht="13.5" x14ac:dyDescent="0.25">
      <c r="A981" s="3">
        <f>TITRES_STAT!B984</f>
        <v>43739</v>
      </c>
      <c r="B981" s="5">
        <f>TITRES_STAT!C984</f>
        <v>75</v>
      </c>
      <c r="C981" s="5">
        <f>TITRES_STAT!D984</f>
        <v>54.389299999999999</v>
      </c>
      <c r="D981" s="5">
        <f>TITRES_STAT!E984</f>
        <v>0</v>
      </c>
      <c r="E981" s="2">
        <f t="shared" si="60"/>
        <v>-4115</v>
      </c>
      <c r="F981" s="5" t="str">
        <f t="shared" si="63"/>
        <v>BULLISH</v>
      </c>
      <c r="G981" s="5" t="str">
        <f t="shared" si="62"/>
        <v>NEUTRAL</v>
      </c>
      <c r="H981" s="5" t="str">
        <f t="shared" si="61"/>
        <v>CONFIRMED BULLISH</v>
      </c>
    </row>
    <row r="982" spans="1:8" ht="13.5" x14ac:dyDescent="0.25">
      <c r="A982" s="3">
        <f>TITRES_STAT!B985</f>
        <v>43740</v>
      </c>
      <c r="B982" s="5">
        <f>TITRES_STAT!C985</f>
        <v>75</v>
      </c>
      <c r="C982" s="5">
        <f>TITRES_STAT!D985</f>
        <v>54.389299999999999</v>
      </c>
      <c r="D982" s="5">
        <f>TITRES_STAT!E985</f>
        <v>10</v>
      </c>
      <c r="E982" s="2">
        <f t="shared" si="60"/>
        <v>-4115</v>
      </c>
      <c r="F982" s="5" t="str">
        <f t="shared" si="63"/>
        <v>BULLISH</v>
      </c>
      <c r="G982" s="5" t="str">
        <f t="shared" si="62"/>
        <v>NEUTRAL</v>
      </c>
      <c r="H982" s="5" t="str">
        <f t="shared" si="61"/>
        <v>CONFIRMED BULLISH</v>
      </c>
    </row>
    <row r="983" spans="1:8" ht="13.5" x14ac:dyDescent="0.25">
      <c r="A983" s="3">
        <f>TITRES_STAT!B986</f>
        <v>43741</v>
      </c>
      <c r="B983" s="5">
        <f>TITRES_STAT!C986</f>
        <v>75</v>
      </c>
      <c r="C983" s="5">
        <f>TITRES_STAT!D986</f>
        <v>54.389299999999999</v>
      </c>
      <c r="D983" s="5">
        <f>TITRES_STAT!E986</f>
        <v>0</v>
      </c>
      <c r="E983" s="2">
        <f t="shared" si="60"/>
        <v>-4115</v>
      </c>
      <c r="F983" s="5" t="str">
        <f t="shared" si="63"/>
        <v>BULLISH</v>
      </c>
      <c r="G983" s="5" t="str">
        <f t="shared" si="62"/>
        <v>NEUTRAL</v>
      </c>
      <c r="H983" s="5" t="str">
        <f t="shared" si="61"/>
        <v>CONFIRMED BULLISH</v>
      </c>
    </row>
    <row r="984" spans="1:8" ht="13.5" x14ac:dyDescent="0.25">
      <c r="A984" s="3">
        <f>TITRES_STAT!B987</f>
        <v>43742</v>
      </c>
      <c r="B984" s="5">
        <f>TITRES_STAT!C987</f>
        <v>75</v>
      </c>
      <c r="C984" s="5">
        <f>TITRES_STAT!D987</f>
        <v>54.389299999999999</v>
      </c>
      <c r="D984" s="5">
        <f>TITRES_STAT!E987</f>
        <v>0</v>
      </c>
      <c r="E984" s="2">
        <f t="shared" si="60"/>
        <v>-4115</v>
      </c>
      <c r="F984" s="5" t="str">
        <f t="shared" si="63"/>
        <v>BULLISH</v>
      </c>
      <c r="G984" s="5" t="str">
        <f t="shared" si="62"/>
        <v>NEUTRAL</v>
      </c>
      <c r="H984" s="5" t="str">
        <f t="shared" si="61"/>
        <v>CONFIRMED BULLISH</v>
      </c>
    </row>
    <row r="985" spans="1:8" ht="13.5" x14ac:dyDescent="0.25">
      <c r="A985" s="3">
        <f>TITRES_STAT!B988</f>
        <v>43745</v>
      </c>
      <c r="B985" s="5">
        <f>TITRES_STAT!C988</f>
        <v>76.5</v>
      </c>
      <c r="C985" s="5">
        <f>TITRES_STAT!D988</f>
        <v>55.476999999999997</v>
      </c>
      <c r="D985" s="5">
        <f>TITRES_STAT!E988</f>
        <v>20</v>
      </c>
      <c r="E985" s="2">
        <f t="shared" si="60"/>
        <v>-4095</v>
      </c>
      <c r="F985" s="5" t="str">
        <f t="shared" si="63"/>
        <v>BULLISH</v>
      </c>
      <c r="G985" s="5" t="str">
        <f t="shared" si="62"/>
        <v>NEUTRAL</v>
      </c>
      <c r="H985" s="5" t="str">
        <f t="shared" si="61"/>
        <v>CONFIRMED BULLISH</v>
      </c>
    </row>
    <row r="986" spans="1:8" ht="13.5" x14ac:dyDescent="0.25">
      <c r="A986" s="3">
        <f>TITRES_STAT!B989</f>
        <v>43746</v>
      </c>
      <c r="B986" s="5">
        <f>TITRES_STAT!C989</f>
        <v>78.5</v>
      </c>
      <c r="C986" s="5">
        <f>TITRES_STAT!D989</f>
        <v>56.927399999999999</v>
      </c>
      <c r="D986" s="5">
        <f>TITRES_STAT!E989</f>
        <v>5</v>
      </c>
      <c r="E986" s="2">
        <f t="shared" si="60"/>
        <v>-4090</v>
      </c>
      <c r="F986" s="5" t="str">
        <f t="shared" si="63"/>
        <v>BULLISH</v>
      </c>
      <c r="G986" s="5" t="str">
        <f t="shared" si="62"/>
        <v>NEUTRAL</v>
      </c>
      <c r="H986" s="5" t="str">
        <f t="shared" si="61"/>
        <v>CONFIRMED BULLISH</v>
      </c>
    </row>
    <row r="987" spans="1:8" ht="13.5" x14ac:dyDescent="0.25">
      <c r="A987" s="3">
        <f>TITRES_STAT!B990</f>
        <v>43747</v>
      </c>
      <c r="B987" s="5">
        <f>TITRES_STAT!C990</f>
        <v>75</v>
      </c>
      <c r="C987" s="5">
        <f>TITRES_STAT!D990</f>
        <v>54.389299999999999</v>
      </c>
      <c r="D987" s="5">
        <f>TITRES_STAT!E990</f>
        <v>58</v>
      </c>
      <c r="E987" s="2">
        <f t="shared" si="60"/>
        <v>-4148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NEUTRAL</v>
      </c>
    </row>
    <row r="988" spans="1:8" ht="13.5" x14ac:dyDescent="0.25">
      <c r="A988" s="3">
        <f>TITRES_STAT!B991</f>
        <v>43748</v>
      </c>
      <c r="B988" s="5">
        <f>TITRES_STAT!C991</f>
        <v>75</v>
      </c>
      <c r="C988" s="5">
        <f>TITRES_STAT!D991</f>
        <v>54.389299999999999</v>
      </c>
      <c r="D988" s="5">
        <f>TITRES_STAT!E991</f>
        <v>0</v>
      </c>
      <c r="E988" s="2">
        <f t="shared" si="60"/>
        <v>-4148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NEUTRAL</v>
      </c>
    </row>
    <row r="989" spans="1:8" ht="13.5" x14ac:dyDescent="0.25">
      <c r="A989" s="3">
        <f>TITRES_STAT!B992</f>
        <v>43749</v>
      </c>
      <c r="B989" s="5">
        <f>TITRES_STAT!C992</f>
        <v>75</v>
      </c>
      <c r="C989" s="5">
        <f>TITRES_STAT!D992</f>
        <v>54.389299999999999</v>
      </c>
      <c r="D989" s="5">
        <f>TITRES_STAT!E992</f>
        <v>86</v>
      </c>
      <c r="E989" s="2">
        <f t="shared" si="60"/>
        <v>-4148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NEUTRAL</v>
      </c>
    </row>
    <row r="990" spans="1:8" ht="13.5" x14ac:dyDescent="0.25">
      <c r="A990" s="3">
        <f>TITRES_STAT!B993</f>
        <v>43752</v>
      </c>
      <c r="B990" s="5">
        <f>TITRES_STAT!C993</f>
        <v>75</v>
      </c>
      <c r="C990" s="5">
        <f>TITRES_STAT!D993</f>
        <v>54.389299999999999</v>
      </c>
      <c r="D990" s="5">
        <f>TITRES_STAT!E993</f>
        <v>2</v>
      </c>
      <c r="E990" s="2">
        <f t="shared" si="60"/>
        <v>-4148</v>
      </c>
      <c r="F990" s="5" t="str">
        <f t="shared" si="63"/>
        <v>BEARISH</v>
      </c>
      <c r="G990" s="5" t="str">
        <f t="shared" si="62"/>
        <v>NEUTRAL</v>
      </c>
      <c r="H990" s="5" t="str">
        <f t="shared" si="61"/>
        <v>CONFIRMED BEARISH</v>
      </c>
    </row>
    <row r="991" spans="1:8" ht="13.5" x14ac:dyDescent="0.25">
      <c r="A991" s="3">
        <f>TITRES_STAT!B994</f>
        <v>43754</v>
      </c>
      <c r="B991" s="5">
        <f>TITRES_STAT!C994</f>
        <v>75</v>
      </c>
      <c r="C991" s="5">
        <f>TITRES_STAT!D994</f>
        <v>54.389299999999999</v>
      </c>
      <c r="D991" s="5">
        <f>TITRES_STAT!E994</f>
        <v>37</v>
      </c>
      <c r="E991" s="2">
        <f t="shared" si="60"/>
        <v>-4148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75</v>
      </c>
      <c r="C992" s="5">
        <f>TITRES_STAT!D995</f>
        <v>54.389299999999999</v>
      </c>
      <c r="D992" s="5">
        <f>TITRES_STAT!E995</f>
        <v>5</v>
      </c>
      <c r="E992" s="2">
        <f t="shared" si="60"/>
        <v>-4148</v>
      </c>
      <c r="F992" s="5" t="str">
        <f t="shared" si="63"/>
        <v>NEUTRAL</v>
      </c>
      <c r="G992" s="5" t="str">
        <f t="shared" si="62"/>
        <v>NEUTRAL</v>
      </c>
      <c r="H992" s="5" t="str">
        <f t="shared" si="61"/>
        <v>NEUTRAL</v>
      </c>
    </row>
    <row r="993" spans="1:8" ht="13.5" x14ac:dyDescent="0.25">
      <c r="A993" s="3">
        <f>TITRES_STAT!B996</f>
        <v>43756</v>
      </c>
      <c r="B993" s="5">
        <f>TITRES_STAT!C996</f>
        <v>75</v>
      </c>
      <c r="C993" s="5">
        <f>TITRES_STAT!D996</f>
        <v>54.389299999999999</v>
      </c>
      <c r="D993" s="5">
        <f>TITRES_STAT!E996</f>
        <v>3</v>
      </c>
      <c r="E993" s="2">
        <f t="shared" si="60"/>
        <v>-4148</v>
      </c>
      <c r="F993" s="5" t="str">
        <f t="shared" si="63"/>
        <v>NEUTRAL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43759</v>
      </c>
      <c r="B994" s="5">
        <f>TITRES_STAT!C997</f>
        <v>75</v>
      </c>
      <c r="C994" s="5">
        <f>TITRES_STAT!D997</f>
        <v>54.389299999999999</v>
      </c>
      <c r="D994" s="5">
        <f>TITRES_STAT!E997</f>
        <v>0</v>
      </c>
      <c r="E994" s="2">
        <f t="shared" si="60"/>
        <v>-4148</v>
      </c>
      <c r="F994" s="5" t="str">
        <f t="shared" si="63"/>
        <v>NEUTRAL</v>
      </c>
      <c r="G994" s="5" t="str">
        <f t="shared" si="62"/>
        <v>NEUTRAL</v>
      </c>
      <c r="H994" s="5" t="str">
        <f t="shared" si="61"/>
        <v>NEUTRAL</v>
      </c>
    </row>
    <row r="995" spans="1:8" ht="13.5" x14ac:dyDescent="0.25">
      <c r="A995" s="3">
        <f>TITRES_STAT!B998</f>
        <v>43760</v>
      </c>
      <c r="B995" s="5">
        <f>TITRES_STAT!C998</f>
        <v>75</v>
      </c>
      <c r="C995" s="5">
        <f>TITRES_STAT!D998</f>
        <v>54.389299999999999</v>
      </c>
      <c r="D995" s="5">
        <f>TITRES_STAT!E998</f>
        <v>0</v>
      </c>
      <c r="E995" s="2">
        <f t="shared" si="60"/>
        <v>-4148</v>
      </c>
      <c r="F995" s="5" t="str">
        <f t="shared" si="63"/>
        <v>NEUTRAL</v>
      </c>
      <c r="G995" s="5" t="str">
        <f t="shared" si="62"/>
        <v>NEUTRAL</v>
      </c>
      <c r="H995" s="5" t="str">
        <f t="shared" si="61"/>
        <v>NEUTRAL</v>
      </c>
    </row>
    <row r="996" spans="1:8" ht="13.5" x14ac:dyDescent="0.25">
      <c r="A996" s="3">
        <f>TITRES_STAT!B999</f>
        <v>43761</v>
      </c>
      <c r="B996" s="5">
        <f>TITRES_STAT!C999</f>
        <v>75</v>
      </c>
      <c r="C996" s="5">
        <f>TITRES_STAT!D999</f>
        <v>54.389299999999999</v>
      </c>
      <c r="D996" s="5">
        <f>TITRES_STAT!E999</f>
        <v>140</v>
      </c>
      <c r="E996" s="2">
        <f t="shared" si="60"/>
        <v>-4148</v>
      </c>
      <c r="F996" s="5" t="str">
        <f t="shared" si="63"/>
        <v>NEUTRAL</v>
      </c>
      <c r="G996" s="5" t="str">
        <f t="shared" si="62"/>
        <v>NEUTRAL</v>
      </c>
      <c r="H996" s="5" t="str">
        <f t="shared" si="61"/>
        <v>NEUTRAL</v>
      </c>
    </row>
    <row r="997" spans="1:8" ht="13.5" x14ac:dyDescent="0.25">
      <c r="A997" s="3">
        <f>TITRES_STAT!B1000</f>
        <v>43762</v>
      </c>
      <c r="B997" s="5">
        <f>TITRES_STAT!C1000</f>
        <v>75</v>
      </c>
      <c r="C997" s="5">
        <f>TITRES_STAT!D1000</f>
        <v>54.389299999999999</v>
      </c>
      <c r="D997" s="5">
        <f>TITRES_STAT!E1000</f>
        <v>35</v>
      </c>
      <c r="E997" s="2">
        <f t="shared" si="60"/>
        <v>-4148</v>
      </c>
      <c r="F997" s="5" t="str">
        <f t="shared" si="63"/>
        <v>NEUTRAL</v>
      </c>
      <c r="G997" s="5" t="str">
        <f t="shared" si="62"/>
        <v>NEUTRAL</v>
      </c>
      <c r="H997" s="5" t="str">
        <f t="shared" si="61"/>
        <v>NEUTRAL</v>
      </c>
    </row>
    <row r="998" spans="1:8" ht="13.5" x14ac:dyDescent="0.25">
      <c r="A998" s="3">
        <f>TITRES_STAT!B1001</f>
        <v>43763</v>
      </c>
      <c r="B998" s="5">
        <f>TITRES_STAT!C1001</f>
        <v>75</v>
      </c>
      <c r="C998" s="5">
        <f>TITRES_STAT!D1001</f>
        <v>54.389299999999999</v>
      </c>
      <c r="D998" s="5">
        <f>TITRES_STAT!E1001</f>
        <v>15</v>
      </c>
      <c r="E998" s="2">
        <f t="shared" si="60"/>
        <v>-4148</v>
      </c>
      <c r="F998" s="5" t="str">
        <f t="shared" si="63"/>
        <v>NEUTRAL</v>
      </c>
      <c r="G998" s="5" t="str">
        <f t="shared" si="62"/>
        <v>NEUTRAL</v>
      </c>
      <c r="H998" s="5" t="str">
        <f t="shared" si="61"/>
        <v>NEUTRAL</v>
      </c>
    </row>
    <row r="999" spans="1:8" ht="13.5" x14ac:dyDescent="0.25">
      <c r="A999" s="3">
        <f>TITRES_STAT!B1002</f>
        <v>43766</v>
      </c>
      <c r="B999" s="5">
        <f>TITRES_STAT!C1002</f>
        <v>74</v>
      </c>
      <c r="C999" s="5">
        <f>TITRES_STAT!D1002</f>
        <v>53.664099999999998</v>
      </c>
      <c r="D999" s="5">
        <f>TITRES_STAT!E1002</f>
        <v>6</v>
      </c>
      <c r="E999" s="2">
        <f t="shared" si="60"/>
        <v>-4154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74</v>
      </c>
      <c r="C1000" s="5">
        <f>TITRES_STAT!D1003</f>
        <v>53.664099999999998</v>
      </c>
      <c r="D1000" s="5">
        <f>TITRES_STAT!E1003</f>
        <v>31</v>
      </c>
      <c r="E1000" s="2">
        <f t="shared" si="60"/>
        <v>-4154</v>
      </c>
      <c r="F1000" s="5" t="str">
        <f t="shared" si="63"/>
        <v>BEARISH</v>
      </c>
      <c r="G1000" s="5" t="str">
        <f t="shared" si="62"/>
        <v>NEUTRAL</v>
      </c>
      <c r="H1000" s="5" t="str">
        <f t="shared" si="61"/>
        <v>CONFIRMED BEARISH</v>
      </c>
    </row>
    <row r="1001" spans="1:8" ht="13.5" x14ac:dyDescent="0.25">
      <c r="A1001" s="3">
        <f>TITRES_STAT!B1004</f>
        <v>43768</v>
      </c>
      <c r="B1001" s="5">
        <f>TITRES_STAT!C1004</f>
        <v>74</v>
      </c>
      <c r="C1001" s="5">
        <f>TITRES_STAT!D1004</f>
        <v>53.664099999999998</v>
      </c>
      <c r="D1001" s="5">
        <f>TITRES_STAT!E1004</f>
        <v>11</v>
      </c>
      <c r="E1001" s="2">
        <f t="shared" si="60"/>
        <v>-4154</v>
      </c>
      <c r="F1001" s="5" t="str">
        <f t="shared" si="63"/>
        <v>BEARISH</v>
      </c>
      <c r="G1001" s="5" t="str">
        <f t="shared" si="62"/>
        <v>NEUTRAL</v>
      </c>
      <c r="H1001" s="5" t="str">
        <f t="shared" si="61"/>
        <v>CONFIRMED BEARISH</v>
      </c>
    </row>
    <row r="1002" spans="1:8" ht="13.5" x14ac:dyDescent="0.25">
      <c r="A1002" s="3">
        <f>TITRES_STAT!B1005</f>
        <v>43769</v>
      </c>
      <c r="B1002" s="5">
        <f>TITRES_STAT!C1005</f>
        <v>74</v>
      </c>
      <c r="C1002" s="5">
        <f>TITRES_STAT!D1005</f>
        <v>53.664099999999998</v>
      </c>
      <c r="D1002" s="5">
        <f>TITRES_STAT!E1005</f>
        <v>2</v>
      </c>
      <c r="E1002" s="2">
        <f t="shared" si="60"/>
        <v>-4154</v>
      </c>
      <c r="F1002" s="5" t="str">
        <f t="shared" si="63"/>
        <v>BEARISH</v>
      </c>
      <c r="G1002" s="5" t="str">
        <f t="shared" si="62"/>
        <v>NEUTRAL</v>
      </c>
      <c r="H1002" s="5" t="str">
        <f t="shared" si="61"/>
        <v>CONFIRMED BEARISH</v>
      </c>
    </row>
    <row r="1003" spans="1:8" ht="13.5" x14ac:dyDescent="0.25">
      <c r="A1003" s="3">
        <f>TITRES_STAT!B1006</f>
        <v>43770</v>
      </c>
      <c r="B1003" s="5">
        <f>TITRES_STAT!C1006</f>
        <v>74.3</v>
      </c>
      <c r="C1003" s="5">
        <f>TITRES_STAT!D1006</f>
        <v>53.881599999999999</v>
      </c>
      <c r="D1003" s="5">
        <f>TITRES_STAT!E1006</f>
        <v>67</v>
      </c>
      <c r="E1003" s="2">
        <f t="shared" si="60"/>
        <v>-4087</v>
      </c>
      <c r="F1003" s="5" t="str">
        <f t="shared" si="63"/>
        <v>BULLISH</v>
      </c>
      <c r="G1003" s="5" t="str">
        <f t="shared" si="62"/>
        <v>NEUTRAL</v>
      </c>
      <c r="H1003" s="5" t="str">
        <f t="shared" si="61"/>
        <v>BULLISH DIVERGENCE</v>
      </c>
    </row>
    <row r="1004" spans="1:8" ht="13.5" x14ac:dyDescent="0.25">
      <c r="A1004" s="3">
        <f>TITRES_STAT!B1007</f>
        <v>43773</v>
      </c>
      <c r="B1004" s="5">
        <f>TITRES_STAT!C1007</f>
        <v>74.3</v>
      </c>
      <c r="C1004" s="5">
        <f>TITRES_STAT!D1007</f>
        <v>53.881599999999999</v>
      </c>
      <c r="D1004" s="5">
        <f>TITRES_STAT!E1007</f>
        <v>0</v>
      </c>
      <c r="E1004" s="2">
        <f t="shared" si="60"/>
        <v>-4087</v>
      </c>
      <c r="F1004" s="5" t="str">
        <f t="shared" si="63"/>
        <v>BULLISH</v>
      </c>
      <c r="G1004" s="5" t="str">
        <f t="shared" si="62"/>
        <v>NEUTRAL</v>
      </c>
      <c r="H1004" s="5" t="str">
        <f t="shared" si="61"/>
        <v>CONFIRMED BULLISH</v>
      </c>
    </row>
    <row r="1005" spans="1:8" ht="13.5" x14ac:dyDescent="0.25">
      <c r="A1005" s="3">
        <f>TITRES_STAT!B1008</f>
        <v>43774</v>
      </c>
      <c r="B1005" s="5">
        <f>TITRES_STAT!C1008</f>
        <v>72.08</v>
      </c>
      <c r="C1005" s="5">
        <f>TITRES_STAT!D1008</f>
        <v>52.271700000000003</v>
      </c>
      <c r="D1005" s="5">
        <f>TITRES_STAT!E1008</f>
        <v>50</v>
      </c>
      <c r="E1005" s="2">
        <f t="shared" si="60"/>
        <v>-4137</v>
      </c>
      <c r="F1005" s="5" t="str">
        <f t="shared" si="63"/>
        <v>BULLISH</v>
      </c>
      <c r="G1005" s="5" t="str">
        <f t="shared" si="62"/>
        <v>NEUTRAL</v>
      </c>
      <c r="H1005" s="5" t="str">
        <f t="shared" si="61"/>
        <v>BULLISH DIVERGENCE</v>
      </c>
    </row>
    <row r="1006" spans="1:8" ht="13.5" x14ac:dyDescent="0.25">
      <c r="A1006" s="3">
        <f>TITRES_STAT!B1009</f>
        <v>43775</v>
      </c>
      <c r="B1006" s="5">
        <f>TITRES_STAT!C1009</f>
        <v>72.08</v>
      </c>
      <c r="C1006" s="5">
        <f>TITRES_STAT!D1009</f>
        <v>52.271700000000003</v>
      </c>
      <c r="D1006" s="5">
        <f>TITRES_STAT!E1009</f>
        <v>65</v>
      </c>
      <c r="E1006" s="2">
        <f t="shared" si="60"/>
        <v>-4137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BULLISH DIVERGENCE</v>
      </c>
    </row>
    <row r="1007" spans="1:8" ht="13.5" x14ac:dyDescent="0.25">
      <c r="A1007" s="3">
        <f>TITRES_STAT!B1010</f>
        <v>43776</v>
      </c>
      <c r="B1007" s="5">
        <f>TITRES_STAT!C1010</f>
        <v>72.08</v>
      </c>
      <c r="C1007" s="5">
        <f>TITRES_STAT!D1010</f>
        <v>52.271700000000003</v>
      </c>
      <c r="D1007" s="5">
        <f>TITRES_STAT!E1010</f>
        <v>50</v>
      </c>
      <c r="E1007" s="2">
        <f t="shared" si="60"/>
        <v>-4137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BULLISH DIVERGENCE</v>
      </c>
    </row>
    <row r="1008" spans="1:8" ht="13.5" x14ac:dyDescent="0.25">
      <c r="A1008" s="3">
        <f>TITRES_STAT!B1011</f>
        <v>43777</v>
      </c>
      <c r="B1008" s="5">
        <f>TITRES_STAT!C1011</f>
        <v>72.08</v>
      </c>
      <c r="C1008" s="5">
        <f>TITRES_STAT!D1011</f>
        <v>52.271700000000003</v>
      </c>
      <c r="D1008" s="5">
        <f>TITRES_STAT!E1011</f>
        <v>34</v>
      </c>
      <c r="E1008" s="2">
        <f t="shared" si="60"/>
        <v>-4137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43780</v>
      </c>
      <c r="B1009" s="5">
        <f>TITRES_STAT!C1012</f>
        <v>70.5</v>
      </c>
      <c r="C1009" s="5">
        <f>TITRES_STAT!D1012</f>
        <v>51.125900000000001</v>
      </c>
      <c r="D1009" s="5">
        <f>TITRES_STAT!E1012</f>
        <v>4</v>
      </c>
      <c r="E1009" s="2">
        <f t="shared" si="60"/>
        <v>-4141</v>
      </c>
      <c r="F1009" s="5" t="str">
        <f t="shared" si="63"/>
        <v>BEARISH</v>
      </c>
      <c r="G1009" s="5" t="str">
        <f t="shared" si="62"/>
        <v>NEUTRAL</v>
      </c>
      <c r="H1009" s="5" t="str">
        <f t="shared" si="61"/>
        <v>CONFIRMED BEARISH</v>
      </c>
    </row>
    <row r="1010" spans="1:8" ht="13.5" x14ac:dyDescent="0.25">
      <c r="A1010" s="3">
        <f>TITRES_STAT!B1013</f>
        <v>43781</v>
      </c>
      <c r="B1010" s="5">
        <f>TITRES_STAT!C1013</f>
        <v>72.08</v>
      </c>
      <c r="C1010" s="5">
        <f>TITRES_STAT!D1013</f>
        <v>52.271700000000003</v>
      </c>
      <c r="D1010" s="5">
        <f>TITRES_STAT!E1013</f>
        <v>2</v>
      </c>
      <c r="E1010" s="2">
        <f t="shared" si="60"/>
        <v>-4139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NEUTRAL</v>
      </c>
    </row>
    <row r="1011" spans="1:8" ht="13.5" x14ac:dyDescent="0.25">
      <c r="A1011" s="3">
        <f>TITRES_STAT!B1014</f>
        <v>43782</v>
      </c>
      <c r="B1011" s="5">
        <f>TITRES_STAT!C1014</f>
        <v>72.08</v>
      </c>
      <c r="C1011" s="5">
        <f>TITRES_STAT!D1014</f>
        <v>52.271700000000003</v>
      </c>
      <c r="D1011" s="5">
        <f>TITRES_STAT!E1014</f>
        <v>0</v>
      </c>
      <c r="E1011" s="2">
        <f t="shared" si="60"/>
        <v>-4139</v>
      </c>
      <c r="F1011" s="5" t="str">
        <f t="shared" si="63"/>
        <v>BEARISH</v>
      </c>
      <c r="G1011" s="5" t="str">
        <f t="shared" si="62"/>
        <v>NEUTRAL</v>
      </c>
      <c r="H1011" s="5" t="str">
        <f t="shared" si="61"/>
        <v>NEUTRAL</v>
      </c>
    </row>
    <row r="1012" spans="1:8" ht="13.5" x14ac:dyDescent="0.25">
      <c r="A1012" s="3">
        <f>TITRES_STAT!B1015</f>
        <v>43783</v>
      </c>
      <c r="B1012" s="5">
        <f>TITRES_STAT!C1015</f>
        <v>72.08</v>
      </c>
      <c r="C1012" s="5">
        <f>TITRES_STAT!D1015</f>
        <v>52.271700000000003</v>
      </c>
      <c r="D1012" s="5">
        <f>TITRES_STAT!E1015</f>
        <v>4</v>
      </c>
      <c r="E1012" s="2">
        <f t="shared" si="60"/>
        <v>-4139</v>
      </c>
      <c r="F1012" s="5" t="str">
        <f t="shared" si="63"/>
        <v>BEARISH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43784</v>
      </c>
      <c r="B1013" s="5">
        <f>TITRES_STAT!C1016</f>
        <v>72.069999999999993</v>
      </c>
      <c r="C1013" s="5">
        <f>TITRES_STAT!D1016</f>
        <v>52.264499999999998</v>
      </c>
      <c r="D1013" s="5">
        <f>TITRES_STAT!E1016</f>
        <v>16</v>
      </c>
      <c r="E1013" s="2">
        <f t="shared" si="60"/>
        <v>-4155</v>
      </c>
      <c r="F1013" s="5" t="str">
        <f t="shared" si="63"/>
        <v>BEARISH</v>
      </c>
      <c r="G1013" s="5" t="str">
        <f t="shared" si="62"/>
        <v>NEUTRAL</v>
      </c>
      <c r="H1013" s="5" t="str">
        <f t="shared" si="61"/>
        <v>CONFIRMED BEARISH</v>
      </c>
    </row>
    <row r="1014" spans="1:8" ht="13.5" x14ac:dyDescent="0.25">
      <c r="A1014" s="3">
        <f>TITRES_STAT!B1017</f>
        <v>43787</v>
      </c>
      <c r="B1014" s="5">
        <f>TITRES_STAT!C1017</f>
        <v>72.08</v>
      </c>
      <c r="C1014" s="5">
        <f>TITRES_STAT!D1017</f>
        <v>52.271700000000003</v>
      </c>
      <c r="D1014" s="5">
        <f>TITRES_STAT!E1017</f>
        <v>1</v>
      </c>
      <c r="E1014" s="2">
        <f t="shared" si="60"/>
        <v>-4154</v>
      </c>
      <c r="F1014" s="5" t="str">
        <f t="shared" si="63"/>
        <v>BEARISH</v>
      </c>
      <c r="G1014" s="5" t="str">
        <f t="shared" si="62"/>
        <v>NEUTRAL</v>
      </c>
      <c r="H1014" s="5" t="str">
        <f t="shared" si="61"/>
        <v>BEARISH DIVERGENCE</v>
      </c>
    </row>
    <row r="1015" spans="1:8" ht="13.5" x14ac:dyDescent="0.25">
      <c r="A1015" s="3">
        <f>TITRES_STAT!B1018</f>
        <v>43788</v>
      </c>
      <c r="B1015" s="5">
        <f>TITRES_STAT!C1018</f>
        <v>71.5</v>
      </c>
      <c r="C1015" s="5">
        <f>TITRES_STAT!D1018</f>
        <v>51.851100000000002</v>
      </c>
      <c r="D1015" s="5">
        <f>TITRES_STAT!E1018</f>
        <v>15</v>
      </c>
      <c r="E1015" s="2">
        <f t="shared" si="60"/>
        <v>-4169</v>
      </c>
      <c r="F1015" s="5" t="str">
        <f t="shared" si="63"/>
        <v>BEARISH</v>
      </c>
      <c r="G1015" s="5" t="str">
        <f t="shared" si="62"/>
        <v>NEUTRAL</v>
      </c>
      <c r="H1015" s="5" t="str">
        <f t="shared" si="61"/>
        <v>CONFIRMED BEARISH</v>
      </c>
    </row>
    <row r="1016" spans="1:8" ht="13.5" x14ac:dyDescent="0.25">
      <c r="A1016" s="3">
        <f>TITRES_STAT!B1019</f>
        <v>43789</v>
      </c>
      <c r="B1016" s="5">
        <f>TITRES_STAT!C1019</f>
        <v>72.08</v>
      </c>
      <c r="C1016" s="5">
        <f>TITRES_STAT!D1019</f>
        <v>52.271700000000003</v>
      </c>
      <c r="D1016" s="5">
        <f>TITRES_STAT!E1019</f>
        <v>121</v>
      </c>
      <c r="E1016" s="2">
        <f t="shared" si="60"/>
        <v>-4048</v>
      </c>
      <c r="F1016" s="5" t="str">
        <f t="shared" si="63"/>
        <v>BULLISH</v>
      </c>
      <c r="G1016" s="5" t="str">
        <f t="shared" si="62"/>
        <v>WEAK</v>
      </c>
      <c r="H1016" s="5" t="str">
        <f t="shared" si="61"/>
        <v>NEUTRAL</v>
      </c>
    </row>
    <row r="1017" spans="1:8" ht="13.5" x14ac:dyDescent="0.25">
      <c r="A1017" s="3">
        <f>TITRES_STAT!B1020</f>
        <v>43790</v>
      </c>
      <c r="B1017" s="5">
        <f>TITRES_STAT!C1020</f>
        <v>71</v>
      </c>
      <c r="C1017" s="5">
        <f>TITRES_STAT!D1020</f>
        <v>51.488500000000002</v>
      </c>
      <c r="D1017" s="5">
        <f>TITRES_STAT!E1020</f>
        <v>69</v>
      </c>
      <c r="E1017" s="2">
        <f t="shared" si="60"/>
        <v>-4117</v>
      </c>
      <c r="F1017" s="5" t="str">
        <f t="shared" si="63"/>
        <v>BULLISH</v>
      </c>
      <c r="G1017" s="5" t="str">
        <f t="shared" si="62"/>
        <v>NEUTRAL</v>
      </c>
      <c r="H1017" s="5" t="str">
        <f t="shared" si="61"/>
        <v>BULLISH DIVERGENCE</v>
      </c>
    </row>
    <row r="1018" spans="1:8" ht="13.5" x14ac:dyDescent="0.25">
      <c r="A1018" s="3">
        <f>TITRES_STAT!B1021</f>
        <v>43791</v>
      </c>
      <c r="B1018" s="5">
        <f>TITRES_STAT!C1021</f>
        <v>71</v>
      </c>
      <c r="C1018" s="5">
        <f>TITRES_STAT!D1021</f>
        <v>51.488500000000002</v>
      </c>
      <c r="D1018" s="5">
        <f>TITRES_STAT!E1021</f>
        <v>106</v>
      </c>
      <c r="E1018" s="2">
        <f t="shared" si="60"/>
        <v>-4117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BULLISH DIVERGENCE</v>
      </c>
    </row>
    <row r="1019" spans="1:8" ht="13.5" x14ac:dyDescent="0.25">
      <c r="A1019" s="3">
        <f>TITRES_STAT!B1022</f>
        <v>43794</v>
      </c>
      <c r="B1019" s="5">
        <f>TITRES_STAT!C1022</f>
        <v>71</v>
      </c>
      <c r="C1019" s="5">
        <f>TITRES_STAT!D1022</f>
        <v>51.488500000000002</v>
      </c>
      <c r="D1019" s="5">
        <f>TITRES_STAT!E1022</f>
        <v>4</v>
      </c>
      <c r="E1019" s="2">
        <f t="shared" si="60"/>
        <v>-4117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BULLISH DIVERGENCE</v>
      </c>
    </row>
    <row r="1020" spans="1:8" ht="13.5" x14ac:dyDescent="0.25">
      <c r="A1020" s="3">
        <f>TITRES_STAT!B1023</f>
        <v>43795</v>
      </c>
      <c r="B1020" s="5">
        <f>TITRES_STAT!C1023</f>
        <v>71</v>
      </c>
      <c r="C1020" s="5">
        <f>TITRES_STAT!D1023</f>
        <v>51.488500000000002</v>
      </c>
      <c r="D1020" s="5">
        <f>TITRES_STAT!E1023</f>
        <v>10</v>
      </c>
      <c r="E1020" s="2">
        <f t="shared" si="60"/>
        <v>-4117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BULLISH DIVERGENCE</v>
      </c>
    </row>
    <row r="1021" spans="1:8" ht="13.5" x14ac:dyDescent="0.25">
      <c r="A1021" s="3">
        <f>TITRES_STAT!B1024</f>
        <v>43796</v>
      </c>
      <c r="B1021" s="5">
        <f>TITRES_STAT!C1024</f>
        <v>71</v>
      </c>
      <c r="C1021" s="5">
        <f>TITRES_STAT!D1024</f>
        <v>51.488500000000002</v>
      </c>
      <c r="D1021" s="5">
        <f>TITRES_STAT!E1024</f>
        <v>0</v>
      </c>
      <c r="E1021" s="2">
        <f t="shared" si="60"/>
        <v>-4117</v>
      </c>
      <c r="F1021" s="5" t="str">
        <f t="shared" si="63"/>
        <v>BEARISH</v>
      </c>
      <c r="G1021" s="5" t="str">
        <f t="shared" si="62"/>
        <v>NEUTRAL</v>
      </c>
      <c r="H1021" s="5" t="str">
        <f t="shared" si="61"/>
        <v>CONFIRMED BEARISH</v>
      </c>
    </row>
    <row r="1022" spans="1:8" ht="13.5" x14ac:dyDescent="0.25">
      <c r="A1022" s="3">
        <f>TITRES_STAT!B1025</f>
        <v>43797</v>
      </c>
      <c r="B1022" s="5">
        <f>TITRES_STAT!C1025</f>
        <v>72.08</v>
      </c>
      <c r="C1022" s="5">
        <f>TITRES_STAT!D1025</f>
        <v>52.271700000000003</v>
      </c>
      <c r="D1022" s="5">
        <f>TITRES_STAT!E1025</f>
        <v>126</v>
      </c>
      <c r="E1022" s="2">
        <f t="shared" si="60"/>
        <v>-3991</v>
      </c>
      <c r="F1022" s="5" t="str">
        <f t="shared" si="63"/>
        <v>BULLISH</v>
      </c>
      <c r="G1022" s="5" t="str">
        <f t="shared" si="62"/>
        <v>WEAK</v>
      </c>
      <c r="H1022" s="5" t="str">
        <f t="shared" si="61"/>
        <v>CONFIRMED BULLISH</v>
      </c>
    </row>
    <row r="1023" spans="1:8" ht="13.5" x14ac:dyDescent="0.25">
      <c r="A1023" s="3">
        <f>TITRES_STAT!B1026</f>
        <v>43798</v>
      </c>
      <c r="B1023" s="5">
        <f>TITRES_STAT!C1026</f>
        <v>72.08</v>
      </c>
      <c r="C1023" s="5">
        <f>TITRES_STAT!D1026</f>
        <v>52.271700000000003</v>
      </c>
      <c r="D1023" s="5">
        <f>TITRES_STAT!E1026</f>
        <v>5</v>
      </c>
      <c r="E1023" s="2">
        <f t="shared" si="60"/>
        <v>-3991</v>
      </c>
      <c r="F1023" s="5" t="str">
        <f t="shared" si="63"/>
        <v>BULLISH</v>
      </c>
      <c r="G1023" s="5" t="str">
        <f t="shared" si="62"/>
        <v>WEAK</v>
      </c>
      <c r="H1023" s="5" t="str">
        <f t="shared" si="61"/>
        <v>CONFIRMED BULLISH</v>
      </c>
    </row>
    <row r="1024" spans="1:8" ht="13.5" x14ac:dyDescent="0.25">
      <c r="A1024" s="3">
        <f>TITRES_STAT!B1027</f>
        <v>43801</v>
      </c>
      <c r="B1024" s="5">
        <f>TITRES_STAT!C1027</f>
        <v>72</v>
      </c>
      <c r="C1024" s="5">
        <f>TITRES_STAT!D1027</f>
        <v>52.213700000000003</v>
      </c>
      <c r="D1024" s="5">
        <f>TITRES_STAT!E1027</f>
        <v>4</v>
      </c>
      <c r="E1024" s="2">
        <f t="shared" si="60"/>
        <v>-3995</v>
      </c>
      <c r="F1024" s="5" t="str">
        <f t="shared" si="63"/>
        <v>BULLISH</v>
      </c>
      <c r="G1024" s="5" t="str">
        <f t="shared" si="62"/>
        <v>WEAK</v>
      </c>
      <c r="H1024" s="5" t="str">
        <f t="shared" si="61"/>
        <v>CONFIRMED BULLISH</v>
      </c>
    </row>
    <row r="1025" spans="1:8" ht="13.5" x14ac:dyDescent="0.25">
      <c r="A1025" s="3">
        <f>TITRES_STAT!B1028</f>
        <v>43802</v>
      </c>
      <c r="B1025" s="5">
        <f>TITRES_STAT!C1028</f>
        <v>72</v>
      </c>
      <c r="C1025" s="5">
        <f>TITRES_STAT!D1028</f>
        <v>52.213700000000003</v>
      </c>
      <c r="D1025" s="5">
        <f>TITRES_STAT!E1028</f>
        <v>32</v>
      </c>
      <c r="E1025" s="2">
        <f t="shared" si="60"/>
        <v>-3995</v>
      </c>
      <c r="F1025" s="5" t="str">
        <f t="shared" si="63"/>
        <v>BULLISH</v>
      </c>
      <c r="G1025" s="5" t="str">
        <f t="shared" si="62"/>
        <v>WEAK</v>
      </c>
      <c r="H1025" s="5" t="str">
        <f t="shared" si="61"/>
        <v>CONFIRMED BULLISH</v>
      </c>
    </row>
    <row r="1026" spans="1:8" ht="13.5" x14ac:dyDescent="0.25">
      <c r="A1026" s="3">
        <f>TITRES_STAT!B1029</f>
        <v>43803</v>
      </c>
      <c r="B1026" s="5">
        <f>TITRES_STAT!C1029</f>
        <v>72</v>
      </c>
      <c r="C1026" s="5">
        <f>TITRES_STAT!D1029</f>
        <v>52.213700000000003</v>
      </c>
      <c r="D1026" s="5">
        <f>TITRES_STAT!E1029</f>
        <v>0</v>
      </c>
      <c r="E1026" s="2">
        <f t="shared" si="60"/>
        <v>-3995</v>
      </c>
      <c r="F1026" s="5" t="str">
        <f t="shared" si="63"/>
        <v>BULLISH</v>
      </c>
      <c r="G1026" s="5" t="str">
        <f t="shared" si="62"/>
        <v>WEAK</v>
      </c>
      <c r="H1026" s="5" t="str">
        <f t="shared" si="61"/>
        <v>CONFIRMED BULLISH</v>
      </c>
    </row>
    <row r="1027" spans="1:8" ht="13.5" x14ac:dyDescent="0.25">
      <c r="A1027" s="3">
        <f>TITRES_STAT!B1030</f>
        <v>43804</v>
      </c>
      <c r="B1027" s="5">
        <f>TITRES_STAT!C1030</f>
        <v>72</v>
      </c>
      <c r="C1027" s="5">
        <f>TITRES_STAT!D1030</f>
        <v>52.213700000000003</v>
      </c>
      <c r="D1027" s="5">
        <f>TITRES_STAT!E1030</f>
        <v>0</v>
      </c>
      <c r="E1027" s="2">
        <f t="shared" si="60"/>
        <v>-3995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72</v>
      </c>
      <c r="C1028" s="5">
        <f>TITRES_STAT!D1031</f>
        <v>52.213700000000003</v>
      </c>
      <c r="D1028" s="5">
        <f>TITRES_STAT!E1031</f>
        <v>54</v>
      </c>
      <c r="E1028" s="2">
        <f t="shared" ref="E1028:E1091" si="64">IF(B1028&gt;B1027, E1027+D1028, IF(B1028&lt;B1027, E1027-D1028, E1027))</f>
        <v>-3995</v>
      </c>
      <c r="F1028" s="5" t="str">
        <f t="shared" si="63"/>
        <v>BEARISH</v>
      </c>
      <c r="G1028" s="5" t="str">
        <f t="shared" si="62"/>
        <v>NEUTRAL</v>
      </c>
      <c r="H1028" s="5" t="str">
        <f t="shared" si="61"/>
        <v>CONFIRMED BEARISH</v>
      </c>
    </row>
    <row r="1029" spans="1:8" ht="13.5" x14ac:dyDescent="0.25">
      <c r="A1029" s="3">
        <f>TITRES_STAT!B1032</f>
        <v>43808</v>
      </c>
      <c r="B1029" s="5">
        <f>TITRES_STAT!C1032</f>
        <v>72</v>
      </c>
      <c r="C1029" s="5">
        <f>TITRES_STAT!D1032</f>
        <v>52.213700000000003</v>
      </c>
      <c r="D1029" s="5">
        <f>TITRES_STAT!E1032</f>
        <v>0</v>
      </c>
      <c r="E1029" s="2">
        <f t="shared" si="64"/>
        <v>-3995</v>
      </c>
      <c r="F1029" s="5" t="str">
        <f t="shared" si="63"/>
        <v>NEUTRAL</v>
      </c>
      <c r="G1029" s="5" t="str">
        <f t="shared" si="62"/>
        <v>NEUTRAL</v>
      </c>
      <c r="H1029" s="5" t="str">
        <f t="shared" si="61"/>
        <v>NEUTRAL</v>
      </c>
    </row>
    <row r="1030" spans="1:8" ht="13.5" x14ac:dyDescent="0.25">
      <c r="A1030" s="3">
        <f>TITRES_STAT!B1033</f>
        <v>43809</v>
      </c>
      <c r="B1030" s="5">
        <f>TITRES_STAT!C1033</f>
        <v>72</v>
      </c>
      <c r="C1030" s="5">
        <f>TITRES_STAT!D1033</f>
        <v>52.213700000000003</v>
      </c>
      <c r="D1030" s="5">
        <f>TITRES_STAT!E1033</f>
        <v>48</v>
      </c>
      <c r="E1030" s="2">
        <f t="shared" si="64"/>
        <v>-3995</v>
      </c>
      <c r="F1030" s="5" t="str">
        <f t="shared" si="63"/>
        <v>NEUTRAL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43810</v>
      </c>
      <c r="B1031" s="5">
        <f>TITRES_STAT!C1034</f>
        <v>72</v>
      </c>
      <c r="C1031" s="5">
        <f>TITRES_STAT!D1034</f>
        <v>52.213700000000003</v>
      </c>
      <c r="D1031" s="5">
        <f>TITRES_STAT!E1034</f>
        <v>149</v>
      </c>
      <c r="E1031" s="2">
        <f t="shared" si="64"/>
        <v>-3995</v>
      </c>
      <c r="F1031" s="5" t="str">
        <f t="shared" si="63"/>
        <v>NEUTRAL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NEUTRAL</v>
      </c>
    </row>
    <row r="1032" spans="1:8" ht="13.5" x14ac:dyDescent="0.25">
      <c r="A1032" s="3">
        <f>TITRES_STAT!B1035</f>
        <v>43811</v>
      </c>
      <c r="B1032" s="5">
        <f>TITRES_STAT!C1035</f>
        <v>72</v>
      </c>
      <c r="C1032" s="5">
        <f>TITRES_STAT!D1035</f>
        <v>52.213700000000003</v>
      </c>
      <c r="D1032" s="5">
        <f>TITRES_STAT!E1035</f>
        <v>251</v>
      </c>
      <c r="E1032" s="2">
        <f t="shared" si="64"/>
        <v>-3995</v>
      </c>
      <c r="F1032" s="5" t="str">
        <f t="shared" ref="F1032:F1095" si="67">IF(E1032&gt;E1027,"BULLISH",IF(E1032&lt;E1027,"BEARISH","NEUTRAL"))</f>
        <v>NEUTRAL</v>
      </c>
      <c r="G1032" s="5" t="str">
        <f t="shared" si="66"/>
        <v>NEUTRAL</v>
      </c>
      <c r="H1032" s="5" t="str">
        <f t="shared" si="65"/>
        <v>NEUTRAL</v>
      </c>
    </row>
    <row r="1033" spans="1:8" ht="13.5" x14ac:dyDescent="0.25">
      <c r="A1033" s="3">
        <f>TITRES_STAT!B1036</f>
        <v>43812</v>
      </c>
      <c r="B1033" s="5">
        <f>TITRES_STAT!C1036</f>
        <v>72</v>
      </c>
      <c r="C1033" s="5">
        <f>TITRES_STAT!D1036</f>
        <v>52.213700000000003</v>
      </c>
      <c r="D1033" s="5">
        <f>TITRES_STAT!E1036</f>
        <v>94</v>
      </c>
      <c r="E1033" s="2">
        <f t="shared" si="64"/>
        <v>-3995</v>
      </c>
      <c r="F1033" s="5" t="str">
        <f t="shared" si="67"/>
        <v>NEUTRAL</v>
      </c>
      <c r="G1033" s="5" t="str">
        <f t="shared" si="66"/>
        <v>NEUTRAL</v>
      </c>
      <c r="H1033" s="5" t="str">
        <f t="shared" si="65"/>
        <v>NEUTRAL</v>
      </c>
    </row>
    <row r="1034" spans="1:8" ht="13.5" x14ac:dyDescent="0.25">
      <c r="A1034" s="3">
        <f>TITRES_STAT!B1037</f>
        <v>43815</v>
      </c>
      <c r="B1034" s="5">
        <f>TITRES_STAT!C1037</f>
        <v>72</v>
      </c>
      <c r="C1034" s="5">
        <f>TITRES_STAT!D1037</f>
        <v>52.213700000000003</v>
      </c>
      <c r="D1034" s="5">
        <f>TITRES_STAT!E1037</f>
        <v>0</v>
      </c>
      <c r="E1034" s="2">
        <f t="shared" si="64"/>
        <v>-3995</v>
      </c>
      <c r="F1034" s="5" t="str">
        <f t="shared" si="67"/>
        <v>NEUTRAL</v>
      </c>
      <c r="G1034" s="5" t="str">
        <f t="shared" si="66"/>
        <v>NEUTRAL</v>
      </c>
      <c r="H1034" s="5" t="str">
        <f t="shared" si="65"/>
        <v>NEUTRAL</v>
      </c>
    </row>
    <row r="1035" spans="1:8" ht="13.5" x14ac:dyDescent="0.25">
      <c r="A1035" s="3">
        <f>TITRES_STAT!B1038</f>
        <v>43816</v>
      </c>
      <c r="B1035" s="5">
        <f>TITRES_STAT!C1038</f>
        <v>71</v>
      </c>
      <c r="C1035" s="5">
        <f>TITRES_STAT!D1038</f>
        <v>51.488500000000002</v>
      </c>
      <c r="D1035" s="5">
        <f>TITRES_STAT!E1038</f>
        <v>20</v>
      </c>
      <c r="E1035" s="2">
        <f t="shared" si="64"/>
        <v>-4015</v>
      </c>
      <c r="F1035" s="5" t="str">
        <f t="shared" si="67"/>
        <v>BEARISH</v>
      </c>
      <c r="G1035" s="5" t="str">
        <f t="shared" si="66"/>
        <v>NEUTRAL</v>
      </c>
      <c r="H1035" s="5" t="str">
        <f t="shared" si="65"/>
        <v>CONFIRMED BEARISH</v>
      </c>
    </row>
    <row r="1036" spans="1:8" ht="13.5" x14ac:dyDescent="0.25">
      <c r="A1036" s="3">
        <f>TITRES_STAT!B1039</f>
        <v>43817</v>
      </c>
      <c r="B1036" s="5">
        <f>TITRES_STAT!C1039</f>
        <v>71</v>
      </c>
      <c r="C1036" s="5">
        <f>TITRES_STAT!D1039</f>
        <v>51.488500000000002</v>
      </c>
      <c r="D1036" s="5">
        <f>TITRES_STAT!E1039</f>
        <v>219</v>
      </c>
      <c r="E1036" s="2">
        <f t="shared" si="64"/>
        <v>-4015</v>
      </c>
      <c r="F1036" s="5" t="str">
        <f t="shared" si="67"/>
        <v>BEARISH</v>
      </c>
      <c r="G1036" s="5" t="str">
        <f t="shared" si="66"/>
        <v>NEUTRAL</v>
      </c>
      <c r="H1036" s="5" t="str">
        <f t="shared" si="65"/>
        <v>CONFIRMED BEARISH</v>
      </c>
    </row>
    <row r="1037" spans="1:8" ht="13.5" x14ac:dyDescent="0.25">
      <c r="A1037" s="3">
        <f>TITRES_STAT!B1040</f>
        <v>43818</v>
      </c>
      <c r="B1037" s="5">
        <f>TITRES_STAT!C1040</f>
        <v>71</v>
      </c>
      <c r="C1037" s="5">
        <f>TITRES_STAT!D1040</f>
        <v>51.488500000000002</v>
      </c>
      <c r="D1037" s="5">
        <f>TITRES_STAT!E1040</f>
        <v>27</v>
      </c>
      <c r="E1037" s="2">
        <f t="shared" si="64"/>
        <v>-4015</v>
      </c>
      <c r="F1037" s="5" t="str">
        <f t="shared" si="67"/>
        <v>BEARISH</v>
      </c>
      <c r="G1037" s="5" t="str">
        <f t="shared" si="66"/>
        <v>NEUTRAL</v>
      </c>
      <c r="H1037" s="5" t="str">
        <f t="shared" si="65"/>
        <v>CONFIRMED BEARISH</v>
      </c>
    </row>
    <row r="1038" spans="1:8" ht="13.5" x14ac:dyDescent="0.25">
      <c r="A1038" s="3">
        <f>TITRES_STAT!B1041</f>
        <v>43819</v>
      </c>
      <c r="B1038" s="5">
        <f>TITRES_STAT!C1041</f>
        <v>71</v>
      </c>
      <c r="C1038" s="5">
        <f>TITRES_STAT!D1041</f>
        <v>51.488500000000002</v>
      </c>
      <c r="D1038" s="5">
        <f>TITRES_STAT!E1041</f>
        <v>10</v>
      </c>
      <c r="E1038" s="2">
        <f t="shared" si="64"/>
        <v>-4015</v>
      </c>
      <c r="F1038" s="5" t="str">
        <f t="shared" si="67"/>
        <v>BEARISH</v>
      </c>
      <c r="G1038" s="5" t="str">
        <f t="shared" si="66"/>
        <v>NEUTRAL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71</v>
      </c>
      <c r="C1039" s="5">
        <f>TITRES_STAT!D1042</f>
        <v>51.488500000000002</v>
      </c>
      <c r="D1039" s="5">
        <f>TITRES_STAT!E1042</f>
        <v>64</v>
      </c>
      <c r="E1039" s="2">
        <f t="shared" si="64"/>
        <v>-4015</v>
      </c>
      <c r="F1039" s="5" t="str">
        <f t="shared" si="67"/>
        <v>BEARISH</v>
      </c>
      <c r="G1039" s="5" t="str">
        <f t="shared" si="66"/>
        <v>NEUTRAL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70</v>
      </c>
      <c r="C1040" s="5">
        <f>TITRES_STAT!D1043</f>
        <v>50.763300000000001</v>
      </c>
      <c r="D1040" s="5">
        <f>TITRES_STAT!E1043</f>
        <v>137</v>
      </c>
      <c r="E1040" s="2">
        <f t="shared" si="64"/>
        <v>-4152</v>
      </c>
      <c r="F1040" s="5" t="str">
        <f t="shared" si="67"/>
        <v>BEARISH</v>
      </c>
      <c r="G1040" s="5" t="str">
        <f t="shared" si="66"/>
        <v>STRONG</v>
      </c>
      <c r="H1040" s="5" t="str">
        <f t="shared" si="65"/>
        <v>CONFIRMED BEARISH</v>
      </c>
    </row>
    <row r="1041" spans="1:8" ht="13.5" x14ac:dyDescent="0.25">
      <c r="A1041" s="3">
        <f>TITRES_STAT!B1044</f>
        <v>43824</v>
      </c>
      <c r="B1041" s="5">
        <f>TITRES_STAT!C1044</f>
        <v>70</v>
      </c>
      <c r="C1041" s="5">
        <f>TITRES_STAT!D1044</f>
        <v>50.763300000000001</v>
      </c>
      <c r="D1041" s="5">
        <f>TITRES_STAT!E1044</f>
        <v>80</v>
      </c>
      <c r="E1041" s="2">
        <f t="shared" si="64"/>
        <v>-4152</v>
      </c>
      <c r="F1041" s="5" t="str">
        <f t="shared" si="67"/>
        <v>BEARISH</v>
      </c>
      <c r="G1041" s="5" t="str">
        <f t="shared" si="66"/>
        <v>STRONG</v>
      </c>
      <c r="H1041" s="5" t="str">
        <f t="shared" si="65"/>
        <v>CONFIRMED BEARISH</v>
      </c>
    </row>
    <row r="1042" spans="1:8" ht="13.5" x14ac:dyDescent="0.25">
      <c r="A1042" s="3">
        <f>TITRES_STAT!B1045</f>
        <v>43825</v>
      </c>
      <c r="B1042" s="5">
        <f>TITRES_STAT!C1045</f>
        <v>70</v>
      </c>
      <c r="C1042" s="5">
        <f>TITRES_STAT!D1045</f>
        <v>50.763300000000001</v>
      </c>
      <c r="D1042" s="5">
        <f>TITRES_STAT!E1045</f>
        <v>28</v>
      </c>
      <c r="E1042" s="2">
        <f t="shared" si="64"/>
        <v>-4152</v>
      </c>
      <c r="F1042" s="5" t="str">
        <f t="shared" si="67"/>
        <v>BEARISH</v>
      </c>
      <c r="G1042" s="5" t="str">
        <f t="shared" si="66"/>
        <v>STRONG</v>
      </c>
      <c r="H1042" s="5" t="str">
        <f t="shared" si="65"/>
        <v>CONFIRMED BEARISH</v>
      </c>
    </row>
    <row r="1043" spans="1:8" ht="13.5" x14ac:dyDescent="0.25">
      <c r="A1043" s="3">
        <f>TITRES_STAT!B1046</f>
        <v>43826</v>
      </c>
      <c r="B1043" s="5">
        <f>TITRES_STAT!C1046</f>
        <v>70</v>
      </c>
      <c r="C1043" s="5">
        <f>TITRES_STAT!D1046</f>
        <v>50.763300000000001</v>
      </c>
      <c r="D1043" s="5">
        <f>TITRES_STAT!E1046</f>
        <v>13</v>
      </c>
      <c r="E1043" s="2">
        <f t="shared" si="64"/>
        <v>-4152</v>
      </c>
      <c r="F1043" s="5" t="str">
        <f t="shared" si="67"/>
        <v>BEARISH</v>
      </c>
      <c r="G1043" s="5" t="str">
        <f t="shared" si="66"/>
        <v>STRONG</v>
      </c>
      <c r="H1043" s="5" t="str">
        <f t="shared" si="65"/>
        <v>CONFIRMED BEARISH</v>
      </c>
    </row>
    <row r="1044" spans="1:8" ht="13.5" x14ac:dyDescent="0.25">
      <c r="A1044" s="3">
        <f>TITRES_STAT!B1047</f>
        <v>43829</v>
      </c>
      <c r="B1044" s="5">
        <f>TITRES_STAT!C1047</f>
        <v>70</v>
      </c>
      <c r="C1044" s="5">
        <f>TITRES_STAT!D1047</f>
        <v>50.763300000000001</v>
      </c>
      <c r="D1044" s="5">
        <f>TITRES_STAT!E1047</f>
        <v>73</v>
      </c>
      <c r="E1044" s="2">
        <f t="shared" si="64"/>
        <v>-4152</v>
      </c>
      <c r="F1044" s="5" t="str">
        <f t="shared" si="67"/>
        <v>BEARISH</v>
      </c>
      <c r="G1044" s="5" t="str">
        <f t="shared" si="66"/>
        <v>STRONG</v>
      </c>
      <c r="H1044" s="5" t="str">
        <f t="shared" si="65"/>
        <v>CONFIRMED BEARISH</v>
      </c>
    </row>
    <row r="1045" spans="1:8" ht="13.5" x14ac:dyDescent="0.25">
      <c r="A1045" s="3">
        <f>TITRES_STAT!B1048</f>
        <v>43830</v>
      </c>
      <c r="B1045" s="5">
        <f>TITRES_STAT!C1048</f>
        <v>70</v>
      </c>
      <c r="C1045" s="5">
        <f>TITRES_STAT!D1048</f>
        <v>50.763300000000001</v>
      </c>
      <c r="D1045" s="5">
        <f>TITRES_STAT!E1048</f>
        <v>28</v>
      </c>
      <c r="E1045" s="2">
        <f t="shared" si="64"/>
        <v>-4152</v>
      </c>
      <c r="F1045" s="5" t="str">
        <f t="shared" si="67"/>
        <v>NEUTRAL</v>
      </c>
      <c r="G1045" s="5" t="str">
        <f t="shared" si="66"/>
        <v>NEUTRAL</v>
      </c>
      <c r="H1045" s="5" t="str">
        <f t="shared" si="65"/>
        <v>NEUTRAL</v>
      </c>
    </row>
    <row r="1046" spans="1:8" ht="13.5" x14ac:dyDescent="0.25">
      <c r="A1046" s="3">
        <f>TITRES_STAT!B1049</f>
        <v>43832</v>
      </c>
      <c r="B1046" s="5">
        <f>TITRES_STAT!C1049</f>
        <v>70</v>
      </c>
      <c r="C1046" s="5">
        <f>TITRES_STAT!D1049</f>
        <v>50.763300000000001</v>
      </c>
      <c r="D1046" s="5">
        <f>TITRES_STAT!E1049</f>
        <v>0</v>
      </c>
      <c r="E1046" s="2">
        <f t="shared" si="64"/>
        <v>-4152</v>
      </c>
      <c r="F1046" s="5" t="str">
        <f t="shared" si="67"/>
        <v>NEUTRAL</v>
      </c>
      <c r="G1046" s="5" t="str">
        <f t="shared" si="66"/>
        <v>NEUTRAL</v>
      </c>
      <c r="H1046" s="5" t="str">
        <f t="shared" si="65"/>
        <v>NEUTRAL</v>
      </c>
    </row>
    <row r="1047" spans="1:8" ht="13.5" x14ac:dyDescent="0.25">
      <c r="A1047" s="3">
        <f>TITRES_STAT!B1050</f>
        <v>43833</v>
      </c>
      <c r="B1047" s="5">
        <f>TITRES_STAT!C1050</f>
        <v>70.010000000000005</v>
      </c>
      <c r="C1047" s="5">
        <f>TITRES_STAT!D1050</f>
        <v>50.770600000000002</v>
      </c>
      <c r="D1047" s="5">
        <f>TITRES_STAT!E1050</f>
        <v>38</v>
      </c>
      <c r="E1047" s="2">
        <f t="shared" si="64"/>
        <v>-4114</v>
      </c>
      <c r="F1047" s="5" t="str">
        <f t="shared" si="67"/>
        <v>BULLISH</v>
      </c>
      <c r="G1047" s="5" t="str">
        <f t="shared" si="66"/>
        <v>NEUTRAL</v>
      </c>
      <c r="H1047" s="5" t="str">
        <f t="shared" si="65"/>
        <v>CONFIRMED BULLISH</v>
      </c>
    </row>
    <row r="1048" spans="1:8" ht="13.5" x14ac:dyDescent="0.25">
      <c r="A1048" s="3">
        <f>TITRES_STAT!B1051</f>
        <v>43836</v>
      </c>
      <c r="B1048" s="5">
        <f>TITRES_STAT!C1051</f>
        <v>70.010000000000005</v>
      </c>
      <c r="C1048" s="5">
        <f>TITRES_STAT!D1051</f>
        <v>50.770600000000002</v>
      </c>
      <c r="D1048" s="5">
        <f>TITRES_STAT!E1051</f>
        <v>11</v>
      </c>
      <c r="E1048" s="2">
        <f t="shared" si="64"/>
        <v>-4114</v>
      </c>
      <c r="F1048" s="5" t="str">
        <f t="shared" si="67"/>
        <v>BULLISH</v>
      </c>
      <c r="G1048" s="5" t="str">
        <f t="shared" si="66"/>
        <v>NEUTRAL</v>
      </c>
      <c r="H1048" s="5" t="str">
        <f t="shared" si="65"/>
        <v>CONFIRMED BULLISH</v>
      </c>
    </row>
    <row r="1049" spans="1:8" ht="13.5" x14ac:dyDescent="0.25">
      <c r="A1049" s="3">
        <f>TITRES_STAT!B1052</f>
        <v>43837</v>
      </c>
      <c r="B1049" s="5">
        <f>TITRES_STAT!C1052</f>
        <v>70.010000000000005</v>
      </c>
      <c r="C1049" s="5">
        <f>TITRES_STAT!D1052</f>
        <v>50.770600000000002</v>
      </c>
      <c r="D1049" s="5">
        <f>TITRES_STAT!E1052</f>
        <v>0</v>
      </c>
      <c r="E1049" s="2">
        <f t="shared" si="64"/>
        <v>-4114</v>
      </c>
      <c r="F1049" s="5" t="str">
        <f t="shared" si="67"/>
        <v>BULLISH</v>
      </c>
      <c r="G1049" s="5" t="str">
        <f t="shared" si="66"/>
        <v>NEUTRAL</v>
      </c>
      <c r="H1049" s="5" t="str">
        <f t="shared" si="65"/>
        <v>CONFIRMED BULLISH</v>
      </c>
    </row>
    <row r="1050" spans="1:8" ht="13.5" x14ac:dyDescent="0.25">
      <c r="A1050" s="3">
        <f>TITRES_STAT!B1053</f>
        <v>43838</v>
      </c>
      <c r="B1050" s="5">
        <f>TITRES_STAT!C1053</f>
        <v>70</v>
      </c>
      <c r="C1050" s="5">
        <f>TITRES_STAT!D1053</f>
        <v>50.763300000000001</v>
      </c>
      <c r="D1050" s="5">
        <f>TITRES_STAT!E1053</f>
        <v>396</v>
      </c>
      <c r="E1050" s="2">
        <f t="shared" si="64"/>
        <v>-4510</v>
      </c>
      <c r="F1050" s="5" t="str">
        <f t="shared" si="67"/>
        <v>BEARISH</v>
      </c>
      <c r="G1050" s="5" t="str">
        <f t="shared" si="66"/>
        <v>STRONG</v>
      </c>
      <c r="H1050" s="5" t="str">
        <f t="shared" si="65"/>
        <v>NEUTRAL</v>
      </c>
    </row>
    <row r="1051" spans="1:8" ht="13.5" x14ac:dyDescent="0.25">
      <c r="A1051" s="3">
        <f>TITRES_STAT!B1054</f>
        <v>43839</v>
      </c>
      <c r="B1051" s="5">
        <f>TITRES_STAT!C1054</f>
        <v>72.099999999999994</v>
      </c>
      <c r="C1051" s="5">
        <f>TITRES_STAT!D1054</f>
        <v>52.286200000000001</v>
      </c>
      <c r="D1051" s="5">
        <f>TITRES_STAT!E1054</f>
        <v>0</v>
      </c>
      <c r="E1051" s="2">
        <f t="shared" si="64"/>
        <v>-4510</v>
      </c>
      <c r="F1051" s="5" t="str">
        <f t="shared" si="67"/>
        <v>BEARISH</v>
      </c>
      <c r="G1051" s="5" t="str">
        <f t="shared" si="66"/>
        <v>STRONG</v>
      </c>
      <c r="H1051" s="5" t="str">
        <f t="shared" si="65"/>
        <v>BEARISH DIVERGENCE</v>
      </c>
    </row>
    <row r="1052" spans="1:8" ht="13.5" x14ac:dyDescent="0.25">
      <c r="A1052" s="3">
        <f>TITRES_STAT!B1055</f>
        <v>43840</v>
      </c>
      <c r="B1052" s="5">
        <f>TITRES_STAT!C1055</f>
        <v>70</v>
      </c>
      <c r="C1052" s="5">
        <f>TITRES_STAT!D1055</f>
        <v>50.763300000000001</v>
      </c>
      <c r="D1052" s="5">
        <f>TITRES_STAT!E1055</f>
        <v>23</v>
      </c>
      <c r="E1052" s="2">
        <f t="shared" si="64"/>
        <v>-4533</v>
      </c>
      <c r="F1052" s="5" t="str">
        <f t="shared" si="67"/>
        <v>BEARISH</v>
      </c>
      <c r="G1052" s="5" t="str">
        <f t="shared" si="66"/>
        <v>STRONG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70</v>
      </c>
      <c r="C1053" s="5">
        <f>TITRES_STAT!D1056</f>
        <v>50.763300000000001</v>
      </c>
      <c r="D1053" s="5">
        <f>TITRES_STAT!E1056</f>
        <v>33</v>
      </c>
      <c r="E1053" s="2">
        <f t="shared" si="64"/>
        <v>-4533</v>
      </c>
      <c r="F1053" s="5" t="str">
        <f t="shared" si="67"/>
        <v>BEARISH</v>
      </c>
      <c r="G1053" s="5" t="str">
        <f t="shared" si="66"/>
        <v>STRONG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70</v>
      </c>
      <c r="C1054" s="5">
        <f>TITRES_STAT!D1057</f>
        <v>50.763300000000001</v>
      </c>
      <c r="D1054" s="5">
        <f>TITRES_STAT!E1057</f>
        <v>0</v>
      </c>
      <c r="E1054" s="2">
        <f t="shared" si="64"/>
        <v>-4533</v>
      </c>
      <c r="F1054" s="5" t="str">
        <f t="shared" si="67"/>
        <v>BEARISH</v>
      </c>
      <c r="G1054" s="5" t="str">
        <f t="shared" si="66"/>
        <v>STRONG</v>
      </c>
      <c r="H1054" s="5" t="str">
        <f t="shared" si="65"/>
        <v>CONFIRMED BEARISH</v>
      </c>
    </row>
    <row r="1055" spans="1:8" ht="13.5" x14ac:dyDescent="0.25">
      <c r="A1055" s="3">
        <f>TITRES_STAT!B1058</f>
        <v>43846</v>
      </c>
      <c r="B1055" s="5">
        <f>TITRES_STAT!C1058</f>
        <v>70</v>
      </c>
      <c r="C1055" s="5">
        <f>TITRES_STAT!D1058</f>
        <v>50.763300000000001</v>
      </c>
      <c r="D1055" s="5">
        <f>TITRES_STAT!E1058</f>
        <v>0</v>
      </c>
      <c r="E1055" s="2">
        <f t="shared" si="64"/>
        <v>-4533</v>
      </c>
      <c r="F1055" s="5" t="str">
        <f t="shared" si="67"/>
        <v>BEARISH</v>
      </c>
      <c r="G1055" s="5" t="str">
        <f t="shared" si="66"/>
        <v>NEUTRAL</v>
      </c>
      <c r="H1055" s="5" t="str">
        <f t="shared" si="65"/>
        <v>NEUTRAL</v>
      </c>
    </row>
    <row r="1056" spans="1:8" ht="13.5" x14ac:dyDescent="0.25">
      <c r="A1056" s="3">
        <f>TITRES_STAT!B1059</f>
        <v>43847</v>
      </c>
      <c r="B1056" s="5">
        <f>TITRES_STAT!C1059</f>
        <v>72.989999999999995</v>
      </c>
      <c r="C1056" s="5">
        <f>TITRES_STAT!D1059</f>
        <v>52.931600000000003</v>
      </c>
      <c r="D1056" s="5">
        <f>TITRES_STAT!E1059</f>
        <v>1</v>
      </c>
      <c r="E1056" s="2">
        <f t="shared" si="64"/>
        <v>-4532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BEARISH DIVERGENCE</v>
      </c>
    </row>
    <row r="1057" spans="1:8" ht="13.5" x14ac:dyDescent="0.25">
      <c r="A1057" s="3">
        <f>TITRES_STAT!B1060</f>
        <v>43850</v>
      </c>
      <c r="B1057" s="5">
        <f>TITRES_STAT!C1060</f>
        <v>73</v>
      </c>
      <c r="C1057" s="5">
        <f>TITRES_STAT!D1060</f>
        <v>52.938899999999997</v>
      </c>
      <c r="D1057" s="5">
        <f>TITRES_STAT!E1060</f>
        <v>303</v>
      </c>
      <c r="E1057" s="2">
        <f t="shared" si="64"/>
        <v>-4229</v>
      </c>
      <c r="F1057" s="5" t="str">
        <f t="shared" si="67"/>
        <v>BULLISH</v>
      </c>
      <c r="G1057" s="5" t="str">
        <f t="shared" si="66"/>
        <v>WEAK</v>
      </c>
      <c r="H1057" s="5" t="str">
        <f t="shared" si="65"/>
        <v>CONFIRMED BULLISH</v>
      </c>
    </row>
    <row r="1058" spans="1:8" ht="13.5" x14ac:dyDescent="0.25">
      <c r="A1058" s="3">
        <f>TITRES_STAT!B1061</f>
        <v>43851</v>
      </c>
      <c r="B1058" s="5">
        <f>TITRES_STAT!C1061</f>
        <v>74.900000000000006</v>
      </c>
      <c r="C1058" s="5">
        <f>TITRES_STAT!D1061</f>
        <v>54.316699999999997</v>
      </c>
      <c r="D1058" s="5">
        <f>TITRES_STAT!E1061</f>
        <v>120</v>
      </c>
      <c r="E1058" s="2">
        <f t="shared" si="64"/>
        <v>-4109</v>
      </c>
      <c r="F1058" s="5" t="str">
        <f t="shared" si="67"/>
        <v>BULLISH</v>
      </c>
      <c r="G1058" s="5" t="str">
        <f t="shared" si="66"/>
        <v>WEAK</v>
      </c>
      <c r="H1058" s="5" t="str">
        <f t="shared" si="65"/>
        <v>CONFIRMED BULLISH</v>
      </c>
    </row>
    <row r="1059" spans="1:8" ht="13.5" x14ac:dyDescent="0.25">
      <c r="A1059" s="3">
        <f>TITRES_STAT!B1062</f>
        <v>43852</v>
      </c>
      <c r="B1059" s="5">
        <f>TITRES_STAT!C1062</f>
        <v>73</v>
      </c>
      <c r="C1059" s="5">
        <f>TITRES_STAT!D1062</f>
        <v>52.938899999999997</v>
      </c>
      <c r="D1059" s="5">
        <f>TITRES_STAT!E1062</f>
        <v>50</v>
      </c>
      <c r="E1059" s="2">
        <f t="shared" si="64"/>
        <v>-4159</v>
      </c>
      <c r="F1059" s="5" t="str">
        <f t="shared" si="67"/>
        <v>BULLISH</v>
      </c>
      <c r="G1059" s="5" t="str">
        <f t="shared" si="66"/>
        <v>WEAK</v>
      </c>
      <c r="H1059" s="5" t="str">
        <f t="shared" si="65"/>
        <v>CONFIRMED BULLISH</v>
      </c>
    </row>
    <row r="1060" spans="1:8" ht="13.5" x14ac:dyDescent="0.25">
      <c r="A1060" s="3">
        <f>TITRES_STAT!B1063</f>
        <v>43853</v>
      </c>
      <c r="B1060" s="5">
        <f>TITRES_STAT!C1063</f>
        <v>73</v>
      </c>
      <c r="C1060" s="5">
        <f>TITRES_STAT!D1063</f>
        <v>52.938899999999997</v>
      </c>
      <c r="D1060" s="5">
        <f>TITRES_STAT!E1063</f>
        <v>56</v>
      </c>
      <c r="E1060" s="2">
        <f t="shared" si="64"/>
        <v>-4159</v>
      </c>
      <c r="F1060" s="5" t="str">
        <f t="shared" si="67"/>
        <v>BULLISH</v>
      </c>
      <c r="G1060" s="5" t="str">
        <f t="shared" si="66"/>
        <v>WEAK</v>
      </c>
      <c r="H1060" s="5" t="str">
        <f t="shared" si="65"/>
        <v>CONFIRMED BULLISH</v>
      </c>
    </row>
    <row r="1061" spans="1:8" ht="13.5" x14ac:dyDescent="0.25">
      <c r="A1061" s="3">
        <f>TITRES_STAT!B1064</f>
        <v>43854</v>
      </c>
      <c r="B1061" s="5">
        <f>TITRES_STAT!C1064</f>
        <v>73</v>
      </c>
      <c r="C1061" s="5">
        <f>TITRES_STAT!D1064</f>
        <v>52.938899999999997</v>
      </c>
      <c r="D1061" s="5">
        <f>TITRES_STAT!E1064</f>
        <v>0</v>
      </c>
      <c r="E1061" s="2">
        <f t="shared" si="64"/>
        <v>-4159</v>
      </c>
      <c r="F1061" s="5" t="str">
        <f t="shared" si="67"/>
        <v>BULLISH</v>
      </c>
      <c r="G1061" s="5" t="str">
        <f t="shared" si="66"/>
        <v>WEAK</v>
      </c>
      <c r="H1061" s="5" t="str">
        <f t="shared" si="65"/>
        <v>CONFIRMED BULLISH</v>
      </c>
    </row>
    <row r="1062" spans="1:8" ht="13.5" x14ac:dyDescent="0.25">
      <c r="A1062" s="3">
        <f>TITRES_STAT!B1065</f>
        <v>43857</v>
      </c>
      <c r="B1062" s="5">
        <f>TITRES_STAT!C1065</f>
        <v>73.5</v>
      </c>
      <c r="C1062" s="5">
        <f>TITRES_STAT!D1065</f>
        <v>53.301499999999997</v>
      </c>
      <c r="D1062" s="5">
        <f>TITRES_STAT!E1065</f>
        <v>71</v>
      </c>
      <c r="E1062" s="2">
        <f t="shared" si="64"/>
        <v>-4088</v>
      </c>
      <c r="F1062" s="5" t="str">
        <f t="shared" si="67"/>
        <v>BULLISH</v>
      </c>
      <c r="G1062" s="5" t="str">
        <f t="shared" si="66"/>
        <v>WEAK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73.599999999999994</v>
      </c>
      <c r="C1063" s="5">
        <f>TITRES_STAT!D1066</f>
        <v>53.374000000000002</v>
      </c>
      <c r="D1063" s="5">
        <f>TITRES_STAT!E1066</f>
        <v>144</v>
      </c>
      <c r="E1063" s="2">
        <f t="shared" si="64"/>
        <v>-3944</v>
      </c>
      <c r="F1063" s="5" t="str">
        <f t="shared" si="67"/>
        <v>BULLISH</v>
      </c>
      <c r="G1063" s="5" t="str">
        <f t="shared" si="66"/>
        <v>WEAK</v>
      </c>
      <c r="H1063" s="5" t="str">
        <f t="shared" si="65"/>
        <v>BULLISH DIVERGENCE</v>
      </c>
    </row>
    <row r="1064" spans="1:8" ht="13.5" x14ac:dyDescent="0.25">
      <c r="A1064" s="3">
        <f>TITRES_STAT!B1067</f>
        <v>43859</v>
      </c>
      <c r="B1064" s="5">
        <f>TITRES_STAT!C1067</f>
        <v>73.5</v>
      </c>
      <c r="C1064" s="5">
        <f>TITRES_STAT!D1067</f>
        <v>53.301499999999997</v>
      </c>
      <c r="D1064" s="5">
        <f>TITRES_STAT!E1067</f>
        <v>40</v>
      </c>
      <c r="E1064" s="2">
        <f t="shared" si="64"/>
        <v>-3984</v>
      </c>
      <c r="F1064" s="5" t="str">
        <f t="shared" si="67"/>
        <v>BULLISH</v>
      </c>
      <c r="G1064" s="5" t="str">
        <f t="shared" si="66"/>
        <v>WEAK</v>
      </c>
      <c r="H1064" s="5" t="str">
        <f t="shared" si="65"/>
        <v>CONFIRMED BULLISH</v>
      </c>
    </row>
    <row r="1065" spans="1:8" ht="13.5" x14ac:dyDescent="0.25">
      <c r="A1065" s="3">
        <f>TITRES_STAT!B1068</f>
        <v>43860</v>
      </c>
      <c r="B1065" s="5">
        <f>TITRES_STAT!C1068</f>
        <v>73.5</v>
      </c>
      <c r="C1065" s="5">
        <f>TITRES_STAT!D1068</f>
        <v>53.301499999999997</v>
      </c>
      <c r="D1065" s="5">
        <f>TITRES_STAT!E1068</f>
        <v>102</v>
      </c>
      <c r="E1065" s="2">
        <f t="shared" si="64"/>
        <v>-3984</v>
      </c>
      <c r="F1065" s="5" t="str">
        <f t="shared" si="67"/>
        <v>BULLISH</v>
      </c>
      <c r="G1065" s="5" t="str">
        <f t="shared" si="66"/>
        <v>WEAK</v>
      </c>
      <c r="H1065" s="5" t="str">
        <f t="shared" si="65"/>
        <v>CONFIRMED BULLISH</v>
      </c>
    </row>
    <row r="1066" spans="1:8" ht="13.5" x14ac:dyDescent="0.25">
      <c r="A1066" s="3">
        <f>TITRES_STAT!B1069</f>
        <v>43861</v>
      </c>
      <c r="B1066" s="5">
        <f>TITRES_STAT!C1069</f>
        <v>73.5</v>
      </c>
      <c r="C1066" s="5">
        <f>TITRES_STAT!D1069</f>
        <v>53.301499999999997</v>
      </c>
      <c r="D1066" s="5">
        <f>TITRES_STAT!E1069</f>
        <v>30</v>
      </c>
      <c r="E1066" s="2">
        <f t="shared" si="64"/>
        <v>-3984</v>
      </c>
      <c r="F1066" s="5" t="str">
        <f t="shared" si="67"/>
        <v>BULLISH</v>
      </c>
      <c r="G1066" s="5" t="str">
        <f t="shared" si="66"/>
        <v>WEAK</v>
      </c>
      <c r="H1066" s="5" t="str">
        <f t="shared" si="65"/>
        <v>CONFIRMED BULLISH</v>
      </c>
    </row>
    <row r="1067" spans="1:8" ht="13.5" x14ac:dyDescent="0.25">
      <c r="A1067" s="3">
        <f>TITRES_STAT!B1070</f>
        <v>43864</v>
      </c>
      <c r="B1067" s="5">
        <f>TITRES_STAT!C1070</f>
        <v>72.5</v>
      </c>
      <c r="C1067" s="5">
        <f>TITRES_STAT!D1070</f>
        <v>52.576300000000003</v>
      </c>
      <c r="D1067" s="5">
        <f>TITRES_STAT!E1070</f>
        <v>250</v>
      </c>
      <c r="E1067" s="2">
        <f t="shared" si="64"/>
        <v>-4234</v>
      </c>
      <c r="F1067" s="5" t="str">
        <f t="shared" si="67"/>
        <v>BEARISH</v>
      </c>
      <c r="G1067" s="5" t="str">
        <f t="shared" si="66"/>
        <v>STRONG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72.5</v>
      </c>
      <c r="C1068" s="5">
        <f>TITRES_STAT!D1071</f>
        <v>52.576300000000003</v>
      </c>
      <c r="D1068" s="5">
        <f>TITRES_STAT!E1071</f>
        <v>165</v>
      </c>
      <c r="E1068" s="2">
        <f t="shared" si="64"/>
        <v>-4234</v>
      </c>
      <c r="F1068" s="5" t="str">
        <f t="shared" si="67"/>
        <v>BEARISH</v>
      </c>
      <c r="G1068" s="5" t="str">
        <f t="shared" si="66"/>
        <v>STRONG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72.5</v>
      </c>
      <c r="C1069" s="5">
        <f>TITRES_STAT!D1072</f>
        <v>52.576300000000003</v>
      </c>
      <c r="D1069" s="5">
        <f>TITRES_STAT!E1072</f>
        <v>0</v>
      </c>
      <c r="E1069" s="2">
        <f t="shared" si="64"/>
        <v>-4234</v>
      </c>
      <c r="F1069" s="5" t="str">
        <f t="shared" si="67"/>
        <v>BEARISH</v>
      </c>
      <c r="G1069" s="5" t="str">
        <f t="shared" si="66"/>
        <v>STRONG</v>
      </c>
      <c r="H1069" s="5" t="str">
        <f t="shared" si="65"/>
        <v>CONFIRMED BEARISH</v>
      </c>
    </row>
    <row r="1070" spans="1:8" ht="13.5" x14ac:dyDescent="0.25">
      <c r="A1070" s="3">
        <f>TITRES_STAT!B1073</f>
        <v>43867</v>
      </c>
      <c r="B1070" s="5">
        <f>TITRES_STAT!C1073</f>
        <v>72.489999999999995</v>
      </c>
      <c r="C1070" s="5">
        <f>TITRES_STAT!D1073</f>
        <v>52.569000000000003</v>
      </c>
      <c r="D1070" s="5">
        <f>TITRES_STAT!E1073</f>
        <v>32</v>
      </c>
      <c r="E1070" s="2">
        <f t="shared" si="64"/>
        <v>-4266</v>
      </c>
      <c r="F1070" s="5" t="str">
        <f t="shared" si="67"/>
        <v>BEARISH</v>
      </c>
      <c r="G1070" s="5" t="str">
        <f t="shared" si="66"/>
        <v>STRONG</v>
      </c>
      <c r="H1070" s="5" t="str">
        <f t="shared" si="65"/>
        <v>CONFIRMED BEARISH</v>
      </c>
    </row>
    <row r="1071" spans="1:8" ht="13.5" x14ac:dyDescent="0.25">
      <c r="A1071" s="3">
        <f>TITRES_STAT!B1074</f>
        <v>43868</v>
      </c>
      <c r="B1071" s="5">
        <f>TITRES_STAT!C1074</f>
        <v>72.099999999999994</v>
      </c>
      <c r="C1071" s="5">
        <f>TITRES_STAT!D1074</f>
        <v>52.286200000000001</v>
      </c>
      <c r="D1071" s="5">
        <f>TITRES_STAT!E1074</f>
        <v>10</v>
      </c>
      <c r="E1071" s="2">
        <f t="shared" si="64"/>
        <v>-4276</v>
      </c>
      <c r="F1071" s="5" t="str">
        <f t="shared" si="67"/>
        <v>BEARISH</v>
      </c>
      <c r="G1071" s="5" t="str">
        <f t="shared" si="66"/>
        <v>STRONG</v>
      </c>
      <c r="H1071" s="5" t="str">
        <f t="shared" si="65"/>
        <v>CONFIRMED BEARISH</v>
      </c>
    </row>
    <row r="1072" spans="1:8" ht="13.5" x14ac:dyDescent="0.25">
      <c r="A1072" s="3">
        <f>TITRES_STAT!B1075</f>
        <v>43871</v>
      </c>
      <c r="B1072" s="5">
        <f>TITRES_STAT!C1075</f>
        <v>72.099999999999994</v>
      </c>
      <c r="C1072" s="5">
        <f>TITRES_STAT!D1075</f>
        <v>52.286200000000001</v>
      </c>
      <c r="D1072" s="5">
        <f>TITRES_STAT!E1075</f>
        <v>0</v>
      </c>
      <c r="E1072" s="2">
        <f t="shared" si="64"/>
        <v>-4276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CONFIRMED BEARISH</v>
      </c>
    </row>
    <row r="1073" spans="1:8" ht="13.5" x14ac:dyDescent="0.25">
      <c r="A1073" s="3">
        <f>TITRES_STAT!B1076</f>
        <v>43872</v>
      </c>
      <c r="B1073" s="5">
        <f>TITRES_STAT!C1076</f>
        <v>72.5</v>
      </c>
      <c r="C1073" s="5">
        <f>TITRES_STAT!D1076</f>
        <v>52.576300000000003</v>
      </c>
      <c r="D1073" s="5">
        <f>TITRES_STAT!E1076</f>
        <v>53</v>
      </c>
      <c r="E1073" s="2">
        <f t="shared" si="64"/>
        <v>-4223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43873</v>
      </c>
      <c r="B1074" s="5">
        <f>TITRES_STAT!C1077</f>
        <v>72.5</v>
      </c>
      <c r="C1074" s="5">
        <f>TITRES_STAT!D1077</f>
        <v>52.576300000000003</v>
      </c>
      <c r="D1074" s="5">
        <f>TITRES_STAT!E1077</f>
        <v>77</v>
      </c>
      <c r="E1074" s="2">
        <f t="shared" si="64"/>
        <v>-4223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NEUTRAL</v>
      </c>
    </row>
    <row r="1075" spans="1:8" ht="13.5" x14ac:dyDescent="0.25">
      <c r="A1075" s="3">
        <f>TITRES_STAT!B1078</f>
        <v>43874</v>
      </c>
      <c r="B1075" s="5">
        <f>TITRES_STAT!C1078</f>
        <v>72.5</v>
      </c>
      <c r="C1075" s="5">
        <f>TITRES_STAT!D1078</f>
        <v>52.576300000000003</v>
      </c>
      <c r="D1075" s="5">
        <f>TITRES_STAT!E1078</f>
        <v>0</v>
      </c>
      <c r="E1075" s="2">
        <f t="shared" si="64"/>
        <v>-4223</v>
      </c>
      <c r="F1075" s="5" t="str">
        <f t="shared" si="67"/>
        <v>BULLISH</v>
      </c>
      <c r="G1075" s="5" t="str">
        <f t="shared" si="66"/>
        <v>NEUTRAL</v>
      </c>
      <c r="H1075" s="5" t="str">
        <f t="shared" si="65"/>
        <v>CONFIRMED BULLISH</v>
      </c>
    </row>
    <row r="1076" spans="1:8" ht="13.5" x14ac:dyDescent="0.25">
      <c r="A1076" s="3">
        <f>TITRES_STAT!B1079</f>
        <v>43875</v>
      </c>
      <c r="B1076" s="5">
        <f>TITRES_STAT!C1079</f>
        <v>71</v>
      </c>
      <c r="C1076" s="5">
        <f>TITRES_STAT!D1079</f>
        <v>51.488500000000002</v>
      </c>
      <c r="D1076" s="5">
        <f>TITRES_STAT!E1079</f>
        <v>77</v>
      </c>
      <c r="E1076" s="2">
        <f t="shared" si="64"/>
        <v>-4300</v>
      </c>
      <c r="F1076" s="5" t="str">
        <f t="shared" si="67"/>
        <v>BEARISH</v>
      </c>
      <c r="G1076" s="5" t="str">
        <f t="shared" si="66"/>
        <v>NEUTRAL</v>
      </c>
      <c r="H1076" s="5" t="str">
        <f t="shared" si="65"/>
        <v>CONFIRMED BEARISH</v>
      </c>
    </row>
    <row r="1077" spans="1:8" ht="13.5" x14ac:dyDescent="0.25">
      <c r="A1077" s="3">
        <f>TITRES_STAT!B1080</f>
        <v>43878</v>
      </c>
      <c r="B1077" s="5">
        <f>TITRES_STAT!C1080</f>
        <v>70.900000000000006</v>
      </c>
      <c r="C1077" s="5">
        <f>TITRES_STAT!D1080</f>
        <v>51.415999999999997</v>
      </c>
      <c r="D1077" s="5">
        <f>TITRES_STAT!E1080</f>
        <v>63</v>
      </c>
      <c r="E1077" s="2">
        <f t="shared" si="64"/>
        <v>-4363</v>
      </c>
      <c r="F1077" s="5" t="str">
        <f t="shared" si="67"/>
        <v>BEARISH</v>
      </c>
      <c r="G1077" s="5" t="str">
        <f t="shared" si="66"/>
        <v>STRONG</v>
      </c>
      <c r="H1077" s="5" t="str">
        <f t="shared" si="65"/>
        <v>CONFIRMED BEARISH</v>
      </c>
    </row>
    <row r="1078" spans="1:8" ht="13.5" x14ac:dyDescent="0.25">
      <c r="A1078" s="3">
        <f>TITRES_STAT!B1081</f>
        <v>43879</v>
      </c>
      <c r="B1078" s="5">
        <f>TITRES_STAT!C1081</f>
        <v>70.900000000000006</v>
      </c>
      <c r="C1078" s="5">
        <f>TITRES_STAT!D1081</f>
        <v>51.415999999999997</v>
      </c>
      <c r="D1078" s="5">
        <f>TITRES_STAT!E1081</f>
        <v>0</v>
      </c>
      <c r="E1078" s="2">
        <f t="shared" si="64"/>
        <v>-4363</v>
      </c>
      <c r="F1078" s="5" t="str">
        <f t="shared" si="67"/>
        <v>BEARISH</v>
      </c>
      <c r="G1078" s="5" t="str">
        <f t="shared" si="66"/>
        <v>STRONG</v>
      </c>
      <c r="H1078" s="5" t="str">
        <f t="shared" si="65"/>
        <v>CONFIRMED BEARISH</v>
      </c>
    </row>
    <row r="1079" spans="1:8" ht="13.5" x14ac:dyDescent="0.25">
      <c r="A1079" s="3">
        <f>TITRES_STAT!B1082</f>
        <v>43880</v>
      </c>
      <c r="B1079" s="5">
        <f>TITRES_STAT!C1082</f>
        <v>71</v>
      </c>
      <c r="C1079" s="5">
        <f>TITRES_STAT!D1082</f>
        <v>51.488500000000002</v>
      </c>
      <c r="D1079" s="5">
        <f>TITRES_STAT!E1082</f>
        <v>70</v>
      </c>
      <c r="E1079" s="2">
        <f t="shared" si="64"/>
        <v>-4293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CONFIRMED BEARISH</v>
      </c>
    </row>
    <row r="1080" spans="1:8" ht="13.5" x14ac:dyDescent="0.25">
      <c r="A1080" s="3">
        <f>TITRES_STAT!B1083</f>
        <v>43881</v>
      </c>
      <c r="B1080" s="5">
        <f>TITRES_STAT!C1083</f>
        <v>71</v>
      </c>
      <c r="C1080" s="5">
        <f>TITRES_STAT!D1083</f>
        <v>51.488500000000002</v>
      </c>
      <c r="D1080" s="5">
        <f>TITRES_STAT!E1083</f>
        <v>274</v>
      </c>
      <c r="E1080" s="2">
        <f t="shared" si="64"/>
        <v>-4293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CONFIRMED BEARISH</v>
      </c>
    </row>
    <row r="1081" spans="1:8" ht="13.5" x14ac:dyDescent="0.25">
      <c r="A1081" s="3">
        <f>TITRES_STAT!B1084</f>
        <v>43882</v>
      </c>
      <c r="B1081" s="5">
        <f>TITRES_STAT!C1084</f>
        <v>71</v>
      </c>
      <c r="C1081" s="5">
        <f>TITRES_STAT!D1084</f>
        <v>51.488500000000002</v>
      </c>
      <c r="D1081" s="5">
        <f>TITRES_STAT!E1084</f>
        <v>0</v>
      </c>
      <c r="E1081" s="2">
        <f t="shared" si="64"/>
        <v>-4293</v>
      </c>
      <c r="F1081" s="5" t="str">
        <f t="shared" si="67"/>
        <v>BULLISH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71</v>
      </c>
      <c r="C1082" s="5">
        <f>TITRES_STAT!D1085</f>
        <v>51.488500000000002</v>
      </c>
      <c r="D1082" s="5">
        <f>TITRES_STAT!E1085</f>
        <v>0</v>
      </c>
      <c r="E1082" s="2">
        <f t="shared" si="64"/>
        <v>-4293</v>
      </c>
      <c r="F1082" s="5" t="str">
        <f t="shared" si="67"/>
        <v>BULLISH</v>
      </c>
      <c r="G1082" s="5" t="str">
        <f t="shared" si="66"/>
        <v>NEUTRAL</v>
      </c>
      <c r="H1082" s="5" t="str">
        <f t="shared" si="65"/>
        <v>CONFIRMED BULLISH</v>
      </c>
    </row>
    <row r="1083" spans="1:8" ht="13.5" x14ac:dyDescent="0.25">
      <c r="A1083" s="3">
        <f>TITRES_STAT!B1086</f>
        <v>43886</v>
      </c>
      <c r="B1083" s="5">
        <f>TITRES_STAT!C1086</f>
        <v>71</v>
      </c>
      <c r="C1083" s="5">
        <f>TITRES_STAT!D1086</f>
        <v>51.488500000000002</v>
      </c>
      <c r="D1083" s="5">
        <f>TITRES_STAT!E1086</f>
        <v>0</v>
      </c>
      <c r="E1083" s="2">
        <f t="shared" si="64"/>
        <v>-4293</v>
      </c>
      <c r="F1083" s="5" t="str">
        <f t="shared" si="67"/>
        <v>BULLISH</v>
      </c>
      <c r="G1083" s="5" t="str">
        <f t="shared" si="66"/>
        <v>NEUTRAL</v>
      </c>
      <c r="H1083" s="5" t="str">
        <f t="shared" si="65"/>
        <v>CONFIRMED BULLISH</v>
      </c>
    </row>
    <row r="1084" spans="1:8" ht="13.5" x14ac:dyDescent="0.25">
      <c r="A1084" s="3">
        <f>TITRES_STAT!B1087</f>
        <v>43887</v>
      </c>
      <c r="B1084" s="5">
        <f>TITRES_STAT!C1087</f>
        <v>71</v>
      </c>
      <c r="C1084" s="5">
        <f>TITRES_STAT!D1087</f>
        <v>51.488500000000002</v>
      </c>
      <c r="D1084" s="5">
        <f>TITRES_STAT!E1087</f>
        <v>116</v>
      </c>
      <c r="E1084" s="2">
        <f t="shared" si="64"/>
        <v>-4293</v>
      </c>
      <c r="F1084" s="5" t="str">
        <f t="shared" si="67"/>
        <v>NEUTRAL</v>
      </c>
      <c r="G1084" s="5" t="str">
        <f t="shared" si="66"/>
        <v>NEUTRAL</v>
      </c>
      <c r="H1084" s="5" t="str">
        <f t="shared" si="65"/>
        <v>NEUTRAL</v>
      </c>
    </row>
    <row r="1085" spans="1:8" ht="13.5" x14ac:dyDescent="0.25">
      <c r="A1085" s="3">
        <f>TITRES_STAT!B1088</f>
        <v>43888</v>
      </c>
      <c r="B1085" s="5">
        <f>TITRES_STAT!C1088</f>
        <v>72</v>
      </c>
      <c r="C1085" s="5">
        <f>TITRES_STAT!D1088</f>
        <v>52.213700000000003</v>
      </c>
      <c r="D1085" s="5">
        <f>TITRES_STAT!E1088</f>
        <v>9</v>
      </c>
      <c r="E1085" s="2">
        <f t="shared" si="64"/>
        <v>-4284</v>
      </c>
      <c r="F1085" s="5" t="str">
        <f t="shared" si="67"/>
        <v>BULLISH</v>
      </c>
      <c r="G1085" s="5" t="str">
        <f t="shared" si="66"/>
        <v>NEUTRAL</v>
      </c>
      <c r="H1085" s="5" t="str">
        <f t="shared" si="65"/>
        <v>CONFIRMED BULLISH</v>
      </c>
    </row>
    <row r="1086" spans="1:8" ht="13.5" x14ac:dyDescent="0.25">
      <c r="A1086" s="3">
        <f>TITRES_STAT!B1089</f>
        <v>43889</v>
      </c>
      <c r="B1086" s="5">
        <f>TITRES_STAT!C1089</f>
        <v>72</v>
      </c>
      <c r="C1086" s="5">
        <f>TITRES_STAT!D1089</f>
        <v>52.213700000000003</v>
      </c>
      <c r="D1086" s="5">
        <f>TITRES_STAT!E1089</f>
        <v>75</v>
      </c>
      <c r="E1086" s="2">
        <f t="shared" si="64"/>
        <v>-4284</v>
      </c>
      <c r="F1086" s="5" t="str">
        <f t="shared" si="67"/>
        <v>BULLISH</v>
      </c>
      <c r="G1086" s="5" t="str">
        <f t="shared" si="66"/>
        <v>NEUTRAL</v>
      </c>
      <c r="H1086" s="5" t="str">
        <f t="shared" si="65"/>
        <v>CONFIRMED BULLISH</v>
      </c>
    </row>
    <row r="1087" spans="1:8" ht="13.5" x14ac:dyDescent="0.25">
      <c r="A1087" s="3">
        <f>TITRES_STAT!B1090</f>
        <v>43892</v>
      </c>
      <c r="B1087" s="5">
        <f>TITRES_STAT!C1090</f>
        <v>71.900000000000006</v>
      </c>
      <c r="C1087" s="5">
        <f>TITRES_STAT!D1090</f>
        <v>52.141199999999998</v>
      </c>
      <c r="D1087" s="5">
        <f>TITRES_STAT!E1090</f>
        <v>78</v>
      </c>
      <c r="E1087" s="2">
        <f t="shared" si="64"/>
        <v>-4362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BEARISH DIVERGENCE</v>
      </c>
    </row>
    <row r="1088" spans="1:8" ht="13.5" x14ac:dyDescent="0.25">
      <c r="A1088" s="3">
        <f>TITRES_STAT!B1091</f>
        <v>43893</v>
      </c>
      <c r="B1088" s="5">
        <f>TITRES_STAT!C1091</f>
        <v>71</v>
      </c>
      <c r="C1088" s="5">
        <f>TITRES_STAT!D1091</f>
        <v>51.488500000000002</v>
      </c>
      <c r="D1088" s="5">
        <f>TITRES_STAT!E1091</f>
        <v>6259</v>
      </c>
      <c r="E1088" s="2">
        <f t="shared" si="64"/>
        <v>-10621</v>
      </c>
      <c r="F1088" s="5" t="str">
        <f t="shared" si="67"/>
        <v>BEARISH</v>
      </c>
      <c r="G1088" s="5" t="str">
        <f t="shared" si="66"/>
        <v>STRONG</v>
      </c>
      <c r="H1088" s="5" t="str">
        <f t="shared" si="65"/>
        <v>NEUTRAL</v>
      </c>
    </row>
    <row r="1089" spans="1:8" ht="13.5" x14ac:dyDescent="0.25">
      <c r="A1089" s="3">
        <f>TITRES_STAT!B1092</f>
        <v>43894</v>
      </c>
      <c r="B1089" s="5">
        <f>TITRES_STAT!C1092</f>
        <v>72.989999999999995</v>
      </c>
      <c r="C1089" s="5">
        <f>TITRES_STAT!D1092</f>
        <v>52.931600000000003</v>
      </c>
      <c r="D1089" s="5">
        <f>TITRES_STAT!E1092</f>
        <v>26</v>
      </c>
      <c r="E1089" s="2">
        <f t="shared" si="64"/>
        <v>-10595</v>
      </c>
      <c r="F1089" s="5" t="str">
        <f t="shared" si="67"/>
        <v>BEARISH</v>
      </c>
      <c r="G1089" s="5" t="str">
        <f t="shared" si="66"/>
        <v>STRONG</v>
      </c>
      <c r="H1089" s="5" t="str">
        <f t="shared" si="65"/>
        <v>BEARISH DIVERGENCE</v>
      </c>
    </row>
    <row r="1090" spans="1:8" ht="13.5" x14ac:dyDescent="0.25">
      <c r="A1090" s="3">
        <f>TITRES_STAT!B1093</f>
        <v>43895</v>
      </c>
      <c r="B1090" s="5">
        <f>TITRES_STAT!C1093</f>
        <v>73.010000000000005</v>
      </c>
      <c r="C1090" s="5">
        <f>TITRES_STAT!D1093</f>
        <v>52.946100000000001</v>
      </c>
      <c r="D1090" s="5">
        <f>TITRES_STAT!E1093</f>
        <v>53</v>
      </c>
      <c r="E1090" s="2">
        <f t="shared" si="64"/>
        <v>-10542</v>
      </c>
      <c r="F1090" s="5" t="str">
        <f t="shared" si="67"/>
        <v>BEARISH</v>
      </c>
      <c r="G1090" s="5" t="str">
        <f t="shared" si="66"/>
        <v>STRONG</v>
      </c>
      <c r="H1090" s="5" t="str">
        <f t="shared" si="65"/>
        <v>BEARISH DIVERGENCE</v>
      </c>
    </row>
    <row r="1091" spans="1:8" ht="13.5" x14ac:dyDescent="0.25">
      <c r="A1091" s="3">
        <f>TITRES_STAT!B1094</f>
        <v>43896</v>
      </c>
      <c r="B1091" s="5">
        <f>TITRES_STAT!C1094</f>
        <v>73.010000000000005</v>
      </c>
      <c r="C1091" s="5">
        <f>TITRES_STAT!D1094</f>
        <v>52.946100000000001</v>
      </c>
      <c r="D1091" s="5">
        <f>TITRES_STAT!E1094</f>
        <v>0</v>
      </c>
      <c r="E1091" s="2">
        <f t="shared" si="64"/>
        <v>-10542</v>
      </c>
      <c r="F1091" s="5" t="str">
        <f t="shared" si="67"/>
        <v>BEARISH</v>
      </c>
      <c r="G1091" s="5" t="str">
        <f t="shared" si="66"/>
        <v>STRONG</v>
      </c>
      <c r="H1091" s="5" t="str">
        <f t="shared" si="65"/>
        <v>BEARISH DIVERGENCE</v>
      </c>
    </row>
    <row r="1092" spans="1:8" ht="13.5" x14ac:dyDescent="0.25">
      <c r="A1092" s="3">
        <f>TITRES_STAT!B1095</f>
        <v>43899</v>
      </c>
      <c r="B1092" s="5">
        <f>TITRES_STAT!C1095</f>
        <v>71.010000000000005</v>
      </c>
      <c r="C1092" s="5">
        <f>TITRES_STAT!D1095</f>
        <v>51.495800000000003</v>
      </c>
      <c r="D1092" s="5">
        <f>TITRES_STAT!E1095</f>
        <v>41</v>
      </c>
      <c r="E1092" s="2">
        <f t="shared" ref="E1092:E1155" si="68">IF(B1092&gt;B1091, E1091+D1092, IF(B1092&lt;B1091, E1091-D1092, E1091))</f>
        <v>-10583</v>
      </c>
      <c r="F1092" s="5" t="str">
        <f t="shared" si="67"/>
        <v>BEARISH</v>
      </c>
      <c r="G1092" s="5" t="str">
        <f t="shared" si="66"/>
        <v>STRONG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71</v>
      </c>
      <c r="C1093" s="5">
        <f>TITRES_STAT!D1096</f>
        <v>51.488500000000002</v>
      </c>
      <c r="D1093" s="5">
        <f>TITRES_STAT!E1096</f>
        <v>127</v>
      </c>
      <c r="E1093" s="2">
        <f t="shared" si="68"/>
        <v>-10710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NEUTRAL</v>
      </c>
    </row>
    <row r="1094" spans="1:8" ht="13.5" x14ac:dyDescent="0.25">
      <c r="A1094" s="3">
        <f>TITRES_STAT!B1097</f>
        <v>43901</v>
      </c>
      <c r="B1094" s="5">
        <f>TITRES_STAT!C1097</f>
        <v>70.98</v>
      </c>
      <c r="C1094" s="5">
        <f>TITRES_STAT!D1097</f>
        <v>51.473999999999997</v>
      </c>
      <c r="D1094" s="5">
        <f>TITRES_STAT!E1097</f>
        <v>30</v>
      </c>
      <c r="E1094" s="2">
        <f t="shared" si="68"/>
        <v>-10740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71</v>
      </c>
      <c r="C1095" s="5">
        <f>TITRES_STAT!D1098</f>
        <v>51.488500000000002</v>
      </c>
      <c r="D1095" s="5">
        <f>TITRES_STAT!E1098</f>
        <v>30</v>
      </c>
      <c r="E1095" s="2">
        <f t="shared" si="68"/>
        <v>-10710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71</v>
      </c>
      <c r="C1096" s="5">
        <f>TITRES_STAT!D1099</f>
        <v>51.488500000000002</v>
      </c>
      <c r="D1096" s="5">
        <f>TITRES_STAT!E1099</f>
        <v>0</v>
      </c>
      <c r="E1096" s="2">
        <f t="shared" si="68"/>
        <v>-10710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70</v>
      </c>
      <c r="C1097" s="5">
        <f>TITRES_STAT!D1100</f>
        <v>50.763300000000001</v>
      </c>
      <c r="D1097" s="5">
        <f>TITRES_STAT!E1100</f>
        <v>70</v>
      </c>
      <c r="E1097" s="2">
        <f t="shared" si="68"/>
        <v>-10780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68</v>
      </c>
      <c r="C1098" s="5">
        <f>TITRES_STAT!D1101</f>
        <v>49.312899999999999</v>
      </c>
      <c r="D1098" s="5">
        <f>TITRES_STAT!E1101</f>
        <v>147</v>
      </c>
      <c r="E1098" s="2">
        <f t="shared" si="68"/>
        <v>-10927</v>
      </c>
      <c r="F1098" s="5" t="str">
        <f t="shared" si="71"/>
        <v>BEARISH</v>
      </c>
      <c r="G1098" s="5" t="str">
        <f t="shared" si="70"/>
        <v>STRONG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65.959999999999994</v>
      </c>
      <c r="C1099" s="5">
        <f>TITRES_STAT!D1102</f>
        <v>47.833500000000001</v>
      </c>
      <c r="D1099" s="5">
        <f>TITRES_STAT!E1102</f>
        <v>4</v>
      </c>
      <c r="E1099" s="2">
        <f t="shared" si="68"/>
        <v>-10931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43909</v>
      </c>
      <c r="B1100" s="5">
        <f>TITRES_STAT!C1103</f>
        <v>67.930000000000007</v>
      </c>
      <c r="C1100" s="5">
        <f>TITRES_STAT!D1103</f>
        <v>49.2622</v>
      </c>
      <c r="D1100" s="5">
        <f>TITRES_STAT!E1103</f>
        <v>18</v>
      </c>
      <c r="E1100" s="2">
        <f t="shared" si="68"/>
        <v>-10913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65.900000000000006</v>
      </c>
      <c r="C1101" s="5">
        <f>TITRES_STAT!D1104</f>
        <v>47.79</v>
      </c>
      <c r="D1101" s="5">
        <f>TITRES_STAT!E1104</f>
        <v>3</v>
      </c>
      <c r="E1101" s="2">
        <f t="shared" si="68"/>
        <v>-10916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67.87</v>
      </c>
      <c r="C1102" s="5">
        <f>TITRES_STAT!D1105</f>
        <v>49.218699999999998</v>
      </c>
      <c r="D1102" s="5">
        <f>TITRES_STAT!E1105</f>
        <v>0</v>
      </c>
      <c r="E1102" s="2">
        <f t="shared" si="68"/>
        <v>-10916</v>
      </c>
      <c r="F1102" s="5" t="str">
        <f t="shared" si="71"/>
        <v>BEARISH</v>
      </c>
      <c r="G1102" s="5" t="str">
        <f t="shared" si="70"/>
        <v>NEUTRAL</v>
      </c>
      <c r="H1102" s="5" t="str">
        <f t="shared" si="69"/>
        <v>CONFIRMED BEARISH</v>
      </c>
    </row>
    <row r="1103" spans="1:8" ht="13.5" x14ac:dyDescent="0.25">
      <c r="A1103" s="3">
        <f>TITRES_STAT!B1106</f>
        <v>43915</v>
      </c>
      <c r="B1103" s="5">
        <f>TITRES_STAT!C1106</f>
        <v>67.87</v>
      </c>
      <c r="C1103" s="5">
        <f>TITRES_STAT!D1106</f>
        <v>49.218699999999998</v>
      </c>
      <c r="D1103" s="5">
        <f>TITRES_STAT!E1106</f>
        <v>0</v>
      </c>
      <c r="E1103" s="2">
        <f t="shared" si="68"/>
        <v>-10916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BULLISH DIVERGENCE</v>
      </c>
    </row>
    <row r="1104" spans="1:8" ht="13.5" x14ac:dyDescent="0.25">
      <c r="A1104" s="3">
        <f>TITRES_STAT!B1107</f>
        <v>43916</v>
      </c>
      <c r="B1104" s="5">
        <f>TITRES_STAT!C1107</f>
        <v>68</v>
      </c>
      <c r="C1104" s="5">
        <f>TITRES_STAT!D1107</f>
        <v>49.312899999999999</v>
      </c>
      <c r="D1104" s="5">
        <f>TITRES_STAT!E1107</f>
        <v>48</v>
      </c>
      <c r="E1104" s="2">
        <f t="shared" si="68"/>
        <v>-10868</v>
      </c>
      <c r="F1104" s="5" t="str">
        <f t="shared" si="71"/>
        <v>BULLISH</v>
      </c>
      <c r="G1104" s="5" t="str">
        <f t="shared" si="70"/>
        <v>NEUTRAL</v>
      </c>
      <c r="H1104" s="5" t="str">
        <f t="shared" si="69"/>
        <v>CONFIRMED BULLISH</v>
      </c>
    </row>
    <row r="1105" spans="1:8" ht="13.5" x14ac:dyDescent="0.25">
      <c r="A1105" s="3">
        <f>TITRES_STAT!B1108</f>
        <v>43917</v>
      </c>
      <c r="B1105" s="5">
        <f>TITRES_STAT!C1108</f>
        <v>68</v>
      </c>
      <c r="C1105" s="5">
        <f>TITRES_STAT!D1108</f>
        <v>49.312899999999999</v>
      </c>
      <c r="D1105" s="5">
        <f>TITRES_STAT!E1108</f>
        <v>0</v>
      </c>
      <c r="E1105" s="2">
        <f t="shared" si="68"/>
        <v>-10868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43920</v>
      </c>
      <c r="B1106" s="5">
        <f>TITRES_STAT!C1109</f>
        <v>68</v>
      </c>
      <c r="C1106" s="5">
        <f>TITRES_STAT!D1109</f>
        <v>49.312899999999999</v>
      </c>
      <c r="D1106" s="5">
        <f>TITRES_STAT!E1109</f>
        <v>0</v>
      </c>
      <c r="E1106" s="2">
        <f t="shared" si="68"/>
        <v>-10868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43921</v>
      </c>
      <c r="B1107" s="5">
        <f>TITRES_STAT!C1110</f>
        <v>68</v>
      </c>
      <c r="C1107" s="5">
        <f>TITRES_STAT!D1110</f>
        <v>49.312899999999999</v>
      </c>
      <c r="D1107" s="5">
        <f>TITRES_STAT!E1110</f>
        <v>0</v>
      </c>
      <c r="E1107" s="2">
        <f t="shared" si="68"/>
        <v>-10868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CONFIRMED BULLISH</v>
      </c>
    </row>
    <row r="1108" spans="1:8" ht="13.5" x14ac:dyDescent="0.25">
      <c r="A1108" s="3">
        <f>TITRES_STAT!B1111</f>
        <v>43922</v>
      </c>
      <c r="B1108" s="5">
        <f>TITRES_STAT!C1111</f>
        <v>68</v>
      </c>
      <c r="C1108" s="5">
        <f>TITRES_STAT!D1111</f>
        <v>49.312899999999999</v>
      </c>
      <c r="D1108" s="5">
        <f>TITRES_STAT!E1111</f>
        <v>0</v>
      </c>
      <c r="E1108" s="2">
        <f t="shared" si="68"/>
        <v>-10868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70.010000000000005</v>
      </c>
      <c r="C1109" s="5">
        <f>TITRES_STAT!D1112</f>
        <v>50.770600000000002</v>
      </c>
      <c r="D1109" s="5">
        <f>TITRES_STAT!E1112</f>
        <v>180</v>
      </c>
      <c r="E1109" s="2">
        <f t="shared" si="68"/>
        <v>-10688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43924</v>
      </c>
      <c r="B1110" s="5">
        <f>TITRES_STAT!C1113</f>
        <v>72.099999999999994</v>
      </c>
      <c r="C1110" s="5">
        <f>TITRES_STAT!D1113</f>
        <v>52.286200000000001</v>
      </c>
      <c r="D1110" s="5">
        <f>TITRES_STAT!E1113</f>
        <v>189</v>
      </c>
      <c r="E1110" s="2">
        <f t="shared" si="68"/>
        <v>-10499</v>
      </c>
      <c r="F1110" s="5" t="str">
        <f t="shared" si="71"/>
        <v>BULLISH</v>
      </c>
      <c r="G1110" s="5" t="str">
        <f t="shared" si="70"/>
        <v>WEAK</v>
      </c>
      <c r="H1110" s="5" t="str">
        <f t="shared" si="69"/>
        <v>CONFIRMED BULLISH</v>
      </c>
    </row>
    <row r="1111" spans="1:8" ht="13.5" x14ac:dyDescent="0.25">
      <c r="A1111" s="3">
        <f>TITRES_STAT!B1114</f>
        <v>43927</v>
      </c>
      <c r="B1111" s="5">
        <f>TITRES_STAT!C1114</f>
        <v>74.260000000000005</v>
      </c>
      <c r="C1111" s="5">
        <f>TITRES_STAT!D1114</f>
        <v>53.852600000000002</v>
      </c>
      <c r="D1111" s="5">
        <f>TITRES_STAT!E1114</f>
        <v>22</v>
      </c>
      <c r="E1111" s="2">
        <f t="shared" si="68"/>
        <v>-10477</v>
      </c>
      <c r="F1111" s="5" t="str">
        <f t="shared" si="71"/>
        <v>BULLISH</v>
      </c>
      <c r="G1111" s="5" t="str">
        <f t="shared" si="70"/>
        <v>WEAK</v>
      </c>
      <c r="H1111" s="5" t="str">
        <f t="shared" si="69"/>
        <v>CONFIRMED BULLISH</v>
      </c>
    </row>
    <row r="1112" spans="1:8" ht="13.5" x14ac:dyDescent="0.25">
      <c r="A1112" s="3">
        <f>TITRES_STAT!B1115</f>
        <v>43928</v>
      </c>
      <c r="B1112" s="5">
        <f>TITRES_STAT!C1115</f>
        <v>76.45</v>
      </c>
      <c r="C1112" s="5">
        <f>TITRES_STAT!D1115</f>
        <v>55.440800000000003</v>
      </c>
      <c r="D1112" s="5">
        <f>TITRES_STAT!E1115</f>
        <v>166</v>
      </c>
      <c r="E1112" s="2">
        <f t="shared" si="68"/>
        <v>-10311</v>
      </c>
      <c r="F1112" s="5" t="str">
        <f t="shared" si="71"/>
        <v>BULLISH</v>
      </c>
      <c r="G1112" s="5" t="str">
        <f t="shared" si="70"/>
        <v>WEAK</v>
      </c>
      <c r="H1112" s="5" t="str">
        <f t="shared" si="69"/>
        <v>CONFIRMED BULLISH</v>
      </c>
    </row>
    <row r="1113" spans="1:8" ht="13.5" x14ac:dyDescent="0.25">
      <c r="A1113" s="3">
        <f>TITRES_STAT!B1116</f>
        <v>43929</v>
      </c>
      <c r="B1113" s="5">
        <f>TITRES_STAT!C1116</f>
        <v>78.739999999999995</v>
      </c>
      <c r="C1113" s="5">
        <f>TITRES_STAT!D1116</f>
        <v>57.101500000000001</v>
      </c>
      <c r="D1113" s="5">
        <f>TITRES_STAT!E1116</f>
        <v>15</v>
      </c>
      <c r="E1113" s="2">
        <f t="shared" si="68"/>
        <v>-10296</v>
      </c>
      <c r="F1113" s="5" t="str">
        <f t="shared" si="71"/>
        <v>BULLISH</v>
      </c>
      <c r="G1113" s="5" t="str">
        <f t="shared" si="70"/>
        <v>WEAK</v>
      </c>
      <c r="H1113" s="5" t="str">
        <f t="shared" si="69"/>
        <v>CONFIRMED BULLISH</v>
      </c>
    </row>
    <row r="1114" spans="1:8" ht="13.5" x14ac:dyDescent="0.25">
      <c r="A1114" s="3">
        <f>TITRES_STAT!B1117</f>
        <v>43934</v>
      </c>
      <c r="B1114" s="5">
        <f>TITRES_STAT!C1117</f>
        <v>81.099999999999994</v>
      </c>
      <c r="C1114" s="5">
        <f>TITRES_STAT!D1117</f>
        <v>58.812899999999999</v>
      </c>
      <c r="D1114" s="5">
        <f>TITRES_STAT!E1117</f>
        <v>17</v>
      </c>
      <c r="E1114" s="2">
        <f t="shared" si="68"/>
        <v>-10279</v>
      </c>
      <c r="F1114" s="5" t="str">
        <f t="shared" si="71"/>
        <v>BULLISH</v>
      </c>
      <c r="G1114" s="5" t="str">
        <f t="shared" si="70"/>
        <v>WEAK</v>
      </c>
      <c r="H1114" s="5" t="str">
        <f t="shared" si="69"/>
        <v>CONFIRMED BULLISH</v>
      </c>
    </row>
    <row r="1115" spans="1:8" ht="13.5" x14ac:dyDescent="0.25">
      <c r="A1115" s="3">
        <f>TITRES_STAT!B1118</f>
        <v>43935</v>
      </c>
      <c r="B1115" s="5">
        <f>TITRES_STAT!C1118</f>
        <v>83.5</v>
      </c>
      <c r="C1115" s="5">
        <f>TITRES_STAT!D1118</f>
        <v>60.553400000000003</v>
      </c>
      <c r="D1115" s="5">
        <f>TITRES_STAT!E1118</f>
        <v>135</v>
      </c>
      <c r="E1115" s="2">
        <f t="shared" si="68"/>
        <v>-10144</v>
      </c>
      <c r="F1115" s="5" t="str">
        <f t="shared" si="71"/>
        <v>BULLISH</v>
      </c>
      <c r="G1115" s="5" t="str">
        <f t="shared" si="70"/>
        <v>WEAK</v>
      </c>
      <c r="H1115" s="5" t="str">
        <f t="shared" si="69"/>
        <v>CONFIRMED BULLISH</v>
      </c>
    </row>
    <row r="1116" spans="1:8" ht="13.5" x14ac:dyDescent="0.25">
      <c r="A1116" s="3">
        <f>TITRES_STAT!B1119</f>
        <v>43936</v>
      </c>
      <c r="B1116" s="5">
        <f>TITRES_STAT!C1119</f>
        <v>86</v>
      </c>
      <c r="C1116" s="5">
        <f>TITRES_STAT!D1119</f>
        <v>62.366399999999999</v>
      </c>
      <c r="D1116" s="5">
        <f>TITRES_STAT!E1119</f>
        <v>60</v>
      </c>
      <c r="E1116" s="2">
        <f t="shared" si="68"/>
        <v>-10084</v>
      </c>
      <c r="F1116" s="5" t="str">
        <f t="shared" si="71"/>
        <v>BULLISH</v>
      </c>
      <c r="G1116" s="5" t="str">
        <f t="shared" si="70"/>
        <v>WEAK</v>
      </c>
      <c r="H1116" s="5" t="str">
        <f t="shared" si="69"/>
        <v>CONFIRMED BULLISH</v>
      </c>
    </row>
    <row r="1117" spans="1:8" ht="13.5" x14ac:dyDescent="0.25">
      <c r="A1117" s="3">
        <f>TITRES_STAT!B1120</f>
        <v>43937</v>
      </c>
      <c r="B1117" s="5">
        <f>TITRES_STAT!C1120</f>
        <v>88.58</v>
      </c>
      <c r="C1117" s="5">
        <f>TITRES_STAT!D1120</f>
        <v>64.237300000000005</v>
      </c>
      <c r="D1117" s="5">
        <f>TITRES_STAT!E1120</f>
        <v>464</v>
      </c>
      <c r="E1117" s="2">
        <f t="shared" si="68"/>
        <v>-9620</v>
      </c>
      <c r="F1117" s="5" t="str">
        <f t="shared" si="71"/>
        <v>BULLISH</v>
      </c>
      <c r="G1117" s="5" t="str">
        <f t="shared" si="70"/>
        <v>WEAK</v>
      </c>
      <c r="H1117" s="5" t="str">
        <f t="shared" si="69"/>
        <v>CONFIRMED BULLISH</v>
      </c>
    </row>
    <row r="1118" spans="1:8" ht="13.5" x14ac:dyDescent="0.25">
      <c r="A1118" s="3">
        <f>TITRES_STAT!B1121</f>
        <v>43938</v>
      </c>
      <c r="B1118" s="5">
        <f>TITRES_STAT!C1121</f>
        <v>91.23</v>
      </c>
      <c r="C1118" s="5">
        <f>TITRES_STAT!D1121</f>
        <v>66.159099999999995</v>
      </c>
      <c r="D1118" s="5">
        <f>TITRES_STAT!E1121</f>
        <v>323</v>
      </c>
      <c r="E1118" s="2">
        <f t="shared" si="68"/>
        <v>-9297</v>
      </c>
      <c r="F1118" s="5" t="str">
        <f t="shared" si="71"/>
        <v>BULLISH</v>
      </c>
      <c r="G1118" s="5" t="str">
        <f t="shared" si="70"/>
        <v>WEAK</v>
      </c>
      <c r="H1118" s="5" t="str">
        <f t="shared" si="69"/>
        <v>CONFIRMED BULLISH</v>
      </c>
    </row>
    <row r="1119" spans="1:8" ht="13.5" x14ac:dyDescent="0.25">
      <c r="A1119" s="3">
        <f>TITRES_STAT!B1122</f>
        <v>43941</v>
      </c>
      <c r="B1119" s="5">
        <f>TITRES_STAT!C1122</f>
        <v>89</v>
      </c>
      <c r="C1119" s="5">
        <f>TITRES_STAT!D1122</f>
        <v>64.541899999999998</v>
      </c>
      <c r="D1119" s="5">
        <f>TITRES_STAT!E1122</f>
        <v>161</v>
      </c>
      <c r="E1119" s="2">
        <f t="shared" si="68"/>
        <v>-9458</v>
      </c>
      <c r="F1119" s="5" t="str">
        <f t="shared" si="71"/>
        <v>BULLISH</v>
      </c>
      <c r="G1119" s="5" t="str">
        <f t="shared" si="70"/>
        <v>WEAK</v>
      </c>
      <c r="H1119" s="5" t="str">
        <f t="shared" si="69"/>
        <v>CONFIRMED BULLISH</v>
      </c>
    </row>
    <row r="1120" spans="1:8" ht="13.5" x14ac:dyDescent="0.25">
      <c r="A1120" s="3">
        <f>TITRES_STAT!B1123</f>
        <v>43942</v>
      </c>
      <c r="B1120" s="5">
        <f>TITRES_STAT!C1123</f>
        <v>91.2</v>
      </c>
      <c r="C1120" s="5">
        <f>TITRES_STAT!D1123</f>
        <v>66.137299999999996</v>
      </c>
      <c r="D1120" s="5">
        <f>TITRES_STAT!E1123</f>
        <v>71</v>
      </c>
      <c r="E1120" s="2">
        <f t="shared" si="68"/>
        <v>-9387</v>
      </c>
      <c r="F1120" s="5" t="str">
        <f t="shared" si="71"/>
        <v>BULLISH</v>
      </c>
      <c r="G1120" s="5" t="str">
        <f t="shared" si="70"/>
        <v>WEAK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91.5</v>
      </c>
      <c r="C1121" s="5">
        <f>TITRES_STAT!D1124</f>
        <v>66.354900000000001</v>
      </c>
      <c r="D1121" s="5">
        <f>TITRES_STAT!E1124</f>
        <v>10</v>
      </c>
      <c r="E1121" s="2">
        <f t="shared" si="68"/>
        <v>-9377</v>
      </c>
      <c r="F1121" s="5" t="str">
        <f t="shared" si="71"/>
        <v>BULLISH</v>
      </c>
      <c r="G1121" s="5" t="str">
        <f t="shared" si="70"/>
        <v>WEAK</v>
      </c>
      <c r="H1121" s="5" t="str">
        <f t="shared" si="69"/>
        <v>CONFIRMED BULLISH</v>
      </c>
    </row>
    <row r="1122" spans="1:8" ht="13.5" x14ac:dyDescent="0.25">
      <c r="A1122" s="3">
        <f>TITRES_STAT!B1125</f>
        <v>43944</v>
      </c>
      <c r="B1122" s="5">
        <f>TITRES_STAT!C1125</f>
        <v>90</v>
      </c>
      <c r="C1122" s="5">
        <f>TITRES_STAT!D1125</f>
        <v>65.267099999999999</v>
      </c>
      <c r="D1122" s="5">
        <f>TITRES_STAT!E1125</f>
        <v>109</v>
      </c>
      <c r="E1122" s="2">
        <f t="shared" si="68"/>
        <v>-9486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43945</v>
      </c>
      <c r="B1123" s="5">
        <f>TITRES_STAT!C1126</f>
        <v>92</v>
      </c>
      <c r="C1123" s="5">
        <f>TITRES_STAT!D1126</f>
        <v>66.717500000000001</v>
      </c>
      <c r="D1123" s="5">
        <f>TITRES_STAT!E1126</f>
        <v>10</v>
      </c>
      <c r="E1123" s="2">
        <f t="shared" si="68"/>
        <v>-9476</v>
      </c>
      <c r="F1123" s="5" t="str">
        <f t="shared" si="71"/>
        <v>BEARISH</v>
      </c>
      <c r="G1123" s="5" t="str">
        <f t="shared" si="70"/>
        <v>NEUTRAL</v>
      </c>
      <c r="H1123" s="5" t="str">
        <f t="shared" si="69"/>
        <v>BEARISH DIVERGENCE</v>
      </c>
    </row>
    <row r="1124" spans="1:8" ht="13.5" x14ac:dyDescent="0.25">
      <c r="A1124" s="3">
        <f>TITRES_STAT!B1127</f>
        <v>43948</v>
      </c>
      <c r="B1124" s="5">
        <f>TITRES_STAT!C1127</f>
        <v>89.5</v>
      </c>
      <c r="C1124" s="5">
        <f>TITRES_STAT!D1127</f>
        <v>64.904499999999999</v>
      </c>
      <c r="D1124" s="5">
        <f>TITRES_STAT!E1127</f>
        <v>17</v>
      </c>
      <c r="E1124" s="2">
        <f t="shared" si="68"/>
        <v>-9493</v>
      </c>
      <c r="F1124" s="5" t="str">
        <f t="shared" si="71"/>
        <v>BEARISH</v>
      </c>
      <c r="G1124" s="5" t="str">
        <f t="shared" si="70"/>
        <v>NEUTRAL</v>
      </c>
      <c r="H1124" s="5" t="str">
        <f t="shared" si="69"/>
        <v>BEARISH DIVERGENCE</v>
      </c>
    </row>
    <row r="1125" spans="1:8" ht="13.5" x14ac:dyDescent="0.25">
      <c r="A1125" s="3">
        <f>TITRES_STAT!B1128</f>
        <v>43949</v>
      </c>
      <c r="B1125" s="5">
        <f>TITRES_STAT!C1128</f>
        <v>86.83</v>
      </c>
      <c r="C1125" s="5">
        <f>TITRES_STAT!D1128</f>
        <v>62.968299999999999</v>
      </c>
      <c r="D1125" s="5">
        <f>TITRES_STAT!E1128</f>
        <v>25</v>
      </c>
      <c r="E1125" s="2">
        <f t="shared" si="68"/>
        <v>-9518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43950</v>
      </c>
      <c r="B1126" s="5">
        <f>TITRES_STAT!C1129</f>
        <v>88</v>
      </c>
      <c r="C1126" s="5">
        <f>TITRES_STAT!D1129</f>
        <v>63.816699999999997</v>
      </c>
      <c r="D1126" s="5">
        <f>TITRES_STAT!E1129</f>
        <v>10</v>
      </c>
      <c r="E1126" s="2">
        <f t="shared" si="68"/>
        <v>-9508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89.96</v>
      </c>
      <c r="C1127" s="5">
        <f>TITRES_STAT!D1130</f>
        <v>65.238100000000003</v>
      </c>
      <c r="D1127" s="5">
        <f>TITRES_STAT!E1130</f>
        <v>20</v>
      </c>
      <c r="E1127" s="2">
        <f t="shared" si="68"/>
        <v>-9488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89.96</v>
      </c>
      <c r="C1128" s="5">
        <f>TITRES_STAT!D1131</f>
        <v>65.238100000000003</v>
      </c>
      <c r="D1128" s="5">
        <f>TITRES_STAT!E1131</f>
        <v>0</v>
      </c>
      <c r="E1128" s="2">
        <f t="shared" si="68"/>
        <v>-9488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89.96</v>
      </c>
      <c r="C1129" s="5">
        <f>TITRES_STAT!D1132</f>
        <v>65.238100000000003</v>
      </c>
      <c r="D1129" s="5">
        <f>TITRES_STAT!E1132</f>
        <v>0</v>
      </c>
      <c r="E1129" s="2">
        <f t="shared" si="68"/>
        <v>-9488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CONFIRMED BULLISH</v>
      </c>
    </row>
    <row r="1130" spans="1:8" ht="13.5" x14ac:dyDescent="0.25">
      <c r="A1130" s="3">
        <f>TITRES_STAT!B1133</f>
        <v>43957</v>
      </c>
      <c r="B1130" s="5">
        <f>TITRES_STAT!C1133</f>
        <v>87.27</v>
      </c>
      <c r="C1130" s="5">
        <f>TITRES_STAT!D1133</f>
        <v>63.287300000000002</v>
      </c>
      <c r="D1130" s="5">
        <f>TITRES_STAT!E1133</f>
        <v>5</v>
      </c>
      <c r="E1130" s="2">
        <f t="shared" si="68"/>
        <v>-9493</v>
      </c>
      <c r="F1130" s="5" t="str">
        <f t="shared" si="71"/>
        <v>BULLISH</v>
      </c>
      <c r="G1130" s="5" t="str">
        <f t="shared" si="70"/>
        <v>NEUTRAL</v>
      </c>
      <c r="H1130" s="5" t="str">
        <f t="shared" si="69"/>
        <v>CONFIRMED BULLISH</v>
      </c>
    </row>
    <row r="1131" spans="1:8" ht="13.5" x14ac:dyDescent="0.25">
      <c r="A1131" s="3">
        <f>TITRES_STAT!B1134</f>
        <v>43958</v>
      </c>
      <c r="B1131" s="5">
        <f>TITRES_STAT!C1134</f>
        <v>89.88</v>
      </c>
      <c r="C1131" s="5">
        <f>TITRES_STAT!D1134</f>
        <v>65.180099999999996</v>
      </c>
      <c r="D1131" s="5">
        <f>TITRES_STAT!E1134</f>
        <v>10</v>
      </c>
      <c r="E1131" s="2">
        <f t="shared" si="68"/>
        <v>-9483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CONFIRMED BULLISH</v>
      </c>
    </row>
    <row r="1132" spans="1:8" ht="13.5" x14ac:dyDescent="0.25">
      <c r="A1132" s="3">
        <f>TITRES_STAT!B1135</f>
        <v>43959</v>
      </c>
      <c r="B1132" s="5">
        <f>TITRES_STAT!C1135</f>
        <v>87.3</v>
      </c>
      <c r="C1132" s="5">
        <f>TITRES_STAT!D1135</f>
        <v>63.309100000000001</v>
      </c>
      <c r="D1132" s="5">
        <f>TITRES_STAT!E1135</f>
        <v>8</v>
      </c>
      <c r="E1132" s="2">
        <f t="shared" si="68"/>
        <v>-9491</v>
      </c>
      <c r="F1132" s="5" t="str">
        <f t="shared" si="71"/>
        <v>BEARISH</v>
      </c>
      <c r="G1132" s="5" t="str">
        <f t="shared" si="70"/>
        <v>NEUTRAL</v>
      </c>
      <c r="H1132" s="5" t="str">
        <f t="shared" si="69"/>
        <v>CONFIRMED BEARISH</v>
      </c>
    </row>
    <row r="1133" spans="1:8" ht="13.5" x14ac:dyDescent="0.25">
      <c r="A1133" s="3">
        <f>TITRES_STAT!B1136</f>
        <v>43962</v>
      </c>
      <c r="B1133" s="5">
        <f>TITRES_STAT!C1136</f>
        <v>85.79</v>
      </c>
      <c r="C1133" s="5">
        <f>TITRES_STAT!D1136</f>
        <v>62.214100000000002</v>
      </c>
      <c r="D1133" s="5">
        <f>TITRES_STAT!E1136</f>
        <v>12</v>
      </c>
      <c r="E1133" s="2">
        <f t="shared" si="68"/>
        <v>-9503</v>
      </c>
      <c r="F1133" s="5" t="str">
        <f t="shared" si="71"/>
        <v>BEARISH</v>
      </c>
      <c r="G1133" s="5" t="str">
        <f t="shared" si="70"/>
        <v>NEUTRAL</v>
      </c>
      <c r="H1133" s="5" t="str">
        <f t="shared" si="69"/>
        <v>CONFIRMED BEARISH</v>
      </c>
    </row>
    <row r="1134" spans="1:8" ht="13.5" x14ac:dyDescent="0.25">
      <c r="A1134" s="3">
        <f>TITRES_STAT!B1137</f>
        <v>43963</v>
      </c>
      <c r="B1134" s="5">
        <f>TITRES_STAT!C1137</f>
        <v>83.22</v>
      </c>
      <c r="C1134" s="5">
        <f>TITRES_STAT!D1137</f>
        <v>60.350299999999997</v>
      </c>
      <c r="D1134" s="5">
        <f>TITRES_STAT!E1137</f>
        <v>24</v>
      </c>
      <c r="E1134" s="2">
        <f t="shared" si="68"/>
        <v>-9527</v>
      </c>
      <c r="F1134" s="5" t="str">
        <f t="shared" si="71"/>
        <v>BEARISH</v>
      </c>
      <c r="G1134" s="5" t="str">
        <f t="shared" si="70"/>
        <v>NEUTRAL</v>
      </c>
      <c r="H1134" s="5" t="str">
        <f t="shared" si="69"/>
        <v>CONFIRMED BEARISH</v>
      </c>
    </row>
    <row r="1135" spans="1:8" ht="13.5" x14ac:dyDescent="0.25">
      <c r="A1135" s="3">
        <f>TITRES_STAT!B1138</f>
        <v>43964</v>
      </c>
      <c r="B1135" s="5">
        <f>TITRES_STAT!C1138</f>
        <v>80.73</v>
      </c>
      <c r="C1135" s="5">
        <f>TITRES_STAT!D1138</f>
        <v>58.544600000000003</v>
      </c>
      <c r="D1135" s="5">
        <f>TITRES_STAT!E1138</f>
        <v>106</v>
      </c>
      <c r="E1135" s="2">
        <f t="shared" si="68"/>
        <v>-9633</v>
      </c>
      <c r="F1135" s="5" t="str">
        <f t="shared" si="71"/>
        <v>BEARISH</v>
      </c>
      <c r="G1135" s="5" t="str">
        <f t="shared" si="70"/>
        <v>NEUTRAL</v>
      </c>
      <c r="H1135" s="5" t="str">
        <f t="shared" si="69"/>
        <v>CONFIRMED BEARISH</v>
      </c>
    </row>
    <row r="1136" spans="1:8" ht="13.5" x14ac:dyDescent="0.25">
      <c r="A1136" s="3">
        <f>TITRES_STAT!B1139</f>
        <v>43965</v>
      </c>
      <c r="B1136" s="5">
        <f>TITRES_STAT!C1139</f>
        <v>78.31</v>
      </c>
      <c r="C1136" s="5">
        <f>TITRES_STAT!D1139</f>
        <v>56.7896</v>
      </c>
      <c r="D1136" s="5">
        <f>TITRES_STAT!E1139</f>
        <v>48</v>
      </c>
      <c r="E1136" s="2">
        <f t="shared" si="68"/>
        <v>-9681</v>
      </c>
      <c r="F1136" s="5" t="str">
        <f t="shared" si="71"/>
        <v>BEARISH</v>
      </c>
      <c r="G1136" s="5" t="str">
        <f t="shared" si="70"/>
        <v>STRONG</v>
      </c>
      <c r="H1136" s="5" t="str">
        <f t="shared" si="69"/>
        <v>CONFIRMED BEARISH</v>
      </c>
    </row>
    <row r="1137" spans="1:8" ht="13.5" x14ac:dyDescent="0.25">
      <c r="A1137" s="3">
        <f>TITRES_STAT!B1140</f>
        <v>43966</v>
      </c>
      <c r="B1137" s="5">
        <f>TITRES_STAT!C1140</f>
        <v>76.8</v>
      </c>
      <c r="C1137" s="5">
        <f>TITRES_STAT!D1140</f>
        <v>55.694600000000001</v>
      </c>
      <c r="D1137" s="5">
        <f>TITRES_STAT!E1140</f>
        <v>51</v>
      </c>
      <c r="E1137" s="2">
        <f t="shared" si="68"/>
        <v>-9732</v>
      </c>
      <c r="F1137" s="5" t="str">
        <f t="shared" si="71"/>
        <v>BEARISH</v>
      </c>
      <c r="G1137" s="5" t="str">
        <f t="shared" si="70"/>
        <v>STRONG</v>
      </c>
      <c r="H1137" s="5" t="str">
        <f t="shared" si="69"/>
        <v>CONFIRMED BEARISH</v>
      </c>
    </row>
    <row r="1138" spans="1:8" ht="13.5" x14ac:dyDescent="0.25">
      <c r="A1138" s="3">
        <f>TITRES_STAT!B1141</f>
        <v>43969</v>
      </c>
      <c r="B1138" s="5">
        <f>TITRES_STAT!C1141</f>
        <v>76.8</v>
      </c>
      <c r="C1138" s="5">
        <f>TITRES_STAT!D1141</f>
        <v>55.694600000000001</v>
      </c>
      <c r="D1138" s="5">
        <f>TITRES_STAT!E1141</f>
        <v>50</v>
      </c>
      <c r="E1138" s="2">
        <f t="shared" si="68"/>
        <v>-9732</v>
      </c>
      <c r="F1138" s="5" t="str">
        <f t="shared" si="71"/>
        <v>BEARISH</v>
      </c>
      <c r="G1138" s="5" t="str">
        <f t="shared" si="70"/>
        <v>STRONG</v>
      </c>
      <c r="H1138" s="5" t="str">
        <f t="shared" si="69"/>
        <v>CONFIRMED BEARISH</v>
      </c>
    </row>
    <row r="1139" spans="1:8" ht="13.5" x14ac:dyDescent="0.25">
      <c r="A1139" s="3">
        <f>TITRES_STAT!B1142</f>
        <v>43970</v>
      </c>
      <c r="B1139" s="5">
        <f>TITRES_STAT!C1142</f>
        <v>74.5</v>
      </c>
      <c r="C1139" s="5">
        <f>TITRES_STAT!D1142</f>
        <v>54.026699999999998</v>
      </c>
      <c r="D1139" s="5">
        <f>TITRES_STAT!E1142</f>
        <v>133</v>
      </c>
      <c r="E1139" s="2">
        <f t="shared" si="68"/>
        <v>-9865</v>
      </c>
      <c r="F1139" s="5" t="str">
        <f t="shared" si="71"/>
        <v>BEARISH</v>
      </c>
      <c r="G1139" s="5" t="str">
        <f t="shared" si="70"/>
        <v>STRONG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72.27</v>
      </c>
      <c r="C1140" s="5">
        <f>TITRES_STAT!D1143</f>
        <v>52.409500000000001</v>
      </c>
      <c r="D1140" s="5">
        <f>TITRES_STAT!E1143</f>
        <v>96</v>
      </c>
      <c r="E1140" s="2">
        <f t="shared" si="68"/>
        <v>-9961</v>
      </c>
      <c r="F1140" s="5" t="str">
        <f t="shared" si="71"/>
        <v>BEARISH</v>
      </c>
      <c r="G1140" s="5" t="str">
        <f t="shared" si="70"/>
        <v>STRONG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74</v>
      </c>
      <c r="C1141" s="5">
        <f>TITRES_STAT!D1144</f>
        <v>53.664099999999998</v>
      </c>
      <c r="D1141" s="5">
        <f>TITRES_STAT!E1144</f>
        <v>10</v>
      </c>
      <c r="E1141" s="2">
        <f t="shared" si="68"/>
        <v>-9951</v>
      </c>
      <c r="F1141" s="5" t="str">
        <f t="shared" si="71"/>
        <v>BEARISH</v>
      </c>
      <c r="G1141" s="5" t="str">
        <f t="shared" si="70"/>
        <v>STRONG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74.510000000000005</v>
      </c>
      <c r="C1142" s="5">
        <f>TITRES_STAT!D1145</f>
        <v>54.033900000000003</v>
      </c>
      <c r="D1142" s="5">
        <f>TITRES_STAT!E1145</f>
        <v>7</v>
      </c>
      <c r="E1142" s="2">
        <f t="shared" si="68"/>
        <v>-9944</v>
      </c>
      <c r="F1142" s="5" t="str">
        <f t="shared" si="71"/>
        <v>BEARISH</v>
      </c>
      <c r="G1142" s="5" t="str">
        <f t="shared" si="70"/>
        <v>STRONG</v>
      </c>
      <c r="H1142" s="5" t="str">
        <f t="shared" si="69"/>
        <v>CONFIRMED BEARISH</v>
      </c>
    </row>
    <row r="1143" spans="1:8" ht="13.5" x14ac:dyDescent="0.25">
      <c r="A1143" s="3">
        <f>TITRES_STAT!B1146</f>
        <v>43977</v>
      </c>
      <c r="B1143" s="5">
        <f>TITRES_STAT!C1146</f>
        <v>76</v>
      </c>
      <c r="C1143" s="5">
        <f>TITRES_STAT!D1146</f>
        <v>55.1145</v>
      </c>
      <c r="D1143" s="5">
        <f>TITRES_STAT!E1146</f>
        <v>213</v>
      </c>
      <c r="E1143" s="2">
        <f t="shared" si="68"/>
        <v>-9731</v>
      </c>
      <c r="F1143" s="5" t="str">
        <f t="shared" si="71"/>
        <v>BULLISH</v>
      </c>
      <c r="G1143" s="5" t="str">
        <f t="shared" si="70"/>
        <v>NEUTRAL</v>
      </c>
      <c r="H1143" s="5" t="str">
        <f t="shared" si="69"/>
        <v>BULLISH DIVERGENCE</v>
      </c>
    </row>
    <row r="1144" spans="1:8" ht="13.5" x14ac:dyDescent="0.25">
      <c r="A1144" s="3">
        <f>TITRES_STAT!B1147</f>
        <v>43978</v>
      </c>
      <c r="B1144" s="5">
        <f>TITRES_STAT!C1147</f>
        <v>77.8</v>
      </c>
      <c r="C1144" s="5">
        <f>TITRES_STAT!D1147</f>
        <v>56.419800000000002</v>
      </c>
      <c r="D1144" s="5">
        <f>TITRES_STAT!E1147</f>
        <v>10</v>
      </c>
      <c r="E1144" s="2">
        <f t="shared" si="68"/>
        <v>-9721</v>
      </c>
      <c r="F1144" s="5" t="str">
        <f t="shared" si="71"/>
        <v>BULLISH</v>
      </c>
      <c r="G1144" s="5" t="str">
        <f t="shared" si="70"/>
        <v>NEUTRAL</v>
      </c>
      <c r="H1144" s="5" t="str">
        <f t="shared" si="69"/>
        <v>CONFIRMED BULLISH</v>
      </c>
    </row>
    <row r="1145" spans="1:8" ht="13.5" x14ac:dyDescent="0.25">
      <c r="A1145" s="3">
        <f>TITRES_STAT!B1148</f>
        <v>43979</v>
      </c>
      <c r="B1145" s="5">
        <f>TITRES_STAT!C1148</f>
        <v>77.8</v>
      </c>
      <c r="C1145" s="5">
        <f>TITRES_STAT!D1148</f>
        <v>56.419800000000002</v>
      </c>
      <c r="D1145" s="5">
        <f>TITRES_STAT!E1148</f>
        <v>0</v>
      </c>
      <c r="E1145" s="2">
        <f t="shared" si="68"/>
        <v>-9721</v>
      </c>
      <c r="F1145" s="5" t="str">
        <f t="shared" si="71"/>
        <v>BULLISH</v>
      </c>
      <c r="G1145" s="5" t="str">
        <f t="shared" si="70"/>
        <v>WEAK</v>
      </c>
      <c r="H1145" s="5" t="str">
        <f t="shared" si="69"/>
        <v>CONFIRMED BULLISH</v>
      </c>
    </row>
    <row r="1146" spans="1:8" ht="13.5" x14ac:dyDescent="0.25">
      <c r="A1146" s="3">
        <f>TITRES_STAT!B1149</f>
        <v>43980</v>
      </c>
      <c r="B1146" s="5">
        <f>TITRES_STAT!C1149</f>
        <v>77.8</v>
      </c>
      <c r="C1146" s="5">
        <f>TITRES_STAT!D1149</f>
        <v>56.419800000000002</v>
      </c>
      <c r="D1146" s="5">
        <f>TITRES_STAT!E1149</f>
        <v>0</v>
      </c>
      <c r="E1146" s="2">
        <f t="shared" si="68"/>
        <v>-9721</v>
      </c>
      <c r="F1146" s="5" t="str">
        <f t="shared" si="71"/>
        <v>BULLISH</v>
      </c>
      <c r="G1146" s="5" t="str">
        <f t="shared" si="70"/>
        <v>WEAK</v>
      </c>
      <c r="H1146" s="5" t="str">
        <f t="shared" si="69"/>
        <v>CONFIRMED BULLISH</v>
      </c>
    </row>
    <row r="1147" spans="1:8" ht="13.5" x14ac:dyDescent="0.25">
      <c r="A1147" s="3">
        <f>TITRES_STAT!B1150</f>
        <v>43983</v>
      </c>
      <c r="B1147" s="5">
        <f>TITRES_STAT!C1150</f>
        <v>80.13</v>
      </c>
      <c r="C1147" s="5">
        <f>TITRES_STAT!D1150</f>
        <v>58.109499999999997</v>
      </c>
      <c r="D1147" s="5">
        <f>TITRES_STAT!E1150</f>
        <v>10</v>
      </c>
      <c r="E1147" s="2">
        <f t="shared" si="68"/>
        <v>-9711</v>
      </c>
      <c r="F1147" s="5" t="str">
        <f t="shared" si="71"/>
        <v>BULLISH</v>
      </c>
      <c r="G1147" s="5" t="str">
        <f t="shared" si="70"/>
        <v>WEAK</v>
      </c>
      <c r="H1147" s="5" t="str">
        <f t="shared" si="69"/>
        <v>CONFIRMED BULLISH</v>
      </c>
    </row>
    <row r="1148" spans="1:8" ht="13.5" x14ac:dyDescent="0.25">
      <c r="A1148" s="3">
        <f>TITRES_STAT!B1151</f>
        <v>43984</v>
      </c>
      <c r="B1148" s="5">
        <f>TITRES_STAT!C1151</f>
        <v>80.13</v>
      </c>
      <c r="C1148" s="5">
        <f>TITRES_STAT!D1151</f>
        <v>58.109499999999997</v>
      </c>
      <c r="D1148" s="5">
        <f>TITRES_STAT!E1151</f>
        <v>0</v>
      </c>
      <c r="E1148" s="2">
        <f t="shared" si="68"/>
        <v>-9711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CONFIRMED BULLISH</v>
      </c>
    </row>
    <row r="1149" spans="1:8" ht="13.5" x14ac:dyDescent="0.25">
      <c r="A1149" s="3">
        <f>TITRES_STAT!B1152</f>
        <v>43985</v>
      </c>
      <c r="B1149" s="5">
        <f>TITRES_STAT!C1152</f>
        <v>80.13</v>
      </c>
      <c r="C1149" s="5">
        <f>TITRES_STAT!D1152</f>
        <v>58.109499999999997</v>
      </c>
      <c r="D1149" s="5">
        <f>TITRES_STAT!E1152</f>
        <v>2</v>
      </c>
      <c r="E1149" s="2">
        <f t="shared" si="68"/>
        <v>-9711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82.5</v>
      </c>
      <c r="C1150" s="5">
        <f>TITRES_STAT!D1153</f>
        <v>59.828200000000002</v>
      </c>
      <c r="D1150" s="5">
        <f>TITRES_STAT!E1153</f>
        <v>10</v>
      </c>
      <c r="E1150" s="2">
        <f t="shared" si="68"/>
        <v>-9701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84.89</v>
      </c>
      <c r="C1151" s="5">
        <f>TITRES_STAT!D1154</f>
        <v>61.561399999999999</v>
      </c>
      <c r="D1151" s="5">
        <f>TITRES_STAT!E1154</f>
        <v>548</v>
      </c>
      <c r="E1151" s="2">
        <f t="shared" si="68"/>
        <v>-9153</v>
      </c>
      <c r="F1151" s="5" t="str">
        <f t="shared" si="71"/>
        <v>BULLISH</v>
      </c>
      <c r="G1151" s="5" t="str">
        <f t="shared" si="70"/>
        <v>WEAK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84.89</v>
      </c>
      <c r="C1152" s="5">
        <f>TITRES_STAT!D1155</f>
        <v>61.561399999999999</v>
      </c>
      <c r="D1152" s="5">
        <f>TITRES_STAT!E1155</f>
        <v>2</v>
      </c>
      <c r="E1152" s="2">
        <f t="shared" si="68"/>
        <v>-9153</v>
      </c>
      <c r="F1152" s="5" t="str">
        <f t="shared" si="71"/>
        <v>BULLISH</v>
      </c>
      <c r="G1152" s="5" t="str">
        <f t="shared" si="70"/>
        <v>WEAK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84.89</v>
      </c>
      <c r="C1153" s="5">
        <f>TITRES_STAT!D1156</f>
        <v>61.561399999999999</v>
      </c>
      <c r="D1153" s="5">
        <f>TITRES_STAT!E1156</f>
        <v>0</v>
      </c>
      <c r="E1153" s="2">
        <f t="shared" si="68"/>
        <v>-9153</v>
      </c>
      <c r="F1153" s="5" t="str">
        <f t="shared" si="71"/>
        <v>BULLISH</v>
      </c>
      <c r="G1153" s="5" t="str">
        <f t="shared" si="70"/>
        <v>WEAK</v>
      </c>
      <c r="H1153" s="5" t="str">
        <f t="shared" si="69"/>
        <v>CONFIRMED BULLISH</v>
      </c>
    </row>
    <row r="1154" spans="1:8" ht="13.5" x14ac:dyDescent="0.25">
      <c r="A1154" s="3">
        <f>TITRES_STAT!B1157</f>
        <v>43992</v>
      </c>
      <c r="B1154" s="5">
        <f>TITRES_STAT!C1157</f>
        <v>84.89</v>
      </c>
      <c r="C1154" s="5">
        <f>TITRES_STAT!D1157</f>
        <v>61.561399999999999</v>
      </c>
      <c r="D1154" s="5">
        <f>TITRES_STAT!E1157</f>
        <v>0</v>
      </c>
      <c r="E1154" s="2">
        <f t="shared" si="68"/>
        <v>-9153</v>
      </c>
      <c r="F1154" s="5" t="str">
        <f t="shared" si="71"/>
        <v>BULLISH</v>
      </c>
      <c r="G1154" s="5" t="str">
        <f t="shared" si="70"/>
        <v>WEAK</v>
      </c>
      <c r="H1154" s="5" t="str">
        <f t="shared" si="69"/>
        <v>CONFIRMED BULLISH</v>
      </c>
    </row>
    <row r="1155" spans="1:8" ht="13.5" x14ac:dyDescent="0.25">
      <c r="A1155" s="3">
        <f>TITRES_STAT!B1158</f>
        <v>43993</v>
      </c>
      <c r="B1155" s="5">
        <f>TITRES_STAT!C1158</f>
        <v>83</v>
      </c>
      <c r="C1155" s="5">
        <f>TITRES_STAT!D1158</f>
        <v>60.190800000000003</v>
      </c>
      <c r="D1155" s="5">
        <f>TITRES_STAT!E1158</f>
        <v>50</v>
      </c>
      <c r="E1155" s="2">
        <f t="shared" si="68"/>
        <v>-9203</v>
      </c>
      <c r="F1155" s="5" t="str">
        <f t="shared" si="71"/>
        <v>BULLISH</v>
      </c>
      <c r="G1155" s="5" t="str">
        <f t="shared" si="70"/>
        <v>WEAK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82.33</v>
      </c>
      <c r="C1156" s="5">
        <f>TITRES_STAT!D1159</f>
        <v>59.704900000000002</v>
      </c>
      <c r="D1156" s="5">
        <f>TITRES_STAT!E1159</f>
        <v>52</v>
      </c>
      <c r="E1156" s="2">
        <f t="shared" ref="E1156:E1219" si="72">IF(B1156&gt;B1155, E1155+D1156, IF(B1156&lt;B1155, E1155-D1156, E1155))</f>
        <v>-9255</v>
      </c>
      <c r="F1156" s="5" t="str">
        <f t="shared" si="71"/>
        <v>BEARISH</v>
      </c>
      <c r="G1156" s="5" t="str">
        <f t="shared" si="70"/>
        <v>NEUTRAL</v>
      </c>
      <c r="H1156" s="5" t="str">
        <f t="shared" si="69"/>
        <v>CONFIRMED BEARISH</v>
      </c>
    </row>
    <row r="1157" spans="1:8" ht="13.5" x14ac:dyDescent="0.25">
      <c r="A1157" s="3">
        <f>TITRES_STAT!B1160</f>
        <v>43997</v>
      </c>
      <c r="B1157" s="5">
        <f>TITRES_STAT!C1160</f>
        <v>82.33</v>
      </c>
      <c r="C1157" s="5">
        <f>TITRES_STAT!D1160</f>
        <v>59.704900000000002</v>
      </c>
      <c r="D1157" s="5">
        <f>TITRES_STAT!E1160</f>
        <v>0</v>
      </c>
      <c r="E1157" s="2">
        <f t="shared" si="72"/>
        <v>-9255</v>
      </c>
      <c r="F1157" s="5" t="str">
        <f t="shared" si="71"/>
        <v>BEARISH</v>
      </c>
      <c r="G1157" s="5" t="str">
        <f t="shared" si="70"/>
        <v>NEUTRAL</v>
      </c>
      <c r="H1157" s="5" t="str">
        <f t="shared" si="69"/>
        <v>CONFIRMED BEARISH</v>
      </c>
    </row>
    <row r="1158" spans="1:8" ht="13.5" x14ac:dyDescent="0.25">
      <c r="A1158" s="3">
        <f>TITRES_STAT!B1161</f>
        <v>43998</v>
      </c>
      <c r="B1158" s="5">
        <f>TITRES_STAT!C1161</f>
        <v>80</v>
      </c>
      <c r="C1158" s="5">
        <f>TITRES_STAT!D1161</f>
        <v>58.0152</v>
      </c>
      <c r="D1158" s="5">
        <f>TITRES_STAT!E1161</f>
        <v>50</v>
      </c>
      <c r="E1158" s="2">
        <f t="shared" si="72"/>
        <v>-9305</v>
      </c>
      <c r="F1158" s="5" t="str">
        <f t="shared" si="71"/>
        <v>BEARISH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43999</v>
      </c>
      <c r="B1159" s="5">
        <f>TITRES_STAT!C1162</f>
        <v>77.599999999999994</v>
      </c>
      <c r="C1159" s="5">
        <f>TITRES_STAT!D1162</f>
        <v>56.274799999999999</v>
      </c>
      <c r="D1159" s="5">
        <f>TITRES_STAT!E1162</f>
        <v>202</v>
      </c>
      <c r="E1159" s="2">
        <f t="shared" si="72"/>
        <v>-9507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STRONG</v>
      </c>
      <c r="H1159" s="5" t="str">
        <f t="shared" si="73"/>
        <v>CONFIRMED BEARISH</v>
      </c>
    </row>
    <row r="1160" spans="1:8" ht="13.5" x14ac:dyDescent="0.25">
      <c r="A1160" s="3">
        <f>TITRES_STAT!B1163</f>
        <v>44000</v>
      </c>
      <c r="B1160" s="5">
        <f>TITRES_STAT!C1163</f>
        <v>75.28</v>
      </c>
      <c r="C1160" s="5">
        <f>TITRES_STAT!D1163</f>
        <v>54.592300000000002</v>
      </c>
      <c r="D1160" s="5">
        <f>TITRES_STAT!E1163</f>
        <v>281</v>
      </c>
      <c r="E1160" s="2">
        <f t="shared" si="72"/>
        <v>-9788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STRONG</v>
      </c>
      <c r="H1160" s="5" t="str">
        <f t="shared" si="73"/>
        <v>CONFIRMED BEARISH</v>
      </c>
    </row>
    <row r="1161" spans="1:8" ht="13.5" x14ac:dyDescent="0.25">
      <c r="A1161" s="3">
        <f>TITRES_STAT!B1164</f>
        <v>44001</v>
      </c>
      <c r="B1161" s="5">
        <f>TITRES_STAT!C1164</f>
        <v>75</v>
      </c>
      <c r="C1161" s="5">
        <f>TITRES_STAT!D1164</f>
        <v>54.389299999999999</v>
      </c>
      <c r="D1161" s="5">
        <f>TITRES_STAT!E1164</f>
        <v>200</v>
      </c>
      <c r="E1161" s="2">
        <f t="shared" si="72"/>
        <v>-9988</v>
      </c>
      <c r="F1161" s="5" t="str">
        <f t="shared" si="75"/>
        <v>BEARISH</v>
      </c>
      <c r="G1161" s="5" t="str">
        <f t="shared" si="74"/>
        <v>STRONG</v>
      </c>
      <c r="H1161" s="5" t="str">
        <f t="shared" si="73"/>
        <v>CONFIRMED BEARISH</v>
      </c>
    </row>
    <row r="1162" spans="1:8" ht="13.5" x14ac:dyDescent="0.25">
      <c r="A1162" s="3">
        <f>TITRES_STAT!B1165</f>
        <v>44004</v>
      </c>
      <c r="B1162" s="5">
        <f>TITRES_STAT!C1165</f>
        <v>72.760000000000005</v>
      </c>
      <c r="C1162" s="5">
        <f>TITRES_STAT!D1165</f>
        <v>52.764800000000001</v>
      </c>
      <c r="D1162" s="5">
        <f>TITRES_STAT!E1165</f>
        <v>3</v>
      </c>
      <c r="E1162" s="2">
        <f t="shared" si="72"/>
        <v>-9991</v>
      </c>
      <c r="F1162" s="5" t="str">
        <f t="shared" si="75"/>
        <v>BEARISH</v>
      </c>
      <c r="G1162" s="5" t="str">
        <f t="shared" si="74"/>
        <v>STRONG</v>
      </c>
      <c r="H1162" s="5" t="str">
        <f t="shared" si="73"/>
        <v>CONFIRMED BEARISH</v>
      </c>
    </row>
    <row r="1163" spans="1:8" ht="13.5" x14ac:dyDescent="0.25">
      <c r="A1163" s="3">
        <f>TITRES_STAT!B1166</f>
        <v>44005</v>
      </c>
      <c r="B1163" s="5">
        <f>TITRES_STAT!C1166</f>
        <v>73</v>
      </c>
      <c r="C1163" s="5">
        <f>TITRES_STAT!D1166</f>
        <v>52.938899999999997</v>
      </c>
      <c r="D1163" s="5">
        <f>TITRES_STAT!E1166</f>
        <v>1</v>
      </c>
      <c r="E1163" s="2">
        <f t="shared" si="72"/>
        <v>-9990</v>
      </c>
      <c r="F1163" s="5" t="str">
        <f t="shared" si="75"/>
        <v>BEARISH</v>
      </c>
      <c r="G1163" s="5" t="str">
        <f t="shared" si="74"/>
        <v>STRONG</v>
      </c>
      <c r="H1163" s="5" t="str">
        <f t="shared" si="73"/>
        <v>CONFIRMED BEARISH</v>
      </c>
    </row>
    <row r="1164" spans="1:8" ht="13.5" x14ac:dyDescent="0.25">
      <c r="A1164" s="3">
        <f>TITRES_STAT!B1167</f>
        <v>44006</v>
      </c>
      <c r="B1164" s="5">
        <f>TITRES_STAT!C1167</f>
        <v>75.19</v>
      </c>
      <c r="C1164" s="5">
        <f>TITRES_STAT!D1167</f>
        <v>54.527099999999997</v>
      </c>
      <c r="D1164" s="5">
        <f>TITRES_STAT!E1167</f>
        <v>1</v>
      </c>
      <c r="E1164" s="2">
        <f t="shared" si="72"/>
        <v>-9989</v>
      </c>
      <c r="F1164" s="5" t="str">
        <f t="shared" si="75"/>
        <v>BEARISH</v>
      </c>
      <c r="G1164" s="5" t="str">
        <f t="shared" si="74"/>
        <v>STRONG</v>
      </c>
      <c r="H1164" s="5" t="str">
        <f t="shared" si="73"/>
        <v>CONFIRMED BEARISH</v>
      </c>
    </row>
    <row r="1165" spans="1:8" ht="13.5" x14ac:dyDescent="0.25">
      <c r="A1165" s="3">
        <f>TITRES_STAT!B1168</f>
        <v>44007</v>
      </c>
      <c r="B1165" s="5">
        <f>TITRES_STAT!C1168</f>
        <v>75.19</v>
      </c>
      <c r="C1165" s="5">
        <f>TITRES_STAT!D1168</f>
        <v>54.527099999999997</v>
      </c>
      <c r="D1165" s="5">
        <f>TITRES_STAT!E1168</f>
        <v>0</v>
      </c>
      <c r="E1165" s="2">
        <f t="shared" si="72"/>
        <v>-9989</v>
      </c>
      <c r="F1165" s="5" t="str">
        <f t="shared" si="75"/>
        <v>BEARISH</v>
      </c>
      <c r="G1165" s="5" t="str">
        <f t="shared" si="74"/>
        <v>STRONG</v>
      </c>
      <c r="H1165" s="5" t="str">
        <f t="shared" si="73"/>
        <v>CONFIRMED BEARISH</v>
      </c>
    </row>
    <row r="1166" spans="1:8" ht="13.5" x14ac:dyDescent="0.25">
      <c r="A1166" s="3">
        <f>TITRES_STAT!B1169</f>
        <v>44008</v>
      </c>
      <c r="B1166" s="5">
        <f>TITRES_STAT!C1169</f>
        <v>75.19</v>
      </c>
      <c r="C1166" s="5">
        <f>TITRES_STAT!D1169</f>
        <v>54.527099999999997</v>
      </c>
      <c r="D1166" s="5">
        <f>TITRES_STAT!E1169</f>
        <v>0</v>
      </c>
      <c r="E1166" s="2">
        <f t="shared" si="72"/>
        <v>-9989</v>
      </c>
      <c r="F1166" s="5" t="str">
        <f t="shared" si="75"/>
        <v>BEARISH</v>
      </c>
      <c r="G1166" s="5" t="str">
        <f t="shared" si="74"/>
        <v>NEUTRAL</v>
      </c>
      <c r="H1166" s="5" t="str">
        <f t="shared" si="73"/>
        <v>BEARISH DIVERGENCE</v>
      </c>
    </row>
    <row r="1167" spans="1:8" ht="13.5" x14ac:dyDescent="0.25">
      <c r="A1167" s="3">
        <f>TITRES_STAT!B1170</f>
        <v>44011</v>
      </c>
      <c r="B1167" s="5">
        <f>TITRES_STAT!C1170</f>
        <v>73.5</v>
      </c>
      <c r="C1167" s="5">
        <f>TITRES_STAT!D1170</f>
        <v>53.301499999999997</v>
      </c>
      <c r="D1167" s="5">
        <f>TITRES_STAT!E1170</f>
        <v>58</v>
      </c>
      <c r="E1167" s="2">
        <f t="shared" si="72"/>
        <v>-10047</v>
      </c>
      <c r="F1167" s="5" t="str">
        <f t="shared" si="75"/>
        <v>BEARISH</v>
      </c>
      <c r="G1167" s="5" t="str">
        <f t="shared" si="74"/>
        <v>NEUTRAL</v>
      </c>
      <c r="H1167" s="5" t="str">
        <f t="shared" si="73"/>
        <v>BEARISH DIVERGENCE</v>
      </c>
    </row>
    <row r="1168" spans="1:8" ht="13.5" x14ac:dyDescent="0.25">
      <c r="A1168" s="3">
        <f>TITRES_STAT!B1171</f>
        <v>44012</v>
      </c>
      <c r="B1168" s="5">
        <f>TITRES_STAT!C1171</f>
        <v>73.2</v>
      </c>
      <c r="C1168" s="5">
        <f>TITRES_STAT!D1171</f>
        <v>53.0839</v>
      </c>
      <c r="D1168" s="5">
        <f>TITRES_STAT!E1171</f>
        <v>37</v>
      </c>
      <c r="E1168" s="2">
        <f t="shared" si="72"/>
        <v>-10084</v>
      </c>
      <c r="F1168" s="5" t="str">
        <f t="shared" si="75"/>
        <v>BEARISH</v>
      </c>
      <c r="G1168" s="5" t="str">
        <f t="shared" si="74"/>
        <v>NEUTRAL</v>
      </c>
      <c r="H1168" s="5" t="str">
        <f t="shared" si="73"/>
        <v>BEARISH DIVERGENCE</v>
      </c>
    </row>
    <row r="1169" spans="1:8" ht="13.5" x14ac:dyDescent="0.25">
      <c r="A1169" s="3">
        <f>TITRES_STAT!B1172</f>
        <v>44013</v>
      </c>
      <c r="B1169" s="5">
        <f>TITRES_STAT!C1172</f>
        <v>72.790000000000006</v>
      </c>
      <c r="C1169" s="5">
        <f>TITRES_STAT!D1172</f>
        <v>52.7866</v>
      </c>
      <c r="D1169" s="5">
        <f>TITRES_STAT!E1172</f>
        <v>43</v>
      </c>
      <c r="E1169" s="2">
        <f t="shared" si="72"/>
        <v>-10127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CONFIRMED BEARISH</v>
      </c>
    </row>
    <row r="1170" spans="1:8" ht="13.5" x14ac:dyDescent="0.25">
      <c r="A1170" s="3">
        <f>TITRES_STAT!B1173</f>
        <v>44014</v>
      </c>
      <c r="B1170" s="5">
        <f>TITRES_STAT!C1173</f>
        <v>71.989999999999995</v>
      </c>
      <c r="C1170" s="5">
        <f>TITRES_STAT!D1173</f>
        <v>52.206400000000002</v>
      </c>
      <c r="D1170" s="5">
        <f>TITRES_STAT!E1173</f>
        <v>9</v>
      </c>
      <c r="E1170" s="2">
        <f t="shared" si="72"/>
        <v>-10136</v>
      </c>
      <c r="F1170" s="5" t="str">
        <f t="shared" si="75"/>
        <v>BEARISH</v>
      </c>
      <c r="G1170" s="5" t="str">
        <f t="shared" si="74"/>
        <v>NEUTRAL</v>
      </c>
      <c r="H1170" s="5" t="str">
        <f t="shared" si="73"/>
        <v>CONFIRMED BEARISH</v>
      </c>
    </row>
    <row r="1171" spans="1:8" ht="13.5" x14ac:dyDescent="0.25">
      <c r="A1171" s="3">
        <f>TITRES_STAT!B1174</f>
        <v>44015</v>
      </c>
      <c r="B1171" s="5">
        <f>TITRES_STAT!C1174</f>
        <v>71.510000000000005</v>
      </c>
      <c r="C1171" s="5">
        <f>TITRES_STAT!D1174</f>
        <v>51.858400000000003</v>
      </c>
      <c r="D1171" s="5">
        <f>TITRES_STAT!E1174</f>
        <v>12</v>
      </c>
      <c r="E1171" s="2">
        <f t="shared" si="72"/>
        <v>-10148</v>
      </c>
      <c r="F1171" s="5" t="str">
        <f t="shared" si="75"/>
        <v>BEARISH</v>
      </c>
      <c r="G1171" s="5" t="str">
        <f t="shared" si="74"/>
        <v>NEUTRAL</v>
      </c>
      <c r="H1171" s="5" t="str">
        <f t="shared" si="73"/>
        <v>CONFIRMED BEARISH</v>
      </c>
    </row>
    <row r="1172" spans="1:8" ht="13.5" x14ac:dyDescent="0.25">
      <c r="A1172" s="3">
        <f>TITRES_STAT!B1175</f>
        <v>44018</v>
      </c>
      <c r="B1172" s="5">
        <f>TITRES_STAT!C1175</f>
        <v>72.489999999999995</v>
      </c>
      <c r="C1172" s="5">
        <f>TITRES_STAT!D1175</f>
        <v>52.569000000000003</v>
      </c>
      <c r="D1172" s="5">
        <f>TITRES_STAT!E1175</f>
        <v>20</v>
      </c>
      <c r="E1172" s="2">
        <f t="shared" si="72"/>
        <v>-10128</v>
      </c>
      <c r="F1172" s="5" t="str">
        <f t="shared" si="75"/>
        <v>BEARISH</v>
      </c>
      <c r="G1172" s="5" t="str">
        <f t="shared" si="74"/>
        <v>NEUTRAL</v>
      </c>
      <c r="H1172" s="5" t="str">
        <f t="shared" si="73"/>
        <v>CONFIRMED BEARISH</v>
      </c>
    </row>
    <row r="1173" spans="1:8" ht="13.5" x14ac:dyDescent="0.25">
      <c r="A1173" s="3">
        <f>TITRES_STAT!B1176</f>
        <v>44019</v>
      </c>
      <c r="B1173" s="5">
        <f>TITRES_STAT!C1176</f>
        <v>70</v>
      </c>
      <c r="C1173" s="5">
        <f>TITRES_STAT!D1176</f>
        <v>50.763300000000001</v>
      </c>
      <c r="D1173" s="5">
        <f>TITRES_STAT!E1176</f>
        <v>221</v>
      </c>
      <c r="E1173" s="2">
        <f t="shared" si="72"/>
        <v>-10349</v>
      </c>
      <c r="F1173" s="5" t="str">
        <f t="shared" si="75"/>
        <v>BEARISH</v>
      </c>
      <c r="G1173" s="5" t="str">
        <f t="shared" si="74"/>
        <v>STRONG</v>
      </c>
      <c r="H1173" s="5" t="str">
        <f t="shared" si="73"/>
        <v>CONFIRMED BEARISH</v>
      </c>
    </row>
    <row r="1174" spans="1:8" ht="13.5" x14ac:dyDescent="0.25">
      <c r="A1174" s="3">
        <f>TITRES_STAT!B1177</f>
        <v>44020</v>
      </c>
      <c r="B1174" s="5">
        <f>TITRES_STAT!C1177</f>
        <v>72.099999999999994</v>
      </c>
      <c r="C1174" s="5">
        <f>TITRES_STAT!D1177</f>
        <v>52.286200000000001</v>
      </c>
      <c r="D1174" s="5">
        <f>TITRES_STAT!E1177</f>
        <v>83</v>
      </c>
      <c r="E1174" s="2">
        <f t="shared" si="72"/>
        <v>-10266</v>
      </c>
      <c r="F1174" s="5" t="str">
        <f t="shared" si="75"/>
        <v>BEARISH</v>
      </c>
      <c r="G1174" s="5" t="str">
        <f t="shared" si="74"/>
        <v>NEUTRAL</v>
      </c>
      <c r="H1174" s="5" t="str">
        <f t="shared" si="73"/>
        <v>CONFIRMED BEARISH</v>
      </c>
    </row>
    <row r="1175" spans="1:8" ht="13.5" x14ac:dyDescent="0.25">
      <c r="A1175" s="3">
        <f>TITRES_STAT!B1178</f>
        <v>44021</v>
      </c>
      <c r="B1175" s="5">
        <f>TITRES_STAT!C1178</f>
        <v>70</v>
      </c>
      <c r="C1175" s="5">
        <f>TITRES_STAT!D1178</f>
        <v>50.763300000000001</v>
      </c>
      <c r="D1175" s="5">
        <f>TITRES_STAT!E1178</f>
        <v>203</v>
      </c>
      <c r="E1175" s="2">
        <f t="shared" si="72"/>
        <v>-10469</v>
      </c>
      <c r="F1175" s="5" t="str">
        <f t="shared" si="75"/>
        <v>BEARISH</v>
      </c>
      <c r="G1175" s="5" t="str">
        <f t="shared" si="74"/>
        <v>STRONG</v>
      </c>
      <c r="H1175" s="5" t="str">
        <f t="shared" si="73"/>
        <v>CONFIRMED BEARISH</v>
      </c>
    </row>
    <row r="1176" spans="1:8" ht="13.5" x14ac:dyDescent="0.25">
      <c r="A1176" s="3">
        <f>TITRES_STAT!B1179</f>
        <v>44022</v>
      </c>
      <c r="B1176" s="5">
        <f>TITRES_STAT!C1179</f>
        <v>70</v>
      </c>
      <c r="C1176" s="5">
        <f>TITRES_STAT!D1179</f>
        <v>50.763300000000001</v>
      </c>
      <c r="D1176" s="5">
        <f>TITRES_STAT!E1179</f>
        <v>253</v>
      </c>
      <c r="E1176" s="2">
        <f t="shared" si="72"/>
        <v>-10469</v>
      </c>
      <c r="F1176" s="5" t="str">
        <f t="shared" si="75"/>
        <v>BEARISH</v>
      </c>
      <c r="G1176" s="5" t="str">
        <f t="shared" si="74"/>
        <v>STRONG</v>
      </c>
      <c r="H1176" s="5" t="str">
        <f t="shared" si="73"/>
        <v>CONFIRMED BEARISH</v>
      </c>
    </row>
    <row r="1177" spans="1:8" ht="13.5" x14ac:dyDescent="0.25">
      <c r="A1177" s="3">
        <f>TITRES_STAT!B1180</f>
        <v>44025</v>
      </c>
      <c r="B1177" s="5">
        <f>TITRES_STAT!C1180</f>
        <v>70</v>
      </c>
      <c r="C1177" s="5">
        <f>TITRES_STAT!D1180</f>
        <v>50.763300000000001</v>
      </c>
      <c r="D1177" s="5">
        <f>TITRES_STAT!E1180</f>
        <v>66</v>
      </c>
      <c r="E1177" s="2">
        <f t="shared" si="72"/>
        <v>-10469</v>
      </c>
      <c r="F1177" s="5" t="str">
        <f t="shared" si="75"/>
        <v>BEARISH</v>
      </c>
      <c r="G1177" s="5" t="str">
        <f t="shared" si="74"/>
        <v>STRONG</v>
      </c>
      <c r="H1177" s="5" t="str">
        <f t="shared" si="73"/>
        <v>CONFIRMED BEARISH</v>
      </c>
    </row>
    <row r="1178" spans="1:8" ht="13.5" x14ac:dyDescent="0.25">
      <c r="A1178" s="3">
        <f>TITRES_STAT!B1181</f>
        <v>44026</v>
      </c>
      <c r="B1178" s="5">
        <f>TITRES_STAT!C1181</f>
        <v>70</v>
      </c>
      <c r="C1178" s="5">
        <f>TITRES_STAT!D1181</f>
        <v>50.763300000000001</v>
      </c>
      <c r="D1178" s="5">
        <f>TITRES_STAT!E1181</f>
        <v>0</v>
      </c>
      <c r="E1178" s="2">
        <f t="shared" si="72"/>
        <v>-10469</v>
      </c>
      <c r="F1178" s="5" t="str">
        <f t="shared" si="75"/>
        <v>BEARISH</v>
      </c>
      <c r="G1178" s="5" t="str">
        <f t="shared" si="74"/>
        <v>NEUTRAL</v>
      </c>
      <c r="H1178" s="5" t="str">
        <f t="shared" si="73"/>
        <v>NEUTRAL</v>
      </c>
    </row>
    <row r="1179" spans="1:8" ht="13.5" x14ac:dyDescent="0.25">
      <c r="A1179" s="3">
        <f>TITRES_STAT!B1182</f>
        <v>44027</v>
      </c>
      <c r="B1179" s="5">
        <f>TITRES_STAT!C1182</f>
        <v>72</v>
      </c>
      <c r="C1179" s="5">
        <f>TITRES_STAT!D1182</f>
        <v>52.213700000000003</v>
      </c>
      <c r="D1179" s="5">
        <f>TITRES_STAT!E1182</f>
        <v>204</v>
      </c>
      <c r="E1179" s="2">
        <f t="shared" si="72"/>
        <v>-10265</v>
      </c>
      <c r="F1179" s="5" t="str">
        <f t="shared" si="75"/>
        <v>BULLISH</v>
      </c>
      <c r="G1179" s="5" t="str">
        <f t="shared" si="74"/>
        <v>NEUTRAL</v>
      </c>
      <c r="H1179" s="5" t="str">
        <f t="shared" si="73"/>
        <v>BULLISH DIVERGENCE</v>
      </c>
    </row>
    <row r="1180" spans="1:8" ht="13.5" x14ac:dyDescent="0.25">
      <c r="A1180" s="3">
        <f>TITRES_STAT!B1183</f>
        <v>44028</v>
      </c>
      <c r="B1180" s="5">
        <f>TITRES_STAT!C1183</f>
        <v>74.16</v>
      </c>
      <c r="C1180" s="5">
        <f>TITRES_STAT!D1183</f>
        <v>53.780099999999997</v>
      </c>
      <c r="D1180" s="5">
        <f>TITRES_STAT!E1183</f>
        <v>1</v>
      </c>
      <c r="E1180" s="2">
        <f t="shared" si="72"/>
        <v>-10264</v>
      </c>
      <c r="F1180" s="5" t="str">
        <f t="shared" si="75"/>
        <v>BULLISH</v>
      </c>
      <c r="G1180" s="5" t="str">
        <f t="shared" si="74"/>
        <v>NEUTRAL</v>
      </c>
      <c r="H1180" s="5" t="str">
        <f t="shared" si="73"/>
        <v>CONFIRMED BULLISH</v>
      </c>
    </row>
    <row r="1181" spans="1:8" ht="13.5" x14ac:dyDescent="0.25">
      <c r="A1181" s="3">
        <f>TITRES_STAT!B1184</f>
        <v>44029</v>
      </c>
      <c r="B1181" s="5">
        <f>TITRES_STAT!C1184</f>
        <v>75.98</v>
      </c>
      <c r="C1181" s="5">
        <f>TITRES_STAT!D1184</f>
        <v>55.1</v>
      </c>
      <c r="D1181" s="5">
        <f>TITRES_STAT!E1184</f>
        <v>2</v>
      </c>
      <c r="E1181" s="2">
        <f t="shared" si="72"/>
        <v>-10262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CONFIRMED BULLISH</v>
      </c>
    </row>
    <row r="1182" spans="1:8" ht="13.5" x14ac:dyDescent="0.25">
      <c r="A1182" s="3">
        <f>TITRES_STAT!B1185</f>
        <v>44032</v>
      </c>
      <c r="B1182" s="5">
        <f>TITRES_STAT!C1185</f>
        <v>75.98</v>
      </c>
      <c r="C1182" s="5">
        <f>TITRES_STAT!D1185</f>
        <v>55.1</v>
      </c>
      <c r="D1182" s="5">
        <f>TITRES_STAT!E1185</f>
        <v>0</v>
      </c>
      <c r="E1182" s="2">
        <f t="shared" si="72"/>
        <v>-10262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CONFIRMED BULLISH</v>
      </c>
    </row>
    <row r="1183" spans="1:8" ht="13.5" x14ac:dyDescent="0.25">
      <c r="A1183" s="3">
        <f>TITRES_STAT!B1186</f>
        <v>44033</v>
      </c>
      <c r="B1183" s="5">
        <f>TITRES_STAT!C1186</f>
        <v>75.98</v>
      </c>
      <c r="C1183" s="5">
        <f>TITRES_STAT!D1186</f>
        <v>55.1</v>
      </c>
      <c r="D1183" s="5">
        <f>TITRES_STAT!E1186</f>
        <v>0</v>
      </c>
      <c r="E1183" s="2">
        <f t="shared" si="72"/>
        <v>-10262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CONFIRMED BULLISH</v>
      </c>
    </row>
    <row r="1184" spans="1:8" ht="13.5" x14ac:dyDescent="0.25">
      <c r="A1184" s="3">
        <f>TITRES_STAT!B1187</f>
        <v>44034</v>
      </c>
      <c r="B1184" s="5">
        <f>TITRES_STAT!C1187</f>
        <v>75.489999999999995</v>
      </c>
      <c r="C1184" s="5">
        <f>TITRES_STAT!D1187</f>
        <v>54.744599999999998</v>
      </c>
      <c r="D1184" s="5">
        <f>TITRES_STAT!E1187</f>
        <v>3</v>
      </c>
      <c r="E1184" s="2">
        <f t="shared" si="72"/>
        <v>-10265</v>
      </c>
      <c r="F1184" s="5" t="str">
        <f t="shared" si="75"/>
        <v>NEUTRAL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44035</v>
      </c>
      <c r="B1185" s="5">
        <f>TITRES_STAT!C1188</f>
        <v>75.489999999999995</v>
      </c>
      <c r="C1185" s="5">
        <f>TITRES_STAT!D1188</f>
        <v>54.744599999999998</v>
      </c>
      <c r="D1185" s="5">
        <f>TITRES_STAT!E1188</f>
        <v>0</v>
      </c>
      <c r="E1185" s="2">
        <f t="shared" si="72"/>
        <v>-10265</v>
      </c>
      <c r="F1185" s="5" t="str">
        <f t="shared" si="75"/>
        <v>BEARISH</v>
      </c>
      <c r="G1185" s="5" t="str">
        <f t="shared" si="74"/>
        <v>NEUTRAL</v>
      </c>
      <c r="H1185" s="5" t="str">
        <f t="shared" si="73"/>
        <v>BEARISH DIVERGENCE</v>
      </c>
    </row>
    <row r="1186" spans="1:8" ht="13.5" x14ac:dyDescent="0.25">
      <c r="A1186" s="3">
        <f>TITRES_STAT!B1189</f>
        <v>44036</v>
      </c>
      <c r="B1186" s="5">
        <f>TITRES_STAT!C1189</f>
        <v>73.989999999999995</v>
      </c>
      <c r="C1186" s="5">
        <f>TITRES_STAT!D1189</f>
        <v>53.656799999999997</v>
      </c>
      <c r="D1186" s="5">
        <f>TITRES_STAT!E1189</f>
        <v>11</v>
      </c>
      <c r="E1186" s="2">
        <f t="shared" si="72"/>
        <v>-10276</v>
      </c>
      <c r="F1186" s="5" t="str">
        <f t="shared" si="75"/>
        <v>BEARISH</v>
      </c>
      <c r="G1186" s="5" t="str">
        <f t="shared" si="74"/>
        <v>NEUTRAL</v>
      </c>
      <c r="H1186" s="5" t="str">
        <f t="shared" si="73"/>
        <v>CONFIRMED BEARISH</v>
      </c>
    </row>
    <row r="1187" spans="1:8" ht="13.5" x14ac:dyDescent="0.25">
      <c r="A1187" s="3">
        <f>TITRES_STAT!B1190</f>
        <v>44039</v>
      </c>
      <c r="B1187" s="5">
        <f>TITRES_STAT!C1190</f>
        <v>73.989999999999995</v>
      </c>
      <c r="C1187" s="5">
        <f>TITRES_STAT!D1190</f>
        <v>53.656799999999997</v>
      </c>
      <c r="D1187" s="5">
        <f>TITRES_STAT!E1190</f>
        <v>0</v>
      </c>
      <c r="E1187" s="2">
        <f t="shared" si="72"/>
        <v>-10276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71.78</v>
      </c>
      <c r="C1188" s="5">
        <f>TITRES_STAT!D1191</f>
        <v>52.054200000000002</v>
      </c>
      <c r="D1188" s="5">
        <f>TITRES_STAT!E1191</f>
        <v>8</v>
      </c>
      <c r="E1188" s="2">
        <f t="shared" si="72"/>
        <v>-10284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44041</v>
      </c>
      <c r="B1189" s="5">
        <f>TITRES_STAT!C1192</f>
        <v>71.78</v>
      </c>
      <c r="C1189" s="5">
        <f>TITRES_STAT!D1192</f>
        <v>52.054200000000002</v>
      </c>
      <c r="D1189" s="5">
        <f>TITRES_STAT!E1192</f>
        <v>0</v>
      </c>
      <c r="E1189" s="2">
        <f t="shared" si="72"/>
        <v>-10284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44042</v>
      </c>
      <c r="B1190" s="5">
        <f>TITRES_STAT!C1193</f>
        <v>71.78</v>
      </c>
      <c r="C1190" s="5">
        <f>TITRES_STAT!D1193</f>
        <v>52.054200000000002</v>
      </c>
      <c r="D1190" s="5">
        <f>TITRES_STAT!E1193</f>
        <v>0</v>
      </c>
      <c r="E1190" s="2">
        <f t="shared" si="72"/>
        <v>-10284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CONFIRMED BEARISH</v>
      </c>
    </row>
    <row r="1191" spans="1:8" ht="13.5" x14ac:dyDescent="0.25">
      <c r="A1191" s="3">
        <f>TITRES_STAT!B1194</f>
        <v>44046</v>
      </c>
      <c r="B1191" s="5">
        <f>TITRES_STAT!C1194</f>
        <v>71.78</v>
      </c>
      <c r="C1191" s="5">
        <f>TITRES_STAT!D1194</f>
        <v>52.054200000000002</v>
      </c>
      <c r="D1191" s="5">
        <f>TITRES_STAT!E1194</f>
        <v>0</v>
      </c>
      <c r="E1191" s="2">
        <f t="shared" si="72"/>
        <v>-10284</v>
      </c>
      <c r="F1191" s="5" t="str">
        <f t="shared" si="75"/>
        <v>BEARISH</v>
      </c>
      <c r="G1191" s="5" t="str">
        <f t="shared" si="74"/>
        <v>NEUTRAL</v>
      </c>
      <c r="H1191" s="5" t="str">
        <f t="shared" si="73"/>
        <v>CONFIRMED BEARISH</v>
      </c>
    </row>
    <row r="1192" spans="1:8" ht="13.5" x14ac:dyDescent="0.25">
      <c r="A1192" s="3">
        <f>TITRES_STAT!B1195</f>
        <v>44047</v>
      </c>
      <c r="B1192" s="5">
        <f>TITRES_STAT!C1195</f>
        <v>73.930000000000007</v>
      </c>
      <c r="C1192" s="5">
        <f>TITRES_STAT!D1195</f>
        <v>53.613300000000002</v>
      </c>
      <c r="D1192" s="5">
        <f>TITRES_STAT!E1195</f>
        <v>7</v>
      </c>
      <c r="E1192" s="2">
        <f t="shared" si="72"/>
        <v>-10277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44048</v>
      </c>
      <c r="B1193" s="5">
        <f>TITRES_STAT!C1196</f>
        <v>73.930000000000007</v>
      </c>
      <c r="C1193" s="5">
        <f>TITRES_STAT!D1196</f>
        <v>53.613300000000002</v>
      </c>
      <c r="D1193" s="5">
        <f>TITRES_STAT!E1196</f>
        <v>0</v>
      </c>
      <c r="E1193" s="2">
        <f t="shared" si="72"/>
        <v>-10277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CONFIRMED BULLISH</v>
      </c>
    </row>
    <row r="1194" spans="1:8" ht="13.5" x14ac:dyDescent="0.25">
      <c r="A1194" s="3">
        <f>TITRES_STAT!B1197</f>
        <v>44049</v>
      </c>
      <c r="B1194" s="5">
        <f>TITRES_STAT!C1197</f>
        <v>73.010000000000005</v>
      </c>
      <c r="C1194" s="5">
        <f>TITRES_STAT!D1197</f>
        <v>52.946100000000001</v>
      </c>
      <c r="D1194" s="5">
        <f>TITRES_STAT!E1197</f>
        <v>41</v>
      </c>
      <c r="E1194" s="2">
        <f t="shared" si="72"/>
        <v>-10318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BEARISH DIVERGENCE</v>
      </c>
    </row>
    <row r="1195" spans="1:8" ht="13.5" x14ac:dyDescent="0.25">
      <c r="A1195" s="3">
        <f>TITRES_STAT!B1198</f>
        <v>44050</v>
      </c>
      <c r="B1195" s="5">
        <f>TITRES_STAT!C1198</f>
        <v>73.010000000000005</v>
      </c>
      <c r="C1195" s="5">
        <f>TITRES_STAT!D1198</f>
        <v>52.946100000000001</v>
      </c>
      <c r="D1195" s="5">
        <f>TITRES_STAT!E1198</f>
        <v>0</v>
      </c>
      <c r="E1195" s="2">
        <f t="shared" si="72"/>
        <v>-10318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BEARISH DIVERGENCE</v>
      </c>
    </row>
    <row r="1196" spans="1:8" ht="13.5" x14ac:dyDescent="0.25">
      <c r="A1196" s="3">
        <f>TITRES_STAT!B1199</f>
        <v>44053</v>
      </c>
      <c r="B1196" s="5">
        <f>TITRES_STAT!C1199</f>
        <v>73.010000000000005</v>
      </c>
      <c r="C1196" s="5">
        <f>TITRES_STAT!D1199</f>
        <v>52.946100000000001</v>
      </c>
      <c r="D1196" s="5">
        <f>TITRES_STAT!E1199</f>
        <v>0</v>
      </c>
      <c r="E1196" s="2">
        <f t="shared" si="72"/>
        <v>-10318</v>
      </c>
      <c r="F1196" s="5" t="str">
        <f t="shared" si="75"/>
        <v>BEARISH</v>
      </c>
      <c r="G1196" s="5" t="str">
        <f t="shared" si="74"/>
        <v>NEUTRAL</v>
      </c>
      <c r="H1196" s="5" t="str">
        <f t="shared" si="73"/>
        <v>BEARISH DIVERGENCE</v>
      </c>
    </row>
    <row r="1197" spans="1:8" ht="13.5" x14ac:dyDescent="0.25">
      <c r="A1197" s="3">
        <f>TITRES_STAT!B1200</f>
        <v>44054</v>
      </c>
      <c r="B1197" s="5">
        <f>TITRES_STAT!C1200</f>
        <v>73.010000000000005</v>
      </c>
      <c r="C1197" s="5">
        <f>TITRES_STAT!D1200</f>
        <v>52.946100000000001</v>
      </c>
      <c r="D1197" s="5">
        <f>TITRES_STAT!E1200</f>
        <v>0</v>
      </c>
      <c r="E1197" s="2">
        <f t="shared" si="72"/>
        <v>-10318</v>
      </c>
      <c r="F1197" s="5" t="str">
        <f t="shared" si="75"/>
        <v>BEARISH</v>
      </c>
      <c r="G1197" s="5" t="str">
        <f t="shared" si="74"/>
        <v>NEUTRAL</v>
      </c>
      <c r="H1197" s="5" t="str">
        <f t="shared" si="73"/>
        <v>CONFIRMED BEARISH</v>
      </c>
    </row>
    <row r="1198" spans="1:8" ht="13.5" x14ac:dyDescent="0.25">
      <c r="A1198" s="3">
        <f>TITRES_STAT!B1201</f>
        <v>44055</v>
      </c>
      <c r="B1198" s="5">
        <f>TITRES_STAT!C1201</f>
        <v>73.010000000000005</v>
      </c>
      <c r="C1198" s="5">
        <f>TITRES_STAT!D1201</f>
        <v>52.946100000000001</v>
      </c>
      <c r="D1198" s="5">
        <f>TITRES_STAT!E1201</f>
        <v>0</v>
      </c>
      <c r="E1198" s="2">
        <f t="shared" si="72"/>
        <v>-10318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CONFIRMED BEARISH</v>
      </c>
    </row>
    <row r="1199" spans="1:8" ht="13.5" x14ac:dyDescent="0.25">
      <c r="A1199" s="3">
        <f>TITRES_STAT!B1202</f>
        <v>44057</v>
      </c>
      <c r="B1199" s="5">
        <f>TITRES_STAT!C1202</f>
        <v>73</v>
      </c>
      <c r="C1199" s="5">
        <f>TITRES_STAT!D1202</f>
        <v>52.938899999999997</v>
      </c>
      <c r="D1199" s="5">
        <f>TITRES_STAT!E1202</f>
        <v>41</v>
      </c>
      <c r="E1199" s="2">
        <f t="shared" si="72"/>
        <v>-10359</v>
      </c>
      <c r="F1199" s="5" t="str">
        <f t="shared" si="75"/>
        <v>BEARISH</v>
      </c>
      <c r="G1199" s="5" t="str">
        <f t="shared" si="74"/>
        <v>NEUTRAL</v>
      </c>
      <c r="H1199" s="5" t="str">
        <f t="shared" si="73"/>
        <v>CONFIRMED BEARISH</v>
      </c>
    </row>
    <row r="1200" spans="1:8" ht="13.5" x14ac:dyDescent="0.25">
      <c r="A1200" s="3">
        <f>TITRES_STAT!B1203</f>
        <v>44060</v>
      </c>
      <c r="B1200" s="5">
        <f>TITRES_STAT!C1203</f>
        <v>71</v>
      </c>
      <c r="C1200" s="5">
        <f>TITRES_STAT!D1203</f>
        <v>51.488500000000002</v>
      </c>
      <c r="D1200" s="5">
        <f>TITRES_STAT!E1203</f>
        <v>72</v>
      </c>
      <c r="E1200" s="2">
        <f t="shared" si="72"/>
        <v>-10431</v>
      </c>
      <c r="F1200" s="5" t="str">
        <f t="shared" si="75"/>
        <v>BEARISH</v>
      </c>
      <c r="G1200" s="5" t="str">
        <f t="shared" si="74"/>
        <v>NEUTRAL</v>
      </c>
      <c r="H1200" s="5" t="str">
        <f t="shared" si="73"/>
        <v>CONFIRMED BEARISH</v>
      </c>
    </row>
    <row r="1201" spans="1:8" ht="13.5" x14ac:dyDescent="0.25">
      <c r="A1201" s="3">
        <f>TITRES_STAT!B1204</f>
        <v>44061</v>
      </c>
      <c r="B1201" s="5">
        <f>TITRES_STAT!C1204</f>
        <v>71</v>
      </c>
      <c r="C1201" s="5">
        <f>TITRES_STAT!D1204</f>
        <v>51.488500000000002</v>
      </c>
      <c r="D1201" s="5">
        <f>TITRES_STAT!E1204</f>
        <v>32</v>
      </c>
      <c r="E1201" s="2">
        <f t="shared" si="72"/>
        <v>-10431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CONFIRMED BEARISH</v>
      </c>
    </row>
    <row r="1202" spans="1:8" ht="13.5" x14ac:dyDescent="0.25">
      <c r="A1202" s="3">
        <f>TITRES_STAT!B1205</f>
        <v>44062</v>
      </c>
      <c r="B1202" s="5">
        <f>TITRES_STAT!C1205</f>
        <v>71</v>
      </c>
      <c r="C1202" s="5">
        <f>TITRES_STAT!D1205</f>
        <v>51.488500000000002</v>
      </c>
      <c r="D1202" s="5">
        <f>TITRES_STAT!E1205</f>
        <v>0</v>
      </c>
      <c r="E1202" s="2">
        <f t="shared" si="72"/>
        <v>-10431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CONFIRMED BEARISH</v>
      </c>
    </row>
    <row r="1203" spans="1:8" ht="13.5" x14ac:dyDescent="0.25">
      <c r="A1203" s="3">
        <f>TITRES_STAT!B1206</f>
        <v>44064</v>
      </c>
      <c r="B1203" s="5">
        <f>TITRES_STAT!C1206</f>
        <v>71</v>
      </c>
      <c r="C1203" s="5">
        <f>TITRES_STAT!D1206</f>
        <v>51.488500000000002</v>
      </c>
      <c r="D1203" s="5">
        <f>TITRES_STAT!E1206</f>
        <v>5</v>
      </c>
      <c r="E1203" s="2">
        <f t="shared" si="72"/>
        <v>-10431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44067</v>
      </c>
      <c r="B1204" s="5">
        <f>TITRES_STAT!C1207</f>
        <v>71</v>
      </c>
      <c r="C1204" s="5">
        <f>TITRES_STAT!D1207</f>
        <v>51.488500000000002</v>
      </c>
      <c r="D1204" s="5">
        <f>TITRES_STAT!E1207</f>
        <v>0</v>
      </c>
      <c r="E1204" s="2">
        <f t="shared" si="72"/>
        <v>-10431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69.02</v>
      </c>
      <c r="C1205" s="5">
        <f>TITRES_STAT!D1208</f>
        <v>50.052599999999998</v>
      </c>
      <c r="D1205" s="5">
        <f>TITRES_STAT!E1208</f>
        <v>3</v>
      </c>
      <c r="E1205" s="2">
        <f t="shared" si="72"/>
        <v>-10434</v>
      </c>
      <c r="F1205" s="5" t="str">
        <f t="shared" si="75"/>
        <v>BEARISH</v>
      </c>
      <c r="G1205" s="5" t="str">
        <f t="shared" si="74"/>
        <v>NEUTRAL</v>
      </c>
      <c r="H1205" s="5" t="str">
        <f t="shared" si="73"/>
        <v>CONFIRMED BEARISH</v>
      </c>
    </row>
    <row r="1206" spans="1:8" ht="13.5" x14ac:dyDescent="0.25">
      <c r="A1206" s="3">
        <f>TITRES_STAT!B1209</f>
        <v>44069</v>
      </c>
      <c r="B1206" s="5">
        <f>TITRES_STAT!C1209</f>
        <v>69</v>
      </c>
      <c r="C1206" s="5">
        <f>TITRES_STAT!D1209</f>
        <v>50.0381</v>
      </c>
      <c r="D1206" s="5">
        <f>TITRES_STAT!E1209</f>
        <v>5</v>
      </c>
      <c r="E1206" s="2">
        <f t="shared" si="72"/>
        <v>-10439</v>
      </c>
      <c r="F1206" s="5" t="str">
        <f t="shared" si="75"/>
        <v>BEARISH</v>
      </c>
      <c r="G1206" s="5" t="str">
        <f t="shared" si="74"/>
        <v>NEUTRAL</v>
      </c>
      <c r="H1206" s="5" t="str">
        <f t="shared" si="73"/>
        <v>CONFIRMED BEARISH</v>
      </c>
    </row>
    <row r="1207" spans="1:8" ht="13.5" x14ac:dyDescent="0.25">
      <c r="A1207" s="3">
        <f>TITRES_STAT!B1210</f>
        <v>44070</v>
      </c>
      <c r="B1207" s="5">
        <f>TITRES_STAT!C1210</f>
        <v>70</v>
      </c>
      <c r="C1207" s="5">
        <f>TITRES_STAT!D1210</f>
        <v>50.763300000000001</v>
      </c>
      <c r="D1207" s="5">
        <f>TITRES_STAT!E1210</f>
        <v>75</v>
      </c>
      <c r="E1207" s="2">
        <f t="shared" si="72"/>
        <v>-10364</v>
      </c>
      <c r="F1207" s="5" t="str">
        <f t="shared" si="75"/>
        <v>BULLISH</v>
      </c>
      <c r="G1207" s="5" t="str">
        <f t="shared" si="74"/>
        <v>NEUTRAL</v>
      </c>
      <c r="H1207" s="5" t="str">
        <f t="shared" si="73"/>
        <v>BULLISH DIVERGENCE</v>
      </c>
    </row>
    <row r="1208" spans="1:8" ht="13.5" x14ac:dyDescent="0.25">
      <c r="A1208" s="3">
        <f>TITRES_STAT!B1211</f>
        <v>44071</v>
      </c>
      <c r="B1208" s="5">
        <f>TITRES_STAT!C1211</f>
        <v>70</v>
      </c>
      <c r="C1208" s="5">
        <f>TITRES_STAT!D1211</f>
        <v>50.763300000000001</v>
      </c>
      <c r="D1208" s="5">
        <f>TITRES_STAT!E1211</f>
        <v>0</v>
      </c>
      <c r="E1208" s="2">
        <f t="shared" si="72"/>
        <v>-10364</v>
      </c>
      <c r="F1208" s="5" t="str">
        <f t="shared" si="75"/>
        <v>BULLISH</v>
      </c>
      <c r="G1208" s="5" t="str">
        <f t="shared" si="74"/>
        <v>NEUTRAL</v>
      </c>
      <c r="H1208" s="5" t="str">
        <f t="shared" si="73"/>
        <v>BULLISH DIVERGENCE</v>
      </c>
    </row>
    <row r="1209" spans="1:8" ht="13.5" x14ac:dyDescent="0.25">
      <c r="A1209" s="3">
        <f>TITRES_STAT!B1212</f>
        <v>44074</v>
      </c>
      <c r="B1209" s="5">
        <f>TITRES_STAT!C1212</f>
        <v>70</v>
      </c>
      <c r="C1209" s="5">
        <f>TITRES_STAT!D1212</f>
        <v>50.763300000000001</v>
      </c>
      <c r="D1209" s="5">
        <f>TITRES_STAT!E1212</f>
        <v>50</v>
      </c>
      <c r="E1209" s="2">
        <f t="shared" si="72"/>
        <v>-10364</v>
      </c>
      <c r="F1209" s="5" t="str">
        <f t="shared" si="75"/>
        <v>BULLISH</v>
      </c>
      <c r="G1209" s="5" t="str">
        <f t="shared" si="74"/>
        <v>NEUTRAL</v>
      </c>
      <c r="H1209" s="5" t="str">
        <f t="shared" si="73"/>
        <v>BULLISH DIVERGENCE</v>
      </c>
    </row>
    <row r="1210" spans="1:8" ht="13.5" x14ac:dyDescent="0.25">
      <c r="A1210" s="3">
        <f>TITRES_STAT!B1213</f>
        <v>44075</v>
      </c>
      <c r="B1210" s="5">
        <f>TITRES_STAT!C1213</f>
        <v>70</v>
      </c>
      <c r="C1210" s="5">
        <f>TITRES_STAT!D1213</f>
        <v>50.763300000000001</v>
      </c>
      <c r="D1210" s="5">
        <f>TITRES_STAT!E1213</f>
        <v>50</v>
      </c>
      <c r="E1210" s="2">
        <f t="shared" si="72"/>
        <v>-10364</v>
      </c>
      <c r="F1210" s="5" t="str">
        <f t="shared" si="75"/>
        <v>BULLISH</v>
      </c>
      <c r="G1210" s="5" t="str">
        <f t="shared" si="74"/>
        <v>NEUTRAL</v>
      </c>
      <c r="H1210" s="5" t="str">
        <f t="shared" si="73"/>
        <v>CONFIRMED BULLISH</v>
      </c>
    </row>
    <row r="1211" spans="1:8" ht="13.5" x14ac:dyDescent="0.25">
      <c r="A1211" s="3">
        <f>TITRES_STAT!B1214</f>
        <v>44076</v>
      </c>
      <c r="B1211" s="5">
        <f>TITRES_STAT!C1214</f>
        <v>70</v>
      </c>
      <c r="C1211" s="5">
        <f>TITRES_STAT!D1214</f>
        <v>50.763300000000001</v>
      </c>
      <c r="D1211" s="5">
        <f>TITRES_STAT!E1214</f>
        <v>18</v>
      </c>
      <c r="E1211" s="2">
        <f t="shared" si="72"/>
        <v>-10364</v>
      </c>
      <c r="F1211" s="5" t="str">
        <f t="shared" si="75"/>
        <v>BULLISH</v>
      </c>
      <c r="G1211" s="5" t="str">
        <f t="shared" si="74"/>
        <v>NEUTRAL</v>
      </c>
      <c r="H1211" s="5" t="str">
        <f t="shared" si="73"/>
        <v>CONFIRMED BULLISH</v>
      </c>
    </row>
    <row r="1212" spans="1:8" ht="13.5" x14ac:dyDescent="0.25">
      <c r="A1212" s="3">
        <f>TITRES_STAT!B1215</f>
        <v>44077</v>
      </c>
      <c r="B1212" s="5">
        <f>TITRES_STAT!C1215</f>
        <v>68.03</v>
      </c>
      <c r="C1212" s="5">
        <f>TITRES_STAT!D1215</f>
        <v>49.334699999999998</v>
      </c>
      <c r="D1212" s="5">
        <f>TITRES_STAT!E1215</f>
        <v>126</v>
      </c>
      <c r="E1212" s="2">
        <f t="shared" si="72"/>
        <v>-10490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66.5</v>
      </c>
      <c r="C1213" s="5">
        <f>TITRES_STAT!D1216</f>
        <v>48.225099999999998</v>
      </c>
      <c r="D1213" s="5">
        <f>TITRES_STAT!E1216</f>
        <v>98</v>
      </c>
      <c r="E1213" s="2">
        <f t="shared" si="72"/>
        <v>-10588</v>
      </c>
      <c r="F1213" s="5" t="str">
        <f t="shared" si="75"/>
        <v>BEARISH</v>
      </c>
      <c r="G1213" s="5" t="str">
        <f t="shared" si="74"/>
        <v>STRONG</v>
      </c>
      <c r="H1213" s="5" t="str">
        <f t="shared" si="73"/>
        <v>CONFIRMED BEARISH</v>
      </c>
    </row>
    <row r="1214" spans="1:8" ht="13.5" x14ac:dyDescent="0.25">
      <c r="A1214" s="3">
        <f>TITRES_STAT!B1217</f>
        <v>44081</v>
      </c>
      <c r="B1214" s="5">
        <f>TITRES_STAT!C1217</f>
        <v>66.5</v>
      </c>
      <c r="C1214" s="5">
        <f>TITRES_STAT!D1217</f>
        <v>48.225099999999998</v>
      </c>
      <c r="D1214" s="5">
        <f>TITRES_STAT!E1217</f>
        <v>0</v>
      </c>
      <c r="E1214" s="2">
        <f t="shared" si="72"/>
        <v>-10588</v>
      </c>
      <c r="F1214" s="5" t="str">
        <f t="shared" si="75"/>
        <v>BEARISH</v>
      </c>
      <c r="G1214" s="5" t="str">
        <f t="shared" si="74"/>
        <v>STRONG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69.489999999999995</v>
      </c>
      <c r="C1215" s="5">
        <f>TITRES_STAT!D1218</f>
        <v>50.393500000000003</v>
      </c>
      <c r="D1215" s="5">
        <f>TITRES_STAT!E1218</f>
        <v>0</v>
      </c>
      <c r="E1215" s="2">
        <f t="shared" si="72"/>
        <v>-10588</v>
      </c>
      <c r="F1215" s="5" t="str">
        <f t="shared" si="75"/>
        <v>BEARISH</v>
      </c>
      <c r="G1215" s="5" t="str">
        <f t="shared" si="74"/>
        <v>STRONG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72.61</v>
      </c>
      <c r="C1216" s="5">
        <f>TITRES_STAT!D1219</f>
        <v>52.656100000000002</v>
      </c>
      <c r="D1216" s="5">
        <f>TITRES_STAT!E1219</f>
        <v>5</v>
      </c>
      <c r="E1216" s="2">
        <f t="shared" si="72"/>
        <v>-10583</v>
      </c>
      <c r="F1216" s="5" t="str">
        <f t="shared" si="75"/>
        <v>BEARISH</v>
      </c>
      <c r="G1216" s="5" t="str">
        <f t="shared" si="74"/>
        <v>STRONG</v>
      </c>
      <c r="H1216" s="5" t="str">
        <f t="shared" si="73"/>
        <v>BEARISH DIVERGENCE</v>
      </c>
    </row>
    <row r="1217" spans="1:8" ht="13.5" x14ac:dyDescent="0.25">
      <c r="A1217" s="3">
        <f>TITRES_STAT!B1220</f>
        <v>44084</v>
      </c>
      <c r="B1217" s="5">
        <f>TITRES_STAT!C1220</f>
        <v>72.61</v>
      </c>
      <c r="C1217" s="5">
        <f>TITRES_STAT!D1220</f>
        <v>52.656100000000002</v>
      </c>
      <c r="D1217" s="5">
        <f>TITRES_STAT!E1220</f>
        <v>0</v>
      </c>
      <c r="E1217" s="2">
        <f t="shared" si="72"/>
        <v>-10583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BEARISH DIVERGENCE</v>
      </c>
    </row>
    <row r="1218" spans="1:8" ht="13.5" x14ac:dyDescent="0.25">
      <c r="A1218" s="3">
        <f>TITRES_STAT!B1221</f>
        <v>44085</v>
      </c>
      <c r="B1218" s="5">
        <f>TITRES_STAT!C1221</f>
        <v>72.61</v>
      </c>
      <c r="C1218" s="5">
        <f>TITRES_STAT!D1221</f>
        <v>52.656100000000002</v>
      </c>
      <c r="D1218" s="5">
        <f>TITRES_STAT!E1221</f>
        <v>0</v>
      </c>
      <c r="E1218" s="2">
        <f t="shared" si="72"/>
        <v>-10583</v>
      </c>
      <c r="F1218" s="5" t="str">
        <f t="shared" si="75"/>
        <v>BULLISH</v>
      </c>
      <c r="G1218" s="5" t="str">
        <f t="shared" si="74"/>
        <v>NEUTRAL</v>
      </c>
      <c r="H1218" s="5" t="str">
        <f t="shared" si="73"/>
        <v>CONFIRMED BULLISH</v>
      </c>
    </row>
    <row r="1219" spans="1:8" ht="13.5" x14ac:dyDescent="0.25">
      <c r="A1219" s="3">
        <f>TITRES_STAT!B1222</f>
        <v>44088</v>
      </c>
      <c r="B1219" s="5">
        <f>TITRES_STAT!C1222</f>
        <v>72.61</v>
      </c>
      <c r="C1219" s="5">
        <f>TITRES_STAT!D1222</f>
        <v>52.656100000000002</v>
      </c>
      <c r="D1219" s="5">
        <f>TITRES_STAT!E1222</f>
        <v>0</v>
      </c>
      <c r="E1219" s="2">
        <f t="shared" si="72"/>
        <v>-10583</v>
      </c>
      <c r="F1219" s="5" t="str">
        <f t="shared" si="75"/>
        <v>BULLISH</v>
      </c>
      <c r="G1219" s="5" t="str">
        <f t="shared" si="74"/>
        <v>NEUTRAL</v>
      </c>
      <c r="H1219" s="5" t="str">
        <f t="shared" si="73"/>
        <v>CONFIRMED BULLISH</v>
      </c>
    </row>
    <row r="1220" spans="1:8" ht="13.5" x14ac:dyDescent="0.25">
      <c r="A1220" s="3">
        <f>TITRES_STAT!B1223</f>
        <v>44089</v>
      </c>
      <c r="B1220" s="5">
        <f>TITRES_STAT!C1223</f>
        <v>72.61</v>
      </c>
      <c r="C1220" s="5">
        <f>TITRES_STAT!D1223</f>
        <v>52.656100000000002</v>
      </c>
      <c r="D1220" s="5">
        <f>TITRES_STAT!E1223</f>
        <v>0</v>
      </c>
      <c r="E1220" s="2">
        <f t="shared" ref="E1220:E1283" si="76">IF(B1220&gt;B1219, E1219+D1220, IF(B1220&lt;B1219, E1219-D1220, E1219))</f>
        <v>-10583</v>
      </c>
      <c r="F1220" s="5" t="str">
        <f t="shared" si="75"/>
        <v>BULLISH</v>
      </c>
      <c r="G1220" s="5" t="str">
        <f t="shared" si="74"/>
        <v>NEUTRAL</v>
      </c>
      <c r="H1220" s="5" t="str">
        <f t="shared" si="73"/>
        <v>CONFIRMED BULLISH</v>
      </c>
    </row>
    <row r="1221" spans="1:8" ht="13.5" x14ac:dyDescent="0.25">
      <c r="A1221" s="3">
        <f>TITRES_STAT!B1224</f>
        <v>44090</v>
      </c>
      <c r="B1221" s="5">
        <f>TITRES_STAT!C1224</f>
        <v>72.489999999999995</v>
      </c>
      <c r="C1221" s="5">
        <f>TITRES_STAT!D1224</f>
        <v>52.569000000000003</v>
      </c>
      <c r="D1221" s="5">
        <f>TITRES_STAT!E1224</f>
        <v>1</v>
      </c>
      <c r="E1221" s="2">
        <f t="shared" si="76"/>
        <v>-10584</v>
      </c>
      <c r="F1221" s="5" t="str">
        <f t="shared" si="75"/>
        <v>BEARISH</v>
      </c>
      <c r="G1221" s="5" t="str">
        <f t="shared" si="74"/>
        <v>NEUTRAL</v>
      </c>
      <c r="H1221" s="5" t="str">
        <f t="shared" si="73"/>
        <v>CONFIRMED BEARISH</v>
      </c>
    </row>
    <row r="1222" spans="1:8" ht="13.5" x14ac:dyDescent="0.25">
      <c r="A1222" s="3">
        <f>TITRES_STAT!B1225</f>
        <v>44091</v>
      </c>
      <c r="B1222" s="5">
        <f>TITRES_STAT!C1225</f>
        <v>72.489999999999995</v>
      </c>
      <c r="C1222" s="5">
        <f>TITRES_STAT!D1225</f>
        <v>52.569000000000003</v>
      </c>
      <c r="D1222" s="5">
        <f>TITRES_STAT!E1225</f>
        <v>9</v>
      </c>
      <c r="E1222" s="2">
        <f t="shared" si="76"/>
        <v>-10584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5">
        <f>TITRES_STAT!C1226</f>
        <v>72.489999999999995</v>
      </c>
      <c r="C1223" s="5">
        <f>TITRES_STAT!D1226</f>
        <v>52.569000000000003</v>
      </c>
      <c r="D1223" s="5">
        <f>TITRES_STAT!E1226</f>
        <v>0</v>
      </c>
      <c r="E1223" s="2">
        <f t="shared" si="76"/>
        <v>-10584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BEARISH</v>
      </c>
    </row>
    <row r="1224" spans="1:8" ht="13.5" x14ac:dyDescent="0.25">
      <c r="A1224" s="3">
        <f>TITRES_STAT!B1227</f>
        <v>44095</v>
      </c>
      <c r="B1224" s="5">
        <f>TITRES_STAT!C1227</f>
        <v>72.489999999999995</v>
      </c>
      <c r="C1224" s="5">
        <f>TITRES_STAT!D1227</f>
        <v>52.569000000000003</v>
      </c>
      <c r="D1224" s="5">
        <f>TITRES_STAT!E1227</f>
        <v>0</v>
      </c>
      <c r="E1224" s="2">
        <f t="shared" si="76"/>
        <v>-10584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CONFIRMED BEARISH</v>
      </c>
    </row>
    <row r="1225" spans="1:8" ht="13.5" x14ac:dyDescent="0.25">
      <c r="A1225" s="3">
        <f>TITRES_STAT!B1228</f>
        <v>44096</v>
      </c>
      <c r="B1225" s="5">
        <f>TITRES_STAT!C1228</f>
        <v>72.989999999999995</v>
      </c>
      <c r="C1225" s="5">
        <f>TITRES_STAT!D1228</f>
        <v>52.931600000000003</v>
      </c>
      <c r="D1225" s="5">
        <f>TITRES_STAT!E1228</f>
        <v>3</v>
      </c>
      <c r="E1225" s="2">
        <f t="shared" si="76"/>
        <v>-10581</v>
      </c>
      <c r="F1225" s="5" t="str">
        <f t="shared" si="79"/>
        <v>BULLISH</v>
      </c>
      <c r="G1225" s="5" t="str">
        <f t="shared" si="78"/>
        <v>NEUTRAL</v>
      </c>
      <c r="H1225" s="5" t="str">
        <f t="shared" si="77"/>
        <v>CONFIRMED BULLISH</v>
      </c>
    </row>
    <row r="1226" spans="1:8" ht="13.5" x14ac:dyDescent="0.25">
      <c r="A1226" s="3">
        <f>TITRES_STAT!B1229</f>
        <v>44097</v>
      </c>
      <c r="B1226" s="5">
        <f>TITRES_STAT!C1229</f>
        <v>72.989999999999995</v>
      </c>
      <c r="C1226" s="5">
        <f>TITRES_STAT!D1229</f>
        <v>52.931600000000003</v>
      </c>
      <c r="D1226" s="5">
        <f>TITRES_STAT!E1229</f>
        <v>0</v>
      </c>
      <c r="E1226" s="2">
        <f t="shared" si="76"/>
        <v>-10581</v>
      </c>
      <c r="F1226" s="5" t="str">
        <f t="shared" si="79"/>
        <v>BULLISH</v>
      </c>
      <c r="G1226" s="5" t="str">
        <f t="shared" si="78"/>
        <v>NEUTRAL</v>
      </c>
      <c r="H1226" s="5" t="str">
        <f t="shared" si="77"/>
        <v>CONFIRMED BULLISH</v>
      </c>
    </row>
    <row r="1227" spans="1:8" ht="13.5" x14ac:dyDescent="0.25">
      <c r="A1227" s="3">
        <f>TITRES_STAT!B1230</f>
        <v>44098</v>
      </c>
      <c r="B1227" s="5">
        <f>TITRES_STAT!C1230</f>
        <v>72.5</v>
      </c>
      <c r="C1227" s="5">
        <f>TITRES_STAT!D1230</f>
        <v>52.576300000000003</v>
      </c>
      <c r="D1227" s="5">
        <f>TITRES_STAT!E1230</f>
        <v>199</v>
      </c>
      <c r="E1227" s="2">
        <f t="shared" si="76"/>
        <v>-10780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BEARISH DIVERGENCE</v>
      </c>
    </row>
    <row r="1228" spans="1:8" ht="13.5" x14ac:dyDescent="0.25">
      <c r="A1228" s="3">
        <f>TITRES_STAT!B1231</f>
        <v>44099</v>
      </c>
      <c r="B1228" s="5">
        <f>TITRES_STAT!C1231</f>
        <v>73</v>
      </c>
      <c r="C1228" s="5">
        <f>TITRES_STAT!D1231</f>
        <v>52.938899999999997</v>
      </c>
      <c r="D1228" s="5">
        <f>TITRES_STAT!E1231</f>
        <v>141</v>
      </c>
      <c r="E1228" s="2">
        <f t="shared" si="76"/>
        <v>-10639</v>
      </c>
      <c r="F1228" s="5" t="str">
        <f t="shared" si="79"/>
        <v>BEARISH</v>
      </c>
      <c r="G1228" s="5" t="str">
        <f t="shared" si="78"/>
        <v>NEUTRAL</v>
      </c>
      <c r="H1228" s="5" t="str">
        <f t="shared" si="77"/>
        <v>BEARISH DIVERGENCE</v>
      </c>
    </row>
    <row r="1229" spans="1:8" ht="13.5" x14ac:dyDescent="0.25">
      <c r="A1229" s="3">
        <f>TITRES_STAT!B1232</f>
        <v>44102</v>
      </c>
      <c r="B1229" s="5">
        <f>TITRES_STAT!C1232</f>
        <v>73</v>
      </c>
      <c r="C1229" s="5">
        <f>TITRES_STAT!D1232</f>
        <v>52.938899999999997</v>
      </c>
      <c r="D1229" s="5">
        <f>TITRES_STAT!E1232</f>
        <v>38</v>
      </c>
      <c r="E1229" s="2">
        <f t="shared" si="76"/>
        <v>-10639</v>
      </c>
      <c r="F1229" s="5" t="str">
        <f t="shared" si="79"/>
        <v>BEARISH</v>
      </c>
      <c r="G1229" s="5" t="str">
        <f t="shared" si="78"/>
        <v>NEUTRAL</v>
      </c>
      <c r="H1229" s="5" t="str">
        <f t="shared" si="77"/>
        <v>BEARISH DIVERGENCE</v>
      </c>
    </row>
    <row r="1230" spans="1:8" ht="13.5" x14ac:dyDescent="0.25">
      <c r="A1230" s="3">
        <f>TITRES_STAT!B1233</f>
        <v>44103</v>
      </c>
      <c r="B1230" s="5">
        <f>TITRES_STAT!C1233</f>
        <v>73</v>
      </c>
      <c r="C1230" s="5">
        <f>TITRES_STAT!D1233</f>
        <v>52.938899999999997</v>
      </c>
      <c r="D1230" s="5">
        <f>TITRES_STAT!E1233</f>
        <v>1</v>
      </c>
      <c r="E1230" s="2">
        <f t="shared" si="76"/>
        <v>-10639</v>
      </c>
      <c r="F1230" s="5" t="str">
        <f t="shared" si="79"/>
        <v>BEARISH</v>
      </c>
      <c r="G1230" s="5" t="str">
        <f t="shared" si="78"/>
        <v>NEUTRAL</v>
      </c>
      <c r="H1230" s="5" t="str">
        <f t="shared" si="77"/>
        <v>BEARISH DIVERGENCE</v>
      </c>
    </row>
    <row r="1231" spans="1:8" ht="13.5" x14ac:dyDescent="0.25">
      <c r="A1231" s="3">
        <f>TITRES_STAT!B1234</f>
        <v>44104</v>
      </c>
      <c r="B1231" s="5">
        <f>TITRES_STAT!C1234</f>
        <v>72.5</v>
      </c>
      <c r="C1231" s="5">
        <f>TITRES_STAT!D1234</f>
        <v>52.576300000000003</v>
      </c>
      <c r="D1231" s="5">
        <f>TITRES_STAT!E1234</f>
        <v>228</v>
      </c>
      <c r="E1231" s="2">
        <f t="shared" si="76"/>
        <v>-10867</v>
      </c>
      <c r="F1231" s="5" t="str">
        <f t="shared" si="79"/>
        <v>BEARISH</v>
      </c>
      <c r="G1231" s="5" t="str">
        <f t="shared" si="78"/>
        <v>STRONG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72.5</v>
      </c>
      <c r="C1232" s="5">
        <f>TITRES_STAT!D1235</f>
        <v>52.576300000000003</v>
      </c>
      <c r="D1232" s="5">
        <f>TITRES_STAT!E1235</f>
        <v>0</v>
      </c>
      <c r="E1232" s="2">
        <f t="shared" si="76"/>
        <v>-10867</v>
      </c>
      <c r="F1232" s="5" t="str">
        <f t="shared" si="79"/>
        <v>BEARISH</v>
      </c>
      <c r="G1232" s="5" t="str">
        <f t="shared" si="78"/>
        <v>NEUTRAL</v>
      </c>
      <c r="H1232" s="5" t="str">
        <f t="shared" si="77"/>
        <v>NEUTRAL</v>
      </c>
    </row>
    <row r="1233" spans="1:8" ht="13.5" x14ac:dyDescent="0.25">
      <c r="A1233" s="3">
        <f>TITRES_STAT!B1236</f>
        <v>44106</v>
      </c>
      <c r="B1233" s="5">
        <f>TITRES_STAT!C1236</f>
        <v>72.5</v>
      </c>
      <c r="C1233" s="5">
        <f>TITRES_STAT!D1236</f>
        <v>52.576300000000003</v>
      </c>
      <c r="D1233" s="5">
        <f>TITRES_STAT!E1236</f>
        <v>0</v>
      </c>
      <c r="E1233" s="2">
        <f t="shared" si="76"/>
        <v>-10867</v>
      </c>
      <c r="F1233" s="5" t="str">
        <f t="shared" si="79"/>
        <v>BEARISH</v>
      </c>
      <c r="G1233" s="5" t="str">
        <f t="shared" si="78"/>
        <v>STRONG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72.5</v>
      </c>
      <c r="C1234" s="5">
        <f>TITRES_STAT!D1237</f>
        <v>52.576300000000003</v>
      </c>
      <c r="D1234" s="5">
        <f>TITRES_STAT!E1237</f>
        <v>0</v>
      </c>
      <c r="E1234" s="2">
        <f t="shared" si="76"/>
        <v>-10867</v>
      </c>
      <c r="F1234" s="5" t="str">
        <f t="shared" si="79"/>
        <v>BEARISH</v>
      </c>
      <c r="G1234" s="5" t="str">
        <f t="shared" si="78"/>
        <v>STRONG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73</v>
      </c>
      <c r="C1235" s="5">
        <f>TITRES_STAT!D1238</f>
        <v>52.938899999999997</v>
      </c>
      <c r="D1235" s="5">
        <f>TITRES_STAT!E1238</f>
        <v>59</v>
      </c>
      <c r="E1235" s="2">
        <f t="shared" si="76"/>
        <v>-10808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NEUTRAL</v>
      </c>
    </row>
    <row r="1236" spans="1:8" ht="13.5" x14ac:dyDescent="0.25">
      <c r="A1236" s="3">
        <f>TITRES_STAT!B1239</f>
        <v>44111</v>
      </c>
      <c r="B1236" s="5">
        <f>TITRES_STAT!C1239</f>
        <v>73</v>
      </c>
      <c r="C1236" s="5">
        <f>TITRES_STAT!D1239</f>
        <v>52.938899999999997</v>
      </c>
      <c r="D1236" s="5">
        <f>TITRES_STAT!E1239</f>
        <v>45</v>
      </c>
      <c r="E1236" s="2">
        <f t="shared" si="76"/>
        <v>-10808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CONFIRMED BULLISH</v>
      </c>
    </row>
    <row r="1237" spans="1:8" ht="13.5" x14ac:dyDescent="0.25">
      <c r="A1237" s="3">
        <f>TITRES_STAT!B1240</f>
        <v>44112</v>
      </c>
      <c r="B1237" s="5">
        <f>TITRES_STAT!C1240</f>
        <v>73</v>
      </c>
      <c r="C1237" s="5">
        <f>TITRES_STAT!D1240</f>
        <v>52.938899999999997</v>
      </c>
      <c r="D1237" s="5">
        <f>TITRES_STAT!E1240</f>
        <v>41</v>
      </c>
      <c r="E1237" s="2">
        <f t="shared" si="76"/>
        <v>-10808</v>
      </c>
      <c r="F1237" s="5" t="str">
        <f t="shared" si="79"/>
        <v>BULLISH</v>
      </c>
      <c r="G1237" s="5" t="str">
        <f t="shared" si="78"/>
        <v>NEUTRAL</v>
      </c>
      <c r="H1237" s="5" t="str">
        <f t="shared" si="77"/>
        <v>CONFIRMED BULLISH</v>
      </c>
    </row>
    <row r="1238" spans="1:8" ht="13.5" x14ac:dyDescent="0.25">
      <c r="A1238" s="3">
        <f>TITRES_STAT!B1241</f>
        <v>44113</v>
      </c>
      <c r="B1238" s="5">
        <f>TITRES_STAT!C1241</f>
        <v>73</v>
      </c>
      <c r="C1238" s="5">
        <f>TITRES_STAT!D1241</f>
        <v>52.938899999999997</v>
      </c>
      <c r="D1238" s="5">
        <f>TITRES_STAT!E1241</f>
        <v>2</v>
      </c>
      <c r="E1238" s="2">
        <f t="shared" si="76"/>
        <v>-10808</v>
      </c>
      <c r="F1238" s="5" t="str">
        <f t="shared" si="79"/>
        <v>BULLISH</v>
      </c>
      <c r="G1238" s="5" t="str">
        <f t="shared" si="78"/>
        <v>NEUTRAL</v>
      </c>
      <c r="H1238" s="5" t="str">
        <f t="shared" si="77"/>
        <v>CONFIRMED BULLISH</v>
      </c>
    </row>
    <row r="1239" spans="1:8" ht="13.5" x14ac:dyDescent="0.25">
      <c r="A1239" s="3">
        <f>TITRES_STAT!B1242</f>
        <v>44116</v>
      </c>
      <c r="B1239" s="5">
        <f>TITRES_STAT!C1242</f>
        <v>73</v>
      </c>
      <c r="C1239" s="5">
        <f>TITRES_STAT!D1242</f>
        <v>52.938899999999997</v>
      </c>
      <c r="D1239" s="5">
        <f>TITRES_STAT!E1242</f>
        <v>24</v>
      </c>
      <c r="E1239" s="2">
        <f t="shared" si="76"/>
        <v>-10808</v>
      </c>
      <c r="F1239" s="5" t="str">
        <f t="shared" si="79"/>
        <v>BULLISH</v>
      </c>
      <c r="G1239" s="5" t="str">
        <f t="shared" si="78"/>
        <v>NEUTRAL</v>
      </c>
      <c r="H1239" s="5" t="str">
        <f t="shared" si="77"/>
        <v>CONFIRMED BULLISH</v>
      </c>
    </row>
    <row r="1240" spans="1:8" ht="13.5" x14ac:dyDescent="0.25">
      <c r="A1240" s="3">
        <f>TITRES_STAT!B1243</f>
        <v>44117</v>
      </c>
      <c r="B1240" s="5">
        <f>TITRES_STAT!C1243</f>
        <v>73</v>
      </c>
      <c r="C1240" s="5">
        <f>TITRES_STAT!D1243</f>
        <v>52.938899999999997</v>
      </c>
      <c r="D1240" s="5">
        <f>TITRES_STAT!E1243</f>
        <v>12</v>
      </c>
      <c r="E1240" s="2">
        <f t="shared" si="76"/>
        <v>-10808</v>
      </c>
      <c r="F1240" s="5" t="str">
        <f t="shared" si="79"/>
        <v>NEUTRAL</v>
      </c>
      <c r="G1240" s="5" t="str">
        <f t="shared" si="78"/>
        <v>NEUTRAL</v>
      </c>
      <c r="H1240" s="5" t="str">
        <f t="shared" si="77"/>
        <v>NEUTRAL</v>
      </c>
    </row>
    <row r="1241" spans="1:8" ht="13.5" x14ac:dyDescent="0.25">
      <c r="A1241" s="3">
        <f>TITRES_STAT!B1244</f>
        <v>44118</v>
      </c>
      <c r="B1241" s="5">
        <f>TITRES_STAT!C1244</f>
        <v>73</v>
      </c>
      <c r="C1241" s="5">
        <f>TITRES_STAT!D1244</f>
        <v>52.938899999999997</v>
      </c>
      <c r="D1241" s="5">
        <f>TITRES_STAT!E1244</f>
        <v>22</v>
      </c>
      <c r="E1241" s="2">
        <f t="shared" si="76"/>
        <v>-10808</v>
      </c>
      <c r="F1241" s="5" t="str">
        <f t="shared" si="79"/>
        <v>NEUTRAL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44120</v>
      </c>
      <c r="B1242" s="5">
        <f>TITRES_STAT!C1245</f>
        <v>73</v>
      </c>
      <c r="C1242" s="5">
        <f>TITRES_STAT!D1245</f>
        <v>52.938899999999997</v>
      </c>
      <c r="D1242" s="5">
        <f>TITRES_STAT!E1245</f>
        <v>21</v>
      </c>
      <c r="E1242" s="2">
        <f t="shared" si="76"/>
        <v>-10808</v>
      </c>
      <c r="F1242" s="5" t="str">
        <f t="shared" si="79"/>
        <v>NEUTRAL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73</v>
      </c>
      <c r="C1243" s="5">
        <f>TITRES_STAT!D1246</f>
        <v>52.938899999999997</v>
      </c>
      <c r="D1243" s="5">
        <f>TITRES_STAT!E1246</f>
        <v>0</v>
      </c>
      <c r="E1243" s="2">
        <f t="shared" si="76"/>
        <v>-10808</v>
      </c>
      <c r="F1243" s="5" t="str">
        <f t="shared" si="79"/>
        <v>NEUTRAL</v>
      </c>
      <c r="G1243" s="5" t="str">
        <f t="shared" si="78"/>
        <v>NEUTRAL</v>
      </c>
      <c r="H1243" s="5" t="str">
        <f t="shared" si="77"/>
        <v>NEUTRAL</v>
      </c>
    </row>
    <row r="1244" spans="1:8" ht="13.5" x14ac:dyDescent="0.25">
      <c r="A1244" s="3">
        <f>TITRES_STAT!B1247</f>
        <v>44124</v>
      </c>
      <c r="B1244" s="5">
        <f>TITRES_STAT!C1247</f>
        <v>73</v>
      </c>
      <c r="C1244" s="5">
        <f>TITRES_STAT!D1247</f>
        <v>52.938899999999997</v>
      </c>
      <c r="D1244" s="5">
        <f>TITRES_STAT!E1247</f>
        <v>25</v>
      </c>
      <c r="E1244" s="2">
        <f t="shared" si="76"/>
        <v>-10808</v>
      </c>
      <c r="F1244" s="5" t="str">
        <f t="shared" si="79"/>
        <v>NEUTRAL</v>
      </c>
      <c r="G1244" s="5" t="str">
        <f t="shared" si="78"/>
        <v>NEUTRAL</v>
      </c>
      <c r="H1244" s="5" t="str">
        <f t="shared" si="77"/>
        <v>NEUTRAL</v>
      </c>
    </row>
    <row r="1245" spans="1:8" ht="13.5" x14ac:dyDescent="0.25">
      <c r="A1245" s="3">
        <f>TITRES_STAT!B1248</f>
        <v>44125</v>
      </c>
      <c r="B1245" s="5">
        <f>TITRES_STAT!C1248</f>
        <v>73</v>
      </c>
      <c r="C1245" s="5">
        <f>TITRES_STAT!D1248</f>
        <v>52.938899999999997</v>
      </c>
      <c r="D1245" s="5">
        <f>TITRES_STAT!E1248</f>
        <v>4</v>
      </c>
      <c r="E1245" s="2">
        <f t="shared" si="76"/>
        <v>-10808</v>
      </c>
      <c r="F1245" s="5" t="str">
        <f t="shared" si="79"/>
        <v>NEUTRAL</v>
      </c>
      <c r="G1245" s="5" t="str">
        <f t="shared" si="78"/>
        <v>NEUTRAL</v>
      </c>
      <c r="H1245" s="5" t="str">
        <f t="shared" si="77"/>
        <v>NEUTRAL</v>
      </c>
    </row>
    <row r="1246" spans="1:8" ht="13.5" x14ac:dyDescent="0.25">
      <c r="A1246" s="3">
        <f>TITRES_STAT!B1249</f>
        <v>44126</v>
      </c>
      <c r="B1246" s="5">
        <f>TITRES_STAT!C1249</f>
        <v>72.25</v>
      </c>
      <c r="C1246" s="5">
        <f>TITRES_STAT!D1249</f>
        <v>52.395000000000003</v>
      </c>
      <c r="D1246" s="5">
        <f>TITRES_STAT!E1249</f>
        <v>34</v>
      </c>
      <c r="E1246" s="2">
        <f t="shared" si="76"/>
        <v>-10842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CONFIRMED BEARISH</v>
      </c>
    </row>
    <row r="1247" spans="1:8" ht="13.5" x14ac:dyDescent="0.25">
      <c r="A1247" s="3">
        <f>TITRES_STAT!B1250</f>
        <v>44127</v>
      </c>
      <c r="B1247" s="5">
        <f>TITRES_STAT!C1250</f>
        <v>72.25</v>
      </c>
      <c r="C1247" s="5">
        <f>TITRES_STAT!D1250</f>
        <v>52.395000000000003</v>
      </c>
      <c r="D1247" s="5">
        <f>TITRES_STAT!E1250</f>
        <v>0</v>
      </c>
      <c r="E1247" s="2">
        <f t="shared" si="76"/>
        <v>-10842</v>
      </c>
      <c r="F1247" s="5" t="str">
        <f t="shared" si="79"/>
        <v>BEARISH</v>
      </c>
      <c r="G1247" s="5" t="str">
        <f t="shared" si="78"/>
        <v>NEUTRAL</v>
      </c>
      <c r="H1247" s="5" t="str">
        <f t="shared" si="77"/>
        <v>CONFIRMED BEARISH</v>
      </c>
    </row>
    <row r="1248" spans="1:8" ht="13.5" x14ac:dyDescent="0.25">
      <c r="A1248" s="3">
        <f>TITRES_STAT!B1251</f>
        <v>44130</v>
      </c>
      <c r="B1248" s="5">
        <f>TITRES_STAT!C1251</f>
        <v>72.25</v>
      </c>
      <c r="C1248" s="5">
        <f>TITRES_STAT!D1251</f>
        <v>52.395000000000003</v>
      </c>
      <c r="D1248" s="5">
        <f>TITRES_STAT!E1251</f>
        <v>0</v>
      </c>
      <c r="E1248" s="2">
        <f t="shared" si="76"/>
        <v>-10842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CONFIRMED BEARISH</v>
      </c>
    </row>
    <row r="1249" spans="1:8" ht="13.5" x14ac:dyDescent="0.25">
      <c r="A1249" s="3">
        <f>TITRES_STAT!B1252</f>
        <v>44131</v>
      </c>
      <c r="B1249" s="5">
        <f>TITRES_STAT!C1252</f>
        <v>72.25</v>
      </c>
      <c r="C1249" s="5">
        <f>TITRES_STAT!D1252</f>
        <v>52.395000000000003</v>
      </c>
      <c r="D1249" s="5">
        <f>TITRES_STAT!E1252</f>
        <v>60</v>
      </c>
      <c r="E1249" s="2">
        <f t="shared" si="76"/>
        <v>-10842</v>
      </c>
      <c r="F1249" s="5" t="str">
        <f t="shared" si="79"/>
        <v>BEARISH</v>
      </c>
      <c r="G1249" s="5" t="str">
        <f t="shared" si="78"/>
        <v>NEUTRAL</v>
      </c>
      <c r="H1249" s="5" t="str">
        <f t="shared" si="77"/>
        <v>CONFIRMED BEARISH</v>
      </c>
    </row>
    <row r="1250" spans="1:8" ht="13.5" x14ac:dyDescent="0.25">
      <c r="A1250" s="3">
        <f>TITRES_STAT!B1253</f>
        <v>44132</v>
      </c>
      <c r="B1250" s="5">
        <f>TITRES_STAT!C1253</f>
        <v>72</v>
      </c>
      <c r="C1250" s="5">
        <f>TITRES_STAT!D1253</f>
        <v>52.213700000000003</v>
      </c>
      <c r="D1250" s="5">
        <f>TITRES_STAT!E1253</f>
        <v>13</v>
      </c>
      <c r="E1250" s="2">
        <f t="shared" si="76"/>
        <v>-10855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CONFIRMED BEARISH</v>
      </c>
    </row>
    <row r="1251" spans="1:8" ht="13.5" x14ac:dyDescent="0.25">
      <c r="A1251" s="3">
        <f>TITRES_STAT!B1254</f>
        <v>44134</v>
      </c>
      <c r="B1251" s="5">
        <f>TITRES_STAT!C1254</f>
        <v>72</v>
      </c>
      <c r="C1251" s="5">
        <f>TITRES_STAT!D1254</f>
        <v>52.213700000000003</v>
      </c>
      <c r="D1251" s="5">
        <f>TITRES_STAT!E1254</f>
        <v>0</v>
      </c>
      <c r="E1251" s="2">
        <f t="shared" si="76"/>
        <v>-10855</v>
      </c>
      <c r="F1251" s="5" t="str">
        <f t="shared" si="79"/>
        <v>BEARISH</v>
      </c>
      <c r="G1251" s="5" t="str">
        <f t="shared" si="78"/>
        <v>NEUTRAL</v>
      </c>
      <c r="H1251" s="5" t="str">
        <f t="shared" si="77"/>
        <v>CONFIRMED BEARISH</v>
      </c>
    </row>
    <row r="1252" spans="1:8" ht="13.5" x14ac:dyDescent="0.25">
      <c r="A1252" s="3">
        <f>TITRES_STAT!B1255</f>
        <v>44137</v>
      </c>
      <c r="B1252" s="5">
        <f>TITRES_STAT!C1255</f>
        <v>72</v>
      </c>
      <c r="C1252" s="5">
        <f>TITRES_STAT!D1255</f>
        <v>52.213700000000003</v>
      </c>
      <c r="D1252" s="5">
        <f>TITRES_STAT!E1255</f>
        <v>0</v>
      </c>
      <c r="E1252" s="2">
        <f t="shared" si="76"/>
        <v>-10855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CONFIRMED BEARISH</v>
      </c>
    </row>
    <row r="1253" spans="1:8" ht="13.5" x14ac:dyDescent="0.25">
      <c r="A1253" s="3">
        <f>TITRES_STAT!B1256</f>
        <v>44138</v>
      </c>
      <c r="B1253" s="5">
        <f>TITRES_STAT!C1256</f>
        <v>72</v>
      </c>
      <c r="C1253" s="5">
        <f>TITRES_STAT!D1256</f>
        <v>52.213700000000003</v>
      </c>
      <c r="D1253" s="5">
        <f>TITRES_STAT!E1256</f>
        <v>10</v>
      </c>
      <c r="E1253" s="2">
        <f t="shared" si="76"/>
        <v>-10855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CONFIRMED BEARISH</v>
      </c>
    </row>
    <row r="1254" spans="1:8" ht="13.5" x14ac:dyDescent="0.25">
      <c r="A1254" s="3">
        <f>TITRES_STAT!B1257</f>
        <v>44139</v>
      </c>
      <c r="B1254" s="5">
        <f>TITRES_STAT!C1257</f>
        <v>72</v>
      </c>
      <c r="C1254" s="5">
        <f>TITRES_STAT!D1257</f>
        <v>52.213700000000003</v>
      </c>
      <c r="D1254" s="5">
        <f>TITRES_STAT!E1257</f>
        <v>0</v>
      </c>
      <c r="E1254" s="2">
        <f t="shared" si="76"/>
        <v>-10855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44140</v>
      </c>
      <c r="B1255" s="5">
        <f>TITRES_STAT!C1258</f>
        <v>76</v>
      </c>
      <c r="C1255" s="5">
        <f>TITRES_STAT!D1258</f>
        <v>55.1145</v>
      </c>
      <c r="D1255" s="5">
        <f>TITRES_STAT!E1258</f>
        <v>20</v>
      </c>
      <c r="E1255" s="2">
        <f t="shared" si="76"/>
        <v>-10835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44141</v>
      </c>
      <c r="B1256" s="5">
        <f>TITRES_STAT!C1259</f>
        <v>76.5</v>
      </c>
      <c r="C1256" s="5">
        <f>TITRES_STAT!D1259</f>
        <v>55.476999999999997</v>
      </c>
      <c r="D1256" s="5">
        <f>TITRES_STAT!E1259</f>
        <v>94</v>
      </c>
      <c r="E1256" s="2">
        <f t="shared" si="76"/>
        <v>-10741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76</v>
      </c>
      <c r="C1257" s="5">
        <f>TITRES_STAT!D1260</f>
        <v>55.1145</v>
      </c>
      <c r="D1257" s="5">
        <f>TITRES_STAT!E1260</f>
        <v>15</v>
      </c>
      <c r="E1257" s="2">
        <f t="shared" si="76"/>
        <v>-10756</v>
      </c>
      <c r="F1257" s="5" t="str">
        <f t="shared" si="79"/>
        <v>BULLISH</v>
      </c>
      <c r="G1257" s="5" t="str">
        <f t="shared" si="78"/>
        <v>NEUTRAL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76.099999999999994</v>
      </c>
      <c r="C1258" s="5">
        <f>TITRES_STAT!D1261</f>
        <v>55.186999999999998</v>
      </c>
      <c r="D1258" s="5">
        <f>TITRES_STAT!E1261</f>
        <v>45</v>
      </c>
      <c r="E1258" s="2">
        <f t="shared" si="76"/>
        <v>-10711</v>
      </c>
      <c r="F1258" s="5" t="str">
        <f t="shared" si="79"/>
        <v>BULLISH</v>
      </c>
      <c r="G1258" s="5" t="str">
        <f t="shared" si="78"/>
        <v>NEUTRAL</v>
      </c>
      <c r="H1258" s="5" t="str">
        <f t="shared" si="77"/>
        <v>CONFIRMED BULLISH</v>
      </c>
    </row>
    <row r="1259" spans="1:8" ht="13.5" x14ac:dyDescent="0.25">
      <c r="A1259" s="3">
        <f>TITRES_STAT!B1262</f>
        <v>44146</v>
      </c>
      <c r="B1259" s="5">
        <f>TITRES_STAT!C1262</f>
        <v>77</v>
      </c>
      <c r="C1259" s="5">
        <f>TITRES_STAT!D1262</f>
        <v>55.839599999999997</v>
      </c>
      <c r="D1259" s="5">
        <f>TITRES_STAT!E1262</f>
        <v>621</v>
      </c>
      <c r="E1259" s="2">
        <f t="shared" si="76"/>
        <v>-10090</v>
      </c>
      <c r="F1259" s="5" t="str">
        <f t="shared" si="79"/>
        <v>BULLISH</v>
      </c>
      <c r="G1259" s="5" t="str">
        <f t="shared" si="78"/>
        <v>WEAK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77.5</v>
      </c>
      <c r="C1260" s="5">
        <f>TITRES_STAT!D1263</f>
        <v>56.202199999999998</v>
      </c>
      <c r="D1260" s="5">
        <f>TITRES_STAT!E1263</f>
        <v>61</v>
      </c>
      <c r="E1260" s="2">
        <f t="shared" si="76"/>
        <v>-10029</v>
      </c>
      <c r="F1260" s="5" t="str">
        <f t="shared" si="79"/>
        <v>BULLISH</v>
      </c>
      <c r="G1260" s="5" t="str">
        <f t="shared" si="78"/>
        <v>WEAK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77.11</v>
      </c>
      <c r="C1261" s="5">
        <f>TITRES_STAT!D1264</f>
        <v>55.919400000000003</v>
      </c>
      <c r="D1261" s="5">
        <f>TITRES_STAT!E1264</f>
        <v>194</v>
      </c>
      <c r="E1261" s="2">
        <f t="shared" si="76"/>
        <v>-10223</v>
      </c>
      <c r="F1261" s="5" t="str">
        <f t="shared" si="79"/>
        <v>BULLISH</v>
      </c>
      <c r="G1261" s="5" t="str">
        <f t="shared" si="78"/>
        <v>WEAK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76.790000000000006</v>
      </c>
      <c r="C1262" s="5">
        <f>TITRES_STAT!D1265</f>
        <v>55.687399999999997</v>
      </c>
      <c r="D1262" s="5">
        <f>TITRES_STAT!E1265</f>
        <v>256</v>
      </c>
      <c r="E1262" s="2">
        <f t="shared" si="76"/>
        <v>-10479</v>
      </c>
      <c r="F1262" s="5" t="str">
        <f t="shared" si="79"/>
        <v>BULLISH</v>
      </c>
      <c r="G1262" s="5" t="str">
        <f t="shared" si="78"/>
        <v>WEAK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76.5</v>
      </c>
      <c r="C1263" s="5">
        <f>TITRES_STAT!D1266</f>
        <v>55.476999999999997</v>
      </c>
      <c r="D1263" s="5">
        <f>TITRES_STAT!E1266</f>
        <v>107</v>
      </c>
      <c r="E1263" s="2">
        <f t="shared" si="76"/>
        <v>-10586</v>
      </c>
      <c r="F1263" s="5" t="str">
        <f t="shared" si="79"/>
        <v>BULLISH</v>
      </c>
      <c r="G1263" s="5" t="str">
        <f t="shared" si="78"/>
        <v>NEUTRAL</v>
      </c>
      <c r="H1263" s="5" t="str">
        <f t="shared" si="77"/>
        <v>CONFIRMED BULLISH</v>
      </c>
    </row>
    <row r="1264" spans="1:8" ht="13.5" x14ac:dyDescent="0.25">
      <c r="A1264" s="3">
        <f>TITRES_STAT!B1267</f>
        <v>44153</v>
      </c>
      <c r="B1264" s="5">
        <f>TITRES_STAT!C1267</f>
        <v>76</v>
      </c>
      <c r="C1264" s="5">
        <f>TITRES_STAT!D1267</f>
        <v>55.1145</v>
      </c>
      <c r="D1264" s="5">
        <f>TITRES_STAT!E1267</f>
        <v>61</v>
      </c>
      <c r="E1264" s="2">
        <f t="shared" si="76"/>
        <v>-10647</v>
      </c>
      <c r="F1264" s="5" t="str">
        <f t="shared" si="79"/>
        <v>BEARISH</v>
      </c>
      <c r="G1264" s="5" t="str">
        <f t="shared" si="78"/>
        <v>STRONG</v>
      </c>
      <c r="H1264" s="5" t="str">
        <f t="shared" si="77"/>
        <v>CONFIRMED BEARISH</v>
      </c>
    </row>
    <row r="1265" spans="1:8" ht="13.5" x14ac:dyDescent="0.25">
      <c r="A1265" s="3">
        <f>TITRES_STAT!B1268</f>
        <v>44154</v>
      </c>
      <c r="B1265" s="5">
        <f>TITRES_STAT!C1268</f>
        <v>76.5</v>
      </c>
      <c r="C1265" s="5">
        <f>TITRES_STAT!D1268</f>
        <v>55.476999999999997</v>
      </c>
      <c r="D1265" s="5">
        <f>TITRES_STAT!E1268</f>
        <v>131</v>
      </c>
      <c r="E1265" s="2">
        <f t="shared" si="76"/>
        <v>-10516</v>
      </c>
      <c r="F1265" s="5" t="str">
        <f t="shared" si="79"/>
        <v>BEARISH</v>
      </c>
      <c r="G1265" s="5" t="str">
        <f t="shared" si="78"/>
        <v>STRONG</v>
      </c>
      <c r="H1265" s="5" t="str">
        <f t="shared" si="77"/>
        <v>CONFIRMED BEARISH</v>
      </c>
    </row>
    <row r="1266" spans="1:8" ht="13.5" x14ac:dyDescent="0.25">
      <c r="A1266" s="3">
        <f>TITRES_STAT!B1269</f>
        <v>44155</v>
      </c>
      <c r="B1266" s="5">
        <f>TITRES_STAT!C1269</f>
        <v>76.400000000000006</v>
      </c>
      <c r="C1266" s="5">
        <f>TITRES_STAT!D1269</f>
        <v>56.650799999999997</v>
      </c>
      <c r="D1266" s="5">
        <f>TITRES_STAT!E1269</f>
        <v>102</v>
      </c>
      <c r="E1266" s="2">
        <f t="shared" si="76"/>
        <v>-10618</v>
      </c>
      <c r="F1266" s="5" t="str">
        <f t="shared" si="79"/>
        <v>BEARISH</v>
      </c>
      <c r="G1266" s="5" t="str">
        <f t="shared" si="78"/>
        <v>STRONG</v>
      </c>
      <c r="H1266" s="5" t="str">
        <f t="shared" si="77"/>
        <v>CONFIRMED BEARISH</v>
      </c>
    </row>
    <row r="1267" spans="1:8" ht="13.5" x14ac:dyDescent="0.25">
      <c r="A1267" s="3">
        <f>TITRES_STAT!B1270</f>
        <v>44158</v>
      </c>
      <c r="B1267" s="5">
        <f>TITRES_STAT!C1270</f>
        <v>76.150000000000006</v>
      </c>
      <c r="C1267" s="5">
        <f>TITRES_STAT!D1270</f>
        <v>56.465499999999999</v>
      </c>
      <c r="D1267" s="5">
        <f>TITRES_STAT!E1270</f>
        <v>1</v>
      </c>
      <c r="E1267" s="2">
        <f t="shared" si="76"/>
        <v>-10619</v>
      </c>
      <c r="F1267" s="5" t="str">
        <f t="shared" si="79"/>
        <v>BEARISH</v>
      </c>
      <c r="G1267" s="5" t="str">
        <f t="shared" si="78"/>
        <v>NEUTRAL</v>
      </c>
      <c r="H1267" s="5" t="str">
        <f t="shared" si="77"/>
        <v>CONFIRMED BEARISH</v>
      </c>
    </row>
    <row r="1268" spans="1:8" ht="13.5" x14ac:dyDescent="0.25">
      <c r="A1268" s="3">
        <f>TITRES_STAT!B1271</f>
        <v>44159</v>
      </c>
      <c r="B1268" s="5">
        <f>TITRES_STAT!C1271</f>
        <v>77.69</v>
      </c>
      <c r="C1268" s="5">
        <f>TITRES_STAT!D1271</f>
        <v>57.607399999999998</v>
      </c>
      <c r="D1268" s="5">
        <f>TITRES_STAT!E1271</f>
        <v>38</v>
      </c>
      <c r="E1268" s="2">
        <f t="shared" si="76"/>
        <v>-10581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77.69</v>
      </c>
      <c r="C1269" s="5">
        <f>TITRES_STAT!D1272</f>
        <v>57.607399999999998</v>
      </c>
      <c r="D1269" s="5">
        <f>TITRES_STAT!E1272</f>
        <v>88</v>
      </c>
      <c r="E1269" s="2">
        <f t="shared" si="76"/>
        <v>-10581</v>
      </c>
      <c r="F1269" s="5" t="str">
        <f t="shared" si="79"/>
        <v>BULLISH</v>
      </c>
      <c r="G1269" s="5" t="str">
        <f t="shared" si="78"/>
        <v>NEUTRAL</v>
      </c>
      <c r="H1269" s="5" t="str">
        <f t="shared" si="77"/>
        <v>CONFIRMED BULLISH</v>
      </c>
    </row>
    <row r="1270" spans="1:8" ht="13.5" x14ac:dyDescent="0.25">
      <c r="A1270" s="3">
        <f>TITRES_STAT!B1273</f>
        <v>44161</v>
      </c>
      <c r="B1270" s="5">
        <f>TITRES_STAT!C1273</f>
        <v>79</v>
      </c>
      <c r="C1270" s="5">
        <f>TITRES_STAT!D1273</f>
        <v>58.578800000000001</v>
      </c>
      <c r="D1270" s="5">
        <f>TITRES_STAT!E1273</f>
        <v>147</v>
      </c>
      <c r="E1270" s="2">
        <f t="shared" si="76"/>
        <v>-10434</v>
      </c>
      <c r="F1270" s="5" t="str">
        <f t="shared" si="79"/>
        <v>BULLISH</v>
      </c>
      <c r="G1270" s="5" t="str">
        <f t="shared" si="78"/>
        <v>NEUTRAL</v>
      </c>
      <c r="H1270" s="5" t="str">
        <f t="shared" si="77"/>
        <v>CONFIRMED BULLISH</v>
      </c>
    </row>
    <row r="1271" spans="1:8" ht="13.5" x14ac:dyDescent="0.25">
      <c r="A1271" s="3">
        <f>TITRES_STAT!B1274</f>
        <v>44162</v>
      </c>
      <c r="B1271" s="5">
        <f>TITRES_STAT!C1274</f>
        <v>79.010000000000005</v>
      </c>
      <c r="C1271" s="5">
        <f>TITRES_STAT!D1274</f>
        <v>58.586199999999998</v>
      </c>
      <c r="D1271" s="5">
        <f>TITRES_STAT!E1274</f>
        <v>49</v>
      </c>
      <c r="E1271" s="2">
        <f t="shared" si="76"/>
        <v>-10385</v>
      </c>
      <c r="F1271" s="5" t="str">
        <f t="shared" si="79"/>
        <v>BULLISH</v>
      </c>
      <c r="G1271" s="5" t="str">
        <f t="shared" si="78"/>
        <v>WEAK</v>
      </c>
      <c r="H1271" s="5" t="str">
        <f t="shared" si="77"/>
        <v>CONFIRMED BULLISH</v>
      </c>
    </row>
    <row r="1272" spans="1:8" ht="13.5" x14ac:dyDescent="0.25">
      <c r="A1272" s="3">
        <f>TITRES_STAT!B1275</f>
        <v>44165</v>
      </c>
      <c r="B1272" s="5">
        <f>TITRES_STAT!C1275</f>
        <v>82.5</v>
      </c>
      <c r="C1272" s="5">
        <f>TITRES_STAT!D1275</f>
        <v>61.173999999999999</v>
      </c>
      <c r="D1272" s="5">
        <f>TITRES_STAT!E1275</f>
        <v>1</v>
      </c>
      <c r="E1272" s="2">
        <f t="shared" si="76"/>
        <v>-10384</v>
      </c>
      <c r="F1272" s="5" t="str">
        <f t="shared" si="79"/>
        <v>BULLISH</v>
      </c>
      <c r="G1272" s="5" t="str">
        <f t="shared" si="78"/>
        <v>WEAK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82.4</v>
      </c>
      <c r="C1273" s="5">
        <f>TITRES_STAT!D1276</f>
        <v>61.099899999999998</v>
      </c>
      <c r="D1273" s="5">
        <f>TITRES_STAT!E1276</f>
        <v>24</v>
      </c>
      <c r="E1273" s="2">
        <f t="shared" si="76"/>
        <v>-10408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82.4</v>
      </c>
      <c r="C1274" s="5">
        <f>TITRES_STAT!D1277</f>
        <v>61.099899999999998</v>
      </c>
      <c r="D1274" s="5">
        <f>TITRES_STAT!E1277</f>
        <v>0</v>
      </c>
      <c r="E1274" s="2">
        <f t="shared" si="76"/>
        <v>-10408</v>
      </c>
      <c r="F1274" s="5" t="str">
        <f t="shared" si="79"/>
        <v>BULLISH</v>
      </c>
      <c r="G1274" s="5" t="str">
        <f t="shared" si="78"/>
        <v>NEUTRAL</v>
      </c>
      <c r="H1274" s="5" t="str">
        <f t="shared" si="77"/>
        <v>CONFIRMED BULLISH</v>
      </c>
    </row>
    <row r="1275" spans="1:8" ht="13.5" x14ac:dyDescent="0.25">
      <c r="A1275" s="3">
        <f>TITRES_STAT!B1278</f>
        <v>44168</v>
      </c>
      <c r="B1275" s="5">
        <f>TITRES_STAT!C1278</f>
        <v>82.39</v>
      </c>
      <c r="C1275" s="5">
        <f>TITRES_STAT!D1278</f>
        <v>61.092500000000001</v>
      </c>
      <c r="D1275" s="5">
        <f>TITRES_STAT!E1278</f>
        <v>1</v>
      </c>
      <c r="E1275" s="2">
        <f t="shared" si="76"/>
        <v>-10409</v>
      </c>
      <c r="F1275" s="5" t="str">
        <f t="shared" si="79"/>
        <v>BULLISH</v>
      </c>
      <c r="G1275" s="5" t="str">
        <f t="shared" si="78"/>
        <v>NEUTRAL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82.39</v>
      </c>
      <c r="C1276" s="5">
        <f>TITRES_STAT!D1279</f>
        <v>61.092500000000001</v>
      </c>
      <c r="D1276" s="5">
        <f>TITRES_STAT!E1279</f>
        <v>2</v>
      </c>
      <c r="E1276" s="2">
        <f t="shared" si="76"/>
        <v>-10409</v>
      </c>
      <c r="F1276" s="5" t="str">
        <f t="shared" si="79"/>
        <v>BEARISH</v>
      </c>
      <c r="G1276" s="5" t="str">
        <f t="shared" si="78"/>
        <v>NEUTRAL</v>
      </c>
      <c r="H1276" s="5" t="str">
        <f t="shared" si="77"/>
        <v>BEARISH DIVERGENCE</v>
      </c>
    </row>
    <row r="1277" spans="1:8" ht="13.5" x14ac:dyDescent="0.25">
      <c r="A1277" s="3">
        <f>TITRES_STAT!B1280</f>
        <v>44172</v>
      </c>
      <c r="B1277" s="5">
        <f>TITRES_STAT!C1280</f>
        <v>84</v>
      </c>
      <c r="C1277" s="5">
        <f>TITRES_STAT!D1280</f>
        <v>62.286299999999997</v>
      </c>
      <c r="D1277" s="5">
        <f>TITRES_STAT!E1280</f>
        <v>10</v>
      </c>
      <c r="E1277" s="2">
        <f t="shared" si="76"/>
        <v>-10399</v>
      </c>
      <c r="F1277" s="5" t="str">
        <f t="shared" si="79"/>
        <v>BEARISH</v>
      </c>
      <c r="G1277" s="5" t="str">
        <f t="shared" si="78"/>
        <v>NEUTRAL</v>
      </c>
      <c r="H1277" s="5" t="str">
        <f t="shared" si="77"/>
        <v>BEARISH DIVERGENCE</v>
      </c>
    </row>
    <row r="1278" spans="1:8" ht="13.5" x14ac:dyDescent="0.25">
      <c r="A1278" s="3">
        <f>TITRES_STAT!B1281</f>
        <v>44173</v>
      </c>
      <c r="B1278" s="5">
        <f>TITRES_STAT!C1281</f>
        <v>84</v>
      </c>
      <c r="C1278" s="5">
        <f>TITRES_STAT!D1281</f>
        <v>62.286299999999997</v>
      </c>
      <c r="D1278" s="5">
        <f>TITRES_STAT!E1281</f>
        <v>0</v>
      </c>
      <c r="E1278" s="2">
        <f t="shared" si="76"/>
        <v>-10399</v>
      </c>
      <c r="F1278" s="5" t="str">
        <f t="shared" si="79"/>
        <v>BULLISH</v>
      </c>
      <c r="G1278" s="5" t="str">
        <f t="shared" si="78"/>
        <v>NEUTRAL</v>
      </c>
      <c r="H1278" s="5" t="str">
        <f t="shared" si="77"/>
        <v>CONFIRMED BULLISH</v>
      </c>
    </row>
    <row r="1279" spans="1:8" ht="13.5" x14ac:dyDescent="0.25">
      <c r="A1279" s="3">
        <f>TITRES_STAT!B1282</f>
        <v>44174</v>
      </c>
      <c r="B1279" s="5">
        <f>TITRES_STAT!C1282</f>
        <v>84</v>
      </c>
      <c r="C1279" s="5">
        <f>TITRES_STAT!D1282</f>
        <v>62.286299999999997</v>
      </c>
      <c r="D1279" s="5">
        <f>TITRES_STAT!E1282</f>
        <v>0</v>
      </c>
      <c r="E1279" s="2">
        <f t="shared" si="76"/>
        <v>-10399</v>
      </c>
      <c r="F1279" s="5" t="str">
        <f t="shared" si="79"/>
        <v>BULLISH</v>
      </c>
      <c r="G1279" s="5" t="str">
        <f t="shared" si="78"/>
        <v>NEUTRAL</v>
      </c>
      <c r="H1279" s="5" t="str">
        <f t="shared" si="77"/>
        <v>CONFIRMED BULLISH</v>
      </c>
    </row>
    <row r="1280" spans="1:8" ht="13.5" x14ac:dyDescent="0.25">
      <c r="A1280" s="3">
        <f>TITRES_STAT!B1283</f>
        <v>44175</v>
      </c>
      <c r="B1280" s="5">
        <f>TITRES_STAT!C1283</f>
        <v>80.22</v>
      </c>
      <c r="C1280" s="5">
        <f>TITRES_STAT!D1283</f>
        <v>59.483400000000003</v>
      </c>
      <c r="D1280" s="5">
        <f>TITRES_STAT!E1283</f>
        <v>0</v>
      </c>
      <c r="E1280" s="2">
        <f t="shared" si="76"/>
        <v>-10399</v>
      </c>
      <c r="F1280" s="5" t="str">
        <f t="shared" si="79"/>
        <v>BULLISH</v>
      </c>
      <c r="G1280" s="5" t="str">
        <f t="shared" si="78"/>
        <v>NEUTRAL</v>
      </c>
      <c r="H1280" s="5" t="str">
        <f t="shared" si="77"/>
        <v>BULLISH DIVERGENCE</v>
      </c>
    </row>
    <row r="1281" spans="1:8" ht="13.5" x14ac:dyDescent="0.25">
      <c r="A1281" s="3">
        <f>TITRES_STAT!B1284</f>
        <v>44176</v>
      </c>
      <c r="B1281" s="5">
        <f>TITRES_STAT!C1284</f>
        <v>80</v>
      </c>
      <c r="C1281" s="5">
        <f>TITRES_STAT!D1284</f>
        <v>59.320300000000003</v>
      </c>
      <c r="D1281" s="5">
        <f>TITRES_STAT!E1284</f>
        <v>20</v>
      </c>
      <c r="E1281" s="2">
        <f t="shared" si="76"/>
        <v>-10419</v>
      </c>
      <c r="F1281" s="5" t="str">
        <f t="shared" si="79"/>
        <v>BEARISH</v>
      </c>
      <c r="G1281" s="5" t="str">
        <f t="shared" si="78"/>
        <v>NEUTRAL</v>
      </c>
      <c r="H1281" s="5" t="str">
        <f t="shared" si="77"/>
        <v>CONFIRMED BEARISH</v>
      </c>
    </row>
    <row r="1282" spans="1:8" ht="13.5" x14ac:dyDescent="0.25">
      <c r="A1282" s="3">
        <f>TITRES_STAT!B1285</f>
        <v>44179</v>
      </c>
      <c r="B1282" s="5">
        <f>TITRES_STAT!C1285</f>
        <v>78</v>
      </c>
      <c r="C1282" s="5">
        <f>TITRES_STAT!D1285</f>
        <v>57.837299999999999</v>
      </c>
      <c r="D1282" s="5">
        <f>TITRES_STAT!E1285</f>
        <v>120</v>
      </c>
      <c r="E1282" s="2">
        <f t="shared" si="76"/>
        <v>-10539</v>
      </c>
      <c r="F1282" s="5" t="str">
        <f t="shared" si="79"/>
        <v>BEARISH</v>
      </c>
      <c r="G1282" s="5" t="str">
        <f t="shared" si="78"/>
        <v>NEUTRAL</v>
      </c>
      <c r="H1282" s="5" t="str">
        <f t="shared" si="77"/>
        <v>CONFIRMED BEARISH</v>
      </c>
    </row>
    <row r="1283" spans="1:8" ht="13.5" x14ac:dyDescent="0.25">
      <c r="A1283" s="3">
        <f>TITRES_STAT!B1286</f>
        <v>44180</v>
      </c>
      <c r="B1283" s="5">
        <f>TITRES_STAT!C1286</f>
        <v>78</v>
      </c>
      <c r="C1283" s="5">
        <f>TITRES_STAT!D1286</f>
        <v>57.837299999999999</v>
      </c>
      <c r="D1283" s="5">
        <f>TITRES_STAT!E1286</f>
        <v>8</v>
      </c>
      <c r="E1283" s="2">
        <f t="shared" si="76"/>
        <v>-10539</v>
      </c>
      <c r="F1283" s="5" t="str">
        <f t="shared" si="79"/>
        <v>BEARISH</v>
      </c>
      <c r="G1283" s="5" t="str">
        <f t="shared" si="78"/>
        <v>NEUTRAL</v>
      </c>
      <c r="H1283" s="5" t="str">
        <f t="shared" si="77"/>
        <v>CONFIRMED BEARISH</v>
      </c>
    </row>
    <row r="1284" spans="1:8" ht="13.5" x14ac:dyDescent="0.25">
      <c r="A1284" s="3">
        <f>TITRES_STAT!B1287</f>
        <v>44181</v>
      </c>
      <c r="B1284" s="5">
        <f>TITRES_STAT!C1287</f>
        <v>78</v>
      </c>
      <c r="C1284" s="5">
        <f>TITRES_STAT!D1287</f>
        <v>57.837299999999999</v>
      </c>
      <c r="D1284" s="5">
        <f>TITRES_STAT!E1287</f>
        <v>162</v>
      </c>
      <c r="E1284" s="2">
        <f t="shared" ref="E1284:E1347" si="80">IF(B1284&gt;B1283, E1283+D1284, IF(B1284&lt;B1283, E1283-D1284, E1283))</f>
        <v>-10539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44182</v>
      </c>
      <c r="B1285" s="5">
        <f>TITRES_STAT!C1288</f>
        <v>78.03</v>
      </c>
      <c r="C1285" s="5">
        <f>TITRES_STAT!D1288</f>
        <v>57.859499999999997</v>
      </c>
      <c r="D1285" s="5">
        <f>TITRES_STAT!E1288</f>
        <v>101</v>
      </c>
      <c r="E1285" s="2">
        <f t="shared" si="80"/>
        <v>-10438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CONFIRMED BEARISH</v>
      </c>
    </row>
    <row r="1286" spans="1:8" ht="13.5" x14ac:dyDescent="0.25">
      <c r="A1286" s="3">
        <f>TITRES_STAT!B1289</f>
        <v>44183</v>
      </c>
      <c r="B1286" s="5">
        <f>TITRES_STAT!C1289</f>
        <v>78.03</v>
      </c>
      <c r="C1286" s="5">
        <f>TITRES_STAT!D1289</f>
        <v>57.859499999999997</v>
      </c>
      <c r="D1286" s="5">
        <f>TITRES_STAT!E1289</f>
        <v>0</v>
      </c>
      <c r="E1286" s="2">
        <f t="shared" si="80"/>
        <v>-10438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78</v>
      </c>
      <c r="C1287" s="5">
        <f>TITRES_STAT!D1290</f>
        <v>57.837299999999999</v>
      </c>
      <c r="D1287" s="5">
        <f>TITRES_STAT!E1290</f>
        <v>51</v>
      </c>
      <c r="E1287" s="2">
        <f t="shared" si="80"/>
        <v>-10489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78</v>
      </c>
      <c r="C1288" s="5">
        <f>TITRES_STAT!D1291</f>
        <v>57.837299999999999</v>
      </c>
      <c r="D1288" s="5">
        <f>TITRES_STAT!E1291</f>
        <v>34</v>
      </c>
      <c r="E1288" s="2">
        <f t="shared" si="80"/>
        <v>-10489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NEUTRAL</v>
      </c>
      <c r="H1288" s="5" t="str">
        <f t="shared" si="81"/>
        <v>NEUTRAL</v>
      </c>
    </row>
    <row r="1289" spans="1:8" ht="13.5" x14ac:dyDescent="0.25">
      <c r="A1289" s="3">
        <f>TITRES_STAT!B1292</f>
        <v>44188</v>
      </c>
      <c r="B1289" s="5">
        <f>TITRES_STAT!C1292</f>
        <v>77.900000000000006</v>
      </c>
      <c r="C1289" s="5">
        <f>TITRES_STAT!D1292</f>
        <v>57.763100000000001</v>
      </c>
      <c r="D1289" s="5">
        <f>TITRES_STAT!E1292</f>
        <v>20</v>
      </c>
      <c r="E1289" s="2">
        <f t="shared" si="80"/>
        <v>-10509</v>
      </c>
      <c r="F1289" s="5" t="str">
        <f t="shared" si="83"/>
        <v>BULLISH</v>
      </c>
      <c r="G1289" s="5" t="str">
        <f t="shared" si="82"/>
        <v>NEUTRAL</v>
      </c>
      <c r="H1289" s="5" t="str">
        <f t="shared" si="81"/>
        <v>BULLISH DIVERGENCE</v>
      </c>
    </row>
    <row r="1290" spans="1:8" ht="13.5" x14ac:dyDescent="0.25">
      <c r="A1290" s="3">
        <f>TITRES_STAT!B1293</f>
        <v>44189</v>
      </c>
      <c r="B1290" s="5">
        <f>TITRES_STAT!C1293</f>
        <v>77.819999999999993</v>
      </c>
      <c r="C1290" s="5">
        <f>TITRES_STAT!D1293</f>
        <v>57.703800000000001</v>
      </c>
      <c r="D1290" s="5">
        <f>TITRES_STAT!E1293</f>
        <v>82</v>
      </c>
      <c r="E1290" s="2">
        <f t="shared" si="80"/>
        <v>-10591</v>
      </c>
      <c r="F1290" s="5" t="str">
        <f t="shared" si="83"/>
        <v>BEARISH</v>
      </c>
      <c r="G1290" s="5" t="str">
        <f t="shared" si="82"/>
        <v>NEUTRAL</v>
      </c>
      <c r="H1290" s="5" t="str">
        <f t="shared" si="81"/>
        <v>CONFIRMED BEARISH</v>
      </c>
    </row>
    <row r="1291" spans="1:8" ht="13.5" x14ac:dyDescent="0.25">
      <c r="A1291" s="3">
        <f>TITRES_STAT!B1294</f>
        <v>44190</v>
      </c>
      <c r="B1291" s="5">
        <f>TITRES_STAT!C1294</f>
        <v>80</v>
      </c>
      <c r="C1291" s="5">
        <f>TITRES_STAT!D1294</f>
        <v>59.320300000000003</v>
      </c>
      <c r="D1291" s="5">
        <f>TITRES_STAT!E1294</f>
        <v>17</v>
      </c>
      <c r="E1291" s="2">
        <f t="shared" si="80"/>
        <v>-10574</v>
      </c>
      <c r="F1291" s="5" t="str">
        <f t="shared" si="83"/>
        <v>BEARISH</v>
      </c>
      <c r="G1291" s="5" t="str">
        <f t="shared" si="82"/>
        <v>NEUTRAL</v>
      </c>
      <c r="H1291" s="5" t="str">
        <f t="shared" si="81"/>
        <v>BEARISH DIVERGENCE</v>
      </c>
    </row>
    <row r="1292" spans="1:8" ht="13.5" x14ac:dyDescent="0.25">
      <c r="A1292" s="3">
        <f>TITRES_STAT!B1295</f>
        <v>44193</v>
      </c>
      <c r="B1292" s="5">
        <f>TITRES_STAT!C1295</f>
        <v>80</v>
      </c>
      <c r="C1292" s="5">
        <f>TITRES_STAT!D1295</f>
        <v>59.320300000000003</v>
      </c>
      <c r="D1292" s="5">
        <f>TITRES_STAT!E1295</f>
        <v>0</v>
      </c>
      <c r="E1292" s="2">
        <f t="shared" si="80"/>
        <v>-10574</v>
      </c>
      <c r="F1292" s="5" t="str">
        <f t="shared" si="83"/>
        <v>BEARISH</v>
      </c>
      <c r="G1292" s="5" t="str">
        <f t="shared" si="82"/>
        <v>NEUTRAL</v>
      </c>
      <c r="H1292" s="5" t="str">
        <f t="shared" si="81"/>
        <v>BEARISH DIVERGENCE</v>
      </c>
    </row>
    <row r="1293" spans="1:8" ht="13.5" x14ac:dyDescent="0.25">
      <c r="A1293" s="3">
        <f>TITRES_STAT!B1296</f>
        <v>44194</v>
      </c>
      <c r="B1293" s="5">
        <f>TITRES_STAT!C1296</f>
        <v>80</v>
      </c>
      <c r="C1293" s="5">
        <f>TITRES_STAT!D1296</f>
        <v>59.320300000000003</v>
      </c>
      <c r="D1293" s="5">
        <f>TITRES_STAT!E1296</f>
        <v>0</v>
      </c>
      <c r="E1293" s="2">
        <f t="shared" si="80"/>
        <v>-10574</v>
      </c>
      <c r="F1293" s="5" t="str">
        <f t="shared" si="83"/>
        <v>BEARISH</v>
      </c>
      <c r="G1293" s="5" t="str">
        <f t="shared" si="82"/>
        <v>NEUTRAL</v>
      </c>
      <c r="H1293" s="5" t="str">
        <f t="shared" si="81"/>
        <v>BEARISH DIVERGENCE</v>
      </c>
    </row>
    <row r="1294" spans="1:8" ht="13.5" x14ac:dyDescent="0.25">
      <c r="A1294" s="3">
        <f>TITRES_STAT!B1297</f>
        <v>44195</v>
      </c>
      <c r="B1294" s="5">
        <f>TITRES_STAT!C1297</f>
        <v>77.849999999999994</v>
      </c>
      <c r="C1294" s="5">
        <f>TITRES_STAT!D1297</f>
        <v>57.725999999999999</v>
      </c>
      <c r="D1294" s="5">
        <f>TITRES_STAT!E1297</f>
        <v>69</v>
      </c>
      <c r="E1294" s="2">
        <f t="shared" si="80"/>
        <v>-10643</v>
      </c>
      <c r="F1294" s="5" t="str">
        <f t="shared" si="83"/>
        <v>BEARISH</v>
      </c>
      <c r="G1294" s="5" t="str">
        <f t="shared" si="82"/>
        <v>NEUTRAL</v>
      </c>
      <c r="H1294" s="5" t="str">
        <f t="shared" si="81"/>
        <v>CONFIRMED BEARISH</v>
      </c>
    </row>
    <row r="1295" spans="1:8" ht="13.5" x14ac:dyDescent="0.25">
      <c r="A1295" s="3">
        <f>TITRES_STAT!B1298</f>
        <v>44196</v>
      </c>
      <c r="B1295" s="5">
        <f>TITRES_STAT!C1298</f>
        <v>77.849999999999994</v>
      </c>
      <c r="C1295" s="5">
        <f>TITRES_STAT!D1298</f>
        <v>57.725999999999999</v>
      </c>
      <c r="D1295" s="5">
        <f>TITRES_STAT!E1298</f>
        <v>47</v>
      </c>
      <c r="E1295" s="2">
        <f t="shared" si="80"/>
        <v>-10643</v>
      </c>
      <c r="F1295" s="5" t="str">
        <f t="shared" si="83"/>
        <v>BEARISH</v>
      </c>
      <c r="G1295" s="5" t="str">
        <f t="shared" si="82"/>
        <v>NEUTRAL</v>
      </c>
      <c r="H1295" s="5" t="str">
        <f t="shared" si="81"/>
        <v>BEARISH DIVERGENCE</v>
      </c>
    </row>
    <row r="1296" spans="1:8" ht="13.5" x14ac:dyDescent="0.25">
      <c r="A1296" s="3">
        <f>TITRES_STAT!B1299</f>
        <v>44200</v>
      </c>
      <c r="B1296" s="5">
        <f>TITRES_STAT!C1299</f>
        <v>77.819999999999993</v>
      </c>
      <c r="C1296" s="5">
        <f>TITRES_STAT!D1299</f>
        <v>57.703800000000001</v>
      </c>
      <c r="D1296" s="5">
        <f>TITRES_STAT!E1299</f>
        <v>76</v>
      </c>
      <c r="E1296" s="2">
        <f t="shared" si="80"/>
        <v>-10719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CONFIRMED BEARISH</v>
      </c>
    </row>
    <row r="1297" spans="1:8" ht="13.5" x14ac:dyDescent="0.25">
      <c r="A1297" s="3">
        <f>TITRES_STAT!B1300</f>
        <v>44201</v>
      </c>
      <c r="B1297" s="5">
        <f>TITRES_STAT!C1300</f>
        <v>77.81</v>
      </c>
      <c r="C1297" s="5">
        <f>TITRES_STAT!D1300</f>
        <v>57.696399999999997</v>
      </c>
      <c r="D1297" s="5">
        <f>TITRES_STAT!E1300</f>
        <v>90</v>
      </c>
      <c r="E1297" s="2">
        <f t="shared" si="80"/>
        <v>-10809</v>
      </c>
      <c r="F1297" s="5" t="str">
        <f t="shared" si="83"/>
        <v>BEARISH</v>
      </c>
      <c r="G1297" s="5" t="str">
        <f t="shared" si="82"/>
        <v>STRONG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77.849999999999994</v>
      </c>
      <c r="C1298" s="5">
        <f>TITRES_STAT!D1301</f>
        <v>57.725999999999999</v>
      </c>
      <c r="D1298" s="5">
        <f>TITRES_STAT!E1301</f>
        <v>411</v>
      </c>
      <c r="E1298" s="2">
        <f t="shared" si="80"/>
        <v>-10398</v>
      </c>
      <c r="F1298" s="5" t="str">
        <f t="shared" si="83"/>
        <v>BULLISH</v>
      </c>
      <c r="G1298" s="5" t="str">
        <f t="shared" si="82"/>
        <v>NEUTRAL</v>
      </c>
      <c r="H1298" s="5" t="str">
        <f t="shared" si="81"/>
        <v>BULLISH DIVERGENCE</v>
      </c>
    </row>
    <row r="1299" spans="1:8" ht="13.5" x14ac:dyDescent="0.25">
      <c r="A1299" s="3">
        <f>TITRES_STAT!B1302</f>
        <v>44203</v>
      </c>
      <c r="B1299" s="5">
        <f>TITRES_STAT!C1302</f>
        <v>77</v>
      </c>
      <c r="C1299" s="5">
        <f>TITRES_STAT!D1302</f>
        <v>57.095799999999997</v>
      </c>
      <c r="D1299" s="5">
        <f>TITRES_STAT!E1302</f>
        <v>72</v>
      </c>
      <c r="E1299" s="2">
        <f t="shared" si="80"/>
        <v>-10470</v>
      </c>
      <c r="F1299" s="5" t="str">
        <f t="shared" si="83"/>
        <v>BULLISH</v>
      </c>
      <c r="G1299" s="5" t="str">
        <f t="shared" si="82"/>
        <v>NEUTRAL</v>
      </c>
      <c r="H1299" s="5" t="str">
        <f t="shared" si="81"/>
        <v>BULLISH DIVERGENCE</v>
      </c>
    </row>
    <row r="1300" spans="1:8" ht="13.5" x14ac:dyDescent="0.25">
      <c r="A1300" s="3">
        <f>TITRES_STAT!B1303</f>
        <v>44204</v>
      </c>
      <c r="B1300" s="5">
        <f>TITRES_STAT!C1303</f>
        <v>77</v>
      </c>
      <c r="C1300" s="5">
        <f>TITRES_STAT!D1303</f>
        <v>57.095799999999997</v>
      </c>
      <c r="D1300" s="5">
        <f>TITRES_STAT!E1303</f>
        <v>0</v>
      </c>
      <c r="E1300" s="2">
        <f t="shared" si="80"/>
        <v>-10470</v>
      </c>
      <c r="F1300" s="5" t="str">
        <f t="shared" si="83"/>
        <v>BULLISH</v>
      </c>
      <c r="G1300" s="5" t="str">
        <f t="shared" si="82"/>
        <v>NEUTRAL</v>
      </c>
      <c r="H1300" s="5" t="str">
        <f t="shared" si="81"/>
        <v>BULLISH DIVERGENCE</v>
      </c>
    </row>
    <row r="1301" spans="1:8" ht="13.5" x14ac:dyDescent="0.25">
      <c r="A1301" s="3">
        <f>TITRES_STAT!B1304</f>
        <v>44207</v>
      </c>
      <c r="B1301" s="5">
        <f>TITRES_STAT!C1304</f>
        <v>77.849999999999994</v>
      </c>
      <c r="C1301" s="5">
        <f>TITRES_STAT!D1304</f>
        <v>57.725999999999999</v>
      </c>
      <c r="D1301" s="5">
        <f>TITRES_STAT!E1304</f>
        <v>40</v>
      </c>
      <c r="E1301" s="2">
        <f t="shared" si="80"/>
        <v>-10430</v>
      </c>
      <c r="F1301" s="5" t="str">
        <f t="shared" si="83"/>
        <v>BULLISH</v>
      </c>
      <c r="G1301" s="5" t="str">
        <f t="shared" si="82"/>
        <v>WEAK</v>
      </c>
      <c r="H1301" s="5" t="str">
        <f t="shared" si="81"/>
        <v>CONFIRMED BULLISH</v>
      </c>
    </row>
    <row r="1302" spans="1:8" ht="13.5" x14ac:dyDescent="0.25">
      <c r="A1302" s="3">
        <f>TITRES_STAT!B1305</f>
        <v>44208</v>
      </c>
      <c r="B1302" s="5">
        <f>TITRES_STAT!C1305</f>
        <v>77</v>
      </c>
      <c r="C1302" s="5">
        <f>TITRES_STAT!D1305</f>
        <v>57.095799999999997</v>
      </c>
      <c r="D1302" s="5">
        <f>TITRES_STAT!E1305</f>
        <v>25</v>
      </c>
      <c r="E1302" s="2">
        <f t="shared" si="80"/>
        <v>-10455</v>
      </c>
      <c r="F1302" s="5" t="str">
        <f t="shared" si="83"/>
        <v>BULLISH</v>
      </c>
      <c r="G1302" s="5" t="str">
        <f t="shared" si="82"/>
        <v>WEAK</v>
      </c>
      <c r="H1302" s="5" t="str">
        <f t="shared" si="81"/>
        <v>BULLISH DIVERGENCE</v>
      </c>
    </row>
    <row r="1303" spans="1:8" ht="13.5" x14ac:dyDescent="0.25">
      <c r="A1303" s="3">
        <f>TITRES_STAT!B1306</f>
        <v>44209</v>
      </c>
      <c r="B1303" s="5">
        <f>TITRES_STAT!C1306</f>
        <v>79.31</v>
      </c>
      <c r="C1303" s="5">
        <f>TITRES_STAT!D1306</f>
        <v>58.808599999999998</v>
      </c>
      <c r="D1303" s="5">
        <f>TITRES_STAT!E1306</f>
        <v>54</v>
      </c>
      <c r="E1303" s="2">
        <f t="shared" si="80"/>
        <v>-10401</v>
      </c>
      <c r="F1303" s="5" t="str">
        <f t="shared" si="83"/>
        <v>BEARISH</v>
      </c>
      <c r="G1303" s="5" t="str">
        <f t="shared" si="82"/>
        <v>NEUTRAL</v>
      </c>
      <c r="H1303" s="5" t="str">
        <f t="shared" si="81"/>
        <v>BEARISH DIVERGENCE</v>
      </c>
    </row>
    <row r="1304" spans="1:8" ht="13.5" x14ac:dyDescent="0.25">
      <c r="A1304" s="3">
        <f>TITRES_STAT!B1307</f>
        <v>44211</v>
      </c>
      <c r="B1304" s="5">
        <f>TITRES_STAT!C1307</f>
        <v>79.31</v>
      </c>
      <c r="C1304" s="5">
        <f>TITRES_STAT!D1307</f>
        <v>58.808599999999998</v>
      </c>
      <c r="D1304" s="5">
        <f>TITRES_STAT!E1307</f>
        <v>51</v>
      </c>
      <c r="E1304" s="2">
        <f t="shared" si="80"/>
        <v>-10401</v>
      </c>
      <c r="F1304" s="5" t="str">
        <f t="shared" si="83"/>
        <v>BULLISH</v>
      </c>
      <c r="G1304" s="5" t="str">
        <f t="shared" si="82"/>
        <v>NEUTRAL</v>
      </c>
      <c r="H1304" s="5" t="str">
        <f t="shared" si="81"/>
        <v>CONFIRMED BULLISH</v>
      </c>
    </row>
    <row r="1305" spans="1:8" ht="13.5" x14ac:dyDescent="0.25">
      <c r="A1305" s="3">
        <f>TITRES_STAT!B1308</f>
        <v>44214</v>
      </c>
      <c r="B1305" s="5">
        <f>TITRES_STAT!C1308</f>
        <v>80.010000000000005</v>
      </c>
      <c r="C1305" s="5">
        <f>TITRES_STAT!D1308</f>
        <v>59.3277</v>
      </c>
      <c r="D1305" s="5">
        <f>TITRES_STAT!E1308</f>
        <v>107</v>
      </c>
      <c r="E1305" s="2">
        <f t="shared" si="80"/>
        <v>-10294</v>
      </c>
      <c r="F1305" s="5" t="str">
        <f t="shared" si="83"/>
        <v>BULLISH</v>
      </c>
      <c r="G1305" s="5" t="str">
        <f t="shared" si="82"/>
        <v>NEUTRAL</v>
      </c>
      <c r="H1305" s="5" t="str">
        <f t="shared" si="81"/>
        <v>CONFIRMED BULLISH</v>
      </c>
    </row>
    <row r="1306" spans="1:8" ht="13.5" x14ac:dyDescent="0.25">
      <c r="A1306" s="3">
        <f>TITRES_STAT!B1309</f>
        <v>44215</v>
      </c>
      <c r="B1306" s="5">
        <f>TITRES_STAT!C1309</f>
        <v>81</v>
      </c>
      <c r="C1306" s="5">
        <f>TITRES_STAT!D1309</f>
        <v>60.061799999999998</v>
      </c>
      <c r="D1306" s="5">
        <f>TITRES_STAT!E1309</f>
        <v>8</v>
      </c>
      <c r="E1306" s="2">
        <f t="shared" si="80"/>
        <v>-10286</v>
      </c>
      <c r="F1306" s="5" t="str">
        <f t="shared" si="83"/>
        <v>BULLISH</v>
      </c>
      <c r="G1306" s="5" t="str">
        <f t="shared" si="82"/>
        <v>NEUTRAL</v>
      </c>
      <c r="H1306" s="5" t="str">
        <f t="shared" si="81"/>
        <v>CONFIRMED BULLISH</v>
      </c>
    </row>
    <row r="1307" spans="1:8" ht="13.5" x14ac:dyDescent="0.25">
      <c r="A1307" s="3">
        <f>TITRES_STAT!B1310</f>
        <v>44216</v>
      </c>
      <c r="B1307" s="5">
        <f>TITRES_STAT!C1310</f>
        <v>84</v>
      </c>
      <c r="C1307" s="5">
        <f>TITRES_STAT!D1310</f>
        <v>62.286299999999997</v>
      </c>
      <c r="D1307" s="5">
        <f>TITRES_STAT!E1310</f>
        <v>101</v>
      </c>
      <c r="E1307" s="2">
        <f t="shared" si="80"/>
        <v>-10185</v>
      </c>
      <c r="F1307" s="5" t="str">
        <f t="shared" si="83"/>
        <v>BULLISH</v>
      </c>
      <c r="G1307" s="5" t="str">
        <f t="shared" si="82"/>
        <v>WEAK</v>
      </c>
      <c r="H1307" s="5" t="str">
        <f t="shared" si="81"/>
        <v>CONFIRMED BULLISH</v>
      </c>
    </row>
    <row r="1308" spans="1:8" ht="13.5" x14ac:dyDescent="0.25">
      <c r="A1308" s="3">
        <f>TITRES_STAT!B1311</f>
        <v>44217</v>
      </c>
      <c r="B1308" s="5">
        <f>TITRES_STAT!C1311</f>
        <v>89.11</v>
      </c>
      <c r="C1308" s="5">
        <f>TITRES_STAT!D1311</f>
        <v>66.075400000000002</v>
      </c>
      <c r="D1308" s="5">
        <f>TITRES_STAT!E1311</f>
        <v>51</v>
      </c>
      <c r="E1308" s="2">
        <f t="shared" si="80"/>
        <v>-10134</v>
      </c>
      <c r="F1308" s="5" t="str">
        <f t="shared" si="83"/>
        <v>BULLISH</v>
      </c>
      <c r="G1308" s="5" t="str">
        <f t="shared" si="82"/>
        <v>WEAK</v>
      </c>
      <c r="H1308" s="5" t="str">
        <f t="shared" si="81"/>
        <v>CONFIRMED BULLISH</v>
      </c>
    </row>
    <row r="1309" spans="1:8" ht="13.5" x14ac:dyDescent="0.25">
      <c r="A1309" s="3">
        <f>TITRES_STAT!B1312</f>
        <v>44218</v>
      </c>
      <c r="B1309" s="5">
        <f>TITRES_STAT!C1312</f>
        <v>93.11</v>
      </c>
      <c r="C1309" s="5">
        <f>TITRES_STAT!D1312</f>
        <v>69.041399999999996</v>
      </c>
      <c r="D1309" s="5">
        <f>TITRES_STAT!E1312</f>
        <v>0</v>
      </c>
      <c r="E1309" s="2">
        <f t="shared" si="80"/>
        <v>-10134</v>
      </c>
      <c r="F1309" s="5" t="str">
        <f t="shared" si="83"/>
        <v>BULLISH</v>
      </c>
      <c r="G1309" s="5" t="str">
        <f t="shared" si="82"/>
        <v>WEAK</v>
      </c>
      <c r="H1309" s="5" t="str">
        <f t="shared" si="81"/>
        <v>CONFIRMED BULLISH</v>
      </c>
    </row>
    <row r="1310" spans="1:8" ht="13.5" x14ac:dyDescent="0.25">
      <c r="A1310" s="3">
        <f>TITRES_STAT!B1313</f>
        <v>44221</v>
      </c>
      <c r="B1310" s="5">
        <f>TITRES_STAT!C1313</f>
        <v>93.5</v>
      </c>
      <c r="C1310" s="5">
        <f>TITRES_STAT!D1313</f>
        <v>69.330600000000004</v>
      </c>
      <c r="D1310" s="5">
        <f>TITRES_STAT!E1313</f>
        <v>97</v>
      </c>
      <c r="E1310" s="2">
        <f t="shared" si="80"/>
        <v>-10037</v>
      </c>
      <c r="F1310" s="5" t="str">
        <f t="shared" si="83"/>
        <v>BULLISH</v>
      </c>
      <c r="G1310" s="5" t="str">
        <f t="shared" si="82"/>
        <v>WEAK</v>
      </c>
      <c r="H1310" s="5" t="str">
        <f t="shared" si="81"/>
        <v>CONFIRMED BULLISH</v>
      </c>
    </row>
    <row r="1311" spans="1:8" ht="13.5" x14ac:dyDescent="0.25">
      <c r="A1311" s="3">
        <f>TITRES_STAT!B1314</f>
        <v>44222</v>
      </c>
      <c r="B1311" s="5">
        <f>TITRES_STAT!C1314</f>
        <v>95</v>
      </c>
      <c r="C1311" s="5">
        <f>TITRES_STAT!D1314</f>
        <v>70.442800000000005</v>
      </c>
      <c r="D1311" s="5">
        <f>TITRES_STAT!E1314</f>
        <v>189</v>
      </c>
      <c r="E1311" s="2">
        <f t="shared" si="80"/>
        <v>-9848</v>
      </c>
      <c r="F1311" s="5" t="str">
        <f t="shared" si="83"/>
        <v>BULLISH</v>
      </c>
      <c r="G1311" s="5" t="str">
        <f t="shared" si="82"/>
        <v>WEAK</v>
      </c>
      <c r="H1311" s="5" t="str">
        <f t="shared" si="81"/>
        <v>CONFIRMED BULLISH</v>
      </c>
    </row>
    <row r="1312" spans="1:8" ht="13.5" x14ac:dyDescent="0.25">
      <c r="A1312" s="3">
        <f>TITRES_STAT!B1315</f>
        <v>44223</v>
      </c>
      <c r="B1312" s="5">
        <f>TITRES_STAT!C1315</f>
        <v>96.5</v>
      </c>
      <c r="C1312" s="5">
        <f>TITRES_STAT!D1315</f>
        <v>71.555099999999996</v>
      </c>
      <c r="D1312" s="5">
        <f>TITRES_STAT!E1315</f>
        <v>137</v>
      </c>
      <c r="E1312" s="2">
        <f t="shared" si="80"/>
        <v>-9711</v>
      </c>
      <c r="F1312" s="5" t="str">
        <f t="shared" si="83"/>
        <v>BULLISH</v>
      </c>
      <c r="G1312" s="5" t="str">
        <f t="shared" si="82"/>
        <v>WEAK</v>
      </c>
      <c r="H1312" s="5" t="str">
        <f t="shared" si="81"/>
        <v>CONFIRMED BULLISH</v>
      </c>
    </row>
    <row r="1313" spans="1:8" ht="13.5" x14ac:dyDescent="0.25">
      <c r="A1313" s="3">
        <f>TITRES_STAT!B1316</f>
        <v>44224</v>
      </c>
      <c r="B1313" s="5">
        <f>TITRES_STAT!C1316</f>
        <v>100</v>
      </c>
      <c r="C1313" s="5">
        <f>TITRES_STAT!D1316</f>
        <v>74.150300000000001</v>
      </c>
      <c r="D1313" s="5">
        <f>TITRES_STAT!E1316</f>
        <v>180</v>
      </c>
      <c r="E1313" s="2">
        <f t="shared" si="80"/>
        <v>-9531</v>
      </c>
      <c r="F1313" s="5" t="str">
        <f t="shared" si="83"/>
        <v>BULLISH</v>
      </c>
      <c r="G1313" s="5" t="str">
        <f t="shared" si="82"/>
        <v>WEAK</v>
      </c>
      <c r="H1313" s="5" t="str">
        <f t="shared" si="81"/>
        <v>CONFIRMED BULLISH</v>
      </c>
    </row>
    <row r="1314" spans="1:8" ht="13.5" x14ac:dyDescent="0.25">
      <c r="A1314" s="3">
        <f>TITRES_STAT!B1317</f>
        <v>44225</v>
      </c>
      <c r="B1314" s="5">
        <f>TITRES_STAT!C1317</f>
        <v>104.5</v>
      </c>
      <c r="C1314" s="5">
        <f>TITRES_STAT!D1317</f>
        <v>77.487099999999998</v>
      </c>
      <c r="D1314" s="5">
        <f>TITRES_STAT!E1317</f>
        <v>0</v>
      </c>
      <c r="E1314" s="2">
        <f t="shared" si="80"/>
        <v>-9531</v>
      </c>
      <c r="F1314" s="5" t="str">
        <f t="shared" si="83"/>
        <v>BULLISH</v>
      </c>
      <c r="G1314" s="5" t="str">
        <f t="shared" si="82"/>
        <v>WEAK</v>
      </c>
      <c r="H1314" s="5" t="str">
        <f t="shared" si="81"/>
        <v>CONFIRMED BULLISH</v>
      </c>
    </row>
    <row r="1315" spans="1:8" ht="13.5" x14ac:dyDescent="0.25">
      <c r="A1315" s="3">
        <f>TITRES_STAT!B1318</f>
        <v>44228</v>
      </c>
      <c r="B1315" s="5">
        <f>TITRES_STAT!C1318</f>
        <v>110.7</v>
      </c>
      <c r="C1315" s="5">
        <f>TITRES_STAT!D1318</f>
        <v>82.084400000000002</v>
      </c>
      <c r="D1315" s="5">
        <f>TITRES_STAT!E1318</f>
        <v>162</v>
      </c>
      <c r="E1315" s="2">
        <f t="shared" si="80"/>
        <v>-9369</v>
      </c>
      <c r="F1315" s="5" t="str">
        <f t="shared" si="83"/>
        <v>BULLISH</v>
      </c>
      <c r="G1315" s="5" t="str">
        <f t="shared" si="82"/>
        <v>WEAK</v>
      </c>
      <c r="H1315" s="5" t="str">
        <f t="shared" si="81"/>
        <v>CONFIRMED BULLISH</v>
      </c>
    </row>
    <row r="1316" spans="1:8" ht="13.5" x14ac:dyDescent="0.25">
      <c r="A1316" s="3">
        <f>TITRES_STAT!B1319</f>
        <v>44229</v>
      </c>
      <c r="B1316" s="5">
        <f>TITRES_STAT!C1319</f>
        <v>113</v>
      </c>
      <c r="C1316" s="5">
        <f>TITRES_STAT!D1319</f>
        <v>83.789900000000003</v>
      </c>
      <c r="D1316" s="5">
        <f>TITRES_STAT!E1319</f>
        <v>464</v>
      </c>
      <c r="E1316" s="2">
        <f t="shared" si="80"/>
        <v>-8905</v>
      </c>
      <c r="F1316" s="5" t="str">
        <f t="shared" si="83"/>
        <v>BULLISH</v>
      </c>
      <c r="G1316" s="5" t="str">
        <f t="shared" si="82"/>
        <v>WEAK</v>
      </c>
      <c r="H1316" s="5" t="str">
        <f t="shared" si="81"/>
        <v>CONFIRMED BULLISH</v>
      </c>
    </row>
    <row r="1317" spans="1:8" ht="13.5" x14ac:dyDescent="0.25">
      <c r="A1317" s="3">
        <f>TITRES_STAT!B1320</f>
        <v>44230</v>
      </c>
      <c r="B1317" s="5">
        <f>TITRES_STAT!C1320</f>
        <v>110</v>
      </c>
      <c r="C1317" s="5">
        <f>TITRES_STAT!D1320</f>
        <v>81.565399999999997</v>
      </c>
      <c r="D1317" s="5">
        <f>TITRES_STAT!E1320</f>
        <v>375</v>
      </c>
      <c r="E1317" s="2">
        <f t="shared" si="80"/>
        <v>-9280</v>
      </c>
      <c r="F1317" s="5" t="str">
        <f t="shared" si="83"/>
        <v>BULLISH</v>
      </c>
      <c r="G1317" s="5" t="str">
        <f t="shared" si="82"/>
        <v>WEAK</v>
      </c>
      <c r="H1317" s="5" t="str">
        <f t="shared" si="81"/>
        <v>CONFIRMED BULLISH</v>
      </c>
    </row>
    <row r="1318" spans="1:8" ht="13.5" x14ac:dyDescent="0.25">
      <c r="A1318" s="3">
        <f>TITRES_STAT!B1321</f>
        <v>44231</v>
      </c>
      <c r="B1318" s="5">
        <f>TITRES_STAT!C1321</f>
        <v>106.5</v>
      </c>
      <c r="C1318" s="5">
        <f>TITRES_STAT!D1321</f>
        <v>78.970100000000002</v>
      </c>
      <c r="D1318" s="5">
        <f>TITRES_STAT!E1321</f>
        <v>72</v>
      </c>
      <c r="E1318" s="2">
        <f t="shared" si="80"/>
        <v>-9352</v>
      </c>
      <c r="F1318" s="5" t="str">
        <f t="shared" si="83"/>
        <v>BULLISH</v>
      </c>
      <c r="G1318" s="5" t="str">
        <f t="shared" si="82"/>
        <v>NEUTRAL</v>
      </c>
      <c r="H1318" s="5" t="str">
        <f t="shared" si="81"/>
        <v>CONFIRMED BULLISH</v>
      </c>
    </row>
    <row r="1319" spans="1:8" ht="13.5" x14ac:dyDescent="0.25">
      <c r="A1319" s="3">
        <f>TITRES_STAT!B1322</f>
        <v>44232</v>
      </c>
      <c r="B1319" s="5">
        <f>TITRES_STAT!C1322</f>
        <v>100.22</v>
      </c>
      <c r="C1319" s="5">
        <f>TITRES_STAT!D1322</f>
        <v>74.313500000000005</v>
      </c>
      <c r="D1319" s="5">
        <f>TITRES_STAT!E1322</f>
        <v>129</v>
      </c>
      <c r="E1319" s="2">
        <f t="shared" si="80"/>
        <v>-9481</v>
      </c>
      <c r="F1319" s="5" t="str">
        <f t="shared" si="83"/>
        <v>BULLISH</v>
      </c>
      <c r="G1319" s="5" t="str">
        <f t="shared" si="82"/>
        <v>NEUTRAL</v>
      </c>
      <c r="H1319" s="5" t="str">
        <f t="shared" si="81"/>
        <v>BULLISH DIVERGENCE</v>
      </c>
    </row>
    <row r="1320" spans="1:8" ht="13.5" x14ac:dyDescent="0.25">
      <c r="A1320" s="3">
        <f>TITRES_STAT!B1323</f>
        <v>44235</v>
      </c>
      <c r="B1320" s="5">
        <f>TITRES_STAT!C1323</f>
        <v>100.22</v>
      </c>
      <c r="C1320" s="5">
        <f>TITRES_STAT!D1323</f>
        <v>74.313500000000005</v>
      </c>
      <c r="D1320" s="5">
        <f>TITRES_STAT!E1323</f>
        <v>686</v>
      </c>
      <c r="E1320" s="2">
        <f t="shared" si="80"/>
        <v>-9481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97.25</v>
      </c>
      <c r="C1321" s="5">
        <f>TITRES_STAT!D1324</f>
        <v>72.111199999999997</v>
      </c>
      <c r="D1321" s="5">
        <f>TITRES_STAT!E1324</f>
        <v>130</v>
      </c>
      <c r="E1321" s="2">
        <f t="shared" si="80"/>
        <v>-9611</v>
      </c>
      <c r="F1321" s="5" t="str">
        <f t="shared" si="83"/>
        <v>BEARISH</v>
      </c>
      <c r="G1321" s="5" t="str">
        <f t="shared" si="82"/>
        <v>STRONG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95</v>
      </c>
      <c r="C1322" s="5">
        <f>TITRES_STAT!D1325</f>
        <v>70.442800000000005</v>
      </c>
      <c r="D1322" s="5">
        <f>TITRES_STAT!E1325</f>
        <v>21</v>
      </c>
      <c r="E1322" s="2">
        <f t="shared" si="80"/>
        <v>-9632</v>
      </c>
      <c r="F1322" s="5" t="str">
        <f t="shared" si="83"/>
        <v>BEARISH</v>
      </c>
      <c r="G1322" s="5" t="str">
        <f t="shared" si="82"/>
        <v>STRONG</v>
      </c>
      <c r="H1322" s="5" t="str">
        <f t="shared" si="81"/>
        <v>CONFIRMED BEARISH</v>
      </c>
    </row>
    <row r="1323" spans="1:8" ht="13.5" x14ac:dyDescent="0.25">
      <c r="A1323" s="3">
        <f>TITRES_STAT!B1326</f>
        <v>44238</v>
      </c>
      <c r="B1323" s="5">
        <f>TITRES_STAT!C1326</f>
        <v>94.34</v>
      </c>
      <c r="C1323" s="5">
        <f>TITRES_STAT!D1326</f>
        <v>69.953400000000002</v>
      </c>
      <c r="D1323" s="5">
        <f>TITRES_STAT!E1326</f>
        <v>2</v>
      </c>
      <c r="E1323" s="2">
        <f t="shared" si="80"/>
        <v>-9634</v>
      </c>
      <c r="F1323" s="5" t="str">
        <f t="shared" si="83"/>
        <v>BEARISH</v>
      </c>
      <c r="G1323" s="5" t="str">
        <f t="shared" si="82"/>
        <v>STRONG</v>
      </c>
      <c r="H1323" s="5" t="str">
        <f t="shared" si="81"/>
        <v>CONFIRMED BEARISH</v>
      </c>
    </row>
    <row r="1324" spans="1:8" ht="13.5" x14ac:dyDescent="0.25">
      <c r="A1324" s="3">
        <f>TITRES_STAT!B1327</f>
        <v>44239</v>
      </c>
      <c r="B1324" s="5">
        <f>TITRES_STAT!C1327</f>
        <v>97.3</v>
      </c>
      <c r="C1324" s="5">
        <f>TITRES_STAT!D1327</f>
        <v>72.148300000000006</v>
      </c>
      <c r="D1324" s="5">
        <f>TITRES_STAT!E1327</f>
        <v>97</v>
      </c>
      <c r="E1324" s="2">
        <f t="shared" si="80"/>
        <v>-9537</v>
      </c>
      <c r="F1324" s="5" t="str">
        <f t="shared" si="83"/>
        <v>BEARISH</v>
      </c>
      <c r="G1324" s="5" t="str">
        <f t="shared" si="82"/>
        <v>NEUTRAL</v>
      </c>
      <c r="H1324" s="5" t="str">
        <f t="shared" si="81"/>
        <v>CONFIRMED BEARISH</v>
      </c>
    </row>
    <row r="1325" spans="1:8" ht="13.5" x14ac:dyDescent="0.25">
      <c r="A1325" s="3">
        <f>TITRES_STAT!B1328</f>
        <v>44242</v>
      </c>
      <c r="B1325" s="5">
        <f>TITRES_STAT!C1328</f>
        <v>97.3</v>
      </c>
      <c r="C1325" s="5">
        <f>TITRES_STAT!D1328</f>
        <v>72.148300000000006</v>
      </c>
      <c r="D1325" s="5">
        <f>TITRES_STAT!E1328</f>
        <v>0</v>
      </c>
      <c r="E1325" s="2">
        <f t="shared" si="80"/>
        <v>-9537</v>
      </c>
      <c r="F1325" s="5" t="str">
        <f t="shared" si="83"/>
        <v>BEARISH</v>
      </c>
      <c r="G1325" s="5" t="str">
        <f t="shared" si="82"/>
        <v>NEUTRAL</v>
      </c>
      <c r="H1325" s="5" t="str">
        <f t="shared" si="81"/>
        <v>CONFIRMED BEARISH</v>
      </c>
    </row>
    <row r="1326" spans="1:8" ht="13.5" x14ac:dyDescent="0.25">
      <c r="A1326" s="3">
        <f>TITRES_STAT!B1329</f>
        <v>44243</v>
      </c>
      <c r="B1326" s="5">
        <f>TITRES_STAT!C1329</f>
        <v>97.3</v>
      </c>
      <c r="C1326" s="5">
        <f>TITRES_STAT!D1329</f>
        <v>72.148300000000006</v>
      </c>
      <c r="D1326" s="5">
        <f>TITRES_STAT!E1329</f>
        <v>0</v>
      </c>
      <c r="E1326" s="2">
        <f t="shared" si="80"/>
        <v>-9537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CONFIRMED BULLISH</v>
      </c>
    </row>
    <row r="1327" spans="1:8" ht="13.5" x14ac:dyDescent="0.25">
      <c r="A1327" s="3">
        <f>TITRES_STAT!B1330</f>
        <v>44244</v>
      </c>
      <c r="B1327" s="5">
        <f>TITRES_STAT!C1330</f>
        <v>97.3</v>
      </c>
      <c r="C1327" s="5">
        <f>TITRES_STAT!D1330</f>
        <v>72.148300000000006</v>
      </c>
      <c r="D1327" s="5">
        <f>TITRES_STAT!E1330</f>
        <v>0</v>
      </c>
      <c r="E1327" s="2">
        <f t="shared" si="80"/>
        <v>-9537</v>
      </c>
      <c r="F1327" s="5" t="str">
        <f t="shared" si="83"/>
        <v>BULLISH</v>
      </c>
      <c r="G1327" s="5" t="str">
        <f t="shared" si="82"/>
        <v>NEUTRAL</v>
      </c>
      <c r="H1327" s="5" t="str">
        <f t="shared" si="81"/>
        <v>CONFIRMED BULLISH</v>
      </c>
    </row>
    <row r="1328" spans="1:8" ht="13.5" x14ac:dyDescent="0.25">
      <c r="A1328" s="3">
        <f>TITRES_STAT!B1331</f>
        <v>44245</v>
      </c>
      <c r="B1328" s="5">
        <f>TITRES_STAT!C1331</f>
        <v>100</v>
      </c>
      <c r="C1328" s="5">
        <f>TITRES_STAT!D1331</f>
        <v>74.150300000000001</v>
      </c>
      <c r="D1328" s="5">
        <f>TITRES_STAT!E1331</f>
        <v>6</v>
      </c>
      <c r="E1328" s="2">
        <f t="shared" si="80"/>
        <v>-9531</v>
      </c>
      <c r="F1328" s="5" t="str">
        <f t="shared" si="83"/>
        <v>BULLISH</v>
      </c>
      <c r="G1328" s="5" t="str">
        <f t="shared" si="82"/>
        <v>NEUTRAL</v>
      </c>
      <c r="H1328" s="5" t="str">
        <f t="shared" si="81"/>
        <v>CONFIRMED BULLISH</v>
      </c>
    </row>
    <row r="1329" spans="1:8" ht="13.5" x14ac:dyDescent="0.25">
      <c r="A1329" s="3">
        <f>TITRES_STAT!B1332</f>
        <v>44246</v>
      </c>
      <c r="B1329" s="5">
        <f>TITRES_STAT!C1332</f>
        <v>100</v>
      </c>
      <c r="C1329" s="5">
        <f>TITRES_STAT!D1332</f>
        <v>74.150300000000001</v>
      </c>
      <c r="D1329" s="5">
        <f>TITRES_STAT!E1332</f>
        <v>3</v>
      </c>
      <c r="E1329" s="2">
        <f t="shared" si="80"/>
        <v>-9531</v>
      </c>
      <c r="F1329" s="5" t="str">
        <f t="shared" si="83"/>
        <v>BULLISH</v>
      </c>
      <c r="G1329" s="5" t="str">
        <f t="shared" si="82"/>
        <v>NEUTRAL</v>
      </c>
      <c r="H1329" s="5" t="str">
        <f t="shared" si="81"/>
        <v>CONFIRMED BULLISH</v>
      </c>
    </row>
    <row r="1330" spans="1:8" ht="13.5" x14ac:dyDescent="0.25">
      <c r="A1330" s="3">
        <f>TITRES_STAT!B1333</f>
        <v>44249</v>
      </c>
      <c r="B1330" s="5">
        <f>TITRES_STAT!C1333</f>
        <v>100</v>
      </c>
      <c r="C1330" s="5">
        <f>TITRES_STAT!D1333</f>
        <v>74.150300000000001</v>
      </c>
      <c r="D1330" s="5">
        <f>TITRES_STAT!E1333</f>
        <v>0</v>
      </c>
      <c r="E1330" s="2">
        <f t="shared" si="80"/>
        <v>-9531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CONFIRMED BULLISH</v>
      </c>
    </row>
    <row r="1331" spans="1:8" ht="13.5" x14ac:dyDescent="0.25">
      <c r="A1331" s="3">
        <f>TITRES_STAT!B1334</f>
        <v>44250</v>
      </c>
      <c r="B1331" s="5">
        <f>TITRES_STAT!C1334</f>
        <v>100</v>
      </c>
      <c r="C1331" s="5">
        <f>TITRES_STAT!D1334</f>
        <v>74.150300000000001</v>
      </c>
      <c r="D1331" s="5">
        <f>TITRES_STAT!E1334</f>
        <v>0</v>
      </c>
      <c r="E1331" s="2">
        <f t="shared" si="80"/>
        <v>-9531</v>
      </c>
      <c r="F1331" s="5" t="str">
        <f t="shared" si="83"/>
        <v>BULLISH</v>
      </c>
      <c r="G1331" s="5" t="str">
        <f t="shared" si="82"/>
        <v>NEUTRAL</v>
      </c>
      <c r="H1331" s="5" t="str">
        <f t="shared" si="81"/>
        <v>CONFIRMED BULLISH</v>
      </c>
    </row>
    <row r="1332" spans="1:8" ht="13.5" x14ac:dyDescent="0.25">
      <c r="A1332" s="3">
        <f>TITRES_STAT!B1335</f>
        <v>44251</v>
      </c>
      <c r="B1332" s="5">
        <f>TITRES_STAT!C1335</f>
        <v>100</v>
      </c>
      <c r="C1332" s="5">
        <f>TITRES_STAT!D1335</f>
        <v>74.150300000000001</v>
      </c>
      <c r="D1332" s="5">
        <f>TITRES_STAT!E1335</f>
        <v>100</v>
      </c>
      <c r="E1332" s="2">
        <f t="shared" si="80"/>
        <v>-9531</v>
      </c>
      <c r="F1332" s="5" t="str">
        <f t="shared" si="83"/>
        <v>BULLISH</v>
      </c>
      <c r="G1332" s="5" t="str">
        <f t="shared" si="82"/>
        <v>NEUTRAL</v>
      </c>
      <c r="H1332" s="5" t="str">
        <f t="shared" si="81"/>
        <v>CONFIRMED BULLISH</v>
      </c>
    </row>
    <row r="1333" spans="1:8" ht="13.5" x14ac:dyDescent="0.25">
      <c r="A1333" s="3">
        <f>TITRES_STAT!B1336</f>
        <v>44252</v>
      </c>
      <c r="B1333" s="5">
        <f>TITRES_STAT!C1336</f>
        <v>100.2</v>
      </c>
      <c r="C1333" s="5">
        <f>TITRES_STAT!D1336</f>
        <v>74.298599999999993</v>
      </c>
      <c r="D1333" s="5">
        <f>TITRES_STAT!E1336</f>
        <v>11</v>
      </c>
      <c r="E1333" s="2">
        <f t="shared" si="80"/>
        <v>-9520</v>
      </c>
      <c r="F1333" s="5" t="str">
        <f t="shared" si="83"/>
        <v>BULLISH</v>
      </c>
      <c r="G1333" s="5" t="str">
        <f t="shared" si="82"/>
        <v>NEUTRAL</v>
      </c>
      <c r="H1333" s="5" t="str">
        <f t="shared" si="81"/>
        <v>CONFIRMED BULLISH</v>
      </c>
    </row>
    <row r="1334" spans="1:8" ht="13.5" x14ac:dyDescent="0.25">
      <c r="A1334" s="3">
        <f>TITRES_STAT!B1337</f>
        <v>44253</v>
      </c>
      <c r="B1334" s="5">
        <f>TITRES_STAT!C1337</f>
        <v>103</v>
      </c>
      <c r="C1334" s="5">
        <f>TITRES_STAT!D1337</f>
        <v>76.374799999999993</v>
      </c>
      <c r="D1334" s="5">
        <f>TITRES_STAT!E1337</f>
        <v>18</v>
      </c>
      <c r="E1334" s="2">
        <f t="shared" si="80"/>
        <v>-9502</v>
      </c>
      <c r="F1334" s="5" t="str">
        <f t="shared" si="83"/>
        <v>BULLISH</v>
      </c>
      <c r="G1334" s="5" t="str">
        <f t="shared" si="82"/>
        <v>NEUTRAL</v>
      </c>
      <c r="H1334" s="5" t="str">
        <f t="shared" si="81"/>
        <v>CONFIRMED BULLISH</v>
      </c>
    </row>
    <row r="1335" spans="1:8" ht="13.5" x14ac:dyDescent="0.25">
      <c r="A1335" s="3">
        <f>TITRES_STAT!B1338</f>
        <v>44256</v>
      </c>
      <c r="B1335" s="5">
        <f>TITRES_STAT!C1338</f>
        <v>103</v>
      </c>
      <c r="C1335" s="5">
        <f>TITRES_STAT!D1338</f>
        <v>76.374799999999993</v>
      </c>
      <c r="D1335" s="5">
        <f>TITRES_STAT!E1338</f>
        <v>147</v>
      </c>
      <c r="E1335" s="2">
        <f t="shared" si="80"/>
        <v>-9502</v>
      </c>
      <c r="F1335" s="5" t="str">
        <f t="shared" si="83"/>
        <v>BULLISH</v>
      </c>
      <c r="G1335" s="5" t="str">
        <f t="shared" si="82"/>
        <v>NEUTRAL</v>
      </c>
      <c r="H1335" s="5" t="str">
        <f t="shared" si="81"/>
        <v>CONFIRMED BULLISH</v>
      </c>
    </row>
    <row r="1336" spans="1:8" ht="13.5" x14ac:dyDescent="0.25">
      <c r="A1336" s="3">
        <f>TITRES_STAT!B1339</f>
        <v>44257</v>
      </c>
      <c r="B1336" s="5">
        <f>TITRES_STAT!C1339</f>
        <v>106</v>
      </c>
      <c r="C1336" s="5">
        <f>TITRES_STAT!D1339</f>
        <v>78.599299999999999</v>
      </c>
      <c r="D1336" s="5">
        <f>TITRES_STAT!E1339</f>
        <v>181</v>
      </c>
      <c r="E1336" s="2">
        <f t="shared" si="80"/>
        <v>-9321</v>
      </c>
      <c r="F1336" s="5" t="str">
        <f t="shared" si="83"/>
        <v>BULLISH</v>
      </c>
      <c r="G1336" s="5" t="str">
        <f t="shared" si="82"/>
        <v>WEAK</v>
      </c>
      <c r="H1336" s="5" t="str">
        <f t="shared" si="81"/>
        <v>CONFIRMED BULLISH</v>
      </c>
    </row>
    <row r="1337" spans="1:8" ht="13.5" x14ac:dyDescent="0.25">
      <c r="A1337" s="3">
        <f>TITRES_STAT!B1340</f>
        <v>44258</v>
      </c>
      <c r="B1337" s="5">
        <f>TITRES_STAT!C1340</f>
        <v>106</v>
      </c>
      <c r="C1337" s="5">
        <f>TITRES_STAT!D1340</f>
        <v>78.599299999999999</v>
      </c>
      <c r="D1337" s="5">
        <f>TITRES_STAT!E1340</f>
        <v>0</v>
      </c>
      <c r="E1337" s="2">
        <f t="shared" si="80"/>
        <v>-9321</v>
      </c>
      <c r="F1337" s="5" t="str">
        <f t="shared" si="83"/>
        <v>BULLISH</v>
      </c>
      <c r="G1337" s="5" t="str">
        <f t="shared" si="82"/>
        <v>WEAK</v>
      </c>
      <c r="H1337" s="5" t="str">
        <f t="shared" si="81"/>
        <v>CONFIRMED BULLISH</v>
      </c>
    </row>
    <row r="1338" spans="1:8" ht="13.5" x14ac:dyDescent="0.25">
      <c r="A1338" s="3">
        <f>TITRES_STAT!B1341</f>
        <v>44259</v>
      </c>
      <c r="B1338" s="5">
        <f>TITRES_STAT!C1341</f>
        <v>106</v>
      </c>
      <c r="C1338" s="5">
        <f>TITRES_STAT!D1341</f>
        <v>78.599299999999999</v>
      </c>
      <c r="D1338" s="5">
        <f>TITRES_STAT!E1341</f>
        <v>2</v>
      </c>
      <c r="E1338" s="2">
        <f t="shared" si="80"/>
        <v>-9321</v>
      </c>
      <c r="F1338" s="5" t="str">
        <f t="shared" si="83"/>
        <v>BULLISH</v>
      </c>
      <c r="G1338" s="5" t="str">
        <f t="shared" si="82"/>
        <v>WEAK</v>
      </c>
      <c r="H1338" s="5" t="str">
        <f t="shared" si="81"/>
        <v>CONFIRMED BULLISH</v>
      </c>
    </row>
    <row r="1339" spans="1:8" ht="13.5" x14ac:dyDescent="0.25">
      <c r="A1339" s="3">
        <f>TITRES_STAT!B1342</f>
        <v>44260</v>
      </c>
      <c r="B1339" s="5">
        <f>TITRES_STAT!C1342</f>
        <v>101.23</v>
      </c>
      <c r="C1339" s="5">
        <f>TITRES_STAT!D1342</f>
        <v>75.062399999999997</v>
      </c>
      <c r="D1339" s="5">
        <f>TITRES_STAT!E1342</f>
        <v>26</v>
      </c>
      <c r="E1339" s="2">
        <f t="shared" si="80"/>
        <v>-9347</v>
      </c>
      <c r="F1339" s="5" t="str">
        <f t="shared" si="83"/>
        <v>BULLISH</v>
      </c>
      <c r="G1339" s="5" t="str">
        <f t="shared" si="82"/>
        <v>NEUTRAL</v>
      </c>
      <c r="H1339" s="5" t="str">
        <f t="shared" si="81"/>
        <v>BULLISH DIVERGENCE</v>
      </c>
    </row>
    <row r="1340" spans="1:8" ht="13.5" x14ac:dyDescent="0.25">
      <c r="A1340" s="3">
        <f>TITRES_STAT!B1343</f>
        <v>44263</v>
      </c>
      <c r="B1340" s="5">
        <f>TITRES_STAT!C1343</f>
        <v>96.68</v>
      </c>
      <c r="C1340" s="5">
        <f>TITRES_STAT!D1343</f>
        <v>71.688500000000005</v>
      </c>
      <c r="D1340" s="5">
        <f>TITRES_STAT!E1343</f>
        <v>54</v>
      </c>
      <c r="E1340" s="2">
        <f t="shared" si="80"/>
        <v>-9401</v>
      </c>
      <c r="F1340" s="5" t="str">
        <f t="shared" si="83"/>
        <v>BULLISH</v>
      </c>
      <c r="G1340" s="5" t="str">
        <f t="shared" si="82"/>
        <v>NEUTRAL</v>
      </c>
      <c r="H1340" s="5" t="str">
        <f t="shared" si="81"/>
        <v>BULLISH DIVERGENCE</v>
      </c>
    </row>
    <row r="1341" spans="1:8" ht="13.5" x14ac:dyDescent="0.25">
      <c r="A1341" s="3">
        <f>TITRES_STAT!B1344</f>
        <v>44264</v>
      </c>
      <c r="B1341" s="5">
        <f>TITRES_STAT!C1344</f>
        <v>98</v>
      </c>
      <c r="C1341" s="5">
        <f>TITRES_STAT!D1344</f>
        <v>72.667299999999997</v>
      </c>
      <c r="D1341" s="5">
        <f>TITRES_STAT!E1344</f>
        <v>1</v>
      </c>
      <c r="E1341" s="2">
        <f t="shared" si="80"/>
        <v>-9400</v>
      </c>
      <c r="F1341" s="5" t="str">
        <f t="shared" si="83"/>
        <v>BEARISH</v>
      </c>
      <c r="G1341" s="5" t="str">
        <f t="shared" si="82"/>
        <v>NEUTRAL</v>
      </c>
      <c r="H1341" s="5" t="str">
        <f t="shared" si="81"/>
        <v>CONFIRMED BEARISH</v>
      </c>
    </row>
    <row r="1342" spans="1:8" ht="13.5" x14ac:dyDescent="0.25">
      <c r="A1342" s="3">
        <f>TITRES_STAT!B1345</f>
        <v>44265</v>
      </c>
      <c r="B1342" s="5">
        <f>TITRES_STAT!C1345</f>
        <v>98</v>
      </c>
      <c r="C1342" s="5">
        <f>TITRES_STAT!D1345</f>
        <v>72.667299999999997</v>
      </c>
      <c r="D1342" s="5">
        <f>TITRES_STAT!E1345</f>
        <v>0</v>
      </c>
      <c r="E1342" s="2">
        <f t="shared" si="80"/>
        <v>-9400</v>
      </c>
      <c r="F1342" s="5" t="str">
        <f t="shared" si="83"/>
        <v>BEARISH</v>
      </c>
      <c r="G1342" s="5" t="str">
        <f t="shared" si="82"/>
        <v>NEUTRAL</v>
      </c>
      <c r="H1342" s="5" t="str">
        <f t="shared" si="81"/>
        <v>CONFIRMED BEARISH</v>
      </c>
    </row>
    <row r="1343" spans="1:8" ht="13.5" x14ac:dyDescent="0.25">
      <c r="A1343" s="3">
        <f>TITRES_STAT!B1346</f>
        <v>44266</v>
      </c>
      <c r="B1343" s="5">
        <f>TITRES_STAT!C1346</f>
        <v>100.94</v>
      </c>
      <c r="C1343" s="5">
        <f>TITRES_STAT!D1346</f>
        <v>74.847300000000004</v>
      </c>
      <c r="D1343" s="5">
        <f>TITRES_STAT!E1346</f>
        <v>2</v>
      </c>
      <c r="E1343" s="2">
        <f t="shared" si="80"/>
        <v>-9398</v>
      </c>
      <c r="F1343" s="5" t="str">
        <f t="shared" si="83"/>
        <v>BEARISH</v>
      </c>
      <c r="G1343" s="5" t="str">
        <f t="shared" si="82"/>
        <v>NEUTRAL</v>
      </c>
      <c r="H1343" s="5" t="str">
        <f t="shared" si="81"/>
        <v>CONFIRMED BEARISH</v>
      </c>
    </row>
    <row r="1344" spans="1:8" ht="13.5" x14ac:dyDescent="0.25">
      <c r="A1344" s="3">
        <f>TITRES_STAT!B1347</f>
        <v>44267</v>
      </c>
      <c r="B1344" s="5">
        <f>TITRES_STAT!C1347</f>
        <v>100.94</v>
      </c>
      <c r="C1344" s="5">
        <f>TITRES_STAT!D1347</f>
        <v>74.847300000000004</v>
      </c>
      <c r="D1344" s="5">
        <f>TITRES_STAT!E1347</f>
        <v>0</v>
      </c>
      <c r="E1344" s="2">
        <f t="shared" si="80"/>
        <v>-9398</v>
      </c>
      <c r="F1344" s="5" t="str">
        <f t="shared" si="83"/>
        <v>BEARISH</v>
      </c>
      <c r="G1344" s="5" t="str">
        <f t="shared" si="82"/>
        <v>NEUTRAL</v>
      </c>
      <c r="H1344" s="5" t="str">
        <f t="shared" si="81"/>
        <v>CONFIRMED BEARISH</v>
      </c>
    </row>
    <row r="1345" spans="1:8" ht="13.5" x14ac:dyDescent="0.25">
      <c r="A1345" s="3">
        <f>TITRES_STAT!B1348</f>
        <v>44270</v>
      </c>
      <c r="B1345" s="5">
        <f>TITRES_STAT!C1348</f>
        <v>100.94</v>
      </c>
      <c r="C1345" s="5">
        <f>TITRES_STAT!D1348</f>
        <v>74.847300000000004</v>
      </c>
      <c r="D1345" s="5">
        <f>TITRES_STAT!E1348</f>
        <v>0</v>
      </c>
      <c r="E1345" s="2">
        <f t="shared" si="80"/>
        <v>-9398</v>
      </c>
      <c r="F1345" s="5" t="str">
        <f t="shared" si="83"/>
        <v>BULLISH</v>
      </c>
      <c r="G1345" s="5" t="str">
        <f t="shared" si="82"/>
        <v>NEUTRAL</v>
      </c>
      <c r="H1345" s="5" t="str">
        <f t="shared" si="81"/>
        <v>CONFIRMED BULLISH</v>
      </c>
    </row>
    <row r="1346" spans="1:8" ht="13.5" x14ac:dyDescent="0.25">
      <c r="A1346" s="3">
        <f>TITRES_STAT!B1349</f>
        <v>44271</v>
      </c>
      <c r="B1346" s="5">
        <f>TITRES_STAT!C1349</f>
        <v>100.94</v>
      </c>
      <c r="C1346" s="5">
        <f>TITRES_STAT!D1349</f>
        <v>74.847300000000004</v>
      </c>
      <c r="D1346" s="5">
        <f>TITRES_STAT!E1349</f>
        <v>0</v>
      </c>
      <c r="E1346" s="2">
        <f t="shared" si="80"/>
        <v>-9398</v>
      </c>
      <c r="F1346" s="5" t="str">
        <f t="shared" si="83"/>
        <v>BULLISH</v>
      </c>
      <c r="G1346" s="5" t="str">
        <f t="shared" si="82"/>
        <v>NEUTRAL</v>
      </c>
      <c r="H1346" s="5" t="str">
        <f t="shared" si="81"/>
        <v>CONFIRMED BULLISH</v>
      </c>
    </row>
    <row r="1347" spans="1:8" ht="13.5" x14ac:dyDescent="0.25">
      <c r="A1347" s="3">
        <f>TITRES_STAT!B1350</f>
        <v>44272</v>
      </c>
      <c r="B1347" s="5">
        <f>TITRES_STAT!C1350</f>
        <v>103.9</v>
      </c>
      <c r="C1347" s="5">
        <f>TITRES_STAT!D1350</f>
        <v>77.042199999999994</v>
      </c>
      <c r="D1347" s="5">
        <f>TITRES_STAT!E1350</f>
        <v>3</v>
      </c>
      <c r="E1347" s="2">
        <f t="shared" si="80"/>
        <v>-9395</v>
      </c>
      <c r="F1347" s="5" t="str">
        <f t="shared" si="83"/>
        <v>BULLISH</v>
      </c>
      <c r="G1347" s="5" t="str">
        <f t="shared" si="82"/>
        <v>NEUTRAL</v>
      </c>
      <c r="H1347" s="5" t="str">
        <f t="shared" si="81"/>
        <v>CONFIRMED BULLISH</v>
      </c>
    </row>
    <row r="1348" spans="1:8" ht="13.5" x14ac:dyDescent="0.25">
      <c r="A1348" s="3">
        <f>TITRES_STAT!B1351</f>
        <v>44273</v>
      </c>
      <c r="B1348" s="5">
        <f>TITRES_STAT!C1351</f>
        <v>103.9</v>
      </c>
      <c r="C1348" s="5">
        <f>TITRES_STAT!D1351</f>
        <v>77.042199999999994</v>
      </c>
      <c r="D1348" s="5">
        <f>TITRES_STAT!E1351</f>
        <v>0</v>
      </c>
      <c r="E1348" s="2">
        <f t="shared" ref="E1348:E1411" si="84">IF(B1348&gt;B1347, E1347+D1348, IF(B1348&lt;B1347, E1347-D1348, E1347))</f>
        <v>-9395</v>
      </c>
      <c r="F1348" s="5" t="str">
        <f t="shared" si="83"/>
        <v>BULLISH</v>
      </c>
      <c r="G1348" s="5" t="str">
        <f t="shared" si="82"/>
        <v>NEUTRAL</v>
      </c>
      <c r="H1348" s="5" t="str">
        <f t="shared" si="81"/>
        <v>CONFIRMED BULLISH</v>
      </c>
    </row>
    <row r="1349" spans="1:8" ht="13.5" x14ac:dyDescent="0.25">
      <c r="A1349" s="3">
        <f>TITRES_STAT!B1352</f>
        <v>44274</v>
      </c>
      <c r="B1349" s="5">
        <f>TITRES_STAT!C1352</f>
        <v>103.9</v>
      </c>
      <c r="C1349" s="5">
        <f>TITRES_STAT!D1352</f>
        <v>77.042199999999994</v>
      </c>
      <c r="D1349" s="5">
        <f>TITRES_STAT!E1352</f>
        <v>23</v>
      </c>
      <c r="E1349" s="2">
        <f t="shared" si="84"/>
        <v>-9395</v>
      </c>
      <c r="F1349" s="5" t="str">
        <f t="shared" si="83"/>
        <v>BULLISH</v>
      </c>
      <c r="G1349" s="5" t="str">
        <f t="shared" si="82"/>
        <v>NEUTRAL</v>
      </c>
      <c r="H1349" s="5" t="str">
        <f t="shared" si="81"/>
        <v>CONFIRMED BULLISH</v>
      </c>
    </row>
    <row r="1350" spans="1:8" ht="13.5" x14ac:dyDescent="0.25">
      <c r="A1350" s="3">
        <f>TITRES_STAT!B1353</f>
        <v>44277</v>
      </c>
      <c r="B1350" s="5">
        <f>TITRES_STAT!C1353</f>
        <v>103.9</v>
      </c>
      <c r="C1350" s="5">
        <f>TITRES_STAT!D1353</f>
        <v>77.042199999999994</v>
      </c>
      <c r="D1350" s="5">
        <f>TITRES_STAT!E1353</f>
        <v>5</v>
      </c>
      <c r="E1350" s="2">
        <f t="shared" si="84"/>
        <v>-9395</v>
      </c>
      <c r="F1350" s="5" t="str">
        <f t="shared" si="83"/>
        <v>BULLISH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44278</v>
      </c>
      <c r="B1351" s="5">
        <f>TITRES_STAT!C1354</f>
        <v>103.9</v>
      </c>
      <c r="C1351" s="5">
        <f>TITRES_STAT!D1354</f>
        <v>77.042199999999994</v>
      </c>
      <c r="D1351" s="5">
        <f>TITRES_STAT!E1354</f>
        <v>0</v>
      </c>
      <c r="E1351" s="2">
        <f t="shared" si="84"/>
        <v>-9395</v>
      </c>
      <c r="F1351" s="5" t="str">
        <f t="shared" si="83"/>
        <v>BULLISH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BULLISH</v>
      </c>
    </row>
    <row r="1352" spans="1:8" ht="13.5" x14ac:dyDescent="0.25">
      <c r="A1352" s="3">
        <f>TITRES_STAT!B1355</f>
        <v>44279</v>
      </c>
      <c r="B1352" s="5">
        <f>TITRES_STAT!C1355</f>
        <v>103.9</v>
      </c>
      <c r="C1352" s="5">
        <f>TITRES_STAT!D1355</f>
        <v>77.042199999999994</v>
      </c>
      <c r="D1352" s="5">
        <f>TITRES_STAT!E1355</f>
        <v>0</v>
      </c>
      <c r="E1352" s="2">
        <f t="shared" si="84"/>
        <v>-9395</v>
      </c>
      <c r="F1352" s="5" t="str">
        <f t="shared" ref="F1352:F1415" si="87">IF(E1352&gt;E1347,"BULLISH",IF(E1352&lt;E1347,"BEARISH","NEUTRAL"))</f>
        <v>NEUTRAL</v>
      </c>
      <c r="G1352" s="5" t="str">
        <f t="shared" si="86"/>
        <v>NEUTRAL</v>
      </c>
      <c r="H1352" s="5" t="str">
        <f t="shared" si="85"/>
        <v>NEUTRAL</v>
      </c>
    </row>
    <row r="1353" spans="1:8" ht="13.5" x14ac:dyDescent="0.25">
      <c r="A1353" s="3">
        <f>TITRES_STAT!B1356</f>
        <v>44280</v>
      </c>
      <c r="B1353" s="5">
        <f>TITRES_STAT!C1356</f>
        <v>103.9</v>
      </c>
      <c r="C1353" s="5">
        <f>TITRES_STAT!D1356</f>
        <v>77.042199999999994</v>
      </c>
      <c r="D1353" s="5">
        <f>TITRES_STAT!E1356</f>
        <v>0</v>
      </c>
      <c r="E1353" s="2">
        <f t="shared" si="84"/>
        <v>-9395</v>
      </c>
      <c r="F1353" s="5" t="str">
        <f t="shared" si="87"/>
        <v>NEUTRAL</v>
      </c>
      <c r="G1353" s="5" t="str">
        <f t="shared" si="86"/>
        <v>NEUTRAL</v>
      </c>
      <c r="H1353" s="5" t="str">
        <f t="shared" si="85"/>
        <v>NEUTRAL</v>
      </c>
    </row>
    <row r="1354" spans="1:8" ht="13.5" x14ac:dyDescent="0.25">
      <c r="A1354" s="3">
        <f>TITRES_STAT!B1357</f>
        <v>44281</v>
      </c>
      <c r="B1354" s="5">
        <f>TITRES_STAT!C1357</f>
        <v>100.79</v>
      </c>
      <c r="C1354" s="5">
        <f>TITRES_STAT!D1357</f>
        <v>74.736099999999993</v>
      </c>
      <c r="D1354" s="5">
        <f>TITRES_STAT!E1357</f>
        <v>800</v>
      </c>
      <c r="E1354" s="2">
        <f t="shared" si="84"/>
        <v>-10195</v>
      </c>
      <c r="F1354" s="5" t="str">
        <f t="shared" si="87"/>
        <v>BEARISH</v>
      </c>
      <c r="G1354" s="5" t="str">
        <f t="shared" si="86"/>
        <v>STRONG</v>
      </c>
      <c r="H1354" s="5" t="str">
        <f t="shared" si="85"/>
        <v>CONFIRMED BEARISH</v>
      </c>
    </row>
    <row r="1355" spans="1:8" ht="13.5" x14ac:dyDescent="0.25">
      <c r="A1355" s="3">
        <f>TITRES_STAT!B1358</f>
        <v>44284</v>
      </c>
      <c r="B1355" s="5">
        <f>TITRES_STAT!C1358</f>
        <v>100.79</v>
      </c>
      <c r="C1355" s="5">
        <f>TITRES_STAT!D1358</f>
        <v>74.736099999999993</v>
      </c>
      <c r="D1355" s="5">
        <f>TITRES_STAT!E1358</f>
        <v>0</v>
      </c>
      <c r="E1355" s="2">
        <f t="shared" si="84"/>
        <v>-10195</v>
      </c>
      <c r="F1355" s="5" t="str">
        <f t="shared" si="87"/>
        <v>BEARISH</v>
      </c>
      <c r="G1355" s="5" t="str">
        <f t="shared" si="86"/>
        <v>STRONG</v>
      </c>
      <c r="H1355" s="5" t="str">
        <f t="shared" si="85"/>
        <v>CONFIRMED BEARISH</v>
      </c>
    </row>
    <row r="1356" spans="1:8" ht="13.5" x14ac:dyDescent="0.25">
      <c r="A1356" s="3">
        <f>TITRES_STAT!B1359</f>
        <v>44285</v>
      </c>
      <c r="B1356" s="5">
        <f>TITRES_STAT!C1359</f>
        <v>100.79</v>
      </c>
      <c r="C1356" s="5">
        <f>TITRES_STAT!D1359</f>
        <v>74.736099999999993</v>
      </c>
      <c r="D1356" s="5">
        <f>TITRES_STAT!E1359</f>
        <v>0</v>
      </c>
      <c r="E1356" s="2">
        <f t="shared" si="84"/>
        <v>-10195</v>
      </c>
      <c r="F1356" s="5" t="str">
        <f t="shared" si="87"/>
        <v>BEARISH</v>
      </c>
      <c r="G1356" s="5" t="str">
        <f t="shared" si="86"/>
        <v>STRONG</v>
      </c>
      <c r="H1356" s="5" t="str">
        <f t="shared" si="85"/>
        <v>CONFIRMED BEARISH</v>
      </c>
    </row>
    <row r="1357" spans="1:8" ht="13.5" x14ac:dyDescent="0.25">
      <c r="A1357" s="3">
        <f>TITRES_STAT!B1360</f>
        <v>44286</v>
      </c>
      <c r="B1357" s="5">
        <f>TITRES_STAT!C1360</f>
        <v>103.81</v>
      </c>
      <c r="C1357" s="5">
        <f>TITRES_STAT!D1360</f>
        <v>76.975499999999997</v>
      </c>
      <c r="D1357" s="5">
        <f>TITRES_STAT!E1360</f>
        <v>10</v>
      </c>
      <c r="E1357" s="2">
        <f t="shared" si="84"/>
        <v>-10185</v>
      </c>
      <c r="F1357" s="5" t="str">
        <f t="shared" si="87"/>
        <v>BEARISH</v>
      </c>
      <c r="G1357" s="5" t="str">
        <f t="shared" si="86"/>
        <v>STRONG</v>
      </c>
      <c r="H1357" s="5" t="str">
        <f t="shared" si="85"/>
        <v>CONFIRMED BEARISH</v>
      </c>
    </row>
    <row r="1358" spans="1:8" ht="13.5" x14ac:dyDescent="0.25">
      <c r="A1358" s="3">
        <f>TITRES_STAT!B1361</f>
        <v>44287</v>
      </c>
      <c r="B1358" s="5">
        <f>TITRES_STAT!C1361</f>
        <v>103.81</v>
      </c>
      <c r="C1358" s="5">
        <f>TITRES_STAT!D1361</f>
        <v>76.975499999999997</v>
      </c>
      <c r="D1358" s="5">
        <f>TITRES_STAT!E1361</f>
        <v>3</v>
      </c>
      <c r="E1358" s="2">
        <f t="shared" si="84"/>
        <v>-10185</v>
      </c>
      <c r="F1358" s="5" t="str">
        <f t="shared" si="87"/>
        <v>BEARISH</v>
      </c>
      <c r="G1358" s="5" t="str">
        <f t="shared" si="86"/>
        <v>STRONG</v>
      </c>
      <c r="H1358" s="5" t="str">
        <f t="shared" si="85"/>
        <v>CONFIRMED BEARISH</v>
      </c>
    </row>
    <row r="1359" spans="1:8" ht="13.5" x14ac:dyDescent="0.25">
      <c r="A1359" s="3">
        <f>TITRES_STAT!B1362</f>
        <v>44288</v>
      </c>
      <c r="B1359" s="5">
        <f>TITRES_STAT!C1362</f>
        <v>103.81</v>
      </c>
      <c r="C1359" s="5">
        <f>TITRES_STAT!D1362</f>
        <v>76.975499999999997</v>
      </c>
      <c r="D1359" s="5">
        <f>TITRES_STAT!E1362</f>
        <v>61</v>
      </c>
      <c r="E1359" s="2">
        <f t="shared" si="84"/>
        <v>-10185</v>
      </c>
      <c r="F1359" s="5" t="str">
        <f t="shared" si="87"/>
        <v>BULLISH</v>
      </c>
      <c r="G1359" s="5" t="str">
        <f t="shared" si="86"/>
        <v>NEUTRAL</v>
      </c>
      <c r="H1359" s="5" t="str">
        <f t="shared" si="85"/>
        <v>CONFIRMED BULLISH</v>
      </c>
    </row>
    <row r="1360" spans="1:8" ht="13.5" x14ac:dyDescent="0.25">
      <c r="A1360" s="3">
        <f>TITRES_STAT!B1363</f>
        <v>44291</v>
      </c>
      <c r="B1360" s="5">
        <f>TITRES_STAT!C1363</f>
        <v>103.81</v>
      </c>
      <c r="C1360" s="5">
        <f>TITRES_STAT!D1363</f>
        <v>76.975499999999997</v>
      </c>
      <c r="D1360" s="5">
        <f>TITRES_STAT!E1363</f>
        <v>0</v>
      </c>
      <c r="E1360" s="2">
        <f t="shared" si="84"/>
        <v>-10185</v>
      </c>
      <c r="F1360" s="5" t="str">
        <f t="shared" si="87"/>
        <v>BULLISH</v>
      </c>
      <c r="G1360" s="5" t="str">
        <f t="shared" si="86"/>
        <v>NEUTRAL</v>
      </c>
      <c r="H1360" s="5" t="str">
        <f t="shared" si="85"/>
        <v>CONFIRMED BULLISH</v>
      </c>
    </row>
    <row r="1361" spans="1:8" ht="13.5" x14ac:dyDescent="0.25">
      <c r="A1361" s="3">
        <f>TITRES_STAT!B1364</f>
        <v>44292</v>
      </c>
      <c r="B1361" s="5">
        <f>TITRES_STAT!C1364</f>
        <v>103.81</v>
      </c>
      <c r="C1361" s="5">
        <f>TITRES_STAT!D1364</f>
        <v>76.975499999999997</v>
      </c>
      <c r="D1361" s="5">
        <f>TITRES_STAT!E1364</f>
        <v>0</v>
      </c>
      <c r="E1361" s="2">
        <f t="shared" si="84"/>
        <v>-10185</v>
      </c>
      <c r="F1361" s="5" t="str">
        <f t="shared" si="87"/>
        <v>BULLISH</v>
      </c>
      <c r="G1361" s="5" t="str">
        <f t="shared" si="86"/>
        <v>NEUTRAL</v>
      </c>
      <c r="H1361" s="5" t="str">
        <f t="shared" si="85"/>
        <v>CONFIRMED BULLISH</v>
      </c>
    </row>
    <row r="1362" spans="1:8" ht="13.5" x14ac:dyDescent="0.25">
      <c r="A1362" s="3">
        <f>TITRES_STAT!B1365</f>
        <v>44293</v>
      </c>
      <c r="B1362" s="5">
        <f>TITRES_STAT!C1365</f>
        <v>103.81</v>
      </c>
      <c r="C1362" s="5">
        <f>TITRES_STAT!D1365</f>
        <v>76.975499999999997</v>
      </c>
      <c r="D1362" s="5">
        <f>TITRES_STAT!E1365</f>
        <v>2</v>
      </c>
      <c r="E1362" s="2">
        <f t="shared" si="84"/>
        <v>-10185</v>
      </c>
      <c r="F1362" s="5" t="str">
        <f t="shared" si="87"/>
        <v>NEUTRAL</v>
      </c>
      <c r="G1362" s="5" t="str">
        <f t="shared" si="86"/>
        <v>NEUTRAL</v>
      </c>
      <c r="H1362" s="5" t="str">
        <f t="shared" si="85"/>
        <v>NEUTRAL</v>
      </c>
    </row>
    <row r="1363" spans="1:8" ht="13.5" x14ac:dyDescent="0.25">
      <c r="A1363" s="3">
        <f>TITRES_STAT!B1366</f>
        <v>44294</v>
      </c>
      <c r="B1363" s="5">
        <f>TITRES_STAT!C1366</f>
        <v>100</v>
      </c>
      <c r="C1363" s="5">
        <f>TITRES_STAT!D1366</f>
        <v>74.150300000000001</v>
      </c>
      <c r="D1363" s="5">
        <f>TITRES_STAT!E1366</f>
        <v>12</v>
      </c>
      <c r="E1363" s="2">
        <f t="shared" si="84"/>
        <v>-10197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100</v>
      </c>
      <c r="C1364" s="5">
        <f>TITRES_STAT!D1367</f>
        <v>74.150300000000001</v>
      </c>
      <c r="D1364" s="5">
        <f>TITRES_STAT!E1367</f>
        <v>0</v>
      </c>
      <c r="E1364" s="2">
        <f t="shared" si="84"/>
        <v>-10197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100</v>
      </c>
      <c r="C1365" s="5">
        <f>TITRES_STAT!D1368</f>
        <v>74.150300000000001</v>
      </c>
      <c r="D1365" s="5">
        <f>TITRES_STAT!E1368</f>
        <v>2</v>
      </c>
      <c r="E1365" s="2">
        <f t="shared" si="84"/>
        <v>-10197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100</v>
      </c>
      <c r="C1366" s="5">
        <f>TITRES_STAT!D1369</f>
        <v>74.150300000000001</v>
      </c>
      <c r="D1366" s="5">
        <f>TITRES_STAT!E1369</f>
        <v>4</v>
      </c>
      <c r="E1366" s="2">
        <f t="shared" si="84"/>
        <v>-10197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CONFIRMED BEARISH</v>
      </c>
    </row>
    <row r="1367" spans="1:8" ht="13.5" x14ac:dyDescent="0.25">
      <c r="A1367" s="3">
        <f>TITRES_STAT!B1370</f>
        <v>44301</v>
      </c>
      <c r="B1367" s="5">
        <f>TITRES_STAT!C1370</f>
        <v>100</v>
      </c>
      <c r="C1367" s="5">
        <f>TITRES_STAT!D1370</f>
        <v>74.150300000000001</v>
      </c>
      <c r="D1367" s="5">
        <f>TITRES_STAT!E1370</f>
        <v>0</v>
      </c>
      <c r="E1367" s="2">
        <f t="shared" si="84"/>
        <v>-10197</v>
      </c>
      <c r="F1367" s="5" t="str">
        <f t="shared" si="87"/>
        <v>BEARISH</v>
      </c>
      <c r="G1367" s="5" t="str">
        <f t="shared" si="86"/>
        <v>NEUTRAL</v>
      </c>
      <c r="H1367" s="5" t="str">
        <f t="shared" si="85"/>
        <v>CONFIRMED BEARISH</v>
      </c>
    </row>
    <row r="1368" spans="1:8" ht="13.5" x14ac:dyDescent="0.25">
      <c r="A1368" s="3">
        <f>TITRES_STAT!B1371</f>
        <v>44302</v>
      </c>
      <c r="B1368" s="5">
        <f>TITRES_STAT!C1371</f>
        <v>103</v>
      </c>
      <c r="C1368" s="5">
        <f>TITRES_STAT!D1371</f>
        <v>76.374799999999993</v>
      </c>
      <c r="D1368" s="5">
        <f>TITRES_STAT!E1371</f>
        <v>5</v>
      </c>
      <c r="E1368" s="2">
        <f t="shared" si="84"/>
        <v>-10192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103</v>
      </c>
      <c r="C1369" s="5">
        <f>TITRES_STAT!D1372</f>
        <v>76.374799999999993</v>
      </c>
      <c r="D1369" s="5">
        <f>TITRES_STAT!E1372</f>
        <v>0</v>
      </c>
      <c r="E1369" s="2">
        <f t="shared" si="84"/>
        <v>-10192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44306</v>
      </c>
      <c r="B1370" s="5">
        <f>TITRES_STAT!C1373</f>
        <v>106</v>
      </c>
      <c r="C1370" s="5">
        <f>TITRES_STAT!D1373</f>
        <v>78.599299999999999</v>
      </c>
      <c r="D1370" s="5">
        <f>TITRES_STAT!E1373</f>
        <v>2</v>
      </c>
      <c r="E1370" s="2">
        <f t="shared" si="84"/>
        <v>-10190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106</v>
      </c>
      <c r="C1371" s="5">
        <f>TITRES_STAT!D1374</f>
        <v>78.599299999999999</v>
      </c>
      <c r="D1371" s="5">
        <f>TITRES_STAT!E1374</f>
        <v>8</v>
      </c>
      <c r="E1371" s="2">
        <f t="shared" si="84"/>
        <v>-10190</v>
      </c>
      <c r="F1371" s="5" t="str">
        <f t="shared" si="87"/>
        <v>BULLISH</v>
      </c>
      <c r="G1371" s="5" t="str">
        <f t="shared" si="86"/>
        <v>NEUTRAL</v>
      </c>
      <c r="H1371" s="5" t="str">
        <f t="shared" si="85"/>
        <v>CONFIRMED BULLISH</v>
      </c>
    </row>
    <row r="1372" spans="1:8" ht="13.5" x14ac:dyDescent="0.25">
      <c r="A1372" s="3">
        <f>TITRES_STAT!B1375</f>
        <v>44308</v>
      </c>
      <c r="B1372" s="5">
        <f>TITRES_STAT!C1375</f>
        <v>106</v>
      </c>
      <c r="C1372" s="5">
        <f>TITRES_STAT!D1375</f>
        <v>78.599299999999999</v>
      </c>
      <c r="D1372" s="5">
        <f>TITRES_STAT!E1375</f>
        <v>0</v>
      </c>
      <c r="E1372" s="2">
        <f t="shared" si="84"/>
        <v>-10190</v>
      </c>
      <c r="F1372" s="5" t="str">
        <f t="shared" si="87"/>
        <v>BULLISH</v>
      </c>
      <c r="G1372" s="5" t="str">
        <f t="shared" si="86"/>
        <v>NEUTRAL</v>
      </c>
      <c r="H1372" s="5" t="str">
        <f t="shared" si="85"/>
        <v>CONFIRMED BULLISH</v>
      </c>
    </row>
    <row r="1373" spans="1:8" ht="13.5" x14ac:dyDescent="0.25">
      <c r="A1373" s="3">
        <f>TITRES_STAT!B1376</f>
        <v>44309</v>
      </c>
      <c r="B1373" s="5">
        <f>TITRES_STAT!C1376</f>
        <v>106</v>
      </c>
      <c r="C1373" s="5">
        <f>TITRES_STAT!D1376</f>
        <v>78.599299999999999</v>
      </c>
      <c r="D1373" s="5">
        <f>TITRES_STAT!E1376</f>
        <v>15</v>
      </c>
      <c r="E1373" s="2">
        <f t="shared" si="84"/>
        <v>-10190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44312</v>
      </c>
      <c r="B1374" s="5">
        <f>TITRES_STAT!C1377</f>
        <v>106</v>
      </c>
      <c r="C1374" s="5">
        <f>TITRES_STAT!D1377</f>
        <v>78.599299999999999</v>
      </c>
      <c r="D1374" s="5">
        <f>TITRES_STAT!E1377</f>
        <v>0</v>
      </c>
      <c r="E1374" s="2">
        <f t="shared" si="84"/>
        <v>-10190</v>
      </c>
      <c r="F1374" s="5" t="str">
        <f t="shared" si="87"/>
        <v>BULLISH</v>
      </c>
      <c r="G1374" s="5" t="str">
        <f t="shared" si="86"/>
        <v>NEUTRAL</v>
      </c>
      <c r="H1374" s="5" t="str">
        <f t="shared" si="85"/>
        <v>CONFIRMED BULLISH</v>
      </c>
    </row>
    <row r="1375" spans="1:8" ht="13.5" x14ac:dyDescent="0.25">
      <c r="A1375" s="3">
        <f>TITRES_STAT!B1378</f>
        <v>44313</v>
      </c>
      <c r="B1375" s="5">
        <f>TITRES_STAT!C1378</f>
        <v>103.01</v>
      </c>
      <c r="C1375" s="5">
        <f>TITRES_STAT!D1378</f>
        <v>76.382300000000001</v>
      </c>
      <c r="D1375" s="5">
        <f>TITRES_STAT!E1378</f>
        <v>100</v>
      </c>
      <c r="E1375" s="2">
        <f t="shared" si="84"/>
        <v>-10290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44314</v>
      </c>
      <c r="B1376" s="5">
        <f>TITRES_STAT!C1379</f>
        <v>103</v>
      </c>
      <c r="C1376" s="5">
        <f>TITRES_STAT!D1379</f>
        <v>76.374799999999993</v>
      </c>
      <c r="D1376" s="5">
        <f>TITRES_STAT!E1379</f>
        <v>12</v>
      </c>
      <c r="E1376" s="2">
        <f t="shared" si="84"/>
        <v>-10302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CONFIRMED BEARISH</v>
      </c>
    </row>
    <row r="1377" spans="1:8" ht="13.5" x14ac:dyDescent="0.25">
      <c r="A1377" s="3">
        <f>TITRES_STAT!B1380</f>
        <v>44315</v>
      </c>
      <c r="B1377" s="5">
        <f>TITRES_STAT!C1380</f>
        <v>100.01</v>
      </c>
      <c r="C1377" s="5">
        <f>TITRES_STAT!D1380</f>
        <v>74.157700000000006</v>
      </c>
      <c r="D1377" s="5">
        <f>TITRES_STAT!E1380</f>
        <v>46</v>
      </c>
      <c r="E1377" s="2">
        <f t="shared" si="84"/>
        <v>-10348</v>
      </c>
      <c r="F1377" s="5" t="str">
        <f t="shared" si="87"/>
        <v>BEARISH</v>
      </c>
      <c r="G1377" s="5" t="str">
        <f t="shared" si="86"/>
        <v>NEUTRAL</v>
      </c>
      <c r="H1377" s="5" t="str">
        <f t="shared" si="85"/>
        <v>CONFIRMED BEARISH</v>
      </c>
    </row>
    <row r="1378" spans="1:8" ht="13.5" x14ac:dyDescent="0.25">
      <c r="A1378" s="3">
        <f>TITRES_STAT!B1381</f>
        <v>44316</v>
      </c>
      <c r="B1378" s="5">
        <f>TITRES_STAT!C1381</f>
        <v>103.05</v>
      </c>
      <c r="C1378" s="5">
        <f>TITRES_STAT!D1381</f>
        <v>76.411900000000003</v>
      </c>
      <c r="D1378" s="5">
        <f>TITRES_STAT!E1381</f>
        <v>28</v>
      </c>
      <c r="E1378" s="2">
        <f t="shared" si="84"/>
        <v>-10320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44319</v>
      </c>
      <c r="B1379" s="5">
        <f>TITRES_STAT!C1382</f>
        <v>106.15</v>
      </c>
      <c r="C1379" s="5">
        <f>TITRES_STAT!D1382</f>
        <v>78.710599999999999</v>
      </c>
      <c r="D1379" s="5">
        <f>TITRES_STAT!E1382</f>
        <v>63</v>
      </c>
      <c r="E1379" s="2">
        <f t="shared" si="84"/>
        <v>-10257</v>
      </c>
      <c r="F1379" s="5" t="str">
        <f t="shared" si="87"/>
        <v>BEARISH</v>
      </c>
      <c r="G1379" s="5" t="str">
        <f t="shared" si="86"/>
        <v>NEUTRAL</v>
      </c>
      <c r="H1379" s="5" t="str">
        <f t="shared" si="85"/>
        <v>BEARISH DIVERGENCE</v>
      </c>
    </row>
    <row r="1380" spans="1:8" ht="13.5" x14ac:dyDescent="0.25">
      <c r="A1380" s="3">
        <f>TITRES_STAT!B1383</f>
        <v>44320</v>
      </c>
      <c r="B1380" s="5">
        <f>TITRES_STAT!C1383</f>
        <v>109.33</v>
      </c>
      <c r="C1380" s="5">
        <f>TITRES_STAT!D1383</f>
        <v>81.068600000000004</v>
      </c>
      <c r="D1380" s="5">
        <f>TITRES_STAT!E1383</f>
        <v>90</v>
      </c>
      <c r="E1380" s="2">
        <f t="shared" si="84"/>
        <v>-10167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115</v>
      </c>
      <c r="C1381" s="5">
        <f>TITRES_STAT!D1384</f>
        <v>85.272900000000007</v>
      </c>
      <c r="D1381" s="5">
        <f>TITRES_STAT!E1384</f>
        <v>306</v>
      </c>
      <c r="E1381" s="2">
        <f t="shared" si="84"/>
        <v>-9861</v>
      </c>
      <c r="F1381" s="5" t="str">
        <f t="shared" si="87"/>
        <v>BULLISH</v>
      </c>
      <c r="G1381" s="5" t="str">
        <f t="shared" si="86"/>
        <v>WEAK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118.4</v>
      </c>
      <c r="C1382" s="5">
        <f>TITRES_STAT!D1385</f>
        <v>87.793999999999997</v>
      </c>
      <c r="D1382" s="5">
        <f>TITRES_STAT!E1385</f>
        <v>321</v>
      </c>
      <c r="E1382" s="2">
        <f t="shared" si="84"/>
        <v>-9540</v>
      </c>
      <c r="F1382" s="5" t="str">
        <f t="shared" si="87"/>
        <v>BULLISH</v>
      </c>
      <c r="G1382" s="5" t="str">
        <f t="shared" si="86"/>
        <v>WEAK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118.4</v>
      </c>
      <c r="C1383" s="5">
        <f>TITRES_STAT!D1386</f>
        <v>87.793999999999997</v>
      </c>
      <c r="D1383" s="5">
        <f>TITRES_STAT!E1386</f>
        <v>50</v>
      </c>
      <c r="E1383" s="2">
        <f t="shared" si="84"/>
        <v>-9540</v>
      </c>
      <c r="F1383" s="5" t="str">
        <f t="shared" si="87"/>
        <v>BULLISH</v>
      </c>
      <c r="G1383" s="5" t="str">
        <f t="shared" si="86"/>
        <v>WEAK</v>
      </c>
      <c r="H1383" s="5" t="str">
        <f t="shared" si="85"/>
        <v>CONFIRMED BULLISH</v>
      </c>
    </row>
    <row r="1384" spans="1:8" ht="13.5" x14ac:dyDescent="0.25">
      <c r="A1384" s="3">
        <f>TITRES_STAT!B1387</f>
        <v>44326</v>
      </c>
      <c r="B1384" s="5">
        <f>TITRES_STAT!C1387</f>
        <v>118</v>
      </c>
      <c r="C1384" s="5">
        <f>TITRES_STAT!D1387</f>
        <v>87.497399999999999</v>
      </c>
      <c r="D1384" s="5">
        <f>TITRES_STAT!E1387</f>
        <v>205</v>
      </c>
      <c r="E1384" s="2">
        <f t="shared" si="84"/>
        <v>-9745</v>
      </c>
      <c r="F1384" s="5" t="str">
        <f t="shared" si="87"/>
        <v>BULLISH</v>
      </c>
      <c r="G1384" s="5" t="str">
        <f t="shared" si="86"/>
        <v>WEAK</v>
      </c>
      <c r="H1384" s="5" t="str">
        <f t="shared" si="85"/>
        <v>CONFIRMED BULLISH</v>
      </c>
    </row>
    <row r="1385" spans="1:8" ht="13.5" x14ac:dyDescent="0.25">
      <c r="A1385" s="3">
        <f>TITRES_STAT!B1388</f>
        <v>44327</v>
      </c>
      <c r="B1385" s="5">
        <f>TITRES_STAT!C1388</f>
        <v>115.7</v>
      </c>
      <c r="C1385" s="5">
        <f>TITRES_STAT!D1388</f>
        <v>85.791899999999998</v>
      </c>
      <c r="D1385" s="5">
        <f>TITRES_STAT!E1388</f>
        <v>81</v>
      </c>
      <c r="E1385" s="2">
        <f t="shared" si="84"/>
        <v>-9826</v>
      </c>
      <c r="F1385" s="5" t="str">
        <f t="shared" si="87"/>
        <v>BULLISH</v>
      </c>
      <c r="G1385" s="5" t="str">
        <f t="shared" si="86"/>
        <v>WEAK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119.17</v>
      </c>
      <c r="C1386" s="5">
        <f>TITRES_STAT!D1389</f>
        <v>88.364900000000006</v>
      </c>
      <c r="D1386" s="5">
        <f>TITRES_STAT!E1389</f>
        <v>5</v>
      </c>
      <c r="E1386" s="2">
        <f t="shared" si="84"/>
        <v>-9821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CONFIRMED BULLISH</v>
      </c>
    </row>
    <row r="1387" spans="1:8" ht="13.5" x14ac:dyDescent="0.25">
      <c r="A1387" s="3">
        <f>TITRES_STAT!B1390</f>
        <v>44334</v>
      </c>
      <c r="B1387" s="5">
        <f>TITRES_STAT!C1390</f>
        <v>119</v>
      </c>
      <c r="C1387" s="5">
        <f>TITRES_STAT!D1390</f>
        <v>88.238900000000001</v>
      </c>
      <c r="D1387" s="5">
        <f>TITRES_STAT!E1390</f>
        <v>2</v>
      </c>
      <c r="E1387" s="2">
        <f t="shared" si="84"/>
        <v>-9823</v>
      </c>
      <c r="F1387" s="5" t="str">
        <f t="shared" si="87"/>
        <v>BEARISH</v>
      </c>
      <c r="G1387" s="5" t="str">
        <f t="shared" si="86"/>
        <v>STRONG</v>
      </c>
      <c r="H1387" s="5" t="str">
        <f t="shared" si="85"/>
        <v>BEARISH DIVERGENCE</v>
      </c>
    </row>
    <row r="1388" spans="1:8" ht="13.5" x14ac:dyDescent="0.25">
      <c r="A1388" s="3">
        <f>TITRES_STAT!B1391</f>
        <v>44335</v>
      </c>
      <c r="B1388" s="5">
        <f>TITRES_STAT!C1391</f>
        <v>115.82</v>
      </c>
      <c r="C1388" s="5">
        <f>TITRES_STAT!D1391</f>
        <v>85.880899999999997</v>
      </c>
      <c r="D1388" s="5">
        <f>TITRES_STAT!E1391</f>
        <v>71</v>
      </c>
      <c r="E1388" s="2">
        <f t="shared" si="84"/>
        <v>-9894</v>
      </c>
      <c r="F1388" s="5" t="str">
        <f t="shared" si="87"/>
        <v>BEARISH</v>
      </c>
      <c r="G1388" s="5" t="str">
        <f t="shared" si="86"/>
        <v>STRONG</v>
      </c>
      <c r="H1388" s="5" t="str">
        <f t="shared" si="85"/>
        <v>CONFIRMED BEARISH</v>
      </c>
    </row>
    <row r="1389" spans="1:8" ht="13.5" x14ac:dyDescent="0.25">
      <c r="A1389" s="3">
        <f>TITRES_STAT!B1392</f>
        <v>44336</v>
      </c>
      <c r="B1389" s="5">
        <f>TITRES_STAT!C1392</f>
        <v>111</v>
      </c>
      <c r="C1389" s="5">
        <f>TITRES_STAT!D1392</f>
        <v>82.306899999999999</v>
      </c>
      <c r="D1389" s="5">
        <f>TITRES_STAT!E1392</f>
        <v>212</v>
      </c>
      <c r="E1389" s="2">
        <f t="shared" si="84"/>
        <v>-10106</v>
      </c>
      <c r="F1389" s="5" t="str">
        <f t="shared" si="87"/>
        <v>BEARISH</v>
      </c>
      <c r="G1389" s="5" t="str">
        <f t="shared" si="86"/>
        <v>STRONG</v>
      </c>
      <c r="H1389" s="5" t="str">
        <f t="shared" si="85"/>
        <v>CONFIRMED BEARISH</v>
      </c>
    </row>
    <row r="1390" spans="1:8" ht="13.5" x14ac:dyDescent="0.25">
      <c r="A1390" s="3">
        <f>TITRES_STAT!B1393</f>
        <v>44337</v>
      </c>
      <c r="B1390" s="5">
        <f>TITRES_STAT!C1393</f>
        <v>115.8</v>
      </c>
      <c r="C1390" s="5">
        <f>TITRES_STAT!D1393</f>
        <v>85.866100000000003</v>
      </c>
      <c r="D1390" s="5">
        <f>TITRES_STAT!E1393</f>
        <v>6</v>
      </c>
      <c r="E1390" s="2">
        <f t="shared" si="84"/>
        <v>-10100</v>
      </c>
      <c r="F1390" s="5" t="str">
        <f t="shared" si="87"/>
        <v>BEARISH</v>
      </c>
      <c r="G1390" s="5" t="str">
        <f t="shared" si="86"/>
        <v>STRONG</v>
      </c>
      <c r="H1390" s="5" t="str">
        <f t="shared" si="85"/>
        <v>BEARISH DIVERGENCE</v>
      </c>
    </row>
    <row r="1391" spans="1:8" ht="13.5" x14ac:dyDescent="0.25">
      <c r="A1391" s="3">
        <f>TITRES_STAT!B1394</f>
        <v>44340</v>
      </c>
      <c r="B1391" s="5">
        <f>TITRES_STAT!C1394</f>
        <v>114</v>
      </c>
      <c r="C1391" s="5">
        <f>TITRES_STAT!D1394</f>
        <v>84.531400000000005</v>
      </c>
      <c r="D1391" s="5">
        <f>TITRES_STAT!E1394</f>
        <v>16</v>
      </c>
      <c r="E1391" s="2">
        <f t="shared" si="84"/>
        <v>-10116</v>
      </c>
      <c r="F1391" s="5" t="str">
        <f t="shared" si="87"/>
        <v>BEARISH</v>
      </c>
      <c r="G1391" s="5" t="str">
        <f t="shared" si="86"/>
        <v>STRONG</v>
      </c>
      <c r="H1391" s="5" t="str">
        <f t="shared" si="85"/>
        <v>CONFIRMED BEARISH</v>
      </c>
    </row>
    <row r="1392" spans="1:8" ht="13.5" x14ac:dyDescent="0.25">
      <c r="A1392" s="3">
        <f>TITRES_STAT!B1395</f>
        <v>44341</v>
      </c>
      <c r="B1392" s="5">
        <f>TITRES_STAT!C1395</f>
        <v>115</v>
      </c>
      <c r="C1392" s="5">
        <f>TITRES_STAT!D1395</f>
        <v>85.272900000000007</v>
      </c>
      <c r="D1392" s="5">
        <f>TITRES_STAT!E1395</f>
        <v>22</v>
      </c>
      <c r="E1392" s="2">
        <f t="shared" si="84"/>
        <v>-10094</v>
      </c>
      <c r="F1392" s="5" t="str">
        <f t="shared" si="87"/>
        <v>BEARISH</v>
      </c>
      <c r="G1392" s="5" t="str">
        <f t="shared" si="86"/>
        <v>STRONG</v>
      </c>
      <c r="H1392" s="5" t="str">
        <f t="shared" si="85"/>
        <v>CONFIRMED BEARISH</v>
      </c>
    </row>
    <row r="1393" spans="1:8" ht="13.5" x14ac:dyDescent="0.25">
      <c r="A1393" s="3">
        <f>TITRES_STAT!B1396</f>
        <v>44342</v>
      </c>
      <c r="B1393" s="5">
        <f>TITRES_STAT!C1396</f>
        <v>118.45</v>
      </c>
      <c r="C1393" s="5">
        <f>TITRES_STAT!D1396</f>
        <v>87.831100000000006</v>
      </c>
      <c r="D1393" s="5">
        <f>TITRES_STAT!E1396</f>
        <v>114</v>
      </c>
      <c r="E1393" s="2">
        <f t="shared" si="84"/>
        <v>-9980</v>
      </c>
      <c r="F1393" s="5" t="str">
        <f t="shared" si="87"/>
        <v>BEARISH</v>
      </c>
      <c r="G1393" s="5" t="str">
        <f t="shared" si="86"/>
        <v>NEUTRAL</v>
      </c>
      <c r="H1393" s="5" t="str">
        <f t="shared" si="85"/>
        <v>BEARISH DIVERGENCE</v>
      </c>
    </row>
    <row r="1394" spans="1:8" ht="13.5" x14ac:dyDescent="0.25">
      <c r="A1394" s="3">
        <f>TITRES_STAT!B1397</f>
        <v>44343</v>
      </c>
      <c r="B1394" s="5">
        <f>TITRES_STAT!C1397</f>
        <v>119.97</v>
      </c>
      <c r="C1394" s="5">
        <f>TITRES_STAT!D1397</f>
        <v>88.958100000000002</v>
      </c>
      <c r="D1394" s="5">
        <f>TITRES_STAT!E1397</f>
        <v>6</v>
      </c>
      <c r="E1394" s="2">
        <f t="shared" si="84"/>
        <v>-9974</v>
      </c>
      <c r="F1394" s="5" t="str">
        <f t="shared" si="87"/>
        <v>BULLISH</v>
      </c>
      <c r="G1394" s="5" t="str">
        <f t="shared" si="86"/>
        <v>NEUTRAL</v>
      </c>
      <c r="H1394" s="5" t="str">
        <f t="shared" si="85"/>
        <v>CONFIRMED BULLISH</v>
      </c>
    </row>
    <row r="1395" spans="1:8" ht="13.5" x14ac:dyDescent="0.25">
      <c r="A1395" s="3">
        <f>TITRES_STAT!B1398</f>
        <v>44344</v>
      </c>
      <c r="B1395" s="5">
        <f>TITRES_STAT!C1398</f>
        <v>119.96</v>
      </c>
      <c r="C1395" s="5">
        <f>TITRES_STAT!D1398</f>
        <v>88.950699999999998</v>
      </c>
      <c r="D1395" s="5">
        <f>TITRES_STAT!E1398</f>
        <v>8</v>
      </c>
      <c r="E1395" s="2">
        <f t="shared" si="84"/>
        <v>-9982</v>
      </c>
      <c r="F1395" s="5" t="str">
        <f t="shared" si="87"/>
        <v>BULLISH</v>
      </c>
      <c r="G1395" s="5" t="str">
        <f t="shared" si="86"/>
        <v>NEUTRAL</v>
      </c>
      <c r="H1395" s="5" t="str">
        <f t="shared" si="85"/>
        <v>CONFIRMED BULLISH</v>
      </c>
    </row>
    <row r="1396" spans="1:8" ht="13.5" x14ac:dyDescent="0.25">
      <c r="A1396" s="3">
        <f>TITRES_STAT!B1399</f>
        <v>44347</v>
      </c>
      <c r="B1396" s="5">
        <f>TITRES_STAT!C1399</f>
        <v>116.51</v>
      </c>
      <c r="C1396" s="5">
        <f>TITRES_STAT!D1399</f>
        <v>86.392499999999998</v>
      </c>
      <c r="D1396" s="5">
        <f>TITRES_STAT!E1399</f>
        <v>51</v>
      </c>
      <c r="E1396" s="2">
        <f t="shared" si="84"/>
        <v>-10033</v>
      </c>
      <c r="F1396" s="5" t="str">
        <f t="shared" si="87"/>
        <v>BULLISH</v>
      </c>
      <c r="G1396" s="5" t="str">
        <f t="shared" si="86"/>
        <v>NEUTRAL</v>
      </c>
      <c r="H1396" s="5" t="str">
        <f t="shared" si="85"/>
        <v>CONFIRMED BULLISH</v>
      </c>
    </row>
    <row r="1397" spans="1:8" ht="13.5" x14ac:dyDescent="0.25">
      <c r="A1397" s="3">
        <f>TITRES_STAT!B1400</f>
        <v>44348</v>
      </c>
      <c r="B1397" s="5">
        <f>TITRES_STAT!C1400</f>
        <v>119.97</v>
      </c>
      <c r="C1397" s="5">
        <f>TITRES_STAT!D1400</f>
        <v>88.958100000000002</v>
      </c>
      <c r="D1397" s="5">
        <f>TITRES_STAT!E1400</f>
        <v>26</v>
      </c>
      <c r="E1397" s="2">
        <f t="shared" si="84"/>
        <v>-10007</v>
      </c>
      <c r="F1397" s="5" t="str">
        <f t="shared" si="87"/>
        <v>BULLISH</v>
      </c>
      <c r="G1397" s="5" t="str">
        <f t="shared" si="86"/>
        <v>NEUTRAL</v>
      </c>
      <c r="H1397" s="5" t="str">
        <f t="shared" si="85"/>
        <v>CONFIRMED BULLISH</v>
      </c>
    </row>
    <row r="1398" spans="1:8" ht="13.5" x14ac:dyDescent="0.25">
      <c r="A1398" s="3">
        <f>TITRES_STAT!B1401</f>
        <v>44349</v>
      </c>
      <c r="B1398" s="5">
        <f>TITRES_STAT!C1401</f>
        <v>116.52</v>
      </c>
      <c r="C1398" s="5">
        <f>TITRES_STAT!D1401</f>
        <v>86.4</v>
      </c>
      <c r="D1398" s="5">
        <f>TITRES_STAT!E1401</f>
        <v>73</v>
      </c>
      <c r="E1398" s="2">
        <f t="shared" si="84"/>
        <v>-10080</v>
      </c>
      <c r="F1398" s="5" t="str">
        <f t="shared" si="87"/>
        <v>BEARISH</v>
      </c>
      <c r="G1398" s="5" t="str">
        <f t="shared" si="86"/>
        <v>NEUTRAL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116.8</v>
      </c>
      <c r="C1399" s="5">
        <f>TITRES_STAT!D1402</f>
        <v>86.607600000000005</v>
      </c>
      <c r="D1399" s="5">
        <f>TITRES_STAT!E1402</f>
        <v>110</v>
      </c>
      <c r="E1399" s="2">
        <f t="shared" si="84"/>
        <v>-9970</v>
      </c>
      <c r="F1399" s="5" t="str">
        <f t="shared" si="87"/>
        <v>BULLISH</v>
      </c>
      <c r="G1399" s="5" t="str">
        <f t="shared" si="86"/>
        <v>NEUTRAL</v>
      </c>
      <c r="H1399" s="5" t="str">
        <f t="shared" si="85"/>
        <v>BULLISH DIVERGENCE</v>
      </c>
    </row>
    <row r="1400" spans="1:8" ht="13.5" x14ac:dyDescent="0.25">
      <c r="A1400" s="3">
        <f>TITRES_STAT!B1403</f>
        <v>44351</v>
      </c>
      <c r="B1400" s="5">
        <f>TITRES_STAT!C1403</f>
        <v>117.8</v>
      </c>
      <c r="C1400" s="5">
        <f>TITRES_STAT!D1403</f>
        <v>87.349100000000007</v>
      </c>
      <c r="D1400" s="5">
        <f>TITRES_STAT!E1403</f>
        <v>60</v>
      </c>
      <c r="E1400" s="2">
        <f t="shared" si="84"/>
        <v>-9910</v>
      </c>
      <c r="F1400" s="5" t="str">
        <f t="shared" si="87"/>
        <v>BULLISH</v>
      </c>
      <c r="G1400" s="5" t="str">
        <f t="shared" si="86"/>
        <v>NEUTRAL</v>
      </c>
      <c r="H1400" s="5" t="str">
        <f t="shared" si="85"/>
        <v>BULLISH DIVERGENCE</v>
      </c>
    </row>
    <row r="1401" spans="1:8" ht="13.5" x14ac:dyDescent="0.25">
      <c r="A1401" s="3">
        <f>TITRES_STAT!B1404</f>
        <v>44354</v>
      </c>
      <c r="B1401" s="5">
        <f>TITRES_STAT!C1404</f>
        <v>116.51</v>
      </c>
      <c r="C1401" s="5">
        <f>TITRES_STAT!D1404</f>
        <v>86.392499999999998</v>
      </c>
      <c r="D1401" s="5">
        <f>TITRES_STAT!E1404</f>
        <v>26</v>
      </c>
      <c r="E1401" s="2">
        <f t="shared" si="84"/>
        <v>-9936</v>
      </c>
      <c r="F1401" s="5" t="str">
        <f t="shared" si="87"/>
        <v>BULLISH</v>
      </c>
      <c r="G1401" s="5" t="str">
        <f t="shared" si="86"/>
        <v>NEUTRAL</v>
      </c>
      <c r="H1401" s="5" t="str">
        <f t="shared" si="85"/>
        <v>NEUTRAL</v>
      </c>
    </row>
    <row r="1402" spans="1:8" ht="13.5" x14ac:dyDescent="0.25">
      <c r="A1402" s="3">
        <f>TITRES_STAT!B1405</f>
        <v>44355</v>
      </c>
      <c r="B1402" s="5">
        <f>TITRES_STAT!C1405</f>
        <v>116.1</v>
      </c>
      <c r="C1402" s="5">
        <f>TITRES_STAT!D1405</f>
        <v>86.088499999999996</v>
      </c>
      <c r="D1402" s="5">
        <f>TITRES_STAT!E1405</f>
        <v>1</v>
      </c>
      <c r="E1402" s="2">
        <f t="shared" si="84"/>
        <v>-9937</v>
      </c>
      <c r="F1402" s="5" t="str">
        <f t="shared" si="87"/>
        <v>BULLISH</v>
      </c>
      <c r="G1402" s="5" t="str">
        <f t="shared" si="86"/>
        <v>NEUTRAL</v>
      </c>
      <c r="H1402" s="5" t="str">
        <f t="shared" si="85"/>
        <v>BULLISH DIVERGENCE</v>
      </c>
    </row>
    <row r="1403" spans="1:8" ht="13.5" x14ac:dyDescent="0.25">
      <c r="A1403" s="3">
        <f>TITRES_STAT!B1406</f>
        <v>44356</v>
      </c>
      <c r="B1403" s="5">
        <f>TITRES_STAT!C1406</f>
        <v>116</v>
      </c>
      <c r="C1403" s="5">
        <f>TITRES_STAT!D1406</f>
        <v>86.014399999999995</v>
      </c>
      <c r="D1403" s="5">
        <f>TITRES_STAT!E1406</f>
        <v>82</v>
      </c>
      <c r="E1403" s="2">
        <f t="shared" si="84"/>
        <v>-10019</v>
      </c>
      <c r="F1403" s="5" t="str">
        <f t="shared" si="87"/>
        <v>BULLISH</v>
      </c>
      <c r="G1403" s="5" t="str">
        <f t="shared" si="86"/>
        <v>NEUTRAL</v>
      </c>
      <c r="H1403" s="5" t="str">
        <f t="shared" si="85"/>
        <v>BULLISH DIVERGENCE</v>
      </c>
    </row>
    <row r="1404" spans="1:8" ht="13.5" x14ac:dyDescent="0.25">
      <c r="A1404" s="3">
        <f>TITRES_STAT!B1407</f>
        <v>44357</v>
      </c>
      <c r="B1404" s="5">
        <f>TITRES_STAT!C1407</f>
        <v>116</v>
      </c>
      <c r="C1404" s="5">
        <f>TITRES_STAT!D1407</f>
        <v>86.014399999999995</v>
      </c>
      <c r="D1404" s="5">
        <f>TITRES_STAT!E1407</f>
        <v>230</v>
      </c>
      <c r="E1404" s="2">
        <f t="shared" si="84"/>
        <v>-10019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CONFIRMED BEARISH</v>
      </c>
    </row>
    <row r="1405" spans="1:8" ht="13.5" x14ac:dyDescent="0.25">
      <c r="A1405" s="3">
        <f>TITRES_STAT!B1408</f>
        <v>44358</v>
      </c>
      <c r="B1405" s="5">
        <f>TITRES_STAT!C1408</f>
        <v>115.95</v>
      </c>
      <c r="C1405" s="5">
        <f>TITRES_STAT!D1408</f>
        <v>85.9773</v>
      </c>
      <c r="D1405" s="5">
        <f>TITRES_STAT!E1408</f>
        <v>30</v>
      </c>
      <c r="E1405" s="2">
        <f t="shared" si="84"/>
        <v>-10049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CONFIRMED BEARISH</v>
      </c>
    </row>
    <row r="1406" spans="1:8" ht="13.5" x14ac:dyDescent="0.25">
      <c r="A1406" s="3">
        <f>TITRES_STAT!B1409</f>
        <v>44361</v>
      </c>
      <c r="B1406" s="5">
        <f>TITRES_STAT!C1409</f>
        <v>115</v>
      </c>
      <c r="C1406" s="5">
        <f>TITRES_STAT!D1409</f>
        <v>85.272900000000007</v>
      </c>
      <c r="D1406" s="5">
        <f>TITRES_STAT!E1409</f>
        <v>85</v>
      </c>
      <c r="E1406" s="2">
        <f t="shared" si="84"/>
        <v>-10134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CONFIRMED BEARISH</v>
      </c>
    </row>
    <row r="1407" spans="1:8" ht="13.5" x14ac:dyDescent="0.25">
      <c r="A1407" s="3">
        <f>TITRES_STAT!B1410</f>
        <v>44362</v>
      </c>
      <c r="B1407" s="5">
        <f>TITRES_STAT!C1410</f>
        <v>115.2</v>
      </c>
      <c r="C1407" s="5">
        <f>TITRES_STAT!D1410</f>
        <v>85.421199999999999</v>
      </c>
      <c r="D1407" s="5">
        <f>TITRES_STAT!E1410</f>
        <v>8</v>
      </c>
      <c r="E1407" s="2">
        <f t="shared" si="84"/>
        <v>-10126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CONFIRMED BEARISH</v>
      </c>
    </row>
    <row r="1408" spans="1:8" ht="13.5" x14ac:dyDescent="0.25">
      <c r="A1408" s="3">
        <f>TITRES_STAT!B1411</f>
        <v>44363</v>
      </c>
      <c r="B1408" s="5">
        <f>TITRES_STAT!C1411</f>
        <v>115.1</v>
      </c>
      <c r="C1408" s="5">
        <f>TITRES_STAT!D1411</f>
        <v>85.346999999999994</v>
      </c>
      <c r="D1408" s="5">
        <f>TITRES_STAT!E1411</f>
        <v>58</v>
      </c>
      <c r="E1408" s="2">
        <f t="shared" si="84"/>
        <v>-10184</v>
      </c>
      <c r="F1408" s="5" t="str">
        <f t="shared" si="87"/>
        <v>BEARISH</v>
      </c>
      <c r="G1408" s="5" t="str">
        <f t="shared" si="86"/>
        <v>NEUTRAL</v>
      </c>
      <c r="H1408" s="5" t="str">
        <f t="shared" si="85"/>
        <v>CONFIRMED BEARISH</v>
      </c>
    </row>
    <row r="1409" spans="1:8" ht="13.5" x14ac:dyDescent="0.25">
      <c r="A1409" s="3">
        <f>TITRES_STAT!B1412</f>
        <v>44364</v>
      </c>
      <c r="B1409" s="5">
        <f>TITRES_STAT!C1412</f>
        <v>115.1</v>
      </c>
      <c r="C1409" s="5">
        <f>TITRES_STAT!D1412</f>
        <v>85.346999999999994</v>
      </c>
      <c r="D1409" s="5">
        <f>TITRES_STAT!E1412</f>
        <v>10</v>
      </c>
      <c r="E1409" s="2">
        <f t="shared" si="84"/>
        <v>-10184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115.1</v>
      </c>
      <c r="C1410" s="5">
        <f>TITRES_STAT!D1413</f>
        <v>85.346999999999994</v>
      </c>
      <c r="D1410" s="5">
        <f>TITRES_STAT!E1413</f>
        <v>179</v>
      </c>
      <c r="E1410" s="2">
        <f t="shared" si="84"/>
        <v>-10184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115.09</v>
      </c>
      <c r="C1411" s="5">
        <f>TITRES_STAT!D1414</f>
        <v>85.339600000000004</v>
      </c>
      <c r="D1411" s="5">
        <f>TITRES_STAT!E1414</f>
        <v>41</v>
      </c>
      <c r="E1411" s="2">
        <f t="shared" si="84"/>
        <v>-10225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BEARISH DIVERGENCE</v>
      </c>
    </row>
    <row r="1412" spans="1:8" ht="13.5" x14ac:dyDescent="0.25">
      <c r="A1412" s="3">
        <f>TITRES_STAT!B1415</f>
        <v>44369</v>
      </c>
      <c r="B1412" s="5">
        <f>TITRES_STAT!C1415</f>
        <v>115.09</v>
      </c>
      <c r="C1412" s="5">
        <f>TITRES_STAT!D1415</f>
        <v>85.339600000000004</v>
      </c>
      <c r="D1412" s="5">
        <f>TITRES_STAT!E1415</f>
        <v>1</v>
      </c>
      <c r="E1412" s="2">
        <f t="shared" ref="E1412:E1475" si="88">IF(B1412&gt;B1411, E1411+D1412, IF(B1412&lt;B1411, E1411-D1412, E1411))</f>
        <v>-10225</v>
      </c>
      <c r="F1412" s="5" t="str">
        <f t="shared" si="87"/>
        <v>BEARISH</v>
      </c>
      <c r="G1412" s="5" t="str">
        <f t="shared" si="86"/>
        <v>NEUTRAL</v>
      </c>
      <c r="H1412" s="5" t="str">
        <f t="shared" si="85"/>
        <v>CONFIRMED BEARISH</v>
      </c>
    </row>
    <row r="1413" spans="1:8" ht="13.5" x14ac:dyDescent="0.25">
      <c r="A1413" s="3">
        <f>TITRES_STAT!B1416</f>
        <v>44370</v>
      </c>
      <c r="B1413" s="5">
        <f>TITRES_STAT!C1416</f>
        <v>115.09</v>
      </c>
      <c r="C1413" s="5">
        <f>TITRES_STAT!D1416</f>
        <v>85.339600000000004</v>
      </c>
      <c r="D1413" s="5">
        <f>TITRES_STAT!E1416</f>
        <v>2</v>
      </c>
      <c r="E1413" s="2">
        <f t="shared" si="88"/>
        <v>-10225</v>
      </c>
      <c r="F1413" s="5" t="str">
        <f t="shared" si="87"/>
        <v>BEARISH</v>
      </c>
      <c r="G1413" s="5" t="str">
        <f t="shared" si="86"/>
        <v>NEUTRAL</v>
      </c>
      <c r="H1413" s="5" t="str">
        <f t="shared" si="85"/>
        <v>CONFIRMED BEARISH</v>
      </c>
    </row>
    <row r="1414" spans="1:8" ht="13.5" x14ac:dyDescent="0.25">
      <c r="A1414" s="3">
        <f>TITRES_STAT!B1417</f>
        <v>44371</v>
      </c>
      <c r="B1414" s="5">
        <f>TITRES_STAT!C1417</f>
        <v>115.09</v>
      </c>
      <c r="C1414" s="5">
        <f>TITRES_STAT!D1417</f>
        <v>85.339600000000004</v>
      </c>
      <c r="D1414" s="5">
        <f>TITRES_STAT!E1417</f>
        <v>2</v>
      </c>
      <c r="E1414" s="2">
        <f t="shared" si="88"/>
        <v>-10225</v>
      </c>
      <c r="F1414" s="5" t="str">
        <f t="shared" si="87"/>
        <v>BEARISH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5">
        <f>TITRES_STAT!C1418</f>
        <v>114.5</v>
      </c>
      <c r="C1415" s="5">
        <f>TITRES_STAT!D1418</f>
        <v>84.902100000000004</v>
      </c>
      <c r="D1415" s="5">
        <f>TITRES_STAT!E1418</f>
        <v>186</v>
      </c>
      <c r="E1415" s="2">
        <f t="shared" si="88"/>
        <v>-10411</v>
      </c>
      <c r="F1415" s="5" t="str">
        <f t="shared" si="87"/>
        <v>BEARISH</v>
      </c>
      <c r="G1415" s="5" t="str">
        <f t="shared" ref="G1415:G1478" si="90">IF((E1415-E1410)/E1410 &gt; 0.02, "STRONG",
 IF((E1415-E1410)/E1410 &lt; -0.02, "WEAK", "NEUTRAL"))</f>
        <v>STRONG</v>
      </c>
      <c r="H1415" s="5" t="str">
        <f t="shared" si="89"/>
        <v>CONFIRMED BEARISH</v>
      </c>
    </row>
    <row r="1416" spans="1:8" ht="13.5" x14ac:dyDescent="0.25">
      <c r="A1416" s="3">
        <f>TITRES_STAT!B1419</f>
        <v>44375</v>
      </c>
      <c r="B1416" s="5">
        <f>TITRES_STAT!C1419</f>
        <v>114.5</v>
      </c>
      <c r="C1416" s="5">
        <f>TITRES_STAT!D1419</f>
        <v>84.902100000000004</v>
      </c>
      <c r="D1416" s="5">
        <f>TITRES_STAT!E1419</f>
        <v>94</v>
      </c>
      <c r="E1416" s="2">
        <f t="shared" si="88"/>
        <v>-10411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NEUTRAL</v>
      </c>
      <c r="H1416" s="5" t="str">
        <f t="shared" si="89"/>
        <v>CONFIRMED BEARISH</v>
      </c>
    </row>
    <row r="1417" spans="1:8" ht="13.5" x14ac:dyDescent="0.25">
      <c r="A1417" s="3">
        <f>TITRES_STAT!B1420</f>
        <v>44376</v>
      </c>
      <c r="B1417" s="5">
        <f>TITRES_STAT!C1420</f>
        <v>113.5</v>
      </c>
      <c r="C1417" s="5">
        <f>TITRES_STAT!D1420</f>
        <v>84.160600000000002</v>
      </c>
      <c r="D1417" s="5">
        <f>TITRES_STAT!E1420</f>
        <v>199</v>
      </c>
      <c r="E1417" s="2">
        <f t="shared" si="88"/>
        <v>-10610</v>
      </c>
      <c r="F1417" s="5" t="str">
        <f t="shared" si="91"/>
        <v>BEARISH</v>
      </c>
      <c r="G1417" s="5" t="str">
        <f t="shared" si="90"/>
        <v>STRONG</v>
      </c>
      <c r="H1417" s="5" t="str">
        <f t="shared" si="89"/>
        <v>CONFIRMED BEARISH</v>
      </c>
    </row>
    <row r="1418" spans="1:8" ht="13.5" x14ac:dyDescent="0.25">
      <c r="A1418" s="3">
        <f>TITRES_STAT!B1421</f>
        <v>44377</v>
      </c>
      <c r="B1418" s="5">
        <f>TITRES_STAT!C1421</f>
        <v>114</v>
      </c>
      <c r="C1418" s="5">
        <f>TITRES_STAT!D1421</f>
        <v>84.531400000000005</v>
      </c>
      <c r="D1418" s="5">
        <f>TITRES_STAT!E1421</f>
        <v>311</v>
      </c>
      <c r="E1418" s="2">
        <f t="shared" si="88"/>
        <v>-10299</v>
      </c>
      <c r="F1418" s="5" t="str">
        <f t="shared" si="91"/>
        <v>BEARISH</v>
      </c>
      <c r="G1418" s="5" t="str">
        <f t="shared" si="90"/>
        <v>NEUTRAL</v>
      </c>
      <c r="H1418" s="5" t="str">
        <f t="shared" si="89"/>
        <v>CONFIRMED BEARISH</v>
      </c>
    </row>
    <row r="1419" spans="1:8" ht="13.5" x14ac:dyDescent="0.25">
      <c r="A1419" s="3">
        <f>TITRES_STAT!B1422</f>
        <v>44378</v>
      </c>
      <c r="B1419" s="5">
        <f>TITRES_STAT!C1422</f>
        <v>114</v>
      </c>
      <c r="C1419" s="5">
        <f>TITRES_STAT!D1422</f>
        <v>84.531400000000005</v>
      </c>
      <c r="D1419" s="5">
        <f>TITRES_STAT!E1422</f>
        <v>0</v>
      </c>
      <c r="E1419" s="2">
        <f t="shared" si="88"/>
        <v>-10299</v>
      </c>
      <c r="F1419" s="5" t="str">
        <f t="shared" si="91"/>
        <v>BEARISH</v>
      </c>
      <c r="G1419" s="5" t="str">
        <f t="shared" si="90"/>
        <v>NEUTRAL</v>
      </c>
      <c r="H1419" s="5" t="str">
        <f t="shared" si="89"/>
        <v>CONFIRMED BEARISH</v>
      </c>
    </row>
    <row r="1420" spans="1:8" ht="13.5" x14ac:dyDescent="0.25">
      <c r="A1420" s="3">
        <f>TITRES_STAT!B1423</f>
        <v>44379</v>
      </c>
      <c r="B1420" s="5">
        <f>TITRES_STAT!C1423</f>
        <v>117</v>
      </c>
      <c r="C1420" s="5">
        <f>TITRES_STAT!D1423</f>
        <v>86.755899999999997</v>
      </c>
      <c r="D1420" s="5">
        <f>TITRES_STAT!E1423</f>
        <v>5</v>
      </c>
      <c r="E1420" s="2">
        <f t="shared" si="88"/>
        <v>-10294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CONFIRMED BULLISH</v>
      </c>
    </row>
    <row r="1421" spans="1:8" ht="13.5" x14ac:dyDescent="0.25">
      <c r="A1421" s="3">
        <f>TITRES_STAT!B1424</f>
        <v>44382</v>
      </c>
      <c r="B1421" s="5">
        <f>TITRES_STAT!C1424</f>
        <v>117</v>
      </c>
      <c r="C1421" s="5">
        <f>TITRES_STAT!D1424</f>
        <v>86.755899999999997</v>
      </c>
      <c r="D1421" s="5">
        <f>TITRES_STAT!E1424</f>
        <v>0</v>
      </c>
      <c r="E1421" s="2">
        <f t="shared" si="88"/>
        <v>-10294</v>
      </c>
      <c r="F1421" s="5" t="str">
        <f t="shared" si="91"/>
        <v>BULLISH</v>
      </c>
      <c r="G1421" s="5" t="str">
        <f t="shared" si="90"/>
        <v>NEUTRAL</v>
      </c>
      <c r="H1421" s="5" t="str">
        <f t="shared" si="89"/>
        <v>CONFIRMED BULLISH</v>
      </c>
    </row>
    <row r="1422" spans="1:8" ht="13.5" x14ac:dyDescent="0.25">
      <c r="A1422" s="3">
        <f>TITRES_STAT!B1425</f>
        <v>44383</v>
      </c>
      <c r="B1422" s="5">
        <f>TITRES_STAT!C1425</f>
        <v>117</v>
      </c>
      <c r="C1422" s="5">
        <f>TITRES_STAT!D1425</f>
        <v>86.755899999999997</v>
      </c>
      <c r="D1422" s="5">
        <f>TITRES_STAT!E1425</f>
        <v>0</v>
      </c>
      <c r="E1422" s="2">
        <f t="shared" si="88"/>
        <v>-10294</v>
      </c>
      <c r="F1422" s="5" t="str">
        <f t="shared" si="91"/>
        <v>BULLISH</v>
      </c>
      <c r="G1422" s="5" t="str">
        <f t="shared" si="90"/>
        <v>WEAK</v>
      </c>
      <c r="H1422" s="5" t="str">
        <f t="shared" si="89"/>
        <v>CONFIRMED BULLISH</v>
      </c>
    </row>
    <row r="1423" spans="1:8" ht="13.5" x14ac:dyDescent="0.25">
      <c r="A1423" s="3">
        <f>TITRES_STAT!B1426</f>
        <v>44384</v>
      </c>
      <c r="B1423" s="5">
        <f>TITRES_STAT!C1426</f>
        <v>116.8</v>
      </c>
      <c r="C1423" s="5">
        <f>TITRES_STAT!D1426</f>
        <v>86.607600000000005</v>
      </c>
      <c r="D1423" s="5">
        <f>TITRES_STAT!E1426</f>
        <v>3</v>
      </c>
      <c r="E1423" s="2">
        <f t="shared" si="88"/>
        <v>-10297</v>
      </c>
      <c r="F1423" s="5" t="str">
        <f t="shared" si="91"/>
        <v>BULLISH</v>
      </c>
      <c r="G1423" s="5" t="str">
        <f t="shared" si="90"/>
        <v>NEUTRAL</v>
      </c>
      <c r="H1423" s="5" t="str">
        <f t="shared" si="89"/>
        <v>CONFIRMED BULLISH</v>
      </c>
    </row>
    <row r="1424" spans="1:8" ht="13.5" x14ac:dyDescent="0.25">
      <c r="A1424" s="3">
        <f>TITRES_STAT!B1427</f>
        <v>44385</v>
      </c>
      <c r="B1424" s="5">
        <f>TITRES_STAT!C1427</f>
        <v>116.8</v>
      </c>
      <c r="C1424" s="5">
        <f>TITRES_STAT!D1427</f>
        <v>86.607600000000005</v>
      </c>
      <c r="D1424" s="5">
        <f>TITRES_STAT!E1427</f>
        <v>5</v>
      </c>
      <c r="E1424" s="2">
        <f t="shared" si="88"/>
        <v>-10297</v>
      </c>
      <c r="F1424" s="5" t="str">
        <f t="shared" si="91"/>
        <v>BULLISH</v>
      </c>
      <c r="G1424" s="5" t="str">
        <f t="shared" si="90"/>
        <v>NEUTRAL</v>
      </c>
      <c r="H1424" s="5" t="str">
        <f t="shared" si="89"/>
        <v>CONFIRMED BULLISH</v>
      </c>
    </row>
    <row r="1425" spans="1:8" ht="13.5" x14ac:dyDescent="0.25">
      <c r="A1425" s="3">
        <f>TITRES_STAT!B1428</f>
        <v>44386</v>
      </c>
      <c r="B1425" s="5">
        <f>TITRES_STAT!C1428</f>
        <v>117</v>
      </c>
      <c r="C1425" s="5">
        <f>TITRES_STAT!D1428</f>
        <v>86.755899999999997</v>
      </c>
      <c r="D1425" s="5">
        <f>TITRES_STAT!E1428</f>
        <v>172</v>
      </c>
      <c r="E1425" s="2">
        <f t="shared" si="88"/>
        <v>-10125</v>
      </c>
      <c r="F1425" s="5" t="str">
        <f t="shared" si="91"/>
        <v>BULLISH</v>
      </c>
      <c r="G1425" s="5" t="str">
        <f t="shared" si="90"/>
        <v>NEUTRAL</v>
      </c>
      <c r="H1425" s="5" t="str">
        <f t="shared" si="89"/>
        <v>NEUTRAL</v>
      </c>
    </row>
    <row r="1426" spans="1:8" ht="13.5" x14ac:dyDescent="0.25">
      <c r="A1426" s="3">
        <f>TITRES_STAT!B1429</f>
        <v>44389</v>
      </c>
      <c r="B1426" s="5">
        <f>TITRES_STAT!C1429</f>
        <v>117</v>
      </c>
      <c r="C1426" s="5">
        <f>TITRES_STAT!D1429</f>
        <v>86.755899999999997</v>
      </c>
      <c r="D1426" s="5">
        <f>TITRES_STAT!E1429</f>
        <v>60</v>
      </c>
      <c r="E1426" s="2">
        <f t="shared" si="88"/>
        <v>-10125</v>
      </c>
      <c r="F1426" s="5" t="str">
        <f t="shared" si="91"/>
        <v>BULLISH</v>
      </c>
      <c r="G1426" s="5" t="str">
        <f t="shared" si="90"/>
        <v>NEUTRAL</v>
      </c>
      <c r="H1426" s="5" t="str">
        <f t="shared" si="89"/>
        <v>NEUTRAL</v>
      </c>
    </row>
    <row r="1427" spans="1:8" ht="13.5" x14ac:dyDescent="0.25">
      <c r="A1427" s="3">
        <f>TITRES_STAT!B1430</f>
        <v>44390</v>
      </c>
      <c r="B1427" s="5">
        <f>TITRES_STAT!C1430</f>
        <v>117</v>
      </c>
      <c r="C1427" s="5">
        <f>TITRES_STAT!D1430</f>
        <v>86.755899999999997</v>
      </c>
      <c r="D1427" s="5">
        <f>TITRES_STAT!E1430</f>
        <v>1</v>
      </c>
      <c r="E1427" s="2">
        <f t="shared" si="88"/>
        <v>-10125</v>
      </c>
      <c r="F1427" s="5" t="str">
        <f t="shared" si="91"/>
        <v>BULLISH</v>
      </c>
      <c r="G1427" s="5" t="str">
        <f t="shared" si="90"/>
        <v>NEUTRAL</v>
      </c>
      <c r="H1427" s="5" t="str">
        <f t="shared" si="89"/>
        <v>NEUTRAL</v>
      </c>
    </row>
    <row r="1428" spans="1:8" ht="13.5" x14ac:dyDescent="0.25">
      <c r="A1428" s="3">
        <f>TITRES_STAT!B1431</f>
        <v>44391</v>
      </c>
      <c r="B1428" s="5">
        <f>TITRES_STAT!C1431</f>
        <v>114.5</v>
      </c>
      <c r="C1428" s="5">
        <f>TITRES_STAT!D1431</f>
        <v>84.902100000000004</v>
      </c>
      <c r="D1428" s="5">
        <f>TITRES_STAT!E1431</f>
        <v>1</v>
      </c>
      <c r="E1428" s="2">
        <f t="shared" si="88"/>
        <v>-10126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BULLISH DIVERGENCE</v>
      </c>
    </row>
    <row r="1429" spans="1:8" ht="13.5" x14ac:dyDescent="0.25">
      <c r="A1429" s="3">
        <f>TITRES_STAT!B1432</f>
        <v>44392</v>
      </c>
      <c r="B1429" s="5">
        <f>TITRES_STAT!C1432</f>
        <v>113.1</v>
      </c>
      <c r="C1429" s="5">
        <f>TITRES_STAT!D1432</f>
        <v>87.222099999999998</v>
      </c>
      <c r="D1429" s="5">
        <f>TITRES_STAT!E1432</f>
        <v>18</v>
      </c>
      <c r="E1429" s="2">
        <f t="shared" si="88"/>
        <v>-10144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BULLISH DIVERGENCE</v>
      </c>
    </row>
    <row r="1430" spans="1:8" ht="13.5" x14ac:dyDescent="0.25">
      <c r="A1430" s="3">
        <f>TITRES_STAT!B1433</f>
        <v>44393</v>
      </c>
      <c r="B1430" s="5">
        <f>TITRES_STAT!C1433</f>
        <v>115.8</v>
      </c>
      <c r="C1430" s="5">
        <f>TITRES_STAT!D1433</f>
        <v>89.304299999999998</v>
      </c>
      <c r="D1430" s="5">
        <f>TITRES_STAT!E1433</f>
        <v>59</v>
      </c>
      <c r="E1430" s="2">
        <f t="shared" si="88"/>
        <v>-10085</v>
      </c>
      <c r="F1430" s="5" t="str">
        <f t="shared" si="91"/>
        <v>BULLISH</v>
      </c>
      <c r="G1430" s="5" t="str">
        <f t="shared" si="90"/>
        <v>NEUTRAL</v>
      </c>
      <c r="H1430" s="5" t="str">
        <f t="shared" si="89"/>
        <v>BULLISH DIVERGENCE</v>
      </c>
    </row>
    <row r="1431" spans="1:8" ht="13.5" x14ac:dyDescent="0.25">
      <c r="A1431" s="3">
        <f>TITRES_STAT!B1434</f>
        <v>44396</v>
      </c>
      <c r="B1431" s="5">
        <f>TITRES_STAT!C1434</f>
        <v>115.7</v>
      </c>
      <c r="C1431" s="5">
        <f>TITRES_STAT!D1434</f>
        <v>89.227199999999996</v>
      </c>
      <c r="D1431" s="5">
        <f>TITRES_STAT!E1434</f>
        <v>51</v>
      </c>
      <c r="E1431" s="2">
        <f t="shared" si="88"/>
        <v>-10136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CONFIRMED BEARISH</v>
      </c>
    </row>
    <row r="1432" spans="1:8" ht="13.5" x14ac:dyDescent="0.25">
      <c r="A1432" s="3">
        <f>TITRES_STAT!B1435</f>
        <v>44399</v>
      </c>
      <c r="B1432" s="5">
        <f>TITRES_STAT!C1435</f>
        <v>119</v>
      </c>
      <c r="C1432" s="5">
        <f>TITRES_STAT!D1435</f>
        <v>91.772099999999995</v>
      </c>
      <c r="D1432" s="5">
        <f>TITRES_STAT!E1435</f>
        <v>2</v>
      </c>
      <c r="E1432" s="2">
        <f t="shared" si="88"/>
        <v>-10134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BEARISH DIVERGENCE</v>
      </c>
    </row>
    <row r="1433" spans="1:8" ht="13.5" x14ac:dyDescent="0.25">
      <c r="A1433" s="3">
        <f>TITRES_STAT!B1436</f>
        <v>44400</v>
      </c>
      <c r="B1433" s="5">
        <f>TITRES_STAT!C1436</f>
        <v>119</v>
      </c>
      <c r="C1433" s="5">
        <f>TITRES_STAT!D1436</f>
        <v>91.772099999999995</v>
      </c>
      <c r="D1433" s="5">
        <f>TITRES_STAT!E1436</f>
        <v>2</v>
      </c>
      <c r="E1433" s="2">
        <f t="shared" si="88"/>
        <v>-10134</v>
      </c>
      <c r="F1433" s="5" t="str">
        <f t="shared" si="91"/>
        <v>BEARISH</v>
      </c>
      <c r="G1433" s="5" t="str">
        <f t="shared" si="90"/>
        <v>NEUTRAL</v>
      </c>
      <c r="H1433" s="5" t="str">
        <f t="shared" si="89"/>
        <v>BEARISH DIVERGENCE</v>
      </c>
    </row>
    <row r="1434" spans="1:8" ht="13.5" x14ac:dyDescent="0.25">
      <c r="A1434" s="3">
        <f>TITRES_STAT!B1437</f>
        <v>44403</v>
      </c>
      <c r="B1434" s="5">
        <f>TITRES_STAT!C1437</f>
        <v>118.4</v>
      </c>
      <c r="C1434" s="5">
        <f>TITRES_STAT!D1437</f>
        <v>91.309399999999997</v>
      </c>
      <c r="D1434" s="5">
        <f>TITRES_STAT!E1437</f>
        <v>5</v>
      </c>
      <c r="E1434" s="2">
        <f t="shared" si="88"/>
        <v>-10139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CONFIRMED BULLISH</v>
      </c>
    </row>
    <row r="1435" spans="1:8" ht="13.5" x14ac:dyDescent="0.25">
      <c r="A1435" s="3">
        <f>TITRES_STAT!B1438</f>
        <v>44404</v>
      </c>
      <c r="B1435" s="5">
        <f>TITRES_STAT!C1438</f>
        <v>118.4</v>
      </c>
      <c r="C1435" s="5">
        <f>TITRES_STAT!D1438</f>
        <v>91.309399999999997</v>
      </c>
      <c r="D1435" s="5">
        <f>TITRES_STAT!E1438</f>
        <v>0</v>
      </c>
      <c r="E1435" s="2">
        <f t="shared" si="88"/>
        <v>-10139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BEARISH DIVERGENCE</v>
      </c>
    </row>
    <row r="1436" spans="1:8" ht="13.5" x14ac:dyDescent="0.25">
      <c r="A1436" s="3">
        <f>TITRES_STAT!B1439</f>
        <v>44405</v>
      </c>
      <c r="B1436" s="5">
        <f>TITRES_STAT!C1439</f>
        <v>117</v>
      </c>
      <c r="C1436" s="5">
        <f>TITRES_STAT!D1439</f>
        <v>90.229699999999994</v>
      </c>
      <c r="D1436" s="5">
        <f>TITRES_STAT!E1439</f>
        <v>30</v>
      </c>
      <c r="E1436" s="2">
        <f t="shared" si="88"/>
        <v>-10169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BEARISH DIVERGENCE</v>
      </c>
    </row>
    <row r="1437" spans="1:8" ht="13.5" x14ac:dyDescent="0.25">
      <c r="A1437" s="3">
        <f>TITRES_STAT!B1440</f>
        <v>44406</v>
      </c>
      <c r="B1437" s="5">
        <f>TITRES_STAT!C1440</f>
        <v>117</v>
      </c>
      <c r="C1437" s="5">
        <f>TITRES_STAT!D1440</f>
        <v>90.229699999999994</v>
      </c>
      <c r="D1437" s="5">
        <f>TITRES_STAT!E1440</f>
        <v>0</v>
      </c>
      <c r="E1437" s="2">
        <f t="shared" si="88"/>
        <v>-10169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CONFIRMED BEARISH</v>
      </c>
    </row>
    <row r="1438" spans="1:8" ht="13.5" x14ac:dyDescent="0.25">
      <c r="A1438" s="3">
        <f>TITRES_STAT!B1441</f>
        <v>44407</v>
      </c>
      <c r="B1438" s="5">
        <f>TITRES_STAT!C1441</f>
        <v>114.94</v>
      </c>
      <c r="C1438" s="5">
        <f>TITRES_STAT!D1441</f>
        <v>88.641099999999994</v>
      </c>
      <c r="D1438" s="5">
        <f>TITRES_STAT!E1441</f>
        <v>128</v>
      </c>
      <c r="E1438" s="2">
        <f t="shared" si="88"/>
        <v>-10297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44410</v>
      </c>
      <c r="B1439" s="5">
        <f>TITRES_STAT!C1442</f>
        <v>114.94</v>
      </c>
      <c r="C1439" s="5">
        <f>TITRES_STAT!D1442</f>
        <v>88.641099999999994</v>
      </c>
      <c r="D1439" s="5">
        <f>TITRES_STAT!E1442</f>
        <v>0</v>
      </c>
      <c r="E1439" s="2">
        <f t="shared" si="88"/>
        <v>-10297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CONFIRMED BEARISH</v>
      </c>
    </row>
    <row r="1440" spans="1:8" ht="13.5" x14ac:dyDescent="0.25">
      <c r="A1440" s="3">
        <f>TITRES_STAT!B1443</f>
        <v>44411</v>
      </c>
      <c r="B1440" s="5">
        <f>TITRES_STAT!C1443</f>
        <v>114</v>
      </c>
      <c r="C1440" s="5">
        <f>TITRES_STAT!D1443</f>
        <v>87.9161</v>
      </c>
      <c r="D1440" s="5">
        <f>TITRES_STAT!E1443</f>
        <v>10</v>
      </c>
      <c r="E1440" s="2">
        <f t="shared" si="88"/>
        <v>-10307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CONFIRMED BEARISH</v>
      </c>
    </row>
    <row r="1441" spans="1:8" ht="13.5" x14ac:dyDescent="0.25">
      <c r="A1441" s="3">
        <f>TITRES_STAT!B1444</f>
        <v>44412</v>
      </c>
      <c r="B1441" s="5">
        <f>TITRES_STAT!C1444</f>
        <v>114</v>
      </c>
      <c r="C1441" s="5">
        <f>TITRES_STAT!D1444</f>
        <v>87.9161</v>
      </c>
      <c r="D1441" s="5">
        <f>TITRES_STAT!E1444</f>
        <v>0</v>
      </c>
      <c r="E1441" s="2">
        <f t="shared" si="88"/>
        <v>-10307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44413</v>
      </c>
      <c r="B1442" s="5">
        <f>TITRES_STAT!C1445</f>
        <v>110.6</v>
      </c>
      <c r="C1442" s="5">
        <f>TITRES_STAT!D1445</f>
        <v>85.2941</v>
      </c>
      <c r="D1442" s="5">
        <f>TITRES_STAT!E1445</f>
        <v>84</v>
      </c>
      <c r="E1442" s="2">
        <f t="shared" si="88"/>
        <v>-10391</v>
      </c>
      <c r="F1442" s="5" t="str">
        <f t="shared" si="91"/>
        <v>BEARISH</v>
      </c>
      <c r="G1442" s="5" t="str">
        <f t="shared" si="90"/>
        <v>STRONG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110.6</v>
      </c>
      <c r="C1443" s="5">
        <f>TITRES_STAT!D1446</f>
        <v>85.2941</v>
      </c>
      <c r="D1443" s="5">
        <f>TITRES_STAT!E1446</f>
        <v>0</v>
      </c>
      <c r="E1443" s="2">
        <f t="shared" si="88"/>
        <v>-10391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112.99</v>
      </c>
      <c r="C1444" s="5">
        <f>TITRES_STAT!D1447</f>
        <v>87.137200000000007</v>
      </c>
      <c r="D1444" s="5">
        <f>TITRES_STAT!E1447</f>
        <v>10</v>
      </c>
      <c r="E1444" s="2">
        <f t="shared" si="88"/>
        <v>-10381</v>
      </c>
      <c r="F1444" s="5" t="str">
        <f t="shared" si="91"/>
        <v>BEARISH</v>
      </c>
      <c r="G1444" s="5" t="str">
        <f t="shared" si="90"/>
        <v>NEUTRAL</v>
      </c>
      <c r="H1444" s="5" t="str">
        <f t="shared" si="89"/>
        <v>CONFIRMED BEARISH</v>
      </c>
    </row>
    <row r="1445" spans="1:8" ht="13.5" x14ac:dyDescent="0.25">
      <c r="A1445" s="3">
        <f>TITRES_STAT!B1448</f>
        <v>44419</v>
      </c>
      <c r="B1445" s="5">
        <f>TITRES_STAT!C1448</f>
        <v>112.99</v>
      </c>
      <c r="C1445" s="5">
        <f>TITRES_STAT!D1448</f>
        <v>87.137200000000007</v>
      </c>
      <c r="D1445" s="5">
        <f>TITRES_STAT!E1448</f>
        <v>0</v>
      </c>
      <c r="E1445" s="2">
        <f t="shared" si="88"/>
        <v>-10381</v>
      </c>
      <c r="F1445" s="5" t="str">
        <f t="shared" si="91"/>
        <v>BEARISH</v>
      </c>
      <c r="G1445" s="5" t="str">
        <f t="shared" si="90"/>
        <v>NEUTRAL</v>
      </c>
      <c r="H1445" s="5" t="str">
        <f t="shared" si="89"/>
        <v>CONFIRMED BEARISH</v>
      </c>
    </row>
    <row r="1446" spans="1:8" ht="13.5" x14ac:dyDescent="0.25">
      <c r="A1446" s="3">
        <f>TITRES_STAT!B1449</f>
        <v>44420</v>
      </c>
      <c r="B1446" s="5">
        <f>TITRES_STAT!C1449</f>
        <v>112.99</v>
      </c>
      <c r="C1446" s="5">
        <f>TITRES_STAT!D1449</f>
        <v>87.137200000000007</v>
      </c>
      <c r="D1446" s="5">
        <f>TITRES_STAT!E1449</f>
        <v>0</v>
      </c>
      <c r="E1446" s="2">
        <f t="shared" si="88"/>
        <v>-10381</v>
      </c>
      <c r="F1446" s="5" t="str">
        <f t="shared" si="91"/>
        <v>BEARISH</v>
      </c>
      <c r="G1446" s="5" t="str">
        <f t="shared" si="90"/>
        <v>NEUTRAL</v>
      </c>
      <c r="H1446" s="5" t="str">
        <f t="shared" si="89"/>
        <v>CONFIRMED BEARISH</v>
      </c>
    </row>
    <row r="1447" spans="1:8" ht="13.5" x14ac:dyDescent="0.25">
      <c r="A1447" s="3">
        <f>TITRES_STAT!B1450</f>
        <v>44424</v>
      </c>
      <c r="B1447" s="5">
        <f>TITRES_STAT!C1450</f>
        <v>113.49</v>
      </c>
      <c r="C1447" s="5">
        <f>TITRES_STAT!D1450</f>
        <v>87.522800000000004</v>
      </c>
      <c r="D1447" s="5">
        <f>TITRES_STAT!E1450</f>
        <v>10</v>
      </c>
      <c r="E1447" s="2">
        <f t="shared" si="88"/>
        <v>-10371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110.09</v>
      </c>
      <c r="C1448" s="5">
        <f>TITRES_STAT!D1451</f>
        <v>84.900800000000004</v>
      </c>
      <c r="D1448" s="5">
        <f>TITRES_STAT!E1451</f>
        <v>0</v>
      </c>
      <c r="E1448" s="2">
        <f t="shared" si="88"/>
        <v>-10371</v>
      </c>
      <c r="F1448" s="5" t="str">
        <f t="shared" si="91"/>
        <v>BULLISH</v>
      </c>
      <c r="G1448" s="5" t="str">
        <f t="shared" si="90"/>
        <v>NEUTRAL</v>
      </c>
      <c r="H1448" s="5" t="str">
        <f t="shared" si="89"/>
        <v>BULLISH DIVERGENCE</v>
      </c>
    </row>
    <row r="1449" spans="1:8" ht="13.5" x14ac:dyDescent="0.25">
      <c r="A1449" s="3">
        <f>TITRES_STAT!B1452</f>
        <v>44426</v>
      </c>
      <c r="B1449" s="5">
        <f>TITRES_STAT!C1452</f>
        <v>108.49</v>
      </c>
      <c r="C1449" s="5">
        <f>TITRES_STAT!D1452</f>
        <v>83.666899999999998</v>
      </c>
      <c r="D1449" s="5">
        <f>TITRES_STAT!E1452</f>
        <v>152</v>
      </c>
      <c r="E1449" s="2">
        <f t="shared" si="88"/>
        <v>-10523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CONFIRMED BEARISH</v>
      </c>
    </row>
    <row r="1450" spans="1:8" ht="13.5" x14ac:dyDescent="0.25">
      <c r="A1450" s="3">
        <f>TITRES_STAT!B1453</f>
        <v>44427</v>
      </c>
      <c r="B1450" s="5">
        <f>TITRES_STAT!C1453</f>
        <v>110</v>
      </c>
      <c r="C1450" s="5">
        <f>TITRES_STAT!D1453</f>
        <v>84.831400000000002</v>
      </c>
      <c r="D1450" s="5">
        <f>TITRES_STAT!E1453</f>
        <v>4</v>
      </c>
      <c r="E1450" s="2">
        <f t="shared" si="88"/>
        <v>-10519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CONFIRMED BEARISH</v>
      </c>
    </row>
    <row r="1451" spans="1:8" ht="13.5" x14ac:dyDescent="0.25">
      <c r="A1451" s="3">
        <f>TITRES_STAT!B1454</f>
        <v>44428</v>
      </c>
      <c r="B1451" s="5">
        <f>TITRES_STAT!C1454</f>
        <v>108</v>
      </c>
      <c r="C1451" s="5">
        <f>TITRES_STAT!D1454</f>
        <v>83.289000000000001</v>
      </c>
      <c r="D1451" s="5">
        <f>TITRES_STAT!E1454</f>
        <v>48</v>
      </c>
      <c r="E1451" s="2">
        <f t="shared" si="88"/>
        <v>-10567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44431</v>
      </c>
      <c r="B1452" s="5">
        <f>TITRES_STAT!C1455</f>
        <v>108</v>
      </c>
      <c r="C1452" s="5">
        <f>TITRES_STAT!D1455</f>
        <v>83.289000000000001</v>
      </c>
      <c r="D1452" s="5">
        <f>TITRES_STAT!E1455</f>
        <v>51</v>
      </c>
      <c r="E1452" s="2">
        <f t="shared" si="88"/>
        <v>-10567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108</v>
      </c>
      <c r="C1453" s="5">
        <f>TITRES_STAT!D1456</f>
        <v>83.289000000000001</v>
      </c>
      <c r="D1453" s="5">
        <f>TITRES_STAT!E1456</f>
        <v>70</v>
      </c>
      <c r="E1453" s="2">
        <f t="shared" si="88"/>
        <v>-10567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CONFIRMED BEARISH</v>
      </c>
    </row>
    <row r="1454" spans="1:8" ht="13.5" x14ac:dyDescent="0.25">
      <c r="A1454" s="3">
        <f>TITRES_STAT!B1457</f>
        <v>44433</v>
      </c>
      <c r="B1454" s="5">
        <f>TITRES_STAT!C1457</f>
        <v>111.09</v>
      </c>
      <c r="C1454" s="5">
        <f>TITRES_STAT!D1457</f>
        <v>85.671999999999997</v>
      </c>
      <c r="D1454" s="5">
        <f>TITRES_STAT!E1457</f>
        <v>8</v>
      </c>
      <c r="E1454" s="2">
        <f t="shared" si="88"/>
        <v>-10559</v>
      </c>
      <c r="F1454" s="5" t="str">
        <f t="shared" si="91"/>
        <v>BEARISH</v>
      </c>
      <c r="G1454" s="5" t="str">
        <f t="shared" si="90"/>
        <v>NEUTRAL</v>
      </c>
      <c r="H1454" s="5" t="str">
        <f t="shared" si="89"/>
        <v>BEARISH DIVERGENCE</v>
      </c>
    </row>
    <row r="1455" spans="1:8" ht="13.5" x14ac:dyDescent="0.25">
      <c r="A1455" s="3">
        <f>TITRES_STAT!B1458</f>
        <v>44434</v>
      </c>
      <c r="B1455" s="5">
        <f>TITRES_STAT!C1458</f>
        <v>111.09</v>
      </c>
      <c r="C1455" s="5">
        <f>TITRES_STAT!D1458</f>
        <v>85.671999999999997</v>
      </c>
      <c r="D1455" s="5">
        <f>TITRES_STAT!E1458</f>
        <v>0</v>
      </c>
      <c r="E1455" s="2">
        <f t="shared" si="88"/>
        <v>-10559</v>
      </c>
      <c r="F1455" s="5" t="str">
        <f t="shared" si="91"/>
        <v>BEARISH</v>
      </c>
      <c r="G1455" s="5" t="str">
        <f t="shared" si="90"/>
        <v>NEUTRAL</v>
      </c>
      <c r="H1455" s="5" t="str">
        <f t="shared" si="89"/>
        <v>BEARISH DIVERGENCE</v>
      </c>
    </row>
    <row r="1456" spans="1:8" ht="13.5" x14ac:dyDescent="0.25">
      <c r="A1456" s="3">
        <f>TITRES_STAT!B1459</f>
        <v>44435</v>
      </c>
      <c r="B1456" s="5">
        <f>TITRES_STAT!C1459</f>
        <v>111.09</v>
      </c>
      <c r="C1456" s="5">
        <f>TITRES_STAT!D1459</f>
        <v>85.671999999999997</v>
      </c>
      <c r="D1456" s="5">
        <f>TITRES_STAT!E1459</f>
        <v>0</v>
      </c>
      <c r="E1456" s="2">
        <f t="shared" si="88"/>
        <v>-10559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44438</v>
      </c>
      <c r="B1457" s="5">
        <f>TITRES_STAT!C1460</f>
        <v>111.09</v>
      </c>
      <c r="C1457" s="5">
        <f>TITRES_STAT!D1460</f>
        <v>85.671999999999997</v>
      </c>
      <c r="D1457" s="5">
        <f>TITRES_STAT!E1460</f>
        <v>0</v>
      </c>
      <c r="E1457" s="2">
        <f t="shared" si="88"/>
        <v>-10559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44439</v>
      </c>
      <c r="B1458" s="5">
        <f>TITRES_STAT!C1461</f>
        <v>112.6</v>
      </c>
      <c r="C1458" s="5">
        <f>TITRES_STAT!D1461</f>
        <v>86.836500000000001</v>
      </c>
      <c r="D1458" s="5">
        <f>TITRES_STAT!E1461</f>
        <v>2</v>
      </c>
      <c r="E1458" s="2">
        <f t="shared" si="88"/>
        <v>-10557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CONFIRMED BULLISH</v>
      </c>
    </row>
    <row r="1459" spans="1:8" ht="13.5" x14ac:dyDescent="0.25">
      <c r="A1459" s="3">
        <f>TITRES_STAT!B1462</f>
        <v>44440</v>
      </c>
      <c r="B1459" s="5">
        <f>TITRES_STAT!C1462</f>
        <v>112.6</v>
      </c>
      <c r="C1459" s="5">
        <f>TITRES_STAT!D1462</f>
        <v>86.836500000000001</v>
      </c>
      <c r="D1459" s="5">
        <f>TITRES_STAT!E1462</f>
        <v>0</v>
      </c>
      <c r="E1459" s="2">
        <f t="shared" si="88"/>
        <v>-10557</v>
      </c>
      <c r="F1459" s="5" t="str">
        <f t="shared" si="91"/>
        <v>BULLISH</v>
      </c>
      <c r="G1459" s="5" t="str">
        <f t="shared" si="90"/>
        <v>NEUTRAL</v>
      </c>
      <c r="H1459" s="5" t="str">
        <f t="shared" si="89"/>
        <v>CONFIRMED BULLISH</v>
      </c>
    </row>
    <row r="1460" spans="1:8" ht="13.5" x14ac:dyDescent="0.25">
      <c r="A1460" s="3">
        <f>TITRES_STAT!B1463</f>
        <v>44441</v>
      </c>
      <c r="B1460" s="5">
        <f>TITRES_STAT!C1463</f>
        <v>107.66</v>
      </c>
      <c r="C1460" s="5">
        <f>TITRES_STAT!D1463</f>
        <v>83.026799999999994</v>
      </c>
      <c r="D1460" s="5">
        <f>TITRES_STAT!E1463</f>
        <v>4</v>
      </c>
      <c r="E1460" s="2">
        <f t="shared" si="88"/>
        <v>-10561</v>
      </c>
      <c r="F1460" s="5" t="str">
        <f t="shared" si="91"/>
        <v>BEARISH</v>
      </c>
      <c r="G1460" s="5" t="str">
        <f t="shared" si="90"/>
        <v>NEUTRAL</v>
      </c>
      <c r="H1460" s="5" t="str">
        <f t="shared" si="89"/>
        <v>CONFIRMED BEARISH</v>
      </c>
    </row>
    <row r="1461" spans="1:8" ht="13.5" x14ac:dyDescent="0.25">
      <c r="A1461" s="3">
        <f>TITRES_STAT!B1464</f>
        <v>44442</v>
      </c>
      <c r="B1461" s="5">
        <f>TITRES_STAT!C1464</f>
        <v>110</v>
      </c>
      <c r="C1461" s="5">
        <f>TITRES_STAT!D1464</f>
        <v>84.831400000000002</v>
      </c>
      <c r="D1461" s="5">
        <f>TITRES_STAT!E1464</f>
        <v>1</v>
      </c>
      <c r="E1461" s="2">
        <f t="shared" si="88"/>
        <v>-10560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44445</v>
      </c>
      <c r="B1462" s="5">
        <f>TITRES_STAT!C1465</f>
        <v>110</v>
      </c>
      <c r="C1462" s="5">
        <f>TITRES_STAT!D1465</f>
        <v>84.831400000000002</v>
      </c>
      <c r="D1462" s="5">
        <f>TITRES_STAT!E1465</f>
        <v>0</v>
      </c>
      <c r="E1462" s="2">
        <f t="shared" si="88"/>
        <v>-10560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44446</v>
      </c>
      <c r="B1463" s="5">
        <f>TITRES_STAT!C1466</f>
        <v>110</v>
      </c>
      <c r="C1463" s="5">
        <f>TITRES_STAT!D1466</f>
        <v>84.831400000000002</v>
      </c>
      <c r="D1463" s="5">
        <f>TITRES_STAT!E1466</f>
        <v>8</v>
      </c>
      <c r="E1463" s="2">
        <f t="shared" si="88"/>
        <v>-10560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44447</v>
      </c>
      <c r="B1464" s="5">
        <f>TITRES_STAT!C1467</f>
        <v>111.98</v>
      </c>
      <c r="C1464" s="5">
        <f>TITRES_STAT!D1467</f>
        <v>86.3583</v>
      </c>
      <c r="D1464" s="5">
        <f>TITRES_STAT!E1467</f>
        <v>4</v>
      </c>
      <c r="E1464" s="2">
        <f t="shared" si="88"/>
        <v>-10556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BULLISH DIVERGENCE</v>
      </c>
    </row>
    <row r="1465" spans="1:8" ht="13.5" x14ac:dyDescent="0.25">
      <c r="A1465" s="3">
        <f>TITRES_STAT!B1468</f>
        <v>44448</v>
      </c>
      <c r="B1465" s="5">
        <f>TITRES_STAT!C1468</f>
        <v>111.98</v>
      </c>
      <c r="C1465" s="5">
        <f>TITRES_STAT!D1468</f>
        <v>86.3583</v>
      </c>
      <c r="D1465" s="5">
        <f>TITRES_STAT!E1468</f>
        <v>0</v>
      </c>
      <c r="E1465" s="2">
        <f t="shared" si="88"/>
        <v>-10556</v>
      </c>
      <c r="F1465" s="5" t="str">
        <f t="shared" si="91"/>
        <v>BULLISH</v>
      </c>
      <c r="G1465" s="5" t="str">
        <f t="shared" si="90"/>
        <v>NEUTRAL</v>
      </c>
      <c r="H1465" s="5" t="str">
        <f t="shared" si="89"/>
        <v>CONFIRMED BULLISH</v>
      </c>
    </row>
    <row r="1466" spans="1:8" ht="13.5" x14ac:dyDescent="0.25">
      <c r="A1466" s="3">
        <f>TITRES_STAT!B1469</f>
        <v>44449</v>
      </c>
      <c r="B1466" s="5">
        <f>TITRES_STAT!C1469</f>
        <v>111.98</v>
      </c>
      <c r="C1466" s="5">
        <f>TITRES_STAT!D1469</f>
        <v>86.3583</v>
      </c>
      <c r="D1466" s="5">
        <f>TITRES_STAT!E1469</f>
        <v>0</v>
      </c>
      <c r="E1466" s="2">
        <f t="shared" si="88"/>
        <v>-10556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CONFIRMED BULLISH</v>
      </c>
    </row>
    <row r="1467" spans="1:8" ht="13.5" x14ac:dyDescent="0.25">
      <c r="A1467" s="3">
        <f>TITRES_STAT!B1470</f>
        <v>44452</v>
      </c>
      <c r="B1467" s="5">
        <f>TITRES_STAT!C1470</f>
        <v>111.98</v>
      </c>
      <c r="C1467" s="5">
        <f>TITRES_STAT!D1470</f>
        <v>86.3583</v>
      </c>
      <c r="D1467" s="5">
        <f>TITRES_STAT!E1470</f>
        <v>0</v>
      </c>
      <c r="E1467" s="2">
        <f t="shared" si="88"/>
        <v>-10556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110.5</v>
      </c>
      <c r="C1468" s="5">
        <f>TITRES_STAT!D1471</f>
        <v>85.216999999999999</v>
      </c>
      <c r="D1468" s="5">
        <f>TITRES_STAT!E1471</f>
        <v>1</v>
      </c>
      <c r="E1468" s="2">
        <f t="shared" si="88"/>
        <v>-10557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44454</v>
      </c>
      <c r="B1469" s="5">
        <f>TITRES_STAT!C1472</f>
        <v>110.5</v>
      </c>
      <c r="C1469" s="5">
        <f>TITRES_STAT!D1472</f>
        <v>85.216999999999999</v>
      </c>
      <c r="D1469" s="5">
        <f>TITRES_STAT!E1472</f>
        <v>0</v>
      </c>
      <c r="E1469" s="2">
        <f t="shared" si="88"/>
        <v>-10557</v>
      </c>
      <c r="F1469" s="5" t="str">
        <f t="shared" si="91"/>
        <v>BEARISH</v>
      </c>
      <c r="G1469" s="5" t="str">
        <f t="shared" si="90"/>
        <v>NEUTRAL</v>
      </c>
      <c r="H1469" s="5" t="str">
        <f t="shared" si="89"/>
        <v>CONFIRMED BEARISH</v>
      </c>
    </row>
    <row r="1470" spans="1:8" ht="13.5" x14ac:dyDescent="0.25">
      <c r="A1470" s="3">
        <f>TITRES_STAT!B1473</f>
        <v>44455</v>
      </c>
      <c r="B1470" s="5">
        <f>TITRES_STAT!C1473</f>
        <v>110.5</v>
      </c>
      <c r="C1470" s="5">
        <f>TITRES_STAT!D1473</f>
        <v>85.216999999999999</v>
      </c>
      <c r="D1470" s="5">
        <f>TITRES_STAT!E1473</f>
        <v>0</v>
      </c>
      <c r="E1470" s="2">
        <f t="shared" si="88"/>
        <v>-10557</v>
      </c>
      <c r="F1470" s="5" t="str">
        <f t="shared" si="91"/>
        <v>BEARISH</v>
      </c>
      <c r="G1470" s="5" t="str">
        <f t="shared" si="90"/>
        <v>NEUTRAL</v>
      </c>
      <c r="H1470" s="5" t="str">
        <f t="shared" si="89"/>
        <v>CONFIRMED BEARISH</v>
      </c>
    </row>
    <row r="1471" spans="1:8" ht="13.5" x14ac:dyDescent="0.25">
      <c r="A1471" s="3">
        <f>TITRES_STAT!B1474</f>
        <v>44456</v>
      </c>
      <c r="B1471" s="5">
        <f>TITRES_STAT!C1474</f>
        <v>106.1</v>
      </c>
      <c r="C1471" s="5">
        <f>TITRES_STAT!D1474</f>
        <v>81.823700000000002</v>
      </c>
      <c r="D1471" s="5">
        <f>TITRES_STAT!E1474</f>
        <v>104</v>
      </c>
      <c r="E1471" s="2">
        <f t="shared" si="88"/>
        <v>-10661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44459</v>
      </c>
      <c r="B1472" s="5">
        <f>TITRES_STAT!C1475</f>
        <v>106.1</v>
      </c>
      <c r="C1472" s="5">
        <f>TITRES_STAT!D1475</f>
        <v>81.823700000000002</v>
      </c>
      <c r="D1472" s="5">
        <f>TITRES_STAT!E1475</f>
        <v>154</v>
      </c>
      <c r="E1472" s="2">
        <f t="shared" si="88"/>
        <v>-10661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106.1</v>
      </c>
      <c r="C1473" s="5">
        <f>TITRES_STAT!D1476</f>
        <v>81.823700000000002</v>
      </c>
      <c r="D1473" s="5">
        <f>TITRES_STAT!E1476</f>
        <v>1</v>
      </c>
      <c r="E1473" s="2">
        <f t="shared" si="88"/>
        <v>-10661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106.1</v>
      </c>
      <c r="C1474" s="5">
        <f>TITRES_STAT!D1477</f>
        <v>81.823700000000002</v>
      </c>
      <c r="D1474" s="5">
        <f>TITRES_STAT!E1477</f>
        <v>5</v>
      </c>
      <c r="E1474" s="2">
        <f t="shared" si="88"/>
        <v>-10661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104</v>
      </c>
      <c r="C1475" s="5">
        <f>TITRES_STAT!D1478</f>
        <v>80.2042</v>
      </c>
      <c r="D1475" s="5">
        <f>TITRES_STAT!E1478</f>
        <v>15</v>
      </c>
      <c r="E1475" s="2">
        <f t="shared" si="88"/>
        <v>-10676</v>
      </c>
      <c r="F1475" s="5" t="str">
        <f t="shared" si="91"/>
        <v>BEARISH</v>
      </c>
      <c r="G1475" s="5" t="str">
        <f t="shared" si="90"/>
        <v>NEUTRAL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106.1</v>
      </c>
      <c r="C1476" s="5">
        <f>TITRES_STAT!D1479</f>
        <v>81.823700000000002</v>
      </c>
      <c r="D1476" s="5">
        <f>TITRES_STAT!E1479</f>
        <v>10</v>
      </c>
      <c r="E1476" s="2">
        <f t="shared" ref="E1476:E1539" si="92">IF(B1476&gt;B1475, E1475+D1476, IF(B1476&lt;B1475, E1475-D1476, E1475))</f>
        <v>-10666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NEUTRAL</v>
      </c>
    </row>
    <row r="1477" spans="1:8" ht="13.5" x14ac:dyDescent="0.25">
      <c r="A1477" s="3">
        <f>TITRES_STAT!B1480</f>
        <v>44466</v>
      </c>
      <c r="B1477" s="5">
        <f>TITRES_STAT!C1480</f>
        <v>106.1</v>
      </c>
      <c r="C1477" s="5">
        <f>TITRES_STAT!D1480</f>
        <v>81.823700000000002</v>
      </c>
      <c r="D1477" s="5">
        <f>TITRES_STAT!E1480</f>
        <v>0</v>
      </c>
      <c r="E1477" s="2">
        <f t="shared" si="92"/>
        <v>-10666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106.1</v>
      </c>
      <c r="C1478" s="5">
        <f>TITRES_STAT!D1481</f>
        <v>81.823700000000002</v>
      </c>
      <c r="D1478" s="5">
        <f>TITRES_STAT!E1481</f>
        <v>0</v>
      </c>
      <c r="E1478" s="2">
        <f t="shared" si="92"/>
        <v>-10666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44468</v>
      </c>
      <c r="B1479" s="5">
        <f>TITRES_STAT!C1482</f>
        <v>106.1</v>
      </c>
      <c r="C1479" s="5">
        <f>TITRES_STAT!D1482</f>
        <v>81.823700000000002</v>
      </c>
      <c r="D1479" s="5">
        <f>TITRES_STAT!E1482</f>
        <v>0</v>
      </c>
      <c r="E1479" s="2">
        <f t="shared" si="92"/>
        <v>-10666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NEUTRAL</v>
      </c>
    </row>
    <row r="1480" spans="1:8" ht="13.5" x14ac:dyDescent="0.25">
      <c r="A1480" s="3">
        <f>TITRES_STAT!B1483</f>
        <v>44469</v>
      </c>
      <c r="B1480" s="5">
        <f>TITRES_STAT!C1483</f>
        <v>104.99</v>
      </c>
      <c r="C1480" s="5">
        <f>TITRES_STAT!D1483</f>
        <v>80.967699999999994</v>
      </c>
      <c r="D1480" s="5">
        <f>TITRES_STAT!E1483</f>
        <v>8</v>
      </c>
      <c r="E1480" s="2">
        <f t="shared" si="92"/>
        <v>-10674</v>
      </c>
      <c r="F1480" s="5" t="str">
        <f t="shared" ref="F1480:F1543" si="95">IF(E1480&gt;E1475,"BULLISH",IF(E1480&lt;E1475,"BEARISH","NEUTRAL"))</f>
        <v>BULLISH</v>
      </c>
      <c r="G1480" s="5" t="str">
        <f t="shared" si="94"/>
        <v>NEUTRAL</v>
      </c>
      <c r="H1480" s="5" t="str">
        <f t="shared" si="93"/>
        <v>CONFIRMED BULLISH</v>
      </c>
    </row>
    <row r="1481" spans="1:8" ht="13.5" x14ac:dyDescent="0.25">
      <c r="A1481" s="3">
        <f>TITRES_STAT!B1484</f>
        <v>44470</v>
      </c>
      <c r="B1481" s="5">
        <f>TITRES_STAT!C1484</f>
        <v>106</v>
      </c>
      <c r="C1481" s="5">
        <f>TITRES_STAT!D1484</f>
        <v>81.746600000000001</v>
      </c>
      <c r="D1481" s="5">
        <f>TITRES_STAT!E1484</f>
        <v>93</v>
      </c>
      <c r="E1481" s="2">
        <f t="shared" si="92"/>
        <v>-10581</v>
      </c>
      <c r="F1481" s="5" t="str">
        <f t="shared" si="95"/>
        <v>BULLISH</v>
      </c>
      <c r="G1481" s="5" t="str">
        <f t="shared" si="94"/>
        <v>NEUTRAL</v>
      </c>
      <c r="H1481" s="5" t="str">
        <f t="shared" si="93"/>
        <v>BULLISH DIVERGENCE</v>
      </c>
    </row>
    <row r="1482" spans="1:8" ht="13.5" x14ac:dyDescent="0.25">
      <c r="A1482" s="3">
        <f>TITRES_STAT!B1485</f>
        <v>44473</v>
      </c>
      <c r="B1482" s="5">
        <f>TITRES_STAT!C1485</f>
        <v>106.1</v>
      </c>
      <c r="C1482" s="5">
        <f>TITRES_STAT!D1485</f>
        <v>81.823700000000002</v>
      </c>
      <c r="D1482" s="5">
        <f>TITRES_STAT!E1485</f>
        <v>63</v>
      </c>
      <c r="E1482" s="2">
        <f t="shared" si="92"/>
        <v>-10518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44474</v>
      </c>
      <c r="B1483" s="5">
        <f>TITRES_STAT!C1486</f>
        <v>110.87</v>
      </c>
      <c r="C1483" s="5">
        <f>TITRES_STAT!D1486</f>
        <v>85.502300000000005</v>
      </c>
      <c r="D1483" s="5">
        <f>TITRES_STAT!E1486</f>
        <v>1</v>
      </c>
      <c r="E1483" s="2">
        <f t="shared" si="92"/>
        <v>-10517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110.87</v>
      </c>
      <c r="C1484" s="5">
        <f>TITRES_STAT!D1487</f>
        <v>85.502300000000005</v>
      </c>
      <c r="D1484" s="5">
        <f>TITRES_STAT!E1487</f>
        <v>0</v>
      </c>
      <c r="E1484" s="2">
        <f t="shared" si="92"/>
        <v>-10517</v>
      </c>
      <c r="F1484" s="5" t="str">
        <f t="shared" si="95"/>
        <v>BULLISH</v>
      </c>
      <c r="G1484" s="5" t="str">
        <f t="shared" si="94"/>
        <v>NEUTRAL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110.87</v>
      </c>
      <c r="C1485" s="5">
        <f>TITRES_STAT!D1488</f>
        <v>85.502300000000005</v>
      </c>
      <c r="D1485" s="5">
        <f>TITRES_STAT!E1488</f>
        <v>0</v>
      </c>
      <c r="E1485" s="2">
        <f t="shared" si="92"/>
        <v>-10517</v>
      </c>
      <c r="F1485" s="5" t="str">
        <f t="shared" si="95"/>
        <v>BULLISH</v>
      </c>
      <c r="G1485" s="5" t="str">
        <f t="shared" si="94"/>
        <v>NEUTRAL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110.87</v>
      </c>
      <c r="C1486" s="5">
        <f>TITRES_STAT!D1489</f>
        <v>85.502300000000005</v>
      </c>
      <c r="D1486" s="5">
        <f>TITRES_STAT!E1489</f>
        <v>144</v>
      </c>
      <c r="E1486" s="2">
        <f t="shared" si="92"/>
        <v>-10517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CONFIRMED BULLISH</v>
      </c>
    </row>
    <row r="1487" spans="1:8" ht="13.5" x14ac:dyDescent="0.25">
      <c r="A1487" s="3">
        <f>TITRES_STAT!B1490</f>
        <v>44480</v>
      </c>
      <c r="B1487" s="5">
        <f>TITRES_STAT!C1490</f>
        <v>107.01</v>
      </c>
      <c r="C1487" s="5">
        <f>TITRES_STAT!D1490</f>
        <v>82.525499999999994</v>
      </c>
      <c r="D1487" s="5">
        <f>TITRES_STAT!E1490</f>
        <v>43</v>
      </c>
      <c r="E1487" s="2">
        <f t="shared" si="92"/>
        <v>-10560</v>
      </c>
      <c r="F1487" s="5" t="str">
        <f t="shared" si="95"/>
        <v>BEARISH</v>
      </c>
      <c r="G1487" s="5" t="str">
        <f t="shared" si="94"/>
        <v>NEUTRAL</v>
      </c>
      <c r="H1487" s="5" t="str">
        <f t="shared" si="93"/>
        <v>BEARISH DIVERGENCE</v>
      </c>
    </row>
    <row r="1488" spans="1:8" ht="13.5" x14ac:dyDescent="0.25">
      <c r="A1488" s="3">
        <f>TITRES_STAT!B1491</f>
        <v>44481</v>
      </c>
      <c r="B1488" s="5">
        <f>TITRES_STAT!C1491</f>
        <v>107.01</v>
      </c>
      <c r="C1488" s="5">
        <f>TITRES_STAT!D1491</f>
        <v>82.525499999999994</v>
      </c>
      <c r="D1488" s="5">
        <f>TITRES_STAT!E1491</f>
        <v>0</v>
      </c>
      <c r="E1488" s="2">
        <f t="shared" si="92"/>
        <v>-10560</v>
      </c>
      <c r="F1488" s="5" t="str">
        <f t="shared" si="95"/>
        <v>BEARISH</v>
      </c>
      <c r="G1488" s="5" t="str">
        <f t="shared" si="94"/>
        <v>NEUTRAL</v>
      </c>
      <c r="H1488" s="5" t="str">
        <f t="shared" si="93"/>
        <v>CONFIRMED BEARISH</v>
      </c>
    </row>
    <row r="1489" spans="1:8" ht="13.5" x14ac:dyDescent="0.25">
      <c r="A1489" s="3">
        <f>TITRES_STAT!B1492</f>
        <v>44482</v>
      </c>
      <c r="B1489" s="5">
        <f>TITRES_STAT!C1492</f>
        <v>107.01</v>
      </c>
      <c r="C1489" s="5">
        <f>TITRES_STAT!D1492</f>
        <v>82.525499999999994</v>
      </c>
      <c r="D1489" s="5">
        <f>TITRES_STAT!E1492</f>
        <v>0</v>
      </c>
      <c r="E1489" s="2">
        <f t="shared" si="92"/>
        <v>-10560</v>
      </c>
      <c r="F1489" s="5" t="str">
        <f t="shared" si="95"/>
        <v>BEARISH</v>
      </c>
      <c r="G1489" s="5" t="str">
        <f t="shared" si="94"/>
        <v>NEUTRAL</v>
      </c>
      <c r="H1489" s="5" t="str">
        <f t="shared" si="93"/>
        <v>CONFIRMED BEARISH</v>
      </c>
    </row>
    <row r="1490" spans="1:8" ht="13.5" x14ac:dyDescent="0.25">
      <c r="A1490" s="3">
        <f>TITRES_STAT!B1493</f>
        <v>44483</v>
      </c>
      <c r="B1490" s="5">
        <f>TITRES_STAT!C1493</f>
        <v>107</v>
      </c>
      <c r="C1490" s="5">
        <f>TITRES_STAT!D1493</f>
        <v>82.517799999999994</v>
      </c>
      <c r="D1490" s="5">
        <f>TITRES_STAT!E1493</f>
        <v>10</v>
      </c>
      <c r="E1490" s="2">
        <f t="shared" si="92"/>
        <v>-10570</v>
      </c>
      <c r="F1490" s="5" t="str">
        <f t="shared" si="95"/>
        <v>BEARISH</v>
      </c>
      <c r="G1490" s="5" t="str">
        <f t="shared" si="94"/>
        <v>NEUTRAL</v>
      </c>
      <c r="H1490" s="5" t="str">
        <f t="shared" si="93"/>
        <v>CONFIRMED BEARISH</v>
      </c>
    </row>
    <row r="1491" spans="1:8" ht="13.5" x14ac:dyDescent="0.25">
      <c r="A1491" s="3">
        <f>TITRES_STAT!B1494</f>
        <v>44488</v>
      </c>
      <c r="B1491" s="5">
        <f>TITRES_STAT!C1494</f>
        <v>106.31</v>
      </c>
      <c r="C1491" s="5">
        <f>TITRES_STAT!D1494</f>
        <v>81.985699999999994</v>
      </c>
      <c r="D1491" s="5">
        <f>TITRES_STAT!E1494</f>
        <v>60</v>
      </c>
      <c r="E1491" s="2">
        <f t="shared" si="92"/>
        <v>-10630</v>
      </c>
      <c r="F1491" s="5" t="str">
        <f t="shared" si="95"/>
        <v>BEARISH</v>
      </c>
      <c r="G1491" s="5" t="str">
        <f t="shared" si="94"/>
        <v>NEUTRAL</v>
      </c>
      <c r="H1491" s="5" t="str">
        <f t="shared" si="93"/>
        <v>CONFIRMED BEARISH</v>
      </c>
    </row>
    <row r="1492" spans="1:8" ht="13.5" x14ac:dyDescent="0.25">
      <c r="A1492" s="3">
        <f>TITRES_STAT!B1495</f>
        <v>44489</v>
      </c>
      <c r="B1492" s="5">
        <f>TITRES_STAT!C1495</f>
        <v>108.99</v>
      </c>
      <c r="C1492" s="5">
        <f>TITRES_STAT!D1495</f>
        <v>84.052499999999995</v>
      </c>
      <c r="D1492" s="5">
        <f>TITRES_STAT!E1495</f>
        <v>61</v>
      </c>
      <c r="E1492" s="2">
        <f t="shared" si="92"/>
        <v>-10569</v>
      </c>
      <c r="F1492" s="5" t="str">
        <f t="shared" si="95"/>
        <v>BEARISH</v>
      </c>
      <c r="G1492" s="5" t="str">
        <f t="shared" si="94"/>
        <v>NEUTRAL</v>
      </c>
      <c r="H1492" s="5" t="str">
        <f t="shared" si="93"/>
        <v>BEARISH DIVERGENCE</v>
      </c>
    </row>
    <row r="1493" spans="1:8" ht="13.5" x14ac:dyDescent="0.25">
      <c r="A1493" s="3">
        <f>TITRES_STAT!B1496</f>
        <v>44490</v>
      </c>
      <c r="B1493" s="5">
        <f>TITRES_STAT!C1496</f>
        <v>108.99</v>
      </c>
      <c r="C1493" s="5">
        <f>TITRES_STAT!D1496</f>
        <v>84.052499999999995</v>
      </c>
      <c r="D1493" s="5">
        <f>TITRES_STAT!E1496</f>
        <v>2</v>
      </c>
      <c r="E1493" s="2">
        <f t="shared" si="92"/>
        <v>-10569</v>
      </c>
      <c r="F1493" s="5" t="str">
        <f t="shared" si="95"/>
        <v>BEARISH</v>
      </c>
      <c r="G1493" s="5" t="str">
        <f t="shared" si="94"/>
        <v>NEUTRAL</v>
      </c>
      <c r="H1493" s="5" t="str">
        <f t="shared" si="93"/>
        <v>BEARISH DIVERGENCE</v>
      </c>
    </row>
    <row r="1494" spans="1:8" ht="13.5" x14ac:dyDescent="0.25">
      <c r="A1494" s="3">
        <f>TITRES_STAT!B1497</f>
        <v>44491</v>
      </c>
      <c r="B1494" s="5">
        <f>TITRES_STAT!C1497</f>
        <v>106.31</v>
      </c>
      <c r="C1494" s="5">
        <f>TITRES_STAT!D1497</f>
        <v>81.985699999999994</v>
      </c>
      <c r="D1494" s="5">
        <f>TITRES_STAT!E1497</f>
        <v>36</v>
      </c>
      <c r="E1494" s="2">
        <f t="shared" si="92"/>
        <v>-10605</v>
      </c>
      <c r="F1494" s="5" t="str">
        <f t="shared" si="95"/>
        <v>BEARISH</v>
      </c>
      <c r="G1494" s="5" t="str">
        <f t="shared" si="94"/>
        <v>NEUTRAL</v>
      </c>
      <c r="H1494" s="5" t="str">
        <f t="shared" si="93"/>
        <v>CONFIRMED BEARISH</v>
      </c>
    </row>
    <row r="1495" spans="1:8" ht="13.5" x14ac:dyDescent="0.25">
      <c r="A1495" s="3">
        <f>TITRES_STAT!B1498</f>
        <v>44494</v>
      </c>
      <c r="B1495" s="5">
        <f>TITRES_STAT!C1498</f>
        <v>106.3</v>
      </c>
      <c r="C1495" s="5">
        <f>TITRES_STAT!D1498</f>
        <v>81.977900000000005</v>
      </c>
      <c r="D1495" s="5">
        <f>TITRES_STAT!E1498</f>
        <v>139</v>
      </c>
      <c r="E1495" s="2">
        <f t="shared" si="92"/>
        <v>-10744</v>
      </c>
      <c r="F1495" s="5" t="str">
        <f t="shared" si="95"/>
        <v>BEARISH</v>
      </c>
      <c r="G1495" s="5" t="str">
        <f t="shared" si="94"/>
        <v>NEUTRAL</v>
      </c>
      <c r="H1495" s="5" t="str">
        <f t="shared" si="93"/>
        <v>CONFIRMED BEARISH</v>
      </c>
    </row>
    <row r="1496" spans="1:8" ht="13.5" x14ac:dyDescent="0.25">
      <c r="A1496" s="3">
        <f>TITRES_STAT!B1499</f>
        <v>44495</v>
      </c>
      <c r="B1496" s="5">
        <f>TITRES_STAT!C1499</f>
        <v>106.45</v>
      </c>
      <c r="C1496" s="5">
        <f>TITRES_STAT!D1499</f>
        <v>82.093599999999995</v>
      </c>
      <c r="D1496" s="5">
        <f>TITRES_STAT!E1499</f>
        <v>3</v>
      </c>
      <c r="E1496" s="2">
        <f t="shared" si="92"/>
        <v>-10741</v>
      </c>
      <c r="F1496" s="5" t="str">
        <f t="shared" si="95"/>
        <v>BEARISH</v>
      </c>
      <c r="G1496" s="5" t="str">
        <f t="shared" si="94"/>
        <v>NEUTRAL</v>
      </c>
      <c r="H1496" s="5" t="str">
        <f t="shared" si="93"/>
        <v>BEARISH DIVERGENCE</v>
      </c>
    </row>
    <row r="1497" spans="1:8" ht="13.5" x14ac:dyDescent="0.25">
      <c r="A1497" s="3">
        <f>TITRES_STAT!B1500</f>
        <v>44496</v>
      </c>
      <c r="B1497" s="5">
        <f>TITRES_STAT!C1500</f>
        <v>106.3</v>
      </c>
      <c r="C1497" s="5">
        <f>TITRES_STAT!D1500</f>
        <v>81.977900000000005</v>
      </c>
      <c r="D1497" s="5">
        <f>TITRES_STAT!E1500</f>
        <v>82</v>
      </c>
      <c r="E1497" s="2">
        <f t="shared" si="92"/>
        <v>-10823</v>
      </c>
      <c r="F1497" s="5" t="str">
        <f t="shared" si="95"/>
        <v>BEARISH</v>
      </c>
      <c r="G1497" s="5" t="str">
        <f t="shared" si="94"/>
        <v>STRONG</v>
      </c>
      <c r="H1497" s="5" t="str">
        <f t="shared" si="93"/>
        <v>CONFIRMED BEARISH</v>
      </c>
    </row>
    <row r="1498" spans="1:8" ht="13.5" x14ac:dyDescent="0.25">
      <c r="A1498" s="3">
        <f>TITRES_STAT!B1501</f>
        <v>44497</v>
      </c>
      <c r="B1498" s="5">
        <f>TITRES_STAT!C1501</f>
        <v>106.3</v>
      </c>
      <c r="C1498" s="5">
        <f>TITRES_STAT!D1501</f>
        <v>81.977900000000005</v>
      </c>
      <c r="D1498" s="5">
        <f>TITRES_STAT!E1501</f>
        <v>0</v>
      </c>
      <c r="E1498" s="2">
        <f t="shared" si="92"/>
        <v>-10823</v>
      </c>
      <c r="F1498" s="5" t="str">
        <f t="shared" si="95"/>
        <v>BEARISH</v>
      </c>
      <c r="G1498" s="5" t="str">
        <f t="shared" si="94"/>
        <v>STRONG</v>
      </c>
      <c r="H1498" s="5" t="str">
        <f t="shared" si="93"/>
        <v>CONFIRMED BEARISH</v>
      </c>
    </row>
    <row r="1499" spans="1:8" ht="13.5" x14ac:dyDescent="0.25">
      <c r="A1499" s="3">
        <f>TITRES_STAT!B1502</f>
        <v>44498</v>
      </c>
      <c r="B1499" s="5">
        <f>TITRES_STAT!C1502</f>
        <v>106.3</v>
      </c>
      <c r="C1499" s="5">
        <f>TITRES_STAT!D1502</f>
        <v>81.977900000000005</v>
      </c>
      <c r="D1499" s="5">
        <f>TITRES_STAT!E1502</f>
        <v>375</v>
      </c>
      <c r="E1499" s="2">
        <f t="shared" si="92"/>
        <v>-10823</v>
      </c>
      <c r="F1499" s="5" t="str">
        <f t="shared" si="95"/>
        <v>BEARISH</v>
      </c>
      <c r="G1499" s="5" t="str">
        <f t="shared" si="94"/>
        <v>STRONG</v>
      </c>
      <c r="H1499" s="5" t="str">
        <f t="shared" si="93"/>
        <v>CONFIRMED BEARISH</v>
      </c>
    </row>
    <row r="1500" spans="1:8" ht="13.5" x14ac:dyDescent="0.25">
      <c r="A1500" s="3">
        <f>TITRES_STAT!B1503</f>
        <v>44501</v>
      </c>
      <c r="B1500" s="5">
        <f>TITRES_STAT!C1503</f>
        <v>106.3</v>
      </c>
      <c r="C1500" s="5">
        <f>TITRES_STAT!D1503</f>
        <v>81.977900000000005</v>
      </c>
      <c r="D1500" s="5">
        <f>TITRES_STAT!E1503</f>
        <v>7</v>
      </c>
      <c r="E1500" s="2">
        <f t="shared" si="92"/>
        <v>-10823</v>
      </c>
      <c r="F1500" s="5" t="str">
        <f t="shared" si="95"/>
        <v>BEARISH</v>
      </c>
      <c r="G1500" s="5" t="str">
        <f t="shared" si="94"/>
        <v>NEUTRAL</v>
      </c>
      <c r="H1500" s="5" t="str">
        <f t="shared" si="93"/>
        <v>NEUTRAL</v>
      </c>
    </row>
    <row r="1501" spans="1:8" ht="13.5" x14ac:dyDescent="0.25">
      <c r="A1501" s="3">
        <f>TITRES_STAT!B1504</f>
        <v>44502</v>
      </c>
      <c r="B1501" s="5">
        <f>TITRES_STAT!C1504</f>
        <v>107</v>
      </c>
      <c r="C1501" s="5">
        <f>TITRES_STAT!D1504</f>
        <v>82.517799999999994</v>
      </c>
      <c r="D1501" s="5">
        <f>TITRES_STAT!E1504</f>
        <v>12</v>
      </c>
      <c r="E1501" s="2">
        <f t="shared" si="92"/>
        <v>-10811</v>
      </c>
      <c r="F1501" s="5" t="str">
        <f t="shared" si="95"/>
        <v>BEARISH</v>
      </c>
      <c r="G1501" s="5" t="str">
        <f t="shared" si="94"/>
        <v>NEUTRAL</v>
      </c>
      <c r="H1501" s="5" t="str">
        <f t="shared" si="93"/>
        <v>BEARISH DIVERGENCE</v>
      </c>
    </row>
    <row r="1502" spans="1:8" ht="13.5" x14ac:dyDescent="0.25">
      <c r="A1502" s="3">
        <f>TITRES_STAT!B1505</f>
        <v>44503</v>
      </c>
      <c r="B1502" s="5">
        <f>TITRES_STAT!C1505</f>
        <v>107</v>
      </c>
      <c r="C1502" s="5">
        <f>TITRES_STAT!D1505</f>
        <v>82.517799999999994</v>
      </c>
      <c r="D1502" s="5">
        <f>TITRES_STAT!E1505</f>
        <v>0</v>
      </c>
      <c r="E1502" s="2">
        <f t="shared" si="92"/>
        <v>-10811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44504</v>
      </c>
      <c r="B1503" s="5">
        <f>TITRES_STAT!C1506</f>
        <v>109</v>
      </c>
      <c r="C1503" s="5">
        <f>TITRES_STAT!D1506</f>
        <v>84.060199999999995</v>
      </c>
      <c r="D1503" s="5">
        <f>TITRES_STAT!E1506</f>
        <v>43</v>
      </c>
      <c r="E1503" s="2">
        <f t="shared" si="92"/>
        <v>-10768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44505</v>
      </c>
      <c r="B1504" s="5">
        <f>TITRES_STAT!C1507</f>
        <v>109</v>
      </c>
      <c r="C1504" s="5">
        <f>TITRES_STAT!D1507</f>
        <v>84.060199999999995</v>
      </c>
      <c r="D1504" s="5">
        <f>TITRES_STAT!E1507</f>
        <v>0</v>
      </c>
      <c r="E1504" s="2">
        <f t="shared" si="92"/>
        <v>-10768</v>
      </c>
      <c r="F1504" s="5" t="str">
        <f t="shared" si="95"/>
        <v>BULLISH</v>
      </c>
      <c r="G1504" s="5" t="str">
        <f t="shared" si="94"/>
        <v>NEUTRAL</v>
      </c>
      <c r="H1504" s="5" t="str">
        <f t="shared" si="93"/>
        <v>CONFIRMED BULLISH</v>
      </c>
    </row>
    <row r="1505" spans="1:8" ht="13.5" x14ac:dyDescent="0.25">
      <c r="A1505" s="3">
        <f>TITRES_STAT!B1508</f>
        <v>44508</v>
      </c>
      <c r="B1505" s="5">
        <f>TITRES_STAT!C1508</f>
        <v>113.49</v>
      </c>
      <c r="C1505" s="5">
        <f>TITRES_STAT!D1508</f>
        <v>87.522800000000004</v>
      </c>
      <c r="D1505" s="5">
        <f>TITRES_STAT!E1508</f>
        <v>6</v>
      </c>
      <c r="E1505" s="2">
        <f t="shared" si="92"/>
        <v>-10762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113.49</v>
      </c>
      <c r="C1506" s="5">
        <f>TITRES_STAT!D1509</f>
        <v>87.522800000000004</v>
      </c>
      <c r="D1506" s="5">
        <f>TITRES_STAT!E1509</f>
        <v>0</v>
      </c>
      <c r="E1506" s="2">
        <f t="shared" si="92"/>
        <v>-10762</v>
      </c>
      <c r="F1506" s="5" t="str">
        <f t="shared" si="95"/>
        <v>BULLISH</v>
      </c>
      <c r="G1506" s="5" t="str">
        <f t="shared" si="94"/>
        <v>NEUTRAL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108.39</v>
      </c>
      <c r="C1507" s="5">
        <f>TITRES_STAT!D1510</f>
        <v>83.589699999999993</v>
      </c>
      <c r="D1507" s="5">
        <f>TITRES_STAT!E1510</f>
        <v>100</v>
      </c>
      <c r="E1507" s="2">
        <f t="shared" si="92"/>
        <v>-10862</v>
      </c>
      <c r="F1507" s="5" t="str">
        <f t="shared" si="95"/>
        <v>BEARISH</v>
      </c>
      <c r="G1507" s="5" t="str">
        <f t="shared" si="94"/>
        <v>NEUTRAL</v>
      </c>
      <c r="H1507" s="5" t="str">
        <f t="shared" si="93"/>
        <v>BEARISH DIVERGENCE</v>
      </c>
    </row>
    <row r="1508" spans="1:8" ht="13.5" x14ac:dyDescent="0.25">
      <c r="A1508" s="3">
        <f>TITRES_STAT!B1511</f>
        <v>44511</v>
      </c>
      <c r="B1508" s="5">
        <f>TITRES_STAT!C1511</f>
        <v>106.3</v>
      </c>
      <c r="C1508" s="5">
        <f>TITRES_STAT!D1511</f>
        <v>81.977900000000005</v>
      </c>
      <c r="D1508" s="5">
        <f>TITRES_STAT!E1511</f>
        <v>5544</v>
      </c>
      <c r="E1508" s="2">
        <f t="shared" si="92"/>
        <v>-16406</v>
      </c>
      <c r="F1508" s="5" t="str">
        <f t="shared" si="95"/>
        <v>BEARISH</v>
      </c>
      <c r="G1508" s="5" t="str">
        <f t="shared" si="94"/>
        <v>STRONG</v>
      </c>
      <c r="H1508" s="5" t="str">
        <f t="shared" si="93"/>
        <v>CONFIRMED BEARISH</v>
      </c>
    </row>
    <row r="1509" spans="1:8" ht="13.5" x14ac:dyDescent="0.25">
      <c r="A1509" s="3">
        <f>TITRES_STAT!B1512</f>
        <v>44512</v>
      </c>
      <c r="B1509" s="5">
        <f>TITRES_STAT!C1512</f>
        <v>111.08</v>
      </c>
      <c r="C1509" s="5">
        <f>TITRES_STAT!D1512</f>
        <v>85.664299999999997</v>
      </c>
      <c r="D1509" s="5">
        <f>TITRES_STAT!E1512</f>
        <v>2</v>
      </c>
      <c r="E1509" s="2">
        <f t="shared" si="92"/>
        <v>-16404</v>
      </c>
      <c r="F1509" s="5" t="str">
        <f t="shared" si="95"/>
        <v>BEARISH</v>
      </c>
      <c r="G1509" s="5" t="str">
        <f t="shared" si="94"/>
        <v>STRONG</v>
      </c>
      <c r="H1509" s="5" t="str">
        <f t="shared" si="93"/>
        <v>BEARISH DIVERGENCE</v>
      </c>
    </row>
    <row r="1510" spans="1:8" ht="13.5" x14ac:dyDescent="0.25">
      <c r="A1510" s="3">
        <f>TITRES_STAT!B1513</f>
        <v>44515</v>
      </c>
      <c r="B1510" s="5">
        <f>TITRES_STAT!C1513</f>
        <v>111.08</v>
      </c>
      <c r="C1510" s="5">
        <f>TITRES_STAT!D1513</f>
        <v>85.664299999999997</v>
      </c>
      <c r="D1510" s="5">
        <f>TITRES_STAT!E1513</f>
        <v>0</v>
      </c>
      <c r="E1510" s="2">
        <f t="shared" si="92"/>
        <v>-16404</v>
      </c>
      <c r="F1510" s="5" t="str">
        <f t="shared" si="95"/>
        <v>BEARISH</v>
      </c>
      <c r="G1510" s="5" t="str">
        <f t="shared" si="94"/>
        <v>STRONG</v>
      </c>
      <c r="H1510" s="5" t="str">
        <f t="shared" si="93"/>
        <v>CONFIRMED BEARISH</v>
      </c>
    </row>
    <row r="1511" spans="1:8" ht="13.5" x14ac:dyDescent="0.25">
      <c r="A1511" s="3">
        <f>TITRES_STAT!B1514</f>
        <v>44516</v>
      </c>
      <c r="B1511" s="5">
        <f>TITRES_STAT!C1514</f>
        <v>109</v>
      </c>
      <c r="C1511" s="5">
        <f>TITRES_STAT!D1514</f>
        <v>84.060199999999995</v>
      </c>
      <c r="D1511" s="5">
        <f>TITRES_STAT!E1514</f>
        <v>115</v>
      </c>
      <c r="E1511" s="2">
        <f t="shared" si="92"/>
        <v>-16519</v>
      </c>
      <c r="F1511" s="5" t="str">
        <f t="shared" si="95"/>
        <v>BEARISH</v>
      </c>
      <c r="G1511" s="5" t="str">
        <f t="shared" si="94"/>
        <v>STRONG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109.5</v>
      </c>
      <c r="C1512" s="5">
        <f>TITRES_STAT!D1515</f>
        <v>84.445800000000006</v>
      </c>
      <c r="D1512" s="5">
        <f>TITRES_STAT!E1515</f>
        <v>207</v>
      </c>
      <c r="E1512" s="2">
        <f t="shared" si="92"/>
        <v>-16312</v>
      </c>
      <c r="F1512" s="5" t="str">
        <f t="shared" si="95"/>
        <v>BEARISH</v>
      </c>
      <c r="G1512" s="5" t="str">
        <f t="shared" si="94"/>
        <v>STRONG</v>
      </c>
      <c r="H1512" s="5" t="str">
        <f t="shared" si="93"/>
        <v>BEARISH DIVERGENCE</v>
      </c>
    </row>
    <row r="1513" spans="1:8" ht="13.5" x14ac:dyDescent="0.25">
      <c r="A1513" s="3">
        <f>TITRES_STAT!B1516</f>
        <v>44518</v>
      </c>
      <c r="B1513" s="5">
        <f>TITRES_STAT!C1516</f>
        <v>109.5</v>
      </c>
      <c r="C1513" s="5">
        <f>TITRES_STAT!D1516</f>
        <v>84.445800000000006</v>
      </c>
      <c r="D1513" s="5">
        <f>TITRES_STAT!E1516</f>
        <v>0</v>
      </c>
      <c r="E1513" s="2">
        <f t="shared" si="92"/>
        <v>-16312</v>
      </c>
      <c r="F1513" s="5" t="str">
        <f t="shared" si="95"/>
        <v>BULLISH</v>
      </c>
      <c r="G1513" s="5" t="str">
        <f t="shared" si="94"/>
        <v>NEUTRAL</v>
      </c>
      <c r="H1513" s="5" t="str">
        <f t="shared" si="93"/>
        <v>CONFIRMED BULLISH</v>
      </c>
    </row>
    <row r="1514" spans="1:8" ht="13.5" x14ac:dyDescent="0.25">
      <c r="A1514" s="3">
        <f>TITRES_STAT!B1517</f>
        <v>44519</v>
      </c>
      <c r="B1514" s="5">
        <f>TITRES_STAT!C1517</f>
        <v>109.5</v>
      </c>
      <c r="C1514" s="5">
        <f>TITRES_STAT!D1517</f>
        <v>84.445800000000006</v>
      </c>
      <c r="D1514" s="5">
        <f>TITRES_STAT!E1517</f>
        <v>0</v>
      </c>
      <c r="E1514" s="2">
        <f t="shared" si="92"/>
        <v>-16312</v>
      </c>
      <c r="F1514" s="5" t="str">
        <f t="shared" si="95"/>
        <v>BULLISH</v>
      </c>
      <c r="G1514" s="5" t="str">
        <f t="shared" si="94"/>
        <v>NEUTRAL</v>
      </c>
      <c r="H1514" s="5" t="str">
        <f t="shared" si="93"/>
        <v>BULLISH DIVERGENCE</v>
      </c>
    </row>
    <row r="1515" spans="1:8" ht="13.5" x14ac:dyDescent="0.25">
      <c r="A1515" s="3">
        <f>TITRES_STAT!B1518</f>
        <v>44522</v>
      </c>
      <c r="B1515" s="5">
        <f>TITRES_STAT!C1518</f>
        <v>109.5</v>
      </c>
      <c r="C1515" s="5">
        <f>TITRES_STAT!D1518</f>
        <v>84.445800000000006</v>
      </c>
      <c r="D1515" s="5">
        <f>TITRES_STAT!E1518</f>
        <v>0</v>
      </c>
      <c r="E1515" s="2">
        <f t="shared" si="92"/>
        <v>-16312</v>
      </c>
      <c r="F1515" s="5" t="str">
        <f t="shared" si="95"/>
        <v>BULLISH</v>
      </c>
      <c r="G1515" s="5" t="str">
        <f t="shared" si="94"/>
        <v>NEUTRAL</v>
      </c>
      <c r="H1515" s="5" t="str">
        <f t="shared" si="93"/>
        <v>BULLISH DIVERGENCE</v>
      </c>
    </row>
    <row r="1516" spans="1:8" ht="13.5" x14ac:dyDescent="0.25">
      <c r="A1516" s="3">
        <f>TITRES_STAT!B1519</f>
        <v>44523</v>
      </c>
      <c r="B1516" s="5">
        <f>TITRES_STAT!C1519</f>
        <v>106.52</v>
      </c>
      <c r="C1516" s="5">
        <f>TITRES_STAT!D1519</f>
        <v>82.147599999999997</v>
      </c>
      <c r="D1516" s="5">
        <f>TITRES_STAT!E1519</f>
        <v>10</v>
      </c>
      <c r="E1516" s="2">
        <f t="shared" si="92"/>
        <v>-16322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BULLISH DIVERGENCE</v>
      </c>
    </row>
    <row r="1517" spans="1:8" ht="13.5" x14ac:dyDescent="0.25">
      <c r="A1517" s="3">
        <f>TITRES_STAT!B1520</f>
        <v>44524</v>
      </c>
      <c r="B1517" s="5">
        <f>TITRES_STAT!C1520</f>
        <v>106.52</v>
      </c>
      <c r="C1517" s="5">
        <f>TITRES_STAT!D1520</f>
        <v>82.147599999999997</v>
      </c>
      <c r="D1517" s="5">
        <f>TITRES_STAT!E1520</f>
        <v>0</v>
      </c>
      <c r="E1517" s="2">
        <f t="shared" si="92"/>
        <v>-16322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CONFIRMED BEARISH</v>
      </c>
    </row>
    <row r="1518" spans="1:8" ht="13.5" x14ac:dyDescent="0.25">
      <c r="A1518" s="3">
        <f>TITRES_STAT!B1521</f>
        <v>44525</v>
      </c>
      <c r="B1518" s="5">
        <f>TITRES_STAT!C1521</f>
        <v>106.52</v>
      </c>
      <c r="C1518" s="5">
        <f>TITRES_STAT!D1521</f>
        <v>82.147599999999997</v>
      </c>
      <c r="D1518" s="5">
        <f>TITRES_STAT!E1521</f>
        <v>0</v>
      </c>
      <c r="E1518" s="2">
        <f t="shared" si="92"/>
        <v>-16322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44526</v>
      </c>
      <c r="B1519" s="5">
        <f>TITRES_STAT!C1522</f>
        <v>106.51</v>
      </c>
      <c r="C1519" s="5">
        <f>TITRES_STAT!D1522</f>
        <v>82.139899999999997</v>
      </c>
      <c r="D1519" s="5">
        <f>TITRES_STAT!E1522</f>
        <v>135</v>
      </c>
      <c r="E1519" s="2">
        <f t="shared" si="92"/>
        <v>-16457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CONFIRMED BEARISH</v>
      </c>
    </row>
    <row r="1520" spans="1:8" ht="13.5" x14ac:dyDescent="0.25">
      <c r="A1520" s="3">
        <f>TITRES_STAT!B1523</f>
        <v>44529</v>
      </c>
      <c r="B1520" s="5">
        <f>TITRES_STAT!C1523</f>
        <v>108.8</v>
      </c>
      <c r="C1520" s="5">
        <f>TITRES_STAT!D1523</f>
        <v>83.905900000000003</v>
      </c>
      <c r="D1520" s="5">
        <f>TITRES_STAT!E1523</f>
        <v>4</v>
      </c>
      <c r="E1520" s="2">
        <f t="shared" si="92"/>
        <v>-16453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CONFIRMED BEARISH</v>
      </c>
    </row>
    <row r="1521" spans="1:8" ht="13.5" x14ac:dyDescent="0.25">
      <c r="A1521" s="3">
        <f>TITRES_STAT!B1524</f>
        <v>44530</v>
      </c>
      <c r="B1521" s="5">
        <f>TITRES_STAT!C1524</f>
        <v>108.8</v>
      </c>
      <c r="C1521" s="5">
        <f>TITRES_STAT!D1524</f>
        <v>83.905900000000003</v>
      </c>
      <c r="D1521" s="5">
        <f>TITRES_STAT!E1524</f>
        <v>0</v>
      </c>
      <c r="E1521" s="2">
        <f t="shared" si="92"/>
        <v>-16453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BEARISH DIVERGENCE</v>
      </c>
    </row>
    <row r="1522" spans="1:8" ht="13.5" x14ac:dyDescent="0.25">
      <c r="A1522" s="3">
        <f>TITRES_STAT!B1525</f>
        <v>44531</v>
      </c>
      <c r="B1522" s="5">
        <f>TITRES_STAT!C1525</f>
        <v>108.8</v>
      </c>
      <c r="C1522" s="5">
        <f>TITRES_STAT!D1525</f>
        <v>83.905900000000003</v>
      </c>
      <c r="D1522" s="5">
        <f>TITRES_STAT!E1525</f>
        <v>0</v>
      </c>
      <c r="E1522" s="2">
        <f t="shared" si="92"/>
        <v>-16453</v>
      </c>
      <c r="F1522" s="5" t="str">
        <f t="shared" si="95"/>
        <v>BEARISH</v>
      </c>
      <c r="G1522" s="5" t="str">
        <f t="shared" si="94"/>
        <v>NEUTRAL</v>
      </c>
      <c r="H1522" s="5" t="str">
        <f t="shared" si="93"/>
        <v>BEARISH DIVERGENCE</v>
      </c>
    </row>
    <row r="1523" spans="1:8" ht="13.5" x14ac:dyDescent="0.25">
      <c r="A1523" s="3">
        <f>TITRES_STAT!B1526</f>
        <v>44532</v>
      </c>
      <c r="B1523" s="5">
        <f>TITRES_STAT!C1526</f>
        <v>108.7</v>
      </c>
      <c r="C1523" s="5">
        <f>TITRES_STAT!D1526</f>
        <v>83.828800000000001</v>
      </c>
      <c r="D1523" s="5">
        <f>TITRES_STAT!E1526</f>
        <v>46</v>
      </c>
      <c r="E1523" s="2">
        <f t="shared" si="92"/>
        <v>-16499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BEARISH DIVERGENCE</v>
      </c>
    </row>
    <row r="1524" spans="1:8" ht="13.5" x14ac:dyDescent="0.25">
      <c r="A1524" s="3">
        <f>TITRES_STAT!B1527</f>
        <v>44533</v>
      </c>
      <c r="B1524" s="5">
        <f>TITRES_STAT!C1527</f>
        <v>108.69</v>
      </c>
      <c r="C1524" s="5">
        <f>TITRES_STAT!D1527</f>
        <v>83.821100000000001</v>
      </c>
      <c r="D1524" s="5">
        <f>TITRES_STAT!E1527</f>
        <v>50</v>
      </c>
      <c r="E1524" s="2">
        <f t="shared" si="92"/>
        <v>-16549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BEARISH DIVERGENCE</v>
      </c>
    </row>
    <row r="1525" spans="1:8" ht="13.5" x14ac:dyDescent="0.25">
      <c r="A1525" s="3">
        <f>TITRES_STAT!B1528</f>
        <v>44536</v>
      </c>
      <c r="B1525" s="5">
        <f>TITRES_STAT!C1528</f>
        <v>105.5</v>
      </c>
      <c r="C1525" s="5">
        <f>TITRES_STAT!D1528</f>
        <v>81.361000000000004</v>
      </c>
      <c r="D1525" s="5">
        <f>TITRES_STAT!E1528</f>
        <v>6</v>
      </c>
      <c r="E1525" s="2">
        <f t="shared" si="92"/>
        <v>-16555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105.5</v>
      </c>
      <c r="C1526" s="5">
        <f>TITRES_STAT!D1529</f>
        <v>81.361000000000004</v>
      </c>
      <c r="D1526" s="5">
        <f>TITRES_STAT!E1529</f>
        <v>0</v>
      </c>
      <c r="E1526" s="2">
        <f t="shared" si="92"/>
        <v>-16555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105.5</v>
      </c>
      <c r="C1527" s="5">
        <f>TITRES_STAT!D1530</f>
        <v>81.361000000000004</v>
      </c>
      <c r="D1527" s="5">
        <f>TITRES_STAT!E1530</f>
        <v>144</v>
      </c>
      <c r="E1527" s="2">
        <f t="shared" si="92"/>
        <v>-16555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105.5</v>
      </c>
      <c r="C1528" s="5">
        <f>TITRES_STAT!D1531</f>
        <v>81.361000000000004</v>
      </c>
      <c r="D1528" s="5">
        <f>TITRES_STAT!E1531</f>
        <v>56</v>
      </c>
      <c r="E1528" s="2">
        <f t="shared" si="92"/>
        <v>-16555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105</v>
      </c>
      <c r="C1529" s="5">
        <f>TITRES_STAT!D1532</f>
        <v>80.975399999999993</v>
      </c>
      <c r="D1529" s="5">
        <f>TITRES_STAT!E1532</f>
        <v>112</v>
      </c>
      <c r="E1529" s="2">
        <f t="shared" si="92"/>
        <v>-16667</v>
      </c>
      <c r="F1529" s="5" t="str">
        <f t="shared" si="95"/>
        <v>BEARISH</v>
      </c>
      <c r="G1529" s="5" t="str">
        <f t="shared" si="94"/>
        <v>NEUTRAL</v>
      </c>
      <c r="H1529" s="5" t="str">
        <f t="shared" si="93"/>
        <v>CONFIRMED BEARISH</v>
      </c>
    </row>
    <row r="1530" spans="1:8" ht="13.5" x14ac:dyDescent="0.25">
      <c r="A1530" s="3">
        <f>TITRES_STAT!B1533</f>
        <v>44543</v>
      </c>
      <c r="B1530" s="5">
        <f>TITRES_STAT!C1533</f>
        <v>108.6</v>
      </c>
      <c r="C1530" s="5">
        <f>TITRES_STAT!D1533</f>
        <v>83.7517</v>
      </c>
      <c r="D1530" s="5">
        <f>TITRES_STAT!E1533</f>
        <v>1</v>
      </c>
      <c r="E1530" s="2">
        <f t="shared" si="92"/>
        <v>-16666</v>
      </c>
      <c r="F1530" s="5" t="str">
        <f t="shared" si="95"/>
        <v>BEARISH</v>
      </c>
      <c r="G1530" s="5" t="str">
        <f t="shared" si="94"/>
        <v>NEUTRAL</v>
      </c>
      <c r="H1530" s="5" t="str">
        <f t="shared" si="93"/>
        <v>BEARISH DIVERGENCE</v>
      </c>
    </row>
    <row r="1531" spans="1:8" ht="13.5" x14ac:dyDescent="0.25">
      <c r="A1531" s="3">
        <f>TITRES_STAT!B1534</f>
        <v>44544</v>
      </c>
      <c r="B1531" s="5">
        <f>TITRES_STAT!C1534</f>
        <v>105.01</v>
      </c>
      <c r="C1531" s="5">
        <f>TITRES_STAT!D1534</f>
        <v>80.983099999999993</v>
      </c>
      <c r="D1531" s="5">
        <f>TITRES_STAT!E1534</f>
        <v>21</v>
      </c>
      <c r="E1531" s="2">
        <f t="shared" si="92"/>
        <v>-16687</v>
      </c>
      <c r="F1531" s="5" t="str">
        <f t="shared" si="95"/>
        <v>BEARISH</v>
      </c>
      <c r="G1531" s="5" t="str">
        <f t="shared" si="94"/>
        <v>NEUTRAL</v>
      </c>
      <c r="H1531" s="5" t="str">
        <f t="shared" si="93"/>
        <v>CONFIRMED BEARISH</v>
      </c>
    </row>
    <row r="1532" spans="1:8" ht="13.5" x14ac:dyDescent="0.25">
      <c r="A1532" s="3">
        <f>TITRES_STAT!B1535</f>
        <v>44545</v>
      </c>
      <c r="B1532" s="5">
        <f>TITRES_STAT!C1535</f>
        <v>105.31</v>
      </c>
      <c r="C1532" s="5">
        <f>TITRES_STAT!D1535</f>
        <v>81.214500000000001</v>
      </c>
      <c r="D1532" s="5">
        <f>TITRES_STAT!E1535</f>
        <v>22</v>
      </c>
      <c r="E1532" s="2">
        <f t="shared" si="92"/>
        <v>-16665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44546</v>
      </c>
      <c r="B1533" s="5">
        <f>TITRES_STAT!C1536</f>
        <v>105.31</v>
      </c>
      <c r="C1533" s="5">
        <f>TITRES_STAT!D1536</f>
        <v>81.214500000000001</v>
      </c>
      <c r="D1533" s="5">
        <f>TITRES_STAT!E1536</f>
        <v>0</v>
      </c>
      <c r="E1533" s="2">
        <f t="shared" si="92"/>
        <v>-16665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CONFIRMED BEARISH</v>
      </c>
    </row>
    <row r="1534" spans="1:8" ht="13.5" x14ac:dyDescent="0.25">
      <c r="A1534" s="3">
        <f>TITRES_STAT!B1537</f>
        <v>44550</v>
      </c>
      <c r="B1534" s="5">
        <f>TITRES_STAT!C1537</f>
        <v>105</v>
      </c>
      <c r="C1534" s="5">
        <f>TITRES_STAT!D1537</f>
        <v>80.975399999999993</v>
      </c>
      <c r="D1534" s="5">
        <f>TITRES_STAT!E1537</f>
        <v>95</v>
      </c>
      <c r="E1534" s="2">
        <f t="shared" si="92"/>
        <v>-16760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105</v>
      </c>
      <c r="C1535" s="5">
        <f>TITRES_STAT!D1538</f>
        <v>80.975399999999993</v>
      </c>
      <c r="D1535" s="5">
        <f>TITRES_STAT!E1538</f>
        <v>25</v>
      </c>
      <c r="E1535" s="2">
        <f t="shared" si="92"/>
        <v>-16760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105</v>
      </c>
      <c r="C1536" s="5">
        <f>TITRES_STAT!D1539</f>
        <v>80.975399999999993</v>
      </c>
      <c r="D1536" s="5">
        <f>TITRES_STAT!E1539</f>
        <v>0</v>
      </c>
      <c r="E1536" s="2">
        <f t="shared" si="92"/>
        <v>-16760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104.01</v>
      </c>
      <c r="C1537" s="5">
        <f>TITRES_STAT!D1540</f>
        <v>80.2119</v>
      </c>
      <c r="D1537" s="5">
        <f>TITRES_STAT!E1540</f>
        <v>16</v>
      </c>
      <c r="E1537" s="2">
        <f t="shared" si="92"/>
        <v>-16776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104</v>
      </c>
      <c r="C1538" s="5">
        <f>TITRES_STAT!D1541</f>
        <v>80.2042</v>
      </c>
      <c r="D1538" s="5">
        <f>TITRES_STAT!E1541</f>
        <v>80</v>
      </c>
      <c r="E1538" s="2">
        <f t="shared" si="92"/>
        <v>-16856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44557</v>
      </c>
      <c r="B1539" s="5">
        <f>TITRES_STAT!C1542</f>
        <v>104</v>
      </c>
      <c r="C1539" s="5">
        <f>TITRES_STAT!D1542</f>
        <v>80.2042</v>
      </c>
      <c r="D1539" s="5">
        <f>TITRES_STAT!E1542</f>
        <v>23</v>
      </c>
      <c r="E1539" s="2">
        <f t="shared" si="92"/>
        <v>-16856</v>
      </c>
      <c r="F1539" s="5" t="str">
        <f t="shared" si="95"/>
        <v>BEARISH</v>
      </c>
      <c r="G1539" s="5" t="str">
        <f t="shared" si="94"/>
        <v>NEUTRAL</v>
      </c>
      <c r="H1539" s="5" t="str">
        <f t="shared" si="93"/>
        <v>CONFIRMED BEARISH</v>
      </c>
    </row>
    <row r="1540" spans="1:8" ht="13.5" x14ac:dyDescent="0.25">
      <c r="A1540" s="3">
        <f>TITRES_STAT!B1543</f>
        <v>44558</v>
      </c>
      <c r="B1540" s="5">
        <f>TITRES_STAT!C1543</f>
        <v>104</v>
      </c>
      <c r="C1540" s="5">
        <f>TITRES_STAT!D1543</f>
        <v>80.2042</v>
      </c>
      <c r="D1540" s="5">
        <f>TITRES_STAT!E1543</f>
        <v>77</v>
      </c>
      <c r="E1540" s="2">
        <f t="shared" ref="E1540:E1603" si="96">IF(B1540&gt;B1539, E1539+D1540, IF(B1540&lt;B1539, E1539-D1540, E1539))</f>
        <v>-16856</v>
      </c>
      <c r="F1540" s="5" t="str">
        <f t="shared" si="95"/>
        <v>BEARISH</v>
      </c>
      <c r="G1540" s="5" t="str">
        <f t="shared" si="94"/>
        <v>NEUTRAL</v>
      </c>
      <c r="H1540" s="5" t="str">
        <f t="shared" si="93"/>
        <v>CONFIRMED BEARISH</v>
      </c>
    </row>
    <row r="1541" spans="1:8" ht="13.5" x14ac:dyDescent="0.25">
      <c r="A1541" s="3">
        <f>TITRES_STAT!B1544</f>
        <v>44559</v>
      </c>
      <c r="B1541" s="5">
        <f>TITRES_STAT!C1544</f>
        <v>104.03</v>
      </c>
      <c r="C1541" s="5">
        <f>TITRES_STAT!D1544</f>
        <v>80.2273</v>
      </c>
      <c r="D1541" s="5">
        <f>TITRES_STAT!E1544</f>
        <v>18</v>
      </c>
      <c r="E1541" s="2">
        <f t="shared" si="96"/>
        <v>-16838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CONFIRMED BEARISH</v>
      </c>
    </row>
    <row r="1542" spans="1:8" ht="13.5" x14ac:dyDescent="0.25">
      <c r="A1542" s="3">
        <f>TITRES_STAT!B1545</f>
        <v>44560</v>
      </c>
      <c r="B1542" s="5">
        <f>TITRES_STAT!C1545</f>
        <v>104.03</v>
      </c>
      <c r="C1542" s="5">
        <f>TITRES_STAT!D1545</f>
        <v>80.2273</v>
      </c>
      <c r="D1542" s="5">
        <f>TITRES_STAT!E1545</f>
        <v>0</v>
      </c>
      <c r="E1542" s="2">
        <f t="shared" si="96"/>
        <v>-16838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BEARISH DIVERGENCE</v>
      </c>
    </row>
    <row r="1543" spans="1:8" ht="13.5" x14ac:dyDescent="0.25">
      <c r="A1543" s="3">
        <f>TITRES_STAT!B1546</f>
        <v>44561</v>
      </c>
      <c r="B1543" s="5">
        <f>TITRES_STAT!C1546</f>
        <v>102.72</v>
      </c>
      <c r="C1543" s="5">
        <f>TITRES_STAT!D1546</f>
        <v>79.217100000000002</v>
      </c>
      <c r="D1543" s="5">
        <f>TITRES_STAT!E1546</f>
        <v>62</v>
      </c>
      <c r="E1543" s="2">
        <f t="shared" si="96"/>
        <v>-16900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BEARISH</v>
      </c>
    </row>
    <row r="1544" spans="1:8" ht="13.5" x14ac:dyDescent="0.25">
      <c r="A1544" s="3">
        <f>TITRES_STAT!B1547</f>
        <v>44564</v>
      </c>
      <c r="B1544" s="5">
        <f>TITRES_STAT!C1547</f>
        <v>101.5</v>
      </c>
      <c r="C1544" s="5">
        <f>TITRES_STAT!D1547</f>
        <v>78.276200000000003</v>
      </c>
      <c r="D1544" s="5">
        <f>TITRES_STAT!E1547</f>
        <v>29</v>
      </c>
      <c r="E1544" s="2">
        <f t="shared" si="96"/>
        <v>-16929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CONFIRMED BEARISH</v>
      </c>
    </row>
    <row r="1545" spans="1:8" ht="13.5" x14ac:dyDescent="0.25">
      <c r="A1545" s="3">
        <f>TITRES_STAT!B1548</f>
        <v>44565</v>
      </c>
      <c r="B1545" s="5">
        <f>TITRES_STAT!C1548</f>
        <v>101.5</v>
      </c>
      <c r="C1545" s="5">
        <f>TITRES_STAT!D1548</f>
        <v>78.276200000000003</v>
      </c>
      <c r="D1545" s="5">
        <f>TITRES_STAT!E1548</f>
        <v>0</v>
      </c>
      <c r="E1545" s="2">
        <f t="shared" si="96"/>
        <v>-16929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CONFIRMED BEARISH</v>
      </c>
    </row>
    <row r="1546" spans="1:8" ht="13.5" x14ac:dyDescent="0.25">
      <c r="A1546" s="3">
        <f>TITRES_STAT!B1549</f>
        <v>44566</v>
      </c>
      <c r="B1546" s="5">
        <f>TITRES_STAT!C1549</f>
        <v>102.01</v>
      </c>
      <c r="C1546" s="5">
        <f>TITRES_STAT!D1549</f>
        <v>78.669499999999999</v>
      </c>
      <c r="D1546" s="5">
        <f>TITRES_STAT!E1549</f>
        <v>265</v>
      </c>
      <c r="E1546" s="2">
        <f t="shared" si="96"/>
        <v>-16664</v>
      </c>
      <c r="F1546" s="5" t="str">
        <f t="shared" si="99"/>
        <v>BULLISH</v>
      </c>
      <c r="G1546" s="5" t="str">
        <f t="shared" si="98"/>
        <v>NEUTRAL</v>
      </c>
      <c r="H1546" s="5" t="str">
        <f t="shared" si="97"/>
        <v>BULLISH DIVERGENCE</v>
      </c>
    </row>
    <row r="1547" spans="1:8" ht="13.5" x14ac:dyDescent="0.25">
      <c r="A1547" s="3">
        <f>TITRES_STAT!B1550</f>
        <v>44567</v>
      </c>
      <c r="B1547" s="5">
        <f>TITRES_STAT!C1550</f>
        <v>102.01</v>
      </c>
      <c r="C1547" s="5">
        <f>TITRES_STAT!D1550</f>
        <v>78.669499999999999</v>
      </c>
      <c r="D1547" s="5">
        <f>TITRES_STAT!E1550</f>
        <v>171</v>
      </c>
      <c r="E1547" s="2">
        <f t="shared" si="96"/>
        <v>-16664</v>
      </c>
      <c r="F1547" s="5" t="str">
        <f t="shared" si="99"/>
        <v>BULLISH</v>
      </c>
      <c r="G1547" s="5" t="str">
        <f t="shared" si="98"/>
        <v>NEUTRAL</v>
      </c>
      <c r="H1547" s="5" t="str">
        <f t="shared" si="97"/>
        <v>BULLISH DIVERGENCE</v>
      </c>
    </row>
    <row r="1548" spans="1:8" ht="13.5" x14ac:dyDescent="0.25">
      <c r="A1548" s="3">
        <f>TITRES_STAT!B1551</f>
        <v>44568</v>
      </c>
      <c r="B1548" s="5">
        <f>TITRES_STAT!C1551</f>
        <v>102.01</v>
      </c>
      <c r="C1548" s="5">
        <f>TITRES_STAT!D1551</f>
        <v>78.669499999999999</v>
      </c>
      <c r="D1548" s="5">
        <f>TITRES_STAT!E1551</f>
        <v>363</v>
      </c>
      <c r="E1548" s="2">
        <f t="shared" si="96"/>
        <v>-16664</v>
      </c>
      <c r="F1548" s="5" t="str">
        <f t="shared" si="99"/>
        <v>BULLISH</v>
      </c>
      <c r="G1548" s="5" t="str">
        <f t="shared" si="98"/>
        <v>NEUTRAL</v>
      </c>
      <c r="H1548" s="5" t="str">
        <f t="shared" si="97"/>
        <v>BULLISH DIVERGENCE</v>
      </c>
    </row>
    <row r="1549" spans="1:8" ht="13.5" x14ac:dyDescent="0.25">
      <c r="A1549" s="3">
        <f>TITRES_STAT!B1552</f>
        <v>44571</v>
      </c>
      <c r="B1549" s="5">
        <f>TITRES_STAT!C1552</f>
        <v>102.01</v>
      </c>
      <c r="C1549" s="5">
        <f>TITRES_STAT!D1552</f>
        <v>78.669499999999999</v>
      </c>
      <c r="D1549" s="5">
        <f>TITRES_STAT!E1552</f>
        <v>0</v>
      </c>
      <c r="E1549" s="2">
        <f t="shared" si="96"/>
        <v>-16664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CONFIRMED BULLISH</v>
      </c>
    </row>
    <row r="1550" spans="1:8" ht="13.5" x14ac:dyDescent="0.25">
      <c r="A1550" s="3">
        <f>TITRES_STAT!B1553</f>
        <v>44572</v>
      </c>
      <c r="B1550" s="5">
        <f>TITRES_STAT!C1553</f>
        <v>102.01</v>
      </c>
      <c r="C1550" s="5">
        <f>TITRES_STAT!D1553</f>
        <v>78.669499999999999</v>
      </c>
      <c r="D1550" s="5">
        <f>TITRES_STAT!E1553</f>
        <v>60</v>
      </c>
      <c r="E1550" s="2">
        <f t="shared" si="96"/>
        <v>-16664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CONFIRMED BULLISH</v>
      </c>
    </row>
    <row r="1551" spans="1:8" ht="13.5" x14ac:dyDescent="0.25">
      <c r="A1551" s="3">
        <f>TITRES_STAT!B1554</f>
        <v>44573</v>
      </c>
      <c r="B1551" s="5">
        <f>TITRES_STAT!C1554</f>
        <v>102.01</v>
      </c>
      <c r="C1551" s="5">
        <f>TITRES_STAT!D1554</f>
        <v>78.669499999999999</v>
      </c>
      <c r="D1551" s="5">
        <f>TITRES_STAT!E1554</f>
        <v>93</v>
      </c>
      <c r="E1551" s="2">
        <f t="shared" si="96"/>
        <v>-16664</v>
      </c>
      <c r="F1551" s="5" t="str">
        <f t="shared" si="99"/>
        <v>NEUTRAL</v>
      </c>
      <c r="G1551" s="5" t="str">
        <f t="shared" si="98"/>
        <v>NEUTRAL</v>
      </c>
      <c r="H1551" s="5" t="str">
        <f t="shared" si="97"/>
        <v>NEUTRAL</v>
      </c>
    </row>
    <row r="1552" spans="1:8" ht="13.5" x14ac:dyDescent="0.25">
      <c r="A1552" s="3">
        <f>TITRES_STAT!B1555</f>
        <v>44574</v>
      </c>
      <c r="B1552" s="5">
        <f>TITRES_STAT!C1555</f>
        <v>105</v>
      </c>
      <c r="C1552" s="5">
        <f>TITRES_STAT!D1555</f>
        <v>80.975399999999993</v>
      </c>
      <c r="D1552" s="5">
        <f>TITRES_STAT!E1555</f>
        <v>5</v>
      </c>
      <c r="E1552" s="2">
        <f t="shared" si="96"/>
        <v>-16659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CONFIRMED BULLISH</v>
      </c>
    </row>
    <row r="1553" spans="1:8" ht="13.5" x14ac:dyDescent="0.25">
      <c r="A1553" s="3">
        <f>TITRES_STAT!B1556</f>
        <v>44575</v>
      </c>
      <c r="B1553" s="5">
        <f>TITRES_STAT!C1556</f>
        <v>105</v>
      </c>
      <c r="C1553" s="5">
        <f>TITRES_STAT!D1556</f>
        <v>80.975399999999993</v>
      </c>
      <c r="D1553" s="5">
        <f>TITRES_STAT!E1556</f>
        <v>3</v>
      </c>
      <c r="E1553" s="2">
        <f t="shared" si="96"/>
        <v>-16659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CONFIRMED BULLISH</v>
      </c>
    </row>
    <row r="1554" spans="1:8" ht="13.5" x14ac:dyDescent="0.25">
      <c r="A1554" s="3">
        <f>TITRES_STAT!B1557</f>
        <v>44578</v>
      </c>
      <c r="B1554" s="5">
        <f>TITRES_STAT!C1557</f>
        <v>102.02</v>
      </c>
      <c r="C1554" s="5">
        <f>TITRES_STAT!D1557</f>
        <v>78.677199999999999</v>
      </c>
      <c r="D1554" s="5">
        <f>TITRES_STAT!E1557</f>
        <v>15</v>
      </c>
      <c r="E1554" s="2">
        <f t="shared" si="96"/>
        <v>-16674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BEARISH DIVERGENCE</v>
      </c>
    </row>
    <row r="1555" spans="1:8" ht="13.5" x14ac:dyDescent="0.25">
      <c r="A1555" s="3">
        <f>TITRES_STAT!B1558</f>
        <v>44579</v>
      </c>
      <c r="B1555" s="5">
        <f>TITRES_STAT!C1558</f>
        <v>102.02</v>
      </c>
      <c r="C1555" s="5">
        <f>TITRES_STAT!D1558</f>
        <v>78.677199999999999</v>
      </c>
      <c r="D1555" s="5">
        <f>TITRES_STAT!E1558</f>
        <v>0</v>
      </c>
      <c r="E1555" s="2">
        <f t="shared" si="96"/>
        <v>-16674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BEARISH DIVERGENCE</v>
      </c>
    </row>
    <row r="1556" spans="1:8" ht="13.5" x14ac:dyDescent="0.25">
      <c r="A1556" s="3">
        <f>TITRES_STAT!B1559</f>
        <v>44580</v>
      </c>
      <c r="B1556" s="5">
        <f>TITRES_STAT!C1559</f>
        <v>104</v>
      </c>
      <c r="C1556" s="5">
        <f>TITRES_STAT!D1559</f>
        <v>80.2042</v>
      </c>
      <c r="D1556" s="5">
        <f>TITRES_STAT!E1559</f>
        <v>5</v>
      </c>
      <c r="E1556" s="2">
        <f t="shared" si="96"/>
        <v>-16669</v>
      </c>
      <c r="F1556" s="5" t="str">
        <f t="shared" si="99"/>
        <v>BEARISH</v>
      </c>
      <c r="G1556" s="5" t="str">
        <f t="shared" si="98"/>
        <v>NEUTRAL</v>
      </c>
      <c r="H1556" s="5" t="str">
        <f t="shared" si="97"/>
        <v>BEARISH DIVERGENCE</v>
      </c>
    </row>
    <row r="1557" spans="1:8" ht="13.5" x14ac:dyDescent="0.25">
      <c r="A1557" s="3">
        <f>TITRES_STAT!B1560</f>
        <v>44581</v>
      </c>
      <c r="B1557" s="5">
        <f>TITRES_STAT!C1560</f>
        <v>102.01</v>
      </c>
      <c r="C1557" s="5">
        <f>TITRES_STAT!D1560</f>
        <v>78.669499999999999</v>
      </c>
      <c r="D1557" s="5">
        <f>TITRES_STAT!E1560</f>
        <v>198</v>
      </c>
      <c r="E1557" s="2">
        <f t="shared" si="96"/>
        <v>-16867</v>
      </c>
      <c r="F1557" s="5" t="str">
        <f t="shared" si="99"/>
        <v>BEARISH</v>
      </c>
      <c r="G1557" s="5" t="str">
        <f t="shared" si="98"/>
        <v>NEUTRAL</v>
      </c>
      <c r="H1557" s="5" t="str">
        <f t="shared" si="97"/>
        <v>CONFIRMED BEARISH</v>
      </c>
    </row>
    <row r="1558" spans="1:8" ht="13.5" x14ac:dyDescent="0.25">
      <c r="A1558" s="3">
        <f>TITRES_STAT!B1561</f>
        <v>44582</v>
      </c>
      <c r="B1558" s="5">
        <f>TITRES_STAT!C1561</f>
        <v>102.01</v>
      </c>
      <c r="C1558" s="5">
        <f>TITRES_STAT!D1561</f>
        <v>78.669499999999999</v>
      </c>
      <c r="D1558" s="5">
        <f>TITRES_STAT!E1561</f>
        <v>47</v>
      </c>
      <c r="E1558" s="2">
        <f t="shared" si="96"/>
        <v>-16867</v>
      </c>
      <c r="F1558" s="5" t="str">
        <f t="shared" si="99"/>
        <v>BEARISH</v>
      </c>
      <c r="G1558" s="5" t="str">
        <f t="shared" si="98"/>
        <v>NEUTRAL</v>
      </c>
      <c r="H1558" s="5" t="str">
        <f t="shared" si="97"/>
        <v>CONFIRMED BEARISH</v>
      </c>
    </row>
    <row r="1559" spans="1:8" ht="13.5" x14ac:dyDescent="0.25">
      <c r="A1559" s="3">
        <f>TITRES_STAT!B1562</f>
        <v>44585</v>
      </c>
      <c r="B1559" s="5">
        <f>TITRES_STAT!C1562</f>
        <v>102.01</v>
      </c>
      <c r="C1559" s="5">
        <f>TITRES_STAT!D1562</f>
        <v>78.669499999999999</v>
      </c>
      <c r="D1559" s="5">
        <f>TITRES_STAT!E1562</f>
        <v>0</v>
      </c>
      <c r="E1559" s="2">
        <f t="shared" si="96"/>
        <v>-16867</v>
      </c>
      <c r="F1559" s="5" t="str">
        <f t="shared" si="99"/>
        <v>BEARISH</v>
      </c>
      <c r="G1559" s="5" t="str">
        <f t="shared" si="98"/>
        <v>NEUTRAL</v>
      </c>
      <c r="H1559" s="5" t="str">
        <f t="shared" si="97"/>
        <v>CONFIRMED BEARISH</v>
      </c>
    </row>
    <row r="1560" spans="1:8" ht="13.5" x14ac:dyDescent="0.25">
      <c r="A1560" s="3">
        <f>TITRES_STAT!B1563</f>
        <v>44586</v>
      </c>
      <c r="B1560" s="5">
        <f>TITRES_STAT!C1563</f>
        <v>102</v>
      </c>
      <c r="C1560" s="5">
        <f>TITRES_STAT!D1563</f>
        <v>78.661799999999999</v>
      </c>
      <c r="D1560" s="5">
        <f>TITRES_STAT!E1563</f>
        <v>44</v>
      </c>
      <c r="E1560" s="2">
        <f t="shared" si="96"/>
        <v>-16911</v>
      </c>
      <c r="F1560" s="5" t="str">
        <f t="shared" si="99"/>
        <v>BEARISH</v>
      </c>
      <c r="G1560" s="5" t="str">
        <f t="shared" si="98"/>
        <v>NEUTRAL</v>
      </c>
      <c r="H1560" s="5" t="str">
        <f t="shared" si="97"/>
        <v>CONFIRMED BEARISH</v>
      </c>
    </row>
    <row r="1561" spans="1:8" ht="13.5" x14ac:dyDescent="0.25">
      <c r="A1561" s="3">
        <f>TITRES_STAT!B1564</f>
        <v>44587</v>
      </c>
      <c r="B1561" s="5">
        <f>TITRES_STAT!C1564</f>
        <v>102</v>
      </c>
      <c r="C1561" s="5">
        <f>TITRES_STAT!D1564</f>
        <v>78.661799999999999</v>
      </c>
      <c r="D1561" s="5">
        <f>TITRES_STAT!E1564</f>
        <v>0</v>
      </c>
      <c r="E1561" s="2">
        <f t="shared" si="96"/>
        <v>-16911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44588</v>
      </c>
      <c r="B1562" s="5">
        <f>TITRES_STAT!C1565</f>
        <v>98.01</v>
      </c>
      <c r="C1562" s="5">
        <f>TITRES_STAT!D1565</f>
        <v>75.584699999999998</v>
      </c>
      <c r="D1562" s="5">
        <f>TITRES_STAT!E1565</f>
        <v>2</v>
      </c>
      <c r="E1562" s="2">
        <f t="shared" si="96"/>
        <v>-16913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CONFIRMED BEARISH</v>
      </c>
    </row>
    <row r="1563" spans="1:8" ht="13.5" x14ac:dyDescent="0.25">
      <c r="A1563" s="3">
        <f>TITRES_STAT!B1566</f>
        <v>44589</v>
      </c>
      <c r="B1563" s="5">
        <f>TITRES_STAT!C1566</f>
        <v>99.26</v>
      </c>
      <c r="C1563" s="5">
        <f>TITRES_STAT!D1566</f>
        <v>76.548699999999997</v>
      </c>
      <c r="D1563" s="5">
        <f>TITRES_STAT!E1566</f>
        <v>20</v>
      </c>
      <c r="E1563" s="2">
        <f t="shared" si="96"/>
        <v>-16893</v>
      </c>
      <c r="F1563" s="5" t="str">
        <f t="shared" si="99"/>
        <v>BEARISH</v>
      </c>
      <c r="G1563" s="5" t="str">
        <f t="shared" si="98"/>
        <v>NEUTRAL</v>
      </c>
      <c r="H1563" s="5" t="str">
        <f t="shared" si="97"/>
        <v>CONFIRMED BEARISH</v>
      </c>
    </row>
    <row r="1564" spans="1:8" ht="13.5" x14ac:dyDescent="0.25">
      <c r="A1564" s="3">
        <f>TITRES_STAT!B1567</f>
        <v>44592</v>
      </c>
      <c r="B1564" s="5">
        <f>TITRES_STAT!C1567</f>
        <v>99.26</v>
      </c>
      <c r="C1564" s="5">
        <f>TITRES_STAT!D1567</f>
        <v>76.548699999999997</v>
      </c>
      <c r="D1564" s="5">
        <f>TITRES_STAT!E1567</f>
        <v>0</v>
      </c>
      <c r="E1564" s="2">
        <f t="shared" si="96"/>
        <v>-16893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103.5</v>
      </c>
      <c r="C1565" s="5">
        <f>TITRES_STAT!D1568</f>
        <v>79.818600000000004</v>
      </c>
      <c r="D1565" s="5">
        <f>TITRES_STAT!E1568</f>
        <v>823</v>
      </c>
      <c r="E1565" s="2">
        <f t="shared" si="96"/>
        <v>-16070</v>
      </c>
      <c r="F1565" s="5" t="str">
        <f t="shared" si="99"/>
        <v>BULLISH</v>
      </c>
      <c r="G1565" s="5" t="str">
        <f t="shared" si="98"/>
        <v>WEAK</v>
      </c>
      <c r="H1565" s="5" t="str">
        <f t="shared" si="97"/>
        <v>CONFIRMED BULLISH</v>
      </c>
    </row>
    <row r="1566" spans="1:8" ht="13.5" x14ac:dyDescent="0.25">
      <c r="A1566" s="3">
        <f>TITRES_STAT!B1569</f>
        <v>44594</v>
      </c>
      <c r="B1566" s="5">
        <f>TITRES_STAT!C1569</f>
        <v>103.5</v>
      </c>
      <c r="C1566" s="5">
        <f>TITRES_STAT!D1569</f>
        <v>79.818600000000004</v>
      </c>
      <c r="D1566" s="5">
        <f>TITRES_STAT!E1569</f>
        <v>179</v>
      </c>
      <c r="E1566" s="2">
        <f t="shared" si="96"/>
        <v>-16070</v>
      </c>
      <c r="F1566" s="5" t="str">
        <f t="shared" si="99"/>
        <v>BULLISH</v>
      </c>
      <c r="G1566" s="5" t="str">
        <f t="shared" si="98"/>
        <v>WEAK</v>
      </c>
      <c r="H1566" s="5" t="str">
        <f t="shared" si="97"/>
        <v>CONFIRMED BULLISH</v>
      </c>
    </row>
    <row r="1567" spans="1:8" ht="13.5" x14ac:dyDescent="0.25">
      <c r="A1567" s="3">
        <f>TITRES_STAT!B1570</f>
        <v>44595</v>
      </c>
      <c r="B1567" s="5">
        <f>TITRES_STAT!C1570</f>
        <v>103.5</v>
      </c>
      <c r="C1567" s="5">
        <f>TITRES_STAT!D1570</f>
        <v>79.818600000000004</v>
      </c>
      <c r="D1567" s="5">
        <f>TITRES_STAT!E1570</f>
        <v>0</v>
      </c>
      <c r="E1567" s="2">
        <f t="shared" si="96"/>
        <v>-16070</v>
      </c>
      <c r="F1567" s="5" t="str">
        <f t="shared" si="99"/>
        <v>BULLISH</v>
      </c>
      <c r="G1567" s="5" t="str">
        <f t="shared" si="98"/>
        <v>WEAK</v>
      </c>
      <c r="H1567" s="5" t="str">
        <f t="shared" si="97"/>
        <v>CONFIRMED BULLISH</v>
      </c>
    </row>
    <row r="1568" spans="1:8" ht="13.5" x14ac:dyDescent="0.25">
      <c r="A1568" s="3">
        <f>TITRES_STAT!B1571</f>
        <v>44596</v>
      </c>
      <c r="B1568" s="5">
        <f>TITRES_STAT!C1571</f>
        <v>103.5</v>
      </c>
      <c r="C1568" s="5">
        <f>TITRES_STAT!D1571</f>
        <v>79.818600000000004</v>
      </c>
      <c r="D1568" s="5">
        <f>TITRES_STAT!E1571</f>
        <v>483</v>
      </c>
      <c r="E1568" s="2">
        <f t="shared" si="96"/>
        <v>-16070</v>
      </c>
      <c r="F1568" s="5" t="str">
        <f t="shared" si="99"/>
        <v>BULLISH</v>
      </c>
      <c r="G1568" s="5" t="str">
        <f t="shared" si="98"/>
        <v>WEAK</v>
      </c>
      <c r="H1568" s="5" t="str">
        <f t="shared" si="97"/>
        <v>CONFIRMED BULLISH</v>
      </c>
    </row>
    <row r="1569" spans="1:8" ht="13.5" x14ac:dyDescent="0.25">
      <c r="A1569" s="3">
        <f>TITRES_STAT!B1572</f>
        <v>44599</v>
      </c>
      <c r="B1569" s="5">
        <f>TITRES_STAT!C1572</f>
        <v>103.5</v>
      </c>
      <c r="C1569" s="5">
        <f>TITRES_STAT!D1572</f>
        <v>79.818600000000004</v>
      </c>
      <c r="D1569" s="5">
        <f>TITRES_STAT!E1572</f>
        <v>0</v>
      </c>
      <c r="E1569" s="2">
        <f t="shared" si="96"/>
        <v>-16070</v>
      </c>
      <c r="F1569" s="5" t="str">
        <f t="shared" si="99"/>
        <v>BULLISH</v>
      </c>
      <c r="G1569" s="5" t="str">
        <f t="shared" si="98"/>
        <v>WEAK</v>
      </c>
      <c r="H1569" s="5" t="str">
        <f t="shared" si="97"/>
        <v>CONFIRMED BULLISH</v>
      </c>
    </row>
    <row r="1570" spans="1:8" ht="13.5" x14ac:dyDescent="0.25">
      <c r="A1570" s="3">
        <f>TITRES_STAT!B1573</f>
        <v>44600</v>
      </c>
      <c r="B1570" s="5">
        <f>TITRES_STAT!C1573</f>
        <v>103.5</v>
      </c>
      <c r="C1570" s="5">
        <f>TITRES_STAT!D1573</f>
        <v>79.818600000000004</v>
      </c>
      <c r="D1570" s="5">
        <f>TITRES_STAT!E1573</f>
        <v>136</v>
      </c>
      <c r="E1570" s="2">
        <f t="shared" si="96"/>
        <v>-16070</v>
      </c>
      <c r="F1570" s="5" t="str">
        <f t="shared" si="99"/>
        <v>NEUTRAL</v>
      </c>
      <c r="G1570" s="5" t="str">
        <f t="shared" si="98"/>
        <v>NEUTRAL</v>
      </c>
      <c r="H1570" s="5" t="str">
        <f t="shared" si="97"/>
        <v>NEUTRAL</v>
      </c>
    </row>
    <row r="1571" spans="1:8" ht="13.5" x14ac:dyDescent="0.25">
      <c r="A1571" s="3">
        <f>TITRES_STAT!B1574</f>
        <v>44601</v>
      </c>
      <c r="B1571" s="5">
        <f>TITRES_STAT!C1574</f>
        <v>103.5</v>
      </c>
      <c r="C1571" s="5">
        <f>TITRES_STAT!D1574</f>
        <v>79.818600000000004</v>
      </c>
      <c r="D1571" s="5">
        <f>TITRES_STAT!E1574</f>
        <v>0</v>
      </c>
      <c r="E1571" s="2">
        <f t="shared" si="96"/>
        <v>-16070</v>
      </c>
      <c r="F1571" s="5" t="str">
        <f t="shared" si="99"/>
        <v>NEUTRAL</v>
      </c>
      <c r="G1571" s="5" t="str">
        <f t="shared" si="98"/>
        <v>NEUTRAL</v>
      </c>
      <c r="H1571" s="5" t="str">
        <f t="shared" si="97"/>
        <v>NEUTRAL</v>
      </c>
    </row>
    <row r="1572" spans="1:8" ht="13.5" x14ac:dyDescent="0.25">
      <c r="A1572" s="3">
        <f>TITRES_STAT!B1575</f>
        <v>44602</v>
      </c>
      <c r="B1572" s="5">
        <f>TITRES_STAT!C1575</f>
        <v>103.5</v>
      </c>
      <c r="C1572" s="5">
        <f>TITRES_STAT!D1575</f>
        <v>79.818600000000004</v>
      </c>
      <c r="D1572" s="5">
        <f>TITRES_STAT!E1575</f>
        <v>0</v>
      </c>
      <c r="E1572" s="2">
        <f t="shared" si="96"/>
        <v>-16070</v>
      </c>
      <c r="F1572" s="5" t="str">
        <f t="shared" si="99"/>
        <v>NEUTRAL</v>
      </c>
      <c r="G1572" s="5" t="str">
        <f t="shared" si="98"/>
        <v>NEUTRAL</v>
      </c>
      <c r="H1572" s="5" t="str">
        <f t="shared" si="97"/>
        <v>NEUTRAL</v>
      </c>
    </row>
    <row r="1573" spans="1:8" ht="13.5" x14ac:dyDescent="0.25">
      <c r="A1573" s="3">
        <f>TITRES_STAT!B1576</f>
        <v>44603</v>
      </c>
      <c r="B1573" s="5">
        <f>TITRES_STAT!C1576</f>
        <v>103.5</v>
      </c>
      <c r="C1573" s="5">
        <f>TITRES_STAT!D1576</f>
        <v>79.818600000000004</v>
      </c>
      <c r="D1573" s="5">
        <f>TITRES_STAT!E1576</f>
        <v>0</v>
      </c>
      <c r="E1573" s="2">
        <f t="shared" si="96"/>
        <v>-16070</v>
      </c>
      <c r="F1573" s="5" t="str">
        <f t="shared" si="99"/>
        <v>NEUTRAL</v>
      </c>
      <c r="G1573" s="5" t="str">
        <f t="shared" si="98"/>
        <v>NEUTRAL</v>
      </c>
      <c r="H1573" s="5" t="str">
        <f t="shared" si="97"/>
        <v>NEUTRAL</v>
      </c>
    </row>
    <row r="1574" spans="1:8" ht="13.5" x14ac:dyDescent="0.25">
      <c r="A1574" s="3">
        <f>TITRES_STAT!B1577</f>
        <v>44606</v>
      </c>
      <c r="B1574" s="5">
        <f>TITRES_STAT!C1577</f>
        <v>100</v>
      </c>
      <c r="C1574" s="5">
        <f>TITRES_STAT!D1577</f>
        <v>77.119399999999999</v>
      </c>
      <c r="D1574" s="5">
        <f>TITRES_STAT!E1577</f>
        <v>168</v>
      </c>
      <c r="E1574" s="2">
        <f t="shared" si="96"/>
        <v>-16238</v>
      </c>
      <c r="F1574" s="5" t="str">
        <f t="shared" si="99"/>
        <v>BEARISH</v>
      </c>
      <c r="G1574" s="5" t="str">
        <f t="shared" si="98"/>
        <v>NEUTRAL</v>
      </c>
      <c r="H1574" s="5" t="str">
        <f t="shared" si="97"/>
        <v>CONFIRMED BEARISH</v>
      </c>
    </row>
    <row r="1575" spans="1:8" ht="13.5" x14ac:dyDescent="0.25">
      <c r="A1575" s="3">
        <f>TITRES_STAT!B1578</f>
        <v>44607</v>
      </c>
      <c r="B1575" s="5">
        <f>TITRES_STAT!C1578</f>
        <v>99.75</v>
      </c>
      <c r="C1575" s="5">
        <f>TITRES_STAT!D1578</f>
        <v>76.926599999999993</v>
      </c>
      <c r="D1575" s="5">
        <f>TITRES_STAT!E1578</f>
        <v>7</v>
      </c>
      <c r="E1575" s="2">
        <f t="shared" si="96"/>
        <v>-16245</v>
      </c>
      <c r="F1575" s="5" t="str">
        <f t="shared" si="99"/>
        <v>BEARISH</v>
      </c>
      <c r="G1575" s="5" t="str">
        <f t="shared" si="98"/>
        <v>NEUTRAL</v>
      </c>
      <c r="H1575" s="5" t="str">
        <f t="shared" si="97"/>
        <v>CONFIRMED BEARISH</v>
      </c>
    </row>
    <row r="1576" spans="1:8" ht="13.5" x14ac:dyDescent="0.25">
      <c r="A1576" s="3">
        <f>TITRES_STAT!B1579</f>
        <v>44608</v>
      </c>
      <c r="B1576" s="5">
        <f>TITRES_STAT!C1579</f>
        <v>99.75</v>
      </c>
      <c r="C1576" s="5">
        <f>TITRES_STAT!D1579</f>
        <v>76.926599999999993</v>
      </c>
      <c r="D1576" s="5">
        <f>TITRES_STAT!E1579</f>
        <v>0</v>
      </c>
      <c r="E1576" s="2">
        <f t="shared" si="96"/>
        <v>-16245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CONFIRMED BEARISH</v>
      </c>
    </row>
    <row r="1577" spans="1:8" ht="13.5" x14ac:dyDescent="0.25">
      <c r="A1577" s="3">
        <f>TITRES_STAT!B1580</f>
        <v>44609</v>
      </c>
      <c r="B1577" s="5">
        <f>TITRES_STAT!C1580</f>
        <v>100</v>
      </c>
      <c r="C1577" s="5">
        <f>TITRES_STAT!D1580</f>
        <v>77.119399999999999</v>
      </c>
      <c r="D1577" s="5">
        <f>TITRES_STAT!E1580</f>
        <v>187</v>
      </c>
      <c r="E1577" s="2">
        <f t="shared" si="96"/>
        <v>-16058</v>
      </c>
      <c r="F1577" s="5" t="str">
        <f t="shared" si="99"/>
        <v>BULLISH</v>
      </c>
      <c r="G1577" s="5" t="str">
        <f t="shared" si="98"/>
        <v>NEUTRAL</v>
      </c>
      <c r="H1577" s="5" t="str">
        <f t="shared" si="97"/>
        <v>BULLISH DIVERGENCE</v>
      </c>
    </row>
    <row r="1578" spans="1:8" ht="13.5" x14ac:dyDescent="0.25">
      <c r="A1578" s="3">
        <f>TITRES_STAT!B1581</f>
        <v>44610</v>
      </c>
      <c r="B1578" s="5">
        <f>TITRES_STAT!C1581</f>
        <v>100</v>
      </c>
      <c r="C1578" s="5">
        <f>TITRES_STAT!D1581</f>
        <v>77.119399999999999</v>
      </c>
      <c r="D1578" s="5">
        <f>TITRES_STAT!E1581</f>
        <v>8</v>
      </c>
      <c r="E1578" s="2">
        <f t="shared" si="96"/>
        <v>-16058</v>
      </c>
      <c r="F1578" s="5" t="str">
        <f t="shared" si="99"/>
        <v>BULLISH</v>
      </c>
      <c r="G1578" s="5" t="str">
        <f t="shared" si="98"/>
        <v>NEUTRAL</v>
      </c>
      <c r="H1578" s="5" t="str">
        <f t="shared" si="97"/>
        <v>BULLISH DIVERGENCE</v>
      </c>
    </row>
    <row r="1579" spans="1:8" ht="13.5" x14ac:dyDescent="0.25">
      <c r="A1579" s="3">
        <f>TITRES_STAT!B1582</f>
        <v>44613</v>
      </c>
      <c r="B1579" s="5">
        <f>TITRES_STAT!C1582</f>
        <v>100</v>
      </c>
      <c r="C1579" s="5">
        <f>TITRES_STAT!D1582</f>
        <v>77.119399999999999</v>
      </c>
      <c r="D1579" s="5">
        <f>TITRES_STAT!E1582</f>
        <v>55</v>
      </c>
      <c r="E1579" s="2">
        <f t="shared" si="96"/>
        <v>-16058</v>
      </c>
      <c r="F1579" s="5" t="str">
        <f t="shared" si="99"/>
        <v>BULLISH</v>
      </c>
      <c r="G1579" s="5" t="str">
        <f t="shared" si="98"/>
        <v>NEUTRAL</v>
      </c>
      <c r="H1579" s="5" t="str">
        <f t="shared" si="97"/>
        <v>NEUTRAL</v>
      </c>
    </row>
    <row r="1580" spans="1:8" ht="13.5" x14ac:dyDescent="0.25">
      <c r="A1580" s="3">
        <f>TITRES_STAT!B1583</f>
        <v>44614</v>
      </c>
      <c r="B1580" s="5">
        <f>TITRES_STAT!C1583</f>
        <v>100</v>
      </c>
      <c r="C1580" s="5">
        <f>TITRES_STAT!D1583</f>
        <v>77.119399999999999</v>
      </c>
      <c r="D1580" s="5">
        <f>TITRES_STAT!E1583</f>
        <v>0</v>
      </c>
      <c r="E1580" s="2">
        <f t="shared" si="96"/>
        <v>-16058</v>
      </c>
      <c r="F1580" s="5" t="str">
        <f t="shared" si="99"/>
        <v>BULLISH</v>
      </c>
      <c r="G1580" s="5" t="str">
        <f t="shared" si="98"/>
        <v>NEUTRAL</v>
      </c>
      <c r="H1580" s="5" t="str">
        <f t="shared" si="97"/>
        <v>CONFIRMED BULLISH</v>
      </c>
    </row>
    <row r="1581" spans="1:8" ht="13.5" x14ac:dyDescent="0.25">
      <c r="A1581" s="3">
        <f>TITRES_STAT!B1584</f>
        <v>44615</v>
      </c>
      <c r="B1581" s="5">
        <f>TITRES_STAT!C1584</f>
        <v>99.74</v>
      </c>
      <c r="C1581" s="5">
        <f>TITRES_STAT!D1584</f>
        <v>76.918899999999994</v>
      </c>
      <c r="D1581" s="5">
        <f>TITRES_STAT!E1584</f>
        <v>25</v>
      </c>
      <c r="E1581" s="2">
        <f t="shared" si="96"/>
        <v>-16083</v>
      </c>
      <c r="F1581" s="5" t="str">
        <f t="shared" si="99"/>
        <v>BULLISH</v>
      </c>
      <c r="G1581" s="5" t="str">
        <f t="shared" si="98"/>
        <v>NEUTRAL</v>
      </c>
      <c r="H1581" s="5" t="str">
        <f t="shared" si="97"/>
        <v>BULLISH DIVERGENCE</v>
      </c>
    </row>
    <row r="1582" spans="1:8" ht="13.5" x14ac:dyDescent="0.25">
      <c r="A1582" s="3">
        <f>TITRES_STAT!B1585</f>
        <v>44616</v>
      </c>
      <c r="B1582" s="5">
        <f>TITRES_STAT!C1585</f>
        <v>97</v>
      </c>
      <c r="C1582" s="5">
        <f>TITRES_STAT!D1585</f>
        <v>74.805800000000005</v>
      </c>
      <c r="D1582" s="5">
        <f>TITRES_STAT!E1585</f>
        <v>160</v>
      </c>
      <c r="E1582" s="2">
        <f t="shared" si="96"/>
        <v>-16243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44617</v>
      </c>
      <c r="B1583" s="5">
        <f>TITRES_STAT!C1586</f>
        <v>98</v>
      </c>
      <c r="C1583" s="5">
        <f>TITRES_STAT!D1586</f>
        <v>75.576999999999998</v>
      </c>
      <c r="D1583" s="5">
        <f>TITRES_STAT!E1586</f>
        <v>8</v>
      </c>
      <c r="E1583" s="2">
        <f t="shared" si="96"/>
        <v>-16235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98</v>
      </c>
      <c r="C1584" s="5">
        <f>TITRES_STAT!D1587</f>
        <v>75.576999999999998</v>
      </c>
      <c r="D1584" s="5">
        <f>TITRES_STAT!E1587</f>
        <v>0</v>
      </c>
      <c r="E1584" s="2">
        <f t="shared" si="96"/>
        <v>-16235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98</v>
      </c>
      <c r="C1585" s="5">
        <f>TITRES_STAT!D1588</f>
        <v>75.576999999999998</v>
      </c>
      <c r="D1585" s="5">
        <f>TITRES_STAT!E1588</f>
        <v>0</v>
      </c>
      <c r="E1585" s="2">
        <f t="shared" si="96"/>
        <v>-16235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97.4</v>
      </c>
      <c r="C1586" s="5">
        <f>TITRES_STAT!D1589</f>
        <v>75.1143</v>
      </c>
      <c r="D1586" s="5">
        <f>TITRES_STAT!E1589</f>
        <v>41</v>
      </c>
      <c r="E1586" s="2">
        <f t="shared" si="96"/>
        <v>-16276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CONFIRMED BEARISH</v>
      </c>
    </row>
    <row r="1587" spans="1:8" ht="13.5" x14ac:dyDescent="0.25">
      <c r="A1587" s="3">
        <f>TITRES_STAT!B1590</f>
        <v>44623</v>
      </c>
      <c r="B1587" s="5">
        <f>TITRES_STAT!C1590</f>
        <v>97.4</v>
      </c>
      <c r="C1587" s="5">
        <f>TITRES_STAT!D1590</f>
        <v>75.1143</v>
      </c>
      <c r="D1587" s="5">
        <f>TITRES_STAT!E1590</f>
        <v>0</v>
      </c>
      <c r="E1587" s="2">
        <f t="shared" si="96"/>
        <v>-16276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BEARISH DIVERGENCE</v>
      </c>
    </row>
    <row r="1588" spans="1:8" ht="13.5" x14ac:dyDescent="0.25">
      <c r="A1588" s="3">
        <f>TITRES_STAT!B1591</f>
        <v>44624</v>
      </c>
      <c r="B1588" s="5">
        <f>TITRES_STAT!C1591</f>
        <v>97.4</v>
      </c>
      <c r="C1588" s="5">
        <f>TITRES_STAT!D1591</f>
        <v>75.1143</v>
      </c>
      <c r="D1588" s="5">
        <f>TITRES_STAT!E1591</f>
        <v>76</v>
      </c>
      <c r="E1588" s="2">
        <f t="shared" si="96"/>
        <v>-16276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44627</v>
      </c>
      <c r="B1589" s="5">
        <f>TITRES_STAT!C1592</f>
        <v>97.4</v>
      </c>
      <c r="C1589" s="5">
        <f>TITRES_STAT!D1592</f>
        <v>75.1143</v>
      </c>
      <c r="D1589" s="5">
        <f>TITRES_STAT!E1592</f>
        <v>0</v>
      </c>
      <c r="E1589" s="2">
        <f t="shared" si="96"/>
        <v>-16276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CONFIRMED BEARISH</v>
      </c>
    </row>
    <row r="1590" spans="1:8" ht="13.5" x14ac:dyDescent="0.25">
      <c r="A1590" s="3">
        <f>TITRES_STAT!B1593</f>
        <v>44628</v>
      </c>
      <c r="B1590" s="5">
        <f>TITRES_STAT!C1593</f>
        <v>97.4</v>
      </c>
      <c r="C1590" s="5">
        <f>TITRES_STAT!D1593</f>
        <v>75.1143</v>
      </c>
      <c r="D1590" s="5">
        <f>TITRES_STAT!E1593</f>
        <v>0</v>
      </c>
      <c r="E1590" s="2">
        <f t="shared" si="96"/>
        <v>-16276</v>
      </c>
      <c r="F1590" s="5" t="str">
        <f t="shared" si="99"/>
        <v>BEARISH</v>
      </c>
      <c r="G1590" s="5" t="str">
        <f t="shared" si="98"/>
        <v>NEUTRAL</v>
      </c>
      <c r="H1590" s="5" t="str">
        <f t="shared" si="97"/>
        <v>CONFIRMED BEARISH</v>
      </c>
    </row>
    <row r="1591" spans="1:8" ht="13.5" x14ac:dyDescent="0.25">
      <c r="A1591" s="3">
        <f>TITRES_STAT!B1594</f>
        <v>44629</v>
      </c>
      <c r="B1591" s="5">
        <f>TITRES_STAT!C1594</f>
        <v>97.4</v>
      </c>
      <c r="C1591" s="5">
        <f>TITRES_STAT!D1594</f>
        <v>75.1143</v>
      </c>
      <c r="D1591" s="5">
        <f>TITRES_STAT!E1594</f>
        <v>0</v>
      </c>
      <c r="E1591" s="2">
        <f t="shared" si="96"/>
        <v>-16276</v>
      </c>
      <c r="F1591" s="5" t="str">
        <f t="shared" si="99"/>
        <v>NEUTRAL</v>
      </c>
      <c r="G1591" s="5" t="str">
        <f t="shared" si="98"/>
        <v>NEUTRAL</v>
      </c>
      <c r="H1591" s="5" t="str">
        <f t="shared" si="97"/>
        <v>NEUTRAL</v>
      </c>
    </row>
    <row r="1592" spans="1:8" ht="13.5" x14ac:dyDescent="0.25">
      <c r="A1592" s="3">
        <f>TITRES_STAT!B1595</f>
        <v>44630</v>
      </c>
      <c r="B1592" s="5">
        <f>TITRES_STAT!C1595</f>
        <v>97.4</v>
      </c>
      <c r="C1592" s="5">
        <f>TITRES_STAT!D1595</f>
        <v>75.1143</v>
      </c>
      <c r="D1592" s="5">
        <f>TITRES_STAT!E1595</f>
        <v>0</v>
      </c>
      <c r="E1592" s="2">
        <f t="shared" si="96"/>
        <v>-16276</v>
      </c>
      <c r="F1592" s="5" t="str">
        <f t="shared" si="99"/>
        <v>NEUTRAL</v>
      </c>
      <c r="G1592" s="5" t="str">
        <f t="shared" si="98"/>
        <v>NEUTRAL</v>
      </c>
      <c r="H1592" s="5" t="str">
        <f t="shared" si="97"/>
        <v>NEUTRAL</v>
      </c>
    </row>
    <row r="1593" spans="1:8" ht="13.5" x14ac:dyDescent="0.25">
      <c r="A1593" s="3">
        <f>TITRES_STAT!B1596</f>
        <v>44631</v>
      </c>
      <c r="B1593" s="5">
        <f>TITRES_STAT!C1596</f>
        <v>97.4</v>
      </c>
      <c r="C1593" s="5">
        <f>TITRES_STAT!D1596</f>
        <v>75.1143</v>
      </c>
      <c r="D1593" s="5">
        <f>TITRES_STAT!E1596</f>
        <v>0</v>
      </c>
      <c r="E1593" s="2">
        <f t="shared" si="96"/>
        <v>-16276</v>
      </c>
      <c r="F1593" s="5" t="str">
        <f t="shared" si="99"/>
        <v>NEUTRAL</v>
      </c>
      <c r="G1593" s="5" t="str">
        <f t="shared" si="98"/>
        <v>NEUTRAL</v>
      </c>
      <c r="H1593" s="5" t="str">
        <f t="shared" si="97"/>
        <v>NEUTRAL</v>
      </c>
    </row>
    <row r="1594" spans="1:8" ht="13.5" x14ac:dyDescent="0.25">
      <c r="A1594" s="3">
        <f>TITRES_STAT!B1597</f>
        <v>44634</v>
      </c>
      <c r="B1594" s="5">
        <f>TITRES_STAT!C1597</f>
        <v>97.4</v>
      </c>
      <c r="C1594" s="5">
        <f>TITRES_STAT!D1597</f>
        <v>75.1143</v>
      </c>
      <c r="D1594" s="5">
        <f>TITRES_STAT!E1597</f>
        <v>0</v>
      </c>
      <c r="E1594" s="2">
        <f t="shared" si="96"/>
        <v>-16276</v>
      </c>
      <c r="F1594" s="5" t="str">
        <f t="shared" si="99"/>
        <v>NEUTRAL</v>
      </c>
      <c r="G1594" s="5" t="str">
        <f t="shared" si="98"/>
        <v>NEUTRAL</v>
      </c>
      <c r="H1594" s="5" t="str">
        <f t="shared" si="97"/>
        <v>NEUTRAL</v>
      </c>
    </row>
    <row r="1595" spans="1:8" ht="13.5" x14ac:dyDescent="0.25">
      <c r="A1595" s="3">
        <f>TITRES_STAT!B1598</f>
        <v>44635</v>
      </c>
      <c r="B1595" s="5">
        <f>TITRES_STAT!C1598</f>
        <v>97.4</v>
      </c>
      <c r="C1595" s="5">
        <f>TITRES_STAT!D1598</f>
        <v>75.1143</v>
      </c>
      <c r="D1595" s="5">
        <f>TITRES_STAT!E1598</f>
        <v>0</v>
      </c>
      <c r="E1595" s="2">
        <f t="shared" si="96"/>
        <v>-16276</v>
      </c>
      <c r="F1595" s="5" t="str">
        <f t="shared" si="99"/>
        <v>NEUTRAL</v>
      </c>
      <c r="G1595" s="5" t="str">
        <f t="shared" si="98"/>
        <v>NEUTRAL</v>
      </c>
      <c r="H1595" s="5" t="str">
        <f t="shared" si="97"/>
        <v>NEUTRAL</v>
      </c>
    </row>
    <row r="1596" spans="1:8" ht="13.5" x14ac:dyDescent="0.25">
      <c r="A1596" s="3">
        <f>TITRES_STAT!B1599</f>
        <v>44636</v>
      </c>
      <c r="B1596" s="5">
        <f>TITRES_STAT!C1599</f>
        <v>98</v>
      </c>
      <c r="C1596" s="5">
        <f>TITRES_STAT!D1599</f>
        <v>75.576999999999998</v>
      </c>
      <c r="D1596" s="5">
        <f>TITRES_STAT!E1599</f>
        <v>6</v>
      </c>
      <c r="E1596" s="2">
        <f t="shared" si="96"/>
        <v>-16270</v>
      </c>
      <c r="F1596" s="5" t="str">
        <f t="shared" si="99"/>
        <v>BULLISH</v>
      </c>
      <c r="G1596" s="5" t="str">
        <f t="shared" si="98"/>
        <v>NEUTRAL</v>
      </c>
      <c r="H1596" s="5" t="str">
        <f t="shared" si="97"/>
        <v>CONFIRMED BULLISH</v>
      </c>
    </row>
    <row r="1597" spans="1:8" ht="13.5" x14ac:dyDescent="0.25">
      <c r="A1597" s="3">
        <f>TITRES_STAT!B1600</f>
        <v>44637</v>
      </c>
      <c r="B1597" s="5">
        <f>TITRES_STAT!C1600</f>
        <v>99.4</v>
      </c>
      <c r="C1597" s="5">
        <f>TITRES_STAT!D1600</f>
        <v>76.656700000000001</v>
      </c>
      <c r="D1597" s="5">
        <f>TITRES_STAT!E1600</f>
        <v>15</v>
      </c>
      <c r="E1597" s="2">
        <f t="shared" si="96"/>
        <v>-16255</v>
      </c>
      <c r="F1597" s="5" t="str">
        <f t="shared" si="99"/>
        <v>BULLISH</v>
      </c>
      <c r="G1597" s="5" t="str">
        <f t="shared" si="98"/>
        <v>NEUTRAL</v>
      </c>
      <c r="H1597" s="5" t="str">
        <f t="shared" si="97"/>
        <v>CONFIRMED BULLISH</v>
      </c>
    </row>
    <row r="1598" spans="1:8" ht="13.5" x14ac:dyDescent="0.25">
      <c r="A1598" s="3">
        <f>TITRES_STAT!B1601</f>
        <v>44638</v>
      </c>
      <c r="B1598" s="5">
        <f>TITRES_STAT!C1601</f>
        <v>99.4</v>
      </c>
      <c r="C1598" s="5">
        <f>TITRES_STAT!D1601</f>
        <v>76.656700000000001</v>
      </c>
      <c r="D1598" s="5">
        <f>TITRES_STAT!E1601</f>
        <v>0</v>
      </c>
      <c r="E1598" s="2">
        <f t="shared" si="96"/>
        <v>-16255</v>
      </c>
      <c r="F1598" s="5" t="str">
        <f t="shared" si="99"/>
        <v>BULLISH</v>
      </c>
      <c r="G1598" s="5" t="str">
        <f t="shared" si="98"/>
        <v>NEUTRAL</v>
      </c>
      <c r="H1598" s="5" t="str">
        <f t="shared" si="97"/>
        <v>CONFIRMED BULLISH</v>
      </c>
    </row>
    <row r="1599" spans="1:8" ht="13.5" x14ac:dyDescent="0.25">
      <c r="A1599" s="3">
        <f>TITRES_STAT!B1602</f>
        <v>44641</v>
      </c>
      <c r="B1599" s="5">
        <f>TITRES_STAT!C1602</f>
        <v>98</v>
      </c>
      <c r="C1599" s="5">
        <f>TITRES_STAT!D1602</f>
        <v>75.576999999999998</v>
      </c>
      <c r="D1599" s="5">
        <f>TITRES_STAT!E1602</f>
        <v>200</v>
      </c>
      <c r="E1599" s="2">
        <f t="shared" si="96"/>
        <v>-16455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BEARISH DIVERGENCE</v>
      </c>
    </row>
    <row r="1600" spans="1:8" ht="13.5" x14ac:dyDescent="0.25">
      <c r="A1600" s="3">
        <f>TITRES_STAT!B1603</f>
        <v>44642</v>
      </c>
      <c r="B1600" s="5">
        <f>TITRES_STAT!C1603</f>
        <v>98</v>
      </c>
      <c r="C1600" s="5">
        <f>TITRES_STAT!D1603</f>
        <v>75.576999999999998</v>
      </c>
      <c r="D1600" s="5">
        <f>TITRES_STAT!E1603</f>
        <v>0</v>
      </c>
      <c r="E1600" s="2">
        <f t="shared" si="96"/>
        <v>-16455</v>
      </c>
      <c r="F1600" s="5" t="str">
        <f t="shared" si="99"/>
        <v>BEARISH</v>
      </c>
      <c r="G1600" s="5" t="str">
        <f t="shared" si="98"/>
        <v>NEUTRAL</v>
      </c>
      <c r="H1600" s="5" t="str">
        <f t="shared" si="97"/>
        <v>BEARISH DIVERGENCE</v>
      </c>
    </row>
    <row r="1601" spans="1:8" ht="13.5" x14ac:dyDescent="0.25">
      <c r="A1601" s="3">
        <f>TITRES_STAT!B1604</f>
        <v>44643</v>
      </c>
      <c r="B1601" s="5">
        <f>TITRES_STAT!C1604</f>
        <v>98.3</v>
      </c>
      <c r="C1601" s="5">
        <f>TITRES_STAT!D1604</f>
        <v>75.808400000000006</v>
      </c>
      <c r="D1601" s="5">
        <f>TITRES_STAT!E1604</f>
        <v>58</v>
      </c>
      <c r="E1601" s="2">
        <f t="shared" si="96"/>
        <v>-16397</v>
      </c>
      <c r="F1601" s="5" t="str">
        <f t="shared" si="99"/>
        <v>BEARISH</v>
      </c>
      <c r="G1601" s="5" t="str">
        <f t="shared" si="98"/>
        <v>NEUTRAL</v>
      </c>
      <c r="H1601" s="5" t="str">
        <f t="shared" si="97"/>
        <v>BEARISH DIVERGENCE</v>
      </c>
    </row>
    <row r="1602" spans="1:8" ht="13.5" x14ac:dyDescent="0.25">
      <c r="A1602" s="3">
        <f>TITRES_STAT!B1605</f>
        <v>44644</v>
      </c>
      <c r="B1602" s="5">
        <f>TITRES_STAT!C1605</f>
        <v>98.3</v>
      </c>
      <c r="C1602" s="5">
        <f>TITRES_STAT!D1605</f>
        <v>75.808400000000006</v>
      </c>
      <c r="D1602" s="5">
        <f>TITRES_STAT!E1605</f>
        <v>45</v>
      </c>
      <c r="E1602" s="2">
        <f t="shared" si="96"/>
        <v>-16397</v>
      </c>
      <c r="F1602" s="5" t="str">
        <f t="shared" si="99"/>
        <v>BEARISH</v>
      </c>
      <c r="G1602" s="5" t="str">
        <f t="shared" si="98"/>
        <v>NEUTRAL</v>
      </c>
      <c r="H1602" s="5" t="str">
        <f t="shared" si="97"/>
        <v>CONFIRMED BEARISH</v>
      </c>
    </row>
    <row r="1603" spans="1:8" ht="13.5" x14ac:dyDescent="0.25">
      <c r="A1603" s="3">
        <f>TITRES_STAT!B1606</f>
        <v>44645</v>
      </c>
      <c r="B1603" s="5">
        <f>TITRES_STAT!C1606</f>
        <v>98.3</v>
      </c>
      <c r="C1603" s="5">
        <f>TITRES_STAT!D1606</f>
        <v>75.808400000000006</v>
      </c>
      <c r="D1603" s="5">
        <f>TITRES_STAT!E1606</f>
        <v>100</v>
      </c>
      <c r="E1603" s="2">
        <f t="shared" si="96"/>
        <v>-16397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CONFIRMED BEARISH</v>
      </c>
    </row>
    <row r="1604" spans="1:8" ht="13.5" x14ac:dyDescent="0.25">
      <c r="A1604" s="3">
        <f>TITRES_STAT!B1607</f>
        <v>44648</v>
      </c>
      <c r="B1604" s="5">
        <f>TITRES_STAT!C1607</f>
        <v>99.3</v>
      </c>
      <c r="C1604" s="5">
        <f>TITRES_STAT!D1607</f>
        <v>76.579599999999999</v>
      </c>
      <c r="D1604" s="5">
        <f>TITRES_STAT!E1607</f>
        <v>103</v>
      </c>
      <c r="E1604" s="2">
        <f t="shared" ref="E1604:E1667" si="100">IF(B1604&gt;B1603, E1603+D1604, IF(B1604&lt;B1603, E1603-D1604, E1603))</f>
        <v>-16294</v>
      </c>
      <c r="F1604" s="5" t="str">
        <f t="shared" si="99"/>
        <v>BULLISH</v>
      </c>
      <c r="G1604" s="5" t="str">
        <f t="shared" si="98"/>
        <v>NEUTRAL</v>
      </c>
      <c r="H1604" s="5" t="str">
        <f t="shared" si="97"/>
        <v>CONFIRMED BULLISH</v>
      </c>
    </row>
    <row r="1605" spans="1:8" ht="13.5" x14ac:dyDescent="0.25">
      <c r="A1605" s="3">
        <f>TITRES_STAT!B1608</f>
        <v>44649</v>
      </c>
      <c r="B1605" s="5">
        <f>TITRES_STAT!C1608</f>
        <v>98</v>
      </c>
      <c r="C1605" s="5">
        <f>TITRES_STAT!D1608</f>
        <v>75.576999999999998</v>
      </c>
      <c r="D1605" s="5">
        <f>TITRES_STAT!E1608</f>
        <v>124</v>
      </c>
      <c r="E1605" s="2">
        <f t="shared" si="100"/>
        <v>-16418</v>
      </c>
      <c r="F1605" s="5" t="str">
        <f t="shared" si="99"/>
        <v>BULLISH</v>
      </c>
      <c r="G1605" s="5" t="str">
        <f t="shared" si="98"/>
        <v>NEUTRAL</v>
      </c>
      <c r="H1605" s="5" t="str">
        <f t="shared" si="97"/>
        <v>NEUTRAL</v>
      </c>
    </row>
    <row r="1606" spans="1:8" ht="13.5" x14ac:dyDescent="0.25">
      <c r="A1606" s="3">
        <f>TITRES_STAT!B1609</f>
        <v>44650</v>
      </c>
      <c r="B1606" s="5">
        <f>TITRES_STAT!C1609</f>
        <v>98</v>
      </c>
      <c r="C1606" s="5">
        <f>TITRES_STAT!D1609</f>
        <v>75.576999999999998</v>
      </c>
      <c r="D1606" s="5">
        <f>TITRES_STAT!E1609</f>
        <v>107</v>
      </c>
      <c r="E1606" s="2">
        <f t="shared" si="100"/>
        <v>-16418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98</v>
      </c>
      <c r="C1607" s="5">
        <f>TITRES_STAT!D1610</f>
        <v>75.576999999999998</v>
      </c>
      <c r="D1607" s="5">
        <f>TITRES_STAT!E1610</f>
        <v>100</v>
      </c>
      <c r="E1607" s="2">
        <f t="shared" si="100"/>
        <v>-16418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44652</v>
      </c>
      <c r="B1608" s="5">
        <f>TITRES_STAT!C1611</f>
        <v>98</v>
      </c>
      <c r="C1608" s="5">
        <f>TITRES_STAT!D1611</f>
        <v>75.576999999999998</v>
      </c>
      <c r="D1608" s="5">
        <f>TITRES_STAT!E1611</f>
        <v>0</v>
      </c>
      <c r="E1608" s="2">
        <f t="shared" si="100"/>
        <v>-16418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44655</v>
      </c>
      <c r="B1609" s="5">
        <f>TITRES_STAT!C1612</f>
        <v>98</v>
      </c>
      <c r="C1609" s="5">
        <f>TITRES_STAT!D1612</f>
        <v>75.576999999999998</v>
      </c>
      <c r="D1609" s="5">
        <f>TITRES_STAT!E1612</f>
        <v>463</v>
      </c>
      <c r="E1609" s="2">
        <f t="shared" si="100"/>
        <v>-16418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CONFIRMED BEARISH</v>
      </c>
    </row>
    <row r="1610" spans="1:8" ht="13.5" x14ac:dyDescent="0.25">
      <c r="A1610" s="3">
        <f>TITRES_STAT!B1613</f>
        <v>44656</v>
      </c>
      <c r="B1610" s="5">
        <f>TITRES_STAT!C1613</f>
        <v>98</v>
      </c>
      <c r="C1610" s="5">
        <f>TITRES_STAT!D1613</f>
        <v>75.576999999999998</v>
      </c>
      <c r="D1610" s="5">
        <f>TITRES_STAT!E1613</f>
        <v>12</v>
      </c>
      <c r="E1610" s="2">
        <f t="shared" si="100"/>
        <v>-16418</v>
      </c>
      <c r="F1610" s="5" t="str">
        <f t="shared" si="103"/>
        <v>NEUTRAL</v>
      </c>
      <c r="G1610" s="5" t="str">
        <f t="shared" si="102"/>
        <v>NEUTRAL</v>
      </c>
      <c r="H1610" s="5" t="str">
        <f t="shared" si="101"/>
        <v>NEUTRAL</v>
      </c>
    </row>
    <row r="1611" spans="1:8" ht="13.5" x14ac:dyDescent="0.25">
      <c r="A1611" s="3">
        <f>TITRES_STAT!B1614</f>
        <v>44657</v>
      </c>
      <c r="B1611" s="5">
        <f>TITRES_STAT!C1614</f>
        <v>97</v>
      </c>
      <c r="C1611" s="5">
        <f>TITRES_STAT!D1614</f>
        <v>74.805800000000005</v>
      </c>
      <c r="D1611" s="5">
        <f>TITRES_STAT!E1614</f>
        <v>10</v>
      </c>
      <c r="E1611" s="2">
        <f t="shared" si="100"/>
        <v>-16428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CONFIRMED BEARISH</v>
      </c>
    </row>
    <row r="1612" spans="1:8" ht="13.5" x14ac:dyDescent="0.25">
      <c r="A1612" s="3">
        <f>TITRES_STAT!B1615</f>
        <v>44658</v>
      </c>
      <c r="B1612" s="5">
        <f>TITRES_STAT!C1615</f>
        <v>97</v>
      </c>
      <c r="C1612" s="5">
        <f>TITRES_STAT!D1615</f>
        <v>74.805800000000005</v>
      </c>
      <c r="D1612" s="5">
        <f>TITRES_STAT!E1615</f>
        <v>41</v>
      </c>
      <c r="E1612" s="2">
        <f t="shared" si="100"/>
        <v>-16428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CONFIRMED BEARISH</v>
      </c>
    </row>
    <row r="1613" spans="1:8" ht="13.5" x14ac:dyDescent="0.25">
      <c r="A1613" s="3">
        <f>TITRES_STAT!B1616</f>
        <v>44659</v>
      </c>
      <c r="B1613" s="5">
        <f>TITRES_STAT!C1616</f>
        <v>94.95</v>
      </c>
      <c r="C1613" s="5">
        <f>TITRES_STAT!D1616</f>
        <v>73.224900000000005</v>
      </c>
      <c r="D1613" s="5">
        <f>TITRES_STAT!E1616</f>
        <v>762</v>
      </c>
      <c r="E1613" s="2">
        <f t="shared" si="100"/>
        <v>-17190</v>
      </c>
      <c r="F1613" s="5" t="str">
        <f t="shared" si="103"/>
        <v>BEARISH</v>
      </c>
      <c r="G1613" s="5" t="str">
        <f t="shared" si="102"/>
        <v>STRONG</v>
      </c>
      <c r="H1613" s="5" t="str">
        <f t="shared" si="101"/>
        <v>CONFIRMED BEARISH</v>
      </c>
    </row>
    <row r="1614" spans="1:8" ht="13.5" x14ac:dyDescent="0.25">
      <c r="A1614" s="3">
        <f>TITRES_STAT!B1617</f>
        <v>44662</v>
      </c>
      <c r="B1614" s="5">
        <f>TITRES_STAT!C1617</f>
        <v>94.95</v>
      </c>
      <c r="C1614" s="5">
        <f>TITRES_STAT!D1617</f>
        <v>73.224900000000005</v>
      </c>
      <c r="D1614" s="5">
        <f>TITRES_STAT!E1617</f>
        <v>0</v>
      </c>
      <c r="E1614" s="2">
        <f t="shared" si="100"/>
        <v>-17190</v>
      </c>
      <c r="F1614" s="5" t="str">
        <f t="shared" si="103"/>
        <v>BEARISH</v>
      </c>
      <c r="G1614" s="5" t="str">
        <f t="shared" si="102"/>
        <v>STRONG</v>
      </c>
      <c r="H1614" s="5" t="str">
        <f t="shared" si="101"/>
        <v>CONFIRMED BEARISH</v>
      </c>
    </row>
    <row r="1615" spans="1:8" ht="13.5" x14ac:dyDescent="0.25">
      <c r="A1615" s="3">
        <f>TITRES_STAT!B1618</f>
        <v>44663</v>
      </c>
      <c r="B1615" s="5">
        <f>TITRES_STAT!C1618</f>
        <v>94.94</v>
      </c>
      <c r="C1615" s="5">
        <f>TITRES_STAT!D1618</f>
        <v>73.217200000000005</v>
      </c>
      <c r="D1615" s="5">
        <f>TITRES_STAT!E1618</f>
        <v>11</v>
      </c>
      <c r="E1615" s="2">
        <f t="shared" si="100"/>
        <v>-17201</v>
      </c>
      <c r="F1615" s="5" t="str">
        <f t="shared" si="103"/>
        <v>BEARISH</v>
      </c>
      <c r="G1615" s="5" t="str">
        <f t="shared" si="102"/>
        <v>STRONG</v>
      </c>
      <c r="H1615" s="5" t="str">
        <f t="shared" si="101"/>
        <v>CONFIRMED BEARISH</v>
      </c>
    </row>
    <row r="1616" spans="1:8" ht="13.5" x14ac:dyDescent="0.25">
      <c r="A1616" s="3">
        <f>TITRES_STAT!B1619</f>
        <v>44664</v>
      </c>
      <c r="B1616" s="5">
        <f>TITRES_STAT!C1619</f>
        <v>94.94</v>
      </c>
      <c r="C1616" s="5">
        <f>TITRES_STAT!D1619</f>
        <v>73.217200000000005</v>
      </c>
      <c r="D1616" s="5">
        <f>TITRES_STAT!E1619</f>
        <v>0</v>
      </c>
      <c r="E1616" s="2">
        <f t="shared" si="100"/>
        <v>-17201</v>
      </c>
      <c r="F1616" s="5" t="str">
        <f t="shared" si="103"/>
        <v>BEARISH</v>
      </c>
      <c r="G1616" s="5" t="str">
        <f t="shared" si="102"/>
        <v>STRONG</v>
      </c>
      <c r="H1616" s="5" t="str">
        <f t="shared" si="101"/>
        <v>CONFIRMED BEARISH</v>
      </c>
    </row>
    <row r="1617" spans="1:8" ht="13.5" x14ac:dyDescent="0.25">
      <c r="A1617" s="3">
        <f>TITRES_STAT!B1620</f>
        <v>44665</v>
      </c>
      <c r="B1617" s="5">
        <f>TITRES_STAT!C1620</f>
        <v>94.95</v>
      </c>
      <c r="C1617" s="5">
        <f>TITRES_STAT!D1620</f>
        <v>73.224900000000005</v>
      </c>
      <c r="D1617" s="5">
        <f>TITRES_STAT!E1620</f>
        <v>2</v>
      </c>
      <c r="E1617" s="2">
        <f t="shared" si="100"/>
        <v>-17199</v>
      </c>
      <c r="F1617" s="5" t="str">
        <f t="shared" si="103"/>
        <v>BEARISH</v>
      </c>
      <c r="G1617" s="5" t="str">
        <f t="shared" si="102"/>
        <v>STRONG</v>
      </c>
      <c r="H1617" s="5" t="str">
        <f t="shared" si="101"/>
        <v>CONFIRMED BEARISH</v>
      </c>
    </row>
    <row r="1618" spans="1:8" ht="13.5" x14ac:dyDescent="0.25">
      <c r="A1618" s="3">
        <f>TITRES_STAT!B1621</f>
        <v>44666</v>
      </c>
      <c r="B1618" s="5">
        <f>TITRES_STAT!C1621</f>
        <v>94.95</v>
      </c>
      <c r="C1618" s="5">
        <f>TITRES_STAT!D1621</f>
        <v>73.224900000000005</v>
      </c>
      <c r="D1618" s="5">
        <f>TITRES_STAT!E1621</f>
        <v>3</v>
      </c>
      <c r="E1618" s="2">
        <f t="shared" si="100"/>
        <v>-17199</v>
      </c>
      <c r="F1618" s="5" t="str">
        <f t="shared" si="103"/>
        <v>BEARISH</v>
      </c>
      <c r="G1618" s="5" t="str">
        <f t="shared" si="102"/>
        <v>NEUTRAL</v>
      </c>
      <c r="H1618" s="5" t="str">
        <f t="shared" si="101"/>
        <v>NEUTRAL</v>
      </c>
    </row>
    <row r="1619" spans="1:8" ht="13.5" x14ac:dyDescent="0.25">
      <c r="A1619" s="3">
        <f>TITRES_STAT!B1622</f>
        <v>44669</v>
      </c>
      <c r="B1619" s="5">
        <f>TITRES_STAT!C1622</f>
        <v>94.95</v>
      </c>
      <c r="C1619" s="5">
        <f>TITRES_STAT!D1622</f>
        <v>73.224900000000005</v>
      </c>
      <c r="D1619" s="5">
        <f>TITRES_STAT!E1622</f>
        <v>10</v>
      </c>
      <c r="E1619" s="2">
        <f t="shared" si="100"/>
        <v>-17199</v>
      </c>
      <c r="F1619" s="5" t="str">
        <f t="shared" si="103"/>
        <v>BEARISH</v>
      </c>
      <c r="G1619" s="5" t="str">
        <f t="shared" si="102"/>
        <v>NEUTRAL</v>
      </c>
      <c r="H1619" s="5" t="str">
        <f t="shared" si="101"/>
        <v>NEUTRAL</v>
      </c>
    </row>
    <row r="1620" spans="1:8" ht="13.5" x14ac:dyDescent="0.25">
      <c r="A1620" s="3">
        <f>TITRES_STAT!B1623</f>
        <v>44670</v>
      </c>
      <c r="B1620" s="5">
        <f>TITRES_STAT!C1623</f>
        <v>94.95</v>
      </c>
      <c r="C1620" s="5">
        <f>TITRES_STAT!D1623</f>
        <v>73.224900000000005</v>
      </c>
      <c r="D1620" s="5">
        <f>TITRES_STAT!E1623</f>
        <v>248</v>
      </c>
      <c r="E1620" s="2">
        <f t="shared" si="100"/>
        <v>-17199</v>
      </c>
      <c r="F1620" s="5" t="str">
        <f t="shared" si="103"/>
        <v>BULLISH</v>
      </c>
      <c r="G1620" s="5" t="str">
        <f t="shared" si="102"/>
        <v>NEUTRAL</v>
      </c>
      <c r="H1620" s="5" t="str">
        <f t="shared" si="101"/>
        <v>CONFIRMED BULLISH</v>
      </c>
    </row>
    <row r="1621" spans="1:8" ht="13.5" x14ac:dyDescent="0.25">
      <c r="A1621" s="3">
        <f>TITRES_STAT!B1624</f>
        <v>44671</v>
      </c>
      <c r="B1621" s="5">
        <f>TITRES_STAT!C1624</f>
        <v>94.5</v>
      </c>
      <c r="C1621" s="5">
        <f>TITRES_STAT!D1624</f>
        <v>72.877899999999997</v>
      </c>
      <c r="D1621" s="5">
        <f>TITRES_STAT!E1624</f>
        <v>51</v>
      </c>
      <c r="E1621" s="2">
        <f t="shared" si="100"/>
        <v>-17250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CONFIRMED BEARISH</v>
      </c>
    </row>
    <row r="1622" spans="1:8" ht="13.5" x14ac:dyDescent="0.25">
      <c r="A1622" s="3">
        <f>TITRES_STAT!B1625</f>
        <v>44672</v>
      </c>
      <c r="B1622" s="5">
        <f>TITRES_STAT!C1625</f>
        <v>94.49</v>
      </c>
      <c r="C1622" s="5">
        <f>TITRES_STAT!D1625</f>
        <v>72.870099999999994</v>
      </c>
      <c r="D1622" s="5">
        <f>TITRES_STAT!E1625</f>
        <v>25</v>
      </c>
      <c r="E1622" s="2">
        <f t="shared" si="100"/>
        <v>-17275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CONFIRMED BEARISH</v>
      </c>
    </row>
    <row r="1623" spans="1:8" ht="13.5" x14ac:dyDescent="0.25">
      <c r="A1623" s="3">
        <f>TITRES_STAT!B1626</f>
        <v>44673</v>
      </c>
      <c r="B1623" s="5">
        <f>TITRES_STAT!C1626</f>
        <v>94.49</v>
      </c>
      <c r="C1623" s="5">
        <f>TITRES_STAT!D1626</f>
        <v>72.870099999999994</v>
      </c>
      <c r="D1623" s="5">
        <f>TITRES_STAT!E1626</f>
        <v>60</v>
      </c>
      <c r="E1623" s="2">
        <f t="shared" si="100"/>
        <v>-17275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44676</v>
      </c>
      <c r="B1624" s="5">
        <f>TITRES_STAT!C1627</f>
        <v>94.5</v>
      </c>
      <c r="C1624" s="5">
        <f>TITRES_STAT!D1627</f>
        <v>72.877899999999997</v>
      </c>
      <c r="D1624" s="5">
        <f>TITRES_STAT!E1627</f>
        <v>10</v>
      </c>
      <c r="E1624" s="2">
        <f t="shared" si="100"/>
        <v>-17265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94.5</v>
      </c>
      <c r="C1625" s="5">
        <f>TITRES_STAT!D1628</f>
        <v>72.877899999999997</v>
      </c>
      <c r="D1625" s="5">
        <f>TITRES_STAT!E1628</f>
        <v>0</v>
      </c>
      <c r="E1625" s="2">
        <f t="shared" si="100"/>
        <v>-17265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44678</v>
      </c>
      <c r="B1626" s="5">
        <f>TITRES_STAT!C1629</f>
        <v>94.5</v>
      </c>
      <c r="C1626" s="5">
        <f>TITRES_STAT!D1629</f>
        <v>72.877899999999997</v>
      </c>
      <c r="D1626" s="5">
        <f>TITRES_STAT!E1629</f>
        <v>0</v>
      </c>
      <c r="E1626" s="2">
        <f t="shared" si="100"/>
        <v>-17265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NEUTRAL</v>
      </c>
    </row>
    <row r="1627" spans="1:8" ht="13.5" x14ac:dyDescent="0.25">
      <c r="A1627" s="3">
        <f>TITRES_STAT!B1630</f>
        <v>44679</v>
      </c>
      <c r="B1627" s="5">
        <f>TITRES_STAT!C1630</f>
        <v>94.5</v>
      </c>
      <c r="C1627" s="5">
        <f>TITRES_STAT!D1630</f>
        <v>72.877899999999997</v>
      </c>
      <c r="D1627" s="5">
        <f>TITRES_STAT!E1630</f>
        <v>0</v>
      </c>
      <c r="E1627" s="2">
        <f t="shared" si="100"/>
        <v>-17265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CONFIRMED BULLISH</v>
      </c>
    </row>
    <row r="1628" spans="1:8" ht="13.5" x14ac:dyDescent="0.25">
      <c r="A1628" s="3">
        <f>TITRES_STAT!B1631</f>
        <v>44680</v>
      </c>
      <c r="B1628" s="5">
        <f>TITRES_STAT!C1631</f>
        <v>94.5</v>
      </c>
      <c r="C1628" s="5">
        <f>TITRES_STAT!D1631</f>
        <v>72.877899999999997</v>
      </c>
      <c r="D1628" s="5">
        <f>TITRES_STAT!E1631</f>
        <v>0</v>
      </c>
      <c r="E1628" s="2">
        <f t="shared" si="100"/>
        <v>-17265</v>
      </c>
      <c r="F1628" s="5" t="str">
        <f t="shared" si="103"/>
        <v>BULLISH</v>
      </c>
      <c r="G1628" s="5" t="str">
        <f t="shared" si="102"/>
        <v>NEUTRAL</v>
      </c>
      <c r="H1628" s="5" t="str">
        <f t="shared" si="101"/>
        <v>CONFIRMED BULLISH</v>
      </c>
    </row>
    <row r="1629" spans="1:8" ht="13.5" x14ac:dyDescent="0.25">
      <c r="A1629" s="3">
        <f>TITRES_STAT!B1632</f>
        <v>44685</v>
      </c>
      <c r="B1629" s="5">
        <f>TITRES_STAT!C1632</f>
        <v>94.5</v>
      </c>
      <c r="C1629" s="5">
        <f>TITRES_STAT!D1632</f>
        <v>72.877899999999997</v>
      </c>
      <c r="D1629" s="5">
        <f>TITRES_STAT!E1632</f>
        <v>0</v>
      </c>
      <c r="E1629" s="2">
        <f t="shared" si="100"/>
        <v>-17265</v>
      </c>
      <c r="F1629" s="5" t="str">
        <f t="shared" si="103"/>
        <v>NEUTRAL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44686</v>
      </c>
      <c r="B1630" s="5">
        <f>TITRES_STAT!C1633</f>
        <v>94.5</v>
      </c>
      <c r="C1630" s="5">
        <f>TITRES_STAT!D1633</f>
        <v>72.877899999999997</v>
      </c>
      <c r="D1630" s="5">
        <f>TITRES_STAT!E1633</f>
        <v>3</v>
      </c>
      <c r="E1630" s="2">
        <f t="shared" si="100"/>
        <v>-17265</v>
      </c>
      <c r="F1630" s="5" t="str">
        <f t="shared" si="103"/>
        <v>NEUTRAL</v>
      </c>
      <c r="G1630" s="5" t="str">
        <f t="shared" si="102"/>
        <v>NEUTRAL</v>
      </c>
      <c r="H1630" s="5" t="str">
        <f t="shared" si="101"/>
        <v>NEUTRAL</v>
      </c>
    </row>
    <row r="1631" spans="1:8" ht="13.5" x14ac:dyDescent="0.25">
      <c r="A1631" s="3">
        <f>TITRES_STAT!B1634</f>
        <v>44687</v>
      </c>
      <c r="B1631" s="5">
        <f>TITRES_STAT!C1634</f>
        <v>94.5</v>
      </c>
      <c r="C1631" s="5">
        <f>TITRES_STAT!D1634</f>
        <v>72.877899999999997</v>
      </c>
      <c r="D1631" s="5">
        <f>TITRES_STAT!E1634</f>
        <v>0</v>
      </c>
      <c r="E1631" s="2">
        <f t="shared" si="100"/>
        <v>-17265</v>
      </c>
      <c r="F1631" s="5" t="str">
        <f t="shared" si="103"/>
        <v>NEUTRAL</v>
      </c>
      <c r="G1631" s="5" t="str">
        <f t="shared" si="102"/>
        <v>NEUTRAL</v>
      </c>
      <c r="H1631" s="5" t="str">
        <f t="shared" si="101"/>
        <v>NEUTRAL</v>
      </c>
    </row>
    <row r="1632" spans="1:8" ht="13.5" x14ac:dyDescent="0.25">
      <c r="A1632" s="3">
        <f>TITRES_STAT!B1635</f>
        <v>44690</v>
      </c>
      <c r="B1632" s="5">
        <f>TITRES_STAT!C1635</f>
        <v>94.5</v>
      </c>
      <c r="C1632" s="5">
        <f>TITRES_STAT!D1635</f>
        <v>72.877899999999997</v>
      </c>
      <c r="D1632" s="5">
        <f>TITRES_STAT!E1635</f>
        <v>0</v>
      </c>
      <c r="E1632" s="2">
        <f t="shared" si="100"/>
        <v>-17265</v>
      </c>
      <c r="F1632" s="5" t="str">
        <f t="shared" si="103"/>
        <v>NEUTRAL</v>
      </c>
      <c r="G1632" s="5" t="str">
        <f t="shared" si="102"/>
        <v>NEUTRAL</v>
      </c>
      <c r="H1632" s="5" t="str">
        <f t="shared" si="101"/>
        <v>NEUTRAL</v>
      </c>
    </row>
    <row r="1633" spans="1:8" ht="13.5" x14ac:dyDescent="0.25">
      <c r="A1633" s="3">
        <f>TITRES_STAT!B1636</f>
        <v>44691</v>
      </c>
      <c r="B1633" s="5">
        <f>TITRES_STAT!C1636</f>
        <v>94.5</v>
      </c>
      <c r="C1633" s="5">
        <f>TITRES_STAT!D1636</f>
        <v>72.877899999999997</v>
      </c>
      <c r="D1633" s="5">
        <f>TITRES_STAT!E1636</f>
        <v>0</v>
      </c>
      <c r="E1633" s="2">
        <f t="shared" si="100"/>
        <v>-17265</v>
      </c>
      <c r="F1633" s="5" t="str">
        <f t="shared" si="103"/>
        <v>NEUTRAL</v>
      </c>
      <c r="G1633" s="5" t="str">
        <f t="shared" si="102"/>
        <v>NEUTRAL</v>
      </c>
      <c r="H1633" s="5" t="str">
        <f t="shared" si="101"/>
        <v>NEUTRAL</v>
      </c>
    </row>
    <row r="1634" spans="1:8" ht="13.5" x14ac:dyDescent="0.25">
      <c r="A1634" s="3">
        <f>TITRES_STAT!B1637</f>
        <v>44692</v>
      </c>
      <c r="B1634" s="5">
        <f>TITRES_STAT!C1637</f>
        <v>98.75</v>
      </c>
      <c r="C1634" s="5">
        <f>TITRES_STAT!D1637</f>
        <v>76.1554</v>
      </c>
      <c r="D1634" s="5">
        <f>TITRES_STAT!E1637</f>
        <v>10</v>
      </c>
      <c r="E1634" s="2">
        <f t="shared" si="100"/>
        <v>-17255</v>
      </c>
      <c r="F1634" s="5" t="str">
        <f t="shared" si="103"/>
        <v>BULLISH</v>
      </c>
      <c r="G1634" s="5" t="str">
        <f t="shared" si="102"/>
        <v>NEUTRAL</v>
      </c>
      <c r="H1634" s="5" t="str">
        <f t="shared" si="101"/>
        <v>CONFIRMED BULLISH</v>
      </c>
    </row>
    <row r="1635" spans="1:8" ht="13.5" x14ac:dyDescent="0.25">
      <c r="A1635" s="3">
        <f>TITRES_STAT!B1638</f>
        <v>44693</v>
      </c>
      <c r="B1635" s="5">
        <f>TITRES_STAT!C1638</f>
        <v>98.75</v>
      </c>
      <c r="C1635" s="5">
        <f>TITRES_STAT!D1638</f>
        <v>76.1554</v>
      </c>
      <c r="D1635" s="5">
        <f>TITRES_STAT!E1638</f>
        <v>10</v>
      </c>
      <c r="E1635" s="2">
        <f t="shared" si="100"/>
        <v>-17255</v>
      </c>
      <c r="F1635" s="5" t="str">
        <f t="shared" si="103"/>
        <v>BULLISH</v>
      </c>
      <c r="G1635" s="5" t="str">
        <f t="shared" si="102"/>
        <v>NEUTRAL</v>
      </c>
      <c r="H1635" s="5" t="str">
        <f t="shared" si="101"/>
        <v>CONFIRMED BULLISH</v>
      </c>
    </row>
    <row r="1636" spans="1:8" ht="13.5" x14ac:dyDescent="0.25">
      <c r="A1636" s="3">
        <f>TITRES_STAT!B1639</f>
        <v>44694</v>
      </c>
      <c r="B1636" s="5">
        <f>TITRES_STAT!C1639</f>
        <v>98.75</v>
      </c>
      <c r="C1636" s="5">
        <f>TITRES_STAT!D1639</f>
        <v>76.1554</v>
      </c>
      <c r="D1636" s="5">
        <f>TITRES_STAT!E1639</f>
        <v>0</v>
      </c>
      <c r="E1636" s="2">
        <f t="shared" si="100"/>
        <v>-17255</v>
      </c>
      <c r="F1636" s="5" t="str">
        <f t="shared" si="103"/>
        <v>BULLISH</v>
      </c>
      <c r="G1636" s="5" t="str">
        <f t="shared" si="102"/>
        <v>NEUTRAL</v>
      </c>
      <c r="H1636" s="5" t="str">
        <f t="shared" si="101"/>
        <v>CONFIRMED BULLISH</v>
      </c>
    </row>
    <row r="1637" spans="1:8" ht="13.5" x14ac:dyDescent="0.25">
      <c r="A1637" s="3">
        <f>TITRES_STAT!B1640</f>
        <v>44697</v>
      </c>
      <c r="B1637" s="5">
        <f>TITRES_STAT!C1640</f>
        <v>98.75</v>
      </c>
      <c r="C1637" s="5">
        <f>TITRES_STAT!D1640</f>
        <v>76.1554</v>
      </c>
      <c r="D1637" s="5">
        <f>TITRES_STAT!E1640</f>
        <v>0</v>
      </c>
      <c r="E1637" s="2">
        <f t="shared" si="100"/>
        <v>-17255</v>
      </c>
      <c r="F1637" s="5" t="str">
        <f t="shared" si="103"/>
        <v>BULLISH</v>
      </c>
      <c r="G1637" s="5" t="str">
        <f t="shared" si="102"/>
        <v>NEUTRAL</v>
      </c>
      <c r="H1637" s="5" t="str">
        <f t="shared" si="101"/>
        <v>CONFIRMED BULLISH</v>
      </c>
    </row>
    <row r="1638" spans="1:8" ht="13.5" x14ac:dyDescent="0.25">
      <c r="A1638" s="3">
        <f>TITRES_STAT!B1641</f>
        <v>44698</v>
      </c>
      <c r="B1638" s="5">
        <f>TITRES_STAT!C1641</f>
        <v>98</v>
      </c>
      <c r="C1638" s="5">
        <f>TITRES_STAT!D1641</f>
        <v>75.576999999999998</v>
      </c>
      <c r="D1638" s="5">
        <f>TITRES_STAT!E1641</f>
        <v>18</v>
      </c>
      <c r="E1638" s="2">
        <f t="shared" si="100"/>
        <v>-17273</v>
      </c>
      <c r="F1638" s="5" t="str">
        <f t="shared" si="103"/>
        <v>BEARISH</v>
      </c>
      <c r="G1638" s="5" t="str">
        <f t="shared" si="102"/>
        <v>NEUTRAL</v>
      </c>
      <c r="H1638" s="5" t="str">
        <f t="shared" si="101"/>
        <v>BEARISH DIVERGENCE</v>
      </c>
    </row>
    <row r="1639" spans="1:8" ht="13.5" x14ac:dyDescent="0.25">
      <c r="A1639" s="3">
        <f>TITRES_STAT!B1642</f>
        <v>44699</v>
      </c>
      <c r="B1639" s="5">
        <f>TITRES_STAT!C1642</f>
        <v>98</v>
      </c>
      <c r="C1639" s="5">
        <f>TITRES_STAT!D1642</f>
        <v>75.576999999999998</v>
      </c>
      <c r="D1639" s="5">
        <f>TITRES_STAT!E1642</f>
        <v>0</v>
      </c>
      <c r="E1639" s="2">
        <f t="shared" si="100"/>
        <v>-17273</v>
      </c>
      <c r="F1639" s="5" t="str">
        <f t="shared" si="103"/>
        <v>BEARISH</v>
      </c>
      <c r="G1639" s="5" t="str">
        <f t="shared" si="102"/>
        <v>NEUTRAL</v>
      </c>
      <c r="H1639" s="5" t="str">
        <f t="shared" si="101"/>
        <v>CONFIRMED BEARISH</v>
      </c>
    </row>
    <row r="1640" spans="1:8" ht="13.5" x14ac:dyDescent="0.25">
      <c r="A1640" s="3">
        <f>TITRES_STAT!B1643</f>
        <v>44700</v>
      </c>
      <c r="B1640" s="5">
        <f>TITRES_STAT!C1643</f>
        <v>98</v>
      </c>
      <c r="C1640" s="5">
        <f>TITRES_STAT!D1643</f>
        <v>75.576999999999998</v>
      </c>
      <c r="D1640" s="5">
        <f>TITRES_STAT!E1643</f>
        <v>1</v>
      </c>
      <c r="E1640" s="2">
        <f t="shared" si="100"/>
        <v>-17273</v>
      </c>
      <c r="F1640" s="5" t="str">
        <f t="shared" si="103"/>
        <v>BEARISH</v>
      </c>
      <c r="G1640" s="5" t="str">
        <f t="shared" si="102"/>
        <v>NEUTRAL</v>
      </c>
      <c r="H1640" s="5" t="str">
        <f t="shared" si="101"/>
        <v>CONFIRMED BEARISH</v>
      </c>
    </row>
    <row r="1641" spans="1:8" ht="13.5" x14ac:dyDescent="0.25">
      <c r="A1641" s="3">
        <f>TITRES_STAT!B1644</f>
        <v>44701</v>
      </c>
      <c r="B1641" s="5">
        <f>TITRES_STAT!C1644</f>
        <v>98</v>
      </c>
      <c r="C1641" s="5">
        <f>TITRES_STAT!D1644</f>
        <v>75.576999999999998</v>
      </c>
      <c r="D1641" s="5">
        <f>TITRES_STAT!E1644</f>
        <v>0</v>
      </c>
      <c r="E1641" s="2">
        <f t="shared" si="100"/>
        <v>-17273</v>
      </c>
      <c r="F1641" s="5" t="str">
        <f t="shared" si="103"/>
        <v>BEARISH</v>
      </c>
      <c r="G1641" s="5" t="str">
        <f t="shared" si="102"/>
        <v>NEUTRAL</v>
      </c>
      <c r="H1641" s="5" t="str">
        <f t="shared" si="101"/>
        <v>CONFIRMED BEARISH</v>
      </c>
    </row>
    <row r="1642" spans="1:8" ht="13.5" x14ac:dyDescent="0.25">
      <c r="A1642" s="3">
        <f>TITRES_STAT!B1645</f>
        <v>44704</v>
      </c>
      <c r="B1642" s="5">
        <f>TITRES_STAT!C1645</f>
        <v>98</v>
      </c>
      <c r="C1642" s="5">
        <f>TITRES_STAT!D1645</f>
        <v>75.576999999999998</v>
      </c>
      <c r="D1642" s="5">
        <f>TITRES_STAT!E1645</f>
        <v>0</v>
      </c>
      <c r="E1642" s="2">
        <f t="shared" si="100"/>
        <v>-17273</v>
      </c>
      <c r="F1642" s="5" t="str">
        <f t="shared" si="103"/>
        <v>BEARISH</v>
      </c>
      <c r="G1642" s="5" t="str">
        <f t="shared" si="102"/>
        <v>NEUTRAL</v>
      </c>
      <c r="H1642" s="5" t="str">
        <f t="shared" si="101"/>
        <v>CONFIRMED BEARISH</v>
      </c>
    </row>
    <row r="1643" spans="1:8" ht="13.5" x14ac:dyDescent="0.25">
      <c r="A1643" s="3">
        <f>TITRES_STAT!B1646</f>
        <v>44705</v>
      </c>
      <c r="B1643" s="5">
        <f>TITRES_STAT!C1646</f>
        <v>98</v>
      </c>
      <c r="C1643" s="5">
        <f>TITRES_STAT!D1646</f>
        <v>75.576999999999998</v>
      </c>
      <c r="D1643" s="5">
        <f>TITRES_STAT!E1646</f>
        <v>0</v>
      </c>
      <c r="E1643" s="2">
        <f t="shared" si="100"/>
        <v>-17273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44706</v>
      </c>
      <c r="B1644" s="5">
        <f>TITRES_STAT!C1647</f>
        <v>97</v>
      </c>
      <c r="C1644" s="5">
        <f>TITRES_STAT!D1647</f>
        <v>74.805800000000005</v>
      </c>
      <c r="D1644" s="5">
        <f>TITRES_STAT!E1647</f>
        <v>12</v>
      </c>
      <c r="E1644" s="2">
        <f t="shared" si="100"/>
        <v>-17285</v>
      </c>
      <c r="F1644" s="5" t="str">
        <f t="shared" si="103"/>
        <v>BEARISH</v>
      </c>
      <c r="G1644" s="5" t="str">
        <f t="shared" si="102"/>
        <v>NEUTRAL</v>
      </c>
      <c r="H1644" s="5" t="str">
        <f t="shared" si="101"/>
        <v>CONFIRMED BEARISH</v>
      </c>
    </row>
    <row r="1645" spans="1:8" ht="13.5" x14ac:dyDescent="0.25">
      <c r="A1645" s="3">
        <f>TITRES_STAT!B1648</f>
        <v>44707</v>
      </c>
      <c r="B1645" s="5">
        <f>TITRES_STAT!C1648</f>
        <v>97</v>
      </c>
      <c r="C1645" s="5">
        <f>TITRES_STAT!D1648</f>
        <v>74.805800000000005</v>
      </c>
      <c r="D1645" s="5">
        <f>TITRES_STAT!E1648</f>
        <v>0</v>
      </c>
      <c r="E1645" s="2">
        <f t="shared" si="100"/>
        <v>-17285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CONFIRMED BEARISH</v>
      </c>
    </row>
    <row r="1646" spans="1:8" ht="13.5" x14ac:dyDescent="0.25">
      <c r="A1646" s="3">
        <f>TITRES_STAT!B1649</f>
        <v>44708</v>
      </c>
      <c r="B1646" s="5">
        <f>TITRES_STAT!C1649</f>
        <v>97</v>
      </c>
      <c r="C1646" s="5">
        <f>TITRES_STAT!D1649</f>
        <v>74.805800000000005</v>
      </c>
      <c r="D1646" s="5">
        <f>TITRES_STAT!E1649</f>
        <v>0</v>
      </c>
      <c r="E1646" s="2">
        <f t="shared" si="100"/>
        <v>-17285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CONFIRMED BEARISH</v>
      </c>
    </row>
    <row r="1647" spans="1:8" ht="13.5" x14ac:dyDescent="0.25">
      <c r="A1647" s="3">
        <f>TITRES_STAT!B1650</f>
        <v>44711</v>
      </c>
      <c r="B1647" s="5">
        <f>TITRES_STAT!C1650</f>
        <v>97</v>
      </c>
      <c r="C1647" s="5">
        <f>TITRES_STAT!D1650</f>
        <v>74.805800000000005</v>
      </c>
      <c r="D1647" s="5">
        <f>TITRES_STAT!E1650</f>
        <v>0</v>
      </c>
      <c r="E1647" s="2">
        <f t="shared" si="100"/>
        <v>-17285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CONFIRMED BEARISH</v>
      </c>
    </row>
    <row r="1648" spans="1:8" ht="13.5" x14ac:dyDescent="0.25">
      <c r="A1648" s="3">
        <f>TITRES_STAT!B1651</f>
        <v>44712</v>
      </c>
      <c r="B1648" s="5">
        <f>TITRES_STAT!C1651</f>
        <v>97</v>
      </c>
      <c r="C1648" s="5">
        <f>TITRES_STAT!D1651</f>
        <v>74.805800000000005</v>
      </c>
      <c r="D1648" s="5">
        <f>TITRES_STAT!E1651</f>
        <v>0</v>
      </c>
      <c r="E1648" s="2">
        <f t="shared" si="100"/>
        <v>-17285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CONFIRMED BEARISH</v>
      </c>
    </row>
    <row r="1649" spans="1:8" ht="13.5" x14ac:dyDescent="0.25">
      <c r="A1649" s="3">
        <f>TITRES_STAT!B1652</f>
        <v>44713</v>
      </c>
      <c r="B1649" s="5">
        <f>TITRES_STAT!C1652</f>
        <v>97</v>
      </c>
      <c r="C1649" s="5">
        <f>TITRES_STAT!D1652</f>
        <v>74.805800000000005</v>
      </c>
      <c r="D1649" s="5">
        <f>TITRES_STAT!E1652</f>
        <v>110</v>
      </c>
      <c r="E1649" s="2">
        <f t="shared" si="100"/>
        <v>-17285</v>
      </c>
      <c r="F1649" s="5" t="str">
        <f t="shared" si="103"/>
        <v>NEUTRAL</v>
      </c>
      <c r="G1649" s="5" t="str">
        <f t="shared" si="102"/>
        <v>NEUTRAL</v>
      </c>
      <c r="H1649" s="5" t="str">
        <f t="shared" si="101"/>
        <v>NEUTRAL</v>
      </c>
    </row>
    <row r="1650" spans="1:8" ht="13.5" x14ac:dyDescent="0.25">
      <c r="A1650" s="3">
        <f>TITRES_STAT!B1653</f>
        <v>44714</v>
      </c>
      <c r="B1650" s="5">
        <f>TITRES_STAT!C1653</f>
        <v>97</v>
      </c>
      <c r="C1650" s="5">
        <f>TITRES_STAT!D1653</f>
        <v>74.805800000000005</v>
      </c>
      <c r="D1650" s="5">
        <f>TITRES_STAT!E1653</f>
        <v>100</v>
      </c>
      <c r="E1650" s="2">
        <f t="shared" si="100"/>
        <v>-17285</v>
      </c>
      <c r="F1650" s="5" t="str">
        <f t="shared" si="103"/>
        <v>NEUTRAL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44715</v>
      </c>
      <c r="B1651" s="5">
        <f>TITRES_STAT!C1654</f>
        <v>97</v>
      </c>
      <c r="C1651" s="5">
        <f>TITRES_STAT!D1654</f>
        <v>74.805800000000005</v>
      </c>
      <c r="D1651" s="5">
        <f>TITRES_STAT!E1654</f>
        <v>10</v>
      </c>
      <c r="E1651" s="2">
        <f t="shared" si="100"/>
        <v>-17285</v>
      </c>
      <c r="F1651" s="5" t="str">
        <f t="shared" si="103"/>
        <v>NEUTRAL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44718</v>
      </c>
      <c r="B1652" s="5">
        <f>TITRES_STAT!C1655</f>
        <v>97</v>
      </c>
      <c r="C1652" s="5">
        <f>TITRES_STAT!D1655</f>
        <v>74.805800000000005</v>
      </c>
      <c r="D1652" s="5">
        <f>TITRES_STAT!E1655</f>
        <v>45</v>
      </c>
      <c r="E1652" s="2">
        <f t="shared" si="100"/>
        <v>-17285</v>
      </c>
      <c r="F1652" s="5" t="str">
        <f t="shared" si="103"/>
        <v>NEUTRAL</v>
      </c>
      <c r="G1652" s="5" t="str">
        <f t="shared" si="102"/>
        <v>NEUTRAL</v>
      </c>
      <c r="H1652" s="5" t="str">
        <f t="shared" si="101"/>
        <v>NEUTRAL</v>
      </c>
    </row>
    <row r="1653" spans="1:8" ht="13.5" x14ac:dyDescent="0.25">
      <c r="A1653" s="3">
        <f>TITRES_STAT!B1656</f>
        <v>44719</v>
      </c>
      <c r="B1653" s="5">
        <f>TITRES_STAT!C1656</f>
        <v>96.99</v>
      </c>
      <c r="C1653" s="5">
        <f>TITRES_STAT!D1656</f>
        <v>74.798100000000005</v>
      </c>
      <c r="D1653" s="5">
        <f>TITRES_STAT!E1656</f>
        <v>51</v>
      </c>
      <c r="E1653" s="2">
        <f t="shared" si="100"/>
        <v>-17336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93</v>
      </c>
      <c r="C1654" s="5">
        <f>TITRES_STAT!D1657</f>
        <v>71.721100000000007</v>
      </c>
      <c r="D1654" s="5">
        <f>TITRES_STAT!E1657</f>
        <v>47</v>
      </c>
      <c r="E1654" s="2">
        <f t="shared" si="100"/>
        <v>-17383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90.11</v>
      </c>
      <c r="C1655" s="5">
        <f>TITRES_STAT!D1658</f>
        <v>69.4923</v>
      </c>
      <c r="D1655" s="5">
        <f>TITRES_STAT!E1658</f>
        <v>64</v>
      </c>
      <c r="E1655" s="2">
        <f t="shared" si="100"/>
        <v>-17447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94.16</v>
      </c>
      <c r="C1656" s="5">
        <f>TITRES_STAT!D1659</f>
        <v>72.615600000000001</v>
      </c>
      <c r="D1656" s="5">
        <f>TITRES_STAT!E1659</f>
        <v>200</v>
      </c>
      <c r="E1656" s="2">
        <f t="shared" si="100"/>
        <v>-17247</v>
      </c>
      <c r="F1656" s="5" t="str">
        <f t="shared" si="103"/>
        <v>BULLISH</v>
      </c>
      <c r="G1656" s="5" t="str">
        <f t="shared" si="102"/>
        <v>NEUTRAL</v>
      </c>
      <c r="H1656" s="5" t="str">
        <f t="shared" si="101"/>
        <v>BULLISH DIVERGENCE</v>
      </c>
    </row>
    <row r="1657" spans="1:8" ht="13.5" x14ac:dyDescent="0.25">
      <c r="A1657" s="3">
        <f>TITRES_STAT!B1660</f>
        <v>44725</v>
      </c>
      <c r="B1657" s="5">
        <f>TITRES_STAT!C1660</f>
        <v>94.16</v>
      </c>
      <c r="C1657" s="5">
        <f>TITRES_STAT!D1660</f>
        <v>72.615600000000001</v>
      </c>
      <c r="D1657" s="5">
        <f>TITRES_STAT!E1660</f>
        <v>0</v>
      </c>
      <c r="E1657" s="2">
        <f t="shared" si="100"/>
        <v>-17247</v>
      </c>
      <c r="F1657" s="5" t="str">
        <f t="shared" si="103"/>
        <v>BULLISH</v>
      </c>
      <c r="G1657" s="5" t="str">
        <f t="shared" si="102"/>
        <v>NEUTRAL</v>
      </c>
      <c r="H1657" s="5" t="str">
        <f t="shared" si="101"/>
        <v>BULLISH DIVERGENCE</v>
      </c>
    </row>
    <row r="1658" spans="1:8" ht="13.5" x14ac:dyDescent="0.25">
      <c r="A1658" s="3">
        <f>TITRES_STAT!B1661</f>
        <v>44726</v>
      </c>
      <c r="B1658" s="5">
        <f>TITRES_STAT!C1661</f>
        <v>97</v>
      </c>
      <c r="C1658" s="5">
        <f>TITRES_STAT!D1661</f>
        <v>74.805800000000005</v>
      </c>
      <c r="D1658" s="5">
        <f>TITRES_STAT!E1661</f>
        <v>7</v>
      </c>
      <c r="E1658" s="2">
        <f t="shared" si="100"/>
        <v>-17240</v>
      </c>
      <c r="F1658" s="5" t="str">
        <f t="shared" si="103"/>
        <v>BULLISH</v>
      </c>
      <c r="G1658" s="5" t="str">
        <f t="shared" si="102"/>
        <v>NEUTRAL</v>
      </c>
      <c r="H1658" s="5" t="str">
        <f t="shared" si="101"/>
        <v>CONFIRMED BULLISH</v>
      </c>
    </row>
    <row r="1659" spans="1:8" ht="13.5" x14ac:dyDescent="0.25">
      <c r="A1659" s="3">
        <f>TITRES_STAT!B1662</f>
        <v>44727</v>
      </c>
      <c r="B1659" s="5">
        <f>TITRES_STAT!C1662</f>
        <v>92.67</v>
      </c>
      <c r="C1659" s="5">
        <f>TITRES_STAT!D1662</f>
        <v>71.4666</v>
      </c>
      <c r="D1659" s="5">
        <f>TITRES_STAT!E1662</f>
        <v>113</v>
      </c>
      <c r="E1659" s="2">
        <f t="shared" si="100"/>
        <v>-17353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BULLISH DIVERGENCE</v>
      </c>
    </row>
    <row r="1660" spans="1:8" ht="13.5" x14ac:dyDescent="0.25">
      <c r="A1660" s="3">
        <f>TITRES_STAT!B1663</f>
        <v>44728</v>
      </c>
      <c r="B1660" s="5">
        <f>TITRES_STAT!C1663</f>
        <v>92.67</v>
      </c>
      <c r="C1660" s="5">
        <f>TITRES_STAT!D1663</f>
        <v>71.4666</v>
      </c>
      <c r="D1660" s="5">
        <f>TITRES_STAT!E1663</f>
        <v>0</v>
      </c>
      <c r="E1660" s="2">
        <f t="shared" si="100"/>
        <v>-17353</v>
      </c>
      <c r="F1660" s="5" t="str">
        <f t="shared" si="103"/>
        <v>BULLISH</v>
      </c>
      <c r="G1660" s="5" t="str">
        <f t="shared" si="102"/>
        <v>NEUTRAL</v>
      </c>
      <c r="H1660" s="5" t="str">
        <f t="shared" si="101"/>
        <v>CONFIRMED BULLISH</v>
      </c>
    </row>
    <row r="1661" spans="1:8" ht="13.5" x14ac:dyDescent="0.25">
      <c r="A1661" s="3">
        <f>TITRES_STAT!B1664</f>
        <v>44729</v>
      </c>
      <c r="B1661" s="5">
        <f>TITRES_STAT!C1664</f>
        <v>93.11</v>
      </c>
      <c r="C1661" s="5">
        <f>TITRES_STAT!D1664</f>
        <v>71.805899999999994</v>
      </c>
      <c r="D1661" s="5">
        <f>TITRES_STAT!E1664</f>
        <v>10</v>
      </c>
      <c r="E1661" s="2">
        <f t="shared" si="100"/>
        <v>-17343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CONFIRMED BEARISH</v>
      </c>
    </row>
    <row r="1662" spans="1:8" ht="13.5" x14ac:dyDescent="0.25">
      <c r="A1662" s="3">
        <f>TITRES_STAT!B1665</f>
        <v>44732</v>
      </c>
      <c r="B1662" s="5">
        <f>TITRES_STAT!C1665</f>
        <v>96</v>
      </c>
      <c r="C1662" s="5">
        <f>TITRES_STAT!D1665</f>
        <v>74.034599999999998</v>
      </c>
      <c r="D1662" s="5">
        <f>TITRES_STAT!E1665</f>
        <v>49</v>
      </c>
      <c r="E1662" s="2">
        <f t="shared" si="100"/>
        <v>-17294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BEARISH DIVERGENCE</v>
      </c>
    </row>
    <row r="1663" spans="1:8" ht="13.5" x14ac:dyDescent="0.25">
      <c r="A1663" s="3">
        <f>TITRES_STAT!B1666</f>
        <v>44733</v>
      </c>
      <c r="B1663" s="5">
        <f>TITRES_STAT!C1666</f>
        <v>96</v>
      </c>
      <c r="C1663" s="5">
        <f>TITRES_STAT!D1666</f>
        <v>74.034599999999998</v>
      </c>
      <c r="D1663" s="5">
        <f>TITRES_STAT!E1666</f>
        <v>114</v>
      </c>
      <c r="E1663" s="2">
        <f t="shared" si="100"/>
        <v>-17294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CONFIRMED BEARISH</v>
      </c>
    </row>
    <row r="1664" spans="1:8" ht="13.5" x14ac:dyDescent="0.25">
      <c r="A1664" s="3">
        <f>TITRES_STAT!B1667</f>
        <v>44734</v>
      </c>
      <c r="B1664" s="5">
        <f>TITRES_STAT!C1667</f>
        <v>96</v>
      </c>
      <c r="C1664" s="5">
        <f>TITRES_STAT!D1667</f>
        <v>74.034599999999998</v>
      </c>
      <c r="D1664" s="5">
        <f>TITRES_STAT!E1667</f>
        <v>4</v>
      </c>
      <c r="E1664" s="2">
        <f t="shared" si="100"/>
        <v>-17294</v>
      </c>
      <c r="F1664" s="5" t="str">
        <f t="shared" si="103"/>
        <v>BULLISH</v>
      </c>
      <c r="G1664" s="5" t="str">
        <f t="shared" si="102"/>
        <v>NEUTRAL</v>
      </c>
      <c r="H1664" s="5" t="str">
        <f t="shared" si="101"/>
        <v>CONFIRMED BULLISH</v>
      </c>
    </row>
    <row r="1665" spans="1:8" ht="13.5" x14ac:dyDescent="0.25">
      <c r="A1665" s="3">
        <f>TITRES_STAT!B1668</f>
        <v>44735</v>
      </c>
      <c r="B1665" s="5">
        <f>TITRES_STAT!C1668</f>
        <v>94</v>
      </c>
      <c r="C1665" s="5">
        <f>TITRES_STAT!D1668</f>
        <v>72.4923</v>
      </c>
      <c r="D1665" s="5">
        <f>TITRES_STAT!E1668</f>
        <v>4</v>
      </c>
      <c r="E1665" s="2">
        <f t="shared" si="100"/>
        <v>-17298</v>
      </c>
      <c r="F1665" s="5" t="str">
        <f t="shared" si="103"/>
        <v>BULLISH</v>
      </c>
      <c r="G1665" s="5" t="str">
        <f t="shared" si="102"/>
        <v>NEUTRAL</v>
      </c>
      <c r="H1665" s="5" t="str">
        <f t="shared" si="101"/>
        <v>CONFIRMED BULLISH</v>
      </c>
    </row>
    <row r="1666" spans="1:8" ht="13.5" x14ac:dyDescent="0.25">
      <c r="A1666" s="3">
        <f>TITRES_STAT!B1669</f>
        <v>44736</v>
      </c>
      <c r="B1666" s="5">
        <f>TITRES_STAT!C1669</f>
        <v>97</v>
      </c>
      <c r="C1666" s="5">
        <f>TITRES_STAT!D1669</f>
        <v>74.805800000000005</v>
      </c>
      <c r="D1666" s="5">
        <f>TITRES_STAT!E1669</f>
        <v>50</v>
      </c>
      <c r="E1666" s="2">
        <f t="shared" si="100"/>
        <v>-17248</v>
      </c>
      <c r="F1666" s="5" t="str">
        <f t="shared" si="103"/>
        <v>BULLISH</v>
      </c>
      <c r="G1666" s="5" t="str">
        <f t="shared" si="102"/>
        <v>NEUTRAL</v>
      </c>
      <c r="H1666" s="5" t="str">
        <f t="shared" si="101"/>
        <v>CONFIRMED BULLISH</v>
      </c>
    </row>
    <row r="1667" spans="1:8" ht="13.5" x14ac:dyDescent="0.25">
      <c r="A1667" s="3">
        <f>TITRES_STAT!B1670</f>
        <v>44739</v>
      </c>
      <c r="B1667" s="5">
        <f>TITRES_STAT!C1670</f>
        <v>97</v>
      </c>
      <c r="C1667" s="5">
        <f>TITRES_STAT!D1670</f>
        <v>74.805800000000005</v>
      </c>
      <c r="D1667" s="5">
        <f>TITRES_STAT!E1670</f>
        <v>2</v>
      </c>
      <c r="E1667" s="2">
        <f t="shared" si="100"/>
        <v>-17248</v>
      </c>
      <c r="F1667" s="5" t="str">
        <f t="shared" si="103"/>
        <v>BULLISH</v>
      </c>
      <c r="G1667" s="5" t="str">
        <f t="shared" si="102"/>
        <v>NEUTRAL</v>
      </c>
      <c r="H1667" s="5" t="str">
        <f t="shared" si="101"/>
        <v>CONFIRMED BULLISH</v>
      </c>
    </row>
    <row r="1668" spans="1:8" ht="13.5" x14ac:dyDescent="0.25">
      <c r="A1668" s="3">
        <f>TITRES_STAT!B1671</f>
        <v>44740</v>
      </c>
      <c r="B1668" s="5">
        <f>TITRES_STAT!C1671</f>
        <v>97</v>
      </c>
      <c r="C1668" s="5">
        <f>TITRES_STAT!D1671</f>
        <v>74.805800000000005</v>
      </c>
      <c r="D1668" s="5">
        <f>TITRES_STAT!E1671</f>
        <v>0</v>
      </c>
      <c r="E1668" s="2">
        <f t="shared" ref="E1668:E1731" si="104">IF(B1668&gt;B1667, E1667+D1668, IF(B1668&lt;B1667, E1667-D1668, E1667))</f>
        <v>-17248</v>
      </c>
      <c r="F1668" s="5" t="str">
        <f t="shared" si="103"/>
        <v>BULLISH</v>
      </c>
      <c r="G1668" s="5" t="str">
        <f t="shared" si="102"/>
        <v>NEUTRAL</v>
      </c>
      <c r="H1668" s="5" t="str">
        <f t="shared" si="101"/>
        <v>CONFIRMED BULLISH</v>
      </c>
    </row>
    <row r="1669" spans="1:8" ht="13.5" x14ac:dyDescent="0.25">
      <c r="A1669" s="3">
        <f>TITRES_STAT!B1672</f>
        <v>44741</v>
      </c>
      <c r="B1669" s="5">
        <f>TITRES_STAT!C1672</f>
        <v>96.8</v>
      </c>
      <c r="C1669" s="5">
        <f>TITRES_STAT!D1672</f>
        <v>74.651600000000002</v>
      </c>
      <c r="D1669" s="5">
        <f>TITRES_STAT!E1672</f>
        <v>14</v>
      </c>
      <c r="E1669" s="2">
        <f t="shared" si="104"/>
        <v>-17262</v>
      </c>
      <c r="F1669" s="5" t="str">
        <f t="shared" si="103"/>
        <v>BULLISH</v>
      </c>
      <c r="G1669" s="5" t="str">
        <f t="shared" si="102"/>
        <v>NEUTRAL</v>
      </c>
      <c r="H1669" s="5" t="str">
        <f t="shared" si="101"/>
        <v>CONFIRMED BULLISH</v>
      </c>
    </row>
    <row r="1670" spans="1:8" ht="13.5" x14ac:dyDescent="0.25">
      <c r="A1670" s="3">
        <f>TITRES_STAT!B1673</f>
        <v>44742</v>
      </c>
      <c r="B1670" s="5">
        <f>TITRES_STAT!C1673</f>
        <v>96.8</v>
      </c>
      <c r="C1670" s="5">
        <f>TITRES_STAT!D1673</f>
        <v>74.651600000000002</v>
      </c>
      <c r="D1670" s="5">
        <f>TITRES_STAT!E1673</f>
        <v>42</v>
      </c>
      <c r="E1670" s="2">
        <f t="shared" si="104"/>
        <v>-17262</v>
      </c>
      <c r="F1670" s="5" t="str">
        <f t="shared" si="103"/>
        <v>BULLISH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44743</v>
      </c>
      <c r="B1671" s="5">
        <f>TITRES_STAT!C1674</f>
        <v>96</v>
      </c>
      <c r="C1671" s="5">
        <f>TITRES_STAT!D1674</f>
        <v>74.034599999999998</v>
      </c>
      <c r="D1671" s="5">
        <f>TITRES_STAT!E1674</f>
        <v>2</v>
      </c>
      <c r="E1671" s="2">
        <f t="shared" si="104"/>
        <v>-17264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44746</v>
      </c>
      <c r="B1672" s="5">
        <f>TITRES_STAT!C1675</f>
        <v>96</v>
      </c>
      <c r="C1672" s="5">
        <f>TITRES_STAT!D1675</f>
        <v>74.034599999999998</v>
      </c>
      <c r="D1672" s="5">
        <f>TITRES_STAT!E1675</f>
        <v>0</v>
      </c>
      <c r="E1672" s="2">
        <f t="shared" si="104"/>
        <v>-17264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NEUTRAL</v>
      </c>
      <c r="H1672" s="5" t="str">
        <f t="shared" si="105"/>
        <v>CONFIRMED BEARISH</v>
      </c>
    </row>
    <row r="1673" spans="1:8" ht="13.5" x14ac:dyDescent="0.25">
      <c r="A1673" s="3">
        <f>TITRES_STAT!B1676</f>
        <v>44747</v>
      </c>
      <c r="B1673" s="5">
        <f>TITRES_STAT!C1676</f>
        <v>96</v>
      </c>
      <c r="C1673" s="5">
        <f>TITRES_STAT!D1676</f>
        <v>74.034599999999998</v>
      </c>
      <c r="D1673" s="5">
        <f>TITRES_STAT!E1676</f>
        <v>0</v>
      </c>
      <c r="E1673" s="2">
        <f t="shared" si="104"/>
        <v>-17264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44748</v>
      </c>
      <c r="B1674" s="5">
        <f>TITRES_STAT!C1677</f>
        <v>96</v>
      </c>
      <c r="C1674" s="5">
        <f>TITRES_STAT!D1677</f>
        <v>74.034599999999998</v>
      </c>
      <c r="D1674" s="5">
        <f>TITRES_STAT!E1677</f>
        <v>50</v>
      </c>
      <c r="E1674" s="2">
        <f t="shared" si="104"/>
        <v>-17264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96</v>
      </c>
      <c r="C1675" s="5">
        <f>TITRES_STAT!D1678</f>
        <v>74.034599999999998</v>
      </c>
      <c r="D1675" s="5">
        <f>TITRES_STAT!E1678</f>
        <v>51</v>
      </c>
      <c r="E1675" s="2">
        <f t="shared" si="104"/>
        <v>-17264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44750</v>
      </c>
      <c r="B1676" s="5">
        <f>TITRES_STAT!C1679</f>
        <v>96</v>
      </c>
      <c r="C1676" s="5">
        <f>TITRES_STAT!D1679</f>
        <v>74.034599999999998</v>
      </c>
      <c r="D1676" s="5">
        <f>TITRES_STAT!E1679</f>
        <v>0</v>
      </c>
      <c r="E1676" s="2">
        <f t="shared" si="104"/>
        <v>-17264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44753</v>
      </c>
      <c r="B1677" s="5">
        <f>TITRES_STAT!C1680</f>
        <v>96</v>
      </c>
      <c r="C1677" s="5">
        <f>TITRES_STAT!D1680</f>
        <v>74.034599999999998</v>
      </c>
      <c r="D1677" s="5">
        <f>TITRES_STAT!E1680</f>
        <v>0</v>
      </c>
      <c r="E1677" s="2">
        <f t="shared" si="104"/>
        <v>-17264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44754</v>
      </c>
      <c r="B1678" s="5">
        <f>TITRES_STAT!C1681</f>
        <v>96.01</v>
      </c>
      <c r="C1678" s="5">
        <f>TITRES_STAT!D1681</f>
        <v>74.042400000000001</v>
      </c>
      <c r="D1678" s="5">
        <f>TITRES_STAT!E1681</f>
        <v>15</v>
      </c>
      <c r="E1678" s="2">
        <f t="shared" si="104"/>
        <v>-17249</v>
      </c>
      <c r="F1678" s="5" t="str">
        <f t="shared" si="107"/>
        <v>BULLISH</v>
      </c>
      <c r="G1678" s="5" t="str">
        <f t="shared" si="106"/>
        <v>NEUTRAL</v>
      </c>
      <c r="H1678" s="5" t="str">
        <f t="shared" si="105"/>
        <v>CONFIRMED BULLISH</v>
      </c>
    </row>
    <row r="1679" spans="1:8" ht="13.5" x14ac:dyDescent="0.25">
      <c r="A1679" s="3">
        <f>TITRES_STAT!B1682</f>
        <v>44755</v>
      </c>
      <c r="B1679" s="5">
        <f>TITRES_STAT!C1682</f>
        <v>96</v>
      </c>
      <c r="C1679" s="5">
        <f>TITRES_STAT!D1682</f>
        <v>74.034599999999998</v>
      </c>
      <c r="D1679" s="5">
        <f>TITRES_STAT!E1682</f>
        <v>1</v>
      </c>
      <c r="E1679" s="2">
        <f t="shared" si="104"/>
        <v>-17250</v>
      </c>
      <c r="F1679" s="5" t="str">
        <f t="shared" si="107"/>
        <v>BULLISH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44756</v>
      </c>
      <c r="B1680" s="5">
        <f>TITRES_STAT!C1683</f>
        <v>96</v>
      </c>
      <c r="C1680" s="5">
        <f>TITRES_STAT!D1683</f>
        <v>74.034599999999998</v>
      </c>
      <c r="D1680" s="5">
        <f>TITRES_STAT!E1683</f>
        <v>0</v>
      </c>
      <c r="E1680" s="2">
        <f t="shared" si="104"/>
        <v>-17250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44757</v>
      </c>
      <c r="B1681" s="5">
        <f>TITRES_STAT!C1684</f>
        <v>96</v>
      </c>
      <c r="C1681" s="5">
        <f>TITRES_STAT!D1684</f>
        <v>74.034599999999998</v>
      </c>
      <c r="D1681" s="5">
        <f>TITRES_STAT!E1684</f>
        <v>88</v>
      </c>
      <c r="E1681" s="2">
        <f t="shared" si="104"/>
        <v>-17250</v>
      </c>
      <c r="F1681" s="5" t="str">
        <f t="shared" si="107"/>
        <v>BULLISH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44760</v>
      </c>
      <c r="B1682" s="5">
        <f>TITRES_STAT!C1685</f>
        <v>94.45</v>
      </c>
      <c r="C1682" s="5">
        <f>TITRES_STAT!D1685</f>
        <v>77.2667</v>
      </c>
      <c r="D1682" s="5">
        <f>TITRES_STAT!E1685</f>
        <v>20</v>
      </c>
      <c r="E1682" s="2">
        <f t="shared" si="104"/>
        <v>-17270</v>
      </c>
      <c r="F1682" s="5" t="str">
        <f t="shared" si="107"/>
        <v>BEARISH</v>
      </c>
      <c r="G1682" s="5" t="str">
        <f t="shared" si="106"/>
        <v>NEUTRAL</v>
      </c>
      <c r="H1682" s="5" t="str">
        <f t="shared" si="105"/>
        <v>CONFIRMED BEARISH</v>
      </c>
    </row>
    <row r="1683" spans="1:8" ht="13.5" x14ac:dyDescent="0.25">
      <c r="A1683" s="3">
        <f>TITRES_STAT!B1686</f>
        <v>44761</v>
      </c>
      <c r="B1683" s="5">
        <f>TITRES_STAT!C1686</f>
        <v>90.5</v>
      </c>
      <c r="C1683" s="5">
        <f>TITRES_STAT!D1686</f>
        <v>74.035300000000007</v>
      </c>
      <c r="D1683" s="5">
        <f>TITRES_STAT!E1686</f>
        <v>77</v>
      </c>
      <c r="E1683" s="2">
        <f t="shared" si="104"/>
        <v>-17347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CONFIRMED BEARISH</v>
      </c>
    </row>
    <row r="1684" spans="1:8" ht="13.5" x14ac:dyDescent="0.25">
      <c r="A1684" s="3">
        <f>TITRES_STAT!B1687</f>
        <v>44762</v>
      </c>
      <c r="B1684" s="5">
        <f>TITRES_STAT!C1687</f>
        <v>90.5</v>
      </c>
      <c r="C1684" s="5">
        <f>TITRES_STAT!D1687</f>
        <v>74.035300000000007</v>
      </c>
      <c r="D1684" s="5">
        <f>TITRES_STAT!E1687</f>
        <v>0</v>
      </c>
      <c r="E1684" s="2">
        <f t="shared" si="104"/>
        <v>-17347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CONFIRMED BEARISH</v>
      </c>
    </row>
    <row r="1685" spans="1:8" ht="13.5" x14ac:dyDescent="0.25">
      <c r="A1685" s="3">
        <f>TITRES_STAT!B1688</f>
        <v>44763</v>
      </c>
      <c r="B1685" s="5">
        <f>TITRES_STAT!C1688</f>
        <v>90.5</v>
      </c>
      <c r="C1685" s="5">
        <f>TITRES_STAT!D1688</f>
        <v>74.035300000000007</v>
      </c>
      <c r="D1685" s="5">
        <f>TITRES_STAT!E1688</f>
        <v>0</v>
      </c>
      <c r="E1685" s="2">
        <f t="shared" si="104"/>
        <v>-17347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44764</v>
      </c>
      <c r="B1686" s="5">
        <f>TITRES_STAT!C1689</f>
        <v>89.7</v>
      </c>
      <c r="C1686" s="5">
        <f>TITRES_STAT!D1689</f>
        <v>73.380799999999994</v>
      </c>
      <c r="D1686" s="5">
        <f>TITRES_STAT!E1689</f>
        <v>4</v>
      </c>
      <c r="E1686" s="2">
        <f t="shared" si="104"/>
        <v>-17351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CONFIRMED BEARISH</v>
      </c>
    </row>
    <row r="1687" spans="1:8" ht="13.5" x14ac:dyDescent="0.25">
      <c r="A1687" s="3">
        <f>TITRES_STAT!B1690</f>
        <v>44768</v>
      </c>
      <c r="B1687" s="5">
        <f>TITRES_STAT!C1690</f>
        <v>89.99</v>
      </c>
      <c r="C1687" s="5">
        <f>TITRES_STAT!D1690</f>
        <v>73.618099999999998</v>
      </c>
      <c r="D1687" s="5">
        <f>TITRES_STAT!E1690</f>
        <v>11</v>
      </c>
      <c r="E1687" s="2">
        <f t="shared" si="104"/>
        <v>-17340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89.99</v>
      </c>
      <c r="C1688" s="5">
        <f>TITRES_STAT!D1691</f>
        <v>73.618099999999998</v>
      </c>
      <c r="D1688" s="5">
        <f>TITRES_STAT!E1691</f>
        <v>15</v>
      </c>
      <c r="E1688" s="2">
        <f t="shared" si="104"/>
        <v>-17340</v>
      </c>
      <c r="F1688" s="5" t="str">
        <f t="shared" si="107"/>
        <v>BULLISH</v>
      </c>
      <c r="G1688" s="5" t="str">
        <f t="shared" si="106"/>
        <v>NEUTRAL</v>
      </c>
      <c r="H1688" s="5" t="str">
        <f t="shared" si="105"/>
        <v>BULLISH DIVERGENCE</v>
      </c>
    </row>
    <row r="1689" spans="1:8" ht="13.5" x14ac:dyDescent="0.25">
      <c r="A1689" s="3">
        <f>TITRES_STAT!B1692</f>
        <v>44770</v>
      </c>
      <c r="B1689" s="5">
        <f>TITRES_STAT!C1692</f>
        <v>89.5</v>
      </c>
      <c r="C1689" s="5">
        <f>TITRES_STAT!D1692</f>
        <v>73.217200000000005</v>
      </c>
      <c r="D1689" s="5">
        <f>TITRES_STAT!E1692</f>
        <v>24</v>
      </c>
      <c r="E1689" s="2">
        <f t="shared" si="104"/>
        <v>-17364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CONFIRMED BEARISH</v>
      </c>
    </row>
    <row r="1690" spans="1:8" ht="13.5" x14ac:dyDescent="0.25">
      <c r="A1690" s="3">
        <f>TITRES_STAT!B1693</f>
        <v>44771</v>
      </c>
      <c r="B1690" s="5">
        <f>TITRES_STAT!C1693</f>
        <v>89.1</v>
      </c>
      <c r="C1690" s="5">
        <f>TITRES_STAT!D1693</f>
        <v>72.89</v>
      </c>
      <c r="D1690" s="5">
        <f>TITRES_STAT!E1693</f>
        <v>4</v>
      </c>
      <c r="E1690" s="2">
        <f t="shared" si="104"/>
        <v>-17368</v>
      </c>
      <c r="F1690" s="5" t="str">
        <f t="shared" si="107"/>
        <v>BEARISH</v>
      </c>
      <c r="G1690" s="5" t="str">
        <f t="shared" si="106"/>
        <v>NEUTRAL</v>
      </c>
      <c r="H1690" s="5" t="str">
        <f t="shared" si="105"/>
        <v>CONFIRMED BEARISH</v>
      </c>
    </row>
    <row r="1691" spans="1:8" ht="13.5" x14ac:dyDescent="0.25">
      <c r="A1691" s="3">
        <f>TITRES_STAT!B1694</f>
        <v>44774</v>
      </c>
      <c r="B1691" s="5">
        <f>TITRES_STAT!C1694</f>
        <v>89.1</v>
      </c>
      <c r="C1691" s="5">
        <f>TITRES_STAT!D1694</f>
        <v>72.89</v>
      </c>
      <c r="D1691" s="5">
        <f>TITRES_STAT!E1694</f>
        <v>0</v>
      </c>
      <c r="E1691" s="2">
        <f t="shared" si="104"/>
        <v>-17368</v>
      </c>
      <c r="F1691" s="5" t="str">
        <f t="shared" si="107"/>
        <v>BEARISH</v>
      </c>
      <c r="G1691" s="5" t="str">
        <f t="shared" si="106"/>
        <v>NEUTRAL</v>
      </c>
      <c r="H1691" s="5" t="str">
        <f t="shared" si="105"/>
        <v>CONFIRMED BEARISH</v>
      </c>
    </row>
    <row r="1692" spans="1:8" ht="13.5" x14ac:dyDescent="0.25">
      <c r="A1692" s="3">
        <f>TITRES_STAT!B1695</f>
        <v>44775</v>
      </c>
      <c r="B1692" s="5">
        <f>TITRES_STAT!C1695</f>
        <v>89.1</v>
      </c>
      <c r="C1692" s="5">
        <f>TITRES_STAT!D1695</f>
        <v>72.89</v>
      </c>
      <c r="D1692" s="5">
        <f>TITRES_STAT!E1695</f>
        <v>135</v>
      </c>
      <c r="E1692" s="2">
        <f t="shared" si="104"/>
        <v>-17368</v>
      </c>
      <c r="F1692" s="5" t="str">
        <f t="shared" si="107"/>
        <v>BEARISH</v>
      </c>
      <c r="G1692" s="5" t="str">
        <f t="shared" si="106"/>
        <v>NEUTRAL</v>
      </c>
      <c r="H1692" s="5" t="str">
        <f t="shared" si="105"/>
        <v>CONFIRMED BEARISH</v>
      </c>
    </row>
    <row r="1693" spans="1:8" ht="13.5" x14ac:dyDescent="0.25">
      <c r="A1693" s="3">
        <f>TITRES_STAT!B1696</f>
        <v>44776</v>
      </c>
      <c r="B1693" s="5">
        <f>TITRES_STAT!C1696</f>
        <v>89.1</v>
      </c>
      <c r="C1693" s="5">
        <f>TITRES_STAT!D1696</f>
        <v>72.89</v>
      </c>
      <c r="D1693" s="5">
        <f>TITRES_STAT!E1696</f>
        <v>38</v>
      </c>
      <c r="E1693" s="2">
        <f t="shared" si="104"/>
        <v>-17368</v>
      </c>
      <c r="F1693" s="5" t="str">
        <f t="shared" si="107"/>
        <v>BEARISH</v>
      </c>
      <c r="G1693" s="5" t="str">
        <f t="shared" si="106"/>
        <v>NEUTRAL</v>
      </c>
      <c r="H1693" s="5" t="str">
        <f t="shared" si="105"/>
        <v>CONFIRMED BEARISH</v>
      </c>
    </row>
    <row r="1694" spans="1:8" ht="13.5" x14ac:dyDescent="0.25">
      <c r="A1694" s="3">
        <f>TITRES_STAT!B1697</f>
        <v>44777</v>
      </c>
      <c r="B1694" s="5">
        <f>TITRES_STAT!C1697</f>
        <v>89</v>
      </c>
      <c r="C1694" s="5">
        <f>TITRES_STAT!D1697</f>
        <v>72.808199999999999</v>
      </c>
      <c r="D1694" s="5">
        <f>TITRES_STAT!E1697</f>
        <v>3</v>
      </c>
      <c r="E1694" s="2">
        <f t="shared" si="104"/>
        <v>-17371</v>
      </c>
      <c r="F1694" s="5" t="str">
        <f t="shared" si="107"/>
        <v>BEARISH</v>
      </c>
      <c r="G1694" s="5" t="str">
        <f t="shared" si="106"/>
        <v>NEUTRAL</v>
      </c>
      <c r="H1694" s="5" t="str">
        <f t="shared" si="105"/>
        <v>CONFIRMED BEARISH</v>
      </c>
    </row>
    <row r="1695" spans="1:8" ht="13.5" x14ac:dyDescent="0.25">
      <c r="A1695" s="3">
        <f>TITRES_STAT!B1698</f>
        <v>44778</v>
      </c>
      <c r="B1695" s="5">
        <f>TITRES_STAT!C1698</f>
        <v>90</v>
      </c>
      <c r="C1695" s="5">
        <f>TITRES_STAT!D1698</f>
        <v>73.626300000000001</v>
      </c>
      <c r="D1695" s="5">
        <f>TITRES_STAT!E1698</f>
        <v>243</v>
      </c>
      <c r="E1695" s="2">
        <f t="shared" si="104"/>
        <v>-17128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CONFIRMED BULLISH</v>
      </c>
    </row>
    <row r="1696" spans="1:8" ht="13.5" x14ac:dyDescent="0.25">
      <c r="A1696" s="3">
        <f>TITRES_STAT!B1699</f>
        <v>44781</v>
      </c>
      <c r="B1696" s="5">
        <f>TITRES_STAT!C1699</f>
        <v>90.01</v>
      </c>
      <c r="C1696" s="5">
        <f>TITRES_STAT!D1699</f>
        <v>73.634399999999999</v>
      </c>
      <c r="D1696" s="5">
        <f>TITRES_STAT!E1699</f>
        <v>15</v>
      </c>
      <c r="E1696" s="2">
        <f t="shared" si="104"/>
        <v>-17113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93.49</v>
      </c>
      <c r="C1697" s="5">
        <f>TITRES_STAT!D1700</f>
        <v>76.481300000000005</v>
      </c>
      <c r="D1697" s="5">
        <f>TITRES_STAT!E1700</f>
        <v>5</v>
      </c>
      <c r="E1697" s="2">
        <f t="shared" si="104"/>
        <v>-17108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CONFIRMED BULLISH</v>
      </c>
    </row>
    <row r="1698" spans="1:8" ht="13.5" x14ac:dyDescent="0.25">
      <c r="A1698" s="3">
        <f>TITRES_STAT!B1701</f>
        <v>44783</v>
      </c>
      <c r="B1698" s="5">
        <f>TITRES_STAT!C1701</f>
        <v>93.49</v>
      </c>
      <c r="C1698" s="5">
        <f>TITRES_STAT!D1701</f>
        <v>76.481300000000005</v>
      </c>
      <c r="D1698" s="5">
        <f>TITRES_STAT!E1701</f>
        <v>0</v>
      </c>
      <c r="E1698" s="2">
        <f t="shared" si="104"/>
        <v>-17108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CONFIRMED BULLISH</v>
      </c>
    </row>
    <row r="1699" spans="1:8" ht="13.5" x14ac:dyDescent="0.25">
      <c r="A1699" s="3">
        <f>TITRES_STAT!B1702</f>
        <v>44784</v>
      </c>
      <c r="B1699" s="5">
        <f>TITRES_STAT!C1702</f>
        <v>93.49</v>
      </c>
      <c r="C1699" s="5">
        <f>TITRES_STAT!D1702</f>
        <v>76.481300000000005</v>
      </c>
      <c r="D1699" s="5">
        <f>TITRES_STAT!E1702</f>
        <v>0</v>
      </c>
      <c r="E1699" s="2">
        <f t="shared" si="104"/>
        <v>-17108</v>
      </c>
      <c r="F1699" s="5" t="str">
        <f t="shared" si="107"/>
        <v>BULLISH</v>
      </c>
      <c r="G1699" s="5" t="str">
        <f t="shared" si="106"/>
        <v>NEUTRAL</v>
      </c>
      <c r="H1699" s="5" t="str">
        <f t="shared" si="105"/>
        <v>CONFIRMED BULLISH</v>
      </c>
    </row>
    <row r="1700" spans="1:8" ht="13.5" x14ac:dyDescent="0.25">
      <c r="A1700" s="3">
        <f>TITRES_STAT!B1703</f>
        <v>44785</v>
      </c>
      <c r="B1700" s="5">
        <f>TITRES_STAT!C1703</f>
        <v>92.97</v>
      </c>
      <c r="C1700" s="5">
        <f>TITRES_STAT!D1703</f>
        <v>76.055899999999994</v>
      </c>
      <c r="D1700" s="5">
        <f>TITRES_STAT!E1703</f>
        <v>2</v>
      </c>
      <c r="E1700" s="2">
        <f t="shared" si="104"/>
        <v>-17110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44788</v>
      </c>
      <c r="B1701" s="5">
        <f>TITRES_STAT!C1704</f>
        <v>92.96</v>
      </c>
      <c r="C1701" s="5">
        <f>TITRES_STAT!D1704</f>
        <v>76.047799999999995</v>
      </c>
      <c r="D1701" s="5">
        <f>TITRES_STAT!E1704</f>
        <v>15</v>
      </c>
      <c r="E1701" s="2">
        <f t="shared" si="104"/>
        <v>-17125</v>
      </c>
      <c r="F1701" s="5" t="str">
        <f t="shared" si="107"/>
        <v>BEARISH</v>
      </c>
      <c r="G1701" s="5" t="str">
        <f t="shared" si="106"/>
        <v>NEUTRAL</v>
      </c>
      <c r="H1701" s="5" t="str">
        <f t="shared" si="105"/>
        <v>BEARISH DIVERGENCE</v>
      </c>
    </row>
    <row r="1702" spans="1:8" ht="13.5" x14ac:dyDescent="0.25">
      <c r="A1702" s="3">
        <f>TITRES_STAT!B1705</f>
        <v>44789</v>
      </c>
      <c r="B1702" s="5">
        <f>TITRES_STAT!C1705</f>
        <v>92.96</v>
      </c>
      <c r="C1702" s="5">
        <f>TITRES_STAT!D1705</f>
        <v>76.047799999999995</v>
      </c>
      <c r="D1702" s="5">
        <f>TITRES_STAT!E1705</f>
        <v>0</v>
      </c>
      <c r="E1702" s="2">
        <f t="shared" si="104"/>
        <v>-17125</v>
      </c>
      <c r="F1702" s="5" t="str">
        <f t="shared" si="107"/>
        <v>BEARISH</v>
      </c>
      <c r="G1702" s="5" t="str">
        <f t="shared" si="106"/>
        <v>NEUTRAL</v>
      </c>
      <c r="H1702" s="5" t="str">
        <f t="shared" si="105"/>
        <v>CONFIRMED BEARISH</v>
      </c>
    </row>
    <row r="1703" spans="1:8" ht="13.5" x14ac:dyDescent="0.25">
      <c r="A1703" s="3">
        <f>TITRES_STAT!B1706</f>
        <v>44790</v>
      </c>
      <c r="B1703" s="5">
        <f>TITRES_STAT!C1706</f>
        <v>92.96</v>
      </c>
      <c r="C1703" s="5">
        <f>TITRES_STAT!D1706</f>
        <v>76.047799999999995</v>
      </c>
      <c r="D1703" s="5">
        <f>TITRES_STAT!E1706</f>
        <v>11</v>
      </c>
      <c r="E1703" s="2">
        <f t="shared" si="104"/>
        <v>-17125</v>
      </c>
      <c r="F1703" s="5" t="str">
        <f t="shared" si="107"/>
        <v>BEARISH</v>
      </c>
      <c r="G1703" s="5" t="str">
        <f t="shared" si="106"/>
        <v>NEUTRAL</v>
      </c>
      <c r="H1703" s="5" t="str">
        <f t="shared" si="105"/>
        <v>CONFIRMED BEARISH</v>
      </c>
    </row>
    <row r="1704" spans="1:8" ht="13.5" x14ac:dyDescent="0.25">
      <c r="A1704" s="3">
        <f>TITRES_STAT!B1707</f>
        <v>44791</v>
      </c>
      <c r="B1704" s="5">
        <f>TITRES_STAT!C1707</f>
        <v>92.96</v>
      </c>
      <c r="C1704" s="5">
        <f>TITRES_STAT!D1707</f>
        <v>76.047799999999995</v>
      </c>
      <c r="D1704" s="5">
        <f>TITRES_STAT!E1707</f>
        <v>0</v>
      </c>
      <c r="E1704" s="2">
        <f t="shared" si="104"/>
        <v>-17125</v>
      </c>
      <c r="F1704" s="5" t="str">
        <f t="shared" si="107"/>
        <v>BEARISH</v>
      </c>
      <c r="G1704" s="5" t="str">
        <f t="shared" si="106"/>
        <v>NEUTRAL</v>
      </c>
      <c r="H1704" s="5" t="str">
        <f t="shared" si="105"/>
        <v>CONFIRMED BEARISH</v>
      </c>
    </row>
    <row r="1705" spans="1:8" ht="13.5" x14ac:dyDescent="0.25">
      <c r="A1705" s="3">
        <f>TITRES_STAT!B1708</f>
        <v>44792</v>
      </c>
      <c r="B1705" s="5">
        <f>TITRES_STAT!C1708</f>
        <v>90.06</v>
      </c>
      <c r="C1705" s="5">
        <f>TITRES_STAT!D1708</f>
        <v>73.675399999999996</v>
      </c>
      <c r="D1705" s="5">
        <f>TITRES_STAT!E1708</f>
        <v>8</v>
      </c>
      <c r="E1705" s="2">
        <f t="shared" si="104"/>
        <v>-17133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93</v>
      </c>
      <c r="C1706" s="5">
        <f>TITRES_STAT!D1709</f>
        <v>76.080500000000001</v>
      </c>
      <c r="D1706" s="5">
        <f>TITRES_STAT!E1709</f>
        <v>16</v>
      </c>
      <c r="E1706" s="2">
        <f t="shared" si="104"/>
        <v>-17117</v>
      </c>
      <c r="F1706" s="5" t="str">
        <f t="shared" si="107"/>
        <v>BULLISH</v>
      </c>
      <c r="G1706" s="5" t="str">
        <f t="shared" si="106"/>
        <v>NEUTRAL</v>
      </c>
      <c r="H1706" s="5" t="str">
        <f t="shared" si="105"/>
        <v>CONFIRMED BULLISH</v>
      </c>
    </row>
    <row r="1707" spans="1:8" ht="13.5" x14ac:dyDescent="0.25">
      <c r="A1707" s="3">
        <f>TITRES_STAT!B1710</f>
        <v>44796</v>
      </c>
      <c r="B1707" s="5">
        <f>TITRES_STAT!C1710</f>
        <v>93</v>
      </c>
      <c r="C1707" s="5">
        <f>TITRES_STAT!D1710</f>
        <v>76.080500000000001</v>
      </c>
      <c r="D1707" s="5">
        <f>TITRES_STAT!E1710</f>
        <v>0</v>
      </c>
      <c r="E1707" s="2">
        <f t="shared" si="104"/>
        <v>-17117</v>
      </c>
      <c r="F1707" s="5" t="str">
        <f t="shared" si="107"/>
        <v>BULLISH</v>
      </c>
      <c r="G1707" s="5" t="str">
        <f t="shared" si="106"/>
        <v>NEUTRAL</v>
      </c>
      <c r="H1707" s="5" t="str">
        <f t="shared" si="105"/>
        <v>CONFIRMED BULLISH</v>
      </c>
    </row>
    <row r="1708" spans="1:8" ht="13.5" x14ac:dyDescent="0.25">
      <c r="A1708" s="3">
        <f>TITRES_STAT!B1711</f>
        <v>44797</v>
      </c>
      <c r="B1708" s="5">
        <f>TITRES_STAT!C1711</f>
        <v>93</v>
      </c>
      <c r="C1708" s="5">
        <f>TITRES_STAT!D1711</f>
        <v>76.080500000000001</v>
      </c>
      <c r="D1708" s="5">
        <f>TITRES_STAT!E1711</f>
        <v>4</v>
      </c>
      <c r="E1708" s="2">
        <f t="shared" si="104"/>
        <v>-17117</v>
      </c>
      <c r="F1708" s="5" t="str">
        <f t="shared" si="107"/>
        <v>BULLISH</v>
      </c>
      <c r="G1708" s="5" t="str">
        <f t="shared" si="106"/>
        <v>NEUTRAL</v>
      </c>
      <c r="H1708" s="5" t="str">
        <f t="shared" si="105"/>
        <v>CONFIRMED BULLISH</v>
      </c>
    </row>
    <row r="1709" spans="1:8" ht="13.5" x14ac:dyDescent="0.25">
      <c r="A1709" s="3">
        <f>TITRES_STAT!B1712</f>
        <v>44798</v>
      </c>
      <c r="B1709" s="5">
        <f>TITRES_STAT!C1712</f>
        <v>93</v>
      </c>
      <c r="C1709" s="5">
        <f>TITRES_STAT!D1712</f>
        <v>76.080500000000001</v>
      </c>
      <c r="D1709" s="5">
        <f>TITRES_STAT!E1712</f>
        <v>0</v>
      </c>
      <c r="E1709" s="2">
        <f t="shared" si="104"/>
        <v>-17117</v>
      </c>
      <c r="F1709" s="5" t="str">
        <f t="shared" si="107"/>
        <v>BULLISH</v>
      </c>
      <c r="G1709" s="5" t="str">
        <f t="shared" si="106"/>
        <v>NEUTRAL</v>
      </c>
      <c r="H1709" s="5" t="str">
        <f t="shared" si="105"/>
        <v>CONFIRMED BULLISH</v>
      </c>
    </row>
    <row r="1710" spans="1:8" ht="13.5" x14ac:dyDescent="0.25">
      <c r="A1710" s="3">
        <f>TITRES_STAT!B1713</f>
        <v>44799</v>
      </c>
      <c r="B1710" s="5">
        <f>TITRES_STAT!C1713</f>
        <v>93.5</v>
      </c>
      <c r="C1710" s="5">
        <f>TITRES_STAT!D1713</f>
        <v>76.489500000000007</v>
      </c>
      <c r="D1710" s="5">
        <f>TITRES_STAT!E1713</f>
        <v>5</v>
      </c>
      <c r="E1710" s="2">
        <f t="shared" si="104"/>
        <v>-17112</v>
      </c>
      <c r="F1710" s="5" t="str">
        <f t="shared" si="107"/>
        <v>BULLISH</v>
      </c>
      <c r="G1710" s="5" t="str">
        <f t="shared" si="106"/>
        <v>NEUTRAL</v>
      </c>
      <c r="H1710" s="5" t="str">
        <f t="shared" si="105"/>
        <v>CONFIRMED BULLISH</v>
      </c>
    </row>
    <row r="1711" spans="1:8" ht="13.5" x14ac:dyDescent="0.25">
      <c r="A1711" s="3">
        <f>TITRES_STAT!B1714</f>
        <v>44802</v>
      </c>
      <c r="B1711" s="5">
        <f>TITRES_STAT!C1714</f>
        <v>94</v>
      </c>
      <c r="C1711" s="5">
        <f>TITRES_STAT!D1714</f>
        <v>76.898499999999999</v>
      </c>
      <c r="D1711" s="5">
        <f>TITRES_STAT!E1714</f>
        <v>552</v>
      </c>
      <c r="E1711" s="2">
        <f t="shared" si="104"/>
        <v>-16560</v>
      </c>
      <c r="F1711" s="5" t="str">
        <f t="shared" si="107"/>
        <v>BULLISH</v>
      </c>
      <c r="G1711" s="5" t="str">
        <f t="shared" si="106"/>
        <v>WEAK</v>
      </c>
      <c r="H1711" s="5" t="str">
        <f t="shared" si="105"/>
        <v>CONFIRMED BULLISH</v>
      </c>
    </row>
    <row r="1712" spans="1:8" ht="13.5" x14ac:dyDescent="0.25">
      <c r="A1712" s="3">
        <f>TITRES_STAT!B1715</f>
        <v>44803</v>
      </c>
      <c r="B1712" s="5">
        <f>TITRES_STAT!C1715</f>
        <v>94</v>
      </c>
      <c r="C1712" s="5">
        <f>TITRES_STAT!D1715</f>
        <v>76.898499999999999</v>
      </c>
      <c r="D1712" s="5">
        <f>TITRES_STAT!E1715</f>
        <v>116</v>
      </c>
      <c r="E1712" s="2">
        <f t="shared" si="104"/>
        <v>-16560</v>
      </c>
      <c r="F1712" s="5" t="str">
        <f t="shared" si="107"/>
        <v>BULLISH</v>
      </c>
      <c r="G1712" s="5" t="str">
        <f t="shared" si="106"/>
        <v>WEAK</v>
      </c>
      <c r="H1712" s="5" t="str">
        <f t="shared" si="105"/>
        <v>CONFIRMED BULLISH</v>
      </c>
    </row>
    <row r="1713" spans="1:8" ht="13.5" x14ac:dyDescent="0.25">
      <c r="A1713" s="3">
        <f>TITRES_STAT!B1716</f>
        <v>44804</v>
      </c>
      <c r="B1713" s="5">
        <f>TITRES_STAT!C1716</f>
        <v>94</v>
      </c>
      <c r="C1713" s="5">
        <f>TITRES_STAT!D1716</f>
        <v>76.898499999999999</v>
      </c>
      <c r="D1713" s="5">
        <f>TITRES_STAT!E1716</f>
        <v>30</v>
      </c>
      <c r="E1713" s="2">
        <f t="shared" si="104"/>
        <v>-16560</v>
      </c>
      <c r="F1713" s="5" t="str">
        <f t="shared" si="107"/>
        <v>BULLISH</v>
      </c>
      <c r="G1713" s="5" t="str">
        <f t="shared" si="106"/>
        <v>WEAK</v>
      </c>
      <c r="H1713" s="5" t="str">
        <f t="shared" si="105"/>
        <v>CONFIRMED BULLISH</v>
      </c>
    </row>
    <row r="1714" spans="1:8" ht="13.5" x14ac:dyDescent="0.25">
      <c r="A1714" s="3">
        <f>TITRES_STAT!B1717</f>
        <v>44805</v>
      </c>
      <c r="B1714" s="5">
        <f>TITRES_STAT!C1717</f>
        <v>94</v>
      </c>
      <c r="C1714" s="5">
        <f>TITRES_STAT!D1717</f>
        <v>76.898499999999999</v>
      </c>
      <c r="D1714" s="5">
        <f>TITRES_STAT!E1717</f>
        <v>18</v>
      </c>
      <c r="E1714" s="2">
        <f t="shared" si="104"/>
        <v>-16560</v>
      </c>
      <c r="F1714" s="5" t="str">
        <f t="shared" si="107"/>
        <v>BULLISH</v>
      </c>
      <c r="G1714" s="5" t="str">
        <f t="shared" si="106"/>
        <v>WEAK</v>
      </c>
      <c r="H1714" s="5" t="str">
        <f t="shared" si="105"/>
        <v>CONFIRMED BULLISH</v>
      </c>
    </row>
    <row r="1715" spans="1:8" ht="13.5" x14ac:dyDescent="0.25">
      <c r="A1715" s="3">
        <f>TITRES_STAT!B1718</f>
        <v>44806</v>
      </c>
      <c r="B1715" s="5">
        <f>TITRES_STAT!C1718</f>
        <v>93.5</v>
      </c>
      <c r="C1715" s="5">
        <f>TITRES_STAT!D1718</f>
        <v>76.489500000000007</v>
      </c>
      <c r="D1715" s="5">
        <f>TITRES_STAT!E1718</f>
        <v>18</v>
      </c>
      <c r="E1715" s="2">
        <f t="shared" si="104"/>
        <v>-16578</v>
      </c>
      <c r="F1715" s="5" t="str">
        <f t="shared" si="107"/>
        <v>BULLISH</v>
      </c>
      <c r="G1715" s="5" t="str">
        <f t="shared" si="106"/>
        <v>WEAK</v>
      </c>
      <c r="H1715" s="5" t="str">
        <f t="shared" si="105"/>
        <v>NEUTRAL</v>
      </c>
    </row>
    <row r="1716" spans="1:8" ht="13.5" x14ac:dyDescent="0.25">
      <c r="A1716" s="3">
        <f>TITRES_STAT!B1719</f>
        <v>44809</v>
      </c>
      <c r="B1716" s="5">
        <f>TITRES_STAT!C1719</f>
        <v>94</v>
      </c>
      <c r="C1716" s="5">
        <f>TITRES_STAT!D1719</f>
        <v>76.898499999999999</v>
      </c>
      <c r="D1716" s="5">
        <f>TITRES_STAT!E1719</f>
        <v>39</v>
      </c>
      <c r="E1716" s="2">
        <f t="shared" si="104"/>
        <v>-16539</v>
      </c>
      <c r="F1716" s="5" t="str">
        <f t="shared" si="107"/>
        <v>BULLISH</v>
      </c>
      <c r="G1716" s="5" t="str">
        <f t="shared" si="106"/>
        <v>NEUTRAL</v>
      </c>
      <c r="H1716" s="5" t="str">
        <f t="shared" si="105"/>
        <v>NEUTRAL</v>
      </c>
    </row>
    <row r="1717" spans="1:8" ht="13.5" x14ac:dyDescent="0.25">
      <c r="A1717" s="3">
        <f>TITRES_STAT!B1720</f>
        <v>44810</v>
      </c>
      <c r="B1717" s="5">
        <f>TITRES_STAT!C1720</f>
        <v>94.5</v>
      </c>
      <c r="C1717" s="5">
        <f>TITRES_STAT!D1720</f>
        <v>77.307599999999994</v>
      </c>
      <c r="D1717" s="5">
        <f>TITRES_STAT!E1720</f>
        <v>7</v>
      </c>
      <c r="E1717" s="2">
        <f t="shared" si="104"/>
        <v>-16532</v>
      </c>
      <c r="F1717" s="5" t="str">
        <f t="shared" si="107"/>
        <v>BULLISH</v>
      </c>
      <c r="G1717" s="5" t="str">
        <f t="shared" si="106"/>
        <v>NEUTRAL</v>
      </c>
      <c r="H1717" s="5" t="str">
        <f t="shared" si="105"/>
        <v>CONFIRMED BULLISH</v>
      </c>
    </row>
    <row r="1718" spans="1:8" ht="13.5" x14ac:dyDescent="0.25">
      <c r="A1718" s="3">
        <f>TITRES_STAT!B1721</f>
        <v>44811</v>
      </c>
      <c r="B1718" s="5">
        <f>TITRES_STAT!C1721</f>
        <v>94.5</v>
      </c>
      <c r="C1718" s="5">
        <f>TITRES_STAT!D1721</f>
        <v>77.307599999999994</v>
      </c>
      <c r="D1718" s="5">
        <f>TITRES_STAT!E1721</f>
        <v>0</v>
      </c>
      <c r="E1718" s="2">
        <f t="shared" si="104"/>
        <v>-16532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CONFIRMED BULLISH</v>
      </c>
    </row>
    <row r="1719" spans="1:8" ht="13.5" x14ac:dyDescent="0.25">
      <c r="A1719" s="3">
        <f>TITRES_STAT!B1722</f>
        <v>44812</v>
      </c>
      <c r="B1719" s="5">
        <f>TITRES_STAT!C1722</f>
        <v>94.5</v>
      </c>
      <c r="C1719" s="5">
        <f>TITRES_STAT!D1722</f>
        <v>77.307599999999994</v>
      </c>
      <c r="D1719" s="5">
        <f>TITRES_STAT!E1722</f>
        <v>121</v>
      </c>
      <c r="E1719" s="2">
        <f t="shared" si="104"/>
        <v>-16532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CONFIRMED BULLISH</v>
      </c>
    </row>
    <row r="1720" spans="1:8" ht="13.5" x14ac:dyDescent="0.25">
      <c r="A1720" s="3">
        <f>TITRES_STAT!B1723</f>
        <v>44813</v>
      </c>
      <c r="B1720" s="5">
        <f>TITRES_STAT!C1723</f>
        <v>94.5</v>
      </c>
      <c r="C1720" s="5">
        <f>TITRES_STAT!D1723</f>
        <v>77.307599999999994</v>
      </c>
      <c r="D1720" s="5">
        <f>TITRES_STAT!E1723</f>
        <v>0</v>
      </c>
      <c r="E1720" s="2">
        <f t="shared" si="104"/>
        <v>-16532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CONFIRMED BULLISH</v>
      </c>
    </row>
    <row r="1721" spans="1:8" ht="13.5" x14ac:dyDescent="0.25">
      <c r="A1721" s="3">
        <f>TITRES_STAT!B1724</f>
        <v>44816</v>
      </c>
      <c r="B1721" s="5">
        <f>TITRES_STAT!C1724</f>
        <v>94</v>
      </c>
      <c r="C1721" s="5">
        <f>TITRES_STAT!D1724</f>
        <v>76.898499999999999</v>
      </c>
      <c r="D1721" s="5">
        <f>TITRES_STAT!E1724</f>
        <v>9</v>
      </c>
      <c r="E1721" s="2">
        <f t="shared" si="104"/>
        <v>-16541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NEUTRAL</v>
      </c>
    </row>
    <row r="1722" spans="1:8" ht="13.5" x14ac:dyDescent="0.25">
      <c r="A1722" s="3">
        <f>TITRES_STAT!B1725</f>
        <v>44817</v>
      </c>
      <c r="B1722" s="5">
        <f>TITRES_STAT!C1725</f>
        <v>94</v>
      </c>
      <c r="C1722" s="5">
        <f>TITRES_STAT!D1725</f>
        <v>76.898499999999999</v>
      </c>
      <c r="D1722" s="5">
        <f>TITRES_STAT!E1725</f>
        <v>0</v>
      </c>
      <c r="E1722" s="2">
        <f t="shared" si="104"/>
        <v>-16541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CONFIRMED BEARISH</v>
      </c>
    </row>
    <row r="1723" spans="1:8" ht="13.5" x14ac:dyDescent="0.25">
      <c r="A1723" s="3">
        <f>TITRES_STAT!B1726</f>
        <v>44818</v>
      </c>
      <c r="B1723" s="5">
        <f>TITRES_STAT!C1726</f>
        <v>94</v>
      </c>
      <c r="C1723" s="5">
        <f>TITRES_STAT!D1726</f>
        <v>76.898499999999999</v>
      </c>
      <c r="D1723" s="5">
        <f>TITRES_STAT!E1726</f>
        <v>0</v>
      </c>
      <c r="E1723" s="2">
        <f t="shared" si="104"/>
        <v>-16541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CONFIRMED BEARISH</v>
      </c>
    </row>
    <row r="1724" spans="1:8" ht="13.5" x14ac:dyDescent="0.25">
      <c r="A1724" s="3">
        <f>TITRES_STAT!B1727</f>
        <v>44819</v>
      </c>
      <c r="B1724" s="5">
        <f>TITRES_STAT!C1727</f>
        <v>94</v>
      </c>
      <c r="C1724" s="5">
        <f>TITRES_STAT!D1727</f>
        <v>76.898499999999999</v>
      </c>
      <c r="D1724" s="5">
        <f>TITRES_STAT!E1727</f>
        <v>0</v>
      </c>
      <c r="E1724" s="2">
        <f t="shared" si="104"/>
        <v>-16541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CONFIRMED BEARISH</v>
      </c>
    </row>
    <row r="1725" spans="1:8" ht="13.5" x14ac:dyDescent="0.25">
      <c r="A1725" s="3">
        <f>TITRES_STAT!B1728</f>
        <v>44820</v>
      </c>
      <c r="B1725" s="5">
        <f>TITRES_STAT!C1728</f>
        <v>91</v>
      </c>
      <c r="C1725" s="5">
        <f>TITRES_STAT!D1728</f>
        <v>74.444299999999998</v>
      </c>
      <c r="D1725" s="5">
        <f>TITRES_STAT!E1728</f>
        <v>145</v>
      </c>
      <c r="E1725" s="2">
        <f t="shared" si="104"/>
        <v>-16686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91</v>
      </c>
      <c r="C1726" s="5">
        <f>TITRES_STAT!D1729</f>
        <v>74.444299999999998</v>
      </c>
      <c r="D1726" s="5">
        <f>TITRES_STAT!E1729</f>
        <v>0</v>
      </c>
      <c r="E1726" s="2">
        <f t="shared" si="104"/>
        <v>-16686</v>
      </c>
      <c r="F1726" s="5" t="str">
        <f t="shared" si="107"/>
        <v>BEARISH</v>
      </c>
      <c r="G1726" s="5" t="str">
        <f t="shared" si="106"/>
        <v>NEUTRAL</v>
      </c>
      <c r="H1726" s="5" t="str">
        <f t="shared" si="105"/>
        <v>CONFIRMED BEARISH</v>
      </c>
    </row>
    <row r="1727" spans="1:8" ht="13.5" x14ac:dyDescent="0.25">
      <c r="A1727" s="3">
        <f>TITRES_STAT!B1730</f>
        <v>44824</v>
      </c>
      <c r="B1727" s="5">
        <f>TITRES_STAT!C1730</f>
        <v>91</v>
      </c>
      <c r="C1727" s="5">
        <f>TITRES_STAT!D1730</f>
        <v>74.444299999999998</v>
      </c>
      <c r="D1727" s="5">
        <f>TITRES_STAT!E1730</f>
        <v>0</v>
      </c>
      <c r="E1727" s="2">
        <f t="shared" si="104"/>
        <v>-16686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CONFIRMED BEARISH</v>
      </c>
    </row>
    <row r="1728" spans="1:8" ht="13.5" x14ac:dyDescent="0.25">
      <c r="A1728" s="3">
        <f>TITRES_STAT!B1731</f>
        <v>44825</v>
      </c>
      <c r="B1728" s="5">
        <f>TITRES_STAT!C1731</f>
        <v>91</v>
      </c>
      <c r="C1728" s="5">
        <f>TITRES_STAT!D1731</f>
        <v>74.444299999999998</v>
      </c>
      <c r="D1728" s="5">
        <f>TITRES_STAT!E1731</f>
        <v>0</v>
      </c>
      <c r="E1728" s="2">
        <f t="shared" si="104"/>
        <v>-16686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CONFIRMED BEARISH</v>
      </c>
    </row>
    <row r="1729" spans="1:8" ht="13.5" x14ac:dyDescent="0.25">
      <c r="A1729" s="3">
        <f>TITRES_STAT!B1732</f>
        <v>44826</v>
      </c>
      <c r="B1729" s="5">
        <f>TITRES_STAT!C1732</f>
        <v>91</v>
      </c>
      <c r="C1729" s="5">
        <f>TITRES_STAT!D1732</f>
        <v>74.444299999999998</v>
      </c>
      <c r="D1729" s="5">
        <f>TITRES_STAT!E1732</f>
        <v>104</v>
      </c>
      <c r="E1729" s="2">
        <f t="shared" si="104"/>
        <v>-16686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CONFIRMED BEARISH</v>
      </c>
    </row>
    <row r="1730" spans="1:8" ht="13.5" x14ac:dyDescent="0.25">
      <c r="A1730" s="3">
        <f>TITRES_STAT!B1733</f>
        <v>44827</v>
      </c>
      <c r="B1730" s="5">
        <f>TITRES_STAT!C1733</f>
        <v>91</v>
      </c>
      <c r="C1730" s="5">
        <f>TITRES_STAT!D1733</f>
        <v>74.444299999999998</v>
      </c>
      <c r="D1730" s="5">
        <f>TITRES_STAT!E1733</f>
        <v>70</v>
      </c>
      <c r="E1730" s="2">
        <f t="shared" si="104"/>
        <v>-16686</v>
      </c>
      <c r="F1730" s="5" t="str">
        <f t="shared" si="107"/>
        <v>NEUTRAL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44830</v>
      </c>
      <c r="B1731" s="5">
        <f>TITRES_STAT!C1734</f>
        <v>91</v>
      </c>
      <c r="C1731" s="5">
        <f>TITRES_STAT!D1734</f>
        <v>74.444299999999998</v>
      </c>
      <c r="D1731" s="5">
        <f>TITRES_STAT!E1734</f>
        <v>95</v>
      </c>
      <c r="E1731" s="2">
        <f t="shared" si="104"/>
        <v>-16686</v>
      </c>
      <c r="F1731" s="5" t="str">
        <f t="shared" si="107"/>
        <v>NEUTRAL</v>
      </c>
      <c r="G1731" s="5" t="str">
        <f t="shared" si="106"/>
        <v>NEUTRAL</v>
      </c>
      <c r="H1731" s="5" t="str">
        <f t="shared" si="105"/>
        <v>NEUTRAL</v>
      </c>
    </row>
    <row r="1732" spans="1:8" ht="13.5" x14ac:dyDescent="0.25">
      <c r="A1732" s="3">
        <f>TITRES_STAT!B1735</f>
        <v>44831</v>
      </c>
      <c r="B1732" s="5">
        <f>TITRES_STAT!C1735</f>
        <v>91</v>
      </c>
      <c r="C1732" s="5">
        <f>TITRES_STAT!D1735</f>
        <v>74.444299999999998</v>
      </c>
      <c r="D1732" s="5">
        <f>TITRES_STAT!E1735</f>
        <v>80</v>
      </c>
      <c r="E1732" s="2">
        <f t="shared" ref="E1732:E1795" si="108">IF(B1732&gt;B1731, E1731+D1732, IF(B1732&lt;B1731, E1731-D1732, E1731))</f>
        <v>-16686</v>
      </c>
      <c r="F1732" s="5" t="str">
        <f t="shared" si="107"/>
        <v>NEUTRAL</v>
      </c>
      <c r="G1732" s="5" t="str">
        <f t="shared" si="106"/>
        <v>NEUTRAL</v>
      </c>
      <c r="H1732" s="5" t="str">
        <f t="shared" si="105"/>
        <v>NEUTRAL</v>
      </c>
    </row>
    <row r="1733" spans="1:8" ht="13.5" x14ac:dyDescent="0.25">
      <c r="A1733" s="3">
        <f>TITRES_STAT!B1736</f>
        <v>44832</v>
      </c>
      <c r="B1733" s="5">
        <f>TITRES_STAT!C1736</f>
        <v>91</v>
      </c>
      <c r="C1733" s="5">
        <f>TITRES_STAT!D1736</f>
        <v>74.444299999999998</v>
      </c>
      <c r="D1733" s="5">
        <f>TITRES_STAT!E1736</f>
        <v>40</v>
      </c>
      <c r="E1733" s="2">
        <f t="shared" si="108"/>
        <v>-16686</v>
      </c>
      <c r="F1733" s="5" t="str">
        <f t="shared" si="107"/>
        <v>NEUTRAL</v>
      </c>
      <c r="G1733" s="5" t="str">
        <f t="shared" si="106"/>
        <v>NEUTRAL</v>
      </c>
      <c r="H1733" s="5" t="str">
        <f t="shared" si="105"/>
        <v>NEUTRAL</v>
      </c>
    </row>
    <row r="1734" spans="1:8" ht="13.5" x14ac:dyDescent="0.25">
      <c r="A1734" s="3">
        <f>TITRES_STAT!B1737</f>
        <v>44833</v>
      </c>
      <c r="B1734" s="5">
        <f>TITRES_STAT!C1737</f>
        <v>91</v>
      </c>
      <c r="C1734" s="5">
        <f>TITRES_STAT!D1737</f>
        <v>74.444299999999998</v>
      </c>
      <c r="D1734" s="5">
        <f>TITRES_STAT!E1737</f>
        <v>44</v>
      </c>
      <c r="E1734" s="2">
        <f t="shared" si="108"/>
        <v>-16686</v>
      </c>
      <c r="F1734" s="5" t="str">
        <f t="shared" si="107"/>
        <v>NEUTRAL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44834</v>
      </c>
      <c r="B1735" s="5">
        <f>TITRES_STAT!C1738</f>
        <v>91</v>
      </c>
      <c r="C1735" s="5">
        <f>TITRES_STAT!D1738</f>
        <v>74.444299999999998</v>
      </c>
      <c r="D1735" s="5">
        <f>TITRES_STAT!E1738</f>
        <v>4</v>
      </c>
      <c r="E1735" s="2">
        <f t="shared" si="108"/>
        <v>-16686</v>
      </c>
      <c r="F1735" s="5" t="str">
        <f t="shared" si="107"/>
        <v>NEUTRAL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NEUTRAL</v>
      </c>
    </row>
    <row r="1736" spans="1:8" ht="13.5" x14ac:dyDescent="0.25">
      <c r="A1736" s="3">
        <f>TITRES_STAT!B1739</f>
        <v>44837</v>
      </c>
      <c r="B1736" s="5">
        <f>TITRES_STAT!C1739</f>
        <v>91</v>
      </c>
      <c r="C1736" s="5">
        <f>TITRES_STAT!D1739</f>
        <v>74.444299999999998</v>
      </c>
      <c r="D1736" s="5">
        <f>TITRES_STAT!E1739</f>
        <v>15</v>
      </c>
      <c r="E1736" s="2">
        <f t="shared" si="108"/>
        <v>-16686</v>
      </c>
      <c r="F1736" s="5" t="str">
        <f t="shared" ref="F1736:F1799" si="111">IF(E1736&gt;E1731,"BULLISH",IF(E1736&lt;E1731,"BEARISH","NEUTRAL"))</f>
        <v>NEUTRAL</v>
      </c>
      <c r="G1736" s="5" t="str">
        <f t="shared" si="110"/>
        <v>NEUTRAL</v>
      </c>
      <c r="H1736" s="5" t="str">
        <f t="shared" si="109"/>
        <v>NEUTRAL</v>
      </c>
    </row>
    <row r="1737" spans="1:8" ht="13.5" x14ac:dyDescent="0.25">
      <c r="A1737" s="3">
        <f>TITRES_STAT!B1740</f>
        <v>44838</v>
      </c>
      <c r="B1737" s="5">
        <f>TITRES_STAT!C1740</f>
        <v>91</v>
      </c>
      <c r="C1737" s="5">
        <f>TITRES_STAT!D1740</f>
        <v>74.444299999999998</v>
      </c>
      <c r="D1737" s="5">
        <f>TITRES_STAT!E1740</f>
        <v>22</v>
      </c>
      <c r="E1737" s="2">
        <f t="shared" si="108"/>
        <v>-16686</v>
      </c>
      <c r="F1737" s="5" t="str">
        <f t="shared" si="111"/>
        <v>NEUTRAL</v>
      </c>
      <c r="G1737" s="5" t="str">
        <f t="shared" si="110"/>
        <v>NEUTRAL</v>
      </c>
      <c r="H1737" s="5" t="str">
        <f t="shared" si="109"/>
        <v>NEUTRAL</v>
      </c>
    </row>
    <row r="1738" spans="1:8" ht="13.5" x14ac:dyDescent="0.25">
      <c r="A1738" s="3">
        <f>TITRES_STAT!B1741</f>
        <v>44839</v>
      </c>
      <c r="B1738" s="5">
        <f>TITRES_STAT!C1741</f>
        <v>88.51</v>
      </c>
      <c r="C1738" s="5">
        <f>TITRES_STAT!D1741</f>
        <v>72.407300000000006</v>
      </c>
      <c r="D1738" s="5">
        <f>TITRES_STAT!E1741</f>
        <v>10</v>
      </c>
      <c r="E1738" s="2">
        <f t="shared" si="108"/>
        <v>-16696</v>
      </c>
      <c r="F1738" s="5" t="str">
        <f t="shared" si="111"/>
        <v>BEARISH</v>
      </c>
      <c r="G1738" s="5" t="str">
        <f t="shared" si="110"/>
        <v>NEUTRAL</v>
      </c>
      <c r="H1738" s="5" t="str">
        <f t="shared" si="109"/>
        <v>CONFIRMED BEARISH</v>
      </c>
    </row>
    <row r="1739" spans="1:8" ht="13.5" x14ac:dyDescent="0.25">
      <c r="A1739" s="3">
        <f>TITRES_STAT!B1742</f>
        <v>44840</v>
      </c>
      <c r="B1739" s="5">
        <f>TITRES_STAT!C1742</f>
        <v>92</v>
      </c>
      <c r="C1739" s="5">
        <f>TITRES_STAT!D1742</f>
        <v>75.2624</v>
      </c>
      <c r="D1739" s="5">
        <f>TITRES_STAT!E1742</f>
        <v>5</v>
      </c>
      <c r="E1739" s="2">
        <f t="shared" si="108"/>
        <v>-16691</v>
      </c>
      <c r="F1739" s="5" t="str">
        <f t="shared" si="111"/>
        <v>BEARISH</v>
      </c>
      <c r="G1739" s="5" t="str">
        <f t="shared" si="110"/>
        <v>NEUTRAL</v>
      </c>
      <c r="H1739" s="5" t="str">
        <f t="shared" si="109"/>
        <v>BEARISH DIVERGENCE</v>
      </c>
    </row>
    <row r="1740" spans="1:8" ht="13.5" x14ac:dyDescent="0.25">
      <c r="A1740" s="3">
        <f>TITRES_STAT!B1743</f>
        <v>44841</v>
      </c>
      <c r="B1740" s="5">
        <f>TITRES_STAT!C1743</f>
        <v>92</v>
      </c>
      <c r="C1740" s="5">
        <f>TITRES_STAT!D1743</f>
        <v>75.2624</v>
      </c>
      <c r="D1740" s="5">
        <f>TITRES_STAT!E1743</f>
        <v>26</v>
      </c>
      <c r="E1740" s="2">
        <f t="shared" si="108"/>
        <v>-16691</v>
      </c>
      <c r="F1740" s="5" t="str">
        <f t="shared" si="111"/>
        <v>BEARISH</v>
      </c>
      <c r="G1740" s="5" t="str">
        <f t="shared" si="110"/>
        <v>NEUTRAL</v>
      </c>
      <c r="H1740" s="5" t="str">
        <f t="shared" si="109"/>
        <v>BEARISH DIVERGENCE</v>
      </c>
    </row>
    <row r="1741" spans="1:8" ht="13.5" x14ac:dyDescent="0.25">
      <c r="A1741" s="3">
        <f>TITRES_STAT!B1744</f>
        <v>44844</v>
      </c>
      <c r="B1741" s="5">
        <f>TITRES_STAT!C1744</f>
        <v>92</v>
      </c>
      <c r="C1741" s="5">
        <f>TITRES_STAT!D1744</f>
        <v>75.2624</v>
      </c>
      <c r="D1741" s="5">
        <f>TITRES_STAT!E1744</f>
        <v>10</v>
      </c>
      <c r="E1741" s="2">
        <f t="shared" si="108"/>
        <v>-16691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BEARISH DIVERGENCE</v>
      </c>
    </row>
    <row r="1742" spans="1:8" ht="13.5" x14ac:dyDescent="0.25">
      <c r="A1742" s="3">
        <f>TITRES_STAT!B1745</f>
        <v>44845</v>
      </c>
      <c r="B1742" s="5">
        <f>TITRES_STAT!C1745</f>
        <v>92</v>
      </c>
      <c r="C1742" s="5">
        <f>TITRES_STAT!D1745</f>
        <v>75.2624</v>
      </c>
      <c r="D1742" s="5">
        <f>TITRES_STAT!E1745</f>
        <v>5</v>
      </c>
      <c r="E1742" s="2">
        <f t="shared" si="108"/>
        <v>-16691</v>
      </c>
      <c r="F1742" s="5" t="str">
        <f t="shared" si="111"/>
        <v>BEARISH</v>
      </c>
      <c r="G1742" s="5" t="str">
        <f t="shared" si="110"/>
        <v>NEUTRAL</v>
      </c>
      <c r="H1742" s="5" t="str">
        <f t="shared" si="109"/>
        <v>BEARISH DIVERGENCE</v>
      </c>
    </row>
    <row r="1743" spans="1:8" ht="13.5" x14ac:dyDescent="0.25">
      <c r="A1743" s="3">
        <f>TITRES_STAT!B1746</f>
        <v>44846</v>
      </c>
      <c r="B1743" s="5">
        <f>TITRES_STAT!C1746</f>
        <v>91</v>
      </c>
      <c r="C1743" s="5">
        <f>TITRES_STAT!D1746</f>
        <v>74.444299999999998</v>
      </c>
      <c r="D1743" s="5">
        <f>TITRES_STAT!E1746</f>
        <v>5</v>
      </c>
      <c r="E1743" s="2">
        <f t="shared" si="108"/>
        <v>-16696</v>
      </c>
      <c r="F1743" s="5" t="str">
        <f t="shared" si="111"/>
        <v>NEUTRAL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44847</v>
      </c>
      <c r="B1744" s="5">
        <f>TITRES_STAT!C1747</f>
        <v>91</v>
      </c>
      <c r="C1744" s="5">
        <f>TITRES_STAT!D1747</f>
        <v>74.444299999999998</v>
      </c>
      <c r="D1744" s="5">
        <f>TITRES_STAT!E1747</f>
        <v>0</v>
      </c>
      <c r="E1744" s="2">
        <f t="shared" si="108"/>
        <v>-16696</v>
      </c>
      <c r="F1744" s="5" t="str">
        <f t="shared" si="111"/>
        <v>BEARISH</v>
      </c>
      <c r="G1744" s="5" t="str">
        <f t="shared" si="110"/>
        <v>NEUTRAL</v>
      </c>
      <c r="H1744" s="5" t="str">
        <f t="shared" si="109"/>
        <v>CONFIRMED BEARISH</v>
      </c>
    </row>
    <row r="1745" spans="1:8" ht="13.5" x14ac:dyDescent="0.25">
      <c r="A1745" s="3">
        <f>TITRES_STAT!B1748</f>
        <v>44848</v>
      </c>
      <c r="B1745" s="5">
        <f>TITRES_STAT!C1748</f>
        <v>91</v>
      </c>
      <c r="C1745" s="5">
        <f>TITRES_STAT!D1748</f>
        <v>74.444299999999998</v>
      </c>
      <c r="D1745" s="5">
        <f>TITRES_STAT!E1748</f>
        <v>0</v>
      </c>
      <c r="E1745" s="2">
        <f t="shared" si="108"/>
        <v>-16696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CONFIRMED BEARISH</v>
      </c>
    </row>
    <row r="1746" spans="1:8" ht="13.5" x14ac:dyDescent="0.25">
      <c r="A1746" s="3">
        <f>TITRES_STAT!B1749</f>
        <v>44851</v>
      </c>
      <c r="B1746" s="5">
        <f>TITRES_STAT!C1749</f>
        <v>91</v>
      </c>
      <c r="C1746" s="5">
        <f>TITRES_STAT!D1749</f>
        <v>74.444299999999998</v>
      </c>
      <c r="D1746" s="5">
        <f>TITRES_STAT!E1749</f>
        <v>0</v>
      </c>
      <c r="E1746" s="2">
        <f t="shared" si="108"/>
        <v>-16696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91</v>
      </c>
      <c r="C1747" s="5">
        <f>TITRES_STAT!D1750</f>
        <v>74.444299999999998</v>
      </c>
      <c r="D1747" s="5">
        <f>TITRES_STAT!E1750</f>
        <v>0</v>
      </c>
      <c r="E1747" s="2">
        <f t="shared" si="108"/>
        <v>-16696</v>
      </c>
      <c r="F1747" s="5" t="str">
        <f t="shared" si="111"/>
        <v>BEARISH</v>
      </c>
      <c r="G1747" s="5" t="str">
        <f t="shared" si="110"/>
        <v>NEUTRAL</v>
      </c>
      <c r="H1747" s="5" t="str">
        <f t="shared" si="109"/>
        <v>CONFIRMED BEARISH</v>
      </c>
    </row>
    <row r="1748" spans="1:8" ht="13.5" x14ac:dyDescent="0.25">
      <c r="A1748" s="3">
        <f>TITRES_STAT!B1751</f>
        <v>44853</v>
      </c>
      <c r="B1748" s="5">
        <f>TITRES_STAT!C1751</f>
        <v>91</v>
      </c>
      <c r="C1748" s="5">
        <f>TITRES_STAT!D1751</f>
        <v>74.444299999999998</v>
      </c>
      <c r="D1748" s="5">
        <f>TITRES_STAT!E1751</f>
        <v>0</v>
      </c>
      <c r="E1748" s="2">
        <f t="shared" si="108"/>
        <v>-16696</v>
      </c>
      <c r="F1748" s="5" t="str">
        <f t="shared" si="111"/>
        <v>NEUTRAL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44854</v>
      </c>
      <c r="B1749" s="5">
        <f>TITRES_STAT!C1752</f>
        <v>88.6</v>
      </c>
      <c r="C1749" s="5">
        <f>TITRES_STAT!D1752</f>
        <v>72.480999999999995</v>
      </c>
      <c r="D1749" s="5">
        <f>TITRES_STAT!E1752</f>
        <v>59</v>
      </c>
      <c r="E1749" s="2">
        <f t="shared" si="108"/>
        <v>-16755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CONFIRMED BEARISH</v>
      </c>
    </row>
    <row r="1750" spans="1:8" ht="13.5" x14ac:dyDescent="0.25">
      <c r="A1750" s="3">
        <f>TITRES_STAT!B1753</f>
        <v>44855</v>
      </c>
      <c r="B1750" s="5">
        <f>TITRES_STAT!C1753</f>
        <v>91</v>
      </c>
      <c r="C1750" s="5">
        <f>TITRES_STAT!D1753</f>
        <v>74.444299999999998</v>
      </c>
      <c r="D1750" s="5">
        <f>TITRES_STAT!E1753</f>
        <v>1</v>
      </c>
      <c r="E1750" s="2">
        <f t="shared" si="108"/>
        <v>-16754</v>
      </c>
      <c r="F1750" s="5" t="str">
        <f t="shared" si="111"/>
        <v>BEARISH</v>
      </c>
      <c r="G1750" s="5" t="str">
        <f t="shared" si="110"/>
        <v>NEUTRAL</v>
      </c>
      <c r="H1750" s="5" t="str">
        <f t="shared" si="109"/>
        <v>NEUTRAL</v>
      </c>
    </row>
    <row r="1751" spans="1:8" ht="13.5" x14ac:dyDescent="0.25">
      <c r="A1751" s="3">
        <f>TITRES_STAT!B1754</f>
        <v>44858</v>
      </c>
      <c r="B1751" s="5">
        <f>TITRES_STAT!C1754</f>
        <v>91</v>
      </c>
      <c r="C1751" s="5">
        <f>TITRES_STAT!D1754</f>
        <v>74.444299999999998</v>
      </c>
      <c r="D1751" s="5">
        <f>TITRES_STAT!E1754</f>
        <v>15</v>
      </c>
      <c r="E1751" s="2">
        <f t="shared" si="108"/>
        <v>-16754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NEUTRAL</v>
      </c>
    </row>
    <row r="1752" spans="1:8" ht="13.5" x14ac:dyDescent="0.25">
      <c r="A1752" s="3">
        <f>TITRES_STAT!B1755</f>
        <v>44859</v>
      </c>
      <c r="B1752" s="5">
        <f>TITRES_STAT!C1755</f>
        <v>90.99</v>
      </c>
      <c r="C1752" s="5">
        <f>TITRES_STAT!D1755</f>
        <v>74.436199999999999</v>
      </c>
      <c r="D1752" s="5">
        <f>TITRES_STAT!E1755</f>
        <v>2</v>
      </c>
      <c r="E1752" s="2">
        <f t="shared" si="108"/>
        <v>-16756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CONFIRMED BEARISH</v>
      </c>
    </row>
    <row r="1753" spans="1:8" ht="13.5" x14ac:dyDescent="0.25">
      <c r="A1753" s="3">
        <f>TITRES_STAT!B1756</f>
        <v>44860</v>
      </c>
      <c r="B1753" s="5">
        <f>TITRES_STAT!C1756</f>
        <v>89.01</v>
      </c>
      <c r="C1753" s="5">
        <f>TITRES_STAT!D1756</f>
        <v>72.816400000000002</v>
      </c>
      <c r="D1753" s="5">
        <f>TITRES_STAT!E1756</f>
        <v>2</v>
      </c>
      <c r="E1753" s="2">
        <f t="shared" si="108"/>
        <v>-16758</v>
      </c>
      <c r="F1753" s="5" t="str">
        <f t="shared" si="111"/>
        <v>BEARISH</v>
      </c>
      <c r="G1753" s="5" t="str">
        <f t="shared" si="110"/>
        <v>NEUTRAL</v>
      </c>
      <c r="H1753" s="5" t="str">
        <f t="shared" si="109"/>
        <v>CONFIRMED BEARISH</v>
      </c>
    </row>
    <row r="1754" spans="1:8" ht="13.5" x14ac:dyDescent="0.25">
      <c r="A1754" s="3">
        <f>TITRES_STAT!B1757</f>
        <v>44861</v>
      </c>
      <c r="B1754" s="5">
        <f>TITRES_STAT!C1757</f>
        <v>89.55</v>
      </c>
      <c r="C1754" s="5">
        <f>TITRES_STAT!D1757</f>
        <v>73.258099999999999</v>
      </c>
      <c r="D1754" s="5">
        <f>TITRES_STAT!E1757</f>
        <v>25</v>
      </c>
      <c r="E1754" s="2">
        <f t="shared" si="108"/>
        <v>-16733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44862</v>
      </c>
      <c r="B1755" s="5">
        <f>TITRES_STAT!C1758</f>
        <v>89.54</v>
      </c>
      <c r="C1755" s="5">
        <f>TITRES_STAT!D1758</f>
        <v>73.25</v>
      </c>
      <c r="D1755" s="5">
        <f>TITRES_STAT!E1758</f>
        <v>3</v>
      </c>
      <c r="E1755" s="2">
        <f t="shared" si="108"/>
        <v>-16736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BULLISH DIVERGENCE</v>
      </c>
    </row>
    <row r="1756" spans="1:8" ht="13.5" x14ac:dyDescent="0.25">
      <c r="A1756" s="3">
        <f>TITRES_STAT!B1759</f>
        <v>44865</v>
      </c>
      <c r="B1756" s="5">
        <f>TITRES_STAT!C1759</f>
        <v>89.54</v>
      </c>
      <c r="C1756" s="5">
        <f>TITRES_STAT!D1759</f>
        <v>73.25</v>
      </c>
      <c r="D1756" s="5">
        <f>TITRES_STAT!E1759</f>
        <v>0</v>
      </c>
      <c r="E1756" s="2">
        <f t="shared" si="108"/>
        <v>-16736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BULLISH DIVERGENCE</v>
      </c>
    </row>
    <row r="1757" spans="1:8" ht="13.5" x14ac:dyDescent="0.25">
      <c r="A1757" s="3">
        <f>TITRES_STAT!B1760</f>
        <v>44866</v>
      </c>
      <c r="B1757" s="5">
        <f>TITRES_STAT!C1760</f>
        <v>89.55</v>
      </c>
      <c r="C1757" s="5">
        <f>TITRES_STAT!D1760</f>
        <v>73.258099999999999</v>
      </c>
      <c r="D1757" s="5">
        <f>TITRES_STAT!E1760</f>
        <v>22</v>
      </c>
      <c r="E1757" s="2">
        <f t="shared" si="108"/>
        <v>-16714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BULLISH DIVERGENCE</v>
      </c>
    </row>
    <row r="1758" spans="1:8" ht="13.5" x14ac:dyDescent="0.25">
      <c r="A1758" s="3">
        <f>TITRES_STAT!B1761</f>
        <v>44867</v>
      </c>
      <c r="B1758" s="5">
        <f>TITRES_STAT!C1761</f>
        <v>89.55</v>
      </c>
      <c r="C1758" s="5">
        <f>TITRES_STAT!D1761</f>
        <v>73.258099999999999</v>
      </c>
      <c r="D1758" s="5">
        <f>TITRES_STAT!E1761</f>
        <v>0</v>
      </c>
      <c r="E1758" s="2">
        <f t="shared" si="108"/>
        <v>-16714</v>
      </c>
      <c r="F1758" s="5" t="str">
        <f t="shared" si="111"/>
        <v>BULLISH</v>
      </c>
      <c r="G1758" s="5" t="str">
        <f t="shared" si="110"/>
        <v>NEUTRAL</v>
      </c>
      <c r="H1758" s="5" t="str">
        <f t="shared" si="109"/>
        <v>CONFIRMED BULLISH</v>
      </c>
    </row>
    <row r="1759" spans="1:8" ht="13.5" x14ac:dyDescent="0.25">
      <c r="A1759" s="3">
        <f>TITRES_STAT!B1762</f>
        <v>44868</v>
      </c>
      <c r="B1759" s="5">
        <f>TITRES_STAT!C1762</f>
        <v>89.55</v>
      </c>
      <c r="C1759" s="5">
        <f>TITRES_STAT!D1762</f>
        <v>73.258099999999999</v>
      </c>
      <c r="D1759" s="5">
        <f>TITRES_STAT!E1762</f>
        <v>0</v>
      </c>
      <c r="E1759" s="2">
        <f t="shared" si="108"/>
        <v>-16714</v>
      </c>
      <c r="F1759" s="5" t="str">
        <f t="shared" si="111"/>
        <v>BULLISH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44869</v>
      </c>
      <c r="B1760" s="5">
        <f>TITRES_STAT!C1763</f>
        <v>89.55</v>
      </c>
      <c r="C1760" s="5">
        <f>TITRES_STAT!D1763</f>
        <v>73.258099999999999</v>
      </c>
      <c r="D1760" s="5">
        <f>TITRES_STAT!E1763</f>
        <v>0</v>
      </c>
      <c r="E1760" s="2">
        <f t="shared" si="108"/>
        <v>-16714</v>
      </c>
      <c r="F1760" s="5" t="str">
        <f t="shared" si="111"/>
        <v>BULLISH</v>
      </c>
      <c r="G1760" s="5" t="str">
        <f t="shared" si="110"/>
        <v>NEUTRAL</v>
      </c>
      <c r="H1760" s="5" t="str">
        <f t="shared" si="109"/>
        <v>CONFIRMED BULLISH</v>
      </c>
    </row>
    <row r="1761" spans="1:8" ht="13.5" x14ac:dyDescent="0.25">
      <c r="A1761" s="3">
        <f>TITRES_STAT!B1764</f>
        <v>44872</v>
      </c>
      <c r="B1761" s="5">
        <f>TITRES_STAT!C1764</f>
        <v>89.55</v>
      </c>
      <c r="C1761" s="5">
        <f>TITRES_STAT!D1764</f>
        <v>73.258099999999999</v>
      </c>
      <c r="D1761" s="5">
        <f>TITRES_STAT!E1764</f>
        <v>0</v>
      </c>
      <c r="E1761" s="2">
        <f t="shared" si="108"/>
        <v>-16714</v>
      </c>
      <c r="F1761" s="5" t="str">
        <f t="shared" si="111"/>
        <v>BULLISH</v>
      </c>
      <c r="G1761" s="5" t="str">
        <f t="shared" si="110"/>
        <v>NEUTRAL</v>
      </c>
      <c r="H1761" s="5" t="str">
        <f t="shared" si="109"/>
        <v>CONFIRMED BULLISH</v>
      </c>
    </row>
    <row r="1762" spans="1:8" ht="13.5" x14ac:dyDescent="0.25">
      <c r="A1762" s="3">
        <f>TITRES_STAT!B1765</f>
        <v>44873</v>
      </c>
      <c r="B1762" s="5">
        <f>TITRES_STAT!C1765</f>
        <v>87.99</v>
      </c>
      <c r="C1762" s="5">
        <f>TITRES_STAT!D1765</f>
        <v>71.981899999999996</v>
      </c>
      <c r="D1762" s="5">
        <f>TITRES_STAT!E1765</f>
        <v>4</v>
      </c>
      <c r="E1762" s="2">
        <f t="shared" si="108"/>
        <v>-16718</v>
      </c>
      <c r="F1762" s="5" t="str">
        <f t="shared" si="111"/>
        <v>BEARISH</v>
      </c>
      <c r="G1762" s="5" t="str">
        <f t="shared" si="110"/>
        <v>NEUTRAL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88</v>
      </c>
      <c r="C1763" s="5">
        <f>TITRES_STAT!D1766</f>
        <v>71.990099999999998</v>
      </c>
      <c r="D1763" s="5">
        <f>TITRES_STAT!E1766</f>
        <v>245</v>
      </c>
      <c r="E1763" s="2">
        <f t="shared" si="108"/>
        <v>-16473</v>
      </c>
      <c r="F1763" s="5" t="str">
        <f t="shared" si="111"/>
        <v>BULLISH</v>
      </c>
      <c r="G1763" s="5" t="str">
        <f t="shared" si="110"/>
        <v>NEUTRAL</v>
      </c>
      <c r="H1763" s="5" t="str">
        <f t="shared" si="109"/>
        <v>BULLISH DIVERGENCE</v>
      </c>
    </row>
    <row r="1764" spans="1:8" ht="13.5" x14ac:dyDescent="0.25">
      <c r="A1764" s="3">
        <f>TITRES_STAT!B1767</f>
        <v>44875</v>
      </c>
      <c r="B1764" s="5">
        <f>TITRES_STAT!C1767</f>
        <v>87.55</v>
      </c>
      <c r="C1764" s="5">
        <f>TITRES_STAT!D1767</f>
        <v>71.622</v>
      </c>
      <c r="D1764" s="5">
        <f>TITRES_STAT!E1767</f>
        <v>6</v>
      </c>
      <c r="E1764" s="2">
        <f t="shared" si="108"/>
        <v>-16479</v>
      </c>
      <c r="F1764" s="5" t="str">
        <f t="shared" si="111"/>
        <v>BULLISH</v>
      </c>
      <c r="G1764" s="5" t="str">
        <f t="shared" si="110"/>
        <v>NEUTRAL</v>
      </c>
      <c r="H1764" s="5" t="str">
        <f t="shared" si="109"/>
        <v>BULLISH DIVERGENCE</v>
      </c>
    </row>
    <row r="1765" spans="1:8" ht="13.5" x14ac:dyDescent="0.25">
      <c r="A1765" s="3">
        <f>TITRES_STAT!B1768</f>
        <v>44876</v>
      </c>
      <c r="B1765" s="5">
        <f>TITRES_STAT!C1768</f>
        <v>88</v>
      </c>
      <c r="C1765" s="5">
        <f>TITRES_STAT!D1768</f>
        <v>71.990099999999998</v>
      </c>
      <c r="D1765" s="5">
        <f>TITRES_STAT!E1768</f>
        <v>104</v>
      </c>
      <c r="E1765" s="2">
        <f t="shared" si="108"/>
        <v>-16375</v>
      </c>
      <c r="F1765" s="5" t="str">
        <f t="shared" si="111"/>
        <v>BULLISH</v>
      </c>
      <c r="G1765" s="5" t="str">
        <f t="shared" si="110"/>
        <v>WEAK</v>
      </c>
      <c r="H1765" s="5" t="str">
        <f t="shared" si="109"/>
        <v>BULLISH DIVERGENCE</v>
      </c>
    </row>
    <row r="1766" spans="1:8" ht="13.5" x14ac:dyDescent="0.25">
      <c r="A1766" s="3">
        <f>TITRES_STAT!B1769</f>
        <v>44879</v>
      </c>
      <c r="B1766" s="5">
        <f>TITRES_STAT!C1769</f>
        <v>88</v>
      </c>
      <c r="C1766" s="5">
        <f>TITRES_STAT!D1769</f>
        <v>71.990099999999998</v>
      </c>
      <c r="D1766" s="5">
        <f>TITRES_STAT!E1769</f>
        <v>0</v>
      </c>
      <c r="E1766" s="2">
        <f t="shared" si="108"/>
        <v>-16375</v>
      </c>
      <c r="F1766" s="5" t="str">
        <f t="shared" si="111"/>
        <v>BULLISH</v>
      </c>
      <c r="G1766" s="5" t="str">
        <f t="shared" si="110"/>
        <v>WEAK</v>
      </c>
      <c r="H1766" s="5" t="str">
        <f t="shared" si="109"/>
        <v>BULLISH DIVERGENCE</v>
      </c>
    </row>
    <row r="1767" spans="1:8" ht="13.5" x14ac:dyDescent="0.25">
      <c r="A1767" s="3">
        <f>TITRES_STAT!B1770</f>
        <v>44880</v>
      </c>
      <c r="B1767" s="5">
        <f>TITRES_STAT!C1770</f>
        <v>88</v>
      </c>
      <c r="C1767" s="5">
        <f>TITRES_STAT!D1770</f>
        <v>71.990099999999998</v>
      </c>
      <c r="D1767" s="5">
        <f>TITRES_STAT!E1770</f>
        <v>0</v>
      </c>
      <c r="E1767" s="2">
        <f t="shared" si="108"/>
        <v>-16375</v>
      </c>
      <c r="F1767" s="5" t="str">
        <f t="shared" si="111"/>
        <v>BULLISH</v>
      </c>
      <c r="G1767" s="5" t="str">
        <f t="shared" si="110"/>
        <v>WEAK</v>
      </c>
      <c r="H1767" s="5" t="str">
        <f t="shared" si="109"/>
        <v>CONFIRMED BULLISH</v>
      </c>
    </row>
    <row r="1768" spans="1:8" ht="13.5" x14ac:dyDescent="0.25">
      <c r="A1768" s="3">
        <f>TITRES_STAT!B1771</f>
        <v>44881</v>
      </c>
      <c r="B1768" s="5">
        <f>TITRES_STAT!C1771</f>
        <v>90.97</v>
      </c>
      <c r="C1768" s="5">
        <f>TITRES_STAT!D1771</f>
        <v>74.419799999999995</v>
      </c>
      <c r="D1768" s="5">
        <f>TITRES_STAT!E1771</f>
        <v>100</v>
      </c>
      <c r="E1768" s="2">
        <f t="shared" si="108"/>
        <v>-16275</v>
      </c>
      <c r="F1768" s="5" t="str">
        <f t="shared" si="111"/>
        <v>BULLISH</v>
      </c>
      <c r="G1768" s="5" t="str">
        <f t="shared" si="110"/>
        <v>NEUTRAL</v>
      </c>
      <c r="H1768" s="5" t="str">
        <f t="shared" si="109"/>
        <v>CONFIRMED BULLISH</v>
      </c>
    </row>
    <row r="1769" spans="1:8" ht="13.5" x14ac:dyDescent="0.25">
      <c r="A1769" s="3">
        <f>TITRES_STAT!B1772</f>
        <v>44882</v>
      </c>
      <c r="B1769" s="5">
        <f>TITRES_STAT!C1772</f>
        <v>90.97</v>
      </c>
      <c r="C1769" s="5">
        <f>TITRES_STAT!D1772</f>
        <v>74.419799999999995</v>
      </c>
      <c r="D1769" s="5">
        <f>TITRES_STAT!E1772</f>
        <v>0</v>
      </c>
      <c r="E1769" s="2">
        <f t="shared" si="108"/>
        <v>-16275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CONFIRMED BULLISH</v>
      </c>
    </row>
    <row r="1770" spans="1:8" ht="13.5" x14ac:dyDescent="0.25">
      <c r="A1770" s="3">
        <f>TITRES_STAT!B1773</f>
        <v>44883</v>
      </c>
      <c r="B1770" s="5">
        <f>TITRES_STAT!C1773</f>
        <v>90.96</v>
      </c>
      <c r="C1770" s="5">
        <f>TITRES_STAT!D1773</f>
        <v>74.411600000000007</v>
      </c>
      <c r="D1770" s="5">
        <f>TITRES_STAT!E1773</f>
        <v>1545</v>
      </c>
      <c r="E1770" s="2">
        <f t="shared" si="108"/>
        <v>-17820</v>
      </c>
      <c r="F1770" s="5" t="str">
        <f t="shared" si="111"/>
        <v>BEARISH</v>
      </c>
      <c r="G1770" s="5" t="str">
        <f t="shared" si="110"/>
        <v>STRONG</v>
      </c>
      <c r="H1770" s="5" t="str">
        <f t="shared" si="109"/>
        <v>BEARISH DIVERGENCE</v>
      </c>
    </row>
    <row r="1771" spans="1:8" ht="13.5" x14ac:dyDescent="0.25">
      <c r="A1771" s="3">
        <f>TITRES_STAT!B1774</f>
        <v>44886</v>
      </c>
      <c r="B1771" s="5">
        <f>TITRES_STAT!C1774</f>
        <v>90.96</v>
      </c>
      <c r="C1771" s="5">
        <f>TITRES_STAT!D1774</f>
        <v>74.411600000000007</v>
      </c>
      <c r="D1771" s="5">
        <f>TITRES_STAT!E1774</f>
        <v>0</v>
      </c>
      <c r="E1771" s="2">
        <f t="shared" si="108"/>
        <v>-17820</v>
      </c>
      <c r="F1771" s="5" t="str">
        <f t="shared" si="111"/>
        <v>BEARISH</v>
      </c>
      <c r="G1771" s="5" t="str">
        <f t="shared" si="110"/>
        <v>STRONG</v>
      </c>
      <c r="H1771" s="5" t="str">
        <f t="shared" si="109"/>
        <v>BEARISH DIVERGENCE</v>
      </c>
    </row>
    <row r="1772" spans="1:8" ht="13.5" x14ac:dyDescent="0.25">
      <c r="A1772" s="3">
        <f>TITRES_STAT!B1775</f>
        <v>44887</v>
      </c>
      <c r="B1772" s="5">
        <f>TITRES_STAT!C1775</f>
        <v>90.96</v>
      </c>
      <c r="C1772" s="5">
        <f>TITRES_STAT!D1775</f>
        <v>74.411600000000007</v>
      </c>
      <c r="D1772" s="5">
        <f>TITRES_STAT!E1775</f>
        <v>1500</v>
      </c>
      <c r="E1772" s="2">
        <f t="shared" si="108"/>
        <v>-17820</v>
      </c>
      <c r="F1772" s="5" t="str">
        <f t="shared" si="111"/>
        <v>BEARISH</v>
      </c>
      <c r="G1772" s="5" t="str">
        <f t="shared" si="110"/>
        <v>STRONG</v>
      </c>
      <c r="H1772" s="5" t="str">
        <f t="shared" si="109"/>
        <v>BEARISH DIVERGENCE</v>
      </c>
    </row>
    <row r="1773" spans="1:8" ht="13.5" x14ac:dyDescent="0.25">
      <c r="A1773" s="3">
        <f>TITRES_STAT!B1776</f>
        <v>44888</v>
      </c>
      <c r="B1773" s="5">
        <f>TITRES_STAT!C1776</f>
        <v>90.97</v>
      </c>
      <c r="C1773" s="5">
        <f>TITRES_STAT!D1776</f>
        <v>74.419799999999995</v>
      </c>
      <c r="D1773" s="5">
        <f>TITRES_STAT!E1776</f>
        <v>1</v>
      </c>
      <c r="E1773" s="2">
        <f t="shared" si="108"/>
        <v>-17819</v>
      </c>
      <c r="F1773" s="5" t="str">
        <f t="shared" si="111"/>
        <v>BEARISH</v>
      </c>
      <c r="G1773" s="5" t="str">
        <f t="shared" si="110"/>
        <v>STRONG</v>
      </c>
      <c r="H1773" s="5" t="str">
        <f t="shared" si="109"/>
        <v>NEUTRAL</v>
      </c>
    </row>
    <row r="1774" spans="1:8" ht="13.5" x14ac:dyDescent="0.25">
      <c r="A1774" s="3">
        <f>TITRES_STAT!B1777</f>
        <v>44889</v>
      </c>
      <c r="B1774" s="5">
        <f>TITRES_STAT!C1777</f>
        <v>90.97</v>
      </c>
      <c r="C1774" s="5">
        <f>TITRES_STAT!D1777</f>
        <v>74.419799999999995</v>
      </c>
      <c r="D1774" s="5">
        <f>TITRES_STAT!E1777</f>
        <v>0</v>
      </c>
      <c r="E1774" s="2">
        <f t="shared" si="108"/>
        <v>-17819</v>
      </c>
      <c r="F1774" s="5" t="str">
        <f t="shared" si="111"/>
        <v>BEARISH</v>
      </c>
      <c r="G1774" s="5" t="str">
        <f t="shared" si="110"/>
        <v>STRONG</v>
      </c>
      <c r="H1774" s="5" t="str">
        <f t="shared" si="109"/>
        <v>NEUTRAL</v>
      </c>
    </row>
    <row r="1775" spans="1:8" ht="13.5" x14ac:dyDescent="0.25">
      <c r="A1775" s="3">
        <f>TITRES_STAT!B1778</f>
        <v>44890</v>
      </c>
      <c r="B1775" s="5">
        <f>TITRES_STAT!C1778</f>
        <v>90.97</v>
      </c>
      <c r="C1775" s="5">
        <f>TITRES_STAT!D1778</f>
        <v>74.419799999999995</v>
      </c>
      <c r="D1775" s="5">
        <f>TITRES_STAT!E1778</f>
        <v>5</v>
      </c>
      <c r="E1775" s="2">
        <f t="shared" si="108"/>
        <v>-17819</v>
      </c>
      <c r="F1775" s="5" t="str">
        <f t="shared" si="111"/>
        <v>BULLISH</v>
      </c>
      <c r="G1775" s="5" t="str">
        <f t="shared" si="110"/>
        <v>NEUTRAL</v>
      </c>
      <c r="H1775" s="5" t="str">
        <f t="shared" si="109"/>
        <v>CONFIRMED BULLISH</v>
      </c>
    </row>
    <row r="1776" spans="1:8" ht="13.5" x14ac:dyDescent="0.25">
      <c r="A1776" s="3">
        <f>TITRES_STAT!B1779</f>
        <v>44893</v>
      </c>
      <c r="B1776" s="5">
        <f>TITRES_STAT!C1779</f>
        <v>90.97</v>
      </c>
      <c r="C1776" s="5">
        <f>TITRES_STAT!D1779</f>
        <v>74.419799999999995</v>
      </c>
      <c r="D1776" s="5">
        <f>TITRES_STAT!E1779</f>
        <v>0</v>
      </c>
      <c r="E1776" s="2">
        <f t="shared" si="108"/>
        <v>-17819</v>
      </c>
      <c r="F1776" s="5" t="str">
        <f t="shared" si="111"/>
        <v>BULLISH</v>
      </c>
      <c r="G1776" s="5" t="str">
        <f t="shared" si="110"/>
        <v>NEUTRAL</v>
      </c>
      <c r="H1776" s="5" t="str">
        <f t="shared" si="109"/>
        <v>CONFIRMED BULLISH</v>
      </c>
    </row>
    <row r="1777" spans="1:8" ht="13.5" x14ac:dyDescent="0.25">
      <c r="A1777" s="3">
        <f>TITRES_STAT!B1780</f>
        <v>44894</v>
      </c>
      <c r="B1777" s="5">
        <f>TITRES_STAT!C1780</f>
        <v>90.97</v>
      </c>
      <c r="C1777" s="5">
        <f>TITRES_STAT!D1780</f>
        <v>74.419799999999995</v>
      </c>
      <c r="D1777" s="5">
        <f>TITRES_STAT!E1780</f>
        <v>94</v>
      </c>
      <c r="E1777" s="2">
        <f t="shared" si="108"/>
        <v>-17819</v>
      </c>
      <c r="F1777" s="5" t="str">
        <f t="shared" si="111"/>
        <v>BULLISH</v>
      </c>
      <c r="G1777" s="5" t="str">
        <f t="shared" si="110"/>
        <v>NEUTRAL</v>
      </c>
      <c r="H1777" s="5" t="str">
        <f t="shared" si="109"/>
        <v>CONFIRMED BULLISH</v>
      </c>
    </row>
    <row r="1778" spans="1:8" ht="13.5" x14ac:dyDescent="0.25">
      <c r="A1778" s="3">
        <f>TITRES_STAT!B1781</f>
        <v>44895</v>
      </c>
      <c r="B1778" s="5">
        <f>TITRES_STAT!C1781</f>
        <v>90.97</v>
      </c>
      <c r="C1778" s="5">
        <f>TITRES_STAT!D1781</f>
        <v>74.419799999999995</v>
      </c>
      <c r="D1778" s="5">
        <f>TITRES_STAT!E1781</f>
        <v>456</v>
      </c>
      <c r="E1778" s="2">
        <f t="shared" si="108"/>
        <v>-17819</v>
      </c>
      <c r="F1778" s="5" t="str">
        <f t="shared" si="111"/>
        <v>NEUTRAL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44896</v>
      </c>
      <c r="B1779" s="5">
        <f>TITRES_STAT!C1782</f>
        <v>90.97</v>
      </c>
      <c r="C1779" s="5">
        <f>TITRES_STAT!D1782</f>
        <v>74.419799999999995</v>
      </c>
      <c r="D1779" s="5">
        <f>TITRES_STAT!E1782</f>
        <v>0</v>
      </c>
      <c r="E1779" s="2">
        <f t="shared" si="108"/>
        <v>-17819</v>
      </c>
      <c r="F1779" s="5" t="str">
        <f t="shared" si="111"/>
        <v>NEUTRAL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44897</v>
      </c>
      <c r="B1780" s="5">
        <f>TITRES_STAT!C1783</f>
        <v>90.97</v>
      </c>
      <c r="C1780" s="5">
        <f>TITRES_STAT!D1783</f>
        <v>74.419799999999995</v>
      </c>
      <c r="D1780" s="5">
        <f>TITRES_STAT!E1783</f>
        <v>0</v>
      </c>
      <c r="E1780" s="2">
        <f t="shared" si="108"/>
        <v>-17819</v>
      </c>
      <c r="F1780" s="5" t="str">
        <f t="shared" si="111"/>
        <v>NEUTRAL</v>
      </c>
      <c r="G1780" s="5" t="str">
        <f t="shared" si="110"/>
        <v>NEUTRAL</v>
      </c>
      <c r="H1780" s="5" t="str">
        <f t="shared" si="109"/>
        <v>NEUTRAL</v>
      </c>
    </row>
    <row r="1781" spans="1:8" ht="13.5" x14ac:dyDescent="0.25">
      <c r="A1781" s="3">
        <f>TITRES_STAT!B1784</f>
        <v>44900</v>
      </c>
      <c r="B1781" s="5">
        <f>TITRES_STAT!C1784</f>
        <v>90.97</v>
      </c>
      <c r="C1781" s="5">
        <f>TITRES_STAT!D1784</f>
        <v>74.419799999999995</v>
      </c>
      <c r="D1781" s="5">
        <f>TITRES_STAT!E1784</f>
        <v>0</v>
      </c>
      <c r="E1781" s="2">
        <f t="shared" si="108"/>
        <v>-17819</v>
      </c>
      <c r="F1781" s="5" t="str">
        <f t="shared" si="111"/>
        <v>NEUTRAL</v>
      </c>
      <c r="G1781" s="5" t="str">
        <f t="shared" si="110"/>
        <v>NEUTRAL</v>
      </c>
      <c r="H1781" s="5" t="str">
        <f t="shared" si="109"/>
        <v>NEUTRAL</v>
      </c>
    </row>
    <row r="1782" spans="1:8" ht="13.5" x14ac:dyDescent="0.25">
      <c r="A1782" s="3">
        <f>TITRES_STAT!B1785</f>
        <v>44901</v>
      </c>
      <c r="B1782" s="5">
        <f>TITRES_STAT!C1785</f>
        <v>90</v>
      </c>
      <c r="C1782" s="5">
        <f>TITRES_STAT!D1785</f>
        <v>73.626300000000001</v>
      </c>
      <c r="D1782" s="5">
        <f>TITRES_STAT!E1785</f>
        <v>101</v>
      </c>
      <c r="E1782" s="2">
        <f t="shared" si="108"/>
        <v>-17920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90</v>
      </c>
      <c r="C1783" s="5">
        <f>TITRES_STAT!D1786</f>
        <v>73.626300000000001</v>
      </c>
      <c r="D1783" s="5">
        <f>TITRES_STAT!E1786</f>
        <v>0</v>
      </c>
      <c r="E1783" s="2">
        <f t="shared" si="108"/>
        <v>-17920</v>
      </c>
      <c r="F1783" s="5" t="str">
        <f t="shared" si="111"/>
        <v>BEARISH</v>
      </c>
      <c r="G1783" s="5" t="str">
        <f t="shared" si="110"/>
        <v>NEUTRAL</v>
      </c>
      <c r="H1783" s="5" t="str">
        <f t="shared" si="109"/>
        <v>CONFIRMED BEARISH</v>
      </c>
    </row>
    <row r="1784" spans="1:8" ht="13.5" x14ac:dyDescent="0.25">
      <c r="A1784" s="3">
        <f>TITRES_STAT!B1787</f>
        <v>44903</v>
      </c>
      <c r="B1784" s="5">
        <f>TITRES_STAT!C1787</f>
        <v>90</v>
      </c>
      <c r="C1784" s="5">
        <f>TITRES_STAT!D1787</f>
        <v>73.626300000000001</v>
      </c>
      <c r="D1784" s="5">
        <f>TITRES_STAT!E1787</f>
        <v>70</v>
      </c>
      <c r="E1784" s="2">
        <f t="shared" si="108"/>
        <v>-17920</v>
      </c>
      <c r="F1784" s="5" t="str">
        <f t="shared" si="111"/>
        <v>BEARISH</v>
      </c>
      <c r="G1784" s="5" t="str">
        <f t="shared" si="110"/>
        <v>NEUTRAL</v>
      </c>
      <c r="H1784" s="5" t="str">
        <f t="shared" si="109"/>
        <v>CONFIRMED BEARISH</v>
      </c>
    </row>
    <row r="1785" spans="1:8" ht="13.5" x14ac:dyDescent="0.25">
      <c r="A1785" s="3">
        <f>TITRES_STAT!B1788</f>
        <v>44904</v>
      </c>
      <c r="B1785" s="5">
        <f>TITRES_STAT!C1788</f>
        <v>90</v>
      </c>
      <c r="C1785" s="5">
        <f>TITRES_STAT!D1788</f>
        <v>73.626300000000001</v>
      </c>
      <c r="D1785" s="5">
        <f>TITRES_STAT!E1788</f>
        <v>0</v>
      </c>
      <c r="E1785" s="2">
        <f t="shared" si="108"/>
        <v>-17920</v>
      </c>
      <c r="F1785" s="5" t="str">
        <f t="shared" si="111"/>
        <v>BEARISH</v>
      </c>
      <c r="G1785" s="5" t="str">
        <f t="shared" si="110"/>
        <v>NEUTRAL</v>
      </c>
      <c r="H1785" s="5" t="str">
        <f t="shared" si="109"/>
        <v>CONFIRMED BEARISH</v>
      </c>
    </row>
    <row r="1786" spans="1:8" ht="13.5" x14ac:dyDescent="0.25">
      <c r="A1786" s="3">
        <f>TITRES_STAT!B1789</f>
        <v>44907</v>
      </c>
      <c r="B1786" s="5">
        <f>TITRES_STAT!C1789</f>
        <v>87.99</v>
      </c>
      <c r="C1786" s="5">
        <f>TITRES_STAT!D1789</f>
        <v>71.981899999999996</v>
      </c>
      <c r="D1786" s="5">
        <f>TITRES_STAT!E1789</f>
        <v>50</v>
      </c>
      <c r="E1786" s="2">
        <f t="shared" si="108"/>
        <v>-17970</v>
      </c>
      <c r="F1786" s="5" t="str">
        <f t="shared" si="111"/>
        <v>BEARISH</v>
      </c>
      <c r="G1786" s="5" t="str">
        <f t="shared" si="110"/>
        <v>NEUTRAL</v>
      </c>
      <c r="H1786" s="5" t="str">
        <f t="shared" si="109"/>
        <v>CONFIRMED BEARISH</v>
      </c>
    </row>
    <row r="1787" spans="1:8" ht="13.5" x14ac:dyDescent="0.25">
      <c r="A1787" s="3">
        <f>TITRES_STAT!B1790</f>
        <v>44908</v>
      </c>
      <c r="B1787" s="5">
        <f>TITRES_STAT!C1790</f>
        <v>87.99</v>
      </c>
      <c r="C1787" s="5">
        <f>TITRES_STAT!D1790</f>
        <v>71.981899999999996</v>
      </c>
      <c r="D1787" s="5">
        <f>TITRES_STAT!E1790</f>
        <v>1</v>
      </c>
      <c r="E1787" s="2">
        <f t="shared" si="108"/>
        <v>-17970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CONFIRMED BEARISH</v>
      </c>
    </row>
    <row r="1788" spans="1:8" ht="13.5" x14ac:dyDescent="0.25">
      <c r="A1788" s="3">
        <f>TITRES_STAT!B1791</f>
        <v>44909</v>
      </c>
      <c r="B1788" s="5">
        <f>TITRES_STAT!C1791</f>
        <v>87.99</v>
      </c>
      <c r="C1788" s="5">
        <f>TITRES_STAT!D1791</f>
        <v>71.981899999999996</v>
      </c>
      <c r="D1788" s="5">
        <f>TITRES_STAT!E1791</f>
        <v>68</v>
      </c>
      <c r="E1788" s="2">
        <f t="shared" si="108"/>
        <v>-17970</v>
      </c>
      <c r="F1788" s="5" t="str">
        <f t="shared" si="111"/>
        <v>BEARISH</v>
      </c>
      <c r="G1788" s="5" t="str">
        <f t="shared" si="110"/>
        <v>NEUTRAL</v>
      </c>
      <c r="H1788" s="5" t="str">
        <f t="shared" si="109"/>
        <v>CONFIRMED BEARISH</v>
      </c>
    </row>
    <row r="1789" spans="1:8" ht="13.5" x14ac:dyDescent="0.25">
      <c r="A1789" s="3">
        <f>TITRES_STAT!B1792</f>
        <v>44910</v>
      </c>
      <c r="B1789" s="5">
        <f>TITRES_STAT!C1792</f>
        <v>87.99</v>
      </c>
      <c r="C1789" s="5">
        <f>TITRES_STAT!D1792</f>
        <v>71.981899999999996</v>
      </c>
      <c r="D1789" s="5">
        <f>TITRES_STAT!E1792</f>
        <v>5</v>
      </c>
      <c r="E1789" s="2">
        <f t="shared" si="108"/>
        <v>-17970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87.99</v>
      </c>
      <c r="C1790" s="5">
        <f>TITRES_STAT!D1793</f>
        <v>71.981899999999996</v>
      </c>
      <c r="D1790" s="5">
        <f>TITRES_STAT!E1793</f>
        <v>0</v>
      </c>
      <c r="E1790" s="2">
        <f t="shared" si="108"/>
        <v>-17970</v>
      </c>
      <c r="F1790" s="5" t="str">
        <f t="shared" si="111"/>
        <v>BEARISH</v>
      </c>
      <c r="G1790" s="5" t="str">
        <f t="shared" si="110"/>
        <v>NEUTRAL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87.99</v>
      </c>
      <c r="C1791" s="5">
        <f>TITRES_STAT!D1794</f>
        <v>71.981899999999996</v>
      </c>
      <c r="D1791" s="5">
        <f>TITRES_STAT!E1794</f>
        <v>0</v>
      </c>
      <c r="E1791" s="2">
        <f t="shared" si="108"/>
        <v>-17970</v>
      </c>
      <c r="F1791" s="5" t="str">
        <f t="shared" si="111"/>
        <v>NEUTRAL</v>
      </c>
      <c r="G1791" s="5" t="str">
        <f t="shared" si="110"/>
        <v>NEUTRAL</v>
      </c>
      <c r="H1791" s="5" t="str">
        <f t="shared" si="109"/>
        <v>NEUTRAL</v>
      </c>
    </row>
    <row r="1792" spans="1:8" ht="13.5" x14ac:dyDescent="0.25">
      <c r="A1792" s="3">
        <f>TITRES_STAT!B1795</f>
        <v>44915</v>
      </c>
      <c r="B1792" s="5">
        <f>TITRES_STAT!C1795</f>
        <v>87.99</v>
      </c>
      <c r="C1792" s="5">
        <f>TITRES_STAT!D1795</f>
        <v>71.981899999999996</v>
      </c>
      <c r="D1792" s="5">
        <f>TITRES_STAT!E1795</f>
        <v>0</v>
      </c>
      <c r="E1792" s="2">
        <f t="shared" si="108"/>
        <v>-17970</v>
      </c>
      <c r="F1792" s="5" t="str">
        <f t="shared" si="111"/>
        <v>NEUTRAL</v>
      </c>
      <c r="G1792" s="5" t="str">
        <f t="shared" si="110"/>
        <v>NEUTRAL</v>
      </c>
      <c r="H1792" s="5" t="str">
        <f t="shared" si="109"/>
        <v>NEUTRAL</v>
      </c>
    </row>
    <row r="1793" spans="1:8" ht="13.5" x14ac:dyDescent="0.25">
      <c r="A1793" s="3">
        <f>TITRES_STAT!B1796</f>
        <v>44916</v>
      </c>
      <c r="B1793" s="5">
        <f>TITRES_STAT!C1796</f>
        <v>87.99</v>
      </c>
      <c r="C1793" s="5">
        <f>TITRES_STAT!D1796</f>
        <v>71.981899999999996</v>
      </c>
      <c r="D1793" s="5">
        <f>TITRES_STAT!E1796</f>
        <v>0</v>
      </c>
      <c r="E1793" s="2">
        <f t="shared" si="108"/>
        <v>-17970</v>
      </c>
      <c r="F1793" s="5" t="str">
        <f t="shared" si="111"/>
        <v>NEUTRAL</v>
      </c>
      <c r="G1793" s="5" t="str">
        <f t="shared" si="110"/>
        <v>NEUTRAL</v>
      </c>
      <c r="H1793" s="5" t="str">
        <f t="shared" si="109"/>
        <v>NEUTRAL</v>
      </c>
    </row>
    <row r="1794" spans="1:8" ht="13.5" x14ac:dyDescent="0.25">
      <c r="A1794" s="3">
        <f>TITRES_STAT!B1797</f>
        <v>44917</v>
      </c>
      <c r="B1794" s="5">
        <f>TITRES_STAT!C1797</f>
        <v>87.99</v>
      </c>
      <c r="C1794" s="5">
        <f>TITRES_STAT!D1797</f>
        <v>71.981899999999996</v>
      </c>
      <c r="D1794" s="5">
        <f>TITRES_STAT!E1797</f>
        <v>0</v>
      </c>
      <c r="E1794" s="2">
        <f t="shared" si="108"/>
        <v>-17970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44918</v>
      </c>
      <c r="B1795" s="5">
        <f>TITRES_STAT!C1798</f>
        <v>85</v>
      </c>
      <c r="C1795" s="5">
        <f>TITRES_STAT!D1798</f>
        <v>69.535899999999998</v>
      </c>
      <c r="D1795" s="5">
        <f>TITRES_STAT!E1798</f>
        <v>109</v>
      </c>
      <c r="E1795" s="2">
        <f t="shared" si="108"/>
        <v>-18079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88</v>
      </c>
      <c r="C1796" s="5">
        <f>TITRES_STAT!D1799</f>
        <v>71.990099999999998</v>
      </c>
      <c r="D1796" s="5">
        <f>TITRES_STAT!E1799</f>
        <v>2</v>
      </c>
      <c r="E1796" s="2">
        <f t="shared" ref="E1796:E1859" si="112">IF(B1796&gt;B1795, E1795+D1796, IF(B1796&lt;B1795, E1795-D1796, E1795))</f>
        <v>-18077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BEARISH DIVERGENCE</v>
      </c>
    </row>
    <row r="1797" spans="1:8" ht="13.5" x14ac:dyDescent="0.25">
      <c r="A1797" s="3">
        <f>TITRES_STAT!B1800</f>
        <v>44922</v>
      </c>
      <c r="B1797" s="5">
        <f>TITRES_STAT!C1800</f>
        <v>88</v>
      </c>
      <c r="C1797" s="5">
        <f>TITRES_STAT!D1800</f>
        <v>71.990099999999998</v>
      </c>
      <c r="D1797" s="5">
        <f>TITRES_STAT!E1800</f>
        <v>70</v>
      </c>
      <c r="E1797" s="2">
        <f t="shared" si="112"/>
        <v>-18077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BEARISH DIVERGENCE</v>
      </c>
    </row>
    <row r="1798" spans="1:8" ht="13.5" x14ac:dyDescent="0.25">
      <c r="A1798" s="3">
        <f>TITRES_STAT!B1801</f>
        <v>44923</v>
      </c>
      <c r="B1798" s="5">
        <f>TITRES_STAT!C1801</f>
        <v>85</v>
      </c>
      <c r="C1798" s="5">
        <f>TITRES_STAT!D1801</f>
        <v>69.535899999999998</v>
      </c>
      <c r="D1798" s="5">
        <f>TITRES_STAT!E1801</f>
        <v>145</v>
      </c>
      <c r="E1798" s="2">
        <f t="shared" si="112"/>
        <v>-18222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5">
        <f>TITRES_STAT!C1802</f>
        <v>88</v>
      </c>
      <c r="C1799" s="5">
        <f>TITRES_STAT!D1802</f>
        <v>71.990099999999998</v>
      </c>
      <c r="D1799" s="5">
        <f>TITRES_STAT!E1802</f>
        <v>67</v>
      </c>
      <c r="E1799" s="2">
        <f t="shared" si="112"/>
        <v>-18155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BEARISH DIVERGENCE</v>
      </c>
    </row>
    <row r="1800" spans="1:8" ht="13.5" x14ac:dyDescent="0.25">
      <c r="A1800" s="3">
        <f>TITRES_STAT!B1803</f>
        <v>44925</v>
      </c>
      <c r="B1800" s="5">
        <f>TITRES_STAT!C1803</f>
        <v>88</v>
      </c>
      <c r="C1800" s="5">
        <f>TITRES_STAT!D1803</f>
        <v>71.990099999999998</v>
      </c>
      <c r="D1800" s="5">
        <f>TITRES_STAT!E1803</f>
        <v>0</v>
      </c>
      <c r="E1800" s="2">
        <f t="shared" si="112"/>
        <v>-18155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NEUTRAL</v>
      </c>
      <c r="H1800" s="5" t="str">
        <f t="shared" si="113"/>
        <v>BEARISH DIVERGENCE</v>
      </c>
    </row>
    <row r="1801" spans="1:8" ht="13.5" x14ac:dyDescent="0.25">
      <c r="A1801" s="3">
        <f>TITRES_STAT!B1804</f>
        <v>44928</v>
      </c>
      <c r="B1801" s="5">
        <f>TITRES_STAT!C1804</f>
        <v>88</v>
      </c>
      <c r="C1801" s="5">
        <f>TITRES_STAT!D1804</f>
        <v>71.990099999999998</v>
      </c>
      <c r="D1801" s="5">
        <f>TITRES_STAT!E1804</f>
        <v>0</v>
      </c>
      <c r="E1801" s="2">
        <f t="shared" si="112"/>
        <v>-18155</v>
      </c>
      <c r="F1801" s="5" t="str">
        <f t="shared" si="115"/>
        <v>BEARISH</v>
      </c>
      <c r="G1801" s="5" t="str">
        <f t="shared" si="114"/>
        <v>NEUTRAL</v>
      </c>
      <c r="H1801" s="5" t="str">
        <f t="shared" si="113"/>
        <v>NEUTRAL</v>
      </c>
    </row>
    <row r="1802" spans="1:8" ht="13.5" x14ac:dyDescent="0.25">
      <c r="A1802" s="3">
        <f>TITRES_STAT!B1805</f>
        <v>44929</v>
      </c>
      <c r="B1802" s="5">
        <f>TITRES_STAT!C1805</f>
        <v>88</v>
      </c>
      <c r="C1802" s="5">
        <f>TITRES_STAT!D1805</f>
        <v>71.990099999999998</v>
      </c>
      <c r="D1802" s="5">
        <f>TITRES_STAT!E1805</f>
        <v>0</v>
      </c>
      <c r="E1802" s="2">
        <f t="shared" si="112"/>
        <v>-18155</v>
      </c>
      <c r="F1802" s="5" t="str">
        <f t="shared" si="115"/>
        <v>BEARISH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44930</v>
      </c>
      <c r="B1803" s="5">
        <f>TITRES_STAT!C1806</f>
        <v>88</v>
      </c>
      <c r="C1803" s="5">
        <f>TITRES_STAT!D1806</f>
        <v>71.990099999999998</v>
      </c>
      <c r="D1803" s="5">
        <f>TITRES_STAT!E1806</f>
        <v>90</v>
      </c>
      <c r="E1803" s="2">
        <f t="shared" si="112"/>
        <v>-18155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CONFIRMED BULLISH</v>
      </c>
    </row>
    <row r="1804" spans="1:8" ht="13.5" x14ac:dyDescent="0.25">
      <c r="A1804" s="3">
        <f>TITRES_STAT!B1807</f>
        <v>44931</v>
      </c>
      <c r="B1804" s="5">
        <f>TITRES_STAT!C1807</f>
        <v>87.99</v>
      </c>
      <c r="C1804" s="5">
        <f>TITRES_STAT!D1807</f>
        <v>71.981899999999996</v>
      </c>
      <c r="D1804" s="5">
        <f>TITRES_STAT!E1807</f>
        <v>35</v>
      </c>
      <c r="E1804" s="2">
        <f t="shared" si="112"/>
        <v>-18190</v>
      </c>
      <c r="F1804" s="5" t="str">
        <f t="shared" si="115"/>
        <v>BEARISH</v>
      </c>
      <c r="G1804" s="5" t="str">
        <f t="shared" si="114"/>
        <v>NEUTRAL</v>
      </c>
      <c r="H1804" s="5" t="str">
        <f t="shared" si="113"/>
        <v>CONFIRMED BEARISH</v>
      </c>
    </row>
    <row r="1805" spans="1:8" ht="13.5" x14ac:dyDescent="0.25">
      <c r="A1805" s="3">
        <f>TITRES_STAT!B1808</f>
        <v>44932</v>
      </c>
      <c r="B1805" s="5">
        <f>TITRES_STAT!C1808</f>
        <v>87.99</v>
      </c>
      <c r="C1805" s="5">
        <f>TITRES_STAT!D1808</f>
        <v>71.981899999999996</v>
      </c>
      <c r="D1805" s="5">
        <f>TITRES_STAT!E1808</f>
        <v>0</v>
      </c>
      <c r="E1805" s="2">
        <f t="shared" si="112"/>
        <v>-18190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88</v>
      </c>
      <c r="C1806" s="5">
        <f>TITRES_STAT!D1809</f>
        <v>71.990099999999998</v>
      </c>
      <c r="D1806" s="5">
        <f>TITRES_STAT!E1809</f>
        <v>5</v>
      </c>
      <c r="E1806" s="2">
        <f t="shared" si="112"/>
        <v>-18185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NEUTRAL</v>
      </c>
    </row>
    <row r="1807" spans="1:8" ht="13.5" x14ac:dyDescent="0.25">
      <c r="A1807" s="3">
        <f>TITRES_STAT!B1810</f>
        <v>44936</v>
      </c>
      <c r="B1807" s="5">
        <f>TITRES_STAT!C1810</f>
        <v>87.99</v>
      </c>
      <c r="C1807" s="5">
        <f>TITRES_STAT!D1810</f>
        <v>71.981899999999996</v>
      </c>
      <c r="D1807" s="5">
        <f>TITRES_STAT!E1810</f>
        <v>25</v>
      </c>
      <c r="E1807" s="2">
        <f t="shared" si="112"/>
        <v>-18210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86.01</v>
      </c>
      <c r="C1808" s="5">
        <f>TITRES_STAT!D1811</f>
        <v>70.362200000000001</v>
      </c>
      <c r="D1808" s="5">
        <f>TITRES_STAT!E1811</f>
        <v>6</v>
      </c>
      <c r="E1808" s="2">
        <f t="shared" si="112"/>
        <v>-18216</v>
      </c>
      <c r="F1808" s="5" t="str">
        <f t="shared" si="115"/>
        <v>BEARISH</v>
      </c>
      <c r="G1808" s="5" t="str">
        <f t="shared" si="114"/>
        <v>NEUTRAL</v>
      </c>
      <c r="H1808" s="5" t="str">
        <f t="shared" si="113"/>
        <v>CONFIRMED BEARISH</v>
      </c>
    </row>
    <row r="1809" spans="1:8" ht="13.5" x14ac:dyDescent="0.25">
      <c r="A1809" s="3">
        <f>TITRES_STAT!B1812</f>
        <v>44938</v>
      </c>
      <c r="B1809" s="5">
        <f>TITRES_STAT!C1812</f>
        <v>86</v>
      </c>
      <c r="C1809" s="5">
        <f>TITRES_STAT!D1812</f>
        <v>70.353999999999999</v>
      </c>
      <c r="D1809" s="5">
        <f>TITRES_STAT!E1812</f>
        <v>10</v>
      </c>
      <c r="E1809" s="2">
        <f t="shared" si="112"/>
        <v>-18226</v>
      </c>
      <c r="F1809" s="5" t="str">
        <f t="shared" si="115"/>
        <v>BEARISH</v>
      </c>
      <c r="G1809" s="5" t="str">
        <f t="shared" si="114"/>
        <v>NEUTRAL</v>
      </c>
      <c r="H1809" s="5" t="str">
        <f t="shared" si="113"/>
        <v>CONFIRMED BEARISH</v>
      </c>
    </row>
    <row r="1810" spans="1:8" ht="13.5" x14ac:dyDescent="0.25">
      <c r="A1810" s="3">
        <f>TITRES_STAT!B1813</f>
        <v>44939</v>
      </c>
      <c r="B1810" s="5">
        <f>TITRES_STAT!C1813</f>
        <v>86</v>
      </c>
      <c r="C1810" s="5">
        <f>TITRES_STAT!D1813</f>
        <v>70.353999999999999</v>
      </c>
      <c r="D1810" s="5">
        <f>TITRES_STAT!E1813</f>
        <v>0</v>
      </c>
      <c r="E1810" s="2">
        <f t="shared" si="112"/>
        <v>-18226</v>
      </c>
      <c r="F1810" s="5" t="str">
        <f t="shared" si="115"/>
        <v>BEARISH</v>
      </c>
      <c r="G1810" s="5" t="str">
        <f t="shared" si="114"/>
        <v>NEUTRAL</v>
      </c>
      <c r="H1810" s="5" t="str">
        <f t="shared" si="113"/>
        <v>CONFIRMED BEARISH</v>
      </c>
    </row>
    <row r="1811" spans="1:8" ht="13.5" x14ac:dyDescent="0.25">
      <c r="A1811" s="3">
        <f>TITRES_STAT!B1814</f>
        <v>44942</v>
      </c>
      <c r="B1811" s="5">
        <f>TITRES_STAT!C1814</f>
        <v>86</v>
      </c>
      <c r="C1811" s="5">
        <f>TITRES_STAT!D1814</f>
        <v>70.353999999999999</v>
      </c>
      <c r="D1811" s="5">
        <f>TITRES_STAT!E1814</f>
        <v>0</v>
      </c>
      <c r="E1811" s="2">
        <f t="shared" si="112"/>
        <v>-18226</v>
      </c>
      <c r="F1811" s="5" t="str">
        <f t="shared" si="115"/>
        <v>BEARISH</v>
      </c>
      <c r="G1811" s="5" t="str">
        <f t="shared" si="114"/>
        <v>NEUTRAL</v>
      </c>
      <c r="H1811" s="5" t="str">
        <f t="shared" si="113"/>
        <v>CONFIRMED BEARISH</v>
      </c>
    </row>
    <row r="1812" spans="1:8" ht="13.5" x14ac:dyDescent="0.25">
      <c r="A1812" s="3">
        <f>TITRES_STAT!B1815</f>
        <v>44943</v>
      </c>
      <c r="B1812" s="5">
        <f>TITRES_STAT!C1815</f>
        <v>88</v>
      </c>
      <c r="C1812" s="5">
        <f>TITRES_STAT!D1815</f>
        <v>71.990099999999998</v>
      </c>
      <c r="D1812" s="5">
        <f>TITRES_STAT!E1815</f>
        <v>14</v>
      </c>
      <c r="E1812" s="2">
        <f t="shared" si="112"/>
        <v>-18212</v>
      </c>
      <c r="F1812" s="5" t="str">
        <f t="shared" si="115"/>
        <v>BEARISH</v>
      </c>
      <c r="G1812" s="5" t="str">
        <f t="shared" si="114"/>
        <v>NEUTRAL</v>
      </c>
      <c r="H1812" s="5" t="str">
        <f t="shared" si="113"/>
        <v>BEARISH DIVERGENCE</v>
      </c>
    </row>
    <row r="1813" spans="1:8" ht="13.5" x14ac:dyDescent="0.25">
      <c r="A1813" s="3">
        <f>TITRES_STAT!B1816</f>
        <v>44944</v>
      </c>
      <c r="B1813" s="5">
        <f>TITRES_STAT!C1816</f>
        <v>88</v>
      </c>
      <c r="C1813" s="5">
        <f>TITRES_STAT!D1816</f>
        <v>71.990099999999998</v>
      </c>
      <c r="D1813" s="5">
        <f>TITRES_STAT!E1816</f>
        <v>0</v>
      </c>
      <c r="E1813" s="2">
        <f t="shared" si="112"/>
        <v>-18212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CONFIRMED BULLISH</v>
      </c>
    </row>
    <row r="1814" spans="1:8" ht="13.5" x14ac:dyDescent="0.25">
      <c r="A1814" s="3">
        <f>TITRES_STAT!B1817</f>
        <v>44945</v>
      </c>
      <c r="B1814" s="5">
        <f>TITRES_STAT!C1817</f>
        <v>88</v>
      </c>
      <c r="C1814" s="5">
        <f>TITRES_STAT!D1817</f>
        <v>71.990099999999998</v>
      </c>
      <c r="D1814" s="5">
        <f>TITRES_STAT!E1817</f>
        <v>17</v>
      </c>
      <c r="E1814" s="2">
        <f t="shared" si="112"/>
        <v>-18212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CONFIRMED BULLISH</v>
      </c>
    </row>
    <row r="1815" spans="1:8" ht="13.5" x14ac:dyDescent="0.25">
      <c r="A1815" s="3">
        <f>TITRES_STAT!B1818</f>
        <v>44946</v>
      </c>
      <c r="B1815" s="5">
        <f>TITRES_STAT!C1818</f>
        <v>87</v>
      </c>
      <c r="C1815" s="5">
        <f>TITRES_STAT!D1818</f>
        <v>71.1721</v>
      </c>
      <c r="D1815" s="5">
        <f>TITRES_STAT!E1818</f>
        <v>5</v>
      </c>
      <c r="E1815" s="2">
        <f t="shared" si="112"/>
        <v>-18217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44949</v>
      </c>
      <c r="B1816" s="5">
        <f>TITRES_STAT!C1819</f>
        <v>88</v>
      </c>
      <c r="C1816" s="5">
        <f>TITRES_STAT!D1819</f>
        <v>71.990099999999998</v>
      </c>
      <c r="D1816" s="5">
        <f>TITRES_STAT!E1819</f>
        <v>305</v>
      </c>
      <c r="E1816" s="2">
        <f t="shared" si="112"/>
        <v>-17912</v>
      </c>
      <c r="F1816" s="5" t="str">
        <f t="shared" si="115"/>
        <v>BULLISH</v>
      </c>
      <c r="G1816" s="5" t="str">
        <f t="shared" si="114"/>
        <v>NEUTRAL</v>
      </c>
      <c r="H1816" s="5" t="str">
        <f t="shared" si="113"/>
        <v>CONFIRMED BULLISH</v>
      </c>
    </row>
    <row r="1817" spans="1:8" ht="13.5" x14ac:dyDescent="0.25">
      <c r="A1817" s="3">
        <f>TITRES_STAT!B1820</f>
        <v>44950</v>
      </c>
      <c r="B1817" s="5">
        <f>TITRES_STAT!C1820</f>
        <v>88</v>
      </c>
      <c r="C1817" s="5">
        <f>TITRES_STAT!D1820</f>
        <v>71.990099999999998</v>
      </c>
      <c r="D1817" s="5">
        <f>TITRES_STAT!E1820</f>
        <v>0</v>
      </c>
      <c r="E1817" s="2">
        <f t="shared" si="112"/>
        <v>-17912</v>
      </c>
      <c r="F1817" s="5" t="str">
        <f t="shared" si="115"/>
        <v>BULLISH</v>
      </c>
      <c r="G1817" s="5" t="str">
        <f t="shared" si="114"/>
        <v>NEUTRAL</v>
      </c>
      <c r="H1817" s="5" t="str">
        <f t="shared" si="113"/>
        <v>NEUTRAL</v>
      </c>
    </row>
    <row r="1818" spans="1:8" ht="13.5" x14ac:dyDescent="0.25">
      <c r="A1818" s="3">
        <f>TITRES_STAT!B1821</f>
        <v>44951</v>
      </c>
      <c r="B1818" s="5">
        <f>TITRES_STAT!C1821</f>
        <v>88</v>
      </c>
      <c r="C1818" s="5">
        <f>TITRES_STAT!D1821</f>
        <v>71.990099999999998</v>
      </c>
      <c r="D1818" s="5">
        <f>TITRES_STAT!E1821</f>
        <v>0</v>
      </c>
      <c r="E1818" s="2">
        <f t="shared" si="112"/>
        <v>-17912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NEUTRAL</v>
      </c>
    </row>
    <row r="1819" spans="1:8" ht="13.5" x14ac:dyDescent="0.25">
      <c r="A1819" s="3">
        <f>TITRES_STAT!B1822</f>
        <v>44952</v>
      </c>
      <c r="B1819" s="5">
        <f>TITRES_STAT!C1822</f>
        <v>88</v>
      </c>
      <c r="C1819" s="5">
        <f>TITRES_STAT!D1822</f>
        <v>71.990099999999998</v>
      </c>
      <c r="D1819" s="5">
        <f>TITRES_STAT!E1822</f>
        <v>0</v>
      </c>
      <c r="E1819" s="2">
        <f t="shared" si="112"/>
        <v>-17912</v>
      </c>
      <c r="F1819" s="5" t="str">
        <f t="shared" si="115"/>
        <v>BULLISH</v>
      </c>
      <c r="G1819" s="5" t="str">
        <f t="shared" si="114"/>
        <v>NEUTRAL</v>
      </c>
      <c r="H1819" s="5" t="str">
        <f t="shared" si="113"/>
        <v>NEUTRAL</v>
      </c>
    </row>
    <row r="1820" spans="1:8" ht="13.5" x14ac:dyDescent="0.25">
      <c r="A1820" s="3">
        <f>TITRES_STAT!B1823</f>
        <v>44953</v>
      </c>
      <c r="B1820" s="5">
        <f>TITRES_STAT!C1823</f>
        <v>87.9</v>
      </c>
      <c r="C1820" s="5">
        <f>TITRES_STAT!D1823</f>
        <v>71.908299999999997</v>
      </c>
      <c r="D1820" s="5">
        <f>TITRES_STAT!E1823</f>
        <v>53</v>
      </c>
      <c r="E1820" s="2">
        <f t="shared" si="112"/>
        <v>-17965</v>
      </c>
      <c r="F1820" s="5" t="str">
        <f t="shared" si="115"/>
        <v>BULLISH</v>
      </c>
      <c r="G1820" s="5" t="str">
        <f t="shared" si="114"/>
        <v>NEUTRAL</v>
      </c>
      <c r="H1820" s="5" t="str">
        <f t="shared" si="113"/>
        <v>CONFIRMED BULLISH</v>
      </c>
    </row>
    <row r="1821" spans="1:8" ht="13.5" x14ac:dyDescent="0.25">
      <c r="A1821" s="3">
        <f>TITRES_STAT!B1824</f>
        <v>44956</v>
      </c>
      <c r="B1821" s="5">
        <f>TITRES_STAT!C1824</f>
        <v>87.9</v>
      </c>
      <c r="C1821" s="5">
        <f>TITRES_STAT!D1824</f>
        <v>71.908299999999997</v>
      </c>
      <c r="D1821" s="5">
        <f>TITRES_STAT!E1824</f>
        <v>0</v>
      </c>
      <c r="E1821" s="2">
        <f t="shared" si="112"/>
        <v>-17965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CONFIRMED BEARISH</v>
      </c>
    </row>
    <row r="1822" spans="1:8" ht="13.5" x14ac:dyDescent="0.25">
      <c r="A1822" s="3">
        <f>TITRES_STAT!B1825</f>
        <v>44957</v>
      </c>
      <c r="B1822" s="5">
        <f>TITRES_STAT!C1825</f>
        <v>87.9</v>
      </c>
      <c r="C1822" s="5">
        <f>TITRES_STAT!D1825</f>
        <v>71.908299999999997</v>
      </c>
      <c r="D1822" s="5">
        <f>TITRES_STAT!E1825</f>
        <v>0</v>
      </c>
      <c r="E1822" s="2">
        <f t="shared" si="112"/>
        <v>-17965</v>
      </c>
      <c r="F1822" s="5" t="str">
        <f t="shared" si="115"/>
        <v>BEARISH</v>
      </c>
      <c r="G1822" s="5" t="str">
        <f t="shared" si="114"/>
        <v>NEUTRAL</v>
      </c>
      <c r="H1822" s="5" t="str">
        <f t="shared" si="113"/>
        <v>CONFIRMED BEARISH</v>
      </c>
    </row>
    <row r="1823" spans="1:8" ht="13.5" x14ac:dyDescent="0.25">
      <c r="A1823" s="3">
        <f>TITRES_STAT!B1826</f>
        <v>44958</v>
      </c>
      <c r="B1823" s="5">
        <f>TITRES_STAT!C1826</f>
        <v>87.9</v>
      </c>
      <c r="C1823" s="5">
        <f>TITRES_STAT!D1826</f>
        <v>71.908299999999997</v>
      </c>
      <c r="D1823" s="5">
        <f>TITRES_STAT!E1826</f>
        <v>0</v>
      </c>
      <c r="E1823" s="2">
        <f t="shared" si="112"/>
        <v>-17965</v>
      </c>
      <c r="F1823" s="5" t="str">
        <f t="shared" si="115"/>
        <v>BEARISH</v>
      </c>
      <c r="G1823" s="5" t="str">
        <f t="shared" si="114"/>
        <v>NEUTRAL</v>
      </c>
      <c r="H1823" s="5" t="str">
        <f t="shared" si="113"/>
        <v>CONFIRMED BEARISH</v>
      </c>
    </row>
    <row r="1824" spans="1:8" ht="13.5" x14ac:dyDescent="0.25">
      <c r="A1824" s="3">
        <f>TITRES_STAT!B1827</f>
        <v>44959</v>
      </c>
      <c r="B1824" s="5">
        <f>TITRES_STAT!C1827</f>
        <v>87.9</v>
      </c>
      <c r="C1824" s="5">
        <f>TITRES_STAT!D1827</f>
        <v>71.908299999999997</v>
      </c>
      <c r="D1824" s="5">
        <f>TITRES_STAT!E1827</f>
        <v>5</v>
      </c>
      <c r="E1824" s="2">
        <f t="shared" si="112"/>
        <v>-17965</v>
      </c>
      <c r="F1824" s="5" t="str">
        <f t="shared" si="115"/>
        <v>BEARISH</v>
      </c>
      <c r="G1824" s="5" t="str">
        <f t="shared" si="114"/>
        <v>NEUTRAL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87.9</v>
      </c>
      <c r="C1825" s="5">
        <f>TITRES_STAT!D1828</f>
        <v>71.908299999999997</v>
      </c>
      <c r="D1825" s="5">
        <f>TITRES_STAT!E1828</f>
        <v>0</v>
      </c>
      <c r="E1825" s="2">
        <f t="shared" si="112"/>
        <v>-17965</v>
      </c>
      <c r="F1825" s="5" t="str">
        <f t="shared" si="115"/>
        <v>NEUTRAL</v>
      </c>
      <c r="G1825" s="5" t="str">
        <f t="shared" si="114"/>
        <v>NEUTRAL</v>
      </c>
      <c r="H1825" s="5" t="str">
        <f t="shared" si="113"/>
        <v>NEUTRAL</v>
      </c>
    </row>
    <row r="1826" spans="1:8" ht="13.5" x14ac:dyDescent="0.25">
      <c r="A1826" s="3">
        <f>TITRES_STAT!B1829</f>
        <v>44963</v>
      </c>
      <c r="B1826" s="5">
        <f>TITRES_STAT!C1829</f>
        <v>87.9</v>
      </c>
      <c r="C1826" s="5">
        <f>TITRES_STAT!D1829</f>
        <v>71.908299999999997</v>
      </c>
      <c r="D1826" s="5">
        <f>TITRES_STAT!E1829</f>
        <v>0</v>
      </c>
      <c r="E1826" s="2">
        <f t="shared" si="112"/>
        <v>-17965</v>
      </c>
      <c r="F1826" s="5" t="str">
        <f t="shared" si="115"/>
        <v>NEUTRAL</v>
      </c>
      <c r="G1826" s="5" t="str">
        <f t="shared" si="114"/>
        <v>NEUTRAL</v>
      </c>
      <c r="H1826" s="5" t="str">
        <f t="shared" si="113"/>
        <v>NEUTRAL</v>
      </c>
    </row>
    <row r="1827" spans="1:8" ht="13.5" x14ac:dyDescent="0.25">
      <c r="A1827" s="3">
        <f>TITRES_STAT!B1830</f>
        <v>44964</v>
      </c>
      <c r="B1827" s="5">
        <f>TITRES_STAT!C1830</f>
        <v>88</v>
      </c>
      <c r="C1827" s="5">
        <f>TITRES_STAT!D1830</f>
        <v>71.990099999999998</v>
      </c>
      <c r="D1827" s="5">
        <f>TITRES_STAT!E1830</f>
        <v>100</v>
      </c>
      <c r="E1827" s="2">
        <f t="shared" si="112"/>
        <v>-17865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44965</v>
      </c>
      <c r="B1828" s="5">
        <f>TITRES_STAT!C1831</f>
        <v>88</v>
      </c>
      <c r="C1828" s="5">
        <f>TITRES_STAT!D1831</f>
        <v>71.990099999999998</v>
      </c>
      <c r="D1828" s="5">
        <f>TITRES_STAT!E1831</f>
        <v>100</v>
      </c>
      <c r="E1828" s="2">
        <f t="shared" si="112"/>
        <v>-17865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88</v>
      </c>
      <c r="C1829" s="5">
        <f>TITRES_STAT!D1832</f>
        <v>71.990099999999998</v>
      </c>
      <c r="D1829" s="5">
        <f>TITRES_STAT!E1832</f>
        <v>0</v>
      </c>
      <c r="E1829" s="2">
        <f t="shared" si="112"/>
        <v>-17865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44967</v>
      </c>
      <c r="B1830" s="5">
        <f>TITRES_STAT!C1833</f>
        <v>88</v>
      </c>
      <c r="C1830" s="5">
        <f>TITRES_STAT!D1833</f>
        <v>71.990099999999998</v>
      </c>
      <c r="D1830" s="5">
        <f>TITRES_STAT!E1833</f>
        <v>100</v>
      </c>
      <c r="E1830" s="2">
        <f t="shared" si="112"/>
        <v>-17865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CONFIRMED BULLISH</v>
      </c>
    </row>
    <row r="1831" spans="1:8" ht="13.5" x14ac:dyDescent="0.25">
      <c r="A1831" s="3">
        <f>TITRES_STAT!B1834</f>
        <v>44970</v>
      </c>
      <c r="B1831" s="5">
        <f>TITRES_STAT!C1834</f>
        <v>88</v>
      </c>
      <c r="C1831" s="5">
        <f>TITRES_STAT!D1834</f>
        <v>71.990099999999998</v>
      </c>
      <c r="D1831" s="5">
        <f>TITRES_STAT!E1834</f>
        <v>0</v>
      </c>
      <c r="E1831" s="2">
        <f t="shared" si="112"/>
        <v>-17865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CONFIRMED BULLISH</v>
      </c>
    </row>
    <row r="1832" spans="1:8" ht="13.5" x14ac:dyDescent="0.25">
      <c r="A1832" s="3">
        <f>TITRES_STAT!B1835</f>
        <v>44971</v>
      </c>
      <c r="B1832" s="5">
        <f>TITRES_STAT!C1835</f>
        <v>88</v>
      </c>
      <c r="C1832" s="5">
        <f>TITRES_STAT!D1835</f>
        <v>71.990099999999998</v>
      </c>
      <c r="D1832" s="5">
        <f>TITRES_STAT!E1835</f>
        <v>103</v>
      </c>
      <c r="E1832" s="2">
        <f t="shared" si="112"/>
        <v>-17865</v>
      </c>
      <c r="F1832" s="5" t="str">
        <f t="shared" si="115"/>
        <v>NEUTRAL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44972</v>
      </c>
      <c r="B1833" s="5">
        <f>TITRES_STAT!C1836</f>
        <v>88</v>
      </c>
      <c r="C1833" s="5">
        <f>TITRES_STAT!D1836</f>
        <v>71.990099999999998</v>
      </c>
      <c r="D1833" s="5">
        <f>TITRES_STAT!E1836</f>
        <v>0</v>
      </c>
      <c r="E1833" s="2">
        <f t="shared" si="112"/>
        <v>-17865</v>
      </c>
      <c r="F1833" s="5" t="str">
        <f t="shared" si="115"/>
        <v>NEUTRAL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44973</v>
      </c>
      <c r="B1834" s="5">
        <f>TITRES_STAT!C1837</f>
        <v>87</v>
      </c>
      <c r="C1834" s="5">
        <f>TITRES_STAT!D1837</f>
        <v>71.1721</v>
      </c>
      <c r="D1834" s="5">
        <f>TITRES_STAT!E1837</f>
        <v>6</v>
      </c>
      <c r="E1834" s="2">
        <f t="shared" si="112"/>
        <v>-17871</v>
      </c>
      <c r="F1834" s="5" t="str">
        <f t="shared" si="115"/>
        <v>BEARISH</v>
      </c>
      <c r="G1834" s="5" t="str">
        <f t="shared" si="114"/>
        <v>NEUTRAL</v>
      </c>
      <c r="H1834" s="5" t="str">
        <f t="shared" si="113"/>
        <v>CONFIRMED BEARISH</v>
      </c>
    </row>
    <row r="1835" spans="1:8" ht="13.5" x14ac:dyDescent="0.25">
      <c r="A1835" s="3">
        <f>TITRES_STAT!B1838</f>
        <v>44974</v>
      </c>
      <c r="B1835" s="5">
        <f>TITRES_STAT!C1838</f>
        <v>88</v>
      </c>
      <c r="C1835" s="5">
        <f>TITRES_STAT!D1838</f>
        <v>71.990099999999998</v>
      </c>
      <c r="D1835" s="5">
        <f>TITRES_STAT!E1838</f>
        <v>120</v>
      </c>
      <c r="E1835" s="2">
        <f t="shared" si="112"/>
        <v>-17751</v>
      </c>
      <c r="F1835" s="5" t="str">
        <f t="shared" si="115"/>
        <v>BULLISH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88</v>
      </c>
      <c r="C1836" s="5">
        <f>TITRES_STAT!D1839</f>
        <v>71.990099999999998</v>
      </c>
      <c r="D1836" s="5">
        <f>TITRES_STAT!E1839</f>
        <v>0</v>
      </c>
      <c r="E1836" s="2">
        <f t="shared" si="112"/>
        <v>-17751</v>
      </c>
      <c r="F1836" s="5" t="str">
        <f t="shared" si="115"/>
        <v>BULLISH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44978</v>
      </c>
      <c r="B1837" s="5">
        <f>TITRES_STAT!C1840</f>
        <v>88</v>
      </c>
      <c r="C1837" s="5">
        <f>TITRES_STAT!D1840</f>
        <v>71.990099999999998</v>
      </c>
      <c r="D1837" s="5">
        <f>TITRES_STAT!E1840</f>
        <v>0</v>
      </c>
      <c r="E1837" s="2">
        <f t="shared" si="112"/>
        <v>-17751</v>
      </c>
      <c r="F1837" s="5" t="str">
        <f t="shared" si="115"/>
        <v>BULLISH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44979</v>
      </c>
      <c r="B1838" s="5">
        <f>TITRES_STAT!C1841</f>
        <v>88</v>
      </c>
      <c r="C1838" s="5">
        <f>TITRES_STAT!D1841</f>
        <v>71.990099999999998</v>
      </c>
      <c r="D1838" s="5">
        <f>TITRES_STAT!E1841</f>
        <v>200</v>
      </c>
      <c r="E1838" s="2">
        <f t="shared" si="112"/>
        <v>-17751</v>
      </c>
      <c r="F1838" s="5" t="str">
        <f t="shared" si="115"/>
        <v>BULLISH</v>
      </c>
      <c r="G1838" s="5" t="str">
        <f t="shared" si="114"/>
        <v>NEUTRAL</v>
      </c>
      <c r="H1838" s="5" t="str">
        <f t="shared" si="113"/>
        <v>NEUTRAL</v>
      </c>
    </row>
    <row r="1839" spans="1:8" ht="13.5" x14ac:dyDescent="0.25">
      <c r="A1839" s="3">
        <f>TITRES_STAT!B1842</f>
        <v>44980</v>
      </c>
      <c r="B1839" s="5">
        <f>TITRES_STAT!C1842</f>
        <v>88</v>
      </c>
      <c r="C1839" s="5">
        <f>TITRES_STAT!D1842</f>
        <v>71.990099999999998</v>
      </c>
      <c r="D1839" s="5">
        <f>TITRES_STAT!E1842</f>
        <v>0</v>
      </c>
      <c r="E1839" s="2">
        <f t="shared" si="112"/>
        <v>-17751</v>
      </c>
      <c r="F1839" s="5" t="str">
        <f t="shared" si="115"/>
        <v>BULLISH</v>
      </c>
      <c r="G1839" s="5" t="str">
        <f t="shared" si="114"/>
        <v>NEUTRAL</v>
      </c>
      <c r="H1839" s="5" t="str">
        <f t="shared" si="113"/>
        <v>CONFIRMED BULLISH</v>
      </c>
    </row>
    <row r="1840" spans="1:8" ht="13.5" x14ac:dyDescent="0.25">
      <c r="A1840" s="3">
        <f>TITRES_STAT!B1843</f>
        <v>44981</v>
      </c>
      <c r="B1840" s="5">
        <f>TITRES_STAT!C1843</f>
        <v>87.99</v>
      </c>
      <c r="C1840" s="5">
        <f>TITRES_STAT!D1843</f>
        <v>71.981899999999996</v>
      </c>
      <c r="D1840" s="5">
        <f>TITRES_STAT!E1843</f>
        <v>245</v>
      </c>
      <c r="E1840" s="2">
        <f t="shared" si="112"/>
        <v>-17996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CONFIRMED BEARISH</v>
      </c>
    </row>
    <row r="1841" spans="1:8" ht="13.5" x14ac:dyDescent="0.25">
      <c r="A1841" s="3">
        <f>TITRES_STAT!B1844</f>
        <v>44984</v>
      </c>
      <c r="B1841" s="5">
        <f>TITRES_STAT!C1844</f>
        <v>87.99</v>
      </c>
      <c r="C1841" s="5">
        <f>TITRES_STAT!D1844</f>
        <v>71.981899999999996</v>
      </c>
      <c r="D1841" s="5">
        <f>TITRES_STAT!E1844</f>
        <v>0</v>
      </c>
      <c r="E1841" s="2">
        <f t="shared" si="112"/>
        <v>-17996</v>
      </c>
      <c r="F1841" s="5" t="str">
        <f t="shared" si="115"/>
        <v>BEARISH</v>
      </c>
      <c r="G1841" s="5" t="str">
        <f t="shared" si="114"/>
        <v>NEUTRAL</v>
      </c>
      <c r="H1841" s="5" t="str">
        <f t="shared" si="113"/>
        <v>CONFIRMED BEARISH</v>
      </c>
    </row>
    <row r="1842" spans="1:8" ht="13.5" x14ac:dyDescent="0.25">
      <c r="A1842" s="3">
        <f>TITRES_STAT!B1845</f>
        <v>44985</v>
      </c>
      <c r="B1842" s="5">
        <f>TITRES_STAT!C1845</f>
        <v>87.99</v>
      </c>
      <c r="C1842" s="5">
        <f>TITRES_STAT!D1845</f>
        <v>71.981899999999996</v>
      </c>
      <c r="D1842" s="5">
        <f>TITRES_STAT!E1845</f>
        <v>0</v>
      </c>
      <c r="E1842" s="2">
        <f t="shared" si="112"/>
        <v>-17996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CONFIRMED BEARISH</v>
      </c>
    </row>
    <row r="1843" spans="1:8" ht="13.5" x14ac:dyDescent="0.25">
      <c r="A1843" s="3">
        <f>TITRES_STAT!B1846</f>
        <v>44986</v>
      </c>
      <c r="B1843" s="5">
        <f>TITRES_STAT!C1846</f>
        <v>87.99</v>
      </c>
      <c r="C1843" s="5">
        <f>TITRES_STAT!D1846</f>
        <v>71.981899999999996</v>
      </c>
      <c r="D1843" s="5">
        <f>TITRES_STAT!E1846</f>
        <v>0</v>
      </c>
      <c r="E1843" s="2">
        <f t="shared" si="112"/>
        <v>-17996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CONFIRMED BEARISH</v>
      </c>
    </row>
    <row r="1844" spans="1:8" ht="13.5" x14ac:dyDescent="0.25">
      <c r="A1844" s="3">
        <f>TITRES_STAT!B1847</f>
        <v>44987</v>
      </c>
      <c r="B1844" s="5">
        <f>TITRES_STAT!C1847</f>
        <v>87.99</v>
      </c>
      <c r="C1844" s="5">
        <f>TITRES_STAT!D1847</f>
        <v>71.981899999999996</v>
      </c>
      <c r="D1844" s="5">
        <f>TITRES_STAT!E1847</f>
        <v>0</v>
      </c>
      <c r="E1844" s="2">
        <f t="shared" si="112"/>
        <v>-17996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87.99</v>
      </c>
      <c r="C1845" s="5">
        <f>TITRES_STAT!D1848</f>
        <v>71.981899999999996</v>
      </c>
      <c r="D1845" s="5">
        <f>TITRES_STAT!E1848</f>
        <v>0</v>
      </c>
      <c r="E1845" s="2">
        <f t="shared" si="112"/>
        <v>-17996</v>
      </c>
      <c r="F1845" s="5" t="str">
        <f t="shared" si="115"/>
        <v>NEUTRAL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87.5</v>
      </c>
      <c r="C1846" s="5">
        <f>TITRES_STAT!D1849</f>
        <v>71.581100000000006</v>
      </c>
      <c r="D1846" s="5">
        <f>TITRES_STAT!E1849</f>
        <v>320</v>
      </c>
      <c r="E1846" s="2">
        <f t="shared" si="112"/>
        <v>-18316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87.5</v>
      </c>
      <c r="C1847" s="5">
        <f>TITRES_STAT!D1850</f>
        <v>71.581100000000006</v>
      </c>
      <c r="D1847" s="5">
        <f>TITRES_STAT!E1850</f>
        <v>0</v>
      </c>
      <c r="E1847" s="2">
        <f t="shared" si="112"/>
        <v>-18316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87.5</v>
      </c>
      <c r="C1848" s="5">
        <f>TITRES_STAT!D1851</f>
        <v>71.581100000000006</v>
      </c>
      <c r="D1848" s="5">
        <f>TITRES_STAT!E1851</f>
        <v>0</v>
      </c>
      <c r="E1848" s="2">
        <f t="shared" si="112"/>
        <v>-18316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CONFIRMED BEARISH</v>
      </c>
    </row>
    <row r="1849" spans="1:8" ht="13.5" x14ac:dyDescent="0.25">
      <c r="A1849" s="3">
        <f>TITRES_STAT!B1852</f>
        <v>44994</v>
      </c>
      <c r="B1849" s="5">
        <f>TITRES_STAT!C1852</f>
        <v>87.5</v>
      </c>
      <c r="C1849" s="5">
        <f>TITRES_STAT!D1852</f>
        <v>71.581100000000006</v>
      </c>
      <c r="D1849" s="5">
        <f>TITRES_STAT!E1852</f>
        <v>0</v>
      </c>
      <c r="E1849" s="2">
        <f t="shared" si="112"/>
        <v>-18316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44995</v>
      </c>
      <c r="B1850" s="5">
        <f>TITRES_STAT!C1853</f>
        <v>87.5</v>
      </c>
      <c r="C1850" s="5">
        <f>TITRES_STAT!D1853</f>
        <v>71.581100000000006</v>
      </c>
      <c r="D1850" s="5">
        <f>TITRES_STAT!E1853</f>
        <v>0</v>
      </c>
      <c r="E1850" s="2">
        <f t="shared" si="112"/>
        <v>-18316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44998</v>
      </c>
      <c r="B1851" s="5">
        <f>TITRES_STAT!C1854</f>
        <v>87.5</v>
      </c>
      <c r="C1851" s="5">
        <f>TITRES_STAT!D1854</f>
        <v>71.581100000000006</v>
      </c>
      <c r="D1851" s="5">
        <f>TITRES_STAT!E1854</f>
        <v>0</v>
      </c>
      <c r="E1851" s="2">
        <f t="shared" si="112"/>
        <v>-18316</v>
      </c>
      <c r="F1851" s="5" t="str">
        <f t="shared" si="115"/>
        <v>NEUTRAL</v>
      </c>
      <c r="G1851" s="5" t="str">
        <f t="shared" si="114"/>
        <v>NEUTRAL</v>
      </c>
      <c r="H1851" s="5" t="str">
        <f t="shared" si="113"/>
        <v>NEUTRAL</v>
      </c>
    </row>
    <row r="1852" spans="1:8" ht="13.5" x14ac:dyDescent="0.25">
      <c r="A1852" s="3">
        <f>TITRES_STAT!B1855</f>
        <v>44999</v>
      </c>
      <c r="B1852" s="5">
        <f>TITRES_STAT!C1855</f>
        <v>87.5</v>
      </c>
      <c r="C1852" s="5">
        <f>TITRES_STAT!D1855</f>
        <v>71.581100000000006</v>
      </c>
      <c r="D1852" s="5">
        <f>TITRES_STAT!E1855</f>
        <v>100</v>
      </c>
      <c r="E1852" s="2">
        <f t="shared" si="112"/>
        <v>-18316</v>
      </c>
      <c r="F1852" s="5" t="str">
        <f t="shared" si="115"/>
        <v>NEUTRAL</v>
      </c>
      <c r="G1852" s="5" t="str">
        <f t="shared" si="114"/>
        <v>NEUTRAL</v>
      </c>
      <c r="H1852" s="5" t="str">
        <f t="shared" si="113"/>
        <v>NEUTRAL</v>
      </c>
    </row>
    <row r="1853" spans="1:8" ht="13.5" x14ac:dyDescent="0.25">
      <c r="A1853" s="3">
        <f>TITRES_STAT!B1856</f>
        <v>45000</v>
      </c>
      <c r="B1853" s="5">
        <f>TITRES_STAT!C1856</f>
        <v>83.6</v>
      </c>
      <c r="C1853" s="5">
        <f>TITRES_STAT!D1856</f>
        <v>68.390600000000006</v>
      </c>
      <c r="D1853" s="5">
        <f>TITRES_STAT!E1856</f>
        <v>128</v>
      </c>
      <c r="E1853" s="2">
        <f t="shared" si="112"/>
        <v>-18444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83.6</v>
      </c>
      <c r="C1854" s="5">
        <f>TITRES_STAT!D1857</f>
        <v>68.390600000000006</v>
      </c>
      <c r="D1854" s="5">
        <f>TITRES_STAT!E1857</f>
        <v>0</v>
      </c>
      <c r="E1854" s="2">
        <f t="shared" si="112"/>
        <v>-18444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83.6</v>
      </c>
      <c r="C1855" s="5">
        <f>TITRES_STAT!D1858</f>
        <v>68.390600000000006</v>
      </c>
      <c r="D1855" s="5">
        <f>TITRES_STAT!E1858</f>
        <v>0</v>
      </c>
      <c r="E1855" s="2">
        <f t="shared" si="112"/>
        <v>-18444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86.51</v>
      </c>
      <c r="C1856" s="5">
        <f>TITRES_STAT!D1859</f>
        <v>70.771199999999993</v>
      </c>
      <c r="D1856" s="5">
        <f>TITRES_STAT!E1859</f>
        <v>170</v>
      </c>
      <c r="E1856" s="2">
        <f t="shared" si="112"/>
        <v>-18274</v>
      </c>
      <c r="F1856" s="5" t="str">
        <f t="shared" si="115"/>
        <v>BULLISH</v>
      </c>
      <c r="G1856" s="5" t="str">
        <f t="shared" si="114"/>
        <v>NEUTRAL</v>
      </c>
      <c r="H1856" s="5" t="str">
        <f t="shared" si="113"/>
        <v>BULLISH DIVERGENCE</v>
      </c>
    </row>
    <row r="1857" spans="1:8" ht="13.5" x14ac:dyDescent="0.25">
      <c r="A1857" s="3">
        <f>TITRES_STAT!B1860</f>
        <v>45007</v>
      </c>
      <c r="B1857" s="5">
        <f>TITRES_STAT!C1860</f>
        <v>86.51</v>
      </c>
      <c r="C1857" s="5">
        <f>TITRES_STAT!D1860</f>
        <v>70.771199999999993</v>
      </c>
      <c r="D1857" s="5">
        <f>TITRES_STAT!E1860</f>
        <v>28</v>
      </c>
      <c r="E1857" s="2">
        <f t="shared" si="112"/>
        <v>-18274</v>
      </c>
      <c r="F1857" s="5" t="str">
        <f t="shared" si="115"/>
        <v>BULLISH</v>
      </c>
      <c r="G1857" s="5" t="str">
        <f t="shared" si="114"/>
        <v>NEUTRAL</v>
      </c>
      <c r="H1857" s="5" t="str">
        <f t="shared" si="113"/>
        <v>BULLISH DIVERGENCE</v>
      </c>
    </row>
    <row r="1858" spans="1:8" ht="13.5" x14ac:dyDescent="0.25">
      <c r="A1858" s="3">
        <f>TITRES_STAT!B1861</f>
        <v>45008</v>
      </c>
      <c r="B1858" s="5">
        <f>TITRES_STAT!C1861</f>
        <v>86.51</v>
      </c>
      <c r="C1858" s="5">
        <f>TITRES_STAT!D1861</f>
        <v>70.771199999999993</v>
      </c>
      <c r="D1858" s="5">
        <f>TITRES_STAT!E1861</f>
        <v>0</v>
      </c>
      <c r="E1858" s="2">
        <f t="shared" si="112"/>
        <v>-18274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CONFIRMED BULLISH</v>
      </c>
    </row>
    <row r="1859" spans="1:8" ht="13.5" x14ac:dyDescent="0.25">
      <c r="A1859" s="3">
        <f>TITRES_STAT!B1862</f>
        <v>45009</v>
      </c>
      <c r="B1859" s="5">
        <f>TITRES_STAT!C1862</f>
        <v>88</v>
      </c>
      <c r="C1859" s="5">
        <f>TITRES_STAT!D1862</f>
        <v>71.990099999999998</v>
      </c>
      <c r="D1859" s="5">
        <f>TITRES_STAT!E1862</f>
        <v>2</v>
      </c>
      <c r="E1859" s="2">
        <f t="shared" si="112"/>
        <v>-18272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CONFIRMED BULLISH</v>
      </c>
    </row>
    <row r="1860" spans="1:8" ht="13.5" x14ac:dyDescent="0.25">
      <c r="A1860" s="3">
        <f>TITRES_STAT!B1863</f>
        <v>45012</v>
      </c>
      <c r="B1860" s="5">
        <f>TITRES_STAT!C1863</f>
        <v>87</v>
      </c>
      <c r="C1860" s="5">
        <f>TITRES_STAT!D1863</f>
        <v>71.1721</v>
      </c>
      <c r="D1860" s="5">
        <f>TITRES_STAT!E1863</f>
        <v>110</v>
      </c>
      <c r="E1860" s="2">
        <f t="shared" ref="E1860:E1923" si="116">IF(B1860&gt;B1859, E1859+D1860, IF(B1860&lt;B1859, E1859-D1860, E1859))</f>
        <v>-18382</v>
      </c>
      <c r="F1860" s="5" t="str">
        <f t="shared" si="115"/>
        <v>BULLISH</v>
      </c>
      <c r="G1860" s="5" t="str">
        <f t="shared" si="114"/>
        <v>NEUTRAL</v>
      </c>
      <c r="H1860" s="5" t="str">
        <f t="shared" si="113"/>
        <v>CONFIRMED BULLISH</v>
      </c>
    </row>
    <row r="1861" spans="1:8" ht="13.5" x14ac:dyDescent="0.25">
      <c r="A1861" s="3">
        <f>TITRES_STAT!B1864</f>
        <v>45013</v>
      </c>
      <c r="B1861" s="5">
        <f>TITRES_STAT!C1864</f>
        <v>87</v>
      </c>
      <c r="C1861" s="5">
        <f>TITRES_STAT!D1864</f>
        <v>71.1721</v>
      </c>
      <c r="D1861" s="5">
        <f>TITRES_STAT!E1864</f>
        <v>0</v>
      </c>
      <c r="E1861" s="2">
        <f t="shared" si="116"/>
        <v>-18382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BEARISH DIVERGENCE</v>
      </c>
    </row>
    <row r="1862" spans="1:8" ht="13.5" x14ac:dyDescent="0.25">
      <c r="A1862" s="3">
        <f>TITRES_STAT!B1865</f>
        <v>45014</v>
      </c>
      <c r="B1862" s="5">
        <f>TITRES_STAT!C1865</f>
        <v>87</v>
      </c>
      <c r="C1862" s="5">
        <f>TITRES_STAT!D1865</f>
        <v>71.1721</v>
      </c>
      <c r="D1862" s="5">
        <f>TITRES_STAT!E1865</f>
        <v>0</v>
      </c>
      <c r="E1862" s="2">
        <f t="shared" si="116"/>
        <v>-18382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BEARISH DIVERGENCE</v>
      </c>
    </row>
    <row r="1863" spans="1:8" ht="13.5" x14ac:dyDescent="0.25">
      <c r="A1863" s="3">
        <f>TITRES_STAT!B1866</f>
        <v>45015</v>
      </c>
      <c r="B1863" s="5">
        <f>TITRES_STAT!C1866</f>
        <v>87</v>
      </c>
      <c r="C1863" s="5">
        <f>TITRES_STAT!D1866</f>
        <v>71.1721</v>
      </c>
      <c r="D1863" s="5">
        <f>TITRES_STAT!E1866</f>
        <v>0</v>
      </c>
      <c r="E1863" s="2">
        <f t="shared" si="116"/>
        <v>-18382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BEARISH DIVERGENCE</v>
      </c>
    </row>
    <row r="1864" spans="1:8" ht="13.5" x14ac:dyDescent="0.25">
      <c r="A1864" s="3">
        <f>TITRES_STAT!B1867</f>
        <v>45016</v>
      </c>
      <c r="B1864" s="5">
        <f>TITRES_STAT!C1867</f>
        <v>87</v>
      </c>
      <c r="C1864" s="5">
        <f>TITRES_STAT!D1867</f>
        <v>71.1721</v>
      </c>
      <c r="D1864" s="5">
        <f>TITRES_STAT!E1867</f>
        <v>50</v>
      </c>
      <c r="E1864" s="2">
        <f t="shared" si="116"/>
        <v>-18382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CONFIRMED BEARISH</v>
      </c>
    </row>
    <row r="1865" spans="1:8" ht="13.5" x14ac:dyDescent="0.25">
      <c r="A1865" s="3">
        <f>TITRES_STAT!B1868</f>
        <v>45019</v>
      </c>
      <c r="B1865" s="5">
        <f>TITRES_STAT!C1868</f>
        <v>88</v>
      </c>
      <c r="C1865" s="5">
        <f>TITRES_STAT!D1868</f>
        <v>71.990099999999998</v>
      </c>
      <c r="D1865" s="5">
        <f>TITRES_STAT!E1868</f>
        <v>2</v>
      </c>
      <c r="E1865" s="2">
        <f t="shared" si="116"/>
        <v>-18380</v>
      </c>
      <c r="F1865" s="5" t="str">
        <f t="shared" si="119"/>
        <v>BULLISH</v>
      </c>
      <c r="G1865" s="5" t="str">
        <f t="shared" si="118"/>
        <v>NEUTRAL</v>
      </c>
      <c r="H1865" s="5" t="str">
        <f t="shared" si="117"/>
        <v>CONFIRMED BULLISH</v>
      </c>
    </row>
    <row r="1866" spans="1:8" ht="13.5" x14ac:dyDescent="0.25">
      <c r="A1866" s="3">
        <f>TITRES_STAT!B1869</f>
        <v>45020</v>
      </c>
      <c r="B1866" s="5">
        <f>TITRES_STAT!C1869</f>
        <v>88</v>
      </c>
      <c r="C1866" s="5">
        <f>TITRES_STAT!D1869</f>
        <v>71.990099999999998</v>
      </c>
      <c r="D1866" s="5">
        <f>TITRES_STAT!E1869</f>
        <v>0</v>
      </c>
      <c r="E1866" s="2">
        <f t="shared" si="116"/>
        <v>-18380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CONFIRMED BULLISH</v>
      </c>
    </row>
    <row r="1867" spans="1:8" ht="13.5" x14ac:dyDescent="0.25">
      <c r="A1867" s="3">
        <f>TITRES_STAT!B1870</f>
        <v>45021</v>
      </c>
      <c r="B1867" s="5">
        <f>TITRES_STAT!C1870</f>
        <v>87.99</v>
      </c>
      <c r="C1867" s="5">
        <f>TITRES_STAT!D1870</f>
        <v>71.981899999999996</v>
      </c>
      <c r="D1867" s="5">
        <f>TITRES_STAT!E1870</f>
        <v>66</v>
      </c>
      <c r="E1867" s="2">
        <f t="shared" si="116"/>
        <v>-18446</v>
      </c>
      <c r="F1867" s="5" t="str">
        <f t="shared" si="119"/>
        <v>BEARISH</v>
      </c>
      <c r="G1867" s="5" t="str">
        <f t="shared" si="118"/>
        <v>NEUTRAL</v>
      </c>
      <c r="H1867" s="5" t="str">
        <f t="shared" si="117"/>
        <v>BEARISH DIVERGENCE</v>
      </c>
    </row>
    <row r="1868" spans="1:8" ht="13.5" x14ac:dyDescent="0.25">
      <c r="A1868" s="3">
        <f>TITRES_STAT!B1871</f>
        <v>45022</v>
      </c>
      <c r="B1868" s="5">
        <f>TITRES_STAT!C1871</f>
        <v>87.99</v>
      </c>
      <c r="C1868" s="5">
        <f>TITRES_STAT!D1871</f>
        <v>71.981899999999996</v>
      </c>
      <c r="D1868" s="5">
        <f>TITRES_STAT!E1871</f>
        <v>0</v>
      </c>
      <c r="E1868" s="2">
        <f t="shared" si="116"/>
        <v>-18446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BEARISH DIVERGENCE</v>
      </c>
    </row>
    <row r="1869" spans="1:8" ht="13.5" x14ac:dyDescent="0.25">
      <c r="A1869" s="3">
        <f>TITRES_STAT!B1872</f>
        <v>45023</v>
      </c>
      <c r="B1869" s="5">
        <f>TITRES_STAT!C1872</f>
        <v>88</v>
      </c>
      <c r="C1869" s="5">
        <f>TITRES_STAT!D1872</f>
        <v>71.990099999999998</v>
      </c>
      <c r="D1869" s="5">
        <f>TITRES_STAT!E1872</f>
        <v>5</v>
      </c>
      <c r="E1869" s="2">
        <f t="shared" si="116"/>
        <v>-18441</v>
      </c>
      <c r="F1869" s="5" t="str">
        <f t="shared" si="119"/>
        <v>BEARISH</v>
      </c>
      <c r="G1869" s="5" t="str">
        <f t="shared" si="118"/>
        <v>NEUTRAL</v>
      </c>
      <c r="H1869" s="5" t="str">
        <f t="shared" si="117"/>
        <v>BEARISH DIVERGENCE</v>
      </c>
    </row>
    <row r="1870" spans="1:8" ht="13.5" x14ac:dyDescent="0.25">
      <c r="A1870" s="3">
        <f>TITRES_STAT!B1873</f>
        <v>45026</v>
      </c>
      <c r="B1870" s="5">
        <f>TITRES_STAT!C1873</f>
        <v>88</v>
      </c>
      <c r="C1870" s="5">
        <f>TITRES_STAT!D1873</f>
        <v>71.990099999999998</v>
      </c>
      <c r="D1870" s="5">
        <f>TITRES_STAT!E1873</f>
        <v>0</v>
      </c>
      <c r="E1870" s="2">
        <f t="shared" si="116"/>
        <v>-18441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45027</v>
      </c>
      <c r="B1871" s="5">
        <f>TITRES_STAT!C1874</f>
        <v>88</v>
      </c>
      <c r="C1871" s="5">
        <f>TITRES_STAT!D1874</f>
        <v>71.990099999999998</v>
      </c>
      <c r="D1871" s="5">
        <f>TITRES_STAT!E1874</f>
        <v>0</v>
      </c>
      <c r="E1871" s="2">
        <f t="shared" si="116"/>
        <v>-18441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45028</v>
      </c>
      <c r="B1872" s="5">
        <f>TITRES_STAT!C1875</f>
        <v>88</v>
      </c>
      <c r="C1872" s="5">
        <f>TITRES_STAT!D1875</f>
        <v>71.990099999999998</v>
      </c>
      <c r="D1872" s="5">
        <f>TITRES_STAT!E1875</f>
        <v>2</v>
      </c>
      <c r="E1872" s="2">
        <f t="shared" si="116"/>
        <v>-18441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CONFIRMED BULLISH</v>
      </c>
    </row>
    <row r="1873" spans="1:8" ht="13.5" x14ac:dyDescent="0.25">
      <c r="A1873" s="3">
        <f>TITRES_STAT!B1876</f>
        <v>45029</v>
      </c>
      <c r="B1873" s="5">
        <f>TITRES_STAT!C1876</f>
        <v>88</v>
      </c>
      <c r="C1873" s="5">
        <f>TITRES_STAT!D1876</f>
        <v>71.990099999999998</v>
      </c>
      <c r="D1873" s="5">
        <f>TITRES_STAT!E1876</f>
        <v>0</v>
      </c>
      <c r="E1873" s="2">
        <f t="shared" si="116"/>
        <v>-18441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CONFIRMED BULLISH</v>
      </c>
    </row>
    <row r="1874" spans="1:8" ht="13.5" x14ac:dyDescent="0.25">
      <c r="A1874" s="3">
        <f>TITRES_STAT!B1877</f>
        <v>45030</v>
      </c>
      <c r="B1874" s="5">
        <f>TITRES_STAT!C1877</f>
        <v>87.88</v>
      </c>
      <c r="C1874" s="5">
        <f>TITRES_STAT!D1877</f>
        <v>71.891999999999996</v>
      </c>
      <c r="D1874" s="5">
        <f>TITRES_STAT!E1877</f>
        <v>109</v>
      </c>
      <c r="E1874" s="2">
        <f t="shared" si="116"/>
        <v>-18550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CONFIRMED BEARISH</v>
      </c>
    </row>
    <row r="1875" spans="1:8" ht="13.5" x14ac:dyDescent="0.25">
      <c r="A1875" s="3">
        <f>TITRES_STAT!B1878</f>
        <v>45033</v>
      </c>
      <c r="B1875" s="5">
        <f>TITRES_STAT!C1878</f>
        <v>87.88</v>
      </c>
      <c r="C1875" s="5">
        <f>TITRES_STAT!D1878</f>
        <v>71.891999999999996</v>
      </c>
      <c r="D1875" s="5">
        <f>TITRES_STAT!E1878</f>
        <v>0</v>
      </c>
      <c r="E1875" s="2">
        <f t="shared" si="116"/>
        <v>-18550</v>
      </c>
      <c r="F1875" s="5" t="str">
        <f t="shared" si="119"/>
        <v>BEARISH</v>
      </c>
      <c r="G1875" s="5" t="str">
        <f t="shared" si="118"/>
        <v>NEUTRAL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87.88</v>
      </c>
      <c r="C1876" s="5">
        <f>TITRES_STAT!D1879</f>
        <v>71.891999999999996</v>
      </c>
      <c r="D1876" s="5">
        <f>TITRES_STAT!E1879</f>
        <v>0</v>
      </c>
      <c r="E1876" s="2">
        <f t="shared" si="116"/>
        <v>-18550</v>
      </c>
      <c r="F1876" s="5" t="str">
        <f t="shared" si="119"/>
        <v>BEARISH</v>
      </c>
      <c r="G1876" s="5" t="str">
        <f t="shared" si="118"/>
        <v>NEUTRAL</v>
      </c>
      <c r="H1876" s="5" t="str">
        <f t="shared" si="117"/>
        <v>CONFIRMED BEARISH</v>
      </c>
    </row>
    <row r="1877" spans="1:8" ht="13.5" x14ac:dyDescent="0.25">
      <c r="A1877" s="3">
        <f>TITRES_STAT!B1880</f>
        <v>45035</v>
      </c>
      <c r="B1877" s="5">
        <f>TITRES_STAT!C1880</f>
        <v>87.88</v>
      </c>
      <c r="C1877" s="5">
        <f>TITRES_STAT!D1880</f>
        <v>71.891999999999996</v>
      </c>
      <c r="D1877" s="5">
        <f>TITRES_STAT!E1880</f>
        <v>16</v>
      </c>
      <c r="E1877" s="2">
        <f t="shared" si="116"/>
        <v>-18550</v>
      </c>
      <c r="F1877" s="5" t="str">
        <f t="shared" si="119"/>
        <v>BEARISH</v>
      </c>
      <c r="G1877" s="5" t="str">
        <f t="shared" si="118"/>
        <v>NEUTRAL</v>
      </c>
      <c r="H1877" s="5" t="str">
        <f t="shared" si="117"/>
        <v>CONFIRMED BEARISH</v>
      </c>
    </row>
    <row r="1878" spans="1:8" ht="13.5" x14ac:dyDescent="0.25">
      <c r="A1878" s="3">
        <f>TITRES_STAT!B1881</f>
        <v>45036</v>
      </c>
      <c r="B1878" s="5">
        <f>TITRES_STAT!C1881</f>
        <v>87.88</v>
      </c>
      <c r="C1878" s="5">
        <f>TITRES_STAT!D1881</f>
        <v>71.891999999999996</v>
      </c>
      <c r="D1878" s="5">
        <f>TITRES_STAT!E1881</f>
        <v>0</v>
      </c>
      <c r="E1878" s="2">
        <f t="shared" si="116"/>
        <v>-18550</v>
      </c>
      <c r="F1878" s="5" t="str">
        <f t="shared" si="119"/>
        <v>BEARISH</v>
      </c>
      <c r="G1878" s="5" t="str">
        <f t="shared" si="118"/>
        <v>NEUTRAL</v>
      </c>
      <c r="H1878" s="5" t="str">
        <f t="shared" si="117"/>
        <v>CONFIRMED BEARISH</v>
      </c>
    </row>
    <row r="1879" spans="1:8" ht="13.5" x14ac:dyDescent="0.25">
      <c r="A1879" s="3">
        <f>TITRES_STAT!B1882</f>
        <v>45040</v>
      </c>
      <c r="B1879" s="5">
        <f>TITRES_STAT!C1882</f>
        <v>88</v>
      </c>
      <c r="C1879" s="5">
        <f>TITRES_STAT!D1882</f>
        <v>71.990099999999998</v>
      </c>
      <c r="D1879" s="5">
        <f>TITRES_STAT!E1882</f>
        <v>106</v>
      </c>
      <c r="E1879" s="2">
        <f t="shared" si="116"/>
        <v>-18444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45041</v>
      </c>
      <c r="B1880" s="5">
        <f>TITRES_STAT!C1883</f>
        <v>88</v>
      </c>
      <c r="C1880" s="5">
        <f>TITRES_STAT!D1883</f>
        <v>71.990099999999998</v>
      </c>
      <c r="D1880" s="5">
        <f>TITRES_STAT!E1883</f>
        <v>0</v>
      </c>
      <c r="E1880" s="2">
        <f t="shared" si="116"/>
        <v>-18444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45042</v>
      </c>
      <c r="B1881" s="5">
        <f>TITRES_STAT!C1884</f>
        <v>87</v>
      </c>
      <c r="C1881" s="5">
        <f>TITRES_STAT!D1884</f>
        <v>71.1721</v>
      </c>
      <c r="D1881" s="5">
        <f>TITRES_STAT!E1884</f>
        <v>1220</v>
      </c>
      <c r="E1881" s="2">
        <f t="shared" si="116"/>
        <v>-19664</v>
      </c>
      <c r="F1881" s="5" t="str">
        <f t="shared" si="119"/>
        <v>BEARISH</v>
      </c>
      <c r="G1881" s="5" t="str">
        <f t="shared" si="118"/>
        <v>STRONG</v>
      </c>
      <c r="H1881" s="5" t="str">
        <f t="shared" si="117"/>
        <v>CONFIRMED BEARISH</v>
      </c>
    </row>
    <row r="1882" spans="1:8" ht="13.5" x14ac:dyDescent="0.25">
      <c r="A1882" s="3">
        <f>TITRES_STAT!B1885</f>
        <v>45043</v>
      </c>
      <c r="B1882" s="5">
        <f>TITRES_STAT!C1885</f>
        <v>87</v>
      </c>
      <c r="C1882" s="5">
        <f>TITRES_STAT!D1885</f>
        <v>71.1721</v>
      </c>
      <c r="D1882" s="5">
        <f>TITRES_STAT!E1885</f>
        <v>0</v>
      </c>
      <c r="E1882" s="2">
        <f t="shared" si="116"/>
        <v>-19664</v>
      </c>
      <c r="F1882" s="5" t="str">
        <f t="shared" si="119"/>
        <v>BEARISH</v>
      </c>
      <c r="G1882" s="5" t="str">
        <f t="shared" si="118"/>
        <v>STRONG</v>
      </c>
      <c r="H1882" s="5" t="str">
        <f t="shared" si="117"/>
        <v>CONFIRMED BEARISH</v>
      </c>
    </row>
    <row r="1883" spans="1:8" ht="13.5" x14ac:dyDescent="0.25">
      <c r="A1883" s="3">
        <f>TITRES_STAT!B1886</f>
        <v>45044</v>
      </c>
      <c r="B1883" s="5">
        <f>TITRES_STAT!C1886</f>
        <v>88</v>
      </c>
      <c r="C1883" s="5">
        <f>TITRES_STAT!D1886</f>
        <v>71.990099999999998</v>
      </c>
      <c r="D1883" s="5">
        <f>TITRES_STAT!E1886</f>
        <v>1</v>
      </c>
      <c r="E1883" s="2">
        <f t="shared" si="116"/>
        <v>-19663</v>
      </c>
      <c r="F1883" s="5" t="str">
        <f t="shared" si="119"/>
        <v>BEARISH</v>
      </c>
      <c r="G1883" s="5" t="str">
        <f t="shared" si="118"/>
        <v>STRONG</v>
      </c>
      <c r="H1883" s="5" t="str">
        <f t="shared" si="117"/>
        <v>BEARISH DIVERGENCE</v>
      </c>
    </row>
    <row r="1884" spans="1:8" ht="13.5" x14ac:dyDescent="0.25">
      <c r="A1884" s="3">
        <f>TITRES_STAT!B1887</f>
        <v>45048</v>
      </c>
      <c r="B1884" s="5">
        <f>TITRES_STAT!C1887</f>
        <v>88</v>
      </c>
      <c r="C1884" s="5">
        <f>TITRES_STAT!D1887</f>
        <v>71.990099999999998</v>
      </c>
      <c r="D1884" s="5">
        <f>TITRES_STAT!E1887</f>
        <v>0</v>
      </c>
      <c r="E1884" s="2">
        <f t="shared" si="116"/>
        <v>-19663</v>
      </c>
      <c r="F1884" s="5" t="str">
        <f t="shared" si="119"/>
        <v>BEARISH</v>
      </c>
      <c r="G1884" s="5" t="str">
        <f t="shared" si="118"/>
        <v>STRONG</v>
      </c>
      <c r="H1884" s="5" t="str">
        <f t="shared" si="117"/>
        <v>NEUTRAL</v>
      </c>
    </row>
    <row r="1885" spans="1:8" ht="13.5" x14ac:dyDescent="0.25">
      <c r="A1885" s="3">
        <f>TITRES_STAT!B1888</f>
        <v>45049</v>
      </c>
      <c r="B1885" s="5">
        <f>TITRES_STAT!C1888</f>
        <v>88</v>
      </c>
      <c r="C1885" s="5">
        <f>TITRES_STAT!D1888</f>
        <v>71.990099999999998</v>
      </c>
      <c r="D1885" s="5">
        <f>TITRES_STAT!E1888</f>
        <v>0</v>
      </c>
      <c r="E1885" s="2">
        <f t="shared" si="116"/>
        <v>-19663</v>
      </c>
      <c r="F1885" s="5" t="str">
        <f t="shared" si="119"/>
        <v>BEARISH</v>
      </c>
      <c r="G1885" s="5" t="str">
        <f t="shared" si="118"/>
        <v>STRONG</v>
      </c>
      <c r="H1885" s="5" t="str">
        <f t="shared" si="117"/>
        <v>NEUTRAL</v>
      </c>
    </row>
    <row r="1886" spans="1:8" ht="13.5" x14ac:dyDescent="0.25">
      <c r="A1886" s="3">
        <f>TITRES_STAT!B1889</f>
        <v>45050</v>
      </c>
      <c r="B1886" s="5">
        <f>TITRES_STAT!C1889</f>
        <v>88</v>
      </c>
      <c r="C1886" s="5">
        <f>TITRES_STAT!D1889</f>
        <v>71.990099999999998</v>
      </c>
      <c r="D1886" s="5">
        <f>TITRES_STAT!E1889</f>
        <v>7</v>
      </c>
      <c r="E1886" s="2">
        <f t="shared" si="116"/>
        <v>-19663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CONFIRMED BULLISH</v>
      </c>
    </row>
    <row r="1887" spans="1:8" ht="13.5" x14ac:dyDescent="0.25">
      <c r="A1887" s="3">
        <f>TITRES_STAT!B1890</f>
        <v>45051</v>
      </c>
      <c r="B1887" s="5">
        <f>TITRES_STAT!C1890</f>
        <v>88</v>
      </c>
      <c r="C1887" s="5">
        <f>TITRES_STAT!D1890</f>
        <v>71.990099999999998</v>
      </c>
      <c r="D1887" s="5">
        <f>TITRES_STAT!E1890</f>
        <v>0</v>
      </c>
      <c r="E1887" s="2">
        <f t="shared" si="116"/>
        <v>-19663</v>
      </c>
      <c r="F1887" s="5" t="str">
        <f t="shared" si="119"/>
        <v>BULLISH</v>
      </c>
      <c r="G1887" s="5" t="str">
        <f t="shared" si="118"/>
        <v>NEUTRAL</v>
      </c>
      <c r="H1887" s="5" t="str">
        <f t="shared" si="117"/>
        <v>CONFIRMED BULLISH</v>
      </c>
    </row>
    <row r="1888" spans="1:8" ht="13.5" x14ac:dyDescent="0.25">
      <c r="A1888" s="3">
        <f>TITRES_STAT!B1891</f>
        <v>45054</v>
      </c>
      <c r="B1888" s="5">
        <f>TITRES_STAT!C1891</f>
        <v>88</v>
      </c>
      <c r="C1888" s="5">
        <f>TITRES_STAT!D1891</f>
        <v>71.990099999999998</v>
      </c>
      <c r="D1888" s="5">
        <f>TITRES_STAT!E1891</f>
        <v>0</v>
      </c>
      <c r="E1888" s="2">
        <f t="shared" si="116"/>
        <v>-19663</v>
      </c>
      <c r="F1888" s="5" t="str">
        <f t="shared" si="119"/>
        <v>NEUTRAL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45055</v>
      </c>
      <c r="B1889" s="5">
        <f>TITRES_STAT!C1892</f>
        <v>88</v>
      </c>
      <c r="C1889" s="5">
        <f>TITRES_STAT!D1892</f>
        <v>71.990099999999998</v>
      </c>
      <c r="D1889" s="5">
        <f>TITRES_STAT!E1892</f>
        <v>0</v>
      </c>
      <c r="E1889" s="2">
        <f t="shared" si="116"/>
        <v>-19663</v>
      </c>
      <c r="F1889" s="5" t="str">
        <f t="shared" si="119"/>
        <v>NEUTRAL</v>
      </c>
      <c r="G1889" s="5" t="str">
        <f t="shared" si="118"/>
        <v>NEUTRAL</v>
      </c>
      <c r="H1889" s="5" t="str">
        <f t="shared" si="117"/>
        <v>NEUTRAL</v>
      </c>
    </row>
    <row r="1890" spans="1:8" ht="13.5" x14ac:dyDescent="0.25">
      <c r="A1890" s="3">
        <f>TITRES_STAT!B1893</f>
        <v>45056</v>
      </c>
      <c r="B1890" s="5">
        <f>TITRES_STAT!C1893</f>
        <v>88</v>
      </c>
      <c r="C1890" s="5">
        <f>TITRES_STAT!D1893</f>
        <v>71.990099999999998</v>
      </c>
      <c r="D1890" s="5">
        <f>TITRES_STAT!E1893</f>
        <v>0</v>
      </c>
      <c r="E1890" s="2">
        <f t="shared" si="116"/>
        <v>-19663</v>
      </c>
      <c r="F1890" s="5" t="str">
        <f t="shared" si="119"/>
        <v>NEUTRAL</v>
      </c>
      <c r="G1890" s="5" t="str">
        <f t="shared" si="118"/>
        <v>NEUTRAL</v>
      </c>
      <c r="H1890" s="5" t="str">
        <f t="shared" si="117"/>
        <v>NEUTRAL</v>
      </c>
    </row>
    <row r="1891" spans="1:8" ht="13.5" x14ac:dyDescent="0.25">
      <c r="A1891" s="3">
        <f>TITRES_STAT!B1894</f>
        <v>45057</v>
      </c>
      <c r="B1891" s="5">
        <f>TITRES_STAT!C1894</f>
        <v>88</v>
      </c>
      <c r="C1891" s="5">
        <f>TITRES_STAT!D1894</f>
        <v>71.990099999999998</v>
      </c>
      <c r="D1891" s="5">
        <f>TITRES_STAT!E1894</f>
        <v>7</v>
      </c>
      <c r="E1891" s="2">
        <f t="shared" si="116"/>
        <v>-19663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45058</v>
      </c>
      <c r="B1892" s="5">
        <f>TITRES_STAT!C1895</f>
        <v>88</v>
      </c>
      <c r="C1892" s="5">
        <f>TITRES_STAT!D1895</f>
        <v>71.990099999999998</v>
      </c>
      <c r="D1892" s="5">
        <f>TITRES_STAT!E1895</f>
        <v>0</v>
      </c>
      <c r="E1892" s="2">
        <f t="shared" si="116"/>
        <v>-19663</v>
      </c>
      <c r="F1892" s="5" t="str">
        <f t="shared" si="119"/>
        <v>NEUTRAL</v>
      </c>
      <c r="G1892" s="5" t="str">
        <f t="shared" si="118"/>
        <v>NEUTRAL</v>
      </c>
      <c r="H1892" s="5" t="str">
        <f t="shared" si="117"/>
        <v>NEUTRAL</v>
      </c>
    </row>
    <row r="1893" spans="1:8" ht="13.5" x14ac:dyDescent="0.25">
      <c r="A1893" s="3">
        <f>TITRES_STAT!B1896</f>
        <v>45061</v>
      </c>
      <c r="B1893" s="5">
        <f>TITRES_STAT!C1896</f>
        <v>88</v>
      </c>
      <c r="C1893" s="5">
        <f>TITRES_STAT!D1896</f>
        <v>71.990099999999998</v>
      </c>
      <c r="D1893" s="5">
        <f>TITRES_STAT!E1896</f>
        <v>0</v>
      </c>
      <c r="E1893" s="2">
        <f t="shared" si="116"/>
        <v>-19663</v>
      </c>
      <c r="F1893" s="5" t="str">
        <f t="shared" si="119"/>
        <v>NEUTRAL</v>
      </c>
      <c r="G1893" s="5" t="str">
        <f t="shared" si="118"/>
        <v>NEUTRAL</v>
      </c>
      <c r="H1893" s="5" t="str">
        <f t="shared" si="117"/>
        <v>NEUTRAL</v>
      </c>
    </row>
    <row r="1894" spans="1:8" ht="13.5" x14ac:dyDescent="0.25">
      <c r="A1894" s="3">
        <f>TITRES_STAT!B1897</f>
        <v>45062</v>
      </c>
      <c r="B1894" s="5">
        <f>TITRES_STAT!C1897</f>
        <v>87.5</v>
      </c>
      <c r="C1894" s="5">
        <f>TITRES_STAT!D1897</f>
        <v>71.581100000000006</v>
      </c>
      <c r="D1894" s="5">
        <f>TITRES_STAT!E1897</f>
        <v>103</v>
      </c>
      <c r="E1894" s="2">
        <f t="shared" si="116"/>
        <v>-19766</v>
      </c>
      <c r="F1894" s="5" t="str">
        <f t="shared" si="119"/>
        <v>BEARISH</v>
      </c>
      <c r="G1894" s="5" t="str">
        <f t="shared" si="118"/>
        <v>NEUTRAL</v>
      </c>
      <c r="H1894" s="5" t="str">
        <f t="shared" si="117"/>
        <v>CONFIRMED BEARISH</v>
      </c>
    </row>
    <row r="1895" spans="1:8" ht="13.5" x14ac:dyDescent="0.25">
      <c r="A1895" s="3">
        <f>TITRES_STAT!B1898</f>
        <v>45063</v>
      </c>
      <c r="B1895" s="5">
        <f>TITRES_STAT!C1898</f>
        <v>87.5</v>
      </c>
      <c r="C1895" s="5">
        <f>TITRES_STAT!D1898</f>
        <v>71.581100000000006</v>
      </c>
      <c r="D1895" s="5">
        <f>TITRES_STAT!E1898</f>
        <v>0</v>
      </c>
      <c r="E1895" s="2">
        <f t="shared" si="116"/>
        <v>-19766</v>
      </c>
      <c r="F1895" s="5" t="str">
        <f t="shared" si="119"/>
        <v>BEARISH</v>
      </c>
      <c r="G1895" s="5" t="str">
        <f t="shared" si="118"/>
        <v>NEUTRAL</v>
      </c>
      <c r="H1895" s="5" t="str">
        <f t="shared" si="117"/>
        <v>CONFIRMED BEARISH</v>
      </c>
    </row>
    <row r="1896" spans="1:8" ht="13.5" x14ac:dyDescent="0.25">
      <c r="A1896" s="3">
        <f>TITRES_STAT!B1899</f>
        <v>45064</v>
      </c>
      <c r="B1896" s="5">
        <f>TITRES_STAT!C1899</f>
        <v>87.5</v>
      </c>
      <c r="C1896" s="5">
        <f>TITRES_STAT!D1899</f>
        <v>71.581100000000006</v>
      </c>
      <c r="D1896" s="5">
        <f>TITRES_STAT!E1899</f>
        <v>85</v>
      </c>
      <c r="E1896" s="2">
        <f t="shared" si="116"/>
        <v>-19766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87.5</v>
      </c>
      <c r="C1897" s="5">
        <f>TITRES_STAT!D1900</f>
        <v>71.581100000000006</v>
      </c>
      <c r="D1897" s="5">
        <f>TITRES_STAT!E1900</f>
        <v>0</v>
      </c>
      <c r="E1897" s="2">
        <f t="shared" si="116"/>
        <v>-19766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CONFIRMED BEARISH</v>
      </c>
    </row>
    <row r="1898" spans="1:8" ht="13.5" x14ac:dyDescent="0.25">
      <c r="A1898" s="3">
        <f>TITRES_STAT!B1901</f>
        <v>45068</v>
      </c>
      <c r="B1898" s="5">
        <f>TITRES_STAT!C1901</f>
        <v>87.5</v>
      </c>
      <c r="C1898" s="5">
        <f>TITRES_STAT!D1901</f>
        <v>71.581100000000006</v>
      </c>
      <c r="D1898" s="5">
        <f>TITRES_STAT!E1901</f>
        <v>0</v>
      </c>
      <c r="E1898" s="2">
        <f t="shared" si="116"/>
        <v>-19766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CONFIRMED BEARISH</v>
      </c>
    </row>
    <row r="1899" spans="1:8" ht="13.5" x14ac:dyDescent="0.25">
      <c r="A1899" s="3">
        <f>TITRES_STAT!B1902</f>
        <v>45069</v>
      </c>
      <c r="B1899" s="5">
        <f>TITRES_STAT!C1902</f>
        <v>87.5</v>
      </c>
      <c r="C1899" s="5">
        <f>TITRES_STAT!D1902</f>
        <v>71.581100000000006</v>
      </c>
      <c r="D1899" s="5">
        <f>TITRES_STAT!E1902</f>
        <v>0</v>
      </c>
      <c r="E1899" s="2">
        <f t="shared" si="116"/>
        <v>-19766</v>
      </c>
      <c r="F1899" s="5" t="str">
        <f t="shared" si="119"/>
        <v>NEUTRAL</v>
      </c>
      <c r="G1899" s="5" t="str">
        <f t="shared" si="118"/>
        <v>NEUTRAL</v>
      </c>
      <c r="H1899" s="5" t="str">
        <f t="shared" si="117"/>
        <v>NEUTRAL</v>
      </c>
    </row>
    <row r="1900" spans="1:8" ht="13.5" x14ac:dyDescent="0.25">
      <c r="A1900" s="3">
        <f>TITRES_STAT!B1903</f>
        <v>45070</v>
      </c>
      <c r="B1900" s="5">
        <f>TITRES_STAT!C1903</f>
        <v>87.49</v>
      </c>
      <c r="C1900" s="5">
        <f>TITRES_STAT!D1903</f>
        <v>71.572900000000004</v>
      </c>
      <c r="D1900" s="5">
        <f>TITRES_STAT!E1903</f>
        <v>5</v>
      </c>
      <c r="E1900" s="2">
        <f t="shared" si="116"/>
        <v>-19771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45071</v>
      </c>
      <c r="B1901" s="5">
        <f>TITRES_STAT!C1904</f>
        <v>87.6</v>
      </c>
      <c r="C1901" s="5">
        <f>TITRES_STAT!D1904</f>
        <v>71.662899999999993</v>
      </c>
      <c r="D1901" s="5">
        <f>TITRES_STAT!E1904</f>
        <v>63</v>
      </c>
      <c r="E1901" s="2">
        <f t="shared" si="116"/>
        <v>-19708</v>
      </c>
      <c r="F1901" s="5" t="str">
        <f t="shared" si="119"/>
        <v>BULLISH</v>
      </c>
      <c r="G1901" s="5" t="str">
        <f t="shared" si="118"/>
        <v>NEUTRAL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87.6</v>
      </c>
      <c r="C1902" s="5">
        <f>TITRES_STAT!D1905</f>
        <v>71.662899999999993</v>
      </c>
      <c r="D1902" s="5">
        <f>TITRES_STAT!E1905</f>
        <v>7535</v>
      </c>
      <c r="E1902" s="2">
        <f t="shared" si="116"/>
        <v>-19708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87.6</v>
      </c>
      <c r="C1903" s="5">
        <f>TITRES_STAT!D1906</f>
        <v>71.662899999999993</v>
      </c>
      <c r="D1903" s="5">
        <f>TITRES_STAT!E1906</f>
        <v>0</v>
      </c>
      <c r="E1903" s="2">
        <f t="shared" si="116"/>
        <v>-19708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87.6</v>
      </c>
      <c r="C1904" s="5">
        <f>TITRES_STAT!D1907</f>
        <v>71.662899999999993</v>
      </c>
      <c r="D1904" s="5">
        <f>TITRES_STAT!E1907</f>
        <v>2</v>
      </c>
      <c r="E1904" s="2">
        <f t="shared" si="116"/>
        <v>-19708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45077</v>
      </c>
      <c r="B1905" s="5">
        <f>TITRES_STAT!C1908</f>
        <v>88</v>
      </c>
      <c r="C1905" s="5">
        <f>TITRES_STAT!D1908</f>
        <v>71.990099999999998</v>
      </c>
      <c r="D1905" s="5">
        <f>TITRES_STAT!E1908</f>
        <v>14</v>
      </c>
      <c r="E1905" s="2">
        <f t="shared" si="116"/>
        <v>-19694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45078</v>
      </c>
      <c r="B1906" s="5">
        <f>TITRES_STAT!C1909</f>
        <v>88</v>
      </c>
      <c r="C1906" s="5">
        <f>TITRES_STAT!D1909</f>
        <v>71.990099999999998</v>
      </c>
      <c r="D1906" s="5">
        <f>TITRES_STAT!E1909</f>
        <v>5</v>
      </c>
      <c r="E1906" s="2">
        <f t="shared" si="116"/>
        <v>-19694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CONFIRMED BULLISH</v>
      </c>
    </row>
    <row r="1907" spans="1:8" ht="13.5" x14ac:dyDescent="0.25">
      <c r="A1907" s="3">
        <f>TITRES_STAT!B1910</f>
        <v>45079</v>
      </c>
      <c r="B1907" s="5">
        <f>TITRES_STAT!C1910</f>
        <v>88.21</v>
      </c>
      <c r="C1907" s="5">
        <f>TITRES_STAT!D1910</f>
        <v>72.161900000000003</v>
      </c>
      <c r="D1907" s="5">
        <f>TITRES_STAT!E1910</f>
        <v>16</v>
      </c>
      <c r="E1907" s="2">
        <f t="shared" si="116"/>
        <v>-19678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88.21</v>
      </c>
      <c r="C1908" s="5">
        <f>TITRES_STAT!D1911</f>
        <v>72.161900000000003</v>
      </c>
      <c r="D1908" s="5">
        <f>TITRES_STAT!E1911</f>
        <v>0</v>
      </c>
      <c r="E1908" s="2">
        <f t="shared" si="116"/>
        <v>-19678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88.21</v>
      </c>
      <c r="C1909" s="5">
        <f>TITRES_STAT!D1912</f>
        <v>72.161900000000003</v>
      </c>
      <c r="D1909" s="5">
        <f>TITRES_STAT!E1912</f>
        <v>0</v>
      </c>
      <c r="E1909" s="2">
        <f t="shared" si="116"/>
        <v>-19678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89</v>
      </c>
      <c r="C1910" s="5">
        <f>TITRES_STAT!D1913</f>
        <v>72.808199999999999</v>
      </c>
      <c r="D1910" s="5">
        <f>TITRES_STAT!E1913</f>
        <v>5</v>
      </c>
      <c r="E1910" s="2">
        <f t="shared" si="116"/>
        <v>-19673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45085</v>
      </c>
      <c r="B1911" s="5">
        <f>TITRES_STAT!C1914</f>
        <v>89</v>
      </c>
      <c r="C1911" s="5">
        <f>TITRES_STAT!D1914</f>
        <v>72.808199999999999</v>
      </c>
      <c r="D1911" s="5">
        <f>TITRES_STAT!E1914</f>
        <v>0</v>
      </c>
      <c r="E1911" s="2">
        <f t="shared" si="116"/>
        <v>-19673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88.2</v>
      </c>
      <c r="C1912" s="5">
        <f>TITRES_STAT!D1915</f>
        <v>72.153700000000001</v>
      </c>
      <c r="D1912" s="5">
        <f>TITRES_STAT!E1915</f>
        <v>5</v>
      </c>
      <c r="E1912" s="2">
        <f t="shared" si="116"/>
        <v>-19678</v>
      </c>
      <c r="F1912" s="5" t="str">
        <f t="shared" si="119"/>
        <v>NEUTRAL</v>
      </c>
      <c r="G1912" s="5" t="str">
        <f t="shared" si="118"/>
        <v>NEUTRAL</v>
      </c>
      <c r="H1912" s="5" t="str">
        <f t="shared" si="117"/>
        <v>NEUTRAL</v>
      </c>
    </row>
    <row r="1913" spans="1:8" ht="13.5" x14ac:dyDescent="0.25">
      <c r="A1913" s="3">
        <f>TITRES_STAT!B1916</f>
        <v>45089</v>
      </c>
      <c r="B1913" s="5">
        <f>TITRES_STAT!C1916</f>
        <v>88.2</v>
      </c>
      <c r="C1913" s="5">
        <f>TITRES_STAT!D1916</f>
        <v>72.153700000000001</v>
      </c>
      <c r="D1913" s="5">
        <f>TITRES_STAT!E1916</f>
        <v>0</v>
      </c>
      <c r="E1913" s="2">
        <f t="shared" si="116"/>
        <v>-19678</v>
      </c>
      <c r="F1913" s="5" t="str">
        <f t="shared" si="119"/>
        <v>NEUTRAL</v>
      </c>
      <c r="G1913" s="5" t="str">
        <f t="shared" si="118"/>
        <v>NEUTRAL</v>
      </c>
      <c r="H1913" s="5" t="str">
        <f t="shared" si="117"/>
        <v>NEUTRAL</v>
      </c>
    </row>
    <row r="1914" spans="1:8" ht="13.5" x14ac:dyDescent="0.25">
      <c r="A1914" s="3">
        <f>TITRES_STAT!B1917</f>
        <v>45090</v>
      </c>
      <c r="B1914" s="5">
        <f>TITRES_STAT!C1917</f>
        <v>87</v>
      </c>
      <c r="C1914" s="5">
        <f>TITRES_STAT!D1917</f>
        <v>71.1721</v>
      </c>
      <c r="D1914" s="5">
        <f>TITRES_STAT!E1917</f>
        <v>134</v>
      </c>
      <c r="E1914" s="2">
        <f t="shared" si="116"/>
        <v>-19812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CONFIRMED BEARISH</v>
      </c>
    </row>
    <row r="1915" spans="1:8" ht="13.5" x14ac:dyDescent="0.25">
      <c r="A1915" s="3">
        <f>TITRES_STAT!B1918</f>
        <v>45091</v>
      </c>
      <c r="B1915" s="5">
        <f>TITRES_STAT!C1918</f>
        <v>87</v>
      </c>
      <c r="C1915" s="5">
        <f>TITRES_STAT!D1918</f>
        <v>71.1721</v>
      </c>
      <c r="D1915" s="5">
        <f>TITRES_STAT!E1918</f>
        <v>0</v>
      </c>
      <c r="E1915" s="2">
        <f t="shared" si="116"/>
        <v>-19812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CONFIRMED BEARISH</v>
      </c>
    </row>
    <row r="1916" spans="1:8" ht="13.5" x14ac:dyDescent="0.25">
      <c r="A1916" s="3">
        <f>TITRES_STAT!B1919</f>
        <v>45092</v>
      </c>
      <c r="B1916" s="5">
        <f>TITRES_STAT!C1919</f>
        <v>89</v>
      </c>
      <c r="C1916" s="5">
        <f>TITRES_STAT!D1919</f>
        <v>72.808199999999999</v>
      </c>
      <c r="D1916" s="5">
        <f>TITRES_STAT!E1919</f>
        <v>780</v>
      </c>
      <c r="E1916" s="2">
        <f t="shared" si="116"/>
        <v>-19032</v>
      </c>
      <c r="F1916" s="5" t="str">
        <f t="shared" si="119"/>
        <v>BULLISH</v>
      </c>
      <c r="G1916" s="5" t="str">
        <f t="shared" si="118"/>
        <v>WEAK</v>
      </c>
      <c r="H1916" s="5" t="str">
        <f t="shared" si="117"/>
        <v>NEUTRAL</v>
      </c>
    </row>
    <row r="1917" spans="1:8" ht="13.5" x14ac:dyDescent="0.25">
      <c r="A1917" s="3">
        <f>TITRES_STAT!B1920</f>
        <v>45093</v>
      </c>
      <c r="B1917" s="5">
        <f>TITRES_STAT!C1920</f>
        <v>89</v>
      </c>
      <c r="C1917" s="5">
        <f>TITRES_STAT!D1920</f>
        <v>72.808199999999999</v>
      </c>
      <c r="D1917" s="5">
        <f>TITRES_STAT!E1920</f>
        <v>41</v>
      </c>
      <c r="E1917" s="2">
        <f t="shared" si="116"/>
        <v>-19032</v>
      </c>
      <c r="F1917" s="5" t="str">
        <f t="shared" si="119"/>
        <v>BULLISH</v>
      </c>
      <c r="G1917" s="5" t="str">
        <f t="shared" si="118"/>
        <v>WEAK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88.5</v>
      </c>
      <c r="C1918" s="5">
        <f>TITRES_STAT!D1921</f>
        <v>72.399199999999993</v>
      </c>
      <c r="D1918" s="5">
        <f>TITRES_STAT!E1921</f>
        <v>10</v>
      </c>
      <c r="E1918" s="2">
        <f t="shared" si="116"/>
        <v>-19042</v>
      </c>
      <c r="F1918" s="5" t="str">
        <f t="shared" si="119"/>
        <v>BULLISH</v>
      </c>
      <c r="G1918" s="5" t="str">
        <f t="shared" si="118"/>
        <v>WEAK</v>
      </c>
      <c r="H1918" s="5" t="str">
        <f t="shared" si="117"/>
        <v>CONFIRMED BULLISH</v>
      </c>
    </row>
    <row r="1919" spans="1:8" ht="13.5" x14ac:dyDescent="0.25">
      <c r="A1919" s="3">
        <f>TITRES_STAT!B1922</f>
        <v>45097</v>
      </c>
      <c r="B1919" s="5">
        <f>TITRES_STAT!C1922</f>
        <v>88.5</v>
      </c>
      <c r="C1919" s="5">
        <f>TITRES_STAT!D1922</f>
        <v>72.399199999999993</v>
      </c>
      <c r="D1919" s="5">
        <f>TITRES_STAT!E1922</f>
        <v>0</v>
      </c>
      <c r="E1919" s="2">
        <f t="shared" si="116"/>
        <v>-19042</v>
      </c>
      <c r="F1919" s="5" t="str">
        <f t="shared" si="119"/>
        <v>BULLISH</v>
      </c>
      <c r="G1919" s="5" t="str">
        <f t="shared" si="118"/>
        <v>WEAK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89.5</v>
      </c>
      <c r="C1920" s="5">
        <f>TITRES_STAT!D1923</f>
        <v>73.217200000000005</v>
      </c>
      <c r="D1920" s="5">
        <f>TITRES_STAT!E1923</f>
        <v>1</v>
      </c>
      <c r="E1920" s="2">
        <f t="shared" si="116"/>
        <v>-19041</v>
      </c>
      <c r="F1920" s="5" t="str">
        <f t="shared" si="119"/>
        <v>BULLISH</v>
      </c>
      <c r="G1920" s="5" t="str">
        <f t="shared" si="118"/>
        <v>WEAK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89.5</v>
      </c>
      <c r="C1921" s="5">
        <f>TITRES_STAT!D1924</f>
        <v>73.217200000000005</v>
      </c>
      <c r="D1921" s="5">
        <f>TITRES_STAT!E1924</f>
        <v>0</v>
      </c>
      <c r="E1921" s="2">
        <f t="shared" si="116"/>
        <v>-19041</v>
      </c>
      <c r="F1921" s="5" t="str">
        <f t="shared" si="119"/>
        <v>BEARISH</v>
      </c>
      <c r="G1921" s="5" t="str">
        <f t="shared" si="118"/>
        <v>NEUTRAL</v>
      </c>
      <c r="H1921" s="5" t="str">
        <f t="shared" si="117"/>
        <v>BEARISH DIVERGENCE</v>
      </c>
    </row>
    <row r="1922" spans="1:8" ht="13.5" x14ac:dyDescent="0.25">
      <c r="A1922" s="3">
        <f>TITRES_STAT!B1925</f>
        <v>45100</v>
      </c>
      <c r="B1922" s="5">
        <f>TITRES_STAT!C1925</f>
        <v>90.99</v>
      </c>
      <c r="C1922" s="5">
        <f>TITRES_STAT!D1925</f>
        <v>74.436199999999999</v>
      </c>
      <c r="D1922" s="5">
        <f>TITRES_STAT!E1925</f>
        <v>497</v>
      </c>
      <c r="E1922" s="2">
        <f t="shared" si="116"/>
        <v>-18544</v>
      </c>
      <c r="F1922" s="5" t="str">
        <f t="shared" si="119"/>
        <v>BULLISH</v>
      </c>
      <c r="G1922" s="5" t="str">
        <f t="shared" si="118"/>
        <v>WEAK</v>
      </c>
      <c r="H1922" s="5" t="str">
        <f t="shared" si="117"/>
        <v>CONFIRMED BULLISH</v>
      </c>
    </row>
    <row r="1923" spans="1:8" ht="13.5" x14ac:dyDescent="0.25">
      <c r="A1923" s="3">
        <f>TITRES_STAT!B1926</f>
        <v>45103</v>
      </c>
      <c r="B1923" s="5">
        <f>TITRES_STAT!C1926</f>
        <v>88.5</v>
      </c>
      <c r="C1923" s="5">
        <f>TITRES_STAT!D1926</f>
        <v>72.399199999999993</v>
      </c>
      <c r="D1923" s="5">
        <f>TITRES_STAT!E1926</f>
        <v>6</v>
      </c>
      <c r="E1923" s="2">
        <f t="shared" si="116"/>
        <v>-18550</v>
      </c>
      <c r="F1923" s="5" t="str">
        <f t="shared" si="119"/>
        <v>BULLISH</v>
      </c>
      <c r="G1923" s="5" t="str">
        <f t="shared" si="118"/>
        <v>WEAK</v>
      </c>
      <c r="H1923" s="5" t="str">
        <f t="shared" si="117"/>
        <v>NEUTRAL</v>
      </c>
    </row>
    <row r="1924" spans="1:8" ht="13.5" x14ac:dyDescent="0.25">
      <c r="A1924" s="3">
        <f>TITRES_STAT!B1927</f>
        <v>45104</v>
      </c>
      <c r="B1924" s="5">
        <f>TITRES_STAT!C1927</f>
        <v>88.5</v>
      </c>
      <c r="C1924" s="5">
        <f>TITRES_STAT!D1927</f>
        <v>72.399199999999993</v>
      </c>
      <c r="D1924" s="5">
        <f>TITRES_STAT!E1927</f>
        <v>0</v>
      </c>
      <c r="E1924" s="2">
        <f t="shared" ref="E1924:E1987" si="120">IF(B1924&gt;B1923, E1923+D1924, IF(B1924&lt;B1923, E1923-D1924, E1923))</f>
        <v>-18550</v>
      </c>
      <c r="F1924" s="5" t="str">
        <f t="shared" si="119"/>
        <v>BULLISH</v>
      </c>
      <c r="G1924" s="5" t="str">
        <f t="shared" si="118"/>
        <v>WEAK</v>
      </c>
      <c r="H1924" s="5" t="str">
        <f t="shared" si="117"/>
        <v>NEUTRAL</v>
      </c>
    </row>
    <row r="1925" spans="1:8" ht="13.5" x14ac:dyDescent="0.25">
      <c r="A1925" s="3">
        <f>TITRES_STAT!B1928</f>
        <v>45107</v>
      </c>
      <c r="B1925" s="5">
        <f>TITRES_STAT!C1928</f>
        <v>88.5</v>
      </c>
      <c r="C1925" s="5">
        <f>TITRES_STAT!D1928</f>
        <v>72.399199999999993</v>
      </c>
      <c r="D1925" s="5">
        <f>TITRES_STAT!E1928</f>
        <v>0</v>
      </c>
      <c r="E1925" s="2">
        <f t="shared" si="120"/>
        <v>-18550</v>
      </c>
      <c r="F1925" s="5" t="str">
        <f t="shared" si="119"/>
        <v>BULLISH</v>
      </c>
      <c r="G1925" s="5" t="str">
        <f t="shared" si="118"/>
        <v>WEAK</v>
      </c>
      <c r="H1925" s="5" t="str">
        <f t="shared" si="117"/>
        <v>BULLISH DIVERGENCE</v>
      </c>
    </row>
    <row r="1926" spans="1:8" ht="13.5" x14ac:dyDescent="0.25">
      <c r="A1926" s="3">
        <f>TITRES_STAT!B1929</f>
        <v>45110</v>
      </c>
      <c r="B1926" s="5">
        <f>TITRES_STAT!C1929</f>
        <v>89</v>
      </c>
      <c r="C1926" s="5">
        <f>TITRES_STAT!D1929</f>
        <v>72.808199999999999</v>
      </c>
      <c r="D1926" s="5">
        <f>TITRES_STAT!E1929</f>
        <v>1</v>
      </c>
      <c r="E1926" s="2">
        <f t="shared" si="120"/>
        <v>-18549</v>
      </c>
      <c r="F1926" s="5" t="str">
        <f t="shared" si="119"/>
        <v>BULLISH</v>
      </c>
      <c r="G1926" s="5" t="str">
        <f t="shared" si="118"/>
        <v>WEAK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BULLISH DIVERGENCE</v>
      </c>
    </row>
    <row r="1927" spans="1:8" ht="13.5" x14ac:dyDescent="0.25">
      <c r="A1927" s="3">
        <f>TITRES_STAT!B1930</f>
        <v>45111</v>
      </c>
      <c r="B1927" s="5">
        <f>TITRES_STAT!C1930</f>
        <v>89</v>
      </c>
      <c r="C1927" s="5">
        <f>TITRES_STAT!D1930</f>
        <v>72.808199999999999</v>
      </c>
      <c r="D1927" s="5">
        <f>TITRES_STAT!E1930</f>
        <v>0</v>
      </c>
      <c r="E1927" s="2">
        <f t="shared" si="120"/>
        <v>-18549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BEARISH</v>
      </c>
    </row>
    <row r="1928" spans="1:8" ht="13.5" x14ac:dyDescent="0.25">
      <c r="A1928" s="3">
        <f>TITRES_STAT!B1931</f>
        <v>45112</v>
      </c>
      <c r="B1928" s="5">
        <f>TITRES_STAT!C1931</f>
        <v>89</v>
      </c>
      <c r="C1928" s="5">
        <f>TITRES_STAT!D1931</f>
        <v>72.808199999999999</v>
      </c>
      <c r="D1928" s="5">
        <f>TITRES_STAT!E1931</f>
        <v>122</v>
      </c>
      <c r="E1928" s="2">
        <f t="shared" si="120"/>
        <v>-18549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NEUTRAL</v>
      </c>
      <c r="H1928" s="5" t="str">
        <f t="shared" si="121"/>
        <v>CONFIRMED BULLISH</v>
      </c>
    </row>
    <row r="1929" spans="1:8" ht="13.5" x14ac:dyDescent="0.25">
      <c r="A1929" s="3">
        <f>TITRES_STAT!B1932</f>
        <v>45113</v>
      </c>
      <c r="B1929" s="5">
        <f>TITRES_STAT!C1932</f>
        <v>89</v>
      </c>
      <c r="C1929" s="5">
        <f>TITRES_STAT!D1932</f>
        <v>72.808199999999999</v>
      </c>
      <c r="D1929" s="5">
        <f>TITRES_STAT!E1932</f>
        <v>2</v>
      </c>
      <c r="E1929" s="2">
        <f t="shared" si="120"/>
        <v>-18549</v>
      </c>
      <c r="F1929" s="5" t="str">
        <f t="shared" si="123"/>
        <v>BULLISH</v>
      </c>
      <c r="G1929" s="5" t="str">
        <f t="shared" si="122"/>
        <v>NEUTRAL</v>
      </c>
      <c r="H1929" s="5" t="str">
        <f t="shared" si="121"/>
        <v>CONFIRMED BULLISH</v>
      </c>
    </row>
    <row r="1930" spans="1:8" ht="13.5" x14ac:dyDescent="0.25">
      <c r="A1930" s="3">
        <f>TITRES_STAT!B1933</f>
        <v>45114</v>
      </c>
      <c r="B1930" s="5">
        <f>TITRES_STAT!C1933</f>
        <v>91</v>
      </c>
      <c r="C1930" s="5">
        <f>TITRES_STAT!D1933</f>
        <v>74.444299999999998</v>
      </c>
      <c r="D1930" s="5">
        <f>TITRES_STAT!E1933</f>
        <v>1</v>
      </c>
      <c r="E1930" s="2">
        <f t="shared" si="120"/>
        <v>-18548</v>
      </c>
      <c r="F1930" s="5" t="str">
        <f t="shared" si="123"/>
        <v>BULLISH</v>
      </c>
      <c r="G1930" s="5" t="str">
        <f t="shared" si="122"/>
        <v>NEUTRAL</v>
      </c>
      <c r="H1930" s="5" t="str">
        <f t="shared" si="121"/>
        <v>CONFIRMED BULLISH</v>
      </c>
    </row>
    <row r="1931" spans="1:8" ht="13.5" x14ac:dyDescent="0.25">
      <c r="A1931" s="3">
        <f>TITRES_STAT!B1934</f>
        <v>45117</v>
      </c>
      <c r="B1931" s="5">
        <f>TITRES_STAT!C1934</f>
        <v>90.99</v>
      </c>
      <c r="C1931" s="5">
        <f>TITRES_STAT!D1934</f>
        <v>74.436199999999999</v>
      </c>
      <c r="D1931" s="5">
        <f>TITRES_STAT!E1934</f>
        <v>74</v>
      </c>
      <c r="E1931" s="2">
        <f t="shared" si="120"/>
        <v>-18622</v>
      </c>
      <c r="F1931" s="5" t="str">
        <f t="shared" si="123"/>
        <v>BEARISH</v>
      </c>
      <c r="G1931" s="5" t="str">
        <f t="shared" si="122"/>
        <v>NEUTRAL</v>
      </c>
      <c r="H1931" s="5" t="str">
        <f t="shared" si="121"/>
        <v>BEARISH DIVERGENCE</v>
      </c>
    </row>
    <row r="1932" spans="1:8" ht="13.5" x14ac:dyDescent="0.25">
      <c r="A1932" s="3">
        <f>TITRES_STAT!B1935</f>
        <v>45118</v>
      </c>
      <c r="B1932" s="5">
        <f>TITRES_STAT!C1935</f>
        <v>91.99</v>
      </c>
      <c r="C1932" s="5">
        <f>TITRES_STAT!D1935</f>
        <v>75.254199999999997</v>
      </c>
      <c r="D1932" s="5">
        <f>TITRES_STAT!E1935</f>
        <v>70</v>
      </c>
      <c r="E1932" s="2">
        <f t="shared" si="120"/>
        <v>-18552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BEARISH DIVERGENCE</v>
      </c>
    </row>
    <row r="1933" spans="1:8" ht="13.5" x14ac:dyDescent="0.25">
      <c r="A1933" s="3">
        <f>TITRES_STAT!B1936</f>
        <v>45119</v>
      </c>
      <c r="B1933" s="5">
        <f>TITRES_STAT!C1936</f>
        <v>88</v>
      </c>
      <c r="C1933" s="5">
        <f>TITRES_STAT!D1936</f>
        <v>76.626000000000005</v>
      </c>
      <c r="D1933" s="5">
        <f>TITRES_STAT!E1936</f>
        <v>293</v>
      </c>
      <c r="E1933" s="2">
        <f t="shared" si="120"/>
        <v>-18845</v>
      </c>
      <c r="F1933" s="5" t="str">
        <f t="shared" si="123"/>
        <v>BEARISH</v>
      </c>
      <c r="G1933" s="5" t="str">
        <f t="shared" si="122"/>
        <v>NEUTRAL</v>
      </c>
      <c r="H1933" s="5" t="str">
        <f t="shared" si="121"/>
        <v>CONFIRMED BEARISH</v>
      </c>
    </row>
    <row r="1934" spans="1:8" ht="13.5" x14ac:dyDescent="0.25">
      <c r="A1934" s="3">
        <f>TITRES_STAT!B1937</f>
        <v>45120</v>
      </c>
      <c r="B1934" s="5">
        <f>TITRES_STAT!C1937</f>
        <v>88</v>
      </c>
      <c r="C1934" s="5">
        <f>TITRES_STAT!D1937</f>
        <v>76.626000000000005</v>
      </c>
      <c r="D1934" s="5">
        <f>TITRES_STAT!E1937</f>
        <v>29</v>
      </c>
      <c r="E1934" s="2">
        <f t="shared" si="120"/>
        <v>-18845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CONFIRMED BEARISH</v>
      </c>
    </row>
    <row r="1935" spans="1:8" ht="13.5" x14ac:dyDescent="0.25">
      <c r="A1935" s="3">
        <f>TITRES_STAT!B1938</f>
        <v>45121</v>
      </c>
      <c r="B1935" s="5">
        <f>TITRES_STAT!C1938</f>
        <v>88</v>
      </c>
      <c r="C1935" s="5">
        <f>TITRES_STAT!D1938</f>
        <v>76.626000000000005</v>
      </c>
      <c r="D1935" s="5">
        <f>TITRES_STAT!E1938</f>
        <v>0</v>
      </c>
      <c r="E1935" s="2">
        <f t="shared" si="120"/>
        <v>-18845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CONFIRMED BEARISH</v>
      </c>
    </row>
    <row r="1936" spans="1:8" ht="13.5" x14ac:dyDescent="0.25">
      <c r="A1936" s="3">
        <f>TITRES_STAT!B1939</f>
        <v>45124</v>
      </c>
      <c r="B1936" s="5">
        <f>TITRES_STAT!C1939</f>
        <v>88</v>
      </c>
      <c r="C1936" s="5">
        <f>TITRES_STAT!D1939</f>
        <v>76.626000000000005</v>
      </c>
      <c r="D1936" s="5">
        <f>TITRES_STAT!E1939</f>
        <v>0</v>
      </c>
      <c r="E1936" s="2">
        <f t="shared" si="120"/>
        <v>-18845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CONFIRMED BEARISH</v>
      </c>
    </row>
    <row r="1937" spans="1:8" ht="13.5" x14ac:dyDescent="0.25">
      <c r="A1937" s="3">
        <f>TITRES_STAT!B1940</f>
        <v>45125</v>
      </c>
      <c r="B1937" s="5">
        <f>TITRES_STAT!C1940</f>
        <v>88</v>
      </c>
      <c r="C1937" s="5">
        <f>TITRES_STAT!D1940</f>
        <v>76.626000000000005</v>
      </c>
      <c r="D1937" s="5">
        <f>TITRES_STAT!E1940</f>
        <v>0</v>
      </c>
      <c r="E1937" s="2">
        <f t="shared" si="120"/>
        <v>-18845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CONFIRMED BEARISH</v>
      </c>
    </row>
    <row r="1938" spans="1:8" ht="13.5" x14ac:dyDescent="0.25">
      <c r="A1938" s="3">
        <f>TITRES_STAT!B1941</f>
        <v>45127</v>
      </c>
      <c r="B1938" s="5">
        <f>TITRES_STAT!C1941</f>
        <v>90</v>
      </c>
      <c r="C1938" s="5">
        <f>TITRES_STAT!D1941</f>
        <v>78.367500000000007</v>
      </c>
      <c r="D1938" s="5">
        <f>TITRES_STAT!E1941</f>
        <v>1</v>
      </c>
      <c r="E1938" s="2">
        <f t="shared" si="120"/>
        <v>-18844</v>
      </c>
      <c r="F1938" s="5" t="str">
        <f t="shared" si="123"/>
        <v>BULLISH</v>
      </c>
      <c r="G1938" s="5" t="str">
        <f t="shared" si="122"/>
        <v>NEUTRAL</v>
      </c>
      <c r="H1938" s="5" t="str">
        <f t="shared" si="121"/>
        <v>CONFIRMED BULLISH</v>
      </c>
    </row>
    <row r="1939" spans="1:8" ht="13.5" x14ac:dyDescent="0.25">
      <c r="A1939" s="3">
        <f>TITRES_STAT!B1942</f>
        <v>45128</v>
      </c>
      <c r="B1939" s="5">
        <f>TITRES_STAT!C1942</f>
        <v>90</v>
      </c>
      <c r="C1939" s="5">
        <f>TITRES_STAT!D1942</f>
        <v>78.367500000000007</v>
      </c>
      <c r="D1939" s="5">
        <f>TITRES_STAT!E1942</f>
        <v>14</v>
      </c>
      <c r="E1939" s="2">
        <f t="shared" si="120"/>
        <v>-18844</v>
      </c>
      <c r="F1939" s="5" t="str">
        <f t="shared" si="123"/>
        <v>BULLISH</v>
      </c>
      <c r="G1939" s="5" t="str">
        <f t="shared" si="122"/>
        <v>NEUTRAL</v>
      </c>
      <c r="H1939" s="5" t="str">
        <f t="shared" si="121"/>
        <v>CONFIRMED BULLISH</v>
      </c>
    </row>
    <row r="1940" spans="1:8" ht="13.5" x14ac:dyDescent="0.25">
      <c r="A1940" s="3">
        <f>TITRES_STAT!B1943</f>
        <v>45131</v>
      </c>
      <c r="B1940" s="5">
        <f>TITRES_STAT!C1943</f>
        <v>89.9</v>
      </c>
      <c r="C1940" s="5">
        <f>TITRES_STAT!D1943</f>
        <v>78.2804</v>
      </c>
      <c r="D1940" s="5">
        <f>TITRES_STAT!E1943</f>
        <v>38</v>
      </c>
      <c r="E1940" s="2">
        <f t="shared" si="120"/>
        <v>-18882</v>
      </c>
      <c r="F1940" s="5" t="str">
        <f t="shared" si="123"/>
        <v>BEARISH</v>
      </c>
      <c r="G1940" s="5" t="str">
        <f t="shared" si="122"/>
        <v>NEUTRAL</v>
      </c>
      <c r="H1940" s="5" t="str">
        <f t="shared" si="121"/>
        <v>BEARISH DIVERGENCE</v>
      </c>
    </row>
    <row r="1941" spans="1:8" ht="13.5" x14ac:dyDescent="0.25">
      <c r="A1941" s="3">
        <f>TITRES_STAT!B1944</f>
        <v>45133</v>
      </c>
      <c r="B1941" s="5">
        <f>TITRES_STAT!C1944</f>
        <v>90</v>
      </c>
      <c r="C1941" s="5">
        <f>TITRES_STAT!D1944</f>
        <v>78.367500000000007</v>
      </c>
      <c r="D1941" s="5">
        <f>TITRES_STAT!E1944</f>
        <v>1</v>
      </c>
      <c r="E1941" s="2">
        <f t="shared" si="120"/>
        <v>-18881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BEARISH DIVERGENCE</v>
      </c>
    </row>
    <row r="1942" spans="1:8" ht="13.5" x14ac:dyDescent="0.25">
      <c r="A1942" s="3">
        <f>TITRES_STAT!B1945</f>
        <v>45134</v>
      </c>
      <c r="B1942" s="5">
        <f>TITRES_STAT!C1945</f>
        <v>89.95</v>
      </c>
      <c r="C1942" s="5">
        <f>TITRES_STAT!D1945</f>
        <v>78.323999999999998</v>
      </c>
      <c r="D1942" s="5">
        <f>TITRES_STAT!E1945</f>
        <v>55</v>
      </c>
      <c r="E1942" s="2">
        <f t="shared" si="120"/>
        <v>-18936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BEARISH DIVERGENCE</v>
      </c>
    </row>
    <row r="1943" spans="1:8" ht="13.5" x14ac:dyDescent="0.25">
      <c r="A1943" s="3">
        <f>TITRES_STAT!B1946</f>
        <v>45135</v>
      </c>
      <c r="B1943" s="5">
        <f>TITRES_STAT!C1946</f>
        <v>89.95</v>
      </c>
      <c r="C1943" s="5">
        <f>TITRES_STAT!D1946</f>
        <v>78.323999999999998</v>
      </c>
      <c r="D1943" s="5">
        <f>TITRES_STAT!E1946</f>
        <v>0</v>
      </c>
      <c r="E1943" s="2">
        <f t="shared" si="120"/>
        <v>-18936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CONFIRMED BEARISH</v>
      </c>
    </row>
    <row r="1944" spans="1:8" ht="13.5" x14ac:dyDescent="0.25">
      <c r="A1944" s="3">
        <f>TITRES_STAT!B1947</f>
        <v>45138</v>
      </c>
      <c r="B1944" s="5">
        <f>TITRES_STAT!C1947</f>
        <v>89.95</v>
      </c>
      <c r="C1944" s="5">
        <f>TITRES_STAT!D1947</f>
        <v>78.323999999999998</v>
      </c>
      <c r="D1944" s="5">
        <f>TITRES_STAT!E1947</f>
        <v>0</v>
      </c>
      <c r="E1944" s="2">
        <f t="shared" si="120"/>
        <v>-18936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89.95</v>
      </c>
      <c r="C1945" s="5">
        <f>TITRES_STAT!D1948</f>
        <v>78.323999999999998</v>
      </c>
      <c r="D1945" s="5">
        <f>TITRES_STAT!E1948</f>
        <v>0</v>
      </c>
      <c r="E1945" s="2">
        <f t="shared" si="120"/>
        <v>-18936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BEARISH DIVERGENCE</v>
      </c>
    </row>
    <row r="1946" spans="1:8" ht="13.5" x14ac:dyDescent="0.25">
      <c r="A1946" s="3">
        <f>TITRES_STAT!B1949</f>
        <v>45140</v>
      </c>
      <c r="B1946" s="5">
        <f>TITRES_STAT!C1949</f>
        <v>89.95</v>
      </c>
      <c r="C1946" s="5">
        <f>TITRES_STAT!D1949</f>
        <v>78.323999999999998</v>
      </c>
      <c r="D1946" s="5">
        <f>TITRES_STAT!E1949</f>
        <v>0</v>
      </c>
      <c r="E1946" s="2">
        <f t="shared" si="120"/>
        <v>-18936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89.95</v>
      </c>
      <c r="C1947" s="5">
        <f>TITRES_STAT!D1950</f>
        <v>78.323999999999998</v>
      </c>
      <c r="D1947" s="5">
        <f>TITRES_STAT!E1950</f>
        <v>0</v>
      </c>
      <c r="E1947" s="2">
        <f t="shared" si="120"/>
        <v>-18936</v>
      </c>
      <c r="F1947" s="5" t="str">
        <f t="shared" si="123"/>
        <v>NEUTRAL</v>
      </c>
      <c r="G1947" s="5" t="str">
        <f t="shared" si="122"/>
        <v>NEUTRAL</v>
      </c>
      <c r="H1947" s="5" t="str">
        <f t="shared" si="121"/>
        <v>NEUTRAL</v>
      </c>
    </row>
    <row r="1948" spans="1:8" ht="13.5" x14ac:dyDescent="0.25">
      <c r="A1948" s="3">
        <f>TITRES_STAT!B1951</f>
        <v>45142</v>
      </c>
      <c r="B1948" s="5">
        <f>TITRES_STAT!C1951</f>
        <v>86.05</v>
      </c>
      <c r="C1948" s="5">
        <f>TITRES_STAT!D1951</f>
        <v>74.927999999999997</v>
      </c>
      <c r="D1948" s="5">
        <f>TITRES_STAT!E1951</f>
        <v>10</v>
      </c>
      <c r="E1948" s="2">
        <f t="shared" si="120"/>
        <v>-18946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86.05</v>
      </c>
      <c r="C1949" s="5">
        <f>TITRES_STAT!D1952</f>
        <v>74.927999999999997</v>
      </c>
      <c r="D1949" s="5">
        <f>TITRES_STAT!E1952</f>
        <v>0</v>
      </c>
      <c r="E1949" s="2">
        <f t="shared" si="120"/>
        <v>-18946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86</v>
      </c>
      <c r="C1950" s="5">
        <f>TITRES_STAT!D1953</f>
        <v>74.884500000000003</v>
      </c>
      <c r="D1950" s="5">
        <f>TITRES_STAT!E1953</f>
        <v>110</v>
      </c>
      <c r="E1950" s="2">
        <f t="shared" si="120"/>
        <v>-19056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86</v>
      </c>
      <c r="C1951" s="5">
        <f>TITRES_STAT!D1954</f>
        <v>74.884500000000003</v>
      </c>
      <c r="D1951" s="5">
        <f>TITRES_STAT!E1954</f>
        <v>277</v>
      </c>
      <c r="E1951" s="2">
        <f t="shared" si="120"/>
        <v>-19056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85.5</v>
      </c>
      <c r="C1952" s="5">
        <f>TITRES_STAT!D1955</f>
        <v>74.449100000000001</v>
      </c>
      <c r="D1952" s="5">
        <f>TITRES_STAT!E1955</f>
        <v>26</v>
      </c>
      <c r="E1952" s="2">
        <f t="shared" si="120"/>
        <v>-19082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45149</v>
      </c>
      <c r="B1953" s="5">
        <f>TITRES_STAT!C1956</f>
        <v>85.5</v>
      </c>
      <c r="C1953" s="5">
        <f>TITRES_STAT!D1956</f>
        <v>74.449100000000001</v>
      </c>
      <c r="D1953" s="5">
        <f>TITRES_STAT!E1956</f>
        <v>0</v>
      </c>
      <c r="E1953" s="2">
        <f t="shared" si="120"/>
        <v>-19082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45152</v>
      </c>
      <c r="B1954" s="5">
        <f>TITRES_STAT!C1957</f>
        <v>85.5</v>
      </c>
      <c r="C1954" s="5">
        <f>TITRES_STAT!D1957</f>
        <v>74.449100000000001</v>
      </c>
      <c r="D1954" s="5">
        <f>TITRES_STAT!E1957</f>
        <v>0</v>
      </c>
      <c r="E1954" s="2">
        <f t="shared" si="120"/>
        <v>-19082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CONFIRMED BEARISH</v>
      </c>
    </row>
    <row r="1955" spans="1:8" ht="13.5" x14ac:dyDescent="0.25">
      <c r="A1955" s="3">
        <f>TITRES_STAT!B1958</f>
        <v>45153</v>
      </c>
      <c r="B1955" s="5">
        <f>TITRES_STAT!C1958</f>
        <v>85.5</v>
      </c>
      <c r="C1955" s="5">
        <f>TITRES_STAT!D1958</f>
        <v>74.449100000000001</v>
      </c>
      <c r="D1955" s="5">
        <f>TITRES_STAT!E1958</f>
        <v>0</v>
      </c>
      <c r="E1955" s="2">
        <f t="shared" si="120"/>
        <v>-19082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45154</v>
      </c>
      <c r="B1956" s="5">
        <f>TITRES_STAT!C1959</f>
        <v>85.5</v>
      </c>
      <c r="C1956" s="5">
        <f>TITRES_STAT!D1959</f>
        <v>74.449100000000001</v>
      </c>
      <c r="D1956" s="5">
        <f>TITRES_STAT!E1959</f>
        <v>0</v>
      </c>
      <c r="E1956" s="2">
        <f t="shared" si="120"/>
        <v>-19082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45155</v>
      </c>
      <c r="B1957" s="5">
        <f>TITRES_STAT!C1960</f>
        <v>86.5</v>
      </c>
      <c r="C1957" s="5">
        <f>TITRES_STAT!D1960</f>
        <v>75.319900000000004</v>
      </c>
      <c r="D1957" s="5">
        <f>TITRES_STAT!E1960</f>
        <v>5</v>
      </c>
      <c r="E1957" s="2">
        <f t="shared" si="120"/>
        <v>-19077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CONFIRMED BULLISH</v>
      </c>
    </row>
    <row r="1958" spans="1:8" ht="13.5" x14ac:dyDescent="0.25">
      <c r="A1958" s="3">
        <f>TITRES_STAT!B1961</f>
        <v>45156</v>
      </c>
      <c r="B1958" s="5">
        <f>TITRES_STAT!C1961</f>
        <v>86.5</v>
      </c>
      <c r="C1958" s="5">
        <f>TITRES_STAT!D1961</f>
        <v>75.319900000000004</v>
      </c>
      <c r="D1958" s="5">
        <f>TITRES_STAT!E1961</f>
        <v>122</v>
      </c>
      <c r="E1958" s="2">
        <f t="shared" si="120"/>
        <v>-19077</v>
      </c>
      <c r="F1958" s="5" t="str">
        <f t="shared" si="123"/>
        <v>BULLISH</v>
      </c>
      <c r="G1958" s="5" t="str">
        <f t="shared" si="122"/>
        <v>NEUTRAL</v>
      </c>
      <c r="H1958" s="5" t="str">
        <f t="shared" si="121"/>
        <v>CONFIRMED BULLISH</v>
      </c>
    </row>
    <row r="1959" spans="1:8" ht="13.5" x14ac:dyDescent="0.25">
      <c r="A1959" s="3">
        <f>TITRES_STAT!B1962</f>
        <v>45159</v>
      </c>
      <c r="B1959" s="5">
        <f>TITRES_STAT!C1962</f>
        <v>86.49</v>
      </c>
      <c r="C1959" s="5">
        <f>TITRES_STAT!D1962</f>
        <v>75.311199999999999</v>
      </c>
      <c r="D1959" s="5">
        <f>TITRES_STAT!E1962</f>
        <v>9</v>
      </c>
      <c r="E1959" s="2">
        <f t="shared" si="120"/>
        <v>-19086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BEARISH DIVERGENCE</v>
      </c>
    </row>
    <row r="1960" spans="1:8" ht="13.5" x14ac:dyDescent="0.25">
      <c r="A1960" s="3">
        <f>TITRES_STAT!B1963</f>
        <v>45160</v>
      </c>
      <c r="B1960" s="5">
        <f>TITRES_STAT!C1963</f>
        <v>86.49</v>
      </c>
      <c r="C1960" s="5">
        <f>TITRES_STAT!D1963</f>
        <v>75.311199999999999</v>
      </c>
      <c r="D1960" s="5">
        <f>TITRES_STAT!E1963</f>
        <v>0</v>
      </c>
      <c r="E1960" s="2">
        <f t="shared" si="120"/>
        <v>-19086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BEARISH DIVERGENCE</v>
      </c>
    </row>
    <row r="1961" spans="1:8" ht="13.5" x14ac:dyDescent="0.25">
      <c r="A1961" s="3">
        <f>TITRES_STAT!B1964</f>
        <v>45161</v>
      </c>
      <c r="B1961" s="5">
        <f>TITRES_STAT!C1964</f>
        <v>86.49</v>
      </c>
      <c r="C1961" s="5">
        <f>TITRES_STAT!D1964</f>
        <v>75.311199999999999</v>
      </c>
      <c r="D1961" s="5">
        <f>TITRES_STAT!E1964</f>
        <v>0</v>
      </c>
      <c r="E1961" s="2">
        <f t="shared" si="120"/>
        <v>-19086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BEARISH DIVERGENCE</v>
      </c>
    </row>
    <row r="1962" spans="1:8" ht="13.5" x14ac:dyDescent="0.25">
      <c r="A1962" s="3">
        <f>TITRES_STAT!B1965</f>
        <v>45162</v>
      </c>
      <c r="B1962" s="5">
        <f>TITRES_STAT!C1965</f>
        <v>86.49</v>
      </c>
      <c r="C1962" s="5">
        <f>TITRES_STAT!D1965</f>
        <v>75.311199999999999</v>
      </c>
      <c r="D1962" s="5">
        <f>TITRES_STAT!E1965</f>
        <v>0</v>
      </c>
      <c r="E1962" s="2">
        <f t="shared" si="120"/>
        <v>-19086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CONFIRMED BEARISH</v>
      </c>
    </row>
    <row r="1963" spans="1:8" ht="13.5" x14ac:dyDescent="0.25">
      <c r="A1963" s="3">
        <f>TITRES_STAT!B1966</f>
        <v>45163</v>
      </c>
      <c r="B1963" s="5">
        <f>TITRES_STAT!C1966</f>
        <v>86.49</v>
      </c>
      <c r="C1963" s="5">
        <f>TITRES_STAT!D1966</f>
        <v>75.311199999999999</v>
      </c>
      <c r="D1963" s="5">
        <f>TITRES_STAT!E1966</f>
        <v>2</v>
      </c>
      <c r="E1963" s="2">
        <f t="shared" si="120"/>
        <v>-19086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CONFIRMED BEARISH</v>
      </c>
    </row>
    <row r="1964" spans="1:8" ht="13.5" x14ac:dyDescent="0.25">
      <c r="A1964" s="3">
        <f>TITRES_STAT!B1967</f>
        <v>45166</v>
      </c>
      <c r="B1964" s="5">
        <f>TITRES_STAT!C1967</f>
        <v>86.48</v>
      </c>
      <c r="C1964" s="5">
        <f>TITRES_STAT!D1967</f>
        <v>75.302499999999995</v>
      </c>
      <c r="D1964" s="5">
        <f>TITRES_STAT!E1967</f>
        <v>13</v>
      </c>
      <c r="E1964" s="2">
        <f t="shared" si="120"/>
        <v>-19099</v>
      </c>
      <c r="F1964" s="5" t="str">
        <f t="shared" si="123"/>
        <v>BEARISH</v>
      </c>
      <c r="G1964" s="5" t="str">
        <f t="shared" si="122"/>
        <v>NEUTRAL</v>
      </c>
      <c r="H1964" s="5" t="str">
        <f t="shared" si="121"/>
        <v>CONFIRMED BEARISH</v>
      </c>
    </row>
    <row r="1965" spans="1:8" ht="13.5" x14ac:dyDescent="0.25">
      <c r="A1965" s="3">
        <f>TITRES_STAT!B1968</f>
        <v>45167</v>
      </c>
      <c r="B1965" s="5">
        <f>TITRES_STAT!C1968</f>
        <v>86.5</v>
      </c>
      <c r="C1965" s="5">
        <f>TITRES_STAT!D1968</f>
        <v>75.319900000000004</v>
      </c>
      <c r="D1965" s="5">
        <f>TITRES_STAT!E1968</f>
        <v>66</v>
      </c>
      <c r="E1965" s="2">
        <f t="shared" si="120"/>
        <v>-19033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45168</v>
      </c>
      <c r="B1966" s="5">
        <f>TITRES_STAT!C1969</f>
        <v>86.49</v>
      </c>
      <c r="C1966" s="5">
        <f>TITRES_STAT!D1969</f>
        <v>75.311199999999999</v>
      </c>
      <c r="D1966" s="5">
        <f>TITRES_STAT!E1969</f>
        <v>37</v>
      </c>
      <c r="E1966" s="2">
        <f t="shared" si="120"/>
        <v>-19070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NEUTRAL</v>
      </c>
    </row>
    <row r="1967" spans="1:8" ht="13.5" x14ac:dyDescent="0.25">
      <c r="A1967" s="3">
        <f>TITRES_STAT!B1970</f>
        <v>45169</v>
      </c>
      <c r="B1967" s="5">
        <f>TITRES_STAT!C1970</f>
        <v>86.49</v>
      </c>
      <c r="C1967" s="5">
        <f>TITRES_STAT!D1970</f>
        <v>75.311199999999999</v>
      </c>
      <c r="D1967" s="5">
        <f>TITRES_STAT!E1970</f>
        <v>10</v>
      </c>
      <c r="E1967" s="2">
        <f t="shared" si="120"/>
        <v>-19070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NEUTRAL</v>
      </c>
    </row>
    <row r="1968" spans="1:8" ht="13.5" x14ac:dyDescent="0.25">
      <c r="A1968" s="3">
        <f>TITRES_STAT!B1971</f>
        <v>45170</v>
      </c>
      <c r="B1968" s="5">
        <f>TITRES_STAT!C1971</f>
        <v>86.48</v>
      </c>
      <c r="C1968" s="5">
        <f>TITRES_STAT!D1971</f>
        <v>75.302499999999995</v>
      </c>
      <c r="D1968" s="5">
        <f>TITRES_STAT!E1971</f>
        <v>5</v>
      </c>
      <c r="E1968" s="2">
        <f t="shared" si="120"/>
        <v>-19075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BULLISH DIVERGENCE</v>
      </c>
    </row>
    <row r="1969" spans="1:8" ht="13.5" x14ac:dyDescent="0.25">
      <c r="A1969" s="3">
        <f>TITRES_STAT!B1972</f>
        <v>45173</v>
      </c>
      <c r="B1969" s="5">
        <f>TITRES_STAT!C1972</f>
        <v>86.48</v>
      </c>
      <c r="C1969" s="5">
        <f>TITRES_STAT!D1972</f>
        <v>75.302499999999995</v>
      </c>
      <c r="D1969" s="5">
        <f>TITRES_STAT!E1972</f>
        <v>10</v>
      </c>
      <c r="E1969" s="2">
        <f t="shared" si="120"/>
        <v>-19075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45174</v>
      </c>
      <c r="B1970" s="5">
        <f>TITRES_STAT!C1973</f>
        <v>86.48</v>
      </c>
      <c r="C1970" s="5">
        <f>TITRES_STAT!D1973</f>
        <v>75.302499999999995</v>
      </c>
      <c r="D1970" s="5">
        <f>TITRES_STAT!E1973</f>
        <v>225</v>
      </c>
      <c r="E1970" s="2">
        <f t="shared" si="120"/>
        <v>-19075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45175</v>
      </c>
      <c r="B1971" s="5">
        <f>TITRES_STAT!C1974</f>
        <v>86.48</v>
      </c>
      <c r="C1971" s="5">
        <f>TITRES_STAT!D1974</f>
        <v>75.302499999999995</v>
      </c>
      <c r="D1971" s="5">
        <f>TITRES_STAT!E1974</f>
        <v>2</v>
      </c>
      <c r="E1971" s="2">
        <f t="shared" si="120"/>
        <v>-19075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45176</v>
      </c>
      <c r="B1972" s="5">
        <f>TITRES_STAT!C1975</f>
        <v>84.3</v>
      </c>
      <c r="C1972" s="5">
        <f>TITRES_STAT!D1975</f>
        <v>73.404200000000003</v>
      </c>
      <c r="D1972" s="5">
        <f>TITRES_STAT!E1975</f>
        <v>103</v>
      </c>
      <c r="E1972" s="2">
        <f t="shared" si="120"/>
        <v>-19178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86</v>
      </c>
      <c r="C1973" s="5">
        <f>TITRES_STAT!D1976</f>
        <v>74.884500000000003</v>
      </c>
      <c r="D1973" s="5">
        <f>TITRES_STAT!E1976</f>
        <v>151</v>
      </c>
      <c r="E1973" s="2">
        <f t="shared" si="120"/>
        <v>-19027</v>
      </c>
      <c r="F1973" s="5" t="str">
        <f t="shared" si="123"/>
        <v>BULLISH</v>
      </c>
      <c r="G1973" s="5" t="str">
        <f t="shared" si="122"/>
        <v>NEUTRAL</v>
      </c>
      <c r="H1973" s="5" t="str">
        <f t="shared" si="121"/>
        <v>BULLISH DIVERGENCE</v>
      </c>
    </row>
    <row r="1974" spans="1:8" ht="13.5" x14ac:dyDescent="0.25">
      <c r="A1974" s="3">
        <f>TITRES_STAT!B1977</f>
        <v>45180</v>
      </c>
      <c r="B1974" s="5">
        <f>TITRES_STAT!C1977</f>
        <v>86</v>
      </c>
      <c r="C1974" s="5">
        <f>TITRES_STAT!D1977</f>
        <v>74.884500000000003</v>
      </c>
      <c r="D1974" s="5">
        <f>TITRES_STAT!E1977</f>
        <v>0</v>
      </c>
      <c r="E1974" s="2">
        <f t="shared" si="120"/>
        <v>-19027</v>
      </c>
      <c r="F1974" s="5" t="str">
        <f t="shared" si="123"/>
        <v>BULLISH</v>
      </c>
      <c r="G1974" s="5" t="str">
        <f t="shared" si="122"/>
        <v>NEUTRAL</v>
      </c>
      <c r="H1974" s="5" t="str">
        <f t="shared" si="121"/>
        <v>BULLISH DIVERGENCE</v>
      </c>
    </row>
    <row r="1975" spans="1:8" ht="13.5" x14ac:dyDescent="0.25">
      <c r="A1975" s="3">
        <f>TITRES_STAT!B1978</f>
        <v>45181</v>
      </c>
      <c r="B1975" s="5">
        <f>TITRES_STAT!C1978</f>
        <v>86</v>
      </c>
      <c r="C1975" s="5">
        <f>TITRES_STAT!D1978</f>
        <v>74.884500000000003</v>
      </c>
      <c r="D1975" s="5">
        <f>TITRES_STAT!E1978</f>
        <v>5</v>
      </c>
      <c r="E1975" s="2">
        <f t="shared" si="120"/>
        <v>-19027</v>
      </c>
      <c r="F1975" s="5" t="str">
        <f t="shared" si="123"/>
        <v>BULLISH</v>
      </c>
      <c r="G1975" s="5" t="str">
        <f t="shared" si="122"/>
        <v>NEUTRAL</v>
      </c>
      <c r="H1975" s="5" t="str">
        <f t="shared" si="121"/>
        <v>BULLISH DIVERGENCE</v>
      </c>
    </row>
    <row r="1976" spans="1:8" ht="13.5" x14ac:dyDescent="0.25">
      <c r="A1976" s="3">
        <f>TITRES_STAT!B1979</f>
        <v>45182</v>
      </c>
      <c r="B1976" s="5">
        <f>TITRES_STAT!C1979</f>
        <v>86</v>
      </c>
      <c r="C1976" s="5">
        <f>TITRES_STAT!D1979</f>
        <v>74.884500000000003</v>
      </c>
      <c r="D1976" s="5">
        <f>TITRES_STAT!E1979</f>
        <v>0</v>
      </c>
      <c r="E1976" s="2">
        <f t="shared" si="120"/>
        <v>-19027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BULLISH DIVERGENCE</v>
      </c>
    </row>
    <row r="1977" spans="1:8" ht="13.5" x14ac:dyDescent="0.25">
      <c r="A1977" s="3">
        <f>TITRES_STAT!B1980</f>
        <v>45183</v>
      </c>
      <c r="B1977" s="5">
        <f>TITRES_STAT!C1980</f>
        <v>86</v>
      </c>
      <c r="C1977" s="5">
        <f>TITRES_STAT!D1980</f>
        <v>74.884500000000003</v>
      </c>
      <c r="D1977" s="5">
        <f>TITRES_STAT!E1980</f>
        <v>0</v>
      </c>
      <c r="E1977" s="2">
        <f t="shared" si="120"/>
        <v>-19027</v>
      </c>
      <c r="F1977" s="5" t="str">
        <f t="shared" si="123"/>
        <v>BULLISH</v>
      </c>
      <c r="G1977" s="5" t="str">
        <f t="shared" si="122"/>
        <v>NEUTRAL</v>
      </c>
      <c r="H1977" s="5" t="str">
        <f t="shared" si="121"/>
        <v>CONFIRMED BULLISH</v>
      </c>
    </row>
    <row r="1978" spans="1:8" ht="13.5" x14ac:dyDescent="0.25">
      <c r="A1978" s="3">
        <f>TITRES_STAT!B1981</f>
        <v>45184</v>
      </c>
      <c r="B1978" s="5">
        <f>TITRES_STAT!C1981</f>
        <v>86</v>
      </c>
      <c r="C1978" s="5">
        <f>TITRES_STAT!D1981</f>
        <v>74.884500000000003</v>
      </c>
      <c r="D1978" s="5">
        <f>TITRES_STAT!E1981</f>
        <v>0</v>
      </c>
      <c r="E1978" s="2">
        <f t="shared" si="120"/>
        <v>-19027</v>
      </c>
      <c r="F1978" s="5" t="str">
        <f t="shared" si="123"/>
        <v>NEUTRAL</v>
      </c>
      <c r="G1978" s="5" t="str">
        <f t="shared" si="122"/>
        <v>NEUTRAL</v>
      </c>
      <c r="H1978" s="5" t="str">
        <f t="shared" si="121"/>
        <v>NEUTRAL</v>
      </c>
    </row>
    <row r="1979" spans="1:8" ht="13.5" x14ac:dyDescent="0.25">
      <c r="A1979" s="3">
        <f>TITRES_STAT!B1982</f>
        <v>45187</v>
      </c>
      <c r="B1979" s="5">
        <f>TITRES_STAT!C1982</f>
        <v>86</v>
      </c>
      <c r="C1979" s="5">
        <f>TITRES_STAT!D1982</f>
        <v>74.884500000000003</v>
      </c>
      <c r="D1979" s="5">
        <f>TITRES_STAT!E1982</f>
        <v>63</v>
      </c>
      <c r="E1979" s="2">
        <f t="shared" si="120"/>
        <v>-19027</v>
      </c>
      <c r="F1979" s="5" t="str">
        <f t="shared" si="123"/>
        <v>NEUTRAL</v>
      </c>
      <c r="G1979" s="5" t="str">
        <f t="shared" si="122"/>
        <v>NEUTRAL</v>
      </c>
      <c r="H1979" s="5" t="str">
        <f t="shared" si="121"/>
        <v>NEUTRAL</v>
      </c>
    </row>
    <row r="1980" spans="1:8" ht="13.5" x14ac:dyDescent="0.25">
      <c r="A1980" s="3">
        <f>TITRES_STAT!B1983</f>
        <v>45188</v>
      </c>
      <c r="B1980" s="5">
        <f>TITRES_STAT!C1983</f>
        <v>86</v>
      </c>
      <c r="C1980" s="5">
        <f>TITRES_STAT!D1983</f>
        <v>74.884500000000003</v>
      </c>
      <c r="D1980" s="5">
        <f>TITRES_STAT!E1983</f>
        <v>0</v>
      </c>
      <c r="E1980" s="2">
        <f t="shared" si="120"/>
        <v>-19027</v>
      </c>
      <c r="F1980" s="5" t="str">
        <f t="shared" si="123"/>
        <v>NEUTRAL</v>
      </c>
      <c r="G1980" s="5" t="str">
        <f t="shared" si="122"/>
        <v>NEUTRAL</v>
      </c>
      <c r="H1980" s="5" t="str">
        <f t="shared" si="121"/>
        <v>NEUTRAL</v>
      </c>
    </row>
    <row r="1981" spans="1:8" ht="13.5" x14ac:dyDescent="0.25">
      <c r="A1981" s="3">
        <f>TITRES_STAT!B1984</f>
        <v>45189</v>
      </c>
      <c r="B1981" s="5">
        <f>TITRES_STAT!C1984</f>
        <v>86</v>
      </c>
      <c r="C1981" s="5">
        <f>TITRES_STAT!D1984</f>
        <v>74.884500000000003</v>
      </c>
      <c r="D1981" s="5">
        <f>TITRES_STAT!E1984</f>
        <v>0</v>
      </c>
      <c r="E1981" s="2">
        <f t="shared" si="120"/>
        <v>-19027</v>
      </c>
      <c r="F1981" s="5" t="str">
        <f t="shared" si="123"/>
        <v>NEUTRAL</v>
      </c>
      <c r="G1981" s="5" t="str">
        <f t="shared" si="122"/>
        <v>NEUTRAL</v>
      </c>
      <c r="H1981" s="5" t="str">
        <f t="shared" si="121"/>
        <v>NEUTRAL</v>
      </c>
    </row>
    <row r="1982" spans="1:8" ht="13.5" x14ac:dyDescent="0.25">
      <c r="A1982" s="3">
        <f>TITRES_STAT!B1985</f>
        <v>45190</v>
      </c>
      <c r="B1982" s="5">
        <f>TITRES_STAT!C1985</f>
        <v>86</v>
      </c>
      <c r="C1982" s="5">
        <f>TITRES_STAT!D1985</f>
        <v>74.884500000000003</v>
      </c>
      <c r="D1982" s="5">
        <f>TITRES_STAT!E1985</f>
        <v>2</v>
      </c>
      <c r="E1982" s="2">
        <f t="shared" si="120"/>
        <v>-19027</v>
      </c>
      <c r="F1982" s="5" t="str">
        <f t="shared" si="123"/>
        <v>NEUTRAL</v>
      </c>
      <c r="G1982" s="5" t="str">
        <f t="shared" si="122"/>
        <v>NEUTRAL</v>
      </c>
      <c r="H1982" s="5" t="str">
        <f t="shared" si="121"/>
        <v>NEUTRAL</v>
      </c>
    </row>
    <row r="1983" spans="1:8" ht="13.5" x14ac:dyDescent="0.25">
      <c r="A1983" s="3">
        <f>TITRES_STAT!B1986</f>
        <v>45191</v>
      </c>
      <c r="B1983" s="5">
        <f>TITRES_STAT!C1986</f>
        <v>86</v>
      </c>
      <c r="C1983" s="5">
        <f>TITRES_STAT!D1986</f>
        <v>74.884500000000003</v>
      </c>
      <c r="D1983" s="5">
        <f>TITRES_STAT!E1986</f>
        <v>0</v>
      </c>
      <c r="E1983" s="2">
        <f t="shared" si="120"/>
        <v>-19027</v>
      </c>
      <c r="F1983" s="5" t="str">
        <f t="shared" si="123"/>
        <v>NEUTRAL</v>
      </c>
      <c r="G1983" s="5" t="str">
        <f t="shared" si="122"/>
        <v>NEUTRAL</v>
      </c>
      <c r="H1983" s="5" t="str">
        <f t="shared" si="121"/>
        <v>NEUTRAL</v>
      </c>
    </row>
    <row r="1984" spans="1:8" ht="13.5" x14ac:dyDescent="0.25">
      <c r="A1984" s="3">
        <f>TITRES_STAT!B1987</f>
        <v>45194</v>
      </c>
      <c r="B1984" s="5">
        <f>TITRES_STAT!C1987</f>
        <v>86</v>
      </c>
      <c r="C1984" s="5">
        <f>TITRES_STAT!D1987</f>
        <v>74.884500000000003</v>
      </c>
      <c r="D1984" s="5">
        <f>TITRES_STAT!E1987</f>
        <v>50</v>
      </c>
      <c r="E1984" s="2">
        <f t="shared" si="120"/>
        <v>-19027</v>
      </c>
      <c r="F1984" s="5" t="str">
        <f t="shared" si="123"/>
        <v>NEUTRAL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45195</v>
      </c>
      <c r="B1985" s="5">
        <f>TITRES_STAT!C1988</f>
        <v>86</v>
      </c>
      <c r="C1985" s="5">
        <f>TITRES_STAT!D1988</f>
        <v>74.884500000000003</v>
      </c>
      <c r="D1985" s="5">
        <f>TITRES_STAT!E1988</f>
        <v>120</v>
      </c>
      <c r="E1985" s="2">
        <f t="shared" si="120"/>
        <v>-19027</v>
      </c>
      <c r="F1985" s="5" t="str">
        <f t="shared" si="123"/>
        <v>NEUTRAL</v>
      </c>
      <c r="G1985" s="5" t="str">
        <f t="shared" si="122"/>
        <v>NEUTRAL</v>
      </c>
      <c r="H1985" s="5" t="str">
        <f t="shared" si="121"/>
        <v>NEUTRAL</v>
      </c>
    </row>
    <row r="1986" spans="1:8" ht="13.5" x14ac:dyDescent="0.25">
      <c r="A1986" s="3">
        <f>TITRES_STAT!B1989</f>
        <v>45197</v>
      </c>
      <c r="B1986" s="5">
        <f>TITRES_STAT!C1989</f>
        <v>86</v>
      </c>
      <c r="C1986" s="5">
        <f>TITRES_STAT!D1989</f>
        <v>74.884500000000003</v>
      </c>
      <c r="D1986" s="5">
        <f>TITRES_STAT!E1989</f>
        <v>1</v>
      </c>
      <c r="E1986" s="2">
        <f t="shared" si="120"/>
        <v>-19027</v>
      </c>
      <c r="F1986" s="5" t="str">
        <f t="shared" si="123"/>
        <v>NEUTRAL</v>
      </c>
      <c r="G1986" s="5" t="str">
        <f t="shared" si="122"/>
        <v>NEUTRAL</v>
      </c>
      <c r="H1986" s="5" t="str">
        <f t="shared" si="121"/>
        <v>NEUTRAL</v>
      </c>
    </row>
    <row r="1987" spans="1:8" ht="13.5" x14ac:dyDescent="0.25">
      <c r="A1987" s="3">
        <f>TITRES_STAT!B1990</f>
        <v>45198</v>
      </c>
      <c r="B1987" s="5">
        <f>TITRES_STAT!C1990</f>
        <v>86</v>
      </c>
      <c r="C1987" s="5">
        <f>TITRES_STAT!D1990</f>
        <v>74.884500000000003</v>
      </c>
      <c r="D1987" s="5">
        <f>TITRES_STAT!E1990</f>
        <v>0</v>
      </c>
      <c r="E1987" s="2">
        <f t="shared" si="120"/>
        <v>-19027</v>
      </c>
      <c r="F1987" s="5" t="str">
        <f t="shared" si="123"/>
        <v>NEUTRAL</v>
      </c>
      <c r="G1987" s="5" t="str">
        <f t="shared" si="122"/>
        <v>NEUTRAL</v>
      </c>
      <c r="H1987" s="5" t="str">
        <f t="shared" si="121"/>
        <v>NEUTRAL</v>
      </c>
    </row>
    <row r="1988" spans="1:8" ht="13.5" x14ac:dyDescent="0.25">
      <c r="A1988" s="3">
        <f>TITRES_STAT!B1991</f>
        <v>45201</v>
      </c>
      <c r="B1988" s="5">
        <f>TITRES_STAT!C1991</f>
        <v>86</v>
      </c>
      <c r="C1988" s="5">
        <f>TITRES_STAT!D1991</f>
        <v>74.884500000000003</v>
      </c>
      <c r="D1988" s="5">
        <f>TITRES_STAT!E1991</f>
        <v>0</v>
      </c>
      <c r="E1988" s="2">
        <f t="shared" ref="E1988:E2051" si="124">IF(B1988&gt;B1987, E1987+D1988, IF(B1988&lt;B1987, E1987-D1988, E1987))</f>
        <v>-19027</v>
      </c>
      <c r="F1988" s="5" t="str">
        <f t="shared" si="123"/>
        <v>NEUTRAL</v>
      </c>
      <c r="G1988" s="5" t="str">
        <f t="shared" si="122"/>
        <v>NEUTRAL</v>
      </c>
      <c r="H1988" s="5" t="str">
        <f t="shared" si="121"/>
        <v>NEUTRAL</v>
      </c>
    </row>
    <row r="1989" spans="1:8" ht="13.5" x14ac:dyDescent="0.25">
      <c r="A1989" s="3">
        <f>TITRES_STAT!B1992</f>
        <v>45202</v>
      </c>
      <c r="B1989" s="5">
        <f>TITRES_STAT!C1992</f>
        <v>86</v>
      </c>
      <c r="C1989" s="5">
        <f>TITRES_STAT!D1992</f>
        <v>74.884500000000003</v>
      </c>
      <c r="D1989" s="5">
        <f>TITRES_STAT!E1992</f>
        <v>27</v>
      </c>
      <c r="E1989" s="2">
        <f t="shared" si="124"/>
        <v>-19027</v>
      </c>
      <c r="F1989" s="5" t="str">
        <f t="shared" si="123"/>
        <v>NEUTRAL</v>
      </c>
      <c r="G1989" s="5" t="str">
        <f t="shared" si="122"/>
        <v>NEUTRAL</v>
      </c>
      <c r="H1989" s="5" t="str">
        <f t="shared" si="121"/>
        <v>NEUTRAL</v>
      </c>
    </row>
    <row r="1990" spans="1:8" ht="13.5" x14ac:dyDescent="0.25">
      <c r="A1990" s="3">
        <f>TITRES_STAT!B1993</f>
        <v>45203</v>
      </c>
      <c r="B1990" s="5">
        <f>TITRES_STAT!C1993</f>
        <v>86</v>
      </c>
      <c r="C1990" s="5">
        <f>TITRES_STAT!D1993</f>
        <v>74.884500000000003</v>
      </c>
      <c r="D1990" s="5">
        <f>TITRES_STAT!E1993</f>
        <v>0</v>
      </c>
      <c r="E1990" s="2">
        <f t="shared" si="124"/>
        <v>-19027</v>
      </c>
      <c r="F1990" s="5" t="str">
        <f t="shared" si="123"/>
        <v>NEUTRAL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45204</v>
      </c>
      <c r="B1991" s="5">
        <f>TITRES_STAT!C1994</f>
        <v>85</v>
      </c>
      <c r="C1991" s="5">
        <f>TITRES_STAT!D1994</f>
        <v>74.0137</v>
      </c>
      <c r="D1991" s="5">
        <f>TITRES_STAT!E1994</f>
        <v>160</v>
      </c>
      <c r="E1991" s="2">
        <f t="shared" si="124"/>
        <v>-19187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45205</v>
      </c>
      <c r="B1992" s="5">
        <f>TITRES_STAT!C1995</f>
        <v>84.1</v>
      </c>
      <c r="C1992" s="5">
        <f>TITRES_STAT!D1995</f>
        <v>73.230099999999993</v>
      </c>
      <c r="D1992" s="5">
        <f>TITRES_STAT!E1995</f>
        <v>29</v>
      </c>
      <c r="E1992" s="2">
        <f t="shared" si="124"/>
        <v>-19216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CONFIRMED BEARISH</v>
      </c>
    </row>
    <row r="1993" spans="1:8" ht="13.5" x14ac:dyDescent="0.25">
      <c r="A1993" s="3">
        <f>TITRES_STAT!B1996</f>
        <v>45208</v>
      </c>
      <c r="B1993" s="5">
        <f>TITRES_STAT!C1996</f>
        <v>84</v>
      </c>
      <c r="C1993" s="5">
        <f>TITRES_STAT!D1996</f>
        <v>73.143000000000001</v>
      </c>
      <c r="D1993" s="5">
        <f>TITRES_STAT!E1996</f>
        <v>100</v>
      </c>
      <c r="E1993" s="2">
        <f t="shared" si="124"/>
        <v>-19316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45209</v>
      </c>
      <c r="B1994" s="5">
        <f>TITRES_STAT!C1997</f>
        <v>84</v>
      </c>
      <c r="C1994" s="5">
        <f>TITRES_STAT!D1997</f>
        <v>73.143000000000001</v>
      </c>
      <c r="D1994" s="5">
        <f>TITRES_STAT!E1997</f>
        <v>0</v>
      </c>
      <c r="E1994" s="2">
        <f t="shared" si="124"/>
        <v>-19316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CONFIRMED BEARISH</v>
      </c>
    </row>
    <row r="1995" spans="1:8" ht="13.5" x14ac:dyDescent="0.25">
      <c r="A1995" s="3">
        <f>TITRES_STAT!B1998</f>
        <v>45210</v>
      </c>
      <c r="B1995" s="5">
        <f>TITRES_STAT!C1998</f>
        <v>84</v>
      </c>
      <c r="C1995" s="5">
        <f>TITRES_STAT!D1998</f>
        <v>73.143000000000001</v>
      </c>
      <c r="D1995" s="5">
        <f>TITRES_STAT!E1998</f>
        <v>0</v>
      </c>
      <c r="E1995" s="2">
        <f t="shared" si="124"/>
        <v>-19316</v>
      </c>
      <c r="F1995" s="5" t="str">
        <f t="shared" si="127"/>
        <v>BEARISH</v>
      </c>
      <c r="G1995" s="5" t="str">
        <f t="shared" si="126"/>
        <v>NEUTRAL</v>
      </c>
      <c r="H1995" s="5" t="str">
        <f t="shared" si="125"/>
        <v>CONFIRMED BEARISH</v>
      </c>
    </row>
    <row r="1996" spans="1:8" ht="13.5" x14ac:dyDescent="0.25">
      <c r="A1996" s="3">
        <f>TITRES_STAT!B1999</f>
        <v>45211</v>
      </c>
      <c r="B1996" s="5">
        <f>TITRES_STAT!C1999</f>
        <v>84</v>
      </c>
      <c r="C1996" s="5">
        <f>TITRES_STAT!D1999</f>
        <v>73.143000000000001</v>
      </c>
      <c r="D1996" s="5">
        <f>TITRES_STAT!E1999</f>
        <v>55</v>
      </c>
      <c r="E1996" s="2">
        <f t="shared" si="124"/>
        <v>-19316</v>
      </c>
      <c r="F1996" s="5" t="str">
        <f t="shared" si="127"/>
        <v>BEARISH</v>
      </c>
      <c r="G1996" s="5" t="str">
        <f t="shared" si="126"/>
        <v>NEUTRAL</v>
      </c>
      <c r="H1996" s="5" t="str">
        <f t="shared" si="125"/>
        <v>CONFIRMED BEARISH</v>
      </c>
    </row>
    <row r="1997" spans="1:8" ht="13.5" x14ac:dyDescent="0.25">
      <c r="A1997" s="3">
        <f>TITRES_STAT!B2000</f>
        <v>45212</v>
      </c>
      <c r="B1997" s="5">
        <f>TITRES_STAT!C2000</f>
        <v>84</v>
      </c>
      <c r="C1997" s="5">
        <f>TITRES_STAT!D2000</f>
        <v>73.143000000000001</v>
      </c>
      <c r="D1997" s="5">
        <f>TITRES_STAT!E2000</f>
        <v>44</v>
      </c>
      <c r="E1997" s="2">
        <f t="shared" si="124"/>
        <v>-19316</v>
      </c>
      <c r="F1997" s="5" t="str">
        <f t="shared" si="127"/>
        <v>BEARISH</v>
      </c>
      <c r="G1997" s="5" t="str">
        <f t="shared" si="126"/>
        <v>NEUTRAL</v>
      </c>
      <c r="H1997" s="5" t="str">
        <f t="shared" si="125"/>
        <v>CONFIRMED BEARISH</v>
      </c>
    </row>
    <row r="1998" spans="1:8" ht="13.5" x14ac:dyDescent="0.25">
      <c r="A1998" s="3">
        <f>TITRES_STAT!B2001</f>
        <v>45215</v>
      </c>
      <c r="B1998" s="5">
        <f>TITRES_STAT!C2001</f>
        <v>84</v>
      </c>
      <c r="C1998" s="5">
        <f>TITRES_STAT!D2001</f>
        <v>73.143000000000001</v>
      </c>
      <c r="D1998" s="5">
        <f>TITRES_STAT!E2001</f>
        <v>0</v>
      </c>
      <c r="E1998" s="2">
        <f t="shared" si="124"/>
        <v>-19316</v>
      </c>
      <c r="F1998" s="5" t="str">
        <f t="shared" si="127"/>
        <v>NEUTRAL</v>
      </c>
      <c r="G1998" s="5" t="str">
        <f t="shared" si="126"/>
        <v>NEUTRAL</v>
      </c>
      <c r="H1998" s="5" t="str">
        <f t="shared" si="125"/>
        <v>NEUTRAL</v>
      </c>
    </row>
    <row r="1999" spans="1:8" ht="13.5" x14ac:dyDescent="0.25">
      <c r="A1999" s="3">
        <f>TITRES_STAT!B2002</f>
        <v>45216</v>
      </c>
      <c r="B1999" s="5">
        <f>TITRES_STAT!C2002</f>
        <v>84</v>
      </c>
      <c r="C1999" s="5">
        <f>TITRES_STAT!D2002</f>
        <v>73.143000000000001</v>
      </c>
      <c r="D1999" s="5">
        <f>TITRES_STAT!E2002</f>
        <v>40</v>
      </c>
      <c r="E1999" s="2">
        <f t="shared" si="124"/>
        <v>-19316</v>
      </c>
      <c r="F1999" s="5" t="str">
        <f t="shared" si="127"/>
        <v>NEUTRAL</v>
      </c>
      <c r="G1999" s="5" t="str">
        <f t="shared" si="126"/>
        <v>NEUTRAL</v>
      </c>
      <c r="H1999" s="5" t="str">
        <f t="shared" si="125"/>
        <v>NEUTRAL</v>
      </c>
    </row>
    <row r="2000" spans="1:8" ht="13.5" x14ac:dyDescent="0.25">
      <c r="A2000" s="3">
        <f>TITRES_STAT!B2003</f>
        <v>45217</v>
      </c>
      <c r="B2000" s="5">
        <f>TITRES_STAT!C2003</f>
        <v>84</v>
      </c>
      <c r="C2000" s="5">
        <f>TITRES_STAT!D2003</f>
        <v>73.143000000000001</v>
      </c>
      <c r="D2000" s="5">
        <f>TITRES_STAT!E2003</f>
        <v>25</v>
      </c>
      <c r="E2000" s="2">
        <f t="shared" si="124"/>
        <v>-19316</v>
      </c>
      <c r="F2000" s="5" t="str">
        <f t="shared" si="127"/>
        <v>NEUTRAL</v>
      </c>
      <c r="G2000" s="5" t="str">
        <f t="shared" si="126"/>
        <v>NEUTRAL</v>
      </c>
      <c r="H2000" s="5" t="str">
        <f t="shared" si="125"/>
        <v>NEUTRAL</v>
      </c>
    </row>
    <row r="2001" spans="1:8" ht="13.5" x14ac:dyDescent="0.25">
      <c r="A2001" s="3">
        <f>TITRES_STAT!B2004</f>
        <v>45218</v>
      </c>
      <c r="B2001" s="5">
        <f>TITRES_STAT!C2004</f>
        <v>84</v>
      </c>
      <c r="C2001" s="5">
        <f>TITRES_STAT!D2004</f>
        <v>73.143000000000001</v>
      </c>
      <c r="D2001" s="5">
        <f>TITRES_STAT!E2004</f>
        <v>23</v>
      </c>
      <c r="E2001" s="2">
        <f t="shared" si="124"/>
        <v>-19316</v>
      </c>
      <c r="F2001" s="5" t="str">
        <f t="shared" si="127"/>
        <v>NEUTRAL</v>
      </c>
      <c r="G2001" s="5" t="str">
        <f t="shared" si="126"/>
        <v>NEUTRAL</v>
      </c>
      <c r="H2001" s="5" t="str">
        <f t="shared" si="125"/>
        <v>NEUTRAL</v>
      </c>
    </row>
    <row r="2002" spans="1:8" ht="13.5" x14ac:dyDescent="0.25">
      <c r="A2002" s="3">
        <f>TITRES_STAT!B2005</f>
        <v>45219</v>
      </c>
      <c r="B2002" s="5">
        <f>TITRES_STAT!C2005</f>
        <v>85</v>
      </c>
      <c r="C2002" s="5">
        <f>TITRES_STAT!D2005</f>
        <v>74.0137</v>
      </c>
      <c r="D2002" s="5">
        <f>TITRES_STAT!E2005</f>
        <v>6</v>
      </c>
      <c r="E2002" s="2">
        <f t="shared" si="124"/>
        <v>-19310</v>
      </c>
      <c r="F2002" s="5" t="str">
        <f t="shared" si="127"/>
        <v>BULLISH</v>
      </c>
      <c r="G2002" s="5" t="str">
        <f t="shared" si="126"/>
        <v>NEUTRAL</v>
      </c>
      <c r="H2002" s="5" t="str">
        <f t="shared" si="125"/>
        <v>CONFIRMED BULLISH</v>
      </c>
    </row>
    <row r="2003" spans="1:8" ht="13.5" x14ac:dyDescent="0.25">
      <c r="A2003" s="3">
        <f>TITRES_STAT!B2006</f>
        <v>45222</v>
      </c>
      <c r="B2003" s="5">
        <f>TITRES_STAT!C2006</f>
        <v>85</v>
      </c>
      <c r="C2003" s="5">
        <f>TITRES_STAT!D2006</f>
        <v>74.0137</v>
      </c>
      <c r="D2003" s="5">
        <f>TITRES_STAT!E2006</f>
        <v>0</v>
      </c>
      <c r="E2003" s="2">
        <f t="shared" si="124"/>
        <v>-19310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45223</v>
      </c>
      <c r="B2004" s="5">
        <f>TITRES_STAT!C2007</f>
        <v>85</v>
      </c>
      <c r="C2004" s="5">
        <f>TITRES_STAT!D2007</f>
        <v>74.0137</v>
      </c>
      <c r="D2004" s="5">
        <f>TITRES_STAT!E2007</f>
        <v>0</v>
      </c>
      <c r="E2004" s="2">
        <f t="shared" si="124"/>
        <v>-19310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CONFIRMED BULLISH</v>
      </c>
    </row>
    <row r="2005" spans="1:8" ht="13.5" x14ac:dyDescent="0.25">
      <c r="A2005" s="3">
        <f>TITRES_STAT!B2008</f>
        <v>45224</v>
      </c>
      <c r="B2005" s="5">
        <f>TITRES_STAT!C2008</f>
        <v>85</v>
      </c>
      <c r="C2005" s="5">
        <f>TITRES_STAT!D2008</f>
        <v>74.0137</v>
      </c>
      <c r="D2005" s="5">
        <f>TITRES_STAT!E2008</f>
        <v>0</v>
      </c>
      <c r="E2005" s="2">
        <f t="shared" si="124"/>
        <v>-19310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CONFIRMED BULLISH</v>
      </c>
    </row>
    <row r="2006" spans="1:8" ht="13.5" x14ac:dyDescent="0.25">
      <c r="A2006" s="3">
        <f>TITRES_STAT!B2009</f>
        <v>45225</v>
      </c>
      <c r="B2006" s="5">
        <f>TITRES_STAT!C2009</f>
        <v>82</v>
      </c>
      <c r="C2006" s="5">
        <f>TITRES_STAT!D2009</f>
        <v>71.401499999999999</v>
      </c>
      <c r="D2006" s="5">
        <f>TITRES_STAT!E2009</f>
        <v>100</v>
      </c>
      <c r="E2006" s="2">
        <f t="shared" si="124"/>
        <v>-19410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CONFIRMED BEARISH</v>
      </c>
    </row>
    <row r="2007" spans="1:8" ht="13.5" x14ac:dyDescent="0.25">
      <c r="A2007" s="3">
        <f>TITRES_STAT!B2010</f>
        <v>45226</v>
      </c>
      <c r="B2007" s="5">
        <f>TITRES_STAT!C2010</f>
        <v>82</v>
      </c>
      <c r="C2007" s="5">
        <f>TITRES_STAT!D2010</f>
        <v>71.401499999999999</v>
      </c>
      <c r="D2007" s="5">
        <f>TITRES_STAT!E2010</f>
        <v>0</v>
      </c>
      <c r="E2007" s="2">
        <f t="shared" si="124"/>
        <v>-19410</v>
      </c>
      <c r="F2007" s="5" t="str">
        <f t="shared" si="127"/>
        <v>BEARISH</v>
      </c>
      <c r="G2007" s="5" t="str">
        <f t="shared" si="126"/>
        <v>NEUTRAL</v>
      </c>
      <c r="H2007" s="5" t="str">
        <f t="shared" si="125"/>
        <v>CONFIRMED BEARISH</v>
      </c>
    </row>
    <row r="2008" spans="1:8" ht="13.5" x14ac:dyDescent="0.25">
      <c r="A2008" s="3">
        <f>TITRES_STAT!B2011</f>
        <v>45229</v>
      </c>
      <c r="B2008" s="5">
        <f>TITRES_STAT!C2011</f>
        <v>82</v>
      </c>
      <c r="C2008" s="5">
        <f>TITRES_STAT!D2011</f>
        <v>71.401499999999999</v>
      </c>
      <c r="D2008" s="5">
        <f>TITRES_STAT!E2011</f>
        <v>0</v>
      </c>
      <c r="E2008" s="2">
        <f t="shared" si="124"/>
        <v>-19410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CONFIRMED BEARISH</v>
      </c>
    </row>
    <row r="2009" spans="1:8" ht="13.5" x14ac:dyDescent="0.25">
      <c r="A2009" s="3">
        <f>TITRES_STAT!B2012</f>
        <v>45230</v>
      </c>
      <c r="B2009" s="5">
        <f>TITRES_STAT!C2012</f>
        <v>82</v>
      </c>
      <c r="C2009" s="5">
        <f>TITRES_STAT!D2012</f>
        <v>71.401499999999999</v>
      </c>
      <c r="D2009" s="5">
        <f>TITRES_STAT!E2012</f>
        <v>0</v>
      </c>
      <c r="E2009" s="2">
        <f t="shared" si="124"/>
        <v>-19410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CONFIRMED BEARISH</v>
      </c>
    </row>
    <row r="2010" spans="1:8" ht="13.5" x14ac:dyDescent="0.25">
      <c r="A2010" s="3">
        <f>TITRES_STAT!B2013</f>
        <v>45231</v>
      </c>
      <c r="B2010" s="5">
        <f>TITRES_STAT!C2013</f>
        <v>82</v>
      </c>
      <c r="C2010" s="5">
        <f>TITRES_STAT!D2013</f>
        <v>71.401499999999999</v>
      </c>
      <c r="D2010" s="5">
        <f>TITRES_STAT!E2013</f>
        <v>0</v>
      </c>
      <c r="E2010" s="2">
        <f t="shared" si="124"/>
        <v>-19410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82</v>
      </c>
      <c r="C2011" s="5">
        <f>TITRES_STAT!D2014</f>
        <v>71.401499999999999</v>
      </c>
      <c r="D2011" s="5">
        <f>TITRES_STAT!E2014</f>
        <v>5</v>
      </c>
      <c r="E2011" s="2">
        <f t="shared" si="124"/>
        <v>-19410</v>
      </c>
      <c r="F2011" s="5" t="str">
        <f t="shared" si="127"/>
        <v>NEUTRAL</v>
      </c>
      <c r="G2011" s="5" t="str">
        <f t="shared" si="126"/>
        <v>NEUTRAL</v>
      </c>
      <c r="H2011" s="5" t="str">
        <f t="shared" si="125"/>
        <v>NEUTRAL</v>
      </c>
    </row>
    <row r="2012" spans="1:8" ht="13.5" x14ac:dyDescent="0.25">
      <c r="A2012" s="3">
        <f>TITRES_STAT!B2015</f>
        <v>45233</v>
      </c>
      <c r="B2012" s="5">
        <f>TITRES_STAT!C2015</f>
        <v>82</v>
      </c>
      <c r="C2012" s="5">
        <f>TITRES_STAT!D2015</f>
        <v>71.401499999999999</v>
      </c>
      <c r="D2012" s="5">
        <f>TITRES_STAT!E2015</f>
        <v>0</v>
      </c>
      <c r="E2012" s="2">
        <f t="shared" si="124"/>
        <v>-19410</v>
      </c>
      <c r="F2012" s="5" t="str">
        <f t="shared" si="127"/>
        <v>NEUTRAL</v>
      </c>
      <c r="G2012" s="5" t="str">
        <f t="shared" si="126"/>
        <v>NEUTRAL</v>
      </c>
      <c r="H2012" s="5" t="str">
        <f t="shared" si="125"/>
        <v>NEUTRAL</v>
      </c>
    </row>
    <row r="2013" spans="1:8" ht="13.5" x14ac:dyDescent="0.25">
      <c r="A2013" s="3">
        <f>TITRES_STAT!B2016</f>
        <v>45236</v>
      </c>
      <c r="B2013" s="5">
        <f>TITRES_STAT!C2016</f>
        <v>82</v>
      </c>
      <c r="C2013" s="5">
        <f>TITRES_STAT!D2016</f>
        <v>71.401499999999999</v>
      </c>
      <c r="D2013" s="5">
        <f>TITRES_STAT!E2016</f>
        <v>0</v>
      </c>
      <c r="E2013" s="2">
        <f t="shared" si="124"/>
        <v>-19410</v>
      </c>
      <c r="F2013" s="5" t="str">
        <f t="shared" si="127"/>
        <v>NEUTRAL</v>
      </c>
      <c r="G2013" s="5" t="str">
        <f t="shared" si="126"/>
        <v>NEUTRAL</v>
      </c>
      <c r="H2013" s="5" t="str">
        <f t="shared" si="125"/>
        <v>NEUTRAL</v>
      </c>
    </row>
    <row r="2014" spans="1:8" ht="13.5" x14ac:dyDescent="0.25">
      <c r="A2014" s="3">
        <f>TITRES_STAT!B2017</f>
        <v>45237</v>
      </c>
      <c r="B2014" s="5">
        <f>TITRES_STAT!C2017</f>
        <v>82</v>
      </c>
      <c r="C2014" s="5">
        <f>TITRES_STAT!D2017</f>
        <v>71.401499999999999</v>
      </c>
      <c r="D2014" s="5">
        <f>TITRES_STAT!E2017</f>
        <v>0</v>
      </c>
      <c r="E2014" s="2">
        <f t="shared" si="124"/>
        <v>-19410</v>
      </c>
      <c r="F2014" s="5" t="str">
        <f t="shared" si="127"/>
        <v>NEUTRAL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45238</v>
      </c>
      <c r="B2015" s="5">
        <f>TITRES_STAT!C2018</f>
        <v>83.95</v>
      </c>
      <c r="C2015" s="5">
        <f>TITRES_STAT!D2018</f>
        <v>73.099500000000006</v>
      </c>
      <c r="D2015" s="5">
        <f>TITRES_STAT!E2018</f>
        <v>1185</v>
      </c>
      <c r="E2015" s="2">
        <f t="shared" si="124"/>
        <v>-18225</v>
      </c>
      <c r="F2015" s="5" t="str">
        <f t="shared" si="127"/>
        <v>BULLISH</v>
      </c>
      <c r="G2015" s="5" t="str">
        <f t="shared" si="126"/>
        <v>WEAK</v>
      </c>
      <c r="H2015" s="5" t="str">
        <f t="shared" si="125"/>
        <v>CONFIRMED BULLISH</v>
      </c>
    </row>
    <row r="2016" spans="1:8" ht="13.5" x14ac:dyDescent="0.25">
      <c r="A2016" s="3">
        <f>TITRES_STAT!B2019</f>
        <v>45239</v>
      </c>
      <c r="B2016" s="5">
        <f>TITRES_STAT!C2019</f>
        <v>83.95</v>
      </c>
      <c r="C2016" s="5">
        <f>TITRES_STAT!D2019</f>
        <v>73.099500000000006</v>
      </c>
      <c r="D2016" s="5">
        <f>TITRES_STAT!E2019</f>
        <v>0</v>
      </c>
      <c r="E2016" s="2">
        <f t="shared" si="124"/>
        <v>-18225</v>
      </c>
      <c r="F2016" s="5" t="str">
        <f t="shared" si="127"/>
        <v>BULLISH</v>
      </c>
      <c r="G2016" s="5" t="str">
        <f t="shared" si="126"/>
        <v>WEAK</v>
      </c>
      <c r="H2016" s="5" t="str">
        <f t="shared" si="125"/>
        <v>CONFIRMED BULLISH</v>
      </c>
    </row>
    <row r="2017" spans="1:8" ht="13.5" x14ac:dyDescent="0.25">
      <c r="A2017" s="3">
        <f>TITRES_STAT!B2020</f>
        <v>45240</v>
      </c>
      <c r="B2017" s="5">
        <f>TITRES_STAT!C2020</f>
        <v>83.49</v>
      </c>
      <c r="C2017" s="5">
        <f>TITRES_STAT!D2020</f>
        <v>72.698899999999995</v>
      </c>
      <c r="D2017" s="5">
        <f>TITRES_STAT!E2020</f>
        <v>2</v>
      </c>
      <c r="E2017" s="2">
        <f t="shared" si="124"/>
        <v>-18227</v>
      </c>
      <c r="F2017" s="5" t="str">
        <f t="shared" si="127"/>
        <v>BULLISH</v>
      </c>
      <c r="G2017" s="5" t="str">
        <f t="shared" si="126"/>
        <v>WEAK</v>
      </c>
      <c r="H2017" s="5" t="str">
        <f t="shared" si="125"/>
        <v>CONFIRMED BULLISH</v>
      </c>
    </row>
    <row r="2018" spans="1:8" ht="13.5" x14ac:dyDescent="0.25">
      <c r="A2018" s="3">
        <f>TITRES_STAT!B2021</f>
        <v>45243</v>
      </c>
      <c r="B2018" s="5">
        <f>TITRES_STAT!C2021</f>
        <v>83.49</v>
      </c>
      <c r="C2018" s="5">
        <f>TITRES_STAT!D2021</f>
        <v>72.698899999999995</v>
      </c>
      <c r="D2018" s="5">
        <f>TITRES_STAT!E2021</f>
        <v>0</v>
      </c>
      <c r="E2018" s="2">
        <f t="shared" si="124"/>
        <v>-18227</v>
      </c>
      <c r="F2018" s="5" t="str">
        <f t="shared" si="127"/>
        <v>BULLISH</v>
      </c>
      <c r="G2018" s="5" t="str">
        <f t="shared" si="126"/>
        <v>WEAK</v>
      </c>
      <c r="H2018" s="5" t="str">
        <f t="shared" si="125"/>
        <v>CONFIRMED BULLISH</v>
      </c>
    </row>
    <row r="2019" spans="1:8" ht="13.5" x14ac:dyDescent="0.25">
      <c r="A2019" s="3">
        <f>TITRES_STAT!B2022</f>
        <v>45244</v>
      </c>
      <c r="B2019" s="5">
        <f>TITRES_STAT!C2022</f>
        <v>83.49</v>
      </c>
      <c r="C2019" s="5">
        <f>TITRES_STAT!D2022</f>
        <v>72.698899999999995</v>
      </c>
      <c r="D2019" s="5">
        <f>TITRES_STAT!E2022</f>
        <v>0</v>
      </c>
      <c r="E2019" s="2">
        <f t="shared" si="124"/>
        <v>-18227</v>
      </c>
      <c r="F2019" s="5" t="str">
        <f t="shared" si="127"/>
        <v>BULLISH</v>
      </c>
      <c r="G2019" s="5" t="str">
        <f t="shared" si="126"/>
        <v>WEAK</v>
      </c>
      <c r="H2019" s="5" t="str">
        <f t="shared" si="125"/>
        <v>CONFIRMED BULLISH</v>
      </c>
    </row>
    <row r="2020" spans="1:8" ht="13.5" x14ac:dyDescent="0.25">
      <c r="A2020" s="3">
        <f>TITRES_STAT!B2023</f>
        <v>45245</v>
      </c>
      <c r="B2020" s="5">
        <f>TITRES_STAT!C2023</f>
        <v>83.49</v>
      </c>
      <c r="C2020" s="5">
        <f>TITRES_STAT!D2023</f>
        <v>72.698899999999995</v>
      </c>
      <c r="D2020" s="5">
        <f>TITRES_STAT!E2023</f>
        <v>0</v>
      </c>
      <c r="E2020" s="2">
        <f t="shared" si="124"/>
        <v>-18227</v>
      </c>
      <c r="F2020" s="5" t="str">
        <f t="shared" si="127"/>
        <v>BEARISH</v>
      </c>
      <c r="G2020" s="5" t="str">
        <f t="shared" si="126"/>
        <v>NEUTRAL</v>
      </c>
      <c r="H2020" s="5" t="str">
        <f t="shared" si="125"/>
        <v>CONFIRMED BEARISH</v>
      </c>
    </row>
    <row r="2021" spans="1:8" ht="13.5" x14ac:dyDescent="0.25">
      <c r="A2021" s="3">
        <f>TITRES_STAT!B2024</f>
        <v>45246</v>
      </c>
      <c r="B2021" s="5">
        <f>TITRES_STAT!C2024</f>
        <v>83.49</v>
      </c>
      <c r="C2021" s="5">
        <f>TITRES_STAT!D2024</f>
        <v>72.698899999999995</v>
      </c>
      <c r="D2021" s="5">
        <f>TITRES_STAT!E2024</f>
        <v>0</v>
      </c>
      <c r="E2021" s="2">
        <f t="shared" si="124"/>
        <v>-18227</v>
      </c>
      <c r="F2021" s="5" t="str">
        <f t="shared" si="127"/>
        <v>BEARISH</v>
      </c>
      <c r="G2021" s="5" t="str">
        <f t="shared" si="126"/>
        <v>NEUTRAL</v>
      </c>
      <c r="H2021" s="5" t="str">
        <f t="shared" si="125"/>
        <v>CONFIRMED BEARISH</v>
      </c>
    </row>
    <row r="2022" spans="1:8" ht="13.5" x14ac:dyDescent="0.25">
      <c r="A2022" s="3">
        <f>TITRES_STAT!B2025</f>
        <v>45247</v>
      </c>
      <c r="B2022" s="5">
        <f>TITRES_STAT!C2025</f>
        <v>83.49</v>
      </c>
      <c r="C2022" s="5">
        <f>TITRES_STAT!D2025</f>
        <v>72.698899999999995</v>
      </c>
      <c r="D2022" s="5">
        <f>TITRES_STAT!E2025</f>
        <v>0</v>
      </c>
      <c r="E2022" s="2">
        <f t="shared" si="124"/>
        <v>-18227</v>
      </c>
      <c r="F2022" s="5" t="str">
        <f t="shared" si="127"/>
        <v>NEUTRAL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45250</v>
      </c>
      <c r="B2023" s="5">
        <f>TITRES_STAT!C2026</f>
        <v>83.49</v>
      </c>
      <c r="C2023" s="5">
        <f>TITRES_STAT!D2026</f>
        <v>72.698899999999995</v>
      </c>
      <c r="D2023" s="5">
        <f>TITRES_STAT!E2026</f>
        <v>2</v>
      </c>
      <c r="E2023" s="2">
        <f t="shared" si="124"/>
        <v>-18227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45251</v>
      </c>
      <c r="B2024" s="5">
        <f>TITRES_STAT!C2027</f>
        <v>83.49</v>
      </c>
      <c r="C2024" s="5">
        <f>TITRES_STAT!D2027</f>
        <v>72.698899999999995</v>
      </c>
      <c r="D2024" s="5">
        <f>TITRES_STAT!E2027</f>
        <v>0</v>
      </c>
      <c r="E2024" s="2">
        <f t="shared" si="124"/>
        <v>-18227</v>
      </c>
      <c r="F2024" s="5" t="str">
        <f t="shared" si="127"/>
        <v>NEUTRAL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45252</v>
      </c>
      <c r="B2025" s="5">
        <f>TITRES_STAT!C2028</f>
        <v>83.5</v>
      </c>
      <c r="C2025" s="5">
        <f>TITRES_STAT!D2028</f>
        <v>72.707599999999999</v>
      </c>
      <c r="D2025" s="5">
        <f>TITRES_STAT!E2028</f>
        <v>2</v>
      </c>
      <c r="E2025" s="2">
        <f t="shared" si="124"/>
        <v>-18225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CONFIRMED BULLISH</v>
      </c>
    </row>
    <row r="2026" spans="1:8" ht="13.5" x14ac:dyDescent="0.25">
      <c r="A2026" s="3">
        <f>TITRES_STAT!B2029</f>
        <v>45253</v>
      </c>
      <c r="B2026" s="5">
        <f>TITRES_STAT!C2029</f>
        <v>83.49</v>
      </c>
      <c r="C2026" s="5">
        <f>TITRES_STAT!D2029</f>
        <v>72.698899999999995</v>
      </c>
      <c r="D2026" s="5">
        <f>TITRES_STAT!E2029</f>
        <v>88</v>
      </c>
      <c r="E2026" s="2">
        <f t="shared" si="124"/>
        <v>-18313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NEUTRAL</v>
      </c>
    </row>
    <row r="2027" spans="1:8" ht="13.5" x14ac:dyDescent="0.25">
      <c r="A2027" s="3">
        <f>TITRES_STAT!B2030</f>
        <v>45254</v>
      </c>
      <c r="B2027" s="5">
        <f>TITRES_STAT!C2030</f>
        <v>83.49</v>
      </c>
      <c r="C2027" s="5">
        <f>TITRES_STAT!D2030</f>
        <v>72.698899999999995</v>
      </c>
      <c r="D2027" s="5">
        <f>TITRES_STAT!E2030</f>
        <v>0</v>
      </c>
      <c r="E2027" s="2">
        <f t="shared" si="124"/>
        <v>-18313</v>
      </c>
      <c r="F2027" s="5" t="str">
        <f t="shared" si="127"/>
        <v>BEARISH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45257</v>
      </c>
      <c r="B2028" s="5">
        <f>TITRES_STAT!C2031</f>
        <v>81</v>
      </c>
      <c r="C2028" s="5">
        <f>TITRES_STAT!D2031</f>
        <v>70.530799999999999</v>
      </c>
      <c r="D2028" s="5">
        <f>TITRES_STAT!E2031</f>
        <v>7</v>
      </c>
      <c r="E2028" s="2">
        <f t="shared" si="124"/>
        <v>-18320</v>
      </c>
      <c r="F2028" s="5" t="str">
        <f t="shared" si="127"/>
        <v>BEARISH</v>
      </c>
      <c r="G2028" s="5" t="str">
        <f t="shared" si="126"/>
        <v>NEUTRAL</v>
      </c>
      <c r="H2028" s="5" t="str">
        <f t="shared" si="125"/>
        <v>CONFIRMED BEARISH</v>
      </c>
    </row>
    <row r="2029" spans="1:8" ht="13.5" x14ac:dyDescent="0.25">
      <c r="A2029" s="3">
        <f>TITRES_STAT!B2032</f>
        <v>45258</v>
      </c>
      <c r="B2029" s="5">
        <f>TITRES_STAT!C2032</f>
        <v>80.989999999999995</v>
      </c>
      <c r="C2029" s="5">
        <f>TITRES_STAT!D2032</f>
        <v>70.522000000000006</v>
      </c>
      <c r="D2029" s="5">
        <f>TITRES_STAT!E2032</f>
        <v>12</v>
      </c>
      <c r="E2029" s="2">
        <f t="shared" si="124"/>
        <v>-18332</v>
      </c>
      <c r="F2029" s="5" t="str">
        <f t="shared" si="127"/>
        <v>BEARISH</v>
      </c>
      <c r="G2029" s="5" t="str">
        <f t="shared" si="126"/>
        <v>NEUTRAL</v>
      </c>
      <c r="H2029" s="5" t="str">
        <f t="shared" si="125"/>
        <v>CONFIRMED BEARISH</v>
      </c>
    </row>
    <row r="2030" spans="1:8" ht="13.5" x14ac:dyDescent="0.25">
      <c r="A2030" s="3">
        <f>TITRES_STAT!B2033</f>
        <v>45259</v>
      </c>
      <c r="B2030" s="5">
        <f>TITRES_STAT!C2033</f>
        <v>80.489999999999995</v>
      </c>
      <c r="C2030" s="5">
        <f>TITRES_STAT!D2033</f>
        <v>70.086699999999993</v>
      </c>
      <c r="D2030" s="5">
        <f>TITRES_STAT!E2033</f>
        <v>107</v>
      </c>
      <c r="E2030" s="2">
        <f t="shared" si="124"/>
        <v>-18439</v>
      </c>
      <c r="F2030" s="5" t="str">
        <f t="shared" si="127"/>
        <v>BEARISH</v>
      </c>
      <c r="G2030" s="5" t="str">
        <f t="shared" si="126"/>
        <v>NEUTRAL</v>
      </c>
      <c r="H2030" s="5" t="str">
        <f t="shared" si="125"/>
        <v>CONFIRMED BEARISH</v>
      </c>
    </row>
    <row r="2031" spans="1:8" ht="13.5" x14ac:dyDescent="0.25">
      <c r="A2031" s="3">
        <f>TITRES_STAT!B2034</f>
        <v>45260</v>
      </c>
      <c r="B2031" s="5">
        <f>TITRES_STAT!C2034</f>
        <v>80.489999999999995</v>
      </c>
      <c r="C2031" s="5">
        <f>TITRES_STAT!D2034</f>
        <v>70.086699999999993</v>
      </c>
      <c r="D2031" s="5">
        <f>TITRES_STAT!E2034</f>
        <v>0</v>
      </c>
      <c r="E2031" s="2">
        <f t="shared" si="124"/>
        <v>-18439</v>
      </c>
      <c r="F2031" s="5" t="str">
        <f t="shared" si="127"/>
        <v>BEARISH</v>
      </c>
      <c r="G2031" s="5" t="str">
        <f t="shared" si="126"/>
        <v>NEUTRAL</v>
      </c>
      <c r="H2031" s="5" t="str">
        <f t="shared" si="125"/>
        <v>CONFIRMED BEARISH</v>
      </c>
    </row>
    <row r="2032" spans="1:8" ht="13.5" x14ac:dyDescent="0.25">
      <c r="A2032" s="3">
        <f>TITRES_STAT!B2035</f>
        <v>45261</v>
      </c>
      <c r="B2032" s="5">
        <f>TITRES_STAT!C2035</f>
        <v>80.489999999999995</v>
      </c>
      <c r="C2032" s="5">
        <f>TITRES_STAT!D2035</f>
        <v>70.086699999999993</v>
      </c>
      <c r="D2032" s="5">
        <f>TITRES_STAT!E2035</f>
        <v>0</v>
      </c>
      <c r="E2032" s="2">
        <f t="shared" si="124"/>
        <v>-18439</v>
      </c>
      <c r="F2032" s="5" t="str">
        <f t="shared" si="127"/>
        <v>BEARISH</v>
      </c>
      <c r="G2032" s="5" t="str">
        <f t="shared" si="126"/>
        <v>NEUTRAL</v>
      </c>
      <c r="H2032" s="5" t="str">
        <f t="shared" si="125"/>
        <v>CONFIRMED BEARISH</v>
      </c>
    </row>
    <row r="2033" spans="1:8" ht="13.5" x14ac:dyDescent="0.25">
      <c r="A2033" s="3">
        <f>TITRES_STAT!B2036</f>
        <v>45264</v>
      </c>
      <c r="B2033" s="5">
        <f>TITRES_STAT!C2036</f>
        <v>80.489999999999995</v>
      </c>
      <c r="C2033" s="5">
        <f>TITRES_STAT!D2036</f>
        <v>70.086699999999993</v>
      </c>
      <c r="D2033" s="5">
        <f>TITRES_STAT!E2036</f>
        <v>2</v>
      </c>
      <c r="E2033" s="2">
        <f t="shared" si="124"/>
        <v>-18439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45265</v>
      </c>
      <c r="B2034" s="5">
        <f>TITRES_STAT!C2037</f>
        <v>80.489999999999995</v>
      </c>
      <c r="C2034" s="5">
        <f>TITRES_STAT!D2037</f>
        <v>70.086699999999993</v>
      </c>
      <c r="D2034" s="5">
        <f>TITRES_STAT!E2037</f>
        <v>0</v>
      </c>
      <c r="E2034" s="2">
        <f t="shared" si="124"/>
        <v>-18439</v>
      </c>
      <c r="F2034" s="5" t="str">
        <f t="shared" si="127"/>
        <v>BEARISH</v>
      </c>
      <c r="G2034" s="5" t="str">
        <f t="shared" si="126"/>
        <v>NEUTRAL</v>
      </c>
      <c r="H2034" s="5" t="str">
        <f t="shared" si="125"/>
        <v>CONFIRMED BEARISH</v>
      </c>
    </row>
    <row r="2035" spans="1:8" ht="13.5" x14ac:dyDescent="0.25">
      <c r="A2035" s="3">
        <f>TITRES_STAT!B2038</f>
        <v>45266</v>
      </c>
      <c r="B2035" s="5">
        <f>TITRES_STAT!C2038</f>
        <v>80.489999999999995</v>
      </c>
      <c r="C2035" s="5">
        <f>TITRES_STAT!D2038</f>
        <v>70.086699999999993</v>
      </c>
      <c r="D2035" s="5">
        <f>TITRES_STAT!E2038</f>
        <v>0</v>
      </c>
      <c r="E2035" s="2">
        <f t="shared" si="124"/>
        <v>-18439</v>
      </c>
      <c r="F2035" s="5" t="str">
        <f t="shared" si="127"/>
        <v>NEUTRAL</v>
      </c>
      <c r="G2035" s="5" t="str">
        <f t="shared" si="126"/>
        <v>NEUTRAL</v>
      </c>
      <c r="H2035" s="5" t="str">
        <f t="shared" si="125"/>
        <v>NEUTRAL</v>
      </c>
    </row>
    <row r="2036" spans="1:8" ht="13.5" x14ac:dyDescent="0.25">
      <c r="A2036" s="3">
        <f>TITRES_STAT!B2039</f>
        <v>45267</v>
      </c>
      <c r="B2036" s="5">
        <f>TITRES_STAT!C2039</f>
        <v>80.489999999999995</v>
      </c>
      <c r="C2036" s="5">
        <f>TITRES_STAT!D2039</f>
        <v>70.086699999999993</v>
      </c>
      <c r="D2036" s="5">
        <f>TITRES_STAT!E2039</f>
        <v>0</v>
      </c>
      <c r="E2036" s="2">
        <f t="shared" si="124"/>
        <v>-18439</v>
      </c>
      <c r="F2036" s="5" t="str">
        <f t="shared" si="127"/>
        <v>NEUTRAL</v>
      </c>
      <c r="G2036" s="5" t="str">
        <f t="shared" si="126"/>
        <v>NEUTRAL</v>
      </c>
      <c r="H2036" s="5" t="str">
        <f t="shared" si="125"/>
        <v>NEUTRAL</v>
      </c>
    </row>
    <row r="2037" spans="1:8" ht="13.5" x14ac:dyDescent="0.25">
      <c r="A2037" s="3">
        <f>TITRES_STAT!B2040</f>
        <v>45268</v>
      </c>
      <c r="B2037" s="5">
        <f>TITRES_STAT!C2040</f>
        <v>83.98</v>
      </c>
      <c r="C2037" s="5">
        <f>TITRES_STAT!D2040</f>
        <v>73.125600000000006</v>
      </c>
      <c r="D2037" s="5">
        <f>TITRES_STAT!E2040</f>
        <v>1034</v>
      </c>
      <c r="E2037" s="2">
        <f t="shared" si="124"/>
        <v>-17405</v>
      </c>
      <c r="F2037" s="5" t="str">
        <f t="shared" si="127"/>
        <v>BULLISH</v>
      </c>
      <c r="G2037" s="5" t="str">
        <f t="shared" si="126"/>
        <v>WEAK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83.9</v>
      </c>
      <c r="C2038" s="5">
        <f>TITRES_STAT!D2041</f>
        <v>73.055899999999994</v>
      </c>
      <c r="D2038" s="5">
        <f>TITRES_STAT!E2041</f>
        <v>9</v>
      </c>
      <c r="E2038" s="2">
        <f t="shared" si="124"/>
        <v>-17414</v>
      </c>
      <c r="F2038" s="5" t="str">
        <f t="shared" si="127"/>
        <v>BULLISH</v>
      </c>
      <c r="G2038" s="5" t="str">
        <f t="shared" si="126"/>
        <v>WEAK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81.02</v>
      </c>
      <c r="C2039" s="5">
        <f>TITRES_STAT!D2042</f>
        <v>70.548199999999994</v>
      </c>
      <c r="D2039" s="5">
        <f>TITRES_STAT!E2042</f>
        <v>10</v>
      </c>
      <c r="E2039" s="2">
        <f t="shared" si="124"/>
        <v>-17424</v>
      </c>
      <c r="F2039" s="5" t="str">
        <f t="shared" si="127"/>
        <v>BULLISH</v>
      </c>
      <c r="G2039" s="5" t="str">
        <f t="shared" si="126"/>
        <v>WEAK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81.02</v>
      </c>
      <c r="C2040" s="5">
        <f>TITRES_STAT!D2043</f>
        <v>70.548199999999994</v>
      </c>
      <c r="D2040" s="5">
        <f>TITRES_STAT!E2043</f>
        <v>0</v>
      </c>
      <c r="E2040" s="2">
        <f t="shared" si="124"/>
        <v>-17424</v>
      </c>
      <c r="F2040" s="5" t="str">
        <f t="shared" si="127"/>
        <v>BULLISH</v>
      </c>
      <c r="G2040" s="5" t="str">
        <f t="shared" si="126"/>
        <v>WEAK</v>
      </c>
      <c r="H2040" s="5" t="str">
        <f t="shared" si="125"/>
        <v>CONFIRMED BULLISH</v>
      </c>
    </row>
    <row r="2041" spans="1:8" ht="13.5" x14ac:dyDescent="0.25">
      <c r="A2041" s="3">
        <f>TITRES_STAT!B2044</f>
        <v>45274</v>
      </c>
      <c r="B2041" s="5">
        <f>TITRES_STAT!C2044</f>
        <v>81.02</v>
      </c>
      <c r="C2041" s="5">
        <f>TITRES_STAT!D2044</f>
        <v>70.548199999999994</v>
      </c>
      <c r="D2041" s="5">
        <f>TITRES_STAT!E2044</f>
        <v>0</v>
      </c>
      <c r="E2041" s="2">
        <f t="shared" si="124"/>
        <v>-17424</v>
      </c>
      <c r="F2041" s="5" t="str">
        <f t="shared" si="127"/>
        <v>BULLISH</v>
      </c>
      <c r="G2041" s="5" t="str">
        <f t="shared" si="126"/>
        <v>WEAK</v>
      </c>
      <c r="H2041" s="5" t="str">
        <f t="shared" si="125"/>
        <v>CONFIRMED BULLISH</v>
      </c>
    </row>
    <row r="2042" spans="1:8" ht="13.5" x14ac:dyDescent="0.25">
      <c r="A2042" s="3">
        <f>TITRES_STAT!B2045</f>
        <v>45275</v>
      </c>
      <c r="B2042" s="5">
        <f>TITRES_STAT!C2045</f>
        <v>81.02</v>
      </c>
      <c r="C2042" s="5">
        <f>TITRES_STAT!D2045</f>
        <v>70.548199999999994</v>
      </c>
      <c r="D2042" s="5">
        <f>TITRES_STAT!E2045</f>
        <v>0</v>
      </c>
      <c r="E2042" s="2">
        <f t="shared" si="124"/>
        <v>-17424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82</v>
      </c>
      <c r="C2043" s="5">
        <f>TITRES_STAT!D2046</f>
        <v>71.401499999999999</v>
      </c>
      <c r="D2043" s="5">
        <f>TITRES_STAT!E2046</f>
        <v>5</v>
      </c>
      <c r="E2043" s="2">
        <f t="shared" si="124"/>
        <v>-17419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45279</v>
      </c>
      <c r="B2044" s="5">
        <f>TITRES_STAT!C2047</f>
        <v>82.11</v>
      </c>
      <c r="C2044" s="5">
        <f>TITRES_STAT!D2047</f>
        <v>71.497299999999996</v>
      </c>
      <c r="D2044" s="5">
        <f>TITRES_STAT!E2047</f>
        <v>15</v>
      </c>
      <c r="E2044" s="2">
        <f t="shared" si="124"/>
        <v>-17404</v>
      </c>
      <c r="F2044" s="5" t="str">
        <f t="shared" si="127"/>
        <v>BULLISH</v>
      </c>
      <c r="G2044" s="5" t="str">
        <f t="shared" si="126"/>
        <v>NEUTRAL</v>
      </c>
      <c r="H2044" s="5" t="str">
        <f t="shared" si="125"/>
        <v>CONFIRMED BULLISH</v>
      </c>
    </row>
    <row r="2045" spans="1:8" ht="13.5" x14ac:dyDescent="0.25">
      <c r="A2045" s="3">
        <f>TITRES_STAT!B2048</f>
        <v>45280</v>
      </c>
      <c r="B2045" s="5">
        <f>TITRES_STAT!C2048</f>
        <v>82.11</v>
      </c>
      <c r="C2045" s="5">
        <f>TITRES_STAT!D2048</f>
        <v>71.497299999999996</v>
      </c>
      <c r="D2045" s="5">
        <f>TITRES_STAT!E2048</f>
        <v>59</v>
      </c>
      <c r="E2045" s="2">
        <f t="shared" si="124"/>
        <v>-17404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CONFIRMED BULLISH</v>
      </c>
    </row>
    <row r="2046" spans="1:8" ht="13.5" x14ac:dyDescent="0.25">
      <c r="A2046" s="3">
        <f>TITRES_STAT!B2049</f>
        <v>45281</v>
      </c>
      <c r="B2046" s="5">
        <f>TITRES_STAT!C2049</f>
        <v>81.5</v>
      </c>
      <c r="C2046" s="5">
        <f>TITRES_STAT!D2049</f>
        <v>70.966099999999997</v>
      </c>
      <c r="D2046" s="5">
        <f>TITRES_STAT!E2049</f>
        <v>15</v>
      </c>
      <c r="E2046" s="2">
        <f t="shared" si="124"/>
        <v>-17419</v>
      </c>
      <c r="F2046" s="5" t="str">
        <f t="shared" si="127"/>
        <v>BULLISH</v>
      </c>
      <c r="G2046" s="5" t="str">
        <f t="shared" si="126"/>
        <v>NEUTRAL</v>
      </c>
      <c r="H2046" s="5" t="str">
        <f t="shared" si="125"/>
        <v>CONFIRMED BULLISH</v>
      </c>
    </row>
    <row r="2047" spans="1:8" ht="13.5" x14ac:dyDescent="0.25">
      <c r="A2047" s="3">
        <f>TITRES_STAT!B2050</f>
        <v>45282</v>
      </c>
      <c r="B2047" s="5">
        <f>TITRES_STAT!C2050</f>
        <v>82.11</v>
      </c>
      <c r="C2047" s="5">
        <f>TITRES_STAT!D2050</f>
        <v>71.497299999999996</v>
      </c>
      <c r="D2047" s="5">
        <f>TITRES_STAT!E2050</f>
        <v>41</v>
      </c>
      <c r="E2047" s="2">
        <f t="shared" si="124"/>
        <v>-17378</v>
      </c>
      <c r="F2047" s="5" t="str">
        <f t="shared" si="127"/>
        <v>BULLISH</v>
      </c>
      <c r="G2047" s="5" t="str">
        <f t="shared" si="126"/>
        <v>NEUTRAL</v>
      </c>
      <c r="H2047" s="5" t="str">
        <f t="shared" si="125"/>
        <v>CONFIRMED BULLISH</v>
      </c>
    </row>
    <row r="2048" spans="1:8" ht="13.5" x14ac:dyDescent="0.25">
      <c r="A2048" s="3">
        <f>TITRES_STAT!B2051</f>
        <v>45285</v>
      </c>
      <c r="B2048" s="5">
        <f>TITRES_STAT!C2051</f>
        <v>82.11</v>
      </c>
      <c r="C2048" s="5">
        <f>TITRES_STAT!D2051</f>
        <v>71.497299999999996</v>
      </c>
      <c r="D2048" s="5">
        <f>TITRES_STAT!E2051</f>
        <v>9</v>
      </c>
      <c r="E2048" s="2">
        <f t="shared" si="124"/>
        <v>-17378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CONFIRMED BULLISH</v>
      </c>
    </row>
    <row r="2049" spans="1:8" ht="13.5" x14ac:dyDescent="0.25">
      <c r="A2049" s="3">
        <f>TITRES_STAT!B2052</f>
        <v>45286</v>
      </c>
      <c r="B2049" s="5">
        <f>TITRES_STAT!C2052</f>
        <v>82.11</v>
      </c>
      <c r="C2049" s="5">
        <f>TITRES_STAT!D2052</f>
        <v>71.497299999999996</v>
      </c>
      <c r="D2049" s="5">
        <f>TITRES_STAT!E2052</f>
        <v>65</v>
      </c>
      <c r="E2049" s="2">
        <f t="shared" si="124"/>
        <v>-17378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45287</v>
      </c>
      <c r="B2050" s="5">
        <f>TITRES_STAT!C2053</f>
        <v>81.010000000000005</v>
      </c>
      <c r="C2050" s="5">
        <f>TITRES_STAT!D2053</f>
        <v>70.539500000000004</v>
      </c>
      <c r="D2050" s="5">
        <f>TITRES_STAT!E2053</f>
        <v>10</v>
      </c>
      <c r="E2050" s="2">
        <f t="shared" si="124"/>
        <v>-17388</v>
      </c>
      <c r="F2050" s="5" t="str">
        <f t="shared" si="127"/>
        <v>BULLISH</v>
      </c>
      <c r="G2050" s="5" t="str">
        <f t="shared" si="126"/>
        <v>NEUTRAL</v>
      </c>
      <c r="H2050" s="5" t="str">
        <f t="shared" si="125"/>
        <v>BULLISH DIVERGENCE</v>
      </c>
    </row>
    <row r="2051" spans="1:8" ht="13.5" x14ac:dyDescent="0.25">
      <c r="A2051" s="3">
        <f>TITRES_STAT!B2054</f>
        <v>45288</v>
      </c>
      <c r="B2051" s="5">
        <f>TITRES_STAT!C2054</f>
        <v>81.010000000000005</v>
      </c>
      <c r="C2051" s="5">
        <f>TITRES_STAT!D2054</f>
        <v>70.539500000000004</v>
      </c>
      <c r="D2051" s="5">
        <f>TITRES_STAT!E2054</f>
        <v>0</v>
      </c>
      <c r="E2051" s="2">
        <f t="shared" si="124"/>
        <v>-17388</v>
      </c>
      <c r="F2051" s="5" t="str">
        <f t="shared" si="127"/>
        <v>BULLISH</v>
      </c>
      <c r="G2051" s="5" t="str">
        <f t="shared" si="126"/>
        <v>NEUTRAL</v>
      </c>
      <c r="H2051" s="5" t="str">
        <f t="shared" si="125"/>
        <v>BULLISH DIVERGENCE</v>
      </c>
    </row>
    <row r="2052" spans="1:8" ht="13.5" x14ac:dyDescent="0.25">
      <c r="A2052" s="3">
        <f>TITRES_STAT!B2055</f>
        <v>45289</v>
      </c>
      <c r="B2052" s="5">
        <f>TITRES_STAT!C2055</f>
        <v>81.12</v>
      </c>
      <c r="C2052" s="5">
        <f>TITRES_STAT!D2055</f>
        <v>70.635199999999998</v>
      </c>
      <c r="D2052" s="5">
        <f>TITRES_STAT!E2055</f>
        <v>56</v>
      </c>
      <c r="E2052" s="2">
        <f t="shared" ref="E2052:E2115" si="128">IF(B2052&gt;B2051, E2051+D2052, IF(B2052&lt;B2051, E2051-D2052, E2051))</f>
        <v>-17332</v>
      </c>
      <c r="F2052" s="5" t="str">
        <f t="shared" si="127"/>
        <v>BULLISH</v>
      </c>
      <c r="G2052" s="5" t="str">
        <f t="shared" si="126"/>
        <v>NEUTRAL</v>
      </c>
      <c r="H2052" s="5" t="str">
        <f t="shared" si="125"/>
        <v>BULLISH DIVERGENCE</v>
      </c>
    </row>
    <row r="2053" spans="1:8" ht="13.5" x14ac:dyDescent="0.25">
      <c r="A2053" s="3">
        <f>TITRES_STAT!B2056</f>
        <v>45293</v>
      </c>
      <c r="B2053" s="5">
        <f>TITRES_STAT!C2056</f>
        <v>83.98</v>
      </c>
      <c r="C2053" s="5">
        <f>TITRES_STAT!D2056</f>
        <v>73.125600000000006</v>
      </c>
      <c r="D2053" s="5">
        <f>TITRES_STAT!E2056</f>
        <v>1</v>
      </c>
      <c r="E2053" s="2">
        <f t="shared" si="128"/>
        <v>-17331</v>
      </c>
      <c r="F2053" s="5" t="str">
        <f t="shared" si="127"/>
        <v>BULLISH</v>
      </c>
      <c r="G2053" s="5" t="str">
        <f t="shared" si="126"/>
        <v>NEUTRAL</v>
      </c>
      <c r="H2053" s="5" t="str">
        <f t="shared" si="125"/>
        <v>CONFIRMED BULLISH</v>
      </c>
    </row>
    <row r="2054" spans="1:8" ht="13.5" x14ac:dyDescent="0.25">
      <c r="A2054" s="3">
        <f>TITRES_STAT!B2057</f>
        <v>45294</v>
      </c>
      <c r="B2054" s="5">
        <f>TITRES_STAT!C2057</f>
        <v>83.94</v>
      </c>
      <c r="C2054" s="5">
        <f>TITRES_STAT!D2057</f>
        <v>73.090800000000002</v>
      </c>
      <c r="D2054" s="5">
        <f>TITRES_STAT!E2057</f>
        <v>451</v>
      </c>
      <c r="E2054" s="2">
        <f t="shared" si="128"/>
        <v>-17782</v>
      </c>
      <c r="F2054" s="5" t="str">
        <f t="shared" si="127"/>
        <v>BEARISH</v>
      </c>
      <c r="G2054" s="5" t="str">
        <f t="shared" si="126"/>
        <v>STRONG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BEARISH DIVERGENCE</v>
      </c>
    </row>
    <row r="2055" spans="1:8" ht="13.5" x14ac:dyDescent="0.25">
      <c r="A2055" s="3">
        <f>TITRES_STAT!B2058</f>
        <v>45295</v>
      </c>
      <c r="B2055" s="5">
        <f>TITRES_STAT!C2058</f>
        <v>81.25</v>
      </c>
      <c r="C2055" s="5">
        <f>TITRES_STAT!D2058</f>
        <v>70.748400000000004</v>
      </c>
      <c r="D2055" s="5">
        <f>TITRES_STAT!E2058</f>
        <v>24</v>
      </c>
      <c r="E2055" s="2">
        <f t="shared" si="128"/>
        <v>-17806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STRONG</v>
      </c>
      <c r="H2055" s="5" t="str">
        <f t="shared" si="129"/>
        <v>BEARISH DIVERGENCE</v>
      </c>
    </row>
    <row r="2056" spans="1:8" ht="13.5" x14ac:dyDescent="0.25">
      <c r="A2056" s="3">
        <f>TITRES_STAT!B2059</f>
        <v>45296</v>
      </c>
      <c r="B2056" s="5">
        <f>TITRES_STAT!C2059</f>
        <v>81.260000000000005</v>
      </c>
      <c r="C2056" s="5">
        <f>TITRES_STAT!D2059</f>
        <v>70.757099999999994</v>
      </c>
      <c r="D2056" s="5">
        <f>TITRES_STAT!E2059</f>
        <v>184</v>
      </c>
      <c r="E2056" s="2">
        <f t="shared" si="128"/>
        <v>-17622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BEARISH DIVERGENCE</v>
      </c>
    </row>
    <row r="2057" spans="1:8" ht="13.5" x14ac:dyDescent="0.25">
      <c r="A2057" s="3">
        <f>TITRES_STAT!B2060</f>
        <v>45299</v>
      </c>
      <c r="B2057" s="5">
        <f>TITRES_STAT!C2060</f>
        <v>81.260000000000005</v>
      </c>
      <c r="C2057" s="5">
        <f>TITRES_STAT!D2060</f>
        <v>70.757099999999994</v>
      </c>
      <c r="D2057" s="5">
        <f>TITRES_STAT!E2060</f>
        <v>75</v>
      </c>
      <c r="E2057" s="2">
        <f t="shared" si="128"/>
        <v>-17622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BEARISH DIVERGENCE</v>
      </c>
    </row>
    <row r="2058" spans="1:8" ht="13.5" x14ac:dyDescent="0.25">
      <c r="A2058" s="3">
        <f>TITRES_STAT!B2061</f>
        <v>45300</v>
      </c>
      <c r="B2058" s="5">
        <f>TITRES_STAT!C2061</f>
        <v>81.260000000000005</v>
      </c>
      <c r="C2058" s="5">
        <f>TITRES_STAT!D2061</f>
        <v>70.757099999999994</v>
      </c>
      <c r="D2058" s="5">
        <f>TITRES_STAT!E2061</f>
        <v>43</v>
      </c>
      <c r="E2058" s="2">
        <f t="shared" si="128"/>
        <v>-17622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81.260000000000005</v>
      </c>
      <c r="C2059" s="5">
        <f>TITRES_STAT!D2062</f>
        <v>70.757099999999994</v>
      </c>
      <c r="D2059" s="5">
        <f>TITRES_STAT!E2062</f>
        <v>30</v>
      </c>
      <c r="E2059" s="2">
        <f t="shared" si="128"/>
        <v>-17622</v>
      </c>
      <c r="F2059" s="5" t="str">
        <f t="shared" si="131"/>
        <v>BULLISH</v>
      </c>
      <c r="G2059" s="5" t="str">
        <f t="shared" si="130"/>
        <v>NEUTRAL</v>
      </c>
      <c r="H2059" s="5" t="str">
        <f t="shared" si="129"/>
        <v>BULLISH DIVERGENCE</v>
      </c>
    </row>
    <row r="2060" spans="1:8" ht="13.5" x14ac:dyDescent="0.25">
      <c r="A2060" s="3">
        <f>TITRES_STAT!B2063</f>
        <v>45302</v>
      </c>
      <c r="B2060" s="5">
        <f>TITRES_STAT!C2063</f>
        <v>81.260000000000005</v>
      </c>
      <c r="C2060" s="5">
        <f>TITRES_STAT!D2063</f>
        <v>70.757099999999994</v>
      </c>
      <c r="D2060" s="5">
        <f>TITRES_STAT!E2063</f>
        <v>2</v>
      </c>
      <c r="E2060" s="2">
        <f t="shared" si="128"/>
        <v>-17622</v>
      </c>
      <c r="F2060" s="5" t="str">
        <f t="shared" si="131"/>
        <v>BULLISH</v>
      </c>
      <c r="G2060" s="5" t="str">
        <f t="shared" si="130"/>
        <v>NEUTRAL</v>
      </c>
      <c r="H2060" s="5" t="str">
        <f t="shared" si="129"/>
        <v>CONFIRMED BULLISH</v>
      </c>
    </row>
    <row r="2061" spans="1:8" ht="13.5" x14ac:dyDescent="0.25">
      <c r="A2061" s="3">
        <f>TITRES_STAT!B2064</f>
        <v>45303</v>
      </c>
      <c r="B2061" s="5">
        <f>TITRES_STAT!C2064</f>
        <v>81.260000000000005</v>
      </c>
      <c r="C2061" s="5">
        <f>TITRES_STAT!D2064</f>
        <v>70.757099999999994</v>
      </c>
      <c r="D2061" s="5">
        <f>TITRES_STAT!E2064</f>
        <v>8</v>
      </c>
      <c r="E2061" s="2">
        <f t="shared" si="128"/>
        <v>-17622</v>
      </c>
      <c r="F2061" s="5" t="str">
        <f t="shared" si="131"/>
        <v>NEUTRAL</v>
      </c>
      <c r="G2061" s="5" t="str">
        <f t="shared" si="130"/>
        <v>NEUTRAL</v>
      </c>
      <c r="H2061" s="5" t="str">
        <f t="shared" si="129"/>
        <v>NEUTRAL</v>
      </c>
    </row>
    <row r="2062" spans="1:8" ht="13.5" x14ac:dyDescent="0.25">
      <c r="A2062" s="3">
        <f>TITRES_STAT!B2065</f>
        <v>45306</v>
      </c>
      <c r="B2062" s="5">
        <f>TITRES_STAT!C2065</f>
        <v>81.260000000000005</v>
      </c>
      <c r="C2062" s="5">
        <f>TITRES_STAT!D2065</f>
        <v>70.757099999999994</v>
      </c>
      <c r="D2062" s="5">
        <f>TITRES_STAT!E2065</f>
        <v>65</v>
      </c>
      <c r="E2062" s="2">
        <f t="shared" si="128"/>
        <v>-17622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81.260000000000005</v>
      </c>
      <c r="C2063" s="5">
        <f>TITRES_STAT!D2066</f>
        <v>70.757099999999994</v>
      </c>
      <c r="D2063" s="5">
        <f>TITRES_STAT!E2066</f>
        <v>51</v>
      </c>
      <c r="E2063" s="2">
        <f t="shared" si="128"/>
        <v>-17622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45308</v>
      </c>
      <c r="B2064" s="5">
        <f>TITRES_STAT!C2067</f>
        <v>81.25</v>
      </c>
      <c r="C2064" s="5">
        <f>TITRES_STAT!D2067</f>
        <v>70.748400000000004</v>
      </c>
      <c r="D2064" s="5">
        <f>TITRES_STAT!E2067</f>
        <v>100</v>
      </c>
      <c r="E2064" s="2">
        <f t="shared" si="128"/>
        <v>-17722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45309</v>
      </c>
      <c r="B2065" s="5">
        <f>TITRES_STAT!C2068</f>
        <v>80.5</v>
      </c>
      <c r="C2065" s="5">
        <f>TITRES_STAT!D2068</f>
        <v>70.095399999999998</v>
      </c>
      <c r="D2065" s="5">
        <f>TITRES_STAT!E2068</f>
        <v>8</v>
      </c>
      <c r="E2065" s="2">
        <f t="shared" si="128"/>
        <v>-17730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80.5</v>
      </c>
      <c r="C2066" s="5">
        <f>TITRES_STAT!D2069</f>
        <v>70.095399999999998</v>
      </c>
      <c r="D2066" s="5">
        <f>TITRES_STAT!E2069</f>
        <v>45</v>
      </c>
      <c r="E2066" s="2">
        <f t="shared" si="128"/>
        <v>-17730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CONFIRMED BEARISH</v>
      </c>
    </row>
    <row r="2067" spans="1:8" ht="13.5" x14ac:dyDescent="0.25">
      <c r="A2067" s="3">
        <f>TITRES_STAT!B2070</f>
        <v>45313</v>
      </c>
      <c r="B2067" s="5">
        <f>TITRES_STAT!C2070</f>
        <v>80.45</v>
      </c>
      <c r="C2067" s="5">
        <f>TITRES_STAT!D2070</f>
        <v>70.0518</v>
      </c>
      <c r="D2067" s="5">
        <f>TITRES_STAT!E2070</f>
        <v>75</v>
      </c>
      <c r="E2067" s="2">
        <f t="shared" si="128"/>
        <v>-17805</v>
      </c>
      <c r="F2067" s="5" t="str">
        <f t="shared" si="131"/>
        <v>BEARISH</v>
      </c>
      <c r="G2067" s="5" t="str">
        <f t="shared" si="130"/>
        <v>NEUTRAL</v>
      </c>
      <c r="H2067" s="5" t="str">
        <f t="shared" si="129"/>
        <v>CONFIRMED BEARISH</v>
      </c>
    </row>
    <row r="2068" spans="1:8" ht="13.5" x14ac:dyDescent="0.25">
      <c r="A2068" s="3">
        <f>TITRES_STAT!B2071</f>
        <v>45314</v>
      </c>
      <c r="B2068" s="5">
        <f>TITRES_STAT!C2071</f>
        <v>80.45</v>
      </c>
      <c r="C2068" s="5">
        <f>TITRES_STAT!D2071</f>
        <v>70.0518</v>
      </c>
      <c r="D2068" s="5">
        <f>TITRES_STAT!E2071</f>
        <v>134</v>
      </c>
      <c r="E2068" s="2">
        <f t="shared" si="128"/>
        <v>-17805</v>
      </c>
      <c r="F2068" s="5" t="str">
        <f t="shared" si="131"/>
        <v>BEARISH</v>
      </c>
      <c r="G2068" s="5" t="str">
        <f t="shared" si="130"/>
        <v>NEUTRAL</v>
      </c>
      <c r="H2068" s="5" t="str">
        <f t="shared" si="129"/>
        <v>CONFIRMED BEARISH</v>
      </c>
    </row>
    <row r="2069" spans="1:8" ht="13.5" x14ac:dyDescent="0.25">
      <c r="A2069" s="3">
        <f>TITRES_STAT!B2072</f>
        <v>45315</v>
      </c>
      <c r="B2069" s="5">
        <f>TITRES_STAT!C2072</f>
        <v>80.45</v>
      </c>
      <c r="C2069" s="5">
        <f>TITRES_STAT!D2072</f>
        <v>70.0518</v>
      </c>
      <c r="D2069" s="5">
        <f>TITRES_STAT!E2072</f>
        <v>42</v>
      </c>
      <c r="E2069" s="2">
        <f t="shared" si="128"/>
        <v>-17805</v>
      </c>
      <c r="F2069" s="5" t="str">
        <f t="shared" si="131"/>
        <v>BEARISH</v>
      </c>
      <c r="G2069" s="5" t="str">
        <f t="shared" si="130"/>
        <v>NEUTRAL</v>
      </c>
      <c r="H2069" s="5" t="str">
        <f t="shared" si="129"/>
        <v>CONFIRMED BEARISH</v>
      </c>
    </row>
    <row r="2070" spans="1:8" ht="13.5" x14ac:dyDescent="0.25">
      <c r="A2070" s="3">
        <f>TITRES_STAT!B2073</f>
        <v>45316</v>
      </c>
      <c r="B2070" s="5">
        <f>TITRES_STAT!C2073</f>
        <v>80.45</v>
      </c>
      <c r="C2070" s="5">
        <f>TITRES_STAT!D2073</f>
        <v>70.0518</v>
      </c>
      <c r="D2070" s="5">
        <f>TITRES_STAT!E2073</f>
        <v>68</v>
      </c>
      <c r="E2070" s="2">
        <f t="shared" si="128"/>
        <v>-17805</v>
      </c>
      <c r="F2070" s="5" t="str">
        <f t="shared" si="131"/>
        <v>BEARISH</v>
      </c>
      <c r="G2070" s="5" t="str">
        <f t="shared" si="130"/>
        <v>NEUTRAL</v>
      </c>
      <c r="H2070" s="5" t="str">
        <f t="shared" si="129"/>
        <v>CONFIRMED BEARISH</v>
      </c>
    </row>
    <row r="2071" spans="1:8" ht="13.5" x14ac:dyDescent="0.25">
      <c r="A2071" s="3">
        <f>TITRES_STAT!B2074</f>
        <v>45317</v>
      </c>
      <c r="B2071" s="5">
        <f>TITRES_STAT!C2074</f>
        <v>80.45</v>
      </c>
      <c r="C2071" s="5">
        <f>TITRES_STAT!D2074</f>
        <v>70.0518</v>
      </c>
      <c r="D2071" s="5">
        <f>TITRES_STAT!E2074</f>
        <v>75</v>
      </c>
      <c r="E2071" s="2">
        <f t="shared" si="128"/>
        <v>-17805</v>
      </c>
      <c r="F2071" s="5" t="str">
        <f t="shared" si="131"/>
        <v>BEARISH</v>
      </c>
      <c r="G2071" s="5" t="str">
        <f t="shared" si="130"/>
        <v>NEUTRAL</v>
      </c>
      <c r="H2071" s="5" t="str">
        <f t="shared" si="129"/>
        <v>CONFIRMED BEARISH</v>
      </c>
    </row>
    <row r="2072" spans="1:8" ht="13.5" x14ac:dyDescent="0.25">
      <c r="A2072" s="3">
        <f>TITRES_STAT!B2075</f>
        <v>45320</v>
      </c>
      <c r="B2072" s="5">
        <f>TITRES_STAT!C2075</f>
        <v>80.3</v>
      </c>
      <c r="C2072" s="5">
        <f>TITRES_STAT!D2075</f>
        <v>69.921199999999999</v>
      </c>
      <c r="D2072" s="5">
        <f>TITRES_STAT!E2075</f>
        <v>13</v>
      </c>
      <c r="E2072" s="2">
        <f t="shared" si="128"/>
        <v>-17818</v>
      </c>
      <c r="F2072" s="5" t="str">
        <f t="shared" si="131"/>
        <v>BEARISH</v>
      </c>
      <c r="G2072" s="5" t="str">
        <f t="shared" si="130"/>
        <v>NEUTRAL</v>
      </c>
      <c r="H2072" s="5" t="str">
        <f t="shared" si="129"/>
        <v>CONFIRMED BEARISH</v>
      </c>
    </row>
    <row r="2073" spans="1:8" ht="13.5" x14ac:dyDescent="0.25">
      <c r="A2073" s="3">
        <f>TITRES_STAT!B2076</f>
        <v>45321</v>
      </c>
      <c r="B2073" s="5">
        <f>TITRES_STAT!C2076</f>
        <v>80.3</v>
      </c>
      <c r="C2073" s="5">
        <f>TITRES_STAT!D2076</f>
        <v>69.921199999999999</v>
      </c>
      <c r="D2073" s="5">
        <f>TITRES_STAT!E2076</f>
        <v>95</v>
      </c>
      <c r="E2073" s="2">
        <f t="shared" si="128"/>
        <v>-17818</v>
      </c>
      <c r="F2073" s="5" t="str">
        <f t="shared" si="131"/>
        <v>BEARISH</v>
      </c>
      <c r="G2073" s="5" t="str">
        <f t="shared" si="130"/>
        <v>NEUTRAL</v>
      </c>
      <c r="H2073" s="5" t="str">
        <f t="shared" si="129"/>
        <v>CONFIRMED BEARISH</v>
      </c>
    </row>
    <row r="2074" spans="1:8" ht="13.5" x14ac:dyDescent="0.25">
      <c r="A2074" s="3">
        <f>TITRES_STAT!B2077</f>
        <v>45322</v>
      </c>
      <c r="B2074" s="5">
        <f>TITRES_STAT!C2077</f>
        <v>80.3</v>
      </c>
      <c r="C2074" s="5">
        <f>TITRES_STAT!D2077</f>
        <v>69.921199999999999</v>
      </c>
      <c r="D2074" s="5">
        <f>TITRES_STAT!E2077</f>
        <v>0</v>
      </c>
      <c r="E2074" s="2">
        <f t="shared" si="128"/>
        <v>-17818</v>
      </c>
      <c r="F2074" s="5" t="str">
        <f t="shared" si="131"/>
        <v>BEARISH</v>
      </c>
      <c r="G2074" s="5" t="str">
        <f t="shared" si="130"/>
        <v>NEUTRAL</v>
      </c>
      <c r="H2074" s="5" t="str">
        <f t="shared" si="129"/>
        <v>CONFIRMED BEARISH</v>
      </c>
    </row>
    <row r="2075" spans="1:8" ht="13.5" x14ac:dyDescent="0.25">
      <c r="A2075" s="3">
        <f>TITRES_STAT!B2078</f>
        <v>45323</v>
      </c>
      <c r="B2075" s="5">
        <f>TITRES_STAT!C2078</f>
        <v>80.45</v>
      </c>
      <c r="C2075" s="5">
        <f>TITRES_STAT!D2078</f>
        <v>70.0518</v>
      </c>
      <c r="D2075" s="5">
        <f>TITRES_STAT!E2078</f>
        <v>24</v>
      </c>
      <c r="E2075" s="2">
        <f t="shared" si="128"/>
        <v>-17794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NEUTRAL</v>
      </c>
    </row>
    <row r="2076" spans="1:8" ht="13.5" x14ac:dyDescent="0.25">
      <c r="A2076" s="3">
        <f>TITRES_STAT!B2079</f>
        <v>45324</v>
      </c>
      <c r="B2076" s="5">
        <f>TITRES_STAT!C2079</f>
        <v>80.45</v>
      </c>
      <c r="C2076" s="5">
        <f>TITRES_STAT!D2079</f>
        <v>70.0518</v>
      </c>
      <c r="D2076" s="5">
        <f>TITRES_STAT!E2079</f>
        <v>0</v>
      </c>
      <c r="E2076" s="2">
        <f t="shared" si="128"/>
        <v>-17794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45327</v>
      </c>
      <c r="B2077" s="5">
        <f>TITRES_STAT!C2080</f>
        <v>80</v>
      </c>
      <c r="C2077" s="5">
        <f>TITRES_STAT!D2080</f>
        <v>69.66</v>
      </c>
      <c r="D2077" s="5">
        <f>TITRES_STAT!E2080</f>
        <v>0</v>
      </c>
      <c r="E2077" s="2">
        <f t="shared" si="128"/>
        <v>-17794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BULLISH DIVERGENCE</v>
      </c>
    </row>
    <row r="2078" spans="1:8" ht="13.5" x14ac:dyDescent="0.25">
      <c r="A2078" s="3">
        <f>TITRES_STAT!B2081</f>
        <v>45328</v>
      </c>
      <c r="B2078" s="5">
        <f>TITRES_STAT!C2081</f>
        <v>80</v>
      </c>
      <c r="C2078" s="5">
        <f>TITRES_STAT!D2081</f>
        <v>69.66</v>
      </c>
      <c r="D2078" s="5">
        <f>TITRES_STAT!E2081</f>
        <v>0</v>
      </c>
      <c r="E2078" s="2">
        <f t="shared" si="128"/>
        <v>-17794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BULLISH DIVERGENCE</v>
      </c>
    </row>
    <row r="2079" spans="1:8" ht="13.5" x14ac:dyDescent="0.25">
      <c r="A2079" s="3">
        <f>TITRES_STAT!B2082</f>
        <v>45329</v>
      </c>
      <c r="B2079" s="5">
        <f>TITRES_STAT!C2082</f>
        <v>80</v>
      </c>
      <c r="C2079" s="5">
        <f>TITRES_STAT!D2082</f>
        <v>69.66</v>
      </c>
      <c r="D2079" s="5">
        <f>TITRES_STAT!E2082</f>
        <v>0</v>
      </c>
      <c r="E2079" s="2">
        <f t="shared" si="128"/>
        <v>-17794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BULLISH DIVERGENCE</v>
      </c>
    </row>
    <row r="2080" spans="1:8" ht="13.5" x14ac:dyDescent="0.25">
      <c r="A2080" s="3">
        <f>TITRES_STAT!B2083</f>
        <v>45330</v>
      </c>
      <c r="B2080" s="5">
        <f>TITRES_STAT!C2083</f>
        <v>80.400000000000006</v>
      </c>
      <c r="C2080" s="5">
        <f>TITRES_STAT!D2083</f>
        <v>70.008300000000006</v>
      </c>
      <c r="D2080" s="5">
        <f>TITRES_STAT!E2083</f>
        <v>136</v>
      </c>
      <c r="E2080" s="2">
        <f t="shared" si="128"/>
        <v>-17658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BULLISH DIVERGENCE</v>
      </c>
    </row>
    <row r="2081" spans="1:8" ht="13.5" x14ac:dyDescent="0.25">
      <c r="A2081" s="3">
        <f>TITRES_STAT!B2084</f>
        <v>45331</v>
      </c>
      <c r="B2081" s="5">
        <f>TITRES_STAT!C2084</f>
        <v>80.400000000000006</v>
      </c>
      <c r="C2081" s="5">
        <f>TITRES_STAT!D2084</f>
        <v>70.008300000000006</v>
      </c>
      <c r="D2081" s="5">
        <f>TITRES_STAT!E2084</f>
        <v>0</v>
      </c>
      <c r="E2081" s="2">
        <f t="shared" si="128"/>
        <v>-17658</v>
      </c>
      <c r="F2081" s="5" t="str">
        <f t="shared" si="131"/>
        <v>BULLISH</v>
      </c>
      <c r="G2081" s="5" t="str">
        <f t="shared" si="130"/>
        <v>NEUTRAL</v>
      </c>
      <c r="H2081" s="5" t="str">
        <f t="shared" si="129"/>
        <v>BULLISH DIVERGENCE</v>
      </c>
    </row>
    <row r="2082" spans="1:8" ht="13.5" x14ac:dyDescent="0.25">
      <c r="A2082" s="3">
        <f>TITRES_STAT!B2085</f>
        <v>45334</v>
      </c>
      <c r="B2082" s="5">
        <f>TITRES_STAT!C2085</f>
        <v>80.400000000000006</v>
      </c>
      <c r="C2082" s="5">
        <f>TITRES_STAT!D2085</f>
        <v>70.008300000000006</v>
      </c>
      <c r="D2082" s="5">
        <f>TITRES_STAT!E2085</f>
        <v>5</v>
      </c>
      <c r="E2082" s="2">
        <f t="shared" si="128"/>
        <v>-17658</v>
      </c>
      <c r="F2082" s="5" t="str">
        <f t="shared" si="131"/>
        <v>BULLISH</v>
      </c>
      <c r="G2082" s="5" t="str">
        <f t="shared" si="130"/>
        <v>NEUTRAL</v>
      </c>
      <c r="H2082" s="5" t="str">
        <f t="shared" si="129"/>
        <v>CONFIRMED BULLISH</v>
      </c>
    </row>
    <row r="2083" spans="1:8" ht="13.5" x14ac:dyDescent="0.25">
      <c r="A2083" s="3">
        <f>TITRES_STAT!B2086</f>
        <v>45335</v>
      </c>
      <c r="B2083" s="5">
        <f>TITRES_STAT!C2086</f>
        <v>80.39</v>
      </c>
      <c r="C2083" s="5">
        <f>TITRES_STAT!D2086</f>
        <v>69.999600000000001</v>
      </c>
      <c r="D2083" s="5">
        <f>TITRES_STAT!E2086</f>
        <v>3</v>
      </c>
      <c r="E2083" s="2">
        <f t="shared" si="128"/>
        <v>-17661</v>
      </c>
      <c r="F2083" s="5" t="str">
        <f t="shared" si="131"/>
        <v>BULLISH</v>
      </c>
      <c r="G2083" s="5" t="str">
        <f t="shared" si="130"/>
        <v>NEUTRAL</v>
      </c>
      <c r="H2083" s="5" t="str">
        <f t="shared" si="129"/>
        <v>CONFIRMED BULLISH</v>
      </c>
    </row>
    <row r="2084" spans="1:8" ht="13.5" x14ac:dyDescent="0.25">
      <c r="A2084" s="3">
        <f>TITRES_STAT!B2087</f>
        <v>45336</v>
      </c>
      <c r="B2084" s="5">
        <f>TITRES_STAT!C2087</f>
        <v>80.36</v>
      </c>
      <c r="C2084" s="5">
        <f>TITRES_STAT!D2087</f>
        <v>69.973500000000001</v>
      </c>
      <c r="D2084" s="5">
        <f>TITRES_STAT!E2087</f>
        <v>24</v>
      </c>
      <c r="E2084" s="2">
        <f t="shared" si="128"/>
        <v>-17685</v>
      </c>
      <c r="F2084" s="5" t="str">
        <f t="shared" si="131"/>
        <v>BULLISH</v>
      </c>
      <c r="G2084" s="5" t="str">
        <f t="shared" si="130"/>
        <v>NEUTRAL</v>
      </c>
      <c r="H2084" s="5" t="str">
        <f t="shared" si="129"/>
        <v>CONFIRMED BULLISH</v>
      </c>
    </row>
    <row r="2085" spans="1:8" ht="13.5" x14ac:dyDescent="0.25">
      <c r="A2085" s="3">
        <f>TITRES_STAT!B2088</f>
        <v>45337</v>
      </c>
      <c r="B2085" s="5">
        <f>TITRES_STAT!C2088</f>
        <v>80.36</v>
      </c>
      <c r="C2085" s="5">
        <f>TITRES_STAT!D2088</f>
        <v>69.973500000000001</v>
      </c>
      <c r="D2085" s="5">
        <f>TITRES_STAT!E2088</f>
        <v>10</v>
      </c>
      <c r="E2085" s="2">
        <f t="shared" si="128"/>
        <v>-17685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45338</v>
      </c>
      <c r="B2086" s="5">
        <f>TITRES_STAT!C2089</f>
        <v>80.36</v>
      </c>
      <c r="C2086" s="5">
        <f>TITRES_STAT!D2089</f>
        <v>69.973500000000001</v>
      </c>
      <c r="D2086" s="5">
        <f>TITRES_STAT!E2089</f>
        <v>0</v>
      </c>
      <c r="E2086" s="2">
        <f t="shared" si="128"/>
        <v>-17685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45341</v>
      </c>
      <c r="B2087" s="5">
        <f>TITRES_STAT!C2090</f>
        <v>80.3</v>
      </c>
      <c r="C2087" s="5">
        <f>TITRES_STAT!D2090</f>
        <v>69.921199999999999</v>
      </c>
      <c r="D2087" s="5">
        <f>TITRES_STAT!E2090</f>
        <v>319</v>
      </c>
      <c r="E2087" s="2">
        <f t="shared" si="128"/>
        <v>-18004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45342</v>
      </c>
      <c r="B2088" s="5">
        <f>TITRES_STAT!C2091</f>
        <v>80.290000000000006</v>
      </c>
      <c r="C2088" s="5">
        <f>TITRES_STAT!D2091</f>
        <v>69.912499999999994</v>
      </c>
      <c r="D2088" s="5">
        <f>TITRES_STAT!E2091</f>
        <v>40</v>
      </c>
      <c r="E2088" s="2">
        <f t="shared" si="128"/>
        <v>-18044</v>
      </c>
      <c r="F2088" s="5" t="str">
        <f t="shared" si="131"/>
        <v>BEARISH</v>
      </c>
      <c r="G2088" s="5" t="str">
        <f t="shared" si="130"/>
        <v>STRONG</v>
      </c>
      <c r="H2088" s="5" t="str">
        <f t="shared" si="129"/>
        <v>CONFIRMED BEARISH</v>
      </c>
    </row>
    <row r="2089" spans="1:8" ht="13.5" x14ac:dyDescent="0.25">
      <c r="A2089" s="3">
        <f>TITRES_STAT!B2092</f>
        <v>45343</v>
      </c>
      <c r="B2089" s="5">
        <f>TITRES_STAT!C2092</f>
        <v>80.290000000000006</v>
      </c>
      <c r="C2089" s="5">
        <f>TITRES_STAT!D2092</f>
        <v>69.912499999999994</v>
      </c>
      <c r="D2089" s="5">
        <f>TITRES_STAT!E2092</f>
        <v>73</v>
      </c>
      <c r="E2089" s="2">
        <f t="shared" si="128"/>
        <v>-18044</v>
      </c>
      <c r="F2089" s="5" t="str">
        <f t="shared" si="131"/>
        <v>BEARISH</v>
      </c>
      <c r="G2089" s="5" t="str">
        <f t="shared" si="130"/>
        <v>STRONG</v>
      </c>
      <c r="H2089" s="5" t="str">
        <f t="shared" si="129"/>
        <v>CONFIRMED BEARISH</v>
      </c>
    </row>
    <row r="2090" spans="1:8" ht="13.5" x14ac:dyDescent="0.25">
      <c r="A2090" s="3">
        <f>TITRES_STAT!B2093</f>
        <v>45344</v>
      </c>
      <c r="B2090" s="5">
        <f>TITRES_STAT!C2093</f>
        <v>80.290000000000006</v>
      </c>
      <c r="C2090" s="5">
        <f>TITRES_STAT!D2093</f>
        <v>69.912499999999994</v>
      </c>
      <c r="D2090" s="5">
        <f>TITRES_STAT!E2093</f>
        <v>0</v>
      </c>
      <c r="E2090" s="2">
        <f t="shared" si="128"/>
        <v>-18044</v>
      </c>
      <c r="F2090" s="5" t="str">
        <f t="shared" si="131"/>
        <v>BEARISH</v>
      </c>
      <c r="G2090" s="5" t="str">
        <f t="shared" si="130"/>
        <v>STRONG</v>
      </c>
      <c r="H2090" s="5" t="str">
        <f t="shared" si="129"/>
        <v>CONFIRMED BEARISH</v>
      </c>
    </row>
    <row r="2091" spans="1:8" ht="13.5" x14ac:dyDescent="0.25">
      <c r="A2091" s="3">
        <f>TITRES_STAT!B2094</f>
        <v>45345</v>
      </c>
      <c r="B2091" s="5">
        <f>TITRES_STAT!C2094</f>
        <v>77.010000000000005</v>
      </c>
      <c r="C2091" s="5">
        <f>TITRES_STAT!D2094</f>
        <v>67.0565</v>
      </c>
      <c r="D2091" s="5">
        <f>TITRES_STAT!E2094</f>
        <v>21</v>
      </c>
      <c r="E2091" s="2">
        <f t="shared" si="128"/>
        <v>-18065</v>
      </c>
      <c r="F2091" s="5" t="str">
        <f t="shared" si="131"/>
        <v>BEARISH</v>
      </c>
      <c r="G2091" s="5" t="str">
        <f t="shared" si="130"/>
        <v>STRONG</v>
      </c>
      <c r="H2091" s="5" t="str">
        <f t="shared" si="129"/>
        <v>CONFIRMED BEARISH</v>
      </c>
    </row>
    <row r="2092" spans="1:8" ht="13.5" x14ac:dyDescent="0.25">
      <c r="A2092" s="3">
        <f>TITRES_STAT!B2095</f>
        <v>45348</v>
      </c>
      <c r="B2092" s="5">
        <f>TITRES_STAT!C2095</f>
        <v>73.55</v>
      </c>
      <c r="C2092" s="5">
        <f>TITRES_STAT!D2095</f>
        <v>64.043700000000001</v>
      </c>
      <c r="D2092" s="5">
        <f>TITRES_STAT!E2095</f>
        <v>0</v>
      </c>
      <c r="E2092" s="2">
        <f t="shared" si="128"/>
        <v>-18065</v>
      </c>
      <c r="F2092" s="5" t="str">
        <f t="shared" si="131"/>
        <v>BEARISH</v>
      </c>
      <c r="G2092" s="5" t="str">
        <f t="shared" si="130"/>
        <v>NEUTRAL</v>
      </c>
      <c r="H2092" s="5" t="str">
        <f t="shared" si="129"/>
        <v>CONFIRMED BEARISH</v>
      </c>
    </row>
    <row r="2093" spans="1:8" ht="13.5" x14ac:dyDescent="0.25">
      <c r="A2093" s="3">
        <f>TITRES_STAT!B2096</f>
        <v>45349</v>
      </c>
      <c r="B2093" s="5">
        <f>TITRES_STAT!C2096</f>
        <v>76.849999999999994</v>
      </c>
      <c r="C2093" s="5">
        <f>TITRES_STAT!D2096</f>
        <v>66.917100000000005</v>
      </c>
      <c r="D2093" s="5">
        <f>TITRES_STAT!E2096</f>
        <v>495</v>
      </c>
      <c r="E2093" s="2">
        <f t="shared" si="128"/>
        <v>-17570</v>
      </c>
      <c r="F2093" s="5" t="str">
        <f t="shared" si="131"/>
        <v>BULLISH</v>
      </c>
      <c r="G2093" s="5" t="str">
        <f t="shared" si="130"/>
        <v>WEAK</v>
      </c>
      <c r="H2093" s="5" t="str">
        <f t="shared" si="129"/>
        <v>BULLISH DIVERGENCE</v>
      </c>
    </row>
    <row r="2094" spans="1:8" ht="13.5" x14ac:dyDescent="0.25">
      <c r="A2094" s="3">
        <f>TITRES_STAT!B2097</f>
        <v>45350</v>
      </c>
      <c r="B2094" s="5">
        <f>TITRES_STAT!C2097</f>
        <v>77.010000000000005</v>
      </c>
      <c r="C2094" s="5">
        <f>TITRES_STAT!D2097</f>
        <v>67.0565</v>
      </c>
      <c r="D2094" s="5">
        <f>TITRES_STAT!E2097</f>
        <v>802</v>
      </c>
      <c r="E2094" s="2">
        <f t="shared" si="128"/>
        <v>-16768</v>
      </c>
      <c r="F2094" s="5" t="str">
        <f t="shared" si="131"/>
        <v>BULLISH</v>
      </c>
      <c r="G2094" s="5" t="str">
        <f t="shared" si="130"/>
        <v>WEAK</v>
      </c>
      <c r="H2094" s="5" t="str">
        <f t="shared" si="129"/>
        <v>BULLISH DIVERGENCE</v>
      </c>
    </row>
    <row r="2095" spans="1:8" ht="13.5" x14ac:dyDescent="0.25">
      <c r="A2095" s="3">
        <f>TITRES_STAT!B2098</f>
        <v>45351</v>
      </c>
      <c r="B2095" s="5">
        <f>TITRES_STAT!C2098</f>
        <v>77.010000000000005</v>
      </c>
      <c r="C2095" s="5">
        <f>TITRES_STAT!D2098</f>
        <v>67.0565</v>
      </c>
      <c r="D2095" s="5">
        <f>TITRES_STAT!E2098</f>
        <v>0</v>
      </c>
      <c r="E2095" s="2">
        <f t="shared" si="128"/>
        <v>-16768</v>
      </c>
      <c r="F2095" s="5" t="str">
        <f t="shared" si="131"/>
        <v>BULLISH</v>
      </c>
      <c r="G2095" s="5" t="str">
        <f t="shared" si="130"/>
        <v>WEAK</v>
      </c>
      <c r="H2095" s="5" t="str">
        <f t="shared" si="129"/>
        <v>BULLISH DIVERGENCE</v>
      </c>
    </row>
    <row r="2096" spans="1:8" ht="13.5" x14ac:dyDescent="0.25">
      <c r="A2096" s="3">
        <f>TITRES_STAT!B2099</f>
        <v>45352</v>
      </c>
      <c r="B2096" s="5">
        <f>TITRES_STAT!C2099</f>
        <v>79.55</v>
      </c>
      <c r="C2096" s="5">
        <f>TITRES_STAT!D2099</f>
        <v>69.268199999999993</v>
      </c>
      <c r="D2096" s="5">
        <f>TITRES_STAT!E2099</f>
        <v>199</v>
      </c>
      <c r="E2096" s="2">
        <f t="shared" si="128"/>
        <v>-16569</v>
      </c>
      <c r="F2096" s="5" t="str">
        <f t="shared" si="131"/>
        <v>BULLISH</v>
      </c>
      <c r="G2096" s="5" t="str">
        <f t="shared" si="130"/>
        <v>WEAK</v>
      </c>
      <c r="H2096" s="5" t="str">
        <f t="shared" si="129"/>
        <v>CONFIRMED BULLISH</v>
      </c>
    </row>
    <row r="2097" spans="1:8" ht="13.5" x14ac:dyDescent="0.25">
      <c r="A2097" s="3">
        <f>TITRES_STAT!B2100</f>
        <v>45355</v>
      </c>
      <c r="B2097" s="5">
        <f>TITRES_STAT!C2100</f>
        <v>80</v>
      </c>
      <c r="C2097" s="5">
        <f>TITRES_STAT!D2100</f>
        <v>69.66</v>
      </c>
      <c r="D2097" s="5">
        <f>TITRES_STAT!E2100</f>
        <v>387</v>
      </c>
      <c r="E2097" s="2">
        <f t="shared" si="128"/>
        <v>-16182</v>
      </c>
      <c r="F2097" s="5" t="str">
        <f t="shared" si="131"/>
        <v>BULLISH</v>
      </c>
      <c r="G2097" s="5" t="str">
        <f t="shared" si="130"/>
        <v>WEAK</v>
      </c>
      <c r="H2097" s="5" t="str">
        <f t="shared" si="129"/>
        <v>CONFIRMED BULLISH</v>
      </c>
    </row>
    <row r="2098" spans="1:8" ht="13.5" x14ac:dyDescent="0.25">
      <c r="A2098" s="3">
        <f>TITRES_STAT!B2101</f>
        <v>45356</v>
      </c>
      <c r="B2098" s="5">
        <f>TITRES_STAT!C2101</f>
        <v>78</v>
      </c>
      <c r="C2098" s="5">
        <f>TITRES_STAT!D2101</f>
        <v>67.918499999999995</v>
      </c>
      <c r="D2098" s="5">
        <f>TITRES_STAT!E2101</f>
        <v>39</v>
      </c>
      <c r="E2098" s="2">
        <f t="shared" si="128"/>
        <v>-16221</v>
      </c>
      <c r="F2098" s="5" t="str">
        <f t="shared" si="131"/>
        <v>BULLISH</v>
      </c>
      <c r="G2098" s="5" t="str">
        <f t="shared" si="130"/>
        <v>WEAK</v>
      </c>
      <c r="H2098" s="5" t="str">
        <f t="shared" si="129"/>
        <v>CONFIRMED BULLISH</v>
      </c>
    </row>
    <row r="2099" spans="1:8" ht="13.5" x14ac:dyDescent="0.25">
      <c r="A2099" s="3">
        <f>TITRES_STAT!B2102</f>
        <v>45357</v>
      </c>
      <c r="B2099" s="5">
        <f>TITRES_STAT!C2102</f>
        <v>79.989999999999995</v>
      </c>
      <c r="C2099" s="5">
        <f>TITRES_STAT!D2102</f>
        <v>69.651300000000006</v>
      </c>
      <c r="D2099" s="5">
        <f>TITRES_STAT!E2102</f>
        <v>5</v>
      </c>
      <c r="E2099" s="2">
        <f t="shared" si="128"/>
        <v>-16216</v>
      </c>
      <c r="F2099" s="5" t="str">
        <f t="shared" si="131"/>
        <v>BULLISH</v>
      </c>
      <c r="G2099" s="5" t="str">
        <f t="shared" si="130"/>
        <v>WEAK</v>
      </c>
      <c r="H2099" s="5" t="str">
        <f t="shared" si="129"/>
        <v>CONFIRMED BULLISH</v>
      </c>
    </row>
    <row r="2100" spans="1:8" ht="13.5" x14ac:dyDescent="0.25">
      <c r="A2100" s="3">
        <f>TITRES_STAT!B2103</f>
        <v>45358</v>
      </c>
      <c r="B2100" s="5">
        <f>TITRES_STAT!C2103</f>
        <v>78</v>
      </c>
      <c r="C2100" s="5">
        <f>TITRES_STAT!D2103</f>
        <v>67.918499999999995</v>
      </c>
      <c r="D2100" s="5">
        <f>TITRES_STAT!E2103</f>
        <v>10</v>
      </c>
      <c r="E2100" s="2">
        <f t="shared" si="128"/>
        <v>-16226</v>
      </c>
      <c r="F2100" s="5" t="str">
        <f t="shared" si="131"/>
        <v>BULLISH</v>
      </c>
      <c r="G2100" s="5" t="str">
        <f t="shared" si="130"/>
        <v>WEAK</v>
      </c>
      <c r="H2100" s="5" t="str">
        <f t="shared" si="129"/>
        <v>CONFIRMED BULLISH</v>
      </c>
    </row>
    <row r="2101" spans="1:8" ht="13.5" x14ac:dyDescent="0.25">
      <c r="A2101" s="3">
        <f>TITRES_STAT!B2104</f>
        <v>45359</v>
      </c>
      <c r="B2101" s="5">
        <f>TITRES_STAT!C2104</f>
        <v>78.010000000000005</v>
      </c>
      <c r="C2101" s="5">
        <f>TITRES_STAT!D2104</f>
        <v>67.927199999999999</v>
      </c>
      <c r="D2101" s="5">
        <f>TITRES_STAT!E2104</f>
        <v>6</v>
      </c>
      <c r="E2101" s="2">
        <f t="shared" si="128"/>
        <v>-16220</v>
      </c>
      <c r="F2101" s="5" t="str">
        <f t="shared" si="131"/>
        <v>BULLISH</v>
      </c>
      <c r="G2101" s="5" t="str">
        <f t="shared" si="130"/>
        <v>WEAK</v>
      </c>
      <c r="H2101" s="5" t="str">
        <f t="shared" si="129"/>
        <v>BULLISH DIVERGENCE</v>
      </c>
    </row>
    <row r="2102" spans="1:8" ht="13.5" x14ac:dyDescent="0.25">
      <c r="A2102" s="3">
        <f>TITRES_STAT!B2105</f>
        <v>45362</v>
      </c>
      <c r="B2102" s="5">
        <f>TITRES_STAT!C2105</f>
        <v>80.5</v>
      </c>
      <c r="C2102" s="5">
        <f>TITRES_STAT!D2105</f>
        <v>70.095399999999998</v>
      </c>
      <c r="D2102" s="5">
        <f>TITRES_STAT!E2105</f>
        <v>1</v>
      </c>
      <c r="E2102" s="2">
        <f t="shared" si="128"/>
        <v>-16219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BEARISH DIVERGENCE</v>
      </c>
    </row>
    <row r="2103" spans="1:8" ht="13.5" x14ac:dyDescent="0.25">
      <c r="A2103" s="3">
        <f>TITRES_STAT!B2106</f>
        <v>45363</v>
      </c>
      <c r="B2103" s="5">
        <f>TITRES_STAT!C2106</f>
        <v>80.5</v>
      </c>
      <c r="C2103" s="5">
        <f>TITRES_STAT!D2106</f>
        <v>70.095399999999998</v>
      </c>
      <c r="D2103" s="5">
        <f>TITRES_STAT!E2106</f>
        <v>0</v>
      </c>
      <c r="E2103" s="2">
        <f t="shared" si="128"/>
        <v>-16219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45364</v>
      </c>
      <c r="B2104" s="5">
        <f>TITRES_STAT!C2107</f>
        <v>80.5</v>
      </c>
      <c r="C2104" s="5">
        <f>TITRES_STAT!D2107</f>
        <v>70.095399999999998</v>
      </c>
      <c r="D2104" s="5">
        <f>TITRES_STAT!E2107</f>
        <v>13</v>
      </c>
      <c r="E2104" s="2">
        <f t="shared" si="128"/>
        <v>-16219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BEARISH DIVERGENCE</v>
      </c>
    </row>
    <row r="2105" spans="1:8" ht="13.5" x14ac:dyDescent="0.25">
      <c r="A2105" s="3">
        <f>TITRES_STAT!B2108</f>
        <v>45365</v>
      </c>
      <c r="B2105" s="5">
        <f>TITRES_STAT!C2108</f>
        <v>79</v>
      </c>
      <c r="C2105" s="5">
        <f>TITRES_STAT!D2108</f>
        <v>68.789299999999997</v>
      </c>
      <c r="D2105" s="5">
        <f>TITRES_STAT!E2108</f>
        <v>24</v>
      </c>
      <c r="E2105" s="2">
        <f t="shared" si="128"/>
        <v>-16243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BEARISH DIVERGENCE</v>
      </c>
    </row>
    <row r="2106" spans="1:8" ht="13.5" x14ac:dyDescent="0.25">
      <c r="A2106" s="3">
        <f>TITRES_STAT!B2109</f>
        <v>45366</v>
      </c>
      <c r="B2106" s="5">
        <f>TITRES_STAT!C2109</f>
        <v>79</v>
      </c>
      <c r="C2106" s="5">
        <f>TITRES_STAT!D2109</f>
        <v>68.789299999999997</v>
      </c>
      <c r="D2106" s="5">
        <f>TITRES_STAT!E2109</f>
        <v>0</v>
      </c>
      <c r="E2106" s="2">
        <f t="shared" si="128"/>
        <v>-16243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BEARISH DIVERGENCE</v>
      </c>
    </row>
    <row r="2107" spans="1:8" ht="13.5" x14ac:dyDescent="0.25">
      <c r="A2107" s="3">
        <f>TITRES_STAT!B2110</f>
        <v>45369</v>
      </c>
      <c r="B2107" s="5">
        <f>TITRES_STAT!C2110</f>
        <v>79</v>
      </c>
      <c r="C2107" s="5">
        <f>TITRES_STAT!D2110</f>
        <v>68.789299999999997</v>
      </c>
      <c r="D2107" s="5">
        <f>TITRES_STAT!E2110</f>
        <v>0</v>
      </c>
      <c r="E2107" s="2">
        <f t="shared" si="128"/>
        <v>-16243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CONFIRMED BEARISH</v>
      </c>
    </row>
    <row r="2108" spans="1:8" ht="13.5" x14ac:dyDescent="0.25">
      <c r="A2108" s="3">
        <f>TITRES_STAT!B2111</f>
        <v>45370</v>
      </c>
      <c r="B2108" s="5">
        <f>TITRES_STAT!C2111</f>
        <v>79</v>
      </c>
      <c r="C2108" s="5">
        <f>TITRES_STAT!D2111</f>
        <v>68.789299999999997</v>
      </c>
      <c r="D2108" s="5">
        <f>TITRES_STAT!E2111</f>
        <v>0</v>
      </c>
      <c r="E2108" s="2">
        <f t="shared" si="128"/>
        <v>-16243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79.3</v>
      </c>
      <c r="C2109" s="5">
        <f>TITRES_STAT!D2112</f>
        <v>69.0505</v>
      </c>
      <c r="D2109" s="5">
        <f>TITRES_STAT!E2112</f>
        <v>5</v>
      </c>
      <c r="E2109" s="2">
        <f t="shared" si="128"/>
        <v>-16238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79.3</v>
      </c>
      <c r="C2110" s="5">
        <f>TITRES_STAT!D2113</f>
        <v>69.0505</v>
      </c>
      <c r="D2110" s="5">
        <f>TITRES_STAT!E2113</f>
        <v>0</v>
      </c>
      <c r="E2110" s="2">
        <f t="shared" si="128"/>
        <v>-16238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CONFIRMED BULLISH</v>
      </c>
    </row>
    <row r="2111" spans="1:8" ht="13.5" x14ac:dyDescent="0.25">
      <c r="A2111" s="3">
        <f>TITRES_STAT!B2114</f>
        <v>45376</v>
      </c>
      <c r="B2111" s="5">
        <f>TITRES_STAT!C2114</f>
        <v>80</v>
      </c>
      <c r="C2111" s="5">
        <f>TITRES_STAT!D2114</f>
        <v>69.66</v>
      </c>
      <c r="D2111" s="5">
        <f>TITRES_STAT!E2114</f>
        <v>100</v>
      </c>
      <c r="E2111" s="2">
        <f t="shared" si="128"/>
        <v>-16138</v>
      </c>
      <c r="F2111" s="5" t="str">
        <f t="shared" si="131"/>
        <v>BULLISH</v>
      </c>
      <c r="G2111" s="5" t="str">
        <f t="shared" si="130"/>
        <v>NEUTRAL</v>
      </c>
      <c r="H2111" s="5" t="str">
        <f t="shared" si="129"/>
        <v>CONFIRMED BULLISH</v>
      </c>
    </row>
    <row r="2112" spans="1:8" ht="13.5" x14ac:dyDescent="0.25">
      <c r="A2112" s="3">
        <f>TITRES_STAT!B2115</f>
        <v>45377</v>
      </c>
      <c r="B2112" s="5">
        <f>TITRES_STAT!C2115</f>
        <v>80</v>
      </c>
      <c r="C2112" s="5">
        <f>TITRES_STAT!D2115</f>
        <v>69.66</v>
      </c>
      <c r="D2112" s="5">
        <f>TITRES_STAT!E2115</f>
        <v>0</v>
      </c>
      <c r="E2112" s="2">
        <f t="shared" si="128"/>
        <v>-16138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CONFIRMED BULLISH</v>
      </c>
    </row>
    <row r="2113" spans="1:8" ht="13.5" x14ac:dyDescent="0.25">
      <c r="A2113" s="3">
        <f>TITRES_STAT!B2116</f>
        <v>45378</v>
      </c>
      <c r="B2113" s="5">
        <f>TITRES_STAT!C2116</f>
        <v>80</v>
      </c>
      <c r="C2113" s="5">
        <f>TITRES_STAT!D2116</f>
        <v>69.66</v>
      </c>
      <c r="D2113" s="5">
        <f>TITRES_STAT!E2116</f>
        <v>129</v>
      </c>
      <c r="E2113" s="2">
        <f t="shared" si="128"/>
        <v>-16138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CONFIRMED BULLISH</v>
      </c>
    </row>
    <row r="2114" spans="1:8" ht="13.5" x14ac:dyDescent="0.25">
      <c r="A2114" s="3">
        <f>TITRES_STAT!B2117</f>
        <v>45379</v>
      </c>
      <c r="B2114" s="5">
        <f>TITRES_STAT!C2117</f>
        <v>80</v>
      </c>
      <c r="C2114" s="5">
        <f>TITRES_STAT!D2117</f>
        <v>69.66</v>
      </c>
      <c r="D2114" s="5">
        <f>TITRES_STAT!E2117</f>
        <v>0</v>
      </c>
      <c r="E2114" s="2">
        <f t="shared" si="128"/>
        <v>-16138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CONFIRMED BULLISH</v>
      </c>
    </row>
    <row r="2115" spans="1:8" ht="13.5" x14ac:dyDescent="0.25">
      <c r="A2115" s="3">
        <f>TITRES_STAT!B2118</f>
        <v>45380</v>
      </c>
      <c r="B2115" s="5">
        <f>TITRES_STAT!C2118</f>
        <v>80</v>
      </c>
      <c r="C2115" s="5">
        <f>TITRES_STAT!D2118</f>
        <v>69.66</v>
      </c>
      <c r="D2115" s="5">
        <f>TITRES_STAT!E2118</f>
        <v>150</v>
      </c>
      <c r="E2115" s="2">
        <f t="shared" si="128"/>
        <v>-16138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45383</v>
      </c>
      <c r="B2116" s="5">
        <f>TITRES_STAT!C2119</f>
        <v>80</v>
      </c>
      <c r="C2116" s="5">
        <f>TITRES_STAT!D2119</f>
        <v>69.66</v>
      </c>
      <c r="D2116" s="5">
        <f>TITRES_STAT!E2119</f>
        <v>0</v>
      </c>
      <c r="E2116" s="2">
        <f t="shared" ref="E2116:E2179" si="132">IF(B2116&gt;B2115, E2115+D2116, IF(B2116&lt;B2115, E2115-D2116, E2115))</f>
        <v>-16138</v>
      </c>
      <c r="F2116" s="5" t="str">
        <f t="shared" si="131"/>
        <v>NEUTRAL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45384</v>
      </c>
      <c r="B2117" s="5">
        <f>TITRES_STAT!C2120</f>
        <v>80</v>
      </c>
      <c r="C2117" s="5">
        <f>TITRES_STAT!D2120</f>
        <v>69.66</v>
      </c>
      <c r="D2117" s="5">
        <f>TITRES_STAT!E2120</f>
        <v>0</v>
      </c>
      <c r="E2117" s="2">
        <f t="shared" si="132"/>
        <v>-16138</v>
      </c>
      <c r="F2117" s="5" t="str">
        <f t="shared" si="131"/>
        <v>NEUTRAL</v>
      </c>
      <c r="G2117" s="5" t="str">
        <f t="shared" si="130"/>
        <v>NEUTRAL</v>
      </c>
      <c r="H2117" s="5" t="str">
        <f t="shared" si="129"/>
        <v>NEUTRAL</v>
      </c>
    </row>
    <row r="2118" spans="1:8" ht="13.5" x14ac:dyDescent="0.25">
      <c r="A2118" s="3">
        <f>TITRES_STAT!B2121</f>
        <v>45385</v>
      </c>
      <c r="B2118" s="5">
        <f>TITRES_STAT!C2121</f>
        <v>81.95</v>
      </c>
      <c r="C2118" s="5">
        <f>TITRES_STAT!D2121</f>
        <v>71.358000000000004</v>
      </c>
      <c r="D2118" s="5">
        <f>TITRES_STAT!E2121</f>
        <v>2</v>
      </c>
      <c r="E2118" s="2">
        <f t="shared" si="132"/>
        <v>-16136</v>
      </c>
      <c r="F2118" s="5" t="str">
        <f t="shared" si="131"/>
        <v>BULLISH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45386</v>
      </c>
      <c r="B2119" s="5">
        <f>TITRES_STAT!C2122</f>
        <v>81.95</v>
      </c>
      <c r="C2119" s="5">
        <f>TITRES_STAT!D2122</f>
        <v>71.358000000000004</v>
      </c>
      <c r="D2119" s="5">
        <f>TITRES_STAT!E2122</f>
        <v>0</v>
      </c>
      <c r="E2119" s="2">
        <f t="shared" si="132"/>
        <v>-16136</v>
      </c>
      <c r="F2119" s="5" t="str">
        <f t="shared" si="131"/>
        <v>BULLISH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BULLISH</v>
      </c>
    </row>
    <row r="2120" spans="1:8" ht="13.5" x14ac:dyDescent="0.25">
      <c r="A2120" s="3">
        <f>TITRES_STAT!B2123</f>
        <v>45387</v>
      </c>
      <c r="B2120" s="5">
        <f>TITRES_STAT!C2123</f>
        <v>79</v>
      </c>
      <c r="C2120" s="5">
        <f>TITRES_STAT!D2123</f>
        <v>68.789299999999997</v>
      </c>
      <c r="D2120" s="5">
        <f>TITRES_STAT!E2123</f>
        <v>5</v>
      </c>
      <c r="E2120" s="2">
        <f t="shared" si="132"/>
        <v>-16141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CONFIRMED BEARISH</v>
      </c>
    </row>
    <row r="2121" spans="1:8" ht="13.5" x14ac:dyDescent="0.25">
      <c r="A2121" s="3">
        <f>TITRES_STAT!B2124</f>
        <v>45390</v>
      </c>
      <c r="B2121" s="5">
        <f>TITRES_STAT!C2124</f>
        <v>79.209999999999994</v>
      </c>
      <c r="C2121" s="5">
        <f>TITRES_STAT!D2124</f>
        <v>68.972099999999998</v>
      </c>
      <c r="D2121" s="5">
        <f>TITRES_STAT!E2124</f>
        <v>6</v>
      </c>
      <c r="E2121" s="2">
        <f t="shared" si="132"/>
        <v>-16135</v>
      </c>
      <c r="F2121" s="5" t="str">
        <f t="shared" si="135"/>
        <v>BULLISH</v>
      </c>
      <c r="G2121" s="5" t="str">
        <f t="shared" si="134"/>
        <v>NEUTRAL</v>
      </c>
      <c r="H2121" s="5" t="str">
        <f t="shared" si="133"/>
        <v>BULLISH DIVERGENCE</v>
      </c>
    </row>
    <row r="2122" spans="1:8" ht="13.5" x14ac:dyDescent="0.25">
      <c r="A2122" s="3">
        <f>TITRES_STAT!B2125</f>
        <v>45394</v>
      </c>
      <c r="B2122" s="5">
        <f>TITRES_STAT!C2125</f>
        <v>79.209999999999994</v>
      </c>
      <c r="C2122" s="5">
        <f>TITRES_STAT!D2125</f>
        <v>68.972099999999998</v>
      </c>
      <c r="D2122" s="5">
        <f>TITRES_STAT!E2125</f>
        <v>0</v>
      </c>
      <c r="E2122" s="2">
        <f t="shared" si="132"/>
        <v>-16135</v>
      </c>
      <c r="F2122" s="5" t="str">
        <f t="shared" si="135"/>
        <v>BULLISH</v>
      </c>
      <c r="G2122" s="5" t="str">
        <f t="shared" si="134"/>
        <v>NEUTRAL</v>
      </c>
      <c r="H2122" s="5" t="str">
        <f t="shared" si="133"/>
        <v>BULLISH DIVERGENCE</v>
      </c>
    </row>
    <row r="2123" spans="1:8" ht="13.5" x14ac:dyDescent="0.25">
      <c r="A2123" s="3">
        <f>TITRES_STAT!B2126</f>
        <v>45397</v>
      </c>
      <c r="B2123" s="5">
        <f>TITRES_STAT!C2126</f>
        <v>79.2</v>
      </c>
      <c r="C2123" s="5">
        <f>TITRES_STAT!D2126</f>
        <v>68.963399999999993</v>
      </c>
      <c r="D2123" s="5">
        <f>TITRES_STAT!E2126</f>
        <v>300</v>
      </c>
      <c r="E2123" s="2">
        <f t="shared" si="132"/>
        <v>-16435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45398</v>
      </c>
      <c r="B2124" s="5">
        <f>TITRES_STAT!C2127</f>
        <v>79.2</v>
      </c>
      <c r="C2124" s="5">
        <f>TITRES_STAT!D2127</f>
        <v>68.963399999999993</v>
      </c>
      <c r="D2124" s="5">
        <f>TITRES_STAT!E2127</f>
        <v>200</v>
      </c>
      <c r="E2124" s="2">
        <f t="shared" si="132"/>
        <v>-16435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45399</v>
      </c>
      <c r="B2125" s="5">
        <f>TITRES_STAT!C2128</f>
        <v>80</v>
      </c>
      <c r="C2125" s="5">
        <f>TITRES_STAT!D2128</f>
        <v>69.66</v>
      </c>
      <c r="D2125" s="5">
        <f>TITRES_STAT!E2128</f>
        <v>100</v>
      </c>
      <c r="E2125" s="2">
        <f t="shared" si="132"/>
        <v>-16335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BEARISH DIVERGENCE</v>
      </c>
    </row>
    <row r="2126" spans="1:8" ht="13.5" x14ac:dyDescent="0.25">
      <c r="A2126" s="3">
        <f>TITRES_STAT!B2129</f>
        <v>45400</v>
      </c>
      <c r="B2126" s="5">
        <f>TITRES_STAT!C2129</f>
        <v>80</v>
      </c>
      <c r="C2126" s="5">
        <f>TITRES_STAT!D2129</f>
        <v>69.66</v>
      </c>
      <c r="D2126" s="5">
        <f>TITRES_STAT!E2129</f>
        <v>0</v>
      </c>
      <c r="E2126" s="2">
        <f t="shared" si="132"/>
        <v>-16335</v>
      </c>
      <c r="F2126" s="5" t="str">
        <f t="shared" si="135"/>
        <v>BEARISH</v>
      </c>
      <c r="G2126" s="5" t="str">
        <f t="shared" si="134"/>
        <v>NEUTRAL</v>
      </c>
      <c r="H2126" s="5" t="str">
        <f t="shared" si="133"/>
        <v>BEARISH DIVERGENCE</v>
      </c>
    </row>
    <row r="2127" spans="1:8" ht="13.5" x14ac:dyDescent="0.25">
      <c r="A2127" s="3">
        <f>TITRES_STAT!B2130</f>
        <v>45401</v>
      </c>
      <c r="B2127" s="5">
        <f>TITRES_STAT!C2130</f>
        <v>80</v>
      </c>
      <c r="C2127" s="5">
        <f>TITRES_STAT!D2130</f>
        <v>69.66</v>
      </c>
      <c r="D2127" s="5">
        <f>TITRES_STAT!E2130</f>
        <v>0</v>
      </c>
      <c r="E2127" s="2">
        <f t="shared" si="132"/>
        <v>-16335</v>
      </c>
      <c r="F2127" s="5" t="str">
        <f t="shared" si="135"/>
        <v>BEARISH</v>
      </c>
      <c r="G2127" s="5" t="str">
        <f t="shared" si="134"/>
        <v>NEUTRAL</v>
      </c>
      <c r="H2127" s="5" t="str">
        <f t="shared" si="133"/>
        <v>BEARISH DIVERGENCE</v>
      </c>
    </row>
    <row r="2128" spans="1:8" ht="13.5" x14ac:dyDescent="0.25">
      <c r="A2128" s="3">
        <f>TITRES_STAT!B2131</f>
        <v>45404</v>
      </c>
      <c r="B2128" s="5">
        <f>TITRES_STAT!C2131</f>
        <v>80</v>
      </c>
      <c r="C2128" s="5">
        <f>TITRES_STAT!D2131</f>
        <v>69.66</v>
      </c>
      <c r="D2128" s="5">
        <f>TITRES_STAT!E2131</f>
        <v>0</v>
      </c>
      <c r="E2128" s="2">
        <f t="shared" si="132"/>
        <v>-16335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80</v>
      </c>
      <c r="C2129" s="5">
        <f>TITRES_STAT!D2132</f>
        <v>69.66</v>
      </c>
      <c r="D2129" s="5">
        <f>TITRES_STAT!E2132</f>
        <v>0</v>
      </c>
      <c r="E2129" s="2">
        <f t="shared" si="132"/>
        <v>-16335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80</v>
      </c>
      <c r="C2130" s="5">
        <f>TITRES_STAT!D2133</f>
        <v>69.66</v>
      </c>
      <c r="D2130" s="5">
        <f>TITRES_STAT!E2133</f>
        <v>0</v>
      </c>
      <c r="E2130" s="2">
        <f t="shared" si="132"/>
        <v>-16335</v>
      </c>
      <c r="F2130" s="5" t="str">
        <f t="shared" si="135"/>
        <v>NEUTRAL</v>
      </c>
      <c r="G2130" s="5" t="str">
        <f t="shared" si="134"/>
        <v>NEUTRAL</v>
      </c>
      <c r="H2130" s="5" t="str">
        <f t="shared" si="133"/>
        <v>NEUTRAL</v>
      </c>
    </row>
    <row r="2131" spans="1:8" ht="13.5" x14ac:dyDescent="0.25">
      <c r="A2131" s="3">
        <f>TITRES_STAT!B2134</f>
        <v>45407</v>
      </c>
      <c r="B2131" s="5">
        <f>TITRES_STAT!C2134</f>
        <v>80</v>
      </c>
      <c r="C2131" s="5">
        <f>TITRES_STAT!D2134</f>
        <v>69.66</v>
      </c>
      <c r="D2131" s="5">
        <f>TITRES_STAT!E2134</f>
        <v>50</v>
      </c>
      <c r="E2131" s="2">
        <f t="shared" si="132"/>
        <v>-16335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45408</v>
      </c>
      <c r="B2132" s="5">
        <f>TITRES_STAT!C2135</f>
        <v>80</v>
      </c>
      <c r="C2132" s="5">
        <f>TITRES_STAT!D2135</f>
        <v>69.66</v>
      </c>
      <c r="D2132" s="5">
        <f>TITRES_STAT!E2135</f>
        <v>295</v>
      </c>
      <c r="E2132" s="2">
        <f t="shared" si="132"/>
        <v>-16335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45411</v>
      </c>
      <c r="B2133" s="5">
        <f>TITRES_STAT!C2136</f>
        <v>80</v>
      </c>
      <c r="C2133" s="5">
        <f>TITRES_STAT!D2136</f>
        <v>69.66</v>
      </c>
      <c r="D2133" s="5">
        <f>TITRES_STAT!E2136</f>
        <v>12</v>
      </c>
      <c r="E2133" s="2">
        <f t="shared" si="132"/>
        <v>-16335</v>
      </c>
      <c r="F2133" s="5" t="str">
        <f t="shared" si="135"/>
        <v>NEUTRAL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45412</v>
      </c>
      <c r="B2134" s="5">
        <f>TITRES_STAT!C2137</f>
        <v>79.5</v>
      </c>
      <c r="C2134" s="5">
        <f>TITRES_STAT!D2137</f>
        <v>69.224599999999995</v>
      </c>
      <c r="D2134" s="5">
        <f>TITRES_STAT!E2137</f>
        <v>30</v>
      </c>
      <c r="E2134" s="2">
        <f t="shared" si="132"/>
        <v>-16365</v>
      </c>
      <c r="F2134" s="5" t="str">
        <f t="shared" si="135"/>
        <v>BEARISH</v>
      </c>
      <c r="G2134" s="5" t="str">
        <f t="shared" si="134"/>
        <v>NEUTRAL</v>
      </c>
      <c r="H2134" s="5" t="str">
        <f t="shared" si="133"/>
        <v>CONFIRMED BEARISH</v>
      </c>
    </row>
    <row r="2135" spans="1:8" ht="13.5" x14ac:dyDescent="0.25">
      <c r="A2135" s="3">
        <f>TITRES_STAT!B2138</f>
        <v>45414</v>
      </c>
      <c r="B2135" s="5">
        <f>TITRES_STAT!C2138</f>
        <v>79.5</v>
      </c>
      <c r="C2135" s="5">
        <f>TITRES_STAT!D2138</f>
        <v>69.224599999999995</v>
      </c>
      <c r="D2135" s="5">
        <f>TITRES_STAT!E2138</f>
        <v>100</v>
      </c>
      <c r="E2135" s="2">
        <f t="shared" si="132"/>
        <v>-16365</v>
      </c>
      <c r="F2135" s="5" t="str">
        <f t="shared" si="135"/>
        <v>BEARISH</v>
      </c>
      <c r="G2135" s="5" t="str">
        <f t="shared" si="134"/>
        <v>NEUTRAL</v>
      </c>
      <c r="H2135" s="5" t="str">
        <f t="shared" si="133"/>
        <v>CONFIRMED BEARISH</v>
      </c>
    </row>
    <row r="2136" spans="1:8" ht="13.5" x14ac:dyDescent="0.25">
      <c r="A2136" s="3">
        <f>TITRES_STAT!B2139</f>
        <v>45415</v>
      </c>
      <c r="B2136" s="5">
        <f>TITRES_STAT!C2139</f>
        <v>76.400000000000006</v>
      </c>
      <c r="C2136" s="5">
        <f>TITRES_STAT!D2139</f>
        <v>66.525300000000001</v>
      </c>
      <c r="D2136" s="5">
        <f>TITRES_STAT!E2139</f>
        <v>58</v>
      </c>
      <c r="E2136" s="2">
        <f t="shared" si="132"/>
        <v>-16423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CONFIRMED BEARISH</v>
      </c>
    </row>
    <row r="2137" spans="1:8" ht="13.5" x14ac:dyDescent="0.25">
      <c r="A2137" s="3">
        <f>TITRES_STAT!B2140</f>
        <v>45418</v>
      </c>
      <c r="B2137" s="5">
        <f>TITRES_STAT!C2140</f>
        <v>78.11</v>
      </c>
      <c r="C2137" s="5">
        <f>TITRES_STAT!D2140</f>
        <v>68.014300000000006</v>
      </c>
      <c r="D2137" s="5">
        <f>TITRES_STAT!E2140</f>
        <v>21</v>
      </c>
      <c r="E2137" s="2">
        <f t="shared" si="132"/>
        <v>-16402</v>
      </c>
      <c r="F2137" s="5" t="str">
        <f t="shared" si="135"/>
        <v>BEARISH</v>
      </c>
      <c r="G2137" s="5" t="str">
        <f t="shared" si="134"/>
        <v>NEUTRAL</v>
      </c>
      <c r="H2137" s="5" t="str">
        <f t="shared" si="133"/>
        <v>CONFIRMED BEARISH</v>
      </c>
    </row>
    <row r="2138" spans="1:8" ht="13.5" x14ac:dyDescent="0.25">
      <c r="A2138" s="3">
        <f>TITRES_STAT!B2141</f>
        <v>45419</v>
      </c>
      <c r="B2138" s="5">
        <f>TITRES_STAT!C2141</f>
        <v>79</v>
      </c>
      <c r="C2138" s="5">
        <f>TITRES_STAT!D2141</f>
        <v>68.789299999999997</v>
      </c>
      <c r="D2138" s="5">
        <f>TITRES_STAT!E2141</f>
        <v>4</v>
      </c>
      <c r="E2138" s="2">
        <f t="shared" si="132"/>
        <v>-16398</v>
      </c>
      <c r="F2138" s="5" t="str">
        <f t="shared" si="135"/>
        <v>BEARISH</v>
      </c>
      <c r="G2138" s="5" t="str">
        <f t="shared" si="134"/>
        <v>NEUTRAL</v>
      </c>
      <c r="H2138" s="5" t="str">
        <f t="shared" si="133"/>
        <v>CONFIRMED BEARISH</v>
      </c>
    </row>
    <row r="2139" spans="1:8" ht="13.5" x14ac:dyDescent="0.25">
      <c r="A2139" s="3">
        <f>TITRES_STAT!B2142</f>
        <v>45420</v>
      </c>
      <c r="B2139" s="5">
        <f>TITRES_STAT!C2142</f>
        <v>79</v>
      </c>
      <c r="C2139" s="5">
        <f>TITRES_STAT!D2142</f>
        <v>68.789299999999997</v>
      </c>
      <c r="D2139" s="5">
        <f>TITRES_STAT!E2142</f>
        <v>0</v>
      </c>
      <c r="E2139" s="2">
        <f t="shared" si="132"/>
        <v>-16398</v>
      </c>
      <c r="F2139" s="5" t="str">
        <f t="shared" si="135"/>
        <v>BEARISH</v>
      </c>
      <c r="G2139" s="5" t="str">
        <f t="shared" si="134"/>
        <v>NEUTRAL</v>
      </c>
      <c r="H2139" s="5" t="str">
        <f t="shared" si="133"/>
        <v>CONFIRMED BEARISH</v>
      </c>
    </row>
    <row r="2140" spans="1:8" ht="13.5" x14ac:dyDescent="0.25">
      <c r="A2140" s="3">
        <f>TITRES_STAT!B2143</f>
        <v>45421</v>
      </c>
      <c r="B2140" s="5">
        <f>TITRES_STAT!C2143</f>
        <v>79</v>
      </c>
      <c r="C2140" s="5">
        <f>TITRES_STAT!D2143</f>
        <v>68.789299999999997</v>
      </c>
      <c r="D2140" s="5">
        <f>TITRES_STAT!E2143</f>
        <v>0</v>
      </c>
      <c r="E2140" s="2">
        <f t="shared" si="132"/>
        <v>-16398</v>
      </c>
      <c r="F2140" s="5" t="str">
        <f t="shared" si="135"/>
        <v>BEARISH</v>
      </c>
      <c r="G2140" s="5" t="str">
        <f t="shared" si="134"/>
        <v>NEUTRAL</v>
      </c>
      <c r="H2140" s="5" t="str">
        <f t="shared" si="133"/>
        <v>CONFIRMED BEARISH</v>
      </c>
    </row>
    <row r="2141" spans="1:8" ht="13.5" x14ac:dyDescent="0.25">
      <c r="A2141" s="3">
        <f>TITRES_STAT!B2144</f>
        <v>45422</v>
      </c>
      <c r="B2141" s="5">
        <f>TITRES_STAT!C2144</f>
        <v>79</v>
      </c>
      <c r="C2141" s="5">
        <f>TITRES_STAT!D2144</f>
        <v>68.789299999999997</v>
      </c>
      <c r="D2141" s="5">
        <f>TITRES_STAT!E2144</f>
        <v>0</v>
      </c>
      <c r="E2141" s="2">
        <f t="shared" si="132"/>
        <v>-16398</v>
      </c>
      <c r="F2141" s="5" t="str">
        <f t="shared" si="135"/>
        <v>BULLISH</v>
      </c>
      <c r="G2141" s="5" t="str">
        <f t="shared" si="134"/>
        <v>NEUTRAL</v>
      </c>
      <c r="H2141" s="5" t="str">
        <f t="shared" si="133"/>
        <v>CONFIRMED BULLISH</v>
      </c>
    </row>
    <row r="2142" spans="1:8" ht="13.5" x14ac:dyDescent="0.25">
      <c r="A2142" s="3">
        <f>TITRES_STAT!B2145</f>
        <v>45425</v>
      </c>
      <c r="B2142" s="5">
        <f>TITRES_STAT!C2145</f>
        <v>80</v>
      </c>
      <c r="C2142" s="5">
        <f>TITRES_STAT!D2145</f>
        <v>69.66</v>
      </c>
      <c r="D2142" s="5">
        <f>TITRES_STAT!E2145</f>
        <v>5</v>
      </c>
      <c r="E2142" s="2">
        <f t="shared" si="132"/>
        <v>-16393</v>
      </c>
      <c r="F2142" s="5" t="str">
        <f t="shared" si="135"/>
        <v>BULLISH</v>
      </c>
      <c r="G2142" s="5" t="str">
        <f t="shared" si="134"/>
        <v>NEUTRAL</v>
      </c>
      <c r="H2142" s="5" t="str">
        <f t="shared" si="133"/>
        <v>CONFIRMED BULLISH</v>
      </c>
    </row>
    <row r="2143" spans="1:8" ht="13.5" x14ac:dyDescent="0.25">
      <c r="A2143" s="3">
        <f>TITRES_STAT!B2146</f>
        <v>45426</v>
      </c>
      <c r="B2143" s="5">
        <f>TITRES_STAT!C2146</f>
        <v>83</v>
      </c>
      <c r="C2143" s="5">
        <f>TITRES_STAT!D2146</f>
        <v>72.272300000000001</v>
      </c>
      <c r="D2143" s="5">
        <f>TITRES_STAT!E2146</f>
        <v>4</v>
      </c>
      <c r="E2143" s="2">
        <f t="shared" si="132"/>
        <v>-16389</v>
      </c>
      <c r="F2143" s="5" t="str">
        <f t="shared" si="135"/>
        <v>BULLISH</v>
      </c>
      <c r="G2143" s="5" t="str">
        <f t="shared" si="134"/>
        <v>NEUTRAL</v>
      </c>
      <c r="H2143" s="5" t="str">
        <f t="shared" si="133"/>
        <v>CONFIRMED BULLISH</v>
      </c>
    </row>
    <row r="2144" spans="1:8" ht="13.5" x14ac:dyDescent="0.25">
      <c r="A2144" s="3">
        <f>TITRES_STAT!B2147</f>
        <v>45427</v>
      </c>
      <c r="B2144" s="5">
        <f>TITRES_STAT!C2147</f>
        <v>83</v>
      </c>
      <c r="C2144" s="5">
        <f>TITRES_STAT!D2147</f>
        <v>72.272300000000001</v>
      </c>
      <c r="D2144" s="5">
        <f>TITRES_STAT!E2147</f>
        <v>0</v>
      </c>
      <c r="E2144" s="2">
        <f t="shared" si="132"/>
        <v>-16389</v>
      </c>
      <c r="F2144" s="5" t="str">
        <f t="shared" si="135"/>
        <v>BULLISH</v>
      </c>
      <c r="G2144" s="5" t="str">
        <f t="shared" si="134"/>
        <v>NEUTRAL</v>
      </c>
      <c r="H2144" s="5" t="str">
        <f t="shared" si="133"/>
        <v>CONFIRMED BULLISH</v>
      </c>
    </row>
    <row r="2145" spans="1:8" ht="13.5" x14ac:dyDescent="0.25">
      <c r="A2145" s="3">
        <f>TITRES_STAT!B2148</f>
        <v>45428</v>
      </c>
      <c r="B2145" s="5">
        <f>TITRES_STAT!C2148</f>
        <v>83</v>
      </c>
      <c r="C2145" s="5">
        <f>TITRES_STAT!D2148</f>
        <v>72.272300000000001</v>
      </c>
      <c r="D2145" s="5">
        <f>TITRES_STAT!E2148</f>
        <v>0</v>
      </c>
      <c r="E2145" s="2">
        <f t="shared" si="132"/>
        <v>-16389</v>
      </c>
      <c r="F2145" s="5" t="str">
        <f t="shared" si="135"/>
        <v>BULLISH</v>
      </c>
      <c r="G2145" s="5" t="str">
        <f t="shared" si="134"/>
        <v>NEUTRAL</v>
      </c>
      <c r="H2145" s="5" t="str">
        <f t="shared" si="133"/>
        <v>CONFIRMED BULLISH</v>
      </c>
    </row>
    <row r="2146" spans="1:8" ht="13.5" x14ac:dyDescent="0.25">
      <c r="A2146" s="3">
        <f>TITRES_STAT!B2149</f>
        <v>45429</v>
      </c>
      <c r="B2146" s="5">
        <f>TITRES_STAT!C2149</f>
        <v>83</v>
      </c>
      <c r="C2146" s="5">
        <f>TITRES_STAT!D2149</f>
        <v>72.272300000000001</v>
      </c>
      <c r="D2146" s="5">
        <f>TITRES_STAT!E2149</f>
        <v>0</v>
      </c>
      <c r="E2146" s="2">
        <f t="shared" si="132"/>
        <v>-16389</v>
      </c>
      <c r="F2146" s="5" t="str">
        <f t="shared" si="135"/>
        <v>BULLISH</v>
      </c>
      <c r="G2146" s="5" t="str">
        <f t="shared" si="134"/>
        <v>NEUTRAL</v>
      </c>
      <c r="H2146" s="5" t="str">
        <f t="shared" si="133"/>
        <v>CONFIRMED BULLISH</v>
      </c>
    </row>
    <row r="2147" spans="1:8" ht="13.5" x14ac:dyDescent="0.25">
      <c r="A2147" s="3">
        <f>TITRES_STAT!B2150</f>
        <v>45432</v>
      </c>
      <c r="B2147" s="5">
        <f>TITRES_STAT!C2150</f>
        <v>83</v>
      </c>
      <c r="C2147" s="5">
        <f>TITRES_STAT!D2150</f>
        <v>72.272300000000001</v>
      </c>
      <c r="D2147" s="5">
        <f>TITRES_STAT!E2150</f>
        <v>0</v>
      </c>
      <c r="E2147" s="2">
        <f t="shared" si="132"/>
        <v>-16389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CONFIRMED BULLISH</v>
      </c>
    </row>
    <row r="2148" spans="1:8" ht="13.5" x14ac:dyDescent="0.25">
      <c r="A2148" s="3">
        <f>TITRES_STAT!B2151</f>
        <v>45433</v>
      </c>
      <c r="B2148" s="5">
        <f>TITRES_STAT!C2151</f>
        <v>82.99</v>
      </c>
      <c r="C2148" s="5">
        <f>TITRES_STAT!D2151</f>
        <v>72.263499999999993</v>
      </c>
      <c r="D2148" s="5">
        <f>TITRES_STAT!E2151</f>
        <v>96</v>
      </c>
      <c r="E2148" s="2">
        <f t="shared" si="132"/>
        <v>-16485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CONFIRMED BEARISH</v>
      </c>
    </row>
    <row r="2149" spans="1:8" ht="13.5" x14ac:dyDescent="0.25">
      <c r="A2149" s="3">
        <f>TITRES_STAT!B2152</f>
        <v>45434</v>
      </c>
      <c r="B2149" s="5">
        <f>TITRES_STAT!C2152</f>
        <v>82.99</v>
      </c>
      <c r="C2149" s="5">
        <f>TITRES_STAT!D2152</f>
        <v>72.263499999999993</v>
      </c>
      <c r="D2149" s="5">
        <f>TITRES_STAT!E2152</f>
        <v>82</v>
      </c>
      <c r="E2149" s="2">
        <f t="shared" si="132"/>
        <v>-16485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82.99</v>
      </c>
      <c r="C2150" s="5">
        <f>TITRES_STAT!D2153</f>
        <v>72.263499999999993</v>
      </c>
      <c r="D2150" s="5">
        <f>TITRES_STAT!E2153</f>
        <v>5</v>
      </c>
      <c r="E2150" s="2">
        <f t="shared" si="132"/>
        <v>-16485</v>
      </c>
      <c r="F2150" s="5" t="str">
        <f t="shared" si="135"/>
        <v>BEARISH</v>
      </c>
      <c r="G2150" s="5" t="str">
        <f t="shared" si="134"/>
        <v>NEUTRAL</v>
      </c>
      <c r="H2150" s="5" t="str">
        <f t="shared" si="133"/>
        <v>CONFIRMED BEARISH</v>
      </c>
    </row>
    <row r="2151" spans="1:8" ht="13.5" x14ac:dyDescent="0.25">
      <c r="A2151" s="3">
        <f>TITRES_STAT!B2154</f>
        <v>45436</v>
      </c>
      <c r="B2151" s="5">
        <f>TITRES_STAT!C2154</f>
        <v>81</v>
      </c>
      <c r="C2151" s="5">
        <f>TITRES_STAT!D2154</f>
        <v>70.530799999999999</v>
      </c>
      <c r="D2151" s="5">
        <f>TITRES_STAT!E2154</f>
        <v>1</v>
      </c>
      <c r="E2151" s="2">
        <f t="shared" si="132"/>
        <v>-16486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CONFIRMED BEARISH</v>
      </c>
    </row>
    <row r="2152" spans="1:8" ht="13.5" x14ac:dyDescent="0.25">
      <c r="A2152" s="3">
        <f>TITRES_STAT!B2155</f>
        <v>45439</v>
      </c>
      <c r="B2152" s="5">
        <f>TITRES_STAT!C2155</f>
        <v>81</v>
      </c>
      <c r="C2152" s="5">
        <f>TITRES_STAT!D2155</f>
        <v>70.530799999999999</v>
      </c>
      <c r="D2152" s="5">
        <f>TITRES_STAT!E2155</f>
        <v>46</v>
      </c>
      <c r="E2152" s="2">
        <f t="shared" si="132"/>
        <v>-16486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CONFIRMED BEARISH</v>
      </c>
    </row>
    <row r="2153" spans="1:8" ht="13.5" x14ac:dyDescent="0.25">
      <c r="A2153" s="3">
        <f>TITRES_STAT!B2156</f>
        <v>45440</v>
      </c>
      <c r="B2153" s="5">
        <f>TITRES_STAT!C2156</f>
        <v>80.03</v>
      </c>
      <c r="C2153" s="5">
        <f>TITRES_STAT!D2156</f>
        <v>69.686099999999996</v>
      </c>
      <c r="D2153" s="5">
        <f>TITRES_STAT!E2156</f>
        <v>120</v>
      </c>
      <c r="E2153" s="2">
        <f t="shared" si="132"/>
        <v>-16606</v>
      </c>
      <c r="F2153" s="5" t="str">
        <f t="shared" si="135"/>
        <v>BEARISH</v>
      </c>
      <c r="G2153" s="5" t="str">
        <f t="shared" si="134"/>
        <v>NEUTRAL</v>
      </c>
      <c r="H2153" s="5" t="str">
        <f t="shared" si="133"/>
        <v>CONFIRMED BEARISH</v>
      </c>
    </row>
    <row r="2154" spans="1:8" ht="13.5" x14ac:dyDescent="0.25">
      <c r="A2154" s="3">
        <f>TITRES_STAT!B2157</f>
        <v>45441</v>
      </c>
      <c r="B2154" s="5">
        <f>TITRES_STAT!C2157</f>
        <v>80.03</v>
      </c>
      <c r="C2154" s="5">
        <f>TITRES_STAT!D2157</f>
        <v>69.686099999999996</v>
      </c>
      <c r="D2154" s="5">
        <f>TITRES_STAT!E2157</f>
        <v>0</v>
      </c>
      <c r="E2154" s="2">
        <f t="shared" si="132"/>
        <v>-16606</v>
      </c>
      <c r="F2154" s="5" t="str">
        <f t="shared" si="135"/>
        <v>BEARISH</v>
      </c>
      <c r="G2154" s="5" t="str">
        <f t="shared" si="134"/>
        <v>NEUTRAL</v>
      </c>
      <c r="H2154" s="5" t="str">
        <f t="shared" si="133"/>
        <v>CONFIRMED BEARISH</v>
      </c>
    </row>
    <row r="2155" spans="1:8" ht="13.5" x14ac:dyDescent="0.25">
      <c r="A2155" s="3">
        <f>TITRES_STAT!B2158</f>
        <v>45442</v>
      </c>
      <c r="B2155" s="5">
        <f>TITRES_STAT!C2158</f>
        <v>82.98</v>
      </c>
      <c r="C2155" s="5">
        <f>TITRES_STAT!D2158</f>
        <v>72.254800000000003</v>
      </c>
      <c r="D2155" s="5">
        <f>TITRES_STAT!E2158</f>
        <v>264</v>
      </c>
      <c r="E2155" s="2">
        <f t="shared" si="132"/>
        <v>-16342</v>
      </c>
      <c r="F2155" s="5" t="str">
        <f t="shared" si="135"/>
        <v>BULLISH</v>
      </c>
      <c r="G2155" s="5" t="str">
        <f t="shared" si="134"/>
        <v>NEUTRAL</v>
      </c>
      <c r="H2155" s="5" t="str">
        <f t="shared" si="133"/>
        <v>BULLISH DIVERGENCE</v>
      </c>
    </row>
    <row r="2156" spans="1:8" ht="13.5" x14ac:dyDescent="0.25">
      <c r="A2156" s="3">
        <f>TITRES_STAT!B2159</f>
        <v>45443</v>
      </c>
      <c r="B2156" s="5">
        <f>TITRES_STAT!C2159</f>
        <v>82.98</v>
      </c>
      <c r="C2156" s="5">
        <f>TITRES_STAT!D2159</f>
        <v>72.254800000000003</v>
      </c>
      <c r="D2156" s="5">
        <f>TITRES_STAT!E2159</f>
        <v>0</v>
      </c>
      <c r="E2156" s="2">
        <f t="shared" si="132"/>
        <v>-16342</v>
      </c>
      <c r="F2156" s="5" t="str">
        <f t="shared" si="135"/>
        <v>BULLISH</v>
      </c>
      <c r="G2156" s="5" t="str">
        <f t="shared" si="134"/>
        <v>NEUTRAL</v>
      </c>
      <c r="H2156" s="5" t="str">
        <f t="shared" si="133"/>
        <v>CONFIRMED BULLISH</v>
      </c>
    </row>
    <row r="2157" spans="1:8" ht="13.5" x14ac:dyDescent="0.25">
      <c r="A2157" s="3">
        <f>TITRES_STAT!B2160</f>
        <v>45446</v>
      </c>
      <c r="B2157" s="5">
        <f>TITRES_STAT!C2160</f>
        <v>81.099999999999994</v>
      </c>
      <c r="C2157" s="5">
        <f>TITRES_STAT!D2160</f>
        <v>70.617800000000003</v>
      </c>
      <c r="D2157" s="5">
        <f>TITRES_STAT!E2160</f>
        <v>30</v>
      </c>
      <c r="E2157" s="2">
        <f t="shared" si="132"/>
        <v>-16372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45447</v>
      </c>
      <c r="B2158" s="5">
        <f>TITRES_STAT!C2161</f>
        <v>82</v>
      </c>
      <c r="C2158" s="5">
        <f>TITRES_STAT!D2161</f>
        <v>71.401499999999999</v>
      </c>
      <c r="D2158" s="5">
        <f>TITRES_STAT!E2161</f>
        <v>4</v>
      </c>
      <c r="E2158" s="2">
        <f t="shared" si="132"/>
        <v>-16368</v>
      </c>
      <c r="F2158" s="5" t="str">
        <f t="shared" si="135"/>
        <v>BULLISH</v>
      </c>
      <c r="G2158" s="5" t="str">
        <f t="shared" si="134"/>
        <v>NEUTRAL</v>
      </c>
      <c r="H2158" s="5" t="str">
        <f t="shared" si="133"/>
        <v>CONFIRMED BULLISH</v>
      </c>
    </row>
    <row r="2159" spans="1:8" ht="13.5" x14ac:dyDescent="0.25">
      <c r="A2159" s="3">
        <f>TITRES_STAT!B2162</f>
        <v>45448</v>
      </c>
      <c r="B2159" s="5">
        <f>TITRES_STAT!C2162</f>
        <v>82.98</v>
      </c>
      <c r="C2159" s="5">
        <f>TITRES_STAT!D2162</f>
        <v>72.254800000000003</v>
      </c>
      <c r="D2159" s="5">
        <f>TITRES_STAT!E2162</f>
        <v>1</v>
      </c>
      <c r="E2159" s="2">
        <f t="shared" si="132"/>
        <v>-16367</v>
      </c>
      <c r="F2159" s="5" t="str">
        <f t="shared" si="135"/>
        <v>BULLISH</v>
      </c>
      <c r="G2159" s="5" t="str">
        <f t="shared" si="134"/>
        <v>NEUTRAL</v>
      </c>
      <c r="H2159" s="5" t="str">
        <f t="shared" si="133"/>
        <v>CONFIRMED BULLISH</v>
      </c>
    </row>
    <row r="2160" spans="1:8" ht="13.5" x14ac:dyDescent="0.25">
      <c r="A2160" s="3">
        <f>TITRES_STAT!B2163</f>
        <v>45449</v>
      </c>
      <c r="B2160" s="5">
        <f>TITRES_STAT!C2163</f>
        <v>82.98</v>
      </c>
      <c r="C2160" s="5">
        <f>TITRES_STAT!D2163</f>
        <v>72.254800000000003</v>
      </c>
      <c r="D2160" s="5">
        <f>TITRES_STAT!E2163</f>
        <v>0</v>
      </c>
      <c r="E2160" s="2">
        <f t="shared" si="132"/>
        <v>-16367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45450</v>
      </c>
      <c r="B2161" s="5">
        <f>TITRES_STAT!C2164</f>
        <v>81.010000000000005</v>
      </c>
      <c r="C2161" s="5">
        <f>TITRES_STAT!D2164</f>
        <v>70.539500000000004</v>
      </c>
      <c r="D2161" s="5">
        <f>TITRES_STAT!E2164</f>
        <v>62</v>
      </c>
      <c r="E2161" s="2">
        <f t="shared" si="132"/>
        <v>-16429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45453</v>
      </c>
      <c r="B2162" s="5">
        <f>TITRES_STAT!C2165</f>
        <v>81.99</v>
      </c>
      <c r="C2162" s="5">
        <f>TITRES_STAT!D2165</f>
        <v>71.392799999999994</v>
      </c>
      <c r="D2162" s="5">
        <f>TITRES_STAT!E2165</f>
        <v>10</v>
      </c>
      <c r="E2162" s="2">
        <f t="shared" si="132"/>
        <v>-16419</v>
      </c>
      <c r="F2162" s="5" t="str">
        <f t="shared" si="135"/>
        <v>BEARISH</v>
      </c>
      <c r="G2162" s="5" t="str">
        <f t="shared" si="134"/>
        <v>NEUTRAL</v>
      </c>
      <c r="H2162" s="5" t="str">
        <f t="shared" si="133"/>
        <v>BEARISH DIVERGENCE</v>
      </c>
    </row>
    <row r="2163" spans="1:8" ht="13.5" x14ac:dyDescent="0.25">
      <c r="A2163" s="3">
        <f>TITRES_STAT!B2166</f>
        <v>45454</v>
      </c>
      <c r="B2163" s="5">
        <f>TITRES_STAT!C2166</f>
        <v>81.8</v>
      </c>
      <c r="C2163" s="5">
        <f>TITRES_STAT!D2166</f>
        <v>71.2273</v>
      </c>
      <c r="D2163" s="5">
        <f>TITRES_STAT!E2166</f>
        <v>10</v>
      </c>
      <c r="E2163" s="2">
        <f t="shared" si="132"/>
        <v>-16429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CONFIRMED BEARISH</v>
      </c>
    </row>
    <row r="2164" spans="1:8" ht="13.5" x14ac:dyDescent="0.25">
      <c r="A2164" s="3">
        <f>TITRES_STAT!B2167</f>
        <v>45455</v>
      </c>
      <c r="B2164" s="5">
        <f>TITRES_STAT!C2167</f>
        <v>82</v>
      </c>
      <c r="C2164" s="5">
        <f>TITRES_STAT!D2167</f>
        <v>71.401499999999999</v>
      </c>
      <c r="D2164" s="5">
        <f>TITRES_STAT!E2167</f>
        <v>10</v>
      </c>
      <c r="E2164" s="2">
        <f t="shared" si="132"/>
        <v>-16419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45456</v>
      </c>
      <c r="B2165" s="5">
        <f>TITRES_STAT!C2168</f>
        <v>82</v>
      </c>
      <c r="C2165" s="5">
        <f>TITRES_STAT!D2168</f>
        <v>71.401499999999999</v>
      </c>
      <c r="D2165" s="5">
        <f>TITRES_STAT!E2168</f>
        <v>0</v>
      </c>
      <c r="E2165" s="2">
        <f t="shared" si="132"/>
        <v>-16419</v>
      </c>
      <c r="F2165" s="5" t="str">
        <f t="shared" si="135"/>
        <v>BEARISH</v>
      </c>
      <c r="G2165" s="5" t="str">
        <f t="shared" si="134"/>
        <v>NEUTRAL</v>
      </c>
      <c r="H2165" s="5" t="str">
        <f t="shared" si="133"/>
        <v>CONFIRMED BEARISH</v>
      </c>
    </row>
    <row r="2166" spans="1:8" ht="13.5" x14ac:dyDescent="0.25">
      <c r="A2166" s="3">
        <f>TITRES_STAT!B2169</f>
        <v>45457</v>
      </c>
      <c r="B2166" s="5">
        <f>TITRES_STAT!C2169</f>
        <v>85</v>
      </c>
      <c r="C2166" s="5">
        <f>TITRES_STAT!D2169</f>
        <v>74.0137</v>
      </c>
      <c r="D2166" s="5">
        <f>TITRES_STAT!E2169</f>
        <v>1</v>
      </c>
      <c r="E2166" s="2">
        <f t="shared" si="132"/>
        <v>-16418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CONFIRMED BULLISH</v>
      </c>
    </row>
    <row r="2167" spans="1:8" ht="13.5" x14ac:dyDescent="0.25">
      <c r="A2167" s="3">
        <f>TITRES_STAT!B2170</f>
        <v>45461</v>
      </c>
      <c r="B2167" s="5">
        <f>TITRES_STAT!C2170</f>
        <v>85.99</v>
      </c>
      <c r="C2167" s="5">
        <f>TITRES_STAT!D2170</f>
        <v>74.875799999999998</v>
      </c>
      <c r="D2167" s="5">
        <f>TITRES_STAT!E2170</f>
        <v>73</v>
      </c>
      <c r="E2167" s="2">
        <f t="shared" si="132"/>
        <v>-16345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CONFIRMED BULLISH</v>
      </c>
    </row>
    <row r="2168" spans="1:8" ht="13.5" x14ac:dyDescent="0.25">
      <c r="A2168" s="3">
        <f>TITRES_STAT!B2171</f>
        <v>45462</v>
      </c>
      <c r="B2168" s="5">
        <f>TITRES_STAT!C2171</f>
        <v>88</v>
      </c>
      <c r="C2168" s="5">
        <f>TITRES_STAT!D2171</f>
        <v>76.626000000000005</v>
      </c>
      <c r="D2168" s="5">
        <f>TITRES_STAT!E2171</f>
        <v>213</v>
      </c>
      <c r="E2168" s="2">
        <f t="shared" si="132"/>
        <v>-16132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88</v>
      </c>
      <c r="C2169" s="5">
        <f>TITRES_STAT!D2172</f>
        <v>76.626000000000005</v>
      </c>
      <c r="D2169" s="5">
        <f>TITRES_STAT!E2172</f>
        <v>11</v>
      </c>
      <c r="E2169" s="2">
        <f t="shared" si="132"/>
        <v>-16132</v>
      </c>
      <c r="F2169" s="5" t="str">
        <f t="shared" si="135"/>
        <v>BULLISH</v>
      </c>
      <c r="G2169" s="5" t="str">
        <f t="shared" si="134"/>
        <v>NEUTRAL</v>
      </c>
      <c r="H2169" s="5" t="str">
        <f t="shared" si="133"/>
        <v>CONFIRMED BULLISH</v>
      </c>
    </row>
    <row r="2170" spans="1:8" ht="13.5" x14ac:dyDescent="0.25">
      <c r="A2170" s="3">
        <f>TITRES_STAT!B2173</f>
        <v>45464</v>
      </c>
      <c r="B2170" s="5">
        <f>TITRES_STAT!C2173</f>
        <v>88</v>
      </c>
      <c r="C2170" s="5">
        <f>TITRES_STAT!D2173</f>
        <v>76.626000000000005</v>
      </c>
      <c r="D2170" s="5">
        <f>TITRES_STAT!E2173</f>
        <v>28</v>
      </c>
      <c r="E2170" s="2">
        <f t="shared" si="132"/>
        <v>-16132</v>
      </c>
      <c r="F2170" s="5" t="str">
        <f t="shared" si="135"/>
        <v>BULLISH</v>
      </c>
      <c r="G2170" s="5" t="str">
        <f t="shared" si="134"/>
        <v>NEUTRAL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86</v>
      </c>
      <c r="C2171" s="5">
        <f>TITRES_STAT!D2174</f>
        <v>74.884500000000003</v>
      </c>
      <c r="D2171" s="5">
        <f>TITRES_STAT!E2174</f>
        <v>24</v>
      </c>
      <c r="E2171" s="2">
        <f t="shared" si="132"/>
        <v>-16156</v>
      </c>
      <c r="F2171" s="5" t="str">
        <f t="shared" si="135"/>
        <v>BULLISH</v>
      </c>
      <c r="G2171" s="5" t="str">
        <f t="shared" si="134"/>
        <v>NEUTRAL</v>
      </c>
      <c r="H2171" s="5" t="str">
        <f t="shared" si="133"/>
        <v>CONFIRMED BULLISH</v>
      </c>
    </row>
    <row r="2172" spans="1:8" ht="13.5" x14ac:dyDescent="0.25">
      <c r="A2172" s="3">
        <f>TITRES_STAT!B2175</f>
        <v>45468</v>
      </c>
      <c r="B2172" s="5">
        <f>TITRES_STAT!C2175</f>
        <v>85.01</v>
      </c>
      <c r="C2172" s="5">
        <f>TITRES_STAT!D2175</f>
        <v>74.022499999999994</v>
      </c>
      <c r="D2172" s="5">
        <f>TITRES_STAT!E2175</f>
        <v>125</v>
      </c>
      <c r="E2172" s="2">
        <f t="shared" si="132"/>
        <v>-16281</v>
      </c>
      <c r="F2172" s="5" t="str">
        <f t="shared" si="135"/>
        <v>BULLISH</v>
      </c>
      <c r="G2172" s="5" t="str">
        <f t="shared" si="134"/>
        <v>NEUTRAL</v>
      </c>
      <c r="H2172" s="5" t="str">
        <f t="shared" si="133"/>
        <v>BULLISH DIVERGENCE</v>
      </c>
    </row>
    <row r="2173" spans="1:8" ht="13.5" x14ac:dyDescent="0.25">
      <c r="A2173" s="3">
        <f>TITRES_STAT!B2176</f>
        <v>45469</v>
      </c>
      <c r="B2173" s="5">
        <f>TITRES_STAT!C2176</f>
        <v>86</v>
      </c>
      <c r="C2173" s="5">
        <f>TITRES_STAT!D2176</f>
        <v>74.884500000000003</v>
      </c>
      <c r="D2173" s="5">
        <f>TITRES_STAT!E2176</f>
        <v>239</v>
      </c>
      <c r="E2173" s="2">
        <f t="shared" si="132"/>
        <v>-16042</v>
      </c>
      <c r="F2173" s="5" t="str">
        <f t="shared" si="135"/>
        <v>BULLISH</v>
      </c>
      <c r="G2173" s="5" t="str">
        <f t="shared" si="134"/>
        <v>NEUTRAL</v>
      </c>
      <c r="H2173" s="5" t="str">
        <f t="shared" si="133"/>
        <v>BULLISH DIVERGENCE</v>
      </c>
    </row>
    <row r="2174" spans="1:8" ht="13.5" x14ac:dyDescent="0.25">
      <c r="A2174" s="3">
        <f>TITRES_STAT!B2177</f>
        <v>45470</v>
      </c>
      <c r="B2174" s="5">
        <f>TITRES_STAT!C2177</f>
        <v>88</v>
      </c>
      <c r="C2174" s="5">
        <f>TITRES_STAT!D2177</f>
        <v>76.626000000000005</v>
      </c>
      <c r="D2174" s="5">
        <f>TITRES_STAT!E2177</f>
        <v>141</v>
      </c>
      <c r="E2174" s="2">
        <f t="shared" si="132"/>
        <v>-15901</v>
      </c>
      <c r="F2174" s="5" t="str">
        <f t="shared" si="135"/>
        <v>BULLISH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45471</v>
      </c>
      <c r="B2175" s="5">
        <f>TITRES_STAT!C2178</f>
        <v>88</v>
      </c>
      <c r="C2175" s="5">
        <f>TITRES_STAT!D2178</f>
        <v>76.626000000000005</v>
      </c>
      <c r="D2175" s="5">
        <f>TITRES_STAT!E2178</f>
        <v>134</v>
      </c>
      <c r="E2175" s="2">
        <f t="shared" si="132"/>
        <v>-15901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45474</v>
      </c>
      <c r="B2176" s="5">
        <f>TITRES_STAT!C2179</f>
        <v>88.1</v>
      </c>
      <c r="C2176" s="5">
        <f>TITRES_STAT!D2179</f>
        <v>76.713099999999997</v>
      </c>
      <c r="D2176" s="5">
        <f>TITRES_STAT!E2179</f>
        <v>23</v>
      </c>
      <c r="E2176" s="2">
        <f t="shared" si="132"/>
        <v>-15878</v>
      </c>
      <c r="F2176" s="5" t="str">
        <f t="shared" si="135"/>
        <v>BULLISH</v>
      </c>
      <c r="G2176" s="5" t="str">
        <f t="shared" si="134"/>
        <v>NEUTRAL</v>
      </c>
      <c r="H2176" s="5" t="str">
        <f t="shared" si="133"/>
        <v>CONFIRMED BULLISH</v>
      </c>
    </row>
    <row r="2177" spans="1:8" ht="13.5" x14ac:dyDescent="0.25">
      <c r="A2177" s="3">
        <f>TITRES_STAT!B2180</f>
        <v>45475</v>
      </c>
      <c r="B2177" s="5">
        <f>TITRES_STAT!C2180</f>
        <v>88.1</v>
      </c>
      <c r="C2177" s="5">
        <f>TITRES_STAT!D2180</f>
        <v>76.713099999999997</v>
      </c>
      <c r="D2177" s="5">
        <f>TITRES_STAT!E2180</f>
        <v>11</v>
      </c>
      <c r="E2177" s="2">
        <f t="shared" si="132"/>
        <v>-15878</v>
      </c>
      <c r="F2177" s="5" t="str">
        <f t="shared" si="135"/>
        <v>BULLISH</v>
      </c>
      <c r="G2177" s="5" t="str">
        <f t="shared" si="134"/>
        <v>WEAK</v>
      </c>
      <c r="H2177" s="5" t="str">
        <f t="shared" si="133"/>
        <v>CONFIRMED BULLISH</v>
      </c>
    </row>
    <row r="2178" spans="1:8" ht="13.5" x14ac:dyDescent="0.25">
      <c r="A2178" s="3">
        <f>TITRES_STAT!B2181</f>
        <v>45476</v>
      </c>
      <c r="B2178" s="5">
        <f>TITRES_STAT!C2181</f>
        <v>88.44</v>
      </c>
      <c r="C2178" s="5">
        <f>TITRES_STAT!D2181</f>
        <v>77.009100000000004</v>
      </c>
      <c r="D2178" s="5">
        <f>TITRES_STAT!E2181</f>
        <v>96</v>
      </c>
      <c r="E2178" s="2">
        <f t="shared" si="132"/>
        <v>-15782</v>
      </c>
      <c r="F2178" s="5" t="str">
        <f t="shared" si="135"/>
        <v>BULLISH</v>
      </c>
      <c r="G2178" s="5" t="str">
        <f t="shared" si="134"/>
        <v>NEUTRAL</v>
      </c>
      <c r="H2178" s="5" t="str">
        <f t="shared" si="133"/>
        <v>CONFIRMED BULLISH</v>
      </c>
    </row>
    <row r="2179" spans="1:8" ht="13.5" x14ac:dyDescent="0.25">
      <c r="A2179" s="3">
        <f>TITRES_STAT!B2182</f>
        <v>45477</v>
      </c>
      <c r="B2179" s="5">
        <f>TITRES_STAT!C2182</f>
        <v>88.5</v>
      </c>
      <c r="C2179" s="5">
        <f>TITRES_STAT!D2182</f>
        <v>77.061400000000006</v>
      </c>
      <c r="D2179" s="5">
        <f>TITRES_STAT!E2182</f>
        <v>27</v>
      </c>
      <c r="E2179" s="2">
        <f t="shared" si="132"/>
        <v>-15755</v>
      </c>
      <c r="F2179" s="5" t="str">
        <f t="shared" si="135"/>
        <v>BULLISH</v>
      </c>
      <c r="G2179" s="5" t="str">
        <f t="shared" si="134"/>
        <v>NEUTRAL</v>
      </c>
      <c r="H2179" s="5" t="str">
        <f t="shared" si="133"/>
        <v>CONFIRMED BULLISH</v>
      </c>
    </row>
    <row r="2180" spans="1:8" ht="13.5" x14ac:dyDescent="0.25">
      <c r="A2180" s="3">
        <f>TITRES_STAT!B2183</f>
        <v>45478</v>
      </c>
      <c r="B2180" s="5">
        <f>TITRES_STAT!C2183</f>
        <v>89.5</v>
      </c>
      <c r="C2180" s="5">
        <f>TITRES_STAT!D2183</f>
        <v>77.932100000000005</v>
      </c>
      <c r="D2180" s="5">
        <f>TITRES_STAT!E2183</f>
        <v>200</v>
      </c>
      <c r="E2180" s="2">
        <f t="shared" ref="E2180:E2243" si="136">IF(B2180&gt;B2179, E2179+D2180, IF(B2180&lt;B2179, E2179-D2180, E2179))</f>
        <v>-15555</v>
      </c>
      <c r="F2180" s="5" t="str">
        <f t="shared" si="135"/>
        <v>BULLISH</v>
      </c>
      <c r="G2180" s="5" t="str">
        <f t="shared" si="134"/>
        <v>WEAK</v>
      </c>
      <c r="H2180" s="5" t="str">
        <f t="shared" si="133"/>
        <v>CONFIRMED BULLISH</v>
      </c>
    </row>
    <row r="2181" spans="1:8" ht="13.5" x14ac:dyDescent="0.25">
      <c r="A2181" s="3">
        <f>TITRES_STAT!B2184</f>
        <v>45481</v>
      </c>
      <c r="B2181" s="5">
        <f>TITRES_STAT!C2184</f>
        <v>84.9</v>
      </c>
      <c r="C2181" s="5">
        <f>TITRES_STAT!D2184</f>
        <v>79.593800000000002</v>
      </c>
      <c r="D2181" s="5">
        <f>TITRES_STAT!E2184</f>
        <v>29</v>
      </c>
      <c r="E2181" s="2">
        <f t="shared" si="136"/>
        <v>-15584</v>
      </c>
      <c r="F2181" s="5" t="str">
        <f t="shared" si="135"/>
        <v>BULLISH</v>
      </c>
      <c r="G2181" s="5" t="str">
        <f t="shared" si="134"/>
        <v>NEUTRAL</v>
      </c>
      <c r="H2181" s="5" t="str">
        <f t="shared" si="133"/>
        <v>BULLISH DIVERGENCE</v>
      </c>
    </row>
    <row r="2182" spans="1:8" ht="13.5" x14ac:dyDescent="0.25">
      <c r="A2182" s="3">
        <f>TITRES_STAT!B2185</f>
        <v>45482</v>
      </c>
      <c r="B2182" s="5">
        <f>TITRES_STAT!C2185</f>
        <v>84.9</v>
      </c>
      <c r="C2182" s="5">
        <f>TITRES_STAT!D2185</f>
        <v>79.593800000000002</v>
      </c>
      <c r="D2182" s="5">
        <f>TITRES_STAT!E2185</f>
        <v>0</v>
      </c>
      <c r="E2182" s="2">
        <f t="shared" si="136"/>
        <v>-15584</v>
      </c>
      <c r="F2182" s="5" t="str">
        <f t="shared" si="135"/>
        <v>BULLISH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BULLISH DIVERGENCE</v>
      </c>
    </row>
    <row r="2183" spans="1:8" ht="13.5" x14ac:dyDescent="0.25">
      <c r="A2183" s="3">
        <f>TITRES_STAT!B2186</f>
        <v>45483</v>
      </c>
      <c r="B2183" s="5">
        <f>TITRES_STAT!C2186</f>
        <v>84.99</v>
      </c>
      <c r="C2183" s="5">
        <f>TITRES_STAT!D2186</f>
        <v>79.678100000000001</v>
      </c>
      <c r="D2183" s="5">
        <f>TITRES_STAT!E2186</f>
        <v>9</v>
      </c>
      <c r="E2183" s="2">
        <f t="shared" si="136"/>
        <v>-15575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BULLISH DIVERGENCE</v>
      </c>
    </row>
    <row r="2184" spans="1:8" ht="13.5" x14ac:dyDescent="0.25">
      <c r="A2184" s="3">
        <f>TITRES_STAT!B2187</f>
        <v>45484</v>
      </c>
      <c r="B2184" s="5">
        <f>TITRES_STAT!C2187</f>
        <v>84</v>
      </c>
      <c r="C2184" s="5">
        <f>TITRES_STAT!D2187</f>
        <v>78.75</v>
      </c>
      <c r="D2184" s="5">
        <f>TITRES_STAT!E2187</f>
        <v>12</v>
      </c>
      <c r="E2184" s="2">
        <f t="shared" si="136"/>
        <v>-15587</v>
      </c>
      <c r="F2184" s="5" t="str">
        <f t="shared" ref="F2184:F2247" si="139">IF(E2184&gt;E2179,"BULLISH",IF(E2184&lt;E2179,"BEARISH","NEUTRAL"))</f>
        <v>BULLISH</v>
      </c>
      <c r="G2184" s="5" t="str">
        <f t="shared" si="138"/>
        <v>NEUTRAL</v>
      </c>
      <c r="H2184" s="5" t="str">
        <f t="shared" si="137"/>
        <v>BULLISH DIVERGENCE</v>
      </c>
    </row>
    <row r="2185" spans="1:8" ht="13.5" x14ac:dyDescent="0.25">
      <c r="A2185" s="3">
        <f>TITRES_STAT!B2188</f>
        <v>45485</v>
      </c>
      <c r="B2185" s="5">
        <f>TITRES_STAT!C2188</f>
        <v>84</v>
      </c>
      <c r="C2185" s="5">
        <f>TITRES_STAT!D2188</f>
        <v>78.75</v>
      </c>
      <c r="D2185" s="5">
        <f>TITRES_STAT!E2188</f>
        <v>0</v>
      </c>
      <c r="E2185" s="2">
        <f t="shared" si="136"/>
        <v>-15587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CONFIRMED BEARISH</v>
      </c>
    </row>
    <row r="2186" spans="1:8" ht="13.5" x14ac:dyDescent="0.25">
      <c r="A2186" s="3">
        <f>TITRES_STAT!B2189</f>
        <v>45488</v>
      </c>
      <c r="B2186" s="5">
        <f>TITRES_STAT!C2189</f>
        <v>83.3</v>
      </c>
      <c r="C2186" s="5">
        <f>TITRES_STAT!D2189</f>
        <v>78.093800000000002</v>
      </c>
      <c r="D2186" s="5">
        <f>TITRES_STAT!E2189</f>
        <v>1</v>
      </c>
      <c r="E2186" s="2">
        <f t="shared" si="136"/>
        <v>-15588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CONFIRMED BEARISH</v>
      </c>
    </row>
    <row r="2187" spans="1:8" ht="13.5" x14ac:dyDescent="0.25">
      <c r="A2187" s="3">
        <f>TITRES_STAT!B2190</f>
        <v>45489</v>
      </c>
      <c r="B2187" s="5">
        <f>TITRES_STAT!C2190</f>
        <v>83.3</v>
      </c>
      <c r="C2187" s="5">
        <f>TITRES_STAT!D2190</f>
        <v>78.093800000000002</v>
      </c>
      <c r="D2187" s="5">
        <f>TITRES_STAT!E2190</f>
        <v>5</v>
      </c>
      <c r="E2187" s="2">
        <f t="shared" si="136"/>
        <v>-15588</v>
      </c>
      <c r="F2187" s="5" t="str">
        <f t="shared" si="139"/>
        <v>BEARISH</v>
      </c>
      <c r="G2187" s="5" t="str">
        <f t="shared" si="138"/>
        <v>NEUTRAL</v>
      </c>
      <c r="H2187" s="5" t="str">
        <f t="shared" si="137"/>
        <v>CONFIRMED BEARISH</v>
      </c>
    </row>
    <row r="2188" spans="1:8" ht="13.5" x14ac:dyDescent="0.25">
      <c r="A2188" s="3">
        <f>TITRES_STAT!B2191</f>
        <v>45490</v>
      </c>
      <c r="B2188" s="5">
        <f>TITRES_STAT!C2191</f>
        <v>84.99</v>
      </c>
      <c r="C2188" s="5">
        <f>TITRES_STAT!D2191</f>
        <v>79.678100000000001</v>
      </c>
      <c r="D2188" s="5">
        <f>TITRES_STAT!E2191</f>
        <v>2</v>
      </c>
      <c r="E2188" s="2">
        <f t="shared" si="136"/>
        <v>-15586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NEUTRAL</v>
      </c>
    </row>
    <row r="2189" spans="1:8" ht="13.5" x14ac:dyDescent="0.25">
      <c r="A2189" s="3">
        <f>TITRES_STAT!B2192</f>
        <v>45491</v>
      </c>
      <c r="B2189" s="5">
        <f>TITRES_STAT!C2192</f>
        <v>85.4</v>
      </c>
      <c r="C2189" s="5">
        <f>TITRES_STAT!D2192</f>
        <v>80.0625</v>
      </c>
      <c r="D2189" s="5">
        <f>TITRES_STAT!E2192</f>
        <v>170</v>
      </c>
      <c r="E2189" s="2">
        <f t="shared" si="136"/>
        <v>-15416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85.4</v>
      </c>
      <c r="C2190" s="5">
        <f>TITRES_STAT!D2193</f>
        <v>80.0625</v>
      </c>
      <c r="D2190" s="5">
        <f>TITRES_STAT!E2193</f>
        <v>252</v>
      </c>
      <c r="E2190" s="2">
        <f t="shared" si="136"/>
        <v>-15416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CONFIRMED BULLISH</v>
      </c>
    </row>
    <row r="2191" spans="1:8" ht="13.5" x14ac:dyDescent="0.25">
      <c r="A2191" s="3">
        <f>TITRES_STAT!B2194</f>
        <v>45495</v>
      </c>
      <c r="B2191" s="5">
        <f>TITRES_STAT!C2194</f>
        <v>83.5</v>
      </c>
      <c r="C2191" s="5">
        <f>TITRES_STAT!D2194</f>
        <v>78.281300000000002</v>
      </c>
      <c r="D2191" s="5">
        <f>TITRES_STAT!E2194</f>
        <v>179</v>
      </c>
      <c r="E2191" s="2">
        <f t="shared" si="136"/>
        <v>-15595</v>
      </c>
      <c r="F2191" s="5" t="str">
        <f t="shared" si="139"/>
        <v>BEARISH</v>
      </c>
      <c r="G2191" s="5" t="str">
        <f t="shared" si="138"/>
        <v>NEUTRAL</v>
      </c>
      <c r="H2191" s="5" t="str">
        <f t="shared" si="137"/>
        <v>BEARISH DIVERGENCE</v>
      </c>
    </row>
    <row r="2192" spans="1:8" ht="13.5" x14ac:dyDescent="0.25">
      <c r="A2192" s="3">
        <f>TITRES_STAT!B2195</f>
        <v>45496</v>
      </c>
      <c r="B2192" s="5">
        <f>TITRES_STAT!C2195</f>
        <v>83.5</v>
      </c>
      <c r="C2192" s="5">
        <f>TITRES_STAT!D2195</f>
        <v>78.281300000000002</v>
      </c>
      <c r="D2192" s="5">
        <f>TITRES_STAT!E2195</f>
        <v>4</v>
      </c>
      <c r="E2192" s="2">
        <f t="shared" si="136"/>
        <v>-15595</v>
      </c>
      <c r="F2192" s="5" t="str">
        <f t="shared" si="139"/>
        <v>BEARISH</v>
      </c>
      <c r="G2192" s="5" t="str">
        <f t="shared" si="138"/>
        <v>NEUTRAL</v>
      </c>
      <c r="H2192" s="5" t="str">
        <f t="shared" si="137"/>
        <v>BEARISH DIVERGENCE</v>
      </c>
    </row>
    <row r="2193" spans="1:8" ht="13.5" x14ac:dyDescent="0.25">
      <c r="A2193" s="3">
        <f>TITRES_STAT!B2196</f>
        <v>45497</v>
      </c>
      <c r="B2193" s="5">
        <f>TITRES_STAT!C2196</f>
        <v>83.5</v>
      </c>
      <c r="C2193" s="5">
        <f>TITRES_STAT!D2196</f>
        <v>78.281300000000002</v>
      </c>
      <c r="D2193" s="5">
        <f>TITRES_STAT!E2196</f>
        <v>0</v>
      </c>
      <c r="E2193" s="2">
        <f t="shared" si="136"/>
        <v>-15595</v>
      </c>
      <c r="F2193" s="5" t="str">
        <f t="shared" si="139"/>
        <v>BEARISH</v>
      </c>
      <c r="G2193" s="5" t="str">
        <f t="shared" si="138"/>
        <v>NEUTRAL</v>
      </c>
      <c r="H2193" s="5" t="str">
        <f t="shared" si="137"/>
        <v>CONFIRMED BEARISH</v>
      </c>
    </row>
    <row r="2194" spans="1:8" ht="13.5" x14ac:dyDescent="0.25">
      <c r="A2194" s="3">
        <f>TITRES_STAT!B2197</f>
        <v>45499</v>
      </c>
      <c r="B2194" s="5">
        <f>TITRES_STAT!C2197</f>
        <v>83.5</v>
      </c>
      <c r="C2194" s="5">
        <f>TITRES_STAT!D2197</f>
        <v>78.281300000000002</v>
      </c>
      <c r="D2194" s="5">
        <f>TITRES_STAT!E2197</f>
        <v>0</v>
      </c>
      <c r="E2194" s="2">
        <f t="shared" si="136"/>
        <v>-15595</v>
      </c>
      <c r="F2194" s="5" t="str">
        <f t="shared" si="139"/>
        <v>BEARISH</v>
      </c>
      <c r="G2194" s="5" t="str">
        <f t="shared" si="138"/>
        <v>NEUTRAL</v>
      </c>
      <c r="H2194" s="5" t="str">
        <f t="shared" si="137"/>
        <v>CONFIRMED BEARISH</v>
      </c>
    </row>
    <row r="2195" spans="1:8" ht="13.5" x14ac:dyDescent="0.25">
      <c r="A2195" s="3">
        <f>TITRES_STAT!B2198</f>
        <v>45502</v>
      </c>
      <c r="B2195" s="5">
        <f>TITRES_STAT!C2198</f>
        <v>84.5</v>
      </c>
      <c r="C2195" s="5">
        <f>TITRES_STAT!D2198</f>
        <v>79.218800000000002</v>
      </c>
      <c r="D2195" s="5">
        <f>TITRES_STAT!E2198</f>
        <v>9</v>
      </c>
      <c r="E2195" s="2">
        <f t="shared" si="136"/>
        <v>-15586</v>
      </c>
      <c r="F2195" s="5" t="str">
        <f t="shared" si="139"/>
        <v>BEARISH</v>
      </c>
      <c r="G2195" s="5" t="str">
        <f t="shared" si="138"/>
        <v>NEUTRAL</v>
      </c>
      <c r="H2195" s="5" t="str">
        <f t="shared" si="137"/>
        <v>CONFIRMED BEARISH</v>
      </c>
    </row>
    <row r="2196" spans="1:8" ht="13.5" x14ac:dyDescent="0.25">
      <c r="A2196" s="3">
        <f>TITRES_STAT!B2199</f>
        <v>45503</v>
      </c>
      <c r="B2196" s="5">
        <f>TITRES_STAT!C2199</f>
        <v>84.5</v>
      </c>
      <c r="C2196" s="5">
        <f>TITRES_STAT!D2199</f>
        <v>79.218800000000002</v>
      </c>
      <c r="D2196" s="5">
        <f>TITRES_STAT!E2199</f>
        <v>0</v>
      </c>
      <c r="E2196" s="2">
        <f t="shared" si="136"/>
        <v>-15586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CONFIRMED BULLISH</v>
      </c>
    </row>
    <row r="2197" spans="1:8" ht="13.5" x14ac:dyDescent="0.25">
      <c r="A2197" s="3">
        <f>TITRES_STAT!B2200</f>
        <v>45504</v>
      </c>
      <c r="B2197" s="5">
        <f>TITRES_STAT!C2200</f>
        <v>84.5</v>
      </c>
      <c r="C2197" s="5">
        <f>TITRES_STAT!D2200</f>
        <v>79.218800000000002</v>
      </c>
      <c r="D2197" s="5">
        <f>TITRES_STAT!E2200</f>
        <v>0</v>
      </c>
      <c r="E2197" s="2">
        <f t="shared" si="136"/>
        <v>-15586</v>
      </c>
      <c r="F2197" s="5" t="str">
        <f t="shared" si="139"/>
        <v>BULLISH</v>
      </c>
      <c r="G2197" s="5" t="str">
        <f t="shared" si="138"/>
        <v>NEUTRAL</v>
      </c>
      <c r="H2197" s="5" t="str">
        <f t="shared" si="137"/>
        <v>CONFIRMED BULLISH</v>
      </c>
    </row>
    <row r="2198" spans="1:8" ht="13.5" x14ac:dyDescent="0.25">
      <c r="A2198" s="3">
        <f>TITRES_STAT!B2201</f>
        <v>45505</v>
      </c>
      <c r="B2198" s="5">
        <f>TITRES_STAT!C2201</f>
        <v>84.5</v>
      </c>
      <c r="C2198" s="5">
        <f>TITRES_STAT!D2201</f>
        <v>79.218800000000002</v>
      </c>
      <c r="D2198" s="5">
        <f>TITRES_STAT!E2201</f>
        <v>0</v>
      </c>
      <c r="E2198" s="2">
        <f t="shared" si="136"/>
        <v>-15586</v>
      </c>
      <c r="F2198" s="5" t="str">
        <f t="shared" si="139"/>
        <v>BULLISH</v>
      </c>
      <c r="G2198" s="5" t="str">
        <f t="shared" si="138"/>
        <v>NEUTRAL</v>
      </c>
      <c r="H2198" s="5" t="str">
        <f t="shared" si="137"/>
        <v>CONFIRMED BULLISH</v>
      </c>
    </row>
    <row r="2199" spans="1:8" ht="13.5" x14ac:dyDescent="0.25">
      <c r="A2199" s="3">
        <f>TITRES_STAT!B2202</f>
        <v>45506</v>
      </c>
      <c r="B2199" s="5">
        <f>TITRES_STAT!C2202</f>
        <v>84.5</v>
      </c>
      <c r="C2199" s="5">
        <f>TITRES_STAT!D2202</f>
        <v>79.218800000000002</v>
      </c>
      <c r="D2199" s="5">
        <f>TITRES_STAT!E2202</f>
        <v>0</v>
      </c>
      <c r="E2199" s="2">
        <f t="shared" si="136"/>
        <v>-15586</v>
      </c>
      <c r="F2199" s="5" t="str">
        <f t="shared" si="139"/>
        <v>BULLISH</v>
      </c>
      <c r="G2199" s="5" t="str">
        <f t="shared" si="138"/>
        <v>NEUTRAL</v>
      </c>
      <c r="H2199" s="5" t="str">
        <f t="shared" si="137"/>
        <v>CONFIRMED BULLISH</v>
      </c>
    </row>
    <row r="2200" spans="1:8" ht="13.5" x14ac:dyDescent="0.25">
      <c r="A2200" s="3">
        <f>TITRES_STAT!B2203</f>
        <v>45509</v>
      </c>
      <c r="B2200" s="5">
        <f>TITRES_STAT!C2203</f>
        <v>84.5</v>
      </c>
      <c r="C2200" s="5">
        <f>TITRES_STAT!D2203</f>
        <v>79.218800000000002</v>
      </c>
      <c r="D2200" s="5">
        <f>TITRES_STAT!E2203</f>
        <v>199</v>
      </c>
      <c r="E2200" s="2">
        <f t="shared" si="136"/>
        <v>-15586</v>
      </c>
      <c r="F2200" s="5" t="str">
        <f t="shared" si="139"/>
        <v>NEUTRAL</v>
      </c>
      <c r="G2200" s="5" t="str">
        <f t="shared" si="138"/>
        <v>NEUTRAL</v>
      </c>
      <c r="H2200" s="5" t="str">
        <f t="shared" si="137"/>
        <v>NEUTRAL</v>
      </c>
    </row>
    <row r="2201" spans="1:8" ht="13.5" x14ac:dyDescent="0.25">
      <c r="A2201" s="3">
        <f>TITRES_STAT!B2204</f>
        <v>45510</v>
      </c>
      <c r="B2201" s="5">
        <f>TITRES_STAT!C2204</f>
        <v>84.5</v>
      </c>
      <c r="C2201" s="5">
        <f>TITRES_STAT!D2204</f>
        <v>79.218800000000002</v>
      </c>
      <c r="D2201" s="5">
        <f>TITRES_STAT!E2204</f>
        <v>102</v>
      </c>
      <c r="E2201" s="2">
        <f t="shared" si="136"/>
        <v>-15586</v>
      </c>
      <c r="F2201" s="5" t="str">
        <f t="shared" si="139"/>
        <v>NEUTRAL</v>
      </c>
      <c r="G2201" s="5" t="str">
        <f t="shared" si="138"/>
        <v>NEUTRAL</v>
      </c>
      <c r="H2201" s="5" t="str">
        <f t="shared" si="137"/>
        <v>NEUTRAL</v>
      </c>
    </row>
    <row r="2202" spans="1:8" ht="13.5" x14ac:dyDescent="0.25">
      <c r="A2202" s="3">
        <f>TITRES_STAT!B2205</f>
        <v>45511</v>
      </c>
      <c r="B2202" s="5">
        <f>TITRES_STAT!C2205</f>
        <v>84.49</v>
      </c>
      <c r="C2202" s="5">
        <f>TITRES_STAT!D2205</f>
        <v>79.209400000000002</v>
      </c>
      <c r="D2202" s="5">
        <f>TITRES_STAT!E2205</f>
        <v>93</v>
      </c>
      <c r="E2202" s="2">
        <f t="shared" si="136"/>
        <v>-15679</v>
      </c>
      <c r="F2202" s="5" t="str">
        <f t="shared" si="139"/>
        <v>BEARISH</v>
      </c>
      <c r="G2202" s="5" t="str">
        <f t="shared" si="138"/>
        <v>NEUTRAL</v>
      </c>
      <c r="H2202" s="5" t="str">
        <f t="shared" si="137"/>
        <v>CONFIRMED BEARISH</v>
      </c>
    </row>
    <row r="2203" spans="1:8" ht="13.5" x14ac:dyDescent="0.25">
      <c r="A2203" s="3">
        <f>TITRES_STAT!B2206</f>
        <v>45512</v>
      </c>
      <c r="B2203" s="5">
        <f>TITRES_STAT!C2206</f>
        <v>84.48</v>
      </c>
      <c r="C2203" s="5">
        <f>TITRES_STAT!D2206</f>
        <v>79.2</v>
      </c>
      <c r="D2203" s="5">
        <f>TITRES_STAT!E2206</f>
        <v>74</v>
      </c>
      <c r="E2203" s="2">
        <f t="shared" si="136"/>
        <v>-15753</v>
      </c>
      <c r="F2203" s="5" t="str">
        <f t="shared" si="139"/>
        <v>BEARISH</v>
      </c>
      <c r="G2203" s="5" t="str">
        <f t="shared" si="138"/>
        <v>NEUTRAL</v>
      </c>
      <c r="H2203" s="5" t="str">
        <f t="shared" si="137"/>
        <v>CONFIRMED BEARISH</v>
      </c>
    </row>
    <row r="2204" spans="1:8" ht="13.5" x14ac:dyDescent="0.25">
      <c r="A2204" s="3">
        <f>TITRES_STAT!B2207</f>
        <v>45513</v>
      </c>
      <c r="B2204" s="5">
        <f>TITRES_STAT!C2207</f>
        <v>84.48</v>
      </c>
      <c r="C2204" s="5">
        <f>TITRES_STAT!D2207</f>
        <v>79.2</v>
      </c>
      <c r="D2204" s="5">
        <f>TITRES_STAT!E2207</f>
        <v>0</v>
      </c>
      <c r="E2204" s="2">
        <f t="shared" si="136"/>
        <v>-15753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CONFIRMED BEARISH</v>
      </c>
    </row>
    <row r="2205" spans="1:8" ht="13.5" x14ac:dyDescent="0.25">
      <c r="A2205" s="3">
        <f>TITRES_STAT!B2208</f>
        <v>45516</v>
      </c>
      <c r="B2205" s="5">
        <f>TITRES_STAT!C2208</f>
        <v>84.48</v>
      </c>
      <c r="C2205" s="5">
        <f>TITRES_STAT!D2208</f>
        <v>79.2</v>
      </c>
      <c r="D2205" s="5">
        <f>TITRES_STAT!E2208</f>
        <v>0</v>
      </c>
      <c r="E2205" s="2">
        <f t="shared" si="136"/>
        <v>-15753</v>
      </c>
      <c r="F2205" s="5" t="str">
        <f t="shared" si="139"/>
        <v>BEARISH</v>
      </c>
      <c r="G2205" s="5" t="str">
        <f t="shared" si="138"/>
        <v>NEUTRAL</v>
      </c>
      <c r="H2205" s="5" t="str">
        <f t="shared" si="137"/>
        <v>CONFIRMED BEARISH</v>
      </c>
    </row>
    <row r="2206" spans="1:8" ht="13.5" x14ac:dyDescent="0.25">
      <c r="A2206" s="3">
        <f>TITRES_STAT!B2209</f>
        <v>45518</v>
      </c>
      <c r="B2206" s="5">
        <f>TITRES_STAT!C2209</f>
        <v>84.19</v>
      </c>
      <c r="C2206" s="5">
        <f>TITRES_STAT!D2209</f>
        <v>78.928100000000001</v>
      </c>
      <c r="D2206" s="5">
        <f>TITRES_STAT!E2209</f>
        <v>3</v>
      </c>
      <c r="E2206" s="2">
        <f t="shared" si="136"/>
        <v>-15756</v>
      </c>
      <c r="F2206" s="5" t="str">
        <f t="shared" si="139"/>
        <v>BEARISH</v>
      </c>
      <c r="G2206" s="5" t="str">
        <f t="shared" si="138"/>
        <v>NEUTRAL</v>
      </c>
      <c r="H2206" s="5" t="str">
        <f t="shared" si="137"/>
        <v>CONFIRMED BEARISH</v>
      </c>
    </row>
    <row r="2207" spans="1:8" ht="13.5" x14ac:dyDescent="0.25">
      <c r="A2207" s="3">
        <f>TITRES_STAT!B2210</f>
        <v>45519</v>
      </c>
      <c r="B2207" s="5">
        <f>TITRES_STAT!C2210</f>
        <v>83.8</v>
      </c>
      <c r="C2207" s="5">
        <f>TITRES_STAT!D2210</f>
        <v>78.5625</v>
      </c>
      <c r="D2207" s="5">
        <f>TITRES_STAT!E2210</f>
        <v>188</v>
      </c>
      <c r="E2207" s="2">
        <f t="shared" si="136"/>
        <v>-15944</v>
      </c>
      <c r="F2207" s="5" t="str">
        <f t="shared" si="139"/>
        <v>BEARISH</v>
      </c>
      <c r="G2207" s="5" t="str">
        <f t="shared" si="138"/>
        <v>NEUTRAL</v>
      </c>
      <c r="H2207" s="5" t="str">
        <f t="shared" si="137"/>
        <v>CONFIRMED BEARISH</v>
      </c>
    </row>
    <row r="2208" spans="1:8" ht="13.5" x14ac:dyDescent="0.25">
      <c r="A2208" s="3">
        <f>TITRES_STAT!B2211</f>
        <v>45520</v>
      </c>
      <c r="B2208" s="5">
        <f>TITRES_STAT!C2211</f>
        <v>84</v>
      </c>
      <c r="C2208" s="5">
        <f>TITRES_STAT!D2211</f>
        <v>78.75</v>
      </c>
      <c r="D2208" s="5">
        <f>TITRES_STAT!E2211</f>
        <v>20</v>
      </c>
      <c r="E2208" s="2">
        <f t="shared" si="136"/>
        <v>-15924</v>
      </c>
      <c r="F2208" s="5" t="str">
        <f t="shared" si="139"/>
        <v>BEARISH</v>
      </c>
      <c r="G2208" s="5" t="str">
        <f t="shared" si="138"/>
        <v>NEUTRAL</v>
      </c>
      <c r="H2208" s="5" t="str">
        <f t="shared" si="137"/>
        <v>CONFIRMED BEARISH</v>
      </c>
    </row>
    <row r="2209" spans="1:8" ht="13.5" x14ac:dyDescent="0.25">
      <c r="A2209" s="3">
        <f>TITRES_STAT!B2212</f>
        <v>45523</v>
      </c>
      <c r="B2209" s="5">
        <f>TITRES_STAT!C2212</f>
        <v>84</v>
      </c>
      <c r="C2209" s="5">
        <f>TITRES_STAT!D2212</f>
        <v>78.75</v>
      </c>
      <c r="D2209" s="5">
        <f>TITRES_STAT!E2212</f>
        <v>0</v>
      </c>
      <c r="E2209" s="2">
        <f t="shared" si="136"/>
        <v>-15924</v>
      </c>
      <c r="F2209" s="5" t="str">
        <f t="shared" si="139"/>
        <v>BEARISH</v>
      </c>
      <c r="G2209" s="5" t="str">
        <f t="shared" si="138"/>
        <v>NEUTRAL</v>
      </c>
      <c r="H2209" s="5" t="str">
        <f t="shared" si="137"/>
        <v>CONFIRMED BEARISH</v>
      </c>
    </row>
    <row r="2210" spans="1:8" ht="13.5" x14ac:dyDescent="0.25">
      <c r="A2210" s="3">
        <f>TITRES_STAT!B2213</f>
        <v>45524</v>
      </c>
      <c r="B2210" s="5">
        <f>TITRES_STAT!C2213</f>
        <v>84</v>
      </c>
      <c r="C2210" s="5">
        <f>TITRES_STAT!D2213</f>
        <v>78.75</v>
      </c>
      <c r="D2210" s="5">
        <f>TITRES_STAT!E2213</f>
        <v>279</v>
      </c>
      <c r="E2210" s="2">
        <f t="shared" si="136"/>
        <v>-15924</v>
      </c>
      <c r="F2210" s="5" t="str">
        <f t="shared" si="139"/>
        <v>BEARISH</v>
      </c>
      <c r="G2210" s="5" t="str">
        <f t="shared" si="138"/>
        <v>NEUTRAL</v>
      </c>
      <c r="H2210" s="5" t="str">
        <f t="shared" si="137"/>
        <v>CONFIRMED BEARISH</v>
      </c>
    </row>
    <row r="2211" spans="1:8" ht="13.5" x14ac:dyDescent="0.25">
      <c r="A2211" s="3">
        <f>TITRES_STAT!B2214</f>
        <v>45525</v>
      </c>
      <c r="B2211" s="5">
        <f>TITRES_STAT!C2214</f>
        <v>84</v>
      </c>
      <c r="C2211" s="5">
        <f>TITRES_STAT!D2214</f>
        <v>78.75</v>
      </c>
      <c r="D2211" s="5">
        <f>TITRES_STAT!E2214</f>
        <v>300</v>
      </c>
      <c r="E2211" s="2">
        <f t="shared" si="136"/>
        <v>-15924</v>
      </c>
      <c r="F2211" s="5" t="str">
        <f t="shared" si="139"/>
        <v>BEARISH</v>
      </c>
      <c r="G2211" s="5" t="str">
        <f t="shared" si="138"/>
        <v>NEUTRAL</v>
      </c>
      <c r="H2211" s="5" t="str">
        <f t="shared" si="137"/>
        <v>CONFIRMED BEARISH</v>
      </c>
    </row>
    <row r="2212" spans="1:8" ht="13.5" x14ac:dyDescent="0.25">
      <c r="A2212" s="3">
        <f>TITRES_STAT!B2215</f>
        <v>45526</v>
      </c>
      <c r="B2212" s="5">
        <f>TITRES_STAT!C2215</f>
        <v>84</v>
      </c>
      <c r="C2212" s="5">
        <f>TITRES_STAT!D2215</f>
        <v>78.75</v>
      </c>
      <c r="D2212" s="5">
        <f>TITRES_STAT!E2215</f>
        <v>0</v>
      </c>
      <c r="E2212" s="2">
        <f t="shared" si="136"/>
        <v>-15924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CONFIRMED BULLISH</v>
      </c>
    </row>
    <row r="2213" spans="1:8" ht="13.5" x14ac:dyDescent="0.25">
      <c r="A2213" s="3">
        <f>TITRES_STAT!B2216</f>
        <v>45527</v>
      </c>
      <c r="B2213" s="5">
        <f>TITRES_STAT!C2216</f>
        <v>84</v>
      </c>
      <c r="C2213" s="5">
        <f>TITRES_STAT!D2216</f>
        <v>78.75</v>
      </c>
      <c r="D2213" s="5">
        <f>TITRES_STAT!E2216</f>
        <v>48</v>
      </c>
      <c r="E2213" s="2">
        <f t="shared" si="136"/>
        <v>-15924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45530</v>
      </c>
      <c r="B2214" s="5">
        <f>TITRES_STAT!C2217</f>
        <v>84</v>
      </c>
      <c r="C2214" s="5">
        <f>TITRES_STAT!D2217</f>
        <v>78.75</v>
      </c>
      <c r="D2214" s="5">
        <f>TITRES_STAT!E2217</f>
        <v>100</v>
      </c>
      <c r="E2214" s="2">
        <f t="shared" si="136"/>
        <v>-15924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45531</v>
      </c>
      <c r="B2215" s="5">
        <f>TITRES_STAT!C2218</f>
        <v>84</v>
      </c>
      <c r="C2215" s="5">
        <f>TITRES_STAT!D2218</f>
        <v>78.75</v>
      </c>
      <c r="D2215" s="5">
        <f>TITRES_STAT!E2218</f>
        <v>6</v>
      </c>
      <c r="E2215" s="2">
        <f t="shared" si="136"/>
        <v>-15924</v>
      </c>
      <c r="F2215" s="5" t="str">
        <f t="shared" si="139"/>
        <v>NEUTRAL</v>
      </c>
      <c r="G2215" s="5" t="str">
        <f t="shared" si="138"/>
        <v>NEUTRAL</v>
      </c>
      <c r="H2215" s="5" t="str">
        <f t="shared" si="137"/>
        <v>NEUTRAL</v>
      </c>
    </row>
    <row r="2216" spans="1:8" ht="13.5" x14ac:dyDescent="0.25">
      <c r="A2216" s="3">
        <f>TITRES_STAT!B2219</f>
        <v>45532</v>
      </c>
      <c r="B2216" s="5">
        <f>TITRES_STAT!C2219</f>
        <v>84</v>
      </c>
      <c r="C2216" s="5">
        <f>TITRES_STAT!D2219</f>
        <v>78.75</v>
      </c>
      <c r="D2216" s="5">
        <f>TITRES_STAT!E2219</f>
        <v>243</v>
      </c>
      <c r="E2216" s="2">
        <f t="shared" si="136"/>
        <v>-15924</v>
      </c>
      <c r="F2216" s="5" t="str">
        <f t="shared" si="139"/>
        <v>NEUTRAL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45533</v>
      </c>
      <c r="B2217" s="5">
        <f>TITRES_STAT!C2220</f>
        <v>84</v>
      </c>
      <c r="C2217" s="5">
        <f>TITRES_STAT!D2220</f>
        <v>78.75</v>
      </c>
      <c r="D2217" s="5">
        <f>TITRES_STAT!E2220</f>
        <v>294</v>
      </c>
      <c r="E2217" s="2">
        <f t="shared" si="136"/>
        <v>-15924</v>
      </c>
      <c r="F2217" s="5" t="str">
        <f t="shared" si="139"/>
        <v>NEUTRAL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45534</v>
      </c>
      <c r="B2218" s="5">
        <f>TITRES_STAT!C2221</f>
        <v>84</v>
      </c>
      <c r="C2218" s="5">
        <f>TITRES_STAT!D2221</f>
        <v>78.75</v>
      </c>
      <c r="D2218" s="5">
        <f>TITRES_STAT!E2221</f>
        <v>10</v>
      </c>
      <c r="E2218" s="2">
        <f t="shared" si="136"/>
        <v>-15924</v>
      </c>
      <c r="F2218" s="5" t="str">
        <f t="shared" si="139"/>
        <v>NEUTRAL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45537</v>
      </c>
      <c r="B2219" s="5">
        <f>TITRES_STAT!C2222</f>
        <v>84</v>
      </c>
      <c r="C2219" s="5">
        <f>TITRES_STAT!D2222</f>
        <v>78.75</v>
      </c>
      <c r="D2219" s="5">
        <f>TITRES_STAT!E2222</f>
        <v>138</v>
      </c>
      <c r="E2219" s="2">
        <f t="shared" si="136"/>
        <v>-15924</v>
      </c>
      <c r="F2219" s="5" t="str">
        <f t="shared" si="139"/>
        <v>NEUTRAL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45538</v>
      </c>
      <c r="B2220" s="5">
        <f>TITRES_STAT!C2223</f>
        <v>84</v>
      </c>
      <c r="C2220" s="5">
        <f>TITRES_STAT!D2223</f>
        <v>78.75</v>
      </c>
      <c r="D2220" s="5">
        <f>TITRES_STAT!E2223</f>
        <v>0</v>
      </c>
      <c r="E2220" s="2">
        <f t="shared" si="136"/>
        <v>-15924</v>
      </c>
      <c r="F2220" s="5" t="str">
        <f t="shared" si="139"/>
        <v>NEUTRAL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45539</v>
      </c>
      <c r="B2221" s="5">
        <f>TITRES_STAT!C2224</f>
        <v>84.4</v>
      </c>
      <c r="C2221" s="5">
        <f>TITRES_STAT!D2224</f>
        <v>79.125</v>
      </c>
      <c r="D2221" s="5">
        <f>TITRES_STAT!E2224</f>
        <v>3</v>
      </c>
      <c r="E2221" s="2">
        <f t="shared" si="136"/>
        <v>-15921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CONFIRMED BULLISH</v>
      </c>
    </row>
    <row r="2222" spans="1:8" ht="13.5" x14ac:dyDescent="0.25">
      <c r="A2222" s="3">
        <f>TITRES_STAT!B2225</f>
        <v>45540</v>
      </c>
      <c r="B2222" s="5">
        <f>TITRES_STAT!C2225</f>
        <v>84.4</v>
      </c>
      <c r="C2222" s="5">
        <f>TITRES_STAT!D2225</f>
        <v>79.125</v>
      </c>
      <c r="D2222" s="5">
        <f>TITRES_STAT!E2225</f>
        <v>35</v>
      </c>
      <c r="E2222" s="2">
        <f t="shared" si="136"/>
        <v>-15921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CONFIRMED BULLISH</v>
      </c>
    </row>
    <row r="2223" spans="1:8" ht="13.5" x14ac:dyDescent="0.25">
      <c r="A2223" s="3">
        <f>TITRES_STAT!B2226</f>
        <v>45541</v>
      </c>
      <c r="B2223" s="5">
        <f>TITRES_STAT!C2226</f>
        <v>84</v>
      </c>
      <c r="C2223" s="5">
        <f>TITRES_STAT!D2226</f>
        <v>78.75</v>
      </c>
      <c r="D2223" s="5">
        <f>TITRES_STAT!E2226</f>
        <v>40</v>
      </c>
      <c r="E2223" s="2">
        <f t="shared" si="136"/>
        <v>-15961</v>
      </c>
      <c r="F2223" s="5" t="str">
        <f t="shared" si="139"/>
        <v>BEARISH</v>
      </c>
      <c r="G2223" s="5" t="str">
        <f t="shared" si="138"/>
        <v>NEUTRAL</v>
      </c>
      <c r="H2223" s="5" t="str">
        <f t="shared" si="137"/>
        <v>NEUTRAL</v>
      </c>
    </row>
    <row r="2224" spans="1:8" ht="13.5" x14ac:dyDescent="0.25">
      <c r="A2224" s="3">
        <f>TITRES_STAT!B2227</f>
        <v>45544</v>
      </c>
      <c r="B2224" s="5">
        <f>TITRES_STAT!C2227</f>
        <v>84</v>
      </c>
      <c r="C2224" s="5">
        <f>TITRES_STAT!D2227</f>
        <v>78.75</v>
      </c>
      <c r="D2224" s="5">
        <f>TITRES_STAT!E2227</f>
        <v>0</v>
      </c>
      <c r="E2224" s="2">
        <f t="shared" si="136"/>
        <v>-15961</v>
      </c>
      <c r="F2224" s="5" t="str">
        <f t="shared" si="139"/>
        <v>BEARISH</v>
      </c>
      <c r="G2224" s="5" t="str">
        <f t="shared" si="138"/>
        <v>NEUTRAL</v>
      </c>
      <c r="H2224" s="5" t="str">
        <f t="shared" si="137"/>
        <v>NEUTRAL</v>
      </c>
    </row>
    <row r="2225" spans="1:8" ht="13.5" x14ac:dyDescent="0.25">
      <c r="A2225" s="3">
        <f>TITRES_STAT!B2228</f>
        <v>45545</v>
      </c>
      <c r="B2225" s="5">
        <f>TITRES_STAT!C2228</f>
        <v>84</v>
      </c>
      <c r="C2225" s="5">
        <f>TITRES_STAT!D2228</f>
        <v>78.75</v>
      </c>
      <c r="D2225" s="5">
        <f>TITRES_STAT!E2228</f>
        <v>150</v>
      </c>
      <c r="E2225" s="2">
        <f t="shared" si="136"/>
        <v>-15961</v>
      </c>
      <c r="F2225" s="5" t="str">
        <f t="shared" si="139"/>
        <v>BEARISH</v>
      </c>
      <c r="G2225" s="5" t="str">
        <f t="shared" si="138"/>
        <v>NEUTRAL</v>
      </c>
      <c r="H2225" s="5" t="str">
        <f t="shared" si="137"/>
        <v>NEUTRAL</v>
      </c>
    </row>
    <row r="2226" spans="1:8" ht="13.5" x14ac:dyDescent="0.25">
      <c r="A2226" s="3">
        <f>TITRES_STAT!B2229</f>
        <v>45546</v>
      </c>
      <c r="B2226" s="5">
        <f>TITRES_STAT!C2229</f>
        <v>84.39</v>
      </c>
      <c r="C2226" s="5">
        <f>TITRES_STAT!D2229</f>
        <v>79.115600000000001</v>
      </c>
      <c r="D2226" s="5">
        <f>TITRES_STAT!E2229</f>
        <v>5</v>
      </c>
      <c r="E2226" s="2">
        <f t="shared" si="136"/>
        <v>-15956</v>
      </c>
      <c r="F2226" s="5" t="str">
        <f t="shared" si="139"/>
        <v>BEARISH</v>
      </c>
      <c r="G2226" s="5" t="str">
        <f t="shared" si="138"/>
        <v>NEUTRAL</v>
      </c>
      <c r="H2226" s="5" t="str">
        <f t="shared" si="137"/>
        <v>CONFIRMED BEARISH</v>
      </c>
    </row>
    <row r="2227" spans="1:8" ht="13.5" x14ac:dyDescent="0.25">
      <c r="A2227" s="3">
        <f>TITRES_STAT!B2230</f>
        <v>45547</v>
      </c>
      <c r="B2227" s="5">
        <f>TITRES_STAT!C2230</f>
        <v>84.39</v>
      </c>
      <c r="C2227" s="5">
        <f>TITRES_STAT!D2230</f>
        <v>79.115600000000001</v>
      </c>
      <c r="D2227" s="5">
        <f>TITRES_STAT!E2230</f>
        <v>0</v>
      </c>
      <c r="E2227" s="2">
        <f t="shared" si="136"/>
        <v>-15956</v>
      </c>
      <c r="F2227" s="5" t="str">
        <f t="shared" si="139"/>
        <v>BEARISH</v>
      </c>
      <c r="G2227" s="5" t="str">
        <f t="shared" si="138"/>
        <v>NEUTRAL</v>
      </c>
      <c r="H2227" s="5" t="str">
        <f t="shared" si="137"/>
        <v>CONFIRMED BEARISH</v>
      </c>
    </row>
    <row r="2228" spans="1:8" ht="13.5" x14ac:dyDescent="0.25">
      <c r="A2228" s="3">
        <f>TITRES_STAT!B2231</f>
        <v>45548</v>
      </c>
      <c r="B2228" s="5">
        <f>TITRES_STAT!C2231</f>
        <v>84.38</v>
      </c>
      <c r="C2228" s="5">
        <f>TITRES_STAT!D2231</f>
        <v>79.106200000000001</v>
      </c>
      <c r="D2228" s="5">
        <f>TITRES_STAT!E2231</f>
        <v>6</v>
      </c>
      <c r="E2228" s="2">
        <f t="shared" si="136"/>
        <v>-15962</v>
      </c>
      <c r="F2228" s="5" t="str">
        <f t="shared" si="139"/>
        <v>BEARISH</v>
      </c>
      <c r="G2228" s="5" t="str">
        <f t="shared" si="138"/>
        <v>NEUTRAL</v>
      </c>
      <c r="H2228" s="5" t="str">
        <f t="shared" si="137"/>
        <v>BEARISH DIVERGENCE</v>
      </c>
    </row>
    <row r="2229" spans="1:8" ht="13.5" x14ac:dyDescent="0.25">
      <c r="A2229" s="3">
        <f>TITRES_STAT!B2232</f>
        <v>45551</v>
      </c>
      <c r="B2229" s="5">
        <f>TITRES_STAT!C2232</f>
        <v>84.38</v>
      </c>
      <c r="C2229" s="5">
        <f>TITRES_STAT!D2232</f>
        <v>79.106200000000001</v>
      </c>
      <c r="D2229" s="5">
        <f>TITRES_STAT!E2232</f>
        <v>0</v>
      </c>
      <c r="E2229" s="2">
        <f t="shared" si="136"/>
        <v>-15962</v>
      </c>
      <c r="F2229" s="5" t="str">
        <f t="shared" si="139"/>
        <v>BEARISH</v>
      </c>
      <c r="G2229" s="5" t="str">
        <f t="shared" si="138"/>
        <v>NEUTRAL</v>
      </c>
      <c r="H2229" s="5" t="str">
        <f t="shared" si="137"/>
        <v>BEARISH DIVERGENCE</v>
      </c>
    </row>
    <row r="2230" spans="1:8" ht="13.5" x14ac:dyDescent="0.25">
      <c r="A2230" s="3">
        <f>TITRES_STAT!B2233</f>
        <v>45552</v>
      </c>
      <c r="B2230" s="5">
        <f>TITRES_STAT!C2233</f>
        <v>84.38</v>
      </c>
      <c r="C2230" s="5">
        <f>TITRES_STAT!D2233</f>
        <v>79.106200000000001</v>
      </c>
      <c r="D2230" s="5">
        <f>TITRES_STAT!E2233</f>
        <v>0</v>
      </c>
      <c r="E2230" s="2">
        <f t="shared" si="136"/>
        <v>-15962</v>
      </c>
      <c r="F2230" s="5" t="str">
        <f t="shared" si="139"/>
        <v>BEARISH</v>
      </c>
      <c r="G2230" s="5" t="str">
        <f t="shared" si="138"/>
        <v>NEUTRAL</v>
      </c>
      <c r="H2230" s="5" t="str">
        <f t="shared" si="137"/>
        <v>BEARISH DIVERGENCE</v>
      </c>
    </row>
    <row r="2231" spans="1:8" ht="13.5" x14ac:dyDescent="0.25">
      <c r="A2231" s="3">
        <f>TITRES_STAT!B2234</f>
        <v>45553</v>
      </c>
      <c r="B2231" s="5">
        <f>TITRES_STAT!C2234</f>
        <v>84</v>
      </c>
      <c r="C2231" s="5">
        <f>TITRES_STAT!D2234</f>
        <v>78.75</v>
      </c>
      <c r="D2231" s="5">
        <f>TITRES_STAT!E2234</f>
        <v>16</v>
      </c>
      <c r="E2231" s="2">
        <f t="shared" si="136"/>
        <v>-15978</v>
      </c>
      <c r="F2231" s="5" t="str">
        <f t="shared" si="139"/>
        <v>BEARISH</v>
      </c>
      <c r="G2231" s="5" t="str">
        <f t="shared" si="138"/>
        <v>NEUTRAL</v>
      </c>
      <c r="H2231" s="5" t="str">
        <f t="shared" si="137"/>
        <v>CONFIRMED BEARISH</v>
      </c>
    </row>
    <row r="2232" spans="1:8" ht="13.5" x14ac:dyDescent="0.25">
      <c r="A2232" s="3">
        <f>TITRES_STAT!B2235</f>
        <v>45554</v>
      </c>
      <c r="B2232" s="5">
        <f>TITRES_STAT!C2235</f>
        <v>84</v>
      </c>
      <c r="C2232" s="5">
        <f>TITRES_STAT!D2235</f>
        <v>78.75</v>
      </c>
      <c r="D2232" s="5">
        <f>TITRES_STAT!E2235</f>
        <v>0</v>
      </c>
      <c r="E2232" s="2">
        <f t="shared" si="136"/>
        <v>-15978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CONFIRMED BEARISH</v>
      </c>
    </row>
    <row r="2233" spans="1:8" ht="13.5" x14ac:dyDescent="0.25">
      <c r="A2233" s="3">
        <f>TITRES_STAT!B2236</f>
        <v>45555</v>
      </c>
      <c r="B2233" s="5">
        <f>TITRES_STAT!C2236</f>
        <v>84</v>
      </c>
      <c r="C2233" s="5">
        <f>TITRES_STAT!D2236</f>
        <v>78.75</v>
      </c>
      <c r="D2233" s="5">
        <f>TITRES_STAT!E2236</f>
        <v>3</v>
      </c>
      <c r="E2233" s="2">
        <f t="shared" si="136"/>
        <v>-15978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CONFIRMED BEARISH</v>
      </c>
    </row>
    <row r="2234" spans="1:8" ht="13.5" x14ac:dyDescent="0.25">
      <c r="A2234" s="3">
        <f>TITRES_STAT!B2237</f>
        <v>45558</v>
      </c>
      <c r="B2234" s="5">
        <f>TITRES_STAT!C2237</f>
        <v>84</v>
      </c>
      <c r="C2234" s="5">
        <f>TITRES_STAT!D2237</f>
        <v>78.75</v>
      </c>
      <c r="D2234" s="5">
        <f>TITRES_STAT!E2237</f>
        <v>17</v>
      </c>
      <c r="E2234" s="2">
        <f t="shared" si="136"/>
        <v>-15978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84</v>
      </c>
      <c r="C2235" s="5">
        <f>TITRES_STAT!D2238</f>
        <v>78.75</v>
      </c>
      <c r="D2235" s="5">
        <f>TITRES_STAT!E2238</f>
        <v>33</v>
      </c>
      <c r="E2235" s="2">
        <f t="shared" si="136"/>
        <v>-15978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84</v>
      </c>
      <c r="C2236" s="5">
        <f>TITRES_STAT!D2239</f>
        <v>78.75</v>
      </c>
      <c r="D2236" s="5">
        <f>TITRES_STAT!E2239</f>
        <v>14</v>
      </c>
      <c r="E2236" s="2">
        <f t="shared" si="136"/>
        <v>-15978</v>
      </c>
      <c r="F2236" s="5" t="str">
        <f t="shared" si="139"/>
        <v>NEUTRAL</v>
      </c>
      <c r="G2236" s="5" t="str">
        <f t="shared" si="138"/>
        <v>NEUTRAL</v>
      </c>
      <c r="H2236" s="5" t="str">
        <f t="shared" si="137"/>
        <v>NEUTRAL</v>
      </c>
    </row>
    <row r="2237" spans="1:8" ht="13.5" x14ac:dyDescent="0.25">
      <c r="A2237" s="3">
        <f>TITRES_STAT!B2240</f>
        <v>45561</v>
      </c>
      <c r="B2237" s="5">
        <f>TITRES_STAT!C2240</f>
        <v>84</v>
      </c>
      <c r="C2237" s="5">
        <f>TITRES_STAT!D2240</f>
        <v>78.75</v>
      </c>
      <c r="D2237" s="5">
        <f>TITRES_STAT!E2240</f>
        <v>217</v>
      </c>
      <c r="E2237" s="2">
        <f t="shared" si="136"/>
        <v>-15978</v>
      </c>
      <c r="F2237" s="5" t="str">
        <f t="shared" si="139"/>
        <v>NEUTRAL</v>
      </c>
      <c r="G2237" s="5" t="str">
        <f t="shared" si="138"/>
        <v>NEUTRAL</v>
      </c>
      <c r="H2237" s="5" t="str">
        <f t="shared" si="137"/>
        <v>NEUTRAL</v>
      </c>
    </row>
    <row r="2238" spans="1:8" ht="13.5" x14ac:dyDescent="0.25">
      <c r="A2238" s="3">
        <f>TITRES_STAT!B2241</f>
        <v>45562</v>
      </c>
      <c r="B2238" s="5">
        <f>TITRES_STAT!C2241</f>
        <v>84.49</v>
      </c>
      <c r="C2238" s="5">
        <f>TITRES_STAT!D2241</f>
        <v>79.209400000000002</v>
      </c>
      <c r="D2238" s="5">
        <f>TITRES_STAT!E2241</f>
        <v>106</v>
      </c>
      <c r="E2238" s="2">
        <f t="shared" si="136"/>
        <v>-15872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45565</v>
      </c>
      <c r="B2239" s="5">
        <f>TITRES_STAT!C2242</f>
        <v>84.5</v>
      </c>
      <c r="C2239" s="5">
        <f>TITRES_STAT!D2242</f>
        <v>79.218800000000002</v>
      </c>
      <c r="D2239" s="5">
        <f>TITRES_STAT!E2242</f>
        <v>136</v>
      </c>
      <c r="E2239" s="2">
        <f t="shared" si="136"/>
        <v>-15736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CONFIRMED BULLISH</v>
      </c>
    </row>
    <row r="2240" spans="1:8" ht="13.5" x14ac:dyDescent="0.25">
      <c r="A2240" s="3">
        <f>TITRES_STAT!B2243</f>
        <v>45566</v>
      </c>
      <c r="B2240" s="5">
        <f>TITRES_STAT!C2243</f>
        <v>84.49</v>
      </c>
      <c r="C2240" s="5">
        <f>TITRES_STAT!D2243</f>
        <v>79.209400000000002</v>
      </c>
      <c r="D2240" s="5">
        <f>TITRES_STAT!E2243</f>
        <v>281</v>
      </c>
      <c r="E2240" s="2">
        <f t="shared" si="136"/>
        <v>-16017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BEARISH DIVERGENCE</v>
      </c>
    </row>
    <row r="2241" spans="1:8" ht="13.5" x14ac:dyDescent="0.25">
      <c r="A2241" s="3">
        <f>TITRES_STAT!B2244</f>
        <v>45567</v>
      </c>
      <c r="B2241" s="5">
        <f>TITRES_STAT!C2244</f>
        <v>86</v>
      </c>
      <c r="C2241" s="5">
        <f>TITRES_STAT!D2244</f>
        <v>80.625</v>
      </c>
      <c r="D2241" s="5">
        <f>TITRES_STAT!E2244</f>
        <v>125</v>
      </c>
      <c r="E2241" s="2">
        <f t="shared" si="136"/>
        <v>-15892</v>
      </c>
      <c r="F2241" s="5" t="str">
        <f t="shared" si="139"/>
        <v>BULLISH</v>
      </c>
      <c r="G2241" s="5" t="str">
        <f t="shared" si="138"/>
        <v>NEUTRAL</v>
      </c>
      <c r="H2241" s="5" t="str">
        <f t="shared" si="137"/>
        <v>CONFIRMED BULLISH</v>
      </c>
    </row>
    <row r="2242" spans="1:8" ht="13.5" x14ac:dyDescent="0.25">
      <c r="A2242" s="3">
        <f>TITRES_STAT!B2245</f>
        <v>45568</v>
      </c>
      <c r="B2242" s="5">
        <f>TITRES_STAT!C2245</f>
        <v>88</v>
      </c>
      <c r="C2242" s="5">
        <f>TITRES_STAT!D2245</f>
        <v>82.5</v>
      </c>
      <c r="D2242" s="5">
        <f>TITRES_STAT!E2245</f>
        <v>349</v>
      </c>
      <c r="E2242" s="2">
        <f t="shared" si="136"/>
        <v>-15543</v>
      </c>
      <c r="F2242" s="5" t="str">
        <f t="shared" si="139"/>
        <v>BULLISH</v>
      </c>
      <c r="G2242" s="5" t="str">
        <f t="shared" si="138"/>
        <v>WEAK</v>
      </c>
      <c r="H2242" s="5" t="str">
        <f t="shared" si="137"/>
        <v>CONFIRMED BULLISH</v>
      </c>
    </row>
    <row r="2243" spans="1:8" ht="13.5" x14ac:dyDescent="0.25">
      <c r="A2243" s="3">
        <f>TITRES_STAT!B2246</f>
        <v>45569</v>
      </c>
      <c r="B2243" s="5">
        <f>TITRES_STAT!C2246</f>
        <v>91.96</v>
      </c>
      <c r="C2243" s="5">
        <f>TITRES_STAT!D2246</f>
        <v>86.212500000000006</v>
      </c>
      <c r="D2243" s="5">
        <f>TITRES_STAT!E2246</f>
        <v>0</v>
      </c>
      <c r="E2243" s="2">
        <f t="shared" si="136"/>
        <v>-15543</v>
      </c>
      <c r="F2243" s="5" t="str">
        <f t="shared" si="139"/>
        <v>BULLISH</v>
      </c>
      <c r="G2243" s="5" t="str">
        <f t="shared" si="138"/>
        <v>WEAK</v>
      </c>
      <c r="H2243" s="5" t="str">
        <f t="shared" si="137"/>
        <v>CONFIRMED BULLISH</v>
      </c>
    </row>
    <row r="2244" spans="1:8" ht="13.5" x14ac:dyDescent="0.25">
      <c r="A2244" s="3">
        <f>TITRES_STAT!B2247</f>
        <v>45572</v>
      </c>
      <c r="B2244" s="5">
        <f>TITRES_STAT!C2247</f>
        <v>95</v>
      </c>
      <c r="C2244" s="5">
        <f>TITRES_STAT!D2247</f>
        <v>89.0625</v>
      </c>
      <c r="D2244" s="5">
        <f>TITRES_STAT!E2247</f>
        <v>173</v>
      </c>
      <c r="E2244" s="2">
        <f t="shared" ref="E2244:E2307" si="140">IF(B2244&gt;B2243, E2243+D2244, IF(B2244&lt;B2243, E2243-D2244, E2243))</f>
        <v>-15370</v>
      </c>
      <c r="F2244" s="5" t="str">
        <f t="shared" si="139"/>
        <v>BULLISH</v>
      </c>
      <c r="G2244" s="5" t="str">
        <f t="shared" si="138"/>
        <v>WEAK</v>
      </c>
      <c r="H2244" s="5" t="str">
        <f t="shared" si="137"/>
        <v>CONFIRMED BULLISH</v>
      </c>
    </row>
    <row r="2245" spans="1:8" ht="13.5" x14ac:dyDescent="0.25">
      <c r="A2245" s="3">
        <f>TITRES_STAT!B2248</f>
        <v>45573</v>
      </c>
      <c r="B2245" s="5">
        <f>TITRES_STAT!C2248</f>
        <v>92</v>
      </c>
      <c r="C2245" s="5">
        <f>TITRES_STAT!D2248</f>
        <v>86.25</v>
      </c>
      <c r="D2245" s="5">
        <f>TITRES_STAT!E2248</f>
        <v>95</v>
      </c>
      <c r="E2245" s="2">
        <f t="shared" si="140"/>
        <v>-15465</v>
      </c>
      <c r="F2245" s="5" t="str">
        <f t="shared" si="139"/>
        <v>BULLISH</v>
      </c>
      <c r="G2245" s="5" t="str">
        <f t="shared" si="138"/>
        <v>WEAK</v>
      </c>
      <c r="H2245" s="5" t="str">
        <f t="shared" si="137"/>
        <v>CONFIRMED BULLISH</v>
      </c>
    </row>
    <row r="2246" spans="1:8" ht="13.5" x14ac:dyDescent="0.25">
      <c r="A2246" s="3">
        <f>TITRES_STAT!B2249</f>
        <v>45574</v>
      </c>
      <c r="B2246" s="5">
        <f>TITRES_STAT!C2249</f>
        <v>93</v>
      </c>
      <c r="C2246" s="5">
        <f>TITRES_STAT!D2249</f>
        <v>87.1875</v>
      </c>
      <c r="D2246" s="5">
        <f>TITRES_STAT!E2249</f>
        <v>128</v>
      </c>
      <c r="E2246" s="2">
        <f t="shared" si="140"/>
        <v>-15337</v>
      </c>
      <c r="F2246" s="5" t="str">
        <f t="shared" si="139"/>
        <v>BULLISH</v>
      </c>
      <c r="G2246" s="5" t="str">
        <f t="shared" si="138"/>
        <v>WEAK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45575</v>
      </c>
      <c r="B2247" s="5">
        <f>TITRES_STAT!C2250</f>
        <v>93</v>
      </c>
      <c r="C2247" s="5">
        <f>TITRES_STAT!D2250</f>
        <v>87.1875</v>
      </c>
      <c r="D2247" s="5">
        <f>TITRES_STAT!E2250</f>
        <v>0</v>
      </c>
      <c r="E2247" s="2">
        <f t="shared" si="140"/>
        <v>-15337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BULLISH</v>
      </c>
    </row>
    <row r="2248" spans="1:8" ht="13.5" x14ac:dyDescent="0.25">
      <c r="A2248" s="3">
        <f>TITRES_STAT!B2251</f>
        <v>45576</v>
      </c>
      <c r="B2248" s="5">
        <f>TITRES_STAT!C2251</f>
        <v>90.05</v>
      </c>
      <c r="C2248" s="5">
        <f>TITRES_STAT!D2251</f>
        <v>84.421899999999994</v>
      </c>
      <c r="D2248" s="5">
        <f>TITRES_STAT!E2251</f>
        <v>38</v>
      </c>
      <c r="E2248" s="2">
        <f t="shared" si="140"/>
        <v>-15375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NEUTRAL</v>
      </c>
      <c r="H2248" s="5" t="str">
        <f t="shared" si="141"/>
        <v>BULLISH DIVERGENCE</v>
      </c>
    </row>
    <row r="2249" spans="1:8" ht="13.5" x14ac:dyDescent="0.25">
      <c r="A2249" s="3">
        <f>TITRES_STAT!B2252</f>
        <v>45579</v>
      </c>
      <c r="B2249" s="5">
        <f>TITRES_STAT!C2252</f>
        <v>90.02</v>
      </c>
      <c r="C2249" s="5">
        <f>TITRES_STAT!D2252</f>
        <v>84.393799999999999</v>
      </c>
      <c r="D2249" s="5">
        <f>TITRES_STAT!E2252</f>
        <v>291</v>
      </c>
      <c r="E2249" s="2">
        <f t="shared" si="140"/>
        <v>-15666</v>
      </c>
      <c r="F2249" s="5" t="str">
        <f t="shared" si="143"/>
        <v>BEARISH</v>
      </c>
      <c r="G2249" s="5" t="str">
        <f t="shared" si="142"/>
        <v>NEUTRAL</v>
      </c>
      <c r="H2249" s="5" t="str">
        <f t="shared" si="141"/>
        <v>CONFIRMED BEARISH</v>
      </c>
    </row>
    <row r="2250" spans="1:8" ht="13.5" x14ac:dyDescent="0.25">
      <c r="A2250" s="3">
        <f>TITRES_STAT!B2253</f>
        <v>45581</v>
      </c>
      <c r="B2250" s="5">
        <f>TITRES_STAT!C2253</f>
        <v>90.02</v>
      </c>
      <c r="C2250" s="5">
        <f>TITRES_STAT!D2253</f>
        <v>84.393799999999999</v>
      </c>
      <c r="D2250" s="5">
        <f>TITRES_STAT!E2253</f>
        <v>257</v>
      </c>
      <c r="E2250" s="2">
        <f t="shared" si="140"/>
        <v>-15666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CONFIRMED BEARISH</v>
      </c>
    </row>
    <row r="2251" spans="1:8" ht="13.5" x14ac:dyDescent="0.25">
      <c r="A2251" s="3">
        <f>TITRES_STAT!B2254</f>
        <v>45582</v>
      </c>
      <c r="B2251" s="5">
        <f>TITRES_STAT!C2254</f>
        <v>92</v>
      </c>
      <c r="C2251" s="5">
        <f>TITRES_STAT!D2254</f>
        <v>86.25</v>
      </c>
      <c r="D2251" s="5">
        <f>TITRES_STAT!E2254</f>
        <v>80</v>
      </c>
      <c r="E2251" s="2">
        <f t="shared" si="140"/>
        <v>-15586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CONFIRMED BEARISH</v>
      </c>
    </row>
    <row r="2252" spans="1:8" ht="13.5" x14ac:dyDescent="0.25">
      <c r="A2252" s="3">
        <f>TITRES_STAT!B2255</f>
        <v>45583</v>
      </c>
      <c r="B2252" s="5">
        <f>TITRES_STAT!C2255</f>
        <v>92</v>
      </c>
      <c r="C2252" s="5">
        <f>TITRES_STAT!D2255</f>
        <v>86.25</v>
      </c>
      <c r="D2252" s="5">
        <f>TITRES_STAT!E2255</f>
        <v>0</v>
      </c>
      <c r="E2252" s="2">
        <f t="shared" si="140"/>
        <v>-15586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CONFIRMED BEARISH</v>
      </c>
    </row>
    <row r="2253" spans="1:8" ht="13.5" x14ac:dyDescent="0.25">
      <c r="A2253" s="3">
        <f>TITRES_STAT!B2256</f>
        <v>45586</v>
      </c>
      <c r="B2253" s="5">
        <f>TITRES_STAT!C2256</f>
        <v>92</v>
      </c>
      <c r="C2253" s="5">
        <f>TITRES_STAT!D2256</f>
        <v>86.25</v>
      </c>
      <c r="D2253" s="5">
        <f>TITRES_STAT!E2256</f>
        <v>0</v>
      </c>
      <c r="E2253" s="2">
        <f t="shared" si="140"/>
        <v>-15586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BEARISH DIVERGENCE</v>
      </c>
    </row>
    <row r="2254" spans="1:8" ht="13.5" x14ac:dyDescent="0.25">
      <c r="A2254" s="3">
        <f>TITRES_STAT!B2257</f>
        <v>45587</v>
      </c>
      <c r="B2254" s="5">
        <f>TITRES_STAT!C2257</f>
        <v>90.02</v>
      </c>
      <c r="C2254" s="5">
        <f>TITRES_STAT!D2257</f>
        <v>84.393799999999999</v>
      </c>
      <c r="D2254" s="5">
        <f>TITRES_STAT!E2257</f>
        <v>90</v>
      </c>
      <c r="E2254" s="2">
        <f t="shared" si="140"/>
        <v>-15676</v>
      </c>
      <c r="F2254" s="5" t="str">
        <f t="shared" si="143"/>
        <v>BEARISH</v>
      </c>
      <c r="G2254" s="5" t="str">
        <f t="shared" si="142"/>
        <v>NEUTRAL</v>
      </c>
      <c r="H2254" s="5" t="str">
        <f t="shared" si="141"/>
        <v>NEUTRAL</v>
      </c>
    </row>
    <row r="2255" spans="1:8" ht="13.5" x14ac:dyDescent="0.25">
      <c r="A2255" s="3">
        <f>TITRES_STAT!B2258</f>
        <v>45588</v>
      </c>
      <c r="B2255" s="5">
        <f>TITRES_STAT!C2258</f>
        <v>90.02</v>
      </c>
      <c r="C2255" s="5">
        <f>TITRES_STAT!D2258</f>
        <v>84.393799999999999</v>
      </c>
      <c r="D2255" s="5">
        <f>TITRES_STAT!E2258</f>
        <v>0</v>
      </c>
      <c r="E2255" s="2">
        <f t="shared" si="140"/>
        <v>-15676</v>
      </c>
      <c r="F2255" s="5" t="str">
        <f t="shared" si="143"/>
        <v>BEARISH</v>
      </c>
      <c r="G2255" s="5" t="str">
        <f t="shared" si="142"/>
        <v>NEUTRAL</v>
      </c>
      <c r="H2255" s="5" t="str">
        <f t="shared" si="141"/>
        <v>NEUTRAL</v>
      </c>
    </row>
    <row r="2256" spans="1:8" ht="13.5" x14ac:dyDescent="0.25">
      <c r="A2256" s="3">
        <f>TITRES_STAT!B2259</f>
        <v>45589</v>
      </c>
      <c r="B2256" s="5">
        <f>TITRES_STAT!C2259</f>
        <v>90.03</v>
      </c>
      <c r="C2256" s="5">
        <f>TITRES_STAT!D2259</f>
        <v>84.403099999999995</v>
      </c>
      <c r="D2256" s="5">
        <f>TITRES_STAT!E2259</f>
        <v>30</v>
      </c>
      <c r="E2256" s="2">
        <f t="shared" si="140"/>
        <v>-15646</v>
      </c>
      <c r="F2256" s="5" t="str">
        <f t="shared" si="143"/>
        <v>BEARISH</v>
      </c>
      <c r="G2256" s="5" t="str">
        <f t="shared" si="142"/>
        <v>NEUTRAL</v>
      </c>
      <c r="H2256" s="5" t="str">
        <f t="shared" si="141"/>
        <v>CONFIRMED BEARISH</v>
      </c>
    </row>
    <row r="2257" spans="1:8" ht="13.5" x14ac:dyDescent="0.25">
      <c r="A2257" s="3">
        <f>TITRES_STAT!B2260</f>
        <v>45590</v>
      </c>
      <c r="B2257" s="5">
        <f>TITRES_STAT!C2260</f>
        <v>90.03</v>
      </c>
      <c r="C2257" s="5">
        <f>TITRES_STAT!D2260</f>
        <v>84.403099999999995</v>
      </c>
      <c r="D2257" s="5">
        <f>TITRES_STAT!E2260</f>
        <v>0</v>
      </c>
      <c r="E2257" s="2">
        <f t="shared" si="140"/>
        <v>-15646</v>
      </c>
      <c r="F2257" s="5" t="str">
        <f t="shared" si="143"/>
        <v>BEARISH</v>
      </c>
      <c r="G2257" s="5" t="str">
        <f t="shared" si="142"/>
        <v>NEUTRAL</v>
      </c>
      <c r="H2257" s="5" t="str">
        <f t="shared" si="141"/>
        <v>CONFIRMED BEARISH</v>
      </c>
    </row>
    <row r="2258" spans="1:8" ht="13.5" x14ac:dyDescent="0.25">
      <c r="A2258" s="3">
        <f>TITRES_STAT!B2261</f>
        <v>45593</v>
      </c>
      <c r="B2258" s="5">
        <f>TITRES_STAT!C2261</f>
        <v>94.08</v>
      </c>
      <c r="C2258" s="5">
        <f>TITRES_STAT!D2261</f>
        <v>88.2</v>
      </c>
      <c r="D2258" s="5">
        <f>TITRES_STAT!E2261</f>
        <v>0</v>
      </c>
      <c r="E2258" s="2">
        <f t="shared" si="140"/>
        <v>-15646</v>
      </c>
      <c r="F2258" s="5" t="str">
        <f t="shared" si="143"/>
        <v>BEARISH</v>
      </c>
      <c r="G2258" s="5" t="str">
        <f t="shared" si="142"/>
        <v>NEUTRAL</v>
      </c>
      <c r="H2258" s="5" t="str">
        <f t="shared" si="141"/>
        <v>BEARISH DIVERGENCE</v>
      </c>
    </row>
    <row r="2259" spans="1:8" ht="13.5" x14ac:dyDescent="0.25">
      <c r="A2259" s="3">
        <f>TITRES_STAT!B2262</f>
        <v>45594</v>
      </c>
      <c r="B2259" s="5">
        <f>TITRES_STAT!C2262</f>
        <v>98</v>
      </c>
      <c r="C2259" s="5">
        <f>TITRES_STAT!D2262</f>
        <v>91.875</v>
      </c>
      <c r="D2259" s="5">
        <f>TITRES_STAT!E2262</f>
        <v>666</v>
      </c>
      <c r="E2259" s="2">
        <f t="shared" si="140"/>
        <v>-14980</v>
      </c>
      <c r="F2259" s="5" t="str">
        <f t="shared" si="143"/>
        <v>BULLISH</v>
      </c>
      <c r="G2259" s="5" t="str">
        <f t="shared" si="142"/>
        <v>WEAK</v>
      </c>
      <c r="H2259" s="5" t="str">
        <f t="shared" si="141"/>
        <v>CONFIRMED BULLISH</v>
      </c>
    </row>
    <row r="2260" spans="1:8" ht="13.5" x14ac:dyDescent="0.25">
      <c r="A2260" s="3">
        <f>TITRES_STAT!B2263</f>
        <v>45595</v>
      </c>
      <c r="B2260" s="5">
        <f>TITRES_STAT!C2263</f>
        <v>96.07</v>
      </c>
      <c r="C2260" s="5">
        <f>TITRES_STAT!D2263</f>
        <v>90.065600000000003</v>
      </c>
      <c r="D2260" s="5">
        <f>TITRES_STAT!E2263</f>
        <v>42</v>
      </c>
      <c r="E2260" s="2">
        <f t="shared" si="140"/>
        <v>-15022</v>
      </c>
      <c r="F2260" s="5" t="str">
        <f t="shared" si="143"/>
        <v>BULLISH</v>
      </c>
      <c r="G2260" s="5" t="str">
        <f t="shared" si="142"/>
        <v>WEAK</v>
      </c>
      <c r="H2260" s="5" t="str">
        <f t="shared" si="141"/>
        <v>CONFIRMED BULLISH</v>
      </c>
    </row>
    <row r="2261" spans="1:8" ht="13.5" x14ac:dyDescent="0.25">
      <c r="A2261" s="3">
        <f>TITRES_STAT!B2264</f>
        <v>45596</v>
      </c>
      <c r="B2261" s="5">
        <f>TITRES_STAT!C2264</f>
        <v>96.07</v>
      </c>
      <c r="C2261" s="5">
        <f>TITRES_STAT!D2264</f>
        <v>90.065600000000003</v>
      </c>
      <c r="D2261" s="5">
        <f>TITRES_STAT!E2264</f>
        <v>0</v>
      </c>
      <c r="E2261" s="2">
        <f t="shared" si="140"/>
        <v>-15022</v>
      </c>
      <c r="F2261" s="5" t="str">
        <f t="shared" si="143"/>
        <v>BULLISH</v>
      </c>
      <c r="G2261" s="5" t="str">
        <f t="shared" si="142"/>
        <v>WEAK</v>
      </c>
      <c r="H2261" s="5" t="str">
        <f t="shared" si="141"/>
        <v>CONFIRMED BULLISH</v>
      </c>
    </row>
    <row r="2262" spans="1:8" ht="13.5" x14ac:dyDescent="0.25">
      <c r="A2262" s="3">
        <f>TITRES_STAT!B2265</f>
        <v>45597</v>
      </c>
      <c r="B2262" s="5">
        <f>TITRES_STAT!C2265</f>
        <v>95.5</v>
      </c>
      <c r="C2262" s="5">
        <f>TITRES_STAT!D2265</f>
        <v>89.531300000000002</v>
      </c>
      <c r="D2262" s="5">
        <f>TITRES_STAT!E2265</f>
        <v>12</v>
      </c>
      <c r="E2262" s="2">
        <f t="shared" si="140"/>
        <v>-15034</v>
      </c>
      <c r="F2262" s="5" t="str">
        <f t="shared" si="143"/>
        <v>BULLISH</v>
      </c>
      <c r="G2262" s="5" t="str">
        <f t="shared" si="142"/>
        <v>WEAK</v>
      </c>
      <c r="H2262" s="5" t="str">
        <f t="shared" si="141"/>
        <v>CONFIRMED BULLISH</v>
      </c>
    </row>
    <row r="2263" spans="1:8" ht="13.5" x14ac:dyDescent="0.25">
      <c r="A2263" s="3">
        <f>TITRES_STAT!B2266</f>
        <v>45600</v>
      </c>
      <c r="B2263" s="5">
        <f>TITRES_STAT!C2266</f>
        <v>95.52</v>
      </c>
      <c r="C2263" s="5">
        <f>TITRES_STAT!D2266</f>
        <v>89.55</v>
      </c>
      <c r="D2263" s="5">
        <f>TITRES_STAT!E2266</f>
        <v>50</v>
      </c>
      <c r="E2263" s="2">
        <f t="shared" si="140"/>
        <v>-14984</v>
      </c>
      <c r="F2263" s="5" t="str">
        <f t="shared" si="143"/>
        <v>BULLISH</v>
      </c>
      <c r="G2263" s="5" t="str">
        <f t="shared" si="142"/>
        <v>WEAK</v>
      </c>
      <c r="H2263" s="5" t="str">
        <f t="shared" si="141"/>
        <v>CONFIRMED BULLISH</v>
      </c>
    </row>
    <row r="2264" spans="1:8" ht="13.5" x14ac:dyDescent="0.25">
      <c r="A2264" s="3">
        <f>TITRES_STAT!B2267</f>
        <v>45601</v>
      </c>
      <c r="B2264" s="5">
        <f>TITRES_STAT!C2267</f>
        <v>95.52</v>
      </c>
      <c r="C2264" s="5">
        <f>TITRES_STAT!D2267</f>
        <v>89.55</v>
      </c>
      <c r="D2264" s="5">
        <f>TITRES_STAT!E2267</f>
        <v>0</v>
      </c>
      <c r="E2264" s="2">
        <f t="shared" si="140"/>
        <v>-14984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CONFIRMED BEARISH</v>
      </c>
    </row>
    <row r="2265" spans="1:8" ht="13.5" x14ac:dyDescent="0.25">
      <c r="A2265" s="3">
        <f>TITRES_STAT!B2268</f>
        <v>45602</v>
      </c>
      <c r="B2265" s="5">
        <f>TITRES_STAT!C2268</f>
        <v>96.07</v>
      </c>
      <c r="C2265" s="5">
        <f>TITRES_STAT!D2268</f>
        <v>90.065600000000003</v>
      </c>
      <c r="D2265" s="5">
        <f>TITRES_STAT!E2268</f>
        <v>22</v>
      </c>
      <c r="E2265" s="2">
        <f t="shared" si="140"/>
        <v>-14962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NEUTRAL</v>
      </c>
    </row>
    <row r="2266" spans="1:8" ht="13.5" x14ac:dyDescent="0.25">
      <c r="A2266" s="3">
        <f>TITRES_STAT!B2269</f>
        <v>45603</v>
      </c>
      <c r="B2266" s="5">
        <f>TITRES_STAT!C2269</f>
        <v>98</v>
      </c>
      <c r="C2266" s="5">
        <f>TITRES_STAT!D2269</f>
        <v>91.875</v>
      </c>
      <c r="D2266" s="5">
        <f>TITRES_STAT!E2269</f>
        <v>84</v>
      </c>
      <c r="E2266" s="2">
        <f t="shared" si="140"/>
        <v>-14878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CONFIRMED BULLISH</v>
      </c>
    </row>
    <row r="2267" spans="1:8" ht="13.5" x14ac:dyDescent="0.25">
      <c r="A2267" s="3">
        <f>TITRES_STAT!B2270</f>
        <v>45604</v>
      </c>
      <c r="B2267" s="5">
        <f>TITRES_STAT!C2270</f>
        <v>98</v>
      </c>
      <c r="C2267" s="5">
        <f>TITRES_STAT!D2270</f>
        <v>91.875</v>
      </c>
      <c r="D2267" s="5">
        <f>TITRES_STAT!E2270</f>
        <v>228</v>
      </c>
      <c r="E2267" s="2">
        <f t="shared" si="140"/>
        <v>-14878</v>
      </c>
      <c r="F2267" s="5" t="str">
        <f t="shared" si="143"/>
        <v>BULLISH</v>
      </c>
      <c r="G2267" s="5" t="str">
        <f t="shared" si="142"/>
        <v>NEUTRAL</v>
      </c>
      <c r="H2267" s="5" t="str">
        <f t="shared" si="141"/>
        <v>CONFIRMED BULLISH</v>
      </c>
    </row>
    <row r="2268" spans="1:8" ht="13.5" x14ac:dyDescent="0.25">
      <c r="A2268" s="3">
        <f>TITRES_STAT!B2271</f>
        <v>45607</v>
      </c>
      <c r="B2268" s="5">
        <f>TITRES_STAT!C2271</f>
        <v>99</v>
      </c>
      <c r="C2268" s="5">
        <f>TITRES_STAT!D2271</f>
        <v>92.8125</v>
      </c>
      <c r="D2268" s="5">
        <f>TITRES_STAT!E2271</f>
        <v>19</v>
      </c>
      <c r="E2268" s="2">
        <f t="shared" si="140"/>
        <v>-14859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CONFIRMED BULLISH</v>
      </c>
    </row>
    <row r="2269" spans="1:8" ht="13.5" x14ac:dyDescent="0.25">
      <c r="A2269" s="3">
        <f>TITRES_STAT!B2272</f>
        <v>45608</v>
      </c>
      <c r="B2269" s="5">
        <f>TITRES_STAT!C2272</f>
        <v>100</v>
      </c>
      <c r="C2269" s="5">
        <f>TITRES_STAT!D2272</f>
        <v>93.75</v>
      </c>
      <c r="D2269" s="5">
        <f>TITRES_STAT!E2272</f>
        <v>107</v>
      </c>
      <c r="E2269" s="2">
        <f t="shared" si="140"/>
        <v>-14752</v>
      </c>
      <c r="F2269" s="5" t="str">
        <f t="shared" si="143"/>
        <v>BULLISH</v>
      </c>
      <c r="G2269" s="5" t="str">
        <f t="shared" si="142"/>
        <v>NEUTRAL</v>
      </c>
      <c r="H2269" s="5" t="str">
        <f t="shared" si="141"/>
        <v>CONFIRMED BULLISH</v>
      </c>
    </row>
    <row r="2270" spans="1:8" ht="13.5" x14ac:dyDescent="0.25">
      <c r="A2270" s="3">
        <f>TITRES_STAT!B2273</f>
        <v>45609</v>
      </c>
      <c r="B2270" s="5">
        <f>TITRES_STAT!C2273</f>
        <v>100</v>
      </c>
      <c r="C2270" s="5">
        <f>TITRES_STAT!D2273</f>
        <v>93.75</v>
      </c>
      <c r="D2270" s="5">
        <f>TITRES_STAT!E2273</f>
        <v>222</v>
      </c>
      <c r="E2270" s="2">
        <f t="shared" si="140"/>
        <v>-14752</v>
      </c>
      <c r="F2270" s="5" t="str">
        <f t="shared" si="143"/>
        <v>BULLISH</v>
      </c>
      <c r="G2270" s="5" t="str">
        <f t="shared" si="142"/>
        <v>NEUTRAL</v>
      </c>
      <c r="H2270" s="5" t="str">
        <f t="shared" si="141"/>
        <v>CONFIRMED BULLISH</v>
      </c>
    </row>
    <row r="2271" spans="1:8" ht="13.5" x14ac:dyDescent="0.25">
      <c r="A2271" s="3">
        <f>TITRES_STAT!B2274</f>
        <v>45610</v>
      </c>
      <c r="B2271" s="5">
        <f>TITRES_STAT!C2274</f>
        <v>100</v>
      </c>
      <c r="C2271" s="5">
        <f>TITRES_STAT!D2274</f>
        <v>93.75</v>
      </c>
      <c r="D2271" s="5">
        <f>TITRES_STAT!E2274</f>
        <v>22</v>
      </c>
      <c r="E2271" s="2">
        <f t="shared" si="140"/>
        <v>-14752</v>
      </c>
      <c r="F2271" s="5" t="str">
        <f t="shared" si="143"/>
        <v>BULLISH</v>
      </c>
      <c r="G2271" s="5" t="str">
        <f t="shared" si="142"/>
        <v>NEUTRAL</v>
      </c>
      <c r="H2271" s="5" t="str">
        <f t="shared" si="141"/>
        <v>CONFIRMED BULLISH</v>
      </c>
    </row>
    <row r="2272" spans="1:8" ht="13.5" x14ac:dyDescent="0.25">
      <c r="A2272" s="3">
        <f>TITRES_STAT!B2275</f>
        <v>45611</v>
      </c>
      <c r="B2272" s="5">
        <f>TITRES_STAT!C2275</f>
        <v>100</v>
      </c>
      <c r="C2272" s="5">
        <f>TITRES_STAT!D2275</f>
        <v>93.75</v>
      </c>
      <c r="D2272" s="5">
        <f>TITRES_STAT!E2275</f>
        <v>0</v>
      </c>
      <c r="E2272" s="2">
        <f t="shared" si="140"/>
        <v>-14752</v>
      </c>
      <c r="F2272" s="5" t="str">
        <f t="shared" si="143"/>
        <v>BULLISH</v>
      </c>
      <c r="G2272" s="5" t="str">
        <f t="shared" si="142"/>
        <v>NEUTRAL</v>
      </c>
      <c r="H2272" s="5" t="str">
        <f t="shared" si="141"/>
        <v>CONFIRMED BULLISH</v>
      </c>
    </row>
    <row r="2273" spans="1:8" ht="13.5" x14ac:dyDescent="0.25">
      <c r="A2273" s="3">
        <f>TITRES_STAT!B2276</f>
        <v>45614</v>
      </c>
      <c r="B2273" s="5">
        <f>TITRES_STAT!C2276</f>
        <v>100.08</v>
      </c>
      <c r="C2273" s="5">
        <f>TITRES_STAT!D2276</f>
        <v>93.825000000000003</v>
      </c>
      <c r="D2273" s="5">
        <f>TITRES_STAT!E2276</f>
        <v>26</v>
      </c>
      <c r="E2273" s="2">
        <f t="shared" si="140"/>
        <v>-14726</v>
      </c>
      <c r="F2273" s="5" t="str">
        <f t="shared" si="143"/>
        <v>BULLISH</v>
      </c>
      <c r="G2273" s="5" t="str">
        <f t="shared" si="142"/>
        <v>NEUTRAL</v>
      </c>
      <c r="H2273" s="5" t="str">
        <f t="shared" si="141"/>
        <v>CONFIRMED BULLISH</v>
      </c>
    </row>
    <row r="2274" spans="1:8" ht="13.5" x14ac:dyDescent="0.25">
      <c r="A2274" s="3">
        <f>TITRES_STAT!B2277</f>
        <v>45615</v>
      </c>
      <c r="B2274" s="5">
        <f>TITRES_STAT!C2277</f>
        <v>98.11</v>
      </c>
      <c r="C2274" s="5">
        <f>TITRES_STAT!D2277</f>
        <v>91.978099999999998</v>
      </c>
      <c r="D2274" s="5">
        <f>TITRES_STAT!E2277</f>
        <v>1</v>
      </c>
      <c r="E2274" s="2">
        <f t="shared" si="140"/>
        <v>-14727</v>
      </c>
      <c r="F2274" s="5" t="str">
        <f t="shared" si="143"/>
        <v>BULLISH</v>
      </c>
      <c r="G2274" s="5" t="str">
        <f t="shared" si="142"/>
        <v>NEUTRAL</v>
      </c>
      <c r="H2274" s="5" t="str">
        <f t="shared" si="141"/>
        <v>BULLISH DIVERGENCE</v>
      </c>
    </row>
    <row r="2275" spans="1:8" ht="13.5" x14ac:dyDescent="0.25">
      <c r="A2275" s="3">
        <f>TITRES_STAT!B2278</f>
        <v>45616</v>
      </c>
      <c r="B2275" s="5">
        <f>TITRES_STAT!C2278</f>
        <v>99.3</v>
      </c>
      <c r="C2275" s="5">
        <f>TITRES_STAT!D2278</f>
        <v>93.093800000000002</v>
      </c>
      <c r="D2275" s="5">
        <f>TITRES_STAT!E2278</f>
        <v>14</v>
      </c>
      <c r="E2275" s="2">
        <f t="shared" si="140"/>
        <v>-14713</v>
      </c>
      <c r="F2275" s="5" t="str">
        <f t="shared" si="143"/>
        <v>BULLISH</v>
      </c>
      <c r="G2275" s="5" t="str">
        <f t="shared" si="142"/>
        <v>NEUTRAL</v>
      </c>
      <c r="H2275" s="5" t="str">
        <f t="shared" si="141"/>
        <v>BULLISH DIVERGENCE</v>
      </c>
    </row>
    <row r="2276" spans="1:8" ht="13.5" x14ac:dyDescent="0.25">
      <c r="A2276" s="3">
        <f>TITRES_STAT!B2279</f>
        <v>45617</v>
      </c>
      <c r="B2276" s="5">
        <f>TITRES_STAT!C2279</f>
        <v>99.5</v>
      </c>
      <c r="C2276" s="5">
        <f>TITRES_STAT!D2279</f>
        <v>93.281300000000002</v>
      </c>
      <c r="D2276" s="5">
        <f>TITRES_STAT!E2279</f>
        <v>662</v>
      </c>
      <c r="E2276" s="2">
        <f t="shared" si="140"/>
        <v>-14051</v>
      </c>
      <c r="F2276" s="5" t="str">
        <f t="shared" si="143"/>
        <v>BULLISH</v>
      </c>
      <c r="G2276" s="5" t="str">
        <f t="shared" si="142"/>
        <v>WEAK</v>
      </c>
      <c r="H2276" s="5" t="str">
        <f t="shared" si="141"/>
        <v>BULLISH DIVERGENCE</v>
      </c>
    </row>
    <row r="2277" spans="1:8" ht="13.5" x14ac:dyDescent="0.25">
      <c r="A2277" s="3">
        <f>TITRES_STAT!B2280</f>
        <v>45618</v>
      </c>
      <c r="B2277" s="5">
        <f>TITRES_STAT!C2280</f>
        <v>99.5</v>
      </c>
      <c r="C2277" s="5">
        <f>TITRES_STAT!D2280</f>
        <v>93.281300000000002</v>
      </c>
      <c r="D2277" s="5">
        <f>TITRES_STAT!E2280</f>
        <v>1</v>
      </c>
      <c r="E2277" s="2">
        <f t="shared" si="140"/>
        <v>-14051</v>
      </c>
      <c r="F2277" s="5" t="str">
        <f t="shared" si="143"/>
        <v>BULLISH</v>
      </c>
      <c r="G2277" s="5" t="str">
        <f t="shared" si="142"/>
        <v>WEAK</v>
      </c>
      <c r="H2277" s="5" t="str">
        <f t="shared" si="141"/>
        <v>BULLISH DIVERGENCE</v>
      </c>
    </row>
    <row r="2278" spans="1:8" ht="13.5" x14ac:dyDescent="0.25">
      <c r="A2278" s="3">
        <f>TITRES_STAT!B2281</f>
        <v>45621</v>
      </c>
      <c r="B2278" s="5">
        <f>TITRES_STAT!C2281</f>
        <v>99.5</v>
      </c>
      <c r="C2278" s="5">
        <f>TITRES_STAT!D2281</f>
        <v>93.281300000000002</v>
      </c>
      <c r="D2278" s="5">
        <f>TITRES_STAT!E2281</f>
        <v>100</v>
      </c>
      <c r="E2278" s="2">
        <f t="shared" si="140"/>
        <v>-14051</v>
      </c>
      <c r="F2278" s="5" t="str">
        <f t="shared" si="143"/>
        <v>BULLISH</v>
      </c>
      <c r="G2278" s="5" t="str">
        <f t="shared" si="142"/>
        <v>WEAK</v>
      </c>
      <c r="H2278" s="5" t="str">
        <f t="shared" si="141"/>
        <v>BULLISH DIVERGENCE</v>
      </c>
    </row>
    <row r="2279" spans="1:8" ht="13.5" x14ac:dyDescent="0.25">
      <c r="A2279" s="3">
        <f>TITRES_STAT!B2282</f>
        <v>45622</v>
      </c>
      <c r="B2279" s="5">
        <f>TITRES_STAT!C2282</f>
        <v>99.5</v>
      </c>
      <c r="C2279" s="5">
        <f>TITRES_STAT!D2282</f>
        <v>93.281300000000002</v>
      </c>
      <c r="D2279" s="5">
        <f>TITRES_STAT!E2282</f>
        <v>40</v>
      </c>
      <c r="E2279" s="2">
        <f t="shared" si="140"/>
        <v>-14051</v>
      </c>
      <c r="F2279" s="5" t="str">
        <f t="shared" si="143"/>
        <v>BULLISH</v>
      </c>
      <c r="G2279" s="5" t="str">
        <f t="shared" si="142"/>
        <v>WEAK</v>
      </c>
      <c r="H2279" s="5" t="str">
        <f t="shared" si="141"/>
        <v>CONFIRMED BULLISH</v>
      </c>
    </row>
    <row r="2280" spans="1:8" ht="13.5" x14ac:dyDescent="0.25">
      <c r="A2280" s="3">
        <f>TITRES_STAT!B2283</f>
        <v>45623</v>
      </c>
      <c r="B2280" s="5">
        <f>TITRES_STAT!C2283</f>
        <v>99.5</v>
      </c>
      <c r="C2280" s="5">
        <f>TITRES_STAT!D2283</f>
        <v>93.281300000000002</v>
      </c>
      <c r="D2280" s="5">
        <f>TITRES_STAT!E2283</f>
        <v>5</v>
      </c>
      <c r="E2280" s="2">
        <f t="shared" si="140"/>
        <v>-14051</v>
      </c>
      <c r="F2280" s="5" t="str">
        <f t="shared" si="143"/>
        <v>BULLISH</v>
      </c>
      <c r="G2280" s="5" t="str">
        <f t="shared" si="142"/>
        <v>WEAK</v>
      </c>
      <c r="H2280" s="5" t="str">
        <f t="shared" si="141"/>
        <v>CONFIRMED BULLISH</v>
      </c>
    </row>
    <row r="2281" spans="1:8" ht="13.5" x14ac:dyDescent="0.25">
      <c r="A2281" s="3">
        <f>TITRES_STAT!B2284</f>
        <v>45624</v>
      </c>
      <c r="B2281" s="5">
        <f>TITRES_STAT!C2284</f>
        <v>98.4</v>
      </c>
      <c r="C2281" s="5">
        <f>TITRES_STAT!D2284</f>
        <v>92.25</v>
      </c>
      <c r="D2281" s="5">
        <f>TITRES_STAT!E2284</f>
        <v>21</v>
      </c>
      <c r="E2281" s="2">
        <f t="shared" si="140"/>
        <v>-14072</v>
      </c>
      <c r="F2281" s="5" t="str">
        <f t="shared" si="143"/>
        <v>BEARISH</v>
      </c>
      <c r="G2281" s="5" t="str">
        <f t="shared" si="142"/>
        <v>NEUTRAL</v>
      </c>
      <c r="H2281" s="5" t="str">
        <f t="shared" si="141"/>
        <v>CONFIRMED BEARISH</v>
      </c>
    </row>
    <row r="2282" spans="1:8" ht="13.5" x14ac:dyDescent="0.25">
      <c r="A2282" s="3">
        <f>TITRES_STAT!B2285</f>
        <v>45625</v>
      </c>
      <c r="B2282" s="5">
        <f>TITRES_STAT!C2285</f>
        <v>96.1</v>
      </c>
      <c r="C2282" s="5">
        <f>TITRES_STAT!D2285</f>
        <v>90.093800000000002</v>
      </c>
      <c r="D2282" s="5">
        <f>TITRES_STAT!E2285</f>
        <v>55</v>
      </c>
      <c r="E2282" s="2">
        <f t="shared" si="140"/>
        <v>-14127</v>
      </c>
      <c r="F2282" s="5" t="str">
        <f t="shared" si="143"/>
        <v>BEARISH</v>
      </c>
      <c r="G2282" s="5" t="str">
        <f t="shared" si="142"/>
        <v>NEUTRAL</v>
      </c>
      <c r="H2282" s="5" t="str">
        <f t="shared" si="141"/>
        <v>CONFIRMED BEARISH</v>
      </c>
    </row>
    <row r="2283" spans="1:8" ht="13.5" x14ac:dyDescent="0.25">
      <c r="A2283" s="3">
        <f>TITRES_STAT!B2286</f>
        <v>45628</v>
      </c>
      <c r="B2283" s="5">
        <f>TITRES_STAT!C2286</f>
        <v>99</v>
      </c>
      <c r="C2283" s="5">
        <f>TITRES_STAT!D2286</f>
        <v>92.8125</v>
      </c>
      <c r="D2283" s="5">
        <f>TITRES_STAT!E2286</f>
        <v>56</v>
      </c>
      <c r="E2283" s="2">
        <f t="shared" si="140"/>
        <v>-14071</v>
      </c>
      <c r="F2283" s="5" t="str">
        <f t="shared" si="143"/>
        <v>BEARISH</v>
      </c>
      <c r="G2283" s="5" t="str">
        <f t="shared" si="142"/>
        <v>NEUTRAL</v>
      </c>
      <c r="H2283" s="5" t="str">
        <f t="shared" si="141"/>
        <v>CONFIRMED BEARISH</v>
      </c>
    </row>
    <row r="2284" spans="1:8" ht="13.5" x14ac:dyDescent="0.25">
      <c r="A2284" s="3">
        <f>TITRES_STAT!B2287</f>
        <v>45629</v>
      </c>
      <c r="B2284" s="5">
        <f>TITRES_STAT!C2287</f>
        <v>99</v>
      </c>
      <c r="C2284" s="5">
        <f>TITRES_STAT!D2287</f>
        <v>92.8125</v>
      </c>
      <c r="D2284" s="5">
        <f>TITRES_STAT!E2287</f>
        <v>27</v>
      </c>
      <c r="E2284" s="2">
        <f t="shared" si="140"/>
        <v>-14071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CONFIRMED BEARISH</v>
      </c>
    </row>
    <row r="2285" spans="1:8" ht="13.5" x14ac:dyDescent="0.25">
      <c r="A2285" s="3">
        <f>TITRES_STAT!B2288</f>
        <v>45630</v>
      </c>
      <c r="B2285" s="5">
        <f>TITRES_STAT!C2288</f>
        <v>100</v>
      </c>
      <c r="C2285" s="5">
        <f>TITRES_STAT!D2288</f>
        <v>93.75</v>
      </c>
      <c r="D2285" s="5">
        <f>TITRES_STAT!E2288</f>
        <v>100</v>
      </c>
      <c r="E2285" s="2">
        <f t="shared" si="140"/>
        <v>-13971</v>
      </c>
      <c r="F2285" s="5" t="str">
        <f t="shared" si="143"/>
        <v>BULLISH</v>
      </c>
      <c r="G2285" s="5" t="str">
        <f t="shared" si="142"/>
        <v>NEUTRAL</v>
      </c>
      <c r="H2285" s="5" t="str">
        <f t="shared" si="141"/>
        <v>CONFIRMED BULLISH</v>
      </c>
    </row>
    <row r="2286" spans="1:8" ht="13.5" x14ac:dyDescent="0.25">
      <c r="A2286" s="3">
        <f>TITRES_STAT!B2289</f>
        <v>45631</v>
      </c>
      <c r="B2286" s="5">
        <f>TITRES_STAT!C2289</f>
        <v>100</v>
      </c>
      <c r="C2286" s="5">
        <f>TITRES_STAT!D2289</f>
        <v>93.75</v>
      </c>
      <c r="D2286" s="5">
        <f>TITRES_STAT!E2289</f>
        <v>0</v>
      </c>
      <c r="E2286" s="2">
        <f t="shared" si="140"/>
        <v>-13971</v>
      </c>
      <c r="F2286" s="5" t="str">
        <f t="shared" si="143"/>
        <v>BULLISH</v>
      </c>
      <c r="G2286" s="5" t="str">
        <f t="shared" si="142"/>
        <v>NEUTRAL</v>
      </c>
      <c r="H2286" s="5" t="str">
        <f t="shared" si="141"/>
        <v>CONFIRMED BULLISH</v>
      </c>
    </row>
    <row r="2287" spans="1:8" ht="13.5" x14ac:dyDescent="0.25">
      <c r="A2287" s="3">
        <f>TITRES_STAT!B2290</f>
        <v>45632</v>
      </c>
      <c r="B2287" s="5">
        <f>TITRES_STAT!C2290</f>
        <v>100</v>
      </c>
      <c r="C2287" s="5">
        <f>TITRES_STAT!D2290</f>
        <v>93.75</v>
      </c>
      <c r="D2287" s="5">
        <f>TITRES_STAT!E2290</f>
        <v>0</v>
      </c>
      <c r="E2287" s="2">
        <f t="shared" si="140"/>
        <v>-13971</v>
      </c>
      <c r="F2287" s="5" t="str">
        <f t="shared" si="143"/>
        <v>BULLISH</v>
      </c>
      <c r="G2287" s="5" t="str">
        <f t="shared" si="142"/>
        <v>NEUTRAL</v>
      </c>
      <c r="H2287" s="5" t="str">
        <f t="shared" si="141"/>
        <v>CONFIRMED BULLISH</v>
      </c>
    </row>
    <row r="2288" spans="1:8" ht="13.5" x14ac:dyDescent="0.25">
      <c r="A2288" s="3">
        <f>TITRES_STAT!B2291</f>
        <v>45635</v>
      </c>
      <c r="B2288" s="5">
        <f>TITRES_STAT!C2291</f>
        <v>100</v>
      </c>
      <c r="C2288" s="5">
        <f>TITRES_STAT!D2291</f>
        <v>93.75</v>
      </c>
      <c r="D2288" s="5">
        <f>TITRES_STAT!E2291</f>
        <v>1</v>
      </c>
      <c r="E2288" s="2">
        <f t="shared" si="140"/>
        <v>-13971</v>
      </c>
      <c r="F2288" s="5" t="str">
        <f t="shared" si="143"/>
        <v>BULLISH</v>
      </c>
      <c r="G2288" s="5" t="str">
        <f t="shared" si="142"/>
        <v>NEUTRAL</v>
      </c>
      <c r="H2288" s="5" t="str">
        <f t="shared" si="141"/>
        <v>CONFIRMED BULLISH</v>
      </c>
    </row>
    <row r="2289" spans="1:8" ht="13.5" x14ac:dyDescent="0.25">
      <c r="A2289" s="3">
        <f>TITRES_STAT!B2292</f>
        <v>45636</v>
      </c>
      <c r="B2289" s="5">
        <f>TITRES_STAT!C2292</f>
        <v>100</v>
      </c>
      <c r="C2289" s="5">
        <f>TITRES_STAT!D2292</f>
        <v>93.75</v>
      </c>
      <c r="D2289" s="5">
        <f>TITRES_STAT!E2292</f>
        <v>320</v>
      </c>
      <c r="E2289" s="2">
        <f t="shared" si="140"/>
        <v>-13971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45637</v>
      </c>
      <c r="B2290" s="5">
        <f>TITRES_STAT!C2293</f>
        <v>100</v>
      </c>
      <c r="C2290" s="5">
        <f>TITRES_STAT!D2293</f>
        <v>93.75</v>
      </c>
      <c r="D2290" s="5">
        <f>TITRES_STAT!E2293</f>
        <v>48</v>
      </c>
      <c r="E2290" s="2">
        <f t="shared" si="140"/>
        <v>-13971</v>
      </c>
      <c r="F2290" s="5" t="str">
        <f t="shared" si="143"/>
        <v>NEUTRAL</v>
      </c>
      <c r="G2290" s="5" t="str">
        <f t="shared" si="142"/>
        <v>NEUTRAL</v>
      </c>
      <c r="H2290" s="5" t="str">
        <f t="shared" si="141"/>
        <v>NEUTRAL</v>
      </c>
    </row>
    <row r="2291" spans="1:8" ht="13.5" x14ac:dyDescent="0.25">
      <c r="A2291" s="3">
        <f>TITRES_STAT!B2294</f>
        <v>45638</v>
      </c>
      <c r="B2291" s="5">
        <f>TITRES_STAT!C2294</f>
        <v>100.45</v>
      </c>
      <c r="C2291" s="5">
        <f>TITRES_STAT!D2294</f>
        <v>94.171899999999994</v>
      </c>
      <c r="D2291" s="5">
        <f>TITRES_STAT!E2294</f>
        <v>47</v>
      </c>
      <c r="E2291" s="2">
        <f t="shared" si="140"/>
        <v>-13924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CONFIRMED BULLISH</v>
      </c>
    </row>
    <row r="2292" spans="1:8" ht="13.5" x14ac:dyDescent="0.25">
      <c r="A2292" s="3">
        <f>TITRES_STAT!B2295</f>
        <v>45639</v>
      </c>
      <c r="B2292" s="5">
        <f>TITRES_STAT!C2295</f>
        <v>100.48</v>
      </c>
      <c r="C2292" s="5">
        <f>TITRES_STAT!D2295</f>
        <v>94.2</v>
      </c>
      <c r="D2292" s="5">
        <f>TITRES_STAT!E2295</f>
        <v>199</v>
      </c>
      <c r="E2292" s="2">
        <f t="shared" si="140"/>
        <v>-13725</v>
      </c>
      <c r="F2292" s="5" t="str">
        <f t="shared" si="143"/>
        <v>BULLISH</v>
      </c>
      <c r="G2292" s="5" t="str">
        <f t="shared" si="142"/>
        <v>NEUTRAL</v>
      </c>
      <c r="H2292" s="5" t="str">
        <f t="shared" si="141"/>
        <v>CONFIRMED BULLISH</v>
      </c>
    </row>
    <row r="2293" spans="1:8" ht="13.5" x14ac:dyDescent="0.25">
      <c r="A2293" s="3">
        <f>TITRES_STAT!B2296</f>
        <v>45642</v>
      </c>
      <c r="B2293" s="5">
        <f>TITRES_STAT!C2296</f>
        <v>100.5</v>
      </c>
      <c r="C2293" s="5">
        <f>TITRES_STAT!D2296</f>
        <v>94.218800000000002</v>
      </c>
      <c r="D2293" s="5">
        <f>TITRES_STAT!E2296</f>
        <v>174</v>
      </c>
      <c r="E2293" s="2">
        <f t="shared" si="140"/>
        <v>-13551</v>
      </c>
      <c r="F2293" s="5" t="str">
        <f t="shared" si="143"/>
        <v>BULLISH</v>
      </c>
      <c r="G2293" s="5" t="str">
        <f t="shared" si="142"/>
        <v>WEAK</v>
      </c>
      <c r="H2293" s="5" t="str">
        <f t="shared" si="141"/>
        <v>CONFIRMED BULLISH</v>
      </c>
    </row>
    <row r="2294" spans="1:8" ht="13.5" x14ac:dyDescent="0.25">
      <c r="A2294" s="3">
        <f>TITRES_STAT!B2297</f>
        <v>45644</v>
      </c>
      <c r="B2294" s="5">
        <f>TITRES_STAT!C2297</f>
        <v>100.9</v>
      </c>
      <c r="C2294" s="5">
        <f>TITRES_STAT!D2297</f>
        <v>94.593800000000002</v>
      </c>
      <c r="D2294" s="5">
        <f>TITRES_STAT!E2297</f>
        <v>154</v>
      </c>
      <c r="E2294" s="2">
        <f t="shared" si="140"/>
        <v>-13397</v>
      </c>
      <c r="F2294" s="5" t="str">
        <f t="shared" si="143"/>
        <v>BULLISH</v>
      </c>
      <c r="G2294" s="5" t="str">
        <f t="shared" si="142"/>
        <v>WEAK</v>
      </c>
      <c r="H2294" s="5" t="str">
        <f t="shared" si="141"/>
        <v>CONFIRMED BULLISH</v>
      </c>
    </row>
    <row r="2295" spans="1:8" ht="13.5" x14ac:dyDescent="0.25">
      <c r="A2295" s="3">
        <f>TITRES_STAT!B2298</f>
        <v>45645</v>
      </c>
      <c r="B2295" s="5">
        <f>TITRES_STAT!C2298</f>
        <v>100.9</v>
      </c>
      <c r="C2295" s="5">
        <f>TITRES_STAT!D2298</f>
        <v>94.593800000000002</v>
      </c>
      <c r="D2295" s="5">
        <f>TITRES_STAT!E2298</f>
        <v>0</v>
      </c>
      <c r="E2295" s="2">
        <f t="shared" si="140"/>
        <v>-13397</v>
      </c>
      <c r="F2295" s="5" t="str">
        <f t="shared" si="143"/>
        <v>BULLISH</v>
      </c>
      <c r="G2295" s="5" t="str">
        <f t="shared" si="142"/>
        <v>WEAK</v>
      </c>
      <c r="H2295" s="5" t="str">
        <f t="shared" si="141"/>
        <v>CONFIRMED BULLISH</v>
      </c>
    </row>
    <row r="2296" spans="1:8" ht="13.5" x14ac:dyDescent="0.25">
      <c r="A2296" s="3">
        <f>TITRES_STAT!B2299</f>
        <v>45646</v>
      </c>
      <c r="B2296" s="5">
        <f>TITRES_STAT!C2299</f>
        <v>100</v>
      </c>
      <c r="C2296" s="5">
        <f>TITRES_STAT!D2299</f>
        <v>93.75</v>
      </c>
      <c r="D2296" s="5">
        <f>TITRES_STAT!E2299</f>
        <v>17</v>
      </c>
      <c r="E2296" s="2">
        <f t="shared" si="140"/>
        <v>-13414</v>
      </c>
      <c r="F2296" s="5" t="str">
        <f t="shared" si="143"/>
        <v>BULLISH</v>
      </c>
      <c r="G2296" s="5" t="str">
        <f t="shared" si="142"/>
        <v>WEAK</v>
      </c>
      <c r="H2296" s="5" t="str">
        <f t="shared" si="141"/>
        <v>BULLISH DIVERGENCE</v>
      </c>
    </row>
    <row r="2297" spans="1:8" ht="13.5" x14ac:dyDescent="0.25">
      <c r="A2297" s="3">
        <f>TITRES_STAT!B2300</f>
        <v>45649</v>
      </c>
      <c r="B2297" s="5">
        <f>TITRES_STAT!C2300</f>
        <v>99.98</v>
      </c>
      <c r="C2297" s="5">
        <f>TITRES_STAT!D2300</f>
        <v>93.731300000000005</v>
      </c>
      <c r="D2297" s="5">
        <f>TITRES_STAT!E2300</f>
        <v>42</v>
      </c>
      <c r="E2297" s="2">
        <f t="shared" si="140"/>
        <v>-13456</v>
      </c>
      <c r="F2297" s="5" t="str">
        <f t="shared" si="143"/>
        <v>BULLISH</v>
      </c>
      <c r="G2297" s="5" t="str">
        <f t="shared" si="142"/>
        <v>NEUTRAL</v>
      </c>
      <c r="H2297" s="5" t="str">
        <f t="shared" si="141"/>
        <v>BULLISH DIVERGENCE</v>
      </c>
    </row>
    <row r="2298" spans="1:8" ht="13.5" x14ac:dyDescent="0.25">
      <c r="A2298" s="3">
        <f>TITRES_STAT!B2301</f>
        <v>45650</v>
      </c>
      <c r="B2298" s="5">
        <f>TITRES_STAT!C2301</f>
        <v>95.49</v>
      </c>
      <c r="C2298" s="5">
        <f>TITRES_STAT!D2301</f>
        <v>89.521900000000002</v>
      </c>
      <c r="D2298" s="5">
        <f>TITRES_STAT!E2301</f>
        <v>0</v>
      </c>
      <c r="E2298" s="2">
        <f t="shared" si="140"/>
        <v>-13456</v>
      </c>
      <c r="F2298" s="5" t="str">
        <f t="shared" si="143"/>
        <v>BULLISH</v>
      </c>
      <c r="G2298" s="5" t="str">
        <f t="shared" si="142"/>
        <v>NEUTRAL</v>
      </c>
      <c r="H2298" s="5" t="str">
        <f t="shared" si="141"/>
        <v>BULLISH DIVERGENCE</v>
      </c>
    </row>
    <row r="2299" spans="1:8" ht="13.5" x14ac:dyDescent="0.25">
      <c r="A2299" s="3">
        <f>TITRES_STAT!B2302</f>
        <v>45651</v>
      </c>
      <c r="B2299" s="5">
        <f>TITRES_STAT!C2302</f>
        <v>96.1</v>
      </c>
      <c r="C2299" s="5">
        <f>TITRES_STAT!D2302</f>
        <v>90.093800000000002</v>
      </c>
      <c r="D2299" s="5">
        <f>TITRES_STAT!E2302</f>
        <v>92</v>
      </c>
      <c r="E2299" s="2">
        <f t="shared" si="140"/>
        <v>-13364</v>
      </c>
      <c r="F2299" s="5" t="str">
        <f t="shared" si="143"/>
        <v>BULLISH</v>
      </c>
      <c r="G2299" s="5" t="str">
        <f t="shared" si="142"/>
        <v>NEUTRAL</v>
      </c>
      <c r="H2299" s="5" t="str">
        <f t="shared" si="141"/>
        <v>BULLISH DIVERGENCE</v>
      </c>
    </row>
    <row r="2300" spans="1:8" ht="13.5" x14ac:dyDescent="0.25">
      <c r="A2300" s="3">
        <f>TITRES_STAT!B2303</f>
        <v>45652</v>
      </c>
      <c r="B2300" s="5">
        <f>TITRES_STAT!C2303</f>
        <v>96.1</v>
      </c>
      <c r="C2300" s="5">
        <f>TITRES_STAT!D2303</f>
        <v>90.093800000000002</v>
      </c>
      <c r="D2300" s="5">
        <f>TITRES_STAT!E2303</f>
        <v>0</v>
      </c>
      <c r="E2300" s="2">
        <f t="shared" si="140"/>
        <v>-13364</v>
      </c>
      <c r="F2300" s="5" t="str">
        <f t="shared" si="143"/>
        <v>BULLISH</v>
      </c>
      <c r="G2300" s="5" t="str">
        <f t="shared" si="142"/>
        <v>NEUTRAL</v>
      </c>
      <c r="H2300" s="5" t="str">
        <f t="shared" si="141"/>
        <v>BULLISH DIVERGENCE</v>
      </c>
    </row>
    <row r="2301" spans="1:8" ht="13.5" x14ac:dyDescent="0.25">
      <c r="A2301" s="3">
        <f>TITRES_STAT!B2304</f>
        <v>45653</v>
      </c>
      <c r="B2301" s="5">
        <f>TITRES_STAT!C2304</f>
        <v>96.1</v>
      </c>
      <c r="C2301" s="5">
        <f>TITRES_STAT!D2304</f>
        <v>90.093800000000002</v>
      </c>
      <c r="D2301" s="5">
        <f>TITRES_STAT!E2304</f>
        <v>0</v>
      </c>
      <c r="E2301" s="2">
        <f t="shared" si="140"/>
        <v>-13364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BULLISH DIVERGENCE</v>
      </c>
    </row>
    <row r="2302" spans="1:8" ht="13.5" x14ac:dyDescent="0.25">
      <c r="A2302" s="3">
        <f>TITRES_STAT!B2305</f>
        <v>45656</v>
      </c>
      <c r="B2302" s="5">
        <f>TITRES_STAT!C2305</f>
        <v>99.99</v>
      </c>
      <c r="C2302" s="5">
        <f>TITRES_STAT!D2305</f>
        <v>93.740600000000001</v>
      </c>
      <c r="D2302" s="5">
        <f>TITRES_STAT!E2305</f>
        <v>101</v>
      </c>
      <c r="E2302" s="2">
        <f t="shared" si="140"/>
        <v>-13263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CONFIRMED BULLISH</v>
      </c>
    </row>
    <row r="2303" spans="1:8" ht="13.5" x14ac:dyDescent="0.25">
      <c r="A2303" s="3">
        <f>TITRES_STAT!B2306</f>
        <v>45657</v>
      </c>
      <c r="B2303" s="5">
        <f>TITRES_STAT!C2306</f>
        <v>100</v>
      </c>
      <c r="C2303" s="5">
        <f>TITRES_STAT!D2306</f>
        <v>93.75</v>
      </c>
      <c r="D2303" s="5">
        <f>TITRES_STAT!E2306</f>
        <v>10</v>
      </c>
      <c r="E2303" s="2">
        <f t="shared" si="140"/>
        <v>-13253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CONFIRMED BULLISH</v>
      </c>
    </row>
    <row r="2304" spans="1:8" ht="13.5" x14ac:dyDescent="0.25">
      <c r="A2304" s="3">
        <f>TITRES_STAT!B2307</f>
        <v>45659</v>
      </c>
      <c r="B2304" s="5">
        <f>TITRES_STAT!C2307</f>
        <v>99.99</v>
      </c>
      <c r="C2304" s="5">
        <f>TITRES_STAT!D2307</f>
        <v>93.740600000000001</v>
      </c>
      <c r="D2304" s="5">
        <f>TITRES_STAT!E2307</f>
        <v>56</v>
      </c>
      <c r="E2304" s="2">
        <f t="shared" si="140"/>
        <v>-13309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CONFIRMED BULLISH</v>
      </c>
    </row>
    <row r="2305" spans="1:8" ht="13.5" x14ac:dyDescent="0.25">
      <c r="A2305" s="3">
        <f>TITRES_STAT!B2308</f>
        <v>45660</v>
      </c>
      <c r="B2305" s="5">
        <f>TITRES_STAT!C2308</f>
        <v>99.99</v>
      </c>
      <c r="C2305" s="5">
        <f>TITRES_STAT!D2308</f>
        <v>93.740600000000001</v>
      </c>
      <c r="D2305" s="5">
        <f>TITRES_STAT!E2308</f>
        <v>20</v>
      </c>
      <c r="E2305" s="2">
        <f t="shared" si="140"/>
        <v>-13309</v>
      </c>
      <c r="F2305" s="5" t="str">
        <f t="shared" si="143"/>
        <v>BULLISH</v>
      </c>
      <c r="G2305" s="5" t="str">
        <f t="shared" si="142"/>
        <v>NEUTRAL</v>
      </c>
      <c r="H2305" s="5" t="str">
        <f t="shared" si="141"/>
        <v>CONFIRMED BULLISH</v>
      </c>
    </row>
    <row r="2306" spans="1:8" ht="13.5" x14ac:dyDescent="0.25">
      <c r="A2306" s="3">
        <f>TITRES_STAT!B2309</f>
        <v>45663</v>
      </c>
      <c r="B2306" s="5">
        <f>TITRES_STAT!C2309</f>
        <v>99.98</v>
      </c>
      <c r="C2306" s="5">
        <f>TITRES_STAT!D2309</f>
        <v>93.731300000000005</v>
      </c>
      <c r="D2306" s="5">
        <f>TITRES_STAT!E2309</f>
        <v>15</v>
      </c>
      <c r="E2306" s="2">
        <f t="shared" si="140"/>
        <v>-13324</v>
      </c>
      <c r="F2306" s="5" t="str">
        <f t="shared" si="143"/>
        <v>BULLISH</v>
      </c>
      <c r="G2306" s="5" t="str">
        <f t="shared" si="142"/>
        <v>NEUTRAL</v>
      </c>
      <c r="H2306" s="5" t="str">
        <f t="shared" si="141"/>
        <v>CONFIRMED BULLISH</v>
      </c>
    </row>
    <row r="2307" spans="1:8" ht="13.5" x14ac:dyDescent="0.25">
      <c r="A2307" s="3">
        <f>TITRES_STAT!B2310</f>
        <v>45664</v>
      </c>
      <c r="B2307" s="5">
        <f>TITRES_STAT!C2310</f>
        <v>99.97</v>
      </c>
      <c r="C2307" s="5">
        <f>TITRES_STAT!D2310</f>
        <v>93.721900000000005</v>
      </c>
      <c r="D2307" s="5">
        <f>TITRES_STAT!E2310</f>
        <v>120</v>
      </c>
      <c r="E2307" s="2">
        <f t="shared" si="140"/>
        <v>-13444</v>
      </c>
      <c r="F2307" s="5" t="str">
        <f t="shared" si="143"/>
        <v>BEARISH</v>
      </c>
      <c r="G2307" s="5" t="str">
        <f t="shared" si="142"/>
        <v>NEUTRAL</v>
      </c>
      <c r="H2307" s="5" t="str">
        <f t="shared" si="141"/>
        <v>CONFIRMED BEARISH</v>
      </c>
    </row>
    <row r="2308" spans="1:8" ht="13.5" x14ac:dyDescent="0.25">
      <c r="A2308" s="3">
        <f>TITRES_STAT!B2311</f>
        <v>45665</v>
      </c>
      <c r="B2308" s="5">
        <f>TITRES_STAT!C2311</f>
        <v>99.98</v>
      </c>
      <c r="C2308" s="5">
        <f>TITRES_STAT!D2311</f>
        <v>93.731300000000005</v>
      </c>
      <c r="D2308" s="5">
        <f>TITRES_STAT!E2311</f>
        <v>28</v>
      </c>
      <c r="E2308" s="2">
        <f t="shared" ref="E2308:E2371" si="144">IF(B2308&gt;B2307, E2307+D2308, IF(B2308&lt;B2307, E2307-D2308, E2307))</f>
        <v>-13416</v>
      </c>
      <c r="F2308" s="5" t="str">
        <f t="shared" si="143"/>
        <v>BEARISH</v>
      </c>
      <c r="G2308" s="5" t="str">
        <f t="shared" si="142"/>
        <v>NEUTRAL</v>
      </c>
      <c r="H2308" s="5" t="str">
        <f t="shared" si="141"/>
        <v>CONFIRMED BEARISH</v>
      </c>
    </row>
    <row r="2309" spans="1:8" ht="13.5" x14ac:dyDescent="0.25">
      <c r="A2309" s="3">
        <f>TITRES_STAT!B2312</f>
        <v>45666</v>
      </c>
      <c r="B2309" s="5">
        <f>TITRES_STAT!C2312</f>
        <v>99.98</v>
      </c>
      <c r="C2309" s="5">
        <f>TITRES_STAT!D2312</f>
        <v>93.731300000000005</v>
      </c>
      <c r="D2309" s="5">
        <f>TITRES_STAT!E2312</f>
        <v>119</v>
      </c>
      <c r="E2309" s="2">
        <f t="shared" si="144"/>
        <v>-13416</v>
      </c>
      <c r="F2309" s="5" t="str">
        <f t="shared" si="143"/>
        <v>BEARISH</v>
      </c>
      <c r="G2309" s="5" t="str">
        <f t="shared" si="142"/>
        <v>NEUTRAL</v>
      </c>
      <c r="H2309" s="5" t="str">
        <f t="shared" si="141"/>
        <v>CONFIRMED BEARISH</v>
      </c>
    </row>
    <row r="2310" spans="1:8" ht="13.5" x14ac:dyDescent="0.25">
      <c r="A2310" s="3">
        <f>TITRES_STAT!B2313</f>
        <v>45667</v>
      </c>
      <c r="B2310" s="5">
        <f>TITRES_STAT!C2313</f>
        <v>99.98</v>
      </c>
      <c r="C2310" s="5">
        <f>TITRES_STAT!D2313</f>
        <v>93.731300000000005</v>
      </c>
      <c r="D2310" s="5">
        <f>TITRES_STAT!E2313</f>
        <v>9</v>
      </c>
      <c r="E2310" s="2">
        <f t="shared" si="144"/>
        <v>-13416</v>
      </c>
      <c r="F2310" s="5" t="str">
        <f t="shared" si="143"/>
        <v>BEARISH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99.98</v>
      </c>
      <c r="C2311" s="5">
        <f>TITRES_STAT!D2314</f>
        <v>93.731300000000005</v>
      </c>
      <c r="D2311" s="5">
        <f>TITRES_STAT!E2314</f>
        <v>44</v>
      </c>
      <c r="E2311" s="2">
        <f t="shared" si="144"/>
        <v>-13416</v>
      </c>
      <c r="F2311" s="5" t="str">
        <f t="shared" si="143"/>
        <v>BEARISH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NEUTRAL</v>
      </c>
    </row>
    <row r="2312" spans="1:8" ht="13.5" x14ac:dyDescent="0.25">
      <c r="A2312" s="3">
        <f>TITRES_STAT!B2315</f>
        <v>45671</v>
      </c>
      <c r="B2312" s="5">
        <f>TITRES_STAT!C2315</f>
        <v>100</v>
      </c>
      <c r="C2312" s="5">
        <f>TITRES_STAT!D2315</f>
        <v>93.75</v>
      </c>
      <c r="D2312" s="5">
        <f>TITRES_STAT!E2315</f>
        <v>511</v>
      </c>
      <c r="E2312" s="2">
        <f t="shared" si="144"/>
        <v>-12905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WEAK</v>
      </c>
      <c r="H2312" s="5" t="str">
        <f t="shared" si="145"/>
        <v>CONFIRMED BULLISH</v>
      </c>
    </row>
    <row r="2313" spans="1:8" ht="13.5" x14ac:dyDescent="0.25">
      <c r="A2313" s="3">
        <f>TITRES_STAT!B2316</f>
        <v>45672</v>
      </c>
      <c r="B2313" s="5">
        <f>TITRES_STAT!C2316</f>
        <v>100.5</v>
      </c>
      <c r="C2313" s="5">
        <f>TITRES_STAT!D2316</f>
        <v>94.218800000000002</v>
      </c>
      <c r="D2313" s="5">
        <f>TITRES_STAT!E2316</f>
        <v>147</v>
      </c>
      <c r="E2313" s="2">
        <f t="shared" si="144"/>
        <v>-12758</v>
      </c>
      <c r="F2313" s="5" t="str">
        <f t="shared" si="147"/>
        <v>BULLISH</v>
      </c>
      <c r="G2313" s="5" t="str">
        <f t="shared" si="146"/>
        <v>WEAK</v>
      </c>
      <c r="H2313" s="5" t="str">
        <f t="shared" si="145"/>
        <v>CONFIRMED BULLISH</v>
      </c>
    </row>
    <row r="2314" spans="1:8" ht="13.5" x14ac:dyDescent="0.25">
      <c r="A2314" s="3">
        <f>TITRES_STAT!B2317</f>
        <v>45673</v>
      </c>
      <c r="B2314" s="5">
        <f>TITRES_STAT!C2317</f>
        <v>100.6</v>
      </c>
      <c r="C2314" s="5">
        <f>TITRES_STAT!D2317</f>
        <v>94.3125</v>
      </c>
      <c r="D2314" s="5">
        <f>TITRES_STAT!E2317</f>
        <v>100</v>
      </c>
      <c r="E2314" s="2">
        <f t="shared" si="144"/>
        <v>-12658</v>
      </c>
      <c r="F2314" s="5" t="str">
        <f t="shared" si="147"/>
        <v>BULLISH</v>
      </c>
      <c r="G2314" s="5" t="str">
        <f t="shared" si="146"/>
        <v>WEAK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100.97</v>
      </c>
      <c r="C2315" s="5">
        <f>TITRES_STAT!D2318</f>
        <v>94.659400000000005</v>
      </c>
      <c r="D2315" s="5">
        <f>TITRES_STAT!E2318</f>
        <v>185</v>
      </c>
      <c r="E2315" s="2">
        <f t="shared" si="144"/>
        <v>-12473</v>
      </c>
      <c r="F2315" s="5" t="str">
        <f t="shared" si="147"/>
        <v>BULLISH</v>
      </c>
      <c r="G2315" s="5" t="str">
        <f t="shared" si="146"/>
        <v>WEAK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100.99</v>
      </c>
      <c r="C2316" s="5">
        <f>TITRES_STAT!D2319</f>
        <v>94.678100000000001</v>
      </c>
      <c r="D2316" s="5">
        <f>TITRES_STAT!E2319</f>
        <v>65</v>
      </c>
      <c r="E2316" s="2">
        <f t="shared" si="144"/>
        <v>-12408</v>
      </c>
      <c r="F2316" s="5" t="str">
        <f t="shared" si="147"/>
        <v>BULLISH</v>
      </c>
      <c r="G2316" s="5" t="str">
        <f t="shared" si="146"/>
        <v>WEAK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101</v>
      </c>
      <c r="C2317" s="5">
        <f>TITRES_STAT!D2320</f>
        <v>94.6875</v>
      </c>
      <c r="D2317" s="5">
        <f>TITRES_STAT!E2320</f>
        <v>46</v>
      </c>
      <c r="E2317" s="2">
        <f t="shared" si="144"/>
        <v>-12362</v>
      </c>
      <c r="F2317" s="5" t="str">
        <f t="shared" si="147"/>
        <v>BULLISH</v>
      </c>
      <c r="G2317" s="5" t="str">
        <f t="shared" si="146"/>
        <v>WEAK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101.5</v>
      </c>
      <c r="C2318" s="5">
        <f>TITRES_STAT!D2321</f>
        <v>95.156300000000002</v>
      </c>
      <c r="D2318" s="5">
        <f>TITRES_STAT!E2321</f>
        <v>140</v>
      </c>
      <c r="E2318" s="2">
        <f t="shared" si="144"/>
        <v>-12222</v>
      </c>
      <c r="F2318" s="5" t="str">
        <f t="shared" si="147"/>
        <v>BULLISH</v>
      </c>
      <c r="G2318" s="5" t="str">
        <f t="shared" si="146"/>
        <v>WEAK</v>
      </c>
      <c r="H2318" s="5" t="str">
        <f t="shared" si="145"/>
        <v>CONFIRMED BULLISH</v>
      </c>
    </row>
    <row r="2319" spans="1:8" ht="13.5" x14ac:dyDescent="0.25">
      <c r="A2319" s="3">
        <f>TITRES_STAT!B2322</f>
        <v>45680</v>
      </c>
      <c r="B2319" s="5">
        <f>TITRES_STAT!C2322</f>
        <v>101.98</v>
      </c>
      <c r="C2319" s="5">
        <f>TITRES_STAT!D2322</f>
        <v>95.606300000000005</v>
      </c>
      <c r="D2319" s="5">
        <f>TITRES_STAT!E2322</f>
        <v>67</v>
      </c>
      <c r="E2319" s="2">
        <f t="shared" si="144"/>
        <v>-12155</v>
      </c>
      <c r="F2319" s="5" t="str">
        <f t="shared" si="147"/>
        <v>BULLISH</v>
      </c>
      <c r="G2319" s="5" t="str">
        <f t="shared" si="146"/>
        <v>WEAK</v>
      </c>
      <c r="H2319" s="5" t="str">
        <f t="shared" si="145"/>
        <v>CONFIRMED BULLISH</v>
      </c>
    </row>
    <row r="2320" spans="1:8" ht="13.5" x14ac:dyDescent="0.25">
      <c r="A2320" s="3">
        <f>TITRES_STAT!B2323</f>
        <v>45681</v>
      </c>
      <c r="B2320" s="5">
        <f>TITRES_STAT!C2323</f>
        <v>103</v>
      </c>
      <c r="C2320" s="5">
        <f>TITRES_STAT!D2323</f>
        <v>96.5625</v>
      </c>
      <c r="D2320" s="5">
        <f>TITRES_STAT!E2323</f>
        <v>149</v>
      </c>
      <c r="E2320" s="2">
        <f t="shared" si="144"/>
        <v>-12006</v>
      </c>
      <c r="F2320" s="5" t="str">
        <f t="shared" si="147"/>
        <v>BULLISH</v>
      </c>
      <c r="G2320" s="5" t="str">
        <f t="shared" si="146"/>
        <v>WEAK</v>
      </c>
      <c r="H2320" s="5" t="str">
        <f t="shared" si="145"/>
        <v>CONFIRMED BULLISH</v>
      </c>
    </row>
    <row r="2321" spans="1:8" ht="13.5" x14ac:dyDescent="0.25">
      <c r="A2321" s="3">
        <f>TITRES_STAT!B2324</f>
        <v>45684</v>
      </c>
      <c r="B2321" s="5">
        <f>TITRES_STAT!C2324</f>
        <v>104</v>
      </c>
      <c r="C2321" s="5">
        <f>TITRES_STAT!D2324</f>
        <v>97.5</v>
      </c>
      <c r="D2321" s="5">
        <f>TITRES_STAT!E2324</f>
        <v>113</v>
      </c>
      <c r="E2321" s="2">
        <f t="shared" si="144"/>
        <v>-11893</v>
      </c>
      <c r="F2321" s="5" t="str">
        <f t="shared" si="147"/>
        <v>BULLISH</v>
      </c>
      <c r="G2321" s="5" t="str">
        <f t="shared" si="146"/>
        <v>WEAK</v>
      </c>
      <c r="H2321" s="5" t="str">
        <f t="shared" si="145"/>
        <v>CONFIRMED BULLISH</v>
      </c>
    </row>
    <row r="2322" spans="1:8" ht="13.5" x14ac:dyDescent="0.25">
      <c r="A2322" s="3">
        <f>TITRES_STAT!B2325</f>
        <v>45685</v>
      </c>
      <c r="B2322" s="5">
        <f>TITRES_STAT!C2325</f>
        <v>100.52</v>
      </c>
      <c r="C2322" s="5">
        <f>TITRES_STAT!D2325</f>
        <v>94.237499999999997</v>
      </c>
      <c r="D2322" s="5">
        <f>TITRES_STAT!E2325</f>
        <v>77</v>
      </c>
      <c r="E2322" s="2">
        <f t="shared" si="144"/>
        <v>-11970</v>
      </c>
      <c r="F2322" s="5" t="str">
        <f t="shared" si="147"/>
        <v>BULLISH</v>
      </c>
      <c r="G2322" s="5" t="str">
        <f t="shared" si="146"/>
        <v>WEAK</v>
      </c>
      <c r="H2322" s="5" t="str">
        <f t="shared" si="145"/>
        <v>BULLISH DIVERGENCE</v>
      </c>
    </row>
    <row r="2323" spans="1:8" ht="13.5" x14ac:dyDescent="0.25">
      <c r="A2323" s="3">
        <f>TITRES_STAT!B2326</f>
        <v>45686</v>
      </c>
      <c r="B2323" s="5">
        <f>TITRES_STAT!C2326</f>
        <v>100.52</v>
      </c>
      <c r="C2323" s="5">
        <f>TITRES_STAT!D2326</f>
        <v>94.237499999999997</v>
      </c>
      <c r="D2323" s="5">
        <f>TITRES_STAT!E2326</f>
        <v>0</v>
      </c>
      <c r="E2323" s="2">
        <f t="shared" si="144"/>
        <v>-11970</v>
      </c>
      <c r="F2323" s="5" t="str">
        <f t="shared" si="147"/>
        <v>BULLISH</v>
      </c>
      <c r="G2323" s="5" t="str">
        <f t="shared" si="146"/>
        <v>WEAK</v>
      </c>
      <c r="H2323" s="5" t="str">
        <f t="shared" si="145"/>
        <v>BULLISH DIVERGENCE</v>
      </c>
    </row>
    <row r="2324" spans="1:8" ht="13.5" x14ac:dyDescent="0.25">
      <c r="A2324" s="3">
        <f>TITRES_STAT!B2327</f>
        <v>45687</v>
      </c>
      <c r="B2324" s="5">
        <f>TITRES_STAT!C2327</f>
        <v>103.89</v>
      </c>
      <c r="C2324" s="5">
        <f>TITRES_STAT!D2327</f>
        <v>97.396900000000002</v>
      </c>
      <c r="D2324" s="5">
        <f>TITRES_STAT!E2327</f>
        <v>670</v>
      </c>
      <c r="E2324" s="2">
        <f t="shared" si="144"/>
        <v>-11300</v>
      </c>
      <c r="F2324" s="5" t="str">
        <f t="shared" si="147"/>
        <v>BULLISH</v>
      </c>
      <c r="G2324" s="5" t="str">
        <f t="shared" si="146"/>
        <v>WEAK</v>
      </c>
      <c r="H2324" s="5" t="str">
        <f t="shared" si="145"/>
        <v>CONFIRMED BULLISH</v>
      </c>
    </row>
    <row r="2325" spans="1:8" ht="13.5" x14ac:dyDescent="0.25">
      <c r="A2325" s="3">
        <f>TITRES_STAT!B2328</f>
        <v>45688</v>
      </c>
      <c r="B2325" s="5">
        <f>TITRES_STAT!C2328</f>
        <v>103.89</v>
      </c>
      <c r="C2325" s="5">
        <f>TITRES_STAT!D2328</f>
        <v>97.396900000000002</v>
      </c>
      <c r="D2325" s="5">
        <f>TITRES_STAT!E2328</f>
        <v>0</v>
      </c>
      <c r="E2325" s="2">
        <f t="shared" si="144"/>
        <v>-11300</v>
      </c>
      <c r="F2325" s="5" t="str">
        <f t="shared" si="147"/>
        <v>BULLISH</v>
      </c>
      <c r="G2325" s="5" t="str">
        <f t="shared" si="146"/>
        <v>WEAK</v>
      </c>
      <c r="H2325" s="5" t="str">
        <f t="shared" si="145"/>
        <v>CONFIRMED BULLISH</v>
      </c>
    </row>
    <row r="2326" spans="1:8" ht="13.5" x14ac:dyDescent="0.25">
      <c r="A2326" s="3">
        <f>TITRES_STAT!B2329</f>
        <v>45691</v>
      </c>
      <c r="B2326" s="5">
        <f>TITRES_STAT!C2329</f>
        <v>103.8</v>
      </c>
      <c r="C2326" s="5">
        <f>TITRES_STAT!D2329</f>
        <v>97.3125</v>
      </c>
      <c r="D2326" s="5">
        <f>TITRES_STAT!E2329</f>
        <v>2</v>
      </c>
      <c r="E2326" s="2">
        <f t="shared" si="144"/>
        <v>-11302</v>
      </c>
      <c r="F2326" s="5" t="str">
        <f t="shared" si="147"/>
        <v>BULLISH</v>
      </c>
      <c r="G2326" s="5" t="str">
        <f t="shared" si="146"/>
        <v>WEAK</v>
      </c>
      <c r="H2326" s="5" t="str">
        <f t="shared" si="145"/>
        <v>BULLISH DIVERGENCE</v>
      </c>
    </row>
    <row r="2327" spans="1:8" ht="13.5" x14ac:dyDescent="0.25">
      <c r="A2327" s="3">
        <f>TITRES_STAT!B2330</f>
        <v>45692</v>
      </c>
      <c r="B2327" s="5">
        <f>TITRES_STAT!C2330</f>
        <v>103.8</v>
      </c>
      <c r="C2327" s="5">
        <f>TITRES_STAT!D2330</f>
        <v>97.3125</v>
      </c>
      <c r="D2327" s="5">
        <f>TITRES_STAT!E2330</f>
        <v>0</v>
      </c>
      <c r="E2327" s="2">
        <f t="shared" si="144"/>
        <v>-11302</v>
      </c>
      <c r="F2327" s="5" t="str">
        <f t="shared" si="147"/>
        <v>BULLISH</v>
      </c>
      <c r="G2327" s="5" t="str">
        <f t="shared" si="146"/>
        <v>WEAK</v>
      </c>
      <c r="H2327" s="5" t="str">
        <f t="shared" si="145"/>
        <v>CONFIRMED BULLISH</v>
      </c>
    </row>
    <row r="2328" spans="1:8" ht="13.5" x14ac:dyDescent="0.25">
      <c r="A2328" s="3">
        <f>TITRES_STAT!B2331</f>
        <v>45693</v>
      </c>
      <c r="B2328" s="5">
        <f>TITRES_STAT!C2331</f>
        <v>103.8</v>
      </c>
      <c r="C2328" s="5">
        <f>TITRES_STAT!D2331</f>
        <v>97.3125</v>
      </c>
      <c r="D2328" s="5">
        <f>TITRES_STAT!E2331</f>
        <v>0</v>
      </c>
      <c r="E2328" s="2">
        <f t="shared" si="144"/>
        <v>-11302</v>
      </c>
      <c r="F2328" s="5" t="str">
        <f t="shared" si="147"/>
        <v>BULLISH</v>
      </c>
      <c r="G2328" s="5" t="str">
        <f t="shared" si="146"/>
        <v>WEAK</v>
      </c>
      <c r="H2328" s="5" t="str">
        <f t="shared" si="145"/>
        <v>CONFIRMED BULLISH</v>
      </c>
    </row>
    <row r="2329" spans="1:8" ht="13.5" x14ac:dyDescent="0.25">
      <c r="A2329" s="3">
        <f>TITRES_STAT!B2332</f>
        <v>45694</v>
      </c>
      <c r="B2329" s="5">
        <f>TITRES_STAT!C2332</f>
        <v>100</v>
      </c>
      <c r="C2329" s="5">
        <f>TITRES_STAT!D2332</f>
        <v>93.75</v>
      </c>
      <c r="D2329" s="5">
        <f>TITRES_STAT!E2332</f>
        <v>8</v>
      </c>
      <c r="E2329" s="2">
        <f t="shared" si="144"/>
        <v>-11310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CONFIRMED BEARISH</v>
      </c>
    </row>
    <row r="2330" spans="1:8" ht="13.5" x14ac:dyDescent="0.25">
      <c r="A2330" s="3">
        <f>TITRES_STAT!B2333</f>
        <v>45695</v>
      </c>
      <c r="B2330" s="5">
        <f>TITRES_STAT!C2333</f>
        <v>100</v>
      </c>
      <c r="C2330" s="5">
        <f>TITRES_STAT!D2333</f>
        <v>93.75</v>
      </c>
      <c r="D2330" s="5">
        <f>TITRES_STAT!E2333</f>
        <v>26</v>
      </c>
      <c r="E2330" s="2">
        <f t="shared" si="144"/>
        <v>-11310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CONFIRMED BEARISH</v>
      </c>
    </row>
    <row r="2331" spans="1:8" ht="13.5" x14ac:dyDescent="0.25">
      <c r="A2331" s="3">
        <f>TITRES_STAT!B2334</f>
        <v>45698</v>
      </c>
      <c r="B2331" s="5">
        <f>TITRES_STAT!C2334</f>
        <v>100</v>
      </c>
      <c r="C2331" s="5">
        <f>TITRES_STAT!D2334</f>
        <v>93.75</v>
      </c>
      <c r="D2331" s="5">
        <f>TITRES_STAT!E2334</f>
        <v>3</v>
      </c>
      <c r="E2331" s="2">
        <f t="shared" si="144"/>
        <v>-11310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CONFIRMED BEARISH</v>
      </c>
    </row>
    <row r="2332" spans="1:8" ht="13.5" x14ac:dyDescent="0.25">
      <c r="A2332" s="3">
        <f>TITRES_STAT!B2335</f>
        <v>45699</v>
      </c>
      <c r="B2332" s="5">
        <f>TITRES_STAT!C2335</f>
        <v>100</v>
      </c>
      <c r="C2332" s="5">
        <f>TITRES_STAT!D2335</f>
        <v>93.75</v>
      </c>
      <c r="D2332" s="5">
        <f>TITRES_STAT!E2335</f>
        <v>0</v>
      </c>
      <c r="E2332" s="2">
        <f t="shared" si="144"/>
        <v>-11310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45700</v>
      </c>
      <c r="B2333" s="5">
        <f>TITRES_STAT!C2336</f>
        <v>101.99</v>
      </c>
      <c r="C2333" s="5">
        <f>TITRES_STAT!D2336</f>
        <v>95.615600000000001</v>
      </c>
      <c r="D2333" s="5">
        <f>TITRES_STAT!E2336</f>
        <v>101</v>
      </c>
      <c r="E2333" s="2">
        <f t="shared" si="144"/>
        <v>-11209</v>
      </c>
      <c r="F2333" s="5" t="str">
        <f t="shared" si="147"/>
        <v>BULLISH</v>
      </c>
      <c r="G2333" s="5" t="str">
        <f t="shared" si="146"/>
        <v>NEUTRAL</v>
      </c>
      <c r="H2333" s="5" t="str">
        <f t="shared" si="145"/>
        <v>BULLISH DIVERGENCE</v>
      </c>
    </row>
    <row r="2334" spans="1:8" ht="13.5" x14ac:dyDescent="0.25">
      <c r="A2334" s="3">
        <f>TITRES_STAT!B2337</f>
        <v>45701</v>
      </c>
      <c r="B2334" s="5">
        <f>TITRES_STAT!C2337</f>
        <v>101.99</v>
      </c>
      <c r="C2334" s="5">
        <f>TITRES_STAT!D2337</f>
        <v>95.615600000000001</v>
      </c>
      <c r="D2334" s="5">
        <f>TITRES_STAT!E2337</f>
        <v>0</v>
      </c>
      <c r="E2334" s="2">
        <f t="shared" si="144"/>
        <v>-11209</v>
      </c>
      <c r="F2334" s="5" t="str">
        <f t="shared" si="147"/>
        <v>BULLISH</v>
      </c>
      <c r="G2334" s="5" t="str">
        <f t="shared" si="146"/>
        <v>NEUTRAL</v>
      </c>
      <c r="H2334" s="5" t="str">
        <f t="shared" si="145"/>
        <v>CONFIRMED BULLISH</v>
      </c>
    </row>
    <row r="2335" spans="1:8" ht="13.5" x14ac:dyDescent="0.25">
      <c r="A2335" s="3">
        <f>TITRES_STAT!B2338</f>
        <v>45702</v>
      </c>
      <c r="B2335" s="5">
        <f>TITRES_STAT!C2338</f>
        <v>101.99</v>
      </c>
      <c r="C2335" s="5">
        <f>TITRES_STAT!D2338</f>
        <v>95.615600000000001</v>
      </c>
      <c r="D2335" s="5">
        <f>TITRES_STAT!E2338</f>
        <v>6</v>
      </c>
      <c r="E2335" s="2">
        <f t="shared" si="144"/>
        <v>-11209</v>
      </c>
      <c r="F2335" s="5" t="str">
        <f t="shared" si="147"/>
        <v>BULLISH</v>
      </c>
      <c r="G2335" s="5" t="str">
        <f t="shared" si="146"/>
        <v>NEUTRAL</v>
      </c>
      <c r="H2335" s="5" t="str">
        <f t="shared" si="145"/>
        <v>CONFIRMED BULLISH</v>
      </c>
    </row>
    <row r="2336" spans="1:8" ht="13.5" x14ac:dyDescent="0.25">
      <c r="A2336" s="3">
        <f>TITRES_STAT!B2339</f>
        <v>45705</v>
      </c>
      <c r="B2336" s="5">
        <f>TITRES_STAT!C2339</f>
        <v>101</v>
      </c>
      <c r="C2336" s="5">
        <f>TITRES_STAT!D2339</f>
        <v>94.6875</v>
      </c>
      <c r="D2336" s="5">
        <f>TITRES_STAT!E2339</f>
        <v>9</v>
      </c>
      <c r="E2336" s="2">
        <f t="shared" si="144"/>
        <v>-11218</v>
      </c>
      <c r="F2336" s="5" t="str">
        <f t="shared" si="147"/>
        <v>BULLISH</v>
      </c>
      <c r="G2336" s="5" t="str">
        <f t="shared" si="146"/>
        <v>NEUTRAL</v>
      </c>
      <c r="H2336" s="5" t="str">
        <f t="shared" si="145"/>
        <v>CONFIRMED BULLISH</v>
      </c>
    </row>
    <row r="2337" spans="1:8" ht="13.5" x14ac:dyDescent="0.25">
      <c r="A2337" s="3">
        <f>TITRES_STAT!B2340</f>
        <v>45706</v>
      </c>
      <c r="B2337" s="5">
        <f>TITRES_STAT!C2340</f>
        <v>101</v>
      </c>
      <c r="C2337" s="5">
        <f>TITRES_STAT!D2340</f>
        <v>94.6875</v>
      </c>
      <c r="D2337" s="5">
        <f>TITRES_STAT!E2340</f>
        <v>9</v>
      </c>
      <c r="E2337" s="2">
        <f t="shared" si="144"/>
        <v>-11218</v>
      </c>
      <c r="F2337" s="5" t="str">
        <f t="shared" si="147"/>
        <v>BULLISH</v>
      </c>
      <c r="G2337" s="5" t="str">
        <f t="shared" si="146"/>
        <v>NEUTRAL</v>
      </c>
      <c r="H2337" s="5" t="str">
        <f t="shared" si="145"/>
        <v>CONFIRMED BULLISH</v>
      </c>
    </row>
    <row r="2338" spans="1:8" ht="13.5" x14ac:dyDescent="0.25">
      <c r="A2338" s="3">
        <f>TITRES_STAT!B2341</f>
        <v>45707</v>
      </c>
      <c r="B2338" s="5">
        <f>TITRES_STAT!C2341</f>
        <v>101</v>
      </c>
      <c r="C2338" s="5">
        <f>TITRES_STAT!D2341</f>
        <v>94.6875</v>
      </c>
      <c r="D2338" s="5">
        <f>TITRES_STAT!E2341</f>
        <v>0</v>
      </c>
      <c r="E2338" s="2">
        <f t="shared" si="144"/>
        <v>-11218</v>
      </c>
      <c r="F2338" s="5" t="str">
        <f t="shared" si="147"/>
        <v>BEARISH</v>
      </c>
      <c r="G2338" s="5" t="str">
        <f t="shared" si="146"/>
        <v>NEUTRAL</v>
      </c>
      <c r="H2338" s="5" t="str">
        <f t="shared" si="145"/>
        <v>CONFIRMED BEARISH</v>
      </c>
    </row>
    <row r="2339" spans="1:8" ht="13.5" x14ac:dyDescent="0.25">
      <c r="A2339" s="3">
        <f>TITRES_STAT!B2342</f>
        <v>45708</v>
      </c>
      <c r="B2339" s="5">
        <f>TITRES_STAT!C2342</f>
        <v>100.84</v>
      </c>
      <c r="C2339" s="5">
        <f>TITRES_STAT!D2342</f>
        <v>94.537499999999994</v>
      </c>
      <c r="D2339" s="5">
        <f>TITRES_STAT!E2342</f>
        <v>24</v>
      </c>
      <c r="E2339" s="2">
        <f t="shared" si="144"/>
        <v>-11242</v>
      </c>
      <c r="F2339" s="5" t="str">
        <f t="shared" si="147"/>
        <v>BEARISH</v>
      </c>
      <c r="G2339" s="5" t="str">
        <f t="shared" si="146"/>
        <v>NEUTRAL</v>
      </c>
      <c r="H2339" s="5" t="str">
        <f t="shared" si="145"/>
        <v>CONFIRMED BEARISH</v>
      </c>
    </row>
    <row r="2340" spans="1:8" ht="13.5" x14ac:dyDescent="0.25">
      <c r="A2340" s="3">
        <f>TITRES_STAT!B2343</f>
        <v>45709</v>
      </c>
      <c r="B2340" s="5">
        <f>TITRES_STAT!C2343</f>
        <v>100.84</v>
      </c>
      <c r="C2340" s="5">
        <f>TITRES_STAT!D2343</f>
        <v>94.537499999999994</v>
      </c>
      <c r="D2340" s="5">
        <f>TITRES_STAT!E2343</f>
        <v>0</v>
      </c>
      <c r="E2340" s="2">
        <f t="shared" si="144"/>
        <v>-11242</v>
      </c>
      <c r="F2340" s="5" t="str">
        <f t="shared" si="147"/>
        <v>BEARISH</v>
      </c>
      <c r="G2340" s="5" t="str">
        <f t="shared" si="146"/>
        <v>NEUTRAL</v>
      </c>
      <c r="H2340" s="5" t="str">
        <f t="shared" si="145"/>
        <v>CONFIRMED BEARISH</v>
      </c>
    </row>
    <row r="2341" spans="1:8" ht="13.5" x14ac:dyDescent="0.25">
      <c r="A2341" s="3">
        <f>TITRES_STAT!B2344</f>
        <v>45712</v>
      </c>
      <c r="B2341" s="5">
        <f>TITRES_STAT!C2344</f>
        <v>100.78</v>
      </c>
      <c r="C2341" s="5">
        <f>TITRES_STAT!D2344</f>
        <v>94.481300000000005</v>
      </c>
      <c r="D2341" s="5">
        <f>TITRES_STAT!E2344</f>
        <v>27</v>
      </c>
      <c r="E2341" s="2">
        <f t="shared" si="144"/>
        <v>-11269</v>
      </c>
      <c r="F2341" s="5" t="str">
        <f t="shared" si="147"/>
        <v>BEARISH</v>
      </c>
      <c r="G2341" s="5" t="str">
        <f t="shared" si="146"/>
        <v>NEUTRAL</v>
      </c>
      <c r="H2341" s="5" t="str">
        <f t="shared" si="145"/>
        <v>CONFIRMED BEARISH</v>
      </c>
    </row>
    <row r="2342" spans="1:8" ht="13.5" x14ac:dyDescent="0.25">
      <c r="A2342" s="3">
        <f>TITRES_STAT!B2345</f>
        <v>45713</v>
      </c>
      <c r="B2342" s="5">
        <f>TITRES_STAT!C2345</f>
        <v>100.78</v>
      </c>
      <c r="C2342" s="5">
        <f>TITRES_STAT!D2345</f>
        <v>94.481300000000005</v>
      </c>
      <c r="D2342" s="5">
        <f>TITRES_STAT!E2345</f>
        <v>189</v>
      </c>
      <c r="E2342" s="2">
        <f t="shared" si="144"/>
        <v>-11269</v>
      </c>
      <c r="F2342" s="5" t="str">
        <f t="shared" si="147"/>
        <v>BEARISH</v>
      </c>
      <c r="G2342" s="5" t="str">
        <f t="shared" si="146"/>
        <v>NEUTRAL</v>
      </c>
      <c r="H2342" s="5" t="str">
        <f t="shared" si="145"/>
        <v>CONFIRMED BEARISH</v>
      </c>
    </row>
    <row r="2343" spans="1:8" ht="13.5" x14ac:dyDescent="0.25">
      <c r="A2343" s="3">
        <f>TITRES_STAT!B2346</f>
        <v>45714</v>
      </c>
      <c r="B2343" s="5">
        <f>TITRES_STAT!C2346</f>
        <v>96.32</v>
      </c>
      <c r="C2343" s="5">
        <f>TITRES_STAT!D2346</f>
        <v>90.3</v>
      </c>
      <c r="D2343" s="5">
        <f>TITRES_STAT!E2346</f>
        <v>17</v>
      </c>
      <c r="E2343" s="2">
        <f t="shared" si="144"/>
        <v>-11286</v>
      </c>
      <c r="F2343" s="5" t="str">
        <f t="shared" si="147"/>
        <v>BEARISH</v>
      </c>
      <c r="G2343" s="5" t="str">
        <f t="shared" si="146"/>
        <v>NEUTRAL</v>
      </c>
      <c r="H2343" s="5" t="str">
        <f t="shared" si="145"/>
        <v>CONFIRMED BEARISH</v>
      </c>
    </row>
    <row r="2344" spans="1:8" ht="13.5" x14ac:dyDescent="0.25">
      <c r="A2344" s="3">
        <f>TITRES_STAT!B2347</f>
        <v>45715</v>
      </c>
      <c r="B2344" s="5">
        <f>TITRES_STAT!C2347</f>
        <v>99.32</v>
      </c>
      <c r="C2344" s="5">
        <f>TITRES_STAT!D2347</f>
        <v>93.112499999999997</v>
      </c>
      <c r="D2344" s="5">
        <f>TITRES_STAT!E2347</f>
        <v>28</v>
      </c>
      <c r="E2344" s="2">
        <f t="shared" si="144"/>
        <v>-11258</v>
      </c>
      <c r="F2344" s="5" t="str">
        <f t="shared" si="147"/>
        <v>BEARISH</v>
      </c>
      <c r="G2344" s="5" t="str">
        <f t="shared" si="146"/>
        <v>NEUTRAL</v>
      </c>
      <c r="H2344" s="5" t="str">
        <f t="shared" si="145"/>
        <v>CONFIRMED BEARISH</v>
      </c>
    </row>
    <row r="2345" spans="1:8" ht="13.5" x14ac:dyDescent="0.25">
      <c r="A2345" s="3">
        <f>TITRES_STAT!B2348</f>
        <v>45716</v>
      </c>
      <c r="B2345" s="5">
        <f>TITRES_STAT!C2348</f>
        <v>99.32</v>
      </c>
      <c r="C2345" s="5">
        <f>TITRES_STAT!D2348</f>
        <v>93.112499999999997</v>
      </c>
      <c r="D2345" s="5">
        <f>TITRES_STAT!E2348</f>
        <v>0</v>
      </c>
      <c r="E2345" s="2">
        <f t="shared" si="144"/>
        <v>-11258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45719</v>
      </c>
      <c r="B2346" s="5">
        <f>TITRES_STAT!C2349</f>
        <v>99.32</v>
      </c>
      <c r="C2346" s="5">
        <f>TITRES_STAT!D2349</f>
        <v>93.112499999999997</v>
      </c>
      <c r="D2346" s="5">
        <f>TITRES_STAT!E2349</f>
        <v>0</v>
      </c>
      <c r="E2346" s="2">
        <f t="shared" si="144"/>
        <v>-11258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BULLISH DIVERGENCE</v>
      </c>
    </row>
    <row r="2347" spans="1:8" ht="13.5" x14ac:dyDescent="0.25">
      <c r="A2347" s="3">
        <f>TITRES_STAT!B2350</f>
        <v>45720</v>
      </c>
      <c r="B2347" s="5">
        <f>TITRES_STAT!C2350</f>
        <v>99.32</v>
      </c>
      <c r="C2347" s="5">
        <f>TITRES_STAT!D2350</f>
        <v>93.112499999999997</v>
      </c>
      <c r="D2347" s="5">
        <f>TITRES_STAT!E2350</f>
        <v>0</v>
      </c>
      <c r="E2347" s="2">
        <f t="shared" si="144"/>
        <v>-11258</v>
      </c>
      <c r="F2347" s="5" t="str">
        <f t="shared" si="147"/>
        <v>BULLISH</v>
      </c>
      <c r="G2347" s="5" t="str">
        <f t="shared" si="146"/>
        <v>NEUTRAL</v>
      </c>
      <c r="H2347" s="5" t="str">
        <f t="shared" si="145"/>
        <v>BULLISH DIVERGENCE</v>
      </c>
    </row>
    <row r="2348" spans="1:8" ht="13.5" x14ac:dyDescent="0.25">
      <c r="A2348" s="3">
        <f>TITRES_STAT!B2351</f>
        <v>45721</v>
      </c>
      <c r="B2348" s="5">
        <f>TITRES_STAT!C2351</f>
        <v>99.32</v>
      </c>
      <c r="C2348" s="5">
        <f>TITRES_STAT!D2351</f>
        <v>93.112499999999997</v>
      </c>
      <c r="D2348" s="5">
        <f>TITRES_STAT!E2351</f>
        <v>0</v>
      </c>
      <c r="E2348" s="2">
        <f t="shared" si="144"/>
        <v>-11258</v>
      </c>
      <c r="F2348" s="5" t="str">
        <f t="shared" si="147"/>
        <v>BULLISH</v>
      </c>
      <c r="G2348" s="5" t="str">
        <f t="shared" si="146"/>
        <v>NEUTRAL</v>
      </c>
      <c r="H2348" s="5" t="str">
        <f t="shared" si="145"/>
        <v>CONFIRMED BULLISH</v>
      </c>
    </row>
    <row r="2349" spans="1:8" ht="13.5" x14ac:dyDescent="0.25">
      <c r="A2349" s="3">
        <f>TITRES_STAT!B2352</f>
        <v>45722</v>
      </c>
      <c r="B2349" s="5">
        <f>TITRES_STAT!C2352</f>
        <v>99.35</v>
      </c>
      <c r="C2349" s="5">
        <f>TITRES_STAT!D2352</f>
        <v>93.140600000000006</v>
      </c>
      <c r="D2349" s="5">
        <f>TITRES_STAT!E2352</f>
        <v>186</v>
      </c>
      <c r="E2349" s="2">
        <f t="shared" si="144"/>
        <v>-11072</v>
      </c>
      <c r="F2349" s="5" t="str">
        <f t="shared" si="147"/>
        <v>BULLISH</v>
      </c>
      <c r="G2349" s="5" t="str">
        <f t="shared" si="146"/>
        <v>NEUTRAL</v>
      </c>
      <c r="H2349" s="5" t="str">
        <f t="shared" si="145"/>
        <v>CONFIRMED BULLISH</v>
      </c>
    </row>
    <row r="2350" spans="1:8" ht="13.5" x14ac:dyDescent="0.25">
      <c r="A2350" s="3">
        <f>TITRES_STAT!B2353</f>
        <v>45723</v>
      </c>
      <c r="B2350" s="5">
        <f>TITRES_STAT!C2353</f>
        <v>99.35</v>
      </c>
      <c r="C2350" s="5">
        <f>TITRES_STAT!D2353</f>
        <v>93.140600000000006</v>
      </c>
      <c r="D2350" s="5">
        <f>TITRES_STAT!E2353</f>
        <v>42</v>
      </c>
      <c r="E2350" s="2">
        <f t="shared" si="144"/>
        <v>-11072</v>
      </c>
      <c r="F2350" s="5" t="str">
        <f t="shared" si="147"/>
        <v>BULLISH</v>
      </c>
      <c r="G2350" s="5" t="str">
        <f t="shared" si="146"/>
        <v>NEUTRAL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101</v>
      </c>
      <c r="C2351" s="5">
        <f>TITRES_STAT!D2354</f>
        <v>94.6875</v>
      </c>
      <c r="D2351" s="5">
        <f>TITRES_STAT!E2354</f>
        <v>157</v>
      </c>
      <c r="E2351" s="2">
        <f t="shared" si="144"/>
        <v>-10915</v>
      </c>
      <c r="F2351" s="5" t="str">
        <f t="shared" si="147"/>
        <v>BULLISH</v>
      </c>
      <c r="G2351" s="5" t="str">
        <f t="shared" si="146"/>
        <v>WEAK</v>
      </c>
      <c r="H2351" s="5" t="str">
        <f t="shared" si="145"/>
        <v>CONFIRMED BULLISH</v>
      </c>
    </row>
    <row r="2352" spans="1:8" ht="13.5" x14ac:dyDescent="0.25">
      <c r="A2352" s="3">
        <f>TITRES_STAT!B2355</f>
        <v>45727</v>
      </c>
      <c r="B2352" s="5">
        <f>TITRES_STAT!C2355</f>
        <v>101</v>
      </c>
      <c r="C2352" s="5">
        <f>TITRES_STAT!D2355</f>
        <v>94.6875</v>
      </c>
      <c r="D2352" s="5">
        <f>TITRES_STAT!E2355</f>
        <v>0</v>
      </c>
      <c r="E2352" s="2">
        <f t="shared" si="144"/>
        <v>-10915</v>
      </c>
      <c r="F2352" s="5" t="str">
        <f t="shared" si="147"/>
        <v>BULLISH</v>
      </c>
      <c r="G2352" s="5" t="str">
        <f t="shared" si="146"/>
        <v>WEAK</v>
      </c>
      <c r="H2352" s="5" t="str">
        <f t="shared" si="145"/>
        <v>CONFIRMED BULLISH</v>
      </c>
    </row>
    <row r="2353" spans="1:8" ht="13.5" x14ac:dyDescent="0.25">
      <c r="A2353" s="3">
        <f>TITRES_STAT!B2356</f>
        <v>45728</v>
      </c>
      <c r="B2353" s="5">
        <f>TITRES_STAT!C2356</f>
        <v>101</v>
      </c>
      <c r="C2353" s="5">
        <f>TITRES_STAT!D2356</f>
        <v>94.6875</v>
      </c>
      <c r="D2353" s="5">
        <f>TITRES_STAT!E2356</f>
        <v>0</v>
      </c>
      <c r="E2353" s="2">
        <f t="shared" si="144"/>
        <v>-10915</v>
      </c>
      <c r="F2353" s="5" t="str">
        <f t="shared" si="147"/>
        <v>BULLISH</v>
      </c>
      <c r="G2353" s="5" t="str">
        <f t="shared" si="146"/>
        <v>WEAK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101</v>
      </c>
      <c r="C2354" s="5">
        <f>TITRES_STAT!D2357</f>
        <v>94.6875</v>
      </c>
      <c r="D2354" s="5">
        <f>TITRES_STAT!E2357</f>
        <v>0</v>
      </c>
      <c r="E2354" s="2">
        <f t="shared" si="144"/>
        <v>-10915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CONFIRMED BULLISH</v>
      </c>
    </row>
    <row r="2355" spans="1:8" ht="13.5" x14ac:dyDescent="0.25">
      <c r="A2355" s="3">
        <f>TITRES_STAT!B2358</f>
        <v>45730</v>
      </c>
      <c r="B2355" s="5">
        <f>TITRES_STAT!C2358</f>
        <v>101</v>
      </c>
      <c r="C2355" s="5">
        <f>TITRES_STAT!D2358</f>
        <v>94.6875</v>
      </c>
      <c r="D2355" s="5">
        <f>TITRES_STAT!E2358</f>
        <v>0</v>
      </c>
      <c r="E2355" s="2">
        <f t="shared" si="144"/>
        <v>-10915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101</v>
      </c>
      <c r="C2356" s="5">
        <f>TITRES_STAT!D2359</f>
        <v>94.6875</v>
      </c>
      <c r="D2356" s="5">
        <f>TITRES_STAT!E2359</f>
        <v>0</v>
      </c>
      <c r="E2356" s="2">
        <f t="shared" si="144"/>
        <v>-10915</v>
      </c>
      <c r="F2356" s="5" t="str">
        <f t="shared" si="147"/>
        <v>NEUTRAL</v>
      </c>
      <c r="G2356" s="5" t="str">
        <f t="shared" si="146"/>
        <v>NEUTRAL</v>
      </c>
      <c r="H2356" s="5" t="str">
        <f t="shared" si="145"/>
        <v>NEUTRAL</v>
      </c>
    </row>
    <row r="2357" spans="1:8" ht="13.5" x14ac:dyDescent="0.25">
      <c r="A2357" s="3">
        <f>TITRES_STAT!B2360</f>
        <v>45734</v>
      </c>
      <c r="B2357" s="5">
        <f>TITRES_STAT!C2360</f>
        <v>101</v>
      </c>
      <c r="C2357" s="5">
        <f>TITRES_STAT!D2360</f>
        <v>94.6875</v>
      </c>
      <c r="D2357" s="5">
        <f>TITRES_STAT!E2360</f>
        <v>0</v>
      </c>
      <c r="E2357" s="2">
        <f t="shared" si="144"/>
        <v>-10915</v>
      </c>
      <c r="F2357" s="5" t="str">
        <f t="shared" si="147"/>
        <v>NEUTRAL</v>
      </c>
      <c r="G2357" s="5" t="str">
        <f t="shared" si="146"/>
        <v>NEUTRAL</v>
      </c>
      <c r="H2357" s="5" t="str">
        <f t="shared" si="145"/>
        <v>NEUTRAL</v>
      </c>
    </row>
    <row r="2358" spans="1:8" ht="13.5" x14ac:dyDescent="0.25">
      <c r="A2358" s="3">
        <f>TITRES_STAT!B2361</f>
        <v>45735</v>
      </c>
      <c r="B2358" s="5">
        <f>TITRES_STAT!C2361</f>
        <v>100</v>
      </c>
      <c r="C2358" s="5">
        <f>TITRES_STAT!D2361</f>
        <v>93.75</v>
      </c>
      <c r="D2358" s="5">
        <f>TITRES_STAT!E2361</f>
        <v>89</v>
      </c>
      <c r="E2358" s="2">
        <f t="shared" si="144"/>
        <v>-11004</v>
      </c>
      <c r="F2358" s="5" t="str">
        <f t="shared" si="147"/>
        <v>BEARISH</v>
      </c>
      <c r="G2358" s="5" t="str">
        <f t="shared" si="146"/>
        <v>NEUTRAL</v>
      </c>
      <c r="H2358" s="5" t="str">
        <f t="shared" si="145"/>
        <v>CONFIRMED BEARISH</v>
      </c>
    </row>
    <row r="2359" spans="1:8" ht="13.5" x14ac:dyDescent="0.25">
      <c r="A2359" s="3">
        <f>TITRES_STAT!B2362</f>
        <v>45737</v>
      </c>
      <c r="B2359" s="5">
        <f>TITRES_STAT!C2362</f>
        <v>100</v>
      </c>
      <c r="C2359" s="5">
        <f>TITRES_STAT!D2362</f>
        <v>93.75</v>
      </c>
      <c r="D2359" s="5">
        <f>TITRES_STAT!E2362</f>
        <v>24</v>
      </c>
      <c r="E2359" s="2">
        <f t="shared" si="144"/>
        <v>-11004</v>
      </c>
      <c r="F2359" s="5" t="str">
        <f t="shared" si="147"/>
        <v>BEARISH</v>
      </c>
      <c r="G2359" s="5" t="str">
        <f t="shared" si="146"/>
        <v>NEUTRAL</v>
      </c>
      <c r="H2359" s="5" t="str">
        <f t="shared" si="145"/>
        <v>CONFIRMED BEARISH</v>
      </c>
    </row>
    <row r="2360" spans="1:8" ht="13.5" x14ac:dyDescent="0.25">
      <c r="A2360" s="3">
        <f>TITRES_STAT!B2363</f>
        <v>45740</v>
      </c>
      <c r="B2360" s="5">
        <f>TITRES_STAT!C2363</f>
        <v>100</v>
      </c>
      <c r="C2360" s="5">
        <f>TITRES_STAT!D2363</f>
        <v>93.75</v>
      </c>
      <c r="D2360" s="5">
        <f>TITRES_STAT!E2363</f>
        <v>0</v>
      </c>
      <c r="E2360" s="2">
        <f t="shared" si="144"/>
        <v>-11004</v>
      </c>
      <c r="F2360" s="5" t="str">
        <f t="shared" si="147"/>
        <v>BEARISH</v>
      </c>
      <c r="G2360" s="5" t="str">
        <f t="shared" si="146"/>
        <v>NEUTRAL</v>
      </c>
      <c r="H2360" s="5" t="str">
        <f t="shared" si="145"/>
        <v>CONFIRMED BEARISH</v>
      </c>
    </row>
    <row r="2361" spans="1:8" ht="13.5" x14ac:dyDescent="0.25">
      <c r="A2361" s="3">
        <f>TITRES_STAT!B2364</f>
        <v>45741</v>
      </c>
      <c r="B2361" s="5">
        <f>TITRES_STAT!C2364</f>
        <v>100.01</v>
      </c>
      <c r="C2361" s="5">
        <f>TITRES_STAT!D2364</f>
        <v>93.759399999999999</v>
      </c>
      <c r="D2361" s="5">
        <f>TITRES_STAT!E2364</f>
        <v>20</v>
      </c>
      <c r="E2361" s="2">
        <f t="shared" si="144"/>
        <v>-10984</v>
      </c>
      <c r="F2361" s="5" t="str">
        <f t="shared" si="147"/>
        <v>BEARISH</v>
      </c>
      <c r="G2361" s="5" t="str">
        <f t="shared" si="146"/>
        <v>NEUTRAL</v>
      </c>
      <c r="H2361" s="5" t="str">
        <f t="shared" si="145"/>
        <v>CONFIRMED BEARISH</v>
      </c>
    </row>
    <row r="2362" spans="1:8" ht="13.5" x14ac:dyDescent="0.25">
      <c r="A2362" s="3">
        <f>TITRES_STAT!B2365</f>
        <v>45742</v>
      </c>
      <c r="B2362" s="5">
        <f>TITRES_STAT!C2365</f>
        <v>100.1</v>
      </c>
      <c r="C2362" s="5">
        <f>TITRES_STAT!D2365</f>
        <v>93.843800000000002</v>
      </c>
      <c r="D2362" s="5">
        <f>TITRES_STAT!E2365</f>
        <v>14</v>
      </c>
      <c r="E2362" s="2">
        <f t="shared" si="144"/>
        <v>-10970</v>
      </c>
      <c r="F2362" s="5" t="str">
        <f t="shared" si="147"/>
        <v>BEARISH</v>
      </c>
      <c r="G2362" s="5" t="str">
        <f t="shared" si="146"/>
        <v>NEUTRAL</v>
      </c>
      <c r="H2362" s="5" t="str">
        <f t="shared" si="145"/>
        <v>CONFIRMED BEARISH</v>
      </c>
    </row>
    <row r="2363" spans="1:8" ht="13.5" x14ac:dyDescent="0.25">
      <c r="A2363" s="3">
        <f>TITRES_STAT!B2366</f>
        <v>45743</v>
      </c>
      <c r="B2363" s="5">
        <f>TITRES_STAT!C2366</f>
        <v>101</v>
      </c>
      <c r="C2363" s="5">
        <f>TITRES_STAT!D2366</f>
        <v>94.6875</v>
      </c>
      <c r="D2363" s="5">
        <f>TITRES_STAT!E2366</f>
        <v>20</v>
      </c>
      <c r="E2363" s="2">
        <f t="shared" si="144"/>
        <v>-10950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102</v>
      </c>
      <c r="C2364" s="5">
        <f>TITRES_STAT!D2367</f>
        <v>95.625</v>
      </c>
      <c r="D2364" s="5">
        <f>TITRES_STAT!E2367</f>
        <v>10</v>
      </c>
      <c r="E2364" s="2">
        <f t="shared" si="144"/>
        <v>-10940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102</v>
      </c>
      <c r="C2365" s="5">
        <f>TITRES_STAT!D2368</f>
        <v>95.625</v>
      </c>
      <c r="D2365" s="5">
        <f>TITRES_STAT!E2368</f>
        <v>54</v>
      </c>
      <c r="E2365" s="2">
        <f t="shared" si="144"/>
        <v>-10940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104</v>
      </c>
      <c r="C2366" s="5">
        <f>TITRES_STAT!D2369</f>
        <v>97.5</v>
      </c>
      <c r="D2366" s="5">
        <f>TITRES_STAT!E2369</f>
        <v>4</v>
      </c>
      <c r="E2366" s="2">
        <f t="shared" si="144"/>
        <v>-10936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108.68</v>
      </c>
      <c r="C2367" s="5">
        <f>TITRES_STAT!D2370</f>
        <v>101.8875</v>
      </c>
      <c r="D2367" s="5">
        <f>TITRES_STAT!E2370</f>
        <v>13</v>
      </c>
      <c r="E2367" s="2">
        <f t="shared" si="144"/>
        <v>-10923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CONFIRMED BULLISH</v>
      </c>
    </row>
    <row r="2368" spans="1:8" ht="13.5" x14ac:dyDescent="0.25">
      <c r="A2368" s="3">
        <f>TITRES_STAT!B2371</f>
        <v>45754</v>
      </c>
      <c r="B2368" s="5">
        <f>TITRES_STAT!C2371</f>
        <v>110</v>
      </c>
      <c r="C2368" s="5">
        <f>TITRES_STAT!D2371</f>
        <v>103.125</v>
      </c>
      <c r="D2368" s="5">
        <f>TITRES_STAT!E2371</f>
        <v>10</v>
      </c>
      <c r="E2368" s="2">
        <f t="shared" si="144"/>
        <v>-10913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CONFIRMED BULLISH</v>
      </c>
    </row>
    <row r="2369" spans="1:8" ht="13.5" x14ac:dyDescent="0.25">
      <c r="A2369" s="3">
        <f>TITRES_STAT!B2372</f>
        <v>45755</v>
      </c>
      <c r="B2369" s="5">
        <f>TITRES_STAT!C2372</f>
        <v>105.05</v>
      </c>
      <c r="C2369" s="5">
        <f>TITRES_STAT!D2372</f>
        <v>98.484399999999994</v>
      </c>
      <c r="D2369" s="5">
        <f>TITRES_STAT!E2372</f>
        <v>140</v>
      </c>
      <c r="E2369" s="2">
        <f t="shared" si="144"/>
        <v>-11053</v>
      </c>
      <c r="F2369" s="5" t="str">
        <f t="shared" si="147"/>
        <v>BEARISH</v>
      </c>
      <c r="G2369" s="5" t="str">
        <f t="shared" si="146"/>
        <v>NEUTRAL</v>
      </c>
      <c r="H2369" s="5" t="str">
        <f t="shared" si="145"/>
        <v>BEARISH DIVERGENCE</v>
      </c>
    </row>
    <row r="2370" spans="1:8" ht="13.5" x14ac:dyDescent="0.25">
      <c r="A2370" s="3">
        <f>TITRES_STAT!B2373</f>
        <v>45757</v>
      </c>
      <c r="B2370" s="5">
        <f>TITRES_STAT!C2373</f>
        <v>105.05</v>
      </c>
      <c r="C2370" s="5">
        <f>TITRES_STAT!D2373</f>
        <v>98.484399999999994</v>
      </c>
      <c r="D2370" s="5">
        <f>TITRES_STAT!E2373</f>
        <v>126</v>
      </c>
      <c r="E2370" s="2">
        <f t="shared" si="144"/>
        <v>-11053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BEARISH DIVERGENCE</v>
      </c>
    </row>
    <row r="2371" spans="1:8" ht="13.5" x14ac:dyDescent="0.25">
      <c r="A2371" s="3">
        <f>TITRES_STAT!B2374</f>
        <v>45758</v>
      </c>
      <c r="B2371" s="5">
        <f>TITRES_STAT!C2374</f>
        <v>105.05</v>
      </c>
      <c r="C2371" s="5">
        <f>TITRES_STAT!D2374</f>
        <v>98.484399999999994</v>
      </c>
      <c r="D2371" s="5">
        <f>TITRES_STAT!E2374</f>
        <v>10</v>
      </c>
      <c r="E2371" s="2">
        <f t="shared" si="144"/>
        <v>-11053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BEARISH DIVERGENCE</v>
      </c>
    </row>
    <row r="2372" spans="1:8" ht="13.5" x14ac:dyDescent="0.25">
      <c r="A2372" s="3">
        <f>TITRES_STAT!B2375</f>
        <v>45761</v>
      </c>
      <c r="B2372" s="5">
        <f>TITRES_STAT!C2375</f>
        <v>105.05</v>
      </c>
      <c r="C2372" s="5">
        <f>TITRES_STAT!D2375</f>
        <v>98.484399999999994</v>
      </c>
      <c r="D2372" s="5">
        <f>TITRES_STAT!E2375</f>
        <v>0</v>
      </c>
      <c r="E2372" s="2">
        <f t="shared" ref="E2372:E2435" si="148">IF(B2372&gt;B2371, E2371+D2372, IF(B2372&lt;B2371, E2371-D2372, E2371))</f>
        <v>-11053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CONFIRMED BEARISH</v>
      </c>
    </row>
    <row r="2373" spans="1:8" ht="13.5" x14ac:dyDescent="0.25">
      <c r="A2373" s="3">
        <f>TITRES_STAT!B2376</f>
        <v>45762</v>
      </c>
      <c r="B2373" s="5">
        <f>TITRES_STAT!C2376</f>
        <v>109.75</v>
      </c>
      <c r="C2373" s="5">
        <f>TITRES_STAT!D2376</f>
        <v>102.89060000000001</v>
      </c>
      <c r="D2373" s="5">
        <f>TITRES_STAT!E2376</f>
        <v>8</v>
      </c>
      <c r="E2373" s="2">
        <f t="shared" si="148"/>
        <v>-11045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CONFIRMED BEARISH</v>
      </c>
    </row>
    <row r="2374" spans="1:8" ht="13.5" x14ac:dyDescent="0.25">
      <c r="A2374" s="3">
        <f>TITRES_STAT!B2377</f>
        <v>45763</v>
      </c>
      <c r="B2374" s="5">
        <f>TITRES_STAT!C2377</f>
        <v>105.05</v>
      </c>
      <c r="C2374" s="5">
        <f>TITRES_STAT!D2377</f>
        <v>98.484399999999994</v>
      </c>
      <c r="D2374" s="5">
        <f>TITRES_STAT!E2377</f>
        <v>63</v>
      </c>
      <c r="E2374" s="2">
        <f t="shared" si="148"/>
        <v>-11108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45764</v>
      </c>
      <c r="B2375" s="5">
        <f>TITRES_STAT!C2378</f>
        <v>103</v>
      </c>
      <c r="C2375" s="5">
        <f>TITRES_STAT!D2378</f>
        <v>96.5625</v>
      </c>
      <c r="D2375" s="5">
        <f>TITRES_STAT!E2378</f>
        <v>138</v>
      </c>
      <c r="E2375" s="2">
        <f t="shared" si="148"/>
        <v>-11246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CONFIRMED BEARISH</v>
      </c>
    </row>
    <row r="2376" spans="1:8" ht="13.5" x14ac:dyDescent="0.25">
      <c r="A2376" s="3">
        <f>TITRES_STAT!B2379</f>
        <v>45765</v>
      </c>
      <c r="B2376" s="5">
        <f>TITRES_STAT!C2379</f>
        <v>103</v>
      </c>
      <c r="C2376" s="5">
        <f>TITRES_STAT!D2379</f>
        <v>96.5625</v>
      </c>
      <c r="D2376" s="5">
        <f>TITRES_STAT!E2379</f>
        <v>41</v>
      </c>
      <c r="E2376" s="2">
        <f t="shared" si="148"/>
        <v>-11246</v>
      </c>
      <c r="F2376" s="5" t="str">
        <f t="shared" ref="F2376:F2439" si="151">IF(E2376&gt;E2371,"BULLISH",IF(E2376&lt;E2371,"BEARISH","NEUTRAL"))</f>
        <v>BEARISH</v>
      </c>
      <c r="G2376" s="5" t="str">
        <f t="shared" si="150"/>
        <v>NEUTRAL</v>
      </c>
      <c r="H2376" s="5" t="str">
        <f t="shared" si="149"/>
        <v>CONFIRMED BEARISH</v>
      </c>
    </row>
    <row r="2377" spans="1:8" ht="13.5" x14ac:dyDescent="0.25">
      <c r="A2377" s="3">
        <f>TITRES_STAT!B2380</f>
        <v>45768</v>
      </c>
      <c r="B2377" s="5">
        <f>TITRES_STAT!C2380</f>
        <v>103</v>
      </c>
      <c r="C2377" s="5">
        <f>TITRES_STAT!D2380</f>
        <v>96.5625</v>
      </c>
      <c r="D2377" s="5">
        <f>TITRES_STAT!E2380</f>
        <v>0</v>
      </c>
      <c r="E2377" s="2">
        <f t="shared" si="148"/>
        <v>-11246</v>
      </c>
      <c r="F2377" s="5" t="str">
        <f t="shared" si="151"/>
        <v>BEARISH</v>
      </c>
      <c r="G2377" s="5" t="str">
        <f t="shared" si="150"/>
        <v>NEUTRAL</v>
      </c>
      <c r="H2377" s="5" t="str">
        <f t="shared" si="149"/>
        <v>CONFIRMED BEARISH</v>
      </c>
    </row>
    <row r="2378" spans="1:8" ht="13.5" x14ac:dyDescent="0.25">
      <c r="A2378" s="3">
        <f>TITRES_STAT!B2381</f>
        <v>45769</v>
      </c>
      <c r="B2378" s="5">
        <f>TITRES_STAT!C2381</f>
        <v>103</v>
      </c>
      <c r="C2378" s="5">
        <f>TITRES_STAT!D2381</f>
        <v>96.5625</v>
      </c>
      <c r="D2378" s="5">
        <f>TITRES_STAT!E2381</f>
        <v>215</v>
      </c>
      <c r="E2378" s="2">
        <f t="shared" si="148"/>
        <v>-11246</v>
      </c>
      <c r="F2378" s="5" t="str">
        <f t="shared" si="151"/>
        <v>BEARISH</v>
      </c>
      <c r="G2378" s="5" t="str">
        <f t="shared" si="150"/>
        <v>NEUTRAL</v>
      </c>
      <c r="H2378" s="5" t="str">
        <f t="shared" si="149"/>
        <v>CONFIRMED BEARISH</v>
      </c>
    </row>
    <row r="2379" spans="1:8" ht="13.5" x14ac:dyDescent="0.25">
      <c r="A2379" s="3">
        <f>TITRES_STAT!B2382</f>
        <v>45770</v>
      </c>
      <c r="B2379" s="5">
        <f>TITRES_STAT!C2382</f>
        <v>101.5</v>
      </c>
      <c r="C2379" s="5">
        <f>TITRES_STAT!D2382</f>
        <v>95.156300000000002</v>
      </c>
      <c r="D2379" s="5">
        <f>TITRES_STAT!E2382</f>
        <v>28</v>
      </c>
      <c r="E2379" s="2">
        <f t="shared" si="148"/>
        <v>-11274</v>
      </c>
      <c r="F2379" s="5" t="str">
        <f t="shared" si="151"/>
        <v>BEARISH</v>
      </c>
      <c r="G2379" s="5" t="str">
        <f t="shared" si="150"/>
        <v>NEUTRAL</v>
      </c>
      <c r="H2379" s="5" t="str">
        <f t="shared" si="149"/>
        <v>CONFIRMED BEARISH</v>
      </c>
    </row>
    <row r="2380" spans="1:8" ht="13.5" x14ac:dyDescent="0.25">
      <c r="A2380" s="3">
        <f>TITRES_STAT!B2383</f>
        <v>45771</v>
      </c>
      <c r="B2380" s="5">
        <f>TITRES_STAT!C2383</f>
        <v>101.5</v>
      </c>
      <c r="C2380" s="5">
        <f>TITRES_STAT!D2383</f>
        <v>95.156300000000002</v>
      </c>
      <c r="D2380" s="5">
        <f>TITRES_STAT!E2383</f>
        <v>0</v>
      </c>
      <c r="E2380" s="2">
        <f t="shared" si="148"/>
        <v>-11274</v>
      </c>
      <c r="F2380" s="5" t="str">
        <f t="shared" si="151"/>
        <v>BEARISH</v>
      </c>
      <c r="G2380" s="5" t="str">
        <f t="shared" si="150"/>
        <v>NEUTRAL</v>
      </c>
      <c r="H2380" s="5" t="str">
        <f t="shared" si="149"/>
        <v>CONFIRMED BEARISH</v>
      </c>
    </row>
    <row r="2381" spans="1:8" ht="13.5" x14ac:dyDescent="0.25">
      <c r="A2381" s="3">
        <f>TITRES_STAT!B2384</f>
        <v>45772</v>
      </c>
      <c r="B2381" s="5">
        <f>TITRES_STAT!C2384</f>
        <v>101.5</v>
      </c>
      <c r="C2381" s="5">
        <f>TITRES_STAT!D2384</f>
        <v>95.156300000000002</v>
      </c>
      <c r="D2381" s="5">
        <f>TITRES_STAT!E2384</f>
        <v>0</v>
      </c>
      <c r="E2381" s="2">
        <f t="shared" si="148"/>
        <v>-11274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101.5</v>
      </c>
      <c r="C2382" s="5">
        <f>TITRES_STAT!D2385</f>
        <v>95.156300000000002</v>
      </c>
      <c r="D2382" s="5">
        <f>TITRES_STAT!E2385</f>
        <v>0</v>
      </c>
      <c r="E2382" s="2">
        <f t="shared" si="148"/>
        <v>-11274</v>
      </c>
      <c r="F2382" s="5" t="str">
        <f t="shared" si="151"/>
        <v>BEARISH</v>
      </c>
      <c r="G2382" s="5" t="str">
        <f t="shared" si="150"/>
        <v>NEUTRAL</v>
      </c>
      <c r="H2382" s="5" t="str">
        <f t="shared" si="149"/>
        <v>CONFIRMED BEARISH</v>
      </c>
    </row>
    <row r="2383" spans="1:8" ht="13.5" x14ac:dyDescent="0.25">
      <c r="A2383" s="3">
        <f>TITRES_STAT!B2386</f>
        <v>45776</v>
      </c>
      <c r="B2383" s="5">
        <f>TITRES_STAT!C2386</f>
        <v>101.5</v>
      </c>
      <c r="C2383" s="5">
        <f>TITRES_STAT!D2386</f>
        <v>95.156300000000002</v>
      </c>
      <c r="D2383" s="5">
        <f>TITRES_STAT!E2386</f>
        <v>0</v>
      </c>
      <c r="E2383" s="2">
        <f t="shared" si="148"/>
        <v>-11274</v>
      </c>
      <c r="F2383" s="5" t="str">
        <f t="shared" si="151"/>
        <v>BEARISH</v>
      </c>
      <c r="G2383" s="5" t="str">
        <f t="shared" si="150"/>
        <v>NEUTRAL</v>
      </c>
      <c r="H2383" s="5" t="str">
        <f t="shared" si="149"/>
        <v>CONFIRMED BEARISH</v>
      </c>
    </row>
    <row r="2384" spans="1:8" ht="13.5" x14ac:dyDescent="0.25">
      <c r="A2384" s="3">
        <f>TITRES_STAT!B2387</f>
        <v>45777</v>
      </c>
      <c r="B2384" s="5">
        <f>TITRES_STAT!C2387</f>
        <v>101.5</v>
      </c>
      <c r="C2384" s="5">
        <f>TITRES_STAT!D2387</f>
        <v>95.156300000000002</v>
      </c>
      <c r="D2384" s="5">
        <f>TITRES_STAT!E2387</f>
        <v>0</v>
      </c>
      <c r="E2384" s="2">
        <f t="shared" si="148"/>
        <v>-11274</v>
      </c>
      <c r="F2384" s="5" t="str">
        <f t="shared" si="151"/>
        <v>NEUTRAL</v>
      </c>
      <c r="G2384" s="5" t="str">
        <f t="shared" si="150"/>
        <v>NEUTRAL</v>
      </c>
      <c r="H2384" s="5" t="str">
        <f t="shared" si="149"/>
        <v>NEUTRAL</v>
      </c>
    </row>
    <row r="2385" spans="1:8" ht="13.5" x14ac:dyDescent="0.25">
      <c r="A2385" s="3">
        <f>TITRES_STAT!B2388</f>
        <v>45779</v>
      </c>
      <c r="B2385" s="5">
        <f>TITRES_STAT!C2388</f>
        <v>104</v>
      </c>
      <c r="C2385" s="5">
        <f>TITRES_STAT!D2388</f>
        <v>97.5</v>
      </c>
      <c r="D2385" s="5">
        <f>TITRES_STAT!E2388</f>
        <v>1</v>
      </c>
      <c r="E2385" s="2">
        <f t="shared" si="148"/>
        <v>-11273</v>
      </c>
      <c r="F2385" s="5" t="str">
        <f t="shared" si="151"/>
        <v>BULLISH</v>
      </c>
      <c r="G2385" s="5" t="str">
        <f t="shared" si="150"/>
        <v>NEUTRAL</v>
      </c>
      <c r="H2385" s="5" t="str">
        <f t="shared" si="149"/>
        <v>CONFIRMED BULLISH</v>
      </c>
    </row>
    <row r="2386" spans="1:8" ht="13.5" x14ac:dyDescent="0.25">
      <c r="A2386" s="3">
        <f>TITRES_STAT!B2389</f>
        <v>45782</v>
      </c>
      <c r="B2386" s="5">
        <f>TITRES_STAT!C2389</f>
        <v>104</v>
      </c>
      <c r="C2386" s="5">
        <f>TITRES_STAT!D2389</f>
        <v>97.5</v>
      </c>
      <c r="D2386" s="5">
        <f>TITRES_STAT!E2389</f>
        <v>0</v>
      </c>
      <c r="E2386" s="2">
        <f t="shared" si="148"/>
        <v>-11273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CONFIRMED BULLISH</v>
      </c>
    </row>
    <row r="2387" spans="1:8" ht="13.5" x14ac:dyDescent="0.25">
      <c r="A2387" s="3">
        <f>TITRES_STAT!B2390</f>
        <v>45783</v>
      </c>
      <c r="B2387" s="5">
        <f>TITRES_STAT!C2390</f>
        <v>103</v>
      </c>
      <c r="C2387" s="5">
        <f>TITRES_STAT!D2390</f>
        <v>96.5625</v>
      </c>
      <c r="D2387" s="5">
        <f>TITRES_STAT!E2390</f>
        <v>11</v>
      </c>
      <c r="E2387" s="2">
        <f t="shared" si="148"/>
        <v>-11284</v>
      </c>
      <c r="F2387" s="5" t="str">
        <f t="shared" si="151"/>
        <v>BEARISH</v>
      </c>
      <c r="G2387" s="5" t="str">
        <f t="shared" si="150"/>
        <v>NEUTRAL</v>
      </c>
      <c r="H2387" s="5" t="str">
        <f t="shared" si="149"/>
        <v>BEARISH DIVERGENCE</v>
      </c>
    </row>
    <row r="2388" spans="1:8" ht="13.5" x14ac:dyDescent="0.25">
      <c r="A2388" s="3">
        <f>TITRES_STAT!B2391</f>
        <v>45784</v>
      </c>
      <c r="B2388" s="5">
        <f>TITRES_STAT!C2391</f>
        <v>103</v>
      </c>
      <c r="C2388" s="5">
        <f>TITRES_STAT!D2391</f>
        <v>96.5625</v>
      </c>
      <c r="D2388" s="5">
        <f>TITRES_STAT!E2391</f>
        <v>0</v>
      </c>
      <c r="E2388" s="2">
        <f t="shared" si="148"/>
        <v>-11284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BEARISH DIVERGENCE</v>
      </c>
    </row>
    <row r="2389" spans="1:8" ht="13.5" x14ac:dyDescent="0.25">
      <c r="A2389" s="3">
        <f>TITRES_STAT!B2392</f>
        <v>45785</v>
      </c>
      <c r="B2389" s="5">
        <f>TITRES_STAT!C2392</f>
        <v>103</v>
      </c>
      <c r="C2389" s="5">
        <f>TITRES_STAT!D2392</f>
        <v>96.5625</v>
      </c>
      <c r="D2389" s="5">
        <f>TITRES_STAT!E2392</f>
        <v>0</v>
      </c>
      <c r="E2389" s="2">
        <f t="shared" si="148"/>
        <v>-11284</v>
      </c>
      <c r="F2389" s="5" t="str">
        <f t="shared" si="151"/>
        <v>BEARISH</v>
      </c>
      <c r="G2389" s="5" t="str">
        <f t="shared" si="150"/>
        <v>NEUTRAL</v>
      </c>
      <c r="H2389" s="5" t="str">
        <f t="shared" si="149"/>
        <v>BEARISH DIVERGENCE</v>
      </c>
    </row>
    <row r="2390" spans="1:8" ht="13.5" x14ac:dyDescent="0.25">
      <c r="A2390" s="3">
        <f>TITRES_STAT!B2393</f>
        <v>45786</v>
      </c>
      <c r="B2390" s="5">
        <f>TITRES_STAT!C2393</f>
        <v>103</v>
      </c>
      <c r="C2390" s="5">
        <f>TITRES_STAT!D2393</f>
        <v>96.5625</v>
      </c>
      <c r="D2390" s="5">
        <f>TITRES_STAT!E2393</f>
        <v>0</v>
      </c>
      <c r="E2390" s="2">
        <f t="shared" si="148"/>
        <v>-11284</v>
      </c>
      <c r="F2390" s="5" t="str">
        <f t="shared" si="151"/>
        <v>BEARISH</v>
      </c>
      <c r="G2390" s="5" t="str">
        <f t="shared" si="150"/>
        <v>NEUTRAL</v>
      </c>
      <c r="H2390" s="5" t="str">
        <f t="shared" si="149"/>
        <v>CONFIRMED BEARISH</v>
      </c>
    </row>
    <row r="2391" spans="1:8" ht="13.5" x14ac:dyDescent="0.25">
      <c r="A2391" s="3">
        <f>TITRES_STAT!B2394</f>
        <v>45789</v>
      </c>
      <c r="B2391" s="5">
        <f>TITRES_STAT!C2394</f>
        <v>103</v>
      </c>
      <c r="C2391" s="5">
        <f>TITRES_STAT!D2394</f>
        <v>96.5625</v>
      </c>
      <c r="D2391" s="5">
        <f>TITRES_STAT!E2394</f>
        <v>36</v>
      </c>
      <c r="E2391" s="2">
        <f t="shared" si="148"/>
        <v>-11284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CONFIRMED BEARISH</v>
      </c>
    </row>
    <row r="2392" spans="1:8" ht="13.5" x14ac:dyDescent="0.25">
      <c r="A2392" s="3">
        <f>TITRES_STAT!B2395</f>
        <v>45790</v>
      </c>
      <c r="B2392" s="5">
        <f>TITRES_STAT!C2395</f>
        <v>103</v>
      </c>
      <c r="C2392" s="5">
        <f>TITRES_STAT!D2395</f>
        <v>96.5625</v>
      </c>
      <c r="D2392" s="5">
        <f>TITRES_STAT!E2395</f>
        <v>0</v>
      </c>
      <c r="E2392" s="2">
        <f t="shared" si="148"/>
        <v>-11284</v>
      </c>
      <c r="F2392" s="5" t="str">
        <f t="shared" si="151"/>
        <v>NEUTRAL</v>
      </c>
      <c r="G2392" s="5" t="str">
        <f t="shared" si="150"/>
        <v>NEUTRAL</v>
      </c>
      <c r="H2392" s="5" t="str">
        <f t="shared" si="149"/>
        <v>NEUTRAL</v>
      </c>
    </row>
    <row r="2393" spans="1:8" ht="13.5" x14ac:dyDescent="0.25">
      <c r="A2393" s="3">
        <f>TITRES_STAT!B2396</f>
        <v>45791</v>
      </c>
      <c r="B2393" s="5">
        <f>TITRES_STAT!C2396</f>
        <v>103.2</v>
      </c>
      <c r="C2393" s="5">
        <f>TITRES_STAT!D2396</f>
        <v>96.75</v>
      </c>
      <c r="D2393" s="5">
        <f>TITRES_STAT!E2396</f>
        <v>100</v>
      </c>
      <c r="E2393" s="2">
        <f t="shared" si="148"/>
        <v>-11184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103.2</v>
      </c>
      <c r="C2394" s="5">
        <f>TITRES_STAT!D2397</f>
        <v>96.75</v>
      </c>
      <c r="D2394" s="5">
        <f>TITRES_STAT!E2397</f>
        <v>0</v>
      </c>
      <c r="E2394" s="2">
        <f t="shared" si="148"/>
        <v>-11184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CONFIRMED BULLISH</v>
      </c>
    </row>
    <row r="2395" spans="1:8" ht="13.5" x14ac:dyDescent="0.25">
      <c r="A2395" s="3">
        <f>TITRES_STAT!B2398</f>
        <v>45793</v>
      </c>
      <c r="B2395" s="5">
        <f>TITRES_STAT!C2398</f>
        <v>103.2</v>
      </c>
      <c r="C2395" s="5">
        <f>TITRES_STAT!D2398</f>
        <v>96.75</v>
      </c>
      <c r="D2395" s="5">
        <f>TITRES_STAT!E2398</f>
        <v>0</v>
      </c>
      <c r="E2395" s="2">
        <f t="shared" si="148"/>
        <v>-11184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CONFIRMED BULLISH</v>
      </c>
    </row>
    <row r="2396" spans="1:8" ht="13.5" x14ac:dyDescent="0.25">
      <c r="A2396" s="3">
        <f>TITRES_STAT!B2399</f>
        <v>45796</v>
      </c>
      <c r="B2396" s="5">
        <f>TITRES_STAT!C2399</f>
        <v>103.25</v>
      </c>
      <c r="C2396" s="5">
        <f>TITRES_STAT!D2399</f>
        <v>96.796899999999994</v>
      </c>
      <c r="D2396" s="5">
        <f>TITRES_STAT!E2399</f>
        <v>10</v>
      </c>
      <c r="E2396" s="2">
        <f t="shared" si="148"/>
        <v>-11174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CONFIRMED BULLISH</v>
      </c>
    </row>
    <row r="2397" spans="1:8" ht="13.5" x14ac:dyDescent="0.25">
      <c r="A2397" s="3">
        <f>TITRES_STAT!B2400</f>
        <v>45797</v>
      </c>
      <c r="B2397" s="5">
        <f>TITRES_STAT!C2400</f>
        <v>105.2</v>
      </c>
      <c r="C2397" s="5">
        <f>TITRES_STAT!D2400</f>
        <v>98.625</v>
      </c>
      <c r="D2397" s="5">
        <f>TITRES_STAT!E2400</f>
        <v>1</v>
      </c>
      <c r="E2397" s="2">
        <f t="shared" si="148"/>
        <v>-11173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CONFIRMED BULLISH</v>
      </c>
    </row>
    <row r="2398" spans="1:8" ht="13.5" x14ac:dyDescent="0.25">
      <c r="A2398" s="3">
        <f>TITRES_STAT!B2401</f>
        <v>45798</v>
      </c>
      <c r="B2398" s="5">
        <f>TITRES_STAT!C2401</f>
        <v>105.2</v>
      </c>
      <c r="C2398" s="5">
        <f>TITRES_STAT!D2401</f>
        <v>98.625</v>
      </c>
      <c r="D2398" s="5">
        <f>TITRES_STAT!E2401</f>
        <v>19</v>
      </c>
      <c r="E2398" s="2">
        <f t="shared" si="148"/>
        <v>-11173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105.2</v>
      </c>
      <c r="C2399" s="5">
        <f>TITRES_STAT!D2402</f>
        <v>98.625</v>
      </c>
      <c r="D2399" s="5">
        <f>TITRES_STAT!E2402</f>
        <v>0</v>
      </c>
      <c r="E2399" s="2">
        <f t="shared" si="148"/>
        <v>-11173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105.2</v>
      </c>
      <c r="C2400" s="5">
        <f>TITRES_STAT!D2403</f>
        <v>98.625</v>
      </c>
      <c r="D2400" s="5">
        <f>TITRES_STAT!E2403</f>
        <v>0</v>
      </c>
      <c r="E2400" s="2">
        <f t="shared" si="148"/>
        <v>-11173</v>
      </c>
      <c r="F2400" s="5" t="str">
        <f t="shared" si="151"/>
        <v>BULLISH</v>
      </c>
      <c r="G2400" s="5" t="str">
        <f t="shared" si="150"/>
        <v>NEUTRAL</v>
      </c>
      <c r="H2400" s="5" t="str">
        <f t="shared" si="149"/>
        <v>CONFIRMED BULLISH</v>
      </c>
    </row>
    <row r="2401" spans="1:8" ht="13.5" x14ac:dyDescent="0.25">
      <c r="A2401" s="3">
        <f>TITRES_STAT!B2404</f>
        <v>45803</v>
      </c>
      <c r="B2401" s="5">
        <f>TITRES_STAT!C2404</f>
        <v>105.2</v>
      </c>
      <c r="C2401" s="5">
        <f>TITRES_STAT!D2404</f>
        <v>98.625</v>
      </c>
      <c r="D2401" s="5">
        <f>TITRES_STAT!E2404</f>
        <v>0</v>
      </c>
      <c r="E2401" s="2">
        <f t="shared" si="148"/>
        <v>-11173</v>
      </c>
      <c r="F2401" s="5" t="str">
        <f t="shared" si="151"/>
        <v>BULLISH</v>
      </c>
      <c r="G2401" s="5" t="str">
        <f t="shared" si="150"/>
        <v>NEUTRAL</v>
      </c>
      <c r="H2401" s="5" t="str">
        <f t="shared" si="149"/>
        <v>CONFIRMED BULLISH</v>
      </c>
    </row>
    <row r="2402" spans="1:8" ht="13.5" x14ac:dyDescent="0.25">
      <c r="A2402" s="3">
        <f>TITRES_STAT!B2405</f>
        <v>45804</v>
      </c>
      <c r="B2402" s="5">
        <f>TITRES_STAT!C2405</f>
        <v>105.9</v>
      </c>
      <c r="C2402" s="5">
        <f>TITRES_STAT!D2405</f>
        <v>99.281300000000002</v>
      </c>
      <c r="D2402" s="5">
        <f>TITRES_STAT!E2405</f>
        <v>10</v>
      </c>
      <c r="E2402" s="2">
        <f t="shared" si="148"/>
        <v>-11163</v>
      </c>
      <c r="F2402" s="5" t="str">
        <f t="shared" si="151"/>
        <v>BULLISH</v>
      </c>
      <c r="G2402" s="5" t="str">
        <f t="shared" si="150"/>
        <v>NEUTRAL</v>
      </c>
      <c r="H2402" s="5" t="str">
        <f t="shared" si="149"/>
        <v>CONFIRMED BULLISH</v>
      </c>
    </row>
    <row r="2403" spans="1:8" ht="13.5" x14ac:dyDescent="0.25">
      <c r="A2403" s="3">
        <f>TITRES_STAT!B2406</f>
        <v>45805</v>
      </c>
      <c r="B2403" s="5">
        <f>TITRES_STAT!C2406</f>
        <v>105.9</v>
      </c>
      <c r="C2403" s="5">
        <f>TITRES_STAT!D2406</f>
        <v>99.281300000000002</v>
      </c>
      <c r="D2403" s="5">
        <f>TITRES_STAT!E2406</f>
        <v>0</v>
      </c>
      <c r="E2403" s="2">
        <f t="shared" si="148"/>
        <v>-11163</v>
      </c>
      <c r="F2403" s="5" t="str">
        <f t="shared" si="151"/>
        <v>BULLISH</v>
      </c>
      <c r="G2403" s="5" t="str">
        <f t="shared" si="150"/>
        <v>NEUTRAL</v>
      </c>
      <c r="H2403" s="5" t="str">
        <f t="shared" si="149"/>
        <v>CONFIRMED BULLISH</v>
      </c>
    </row>
    <row r="2404" spans="1:8" ht="13.5" x14ac:dyDescent="0.25">
      <c r="A2404" s="3">
        <f>TITRES_STAT!B2407</f>
        <v>45806</v>
      </c>
      <c r="B2404" s="5">
        <f>TITRES_STAT!C2407</f>
        <v>105.9</v>
      </c>
      <c r="C2404" s="5">
        <f>TITRES_STAT!D2407</f>
        <v>99.281300000000002</v>
      </c>
      <c r="D2404" s="5">
        <f>TITRES_STAT!E2407</f>
        <v>0</v>
      </c>
      <c r="E2404" s="2">
        <f t="shared" si="148"/>
        <v>-11163</v>
      </c>
      <c r="F2404" s="5" t="str">
        <f t="shared" si="151"/>
        <v>BULLISH</v>
      </c>
      <c r="G2404" s="5" t="str">
        <f t="shared" si="150"/>
        <v>NEUTRAL</v>
      </c>
      <c r="H2404" s="5" t="str">
        <f t="shared" si="149"/>
        <v>CONFIRMED BULLISH</v>
      </c>
    </row>
    <row r="2405" spans="1:8" ht="13.5" x14ac:dyDescent="0.25">
      <c r="A2405" s="3">
        <f>TITRES_STAT!B2408</f>
        <v>45807</v>
      </c>
      <c r="B2405" s="5">
        <f>TITRES_STAT!C2408</f>
        <v>105.95</v>
      </c>
      <c r="C2405" s="5">
        <f>TITRES_STAT!D2408</f>
        <v>99.328100000000006</v>
      </c>
      <c r="D2405" s="5">
        <f>TITRES_STAT!E2408</f>
        <v>4</v>
      </c>
      <c r="E2405" s="2">
        <f t="shared" si="148"/>
        <v>-11159</v>
      </c>
      <c r="F2405" s="5" t="str">
        <f t="shared" si="151"/>
        <v>BULLISH</v>
      </c>
      <c r="G2405" s="5" t="str">
        <f t="shared" si="150"/>
        <v>NEUTRAL</v>
      </c>
      <c r="H2405" s="5" t="str">
        <f t="shared" si="149"/>
        <v>CONFIRMED BULLISH</v>
      </c>
    </row>
    <row r="2406" spans="1:8" ht="13.5" x14ac:dyDescent="0.25">
      <c r="A2406" s="3">
        <f>TITRES_STAT!B2409</f>
        <v>45810</v>
      </c>
      <c r="B2406" s="5">
        <f>TITRES_STAT!C2409</f>
        <v>105.95</v>
      </c>
      <c r="C2406" s="5">
        <f>TITRES_STAT!D2409</f>
        <v>99.328100000000006</v>
      </c>
      <c r="D2406" s="5">
        <f>TITRES_STAT!E2409</f>
        <v>0</v>
      </c>
      <c r="E2406" s="2">
        <f t="shared" si="148"/>
        <v>-11159</v>
      </c>
      <c r="F2406" s="5" t="str">
        <f t="shared" si="151"/>
        <v>BULLISH</v>
      </c>
      <c r="G2406" s="5" t="str">
        <f t="shared" si="150"/>
        <v>NEUTRAL</v>
      </c>
      <c r="H2406" s="5" t="str">
        <f t="shared" si="149"/>
        <v>CONFIRMED BULLISH</v>
      </c>
    </row>
    <row r="2407" spans="1:8" ht="13.5" x14ac:dyDescent="0.25">
      <c r="A2407" s="3">
        <f>TITRES_STAT!B2410</f>
        <v>45811</v>
      </c>
      <c r="B2407" s="5">
        <f>TITRES_STAT!C2410</f>
        <v>105.95</v>
      </c>
      <c r="C2407" s="5">
        <f>TITRES_STAT!D2410</f>
        <v>99.328100000000006</v>
      </c>
      <c r="D2407" s="5">
        <f>TITRES_STAT!E2410</f>
        <v>0</v>
      </c>
      <c r="E2407" s="2">
        <f t="shared" si="148"/>
        <v>-11159</v>
      </c>
      <c r="F2407" s="5" t="str">
        <f t="shared" si="151"/>
        <v>BULLISH</v>
      </c>
      <c r="G2407" s="5" t="str">
        <f t="shared" si="150"/>
        <v>NEUTRAL</v>
      </c>
      <c r="H2407" s="5" t="str">
        <f t="shared" si="149"/>
        <v>CONFIRMED BULLISH</v>
      </c>
    </row>
    <row r="2408" spans="1:8" ht="13.5" x14ac:dyDescent="0.25">
      <c r="A2408" s="3">
        <f>TITRES_STAT!B2411</f>
        <v>45812</v>
      </c>
      <c r="B2408" s="5">
        <f>TITRES_STAT!C2411</f>
        <v>106.01</v>
      </c>
      <c r="C2408" s="5">
        <f>TITRES_STAT!D2411</f>
        <v>99.384399999999999</v>
      </c>
      <c r="D2408" s="5">
        <f>TITRES_STAT!E2411</f>
        <v>24</v>
      </c>
      <c r="E2408" s="2">
        <f t="shared" si="148"/>
        <v>-11135</v>
      </c>
      <c r="F2408" s="5" t="str">
        <f t="shared" si="151"/>
        <v>BULLISH</v>
      </c>
      <c r="G2408" s="5" t="str">
        <f t="shared" si="150"/>
        <v>NEUTRAL</v>
      </c>
      <c r="H2408" s="5" t="str">
        <f t="shared" si="149"/>
        <v>CONFIRMED BULLISH</v>
      </c>
    </row>
    <row r="2409" spans="1:8" ht="13.5" x14ac:dyDescent="0.25">
      <c r="A2409" s="3">
        <f>TITRES_STAT!B2412</f>
        <v>45813</v>
      </c>
      <c r="B2409" s="5">
        <f>TITRES_STAT!C2412</f>
        <v>108</v>
      </c>
      <c r="C2409" s="5">
        <f>TITRES_STAT!D2412</f>
        <v>101.25</v>
      </c>
      <c r="D2409" s="5">
        <f>TITRES_STAT!E2412</f>
        <v>13</v>
      </c>
      <c r="E2409" s="2">
        <f t="shared" si="148"/>
        <v>-11122</v>
      </c>
      <c r="F2409" s="5" t="str">
        <f t="shared" si="151"/>
        <v>BULLISH</v>
      </c>
      <c r="G2409" s="5" t="str">
        <f t="shared" si="150"/>
        <v>NEUTRAL</v>
      </c>
      <c r="H2409" s="5" t="str">
        <f t="shared" si="149"/>
        <v>CONFIRMED BULLISH</v>
      </c>
    </row>
    <row r="2410" spans="1:8" ht="13.5" x14ac:dyDescent="0.25">
      <c r="A2410" s="3">
        <f>TITRES_STAT!B2413</f>
        <v>45817</v>
      </c>
      <c r="B2410" s="5">
        <f>TITRES_STAT!C2413</f>
        <v>108</v>
      </c>
      <c r="C2410" s="5">
        <f>TITRES_STAT!D2413</f>
        <v>101.25</v>
      </c>
      <c r="D2410" s="5">
        <f>TITRES_STAT!E2413</f>
        <v>10</v>
      </c>
      <c r="E2410" s="2">
        <f t="shared" si="148"/>
        <v>-11122</v>
      </c>
      <c r="F2410" s="5" t="str">
        <f t="shared" si="151"/>
        <v>BULLISH</v>
      </c>
      <c r="G2410" s="5" t="str">
        <f t="shared" si="150"/>
        <v>NEUTRAL</v>
      </c>
      <c r="H2410" s="5" t="str">
        <f t="shared" si="149"/>
        <v>CONFIRMED BULLISH</v>
      </c>
    </row>
    <row r="2411" spans="1:8" ht="13.5" x14ac:dyDescent="0.25">
      <c r="A2411" s="3">
        <f>TITRES_STAT!B2414</f>
        <v>45818</v>
      </c>
      <c r="B2411" s="5">
        <f>TITRES_STAT!C2414</f>
        <v>109</v>
      </c>
      <c r="C2411" s="5">
        <f>TITRES_STAT!D2414</f>
        <v>102.1875</v>
      </c>
      <c r="D2411" s="5">
        <f>TITRES_STAT!E2414</f>
        <v>14</v>
      </c>
      <c r="E2411" s="2">
        <f t="shared" si="148"/>
        <v>-11108</v>
      </c>
      <c r="F2411" s="5" t="str">
        <f t="shared" si="151"/>
        <v>BULLISH</v>
      </c>
      <c r="G2411" s="5" t="str">
        <f t="shared" si="150"/>
        <v>NEUTRAL</v>
      </c>
      <c r="H2411" s="5" t="str">
        <f t="shared" si="149"/>
        <v>CONFIRMED BULLISH</v>
      </c>
    </row>
    <row r="2412" spans="1:8" ht="13.5" x14ac:dyDescent="0.25">
      <c r="A2412" s="3">
        <f>TITRES_STAT!B2415</f>
        <v>45819</v>
      </c>
      <c r="B2412" s="5">
        <f>TITRES_STAT!C2415</f>
        <v>109.95</v>
      </c>
      <c r="C2412" s="5">
        <f>TITRES_STAT!D2415</f>
        <v>103.07810000000001</v>
      </c>
      <c r="D2412" s="5">
        <f>TITRES_STAT!E2415</f>
        <v>15</v>
      </c>
      <c r="E2412" s="2">
        <f t="shared" si="148"/>
        <v>-11093</v>
      </c>
      <c r="F2412" s="5" t="str">
        <f t="shared" si="151"/>
        <v>BULLISH</v>
      </c>
      <c r="G2412" s="5" t="str">
        <f t="shared" si="150"/>
        <v>NEUTRAL</v>
      </c>
      <c r="H2412" s="5" t="str">
        <f t="shared" si="149"/>
        <v>CONFIRMED BULLISH</v>
      </c>
    </row>
    <row r="2413" spans="1:8" ht="13.5" x14ac:dyDescent="0.25">
      <c r="A2413" s="3">
        <f>TITRES_STAT!B2416</f>
        <v>45820</v>
      </c>
      <c r="B2413" s="5">
        <f>TITRES_STAT!C2416</f>
        <v>110</v>
      </c>
      <c r="C2413" s="5">
        <f>TITRES_STAT!D2416</f>
        <v>103.125</v>
      </c>
      <c r="D2413" s="5">
        <f>TITRES_STAT!E2416</f>
        <v>129</v>
      </c>
      <c r="E2413" s="2">
        <f t="shared" si="148"/>
        <v>-10964</v>
      </c>
      <c r="F2413" s="5" t="str">
        <f t="shared" si="151"/>
        <v>BULLISH</v>
      </c>
      <c r="G2413" s="5" t="str">
        <f t="shared" si="150"/>
        <v>NEUTRAL</v>
      </c>
      <c r="H2413" s="5" t="str">
        <f t="shared" si="149"/>
        <v>CONFIRMED BULLISH</v>
      </c>
    </row>
    <row r="2414" spans="1:8" ht="13.5" x14ac:dyDescent="0.25">
      <c r="A2414" s="3">
        <f>TITRES_STAT!B2417</f>
        <v>45821</v>
      </c>
      <c r="B2414" s="5">
        <f>TITRES_STAT!C2417</f>
        <v>110.95</v>
      </c>
      <c r="C2414" s="5">
        <f>TITRES_STAT!D2417</f>
        <v>104.01560000000001</v>
      </c>
      <c r="D2414" s="5">
        <f>TITRES_STAT!E2417</f>
        <v>2</v>
      </c>
      <c r="E2414" s="2">
        <f t="shared" si="148"/>
        <v>-10962</v>
      </c>
      <c r="F2414" s="5" t="str">
        <f t="shared" si="151"/>
        <v>BULLISH</v>
      </c>
      <c r="G2414" s="5" t="str">
        <f t="shared" si="150"/>
        <v>NEUTRAL</v>
      </c>
      <c r="H2414" s="5" t="str">
        <f t="shared" si="149"/>
        <v>CONFIRMED BULLISH</v>
      </c>
    </row>
    <row r="2415" spans="1:8" ht="13.5" x14ac:dyDescent="0.25">
      <c r="A2415" s="3">
        <f>TITRES_STAT!B2418</f>
        <v>45824</v>
      </c>
      <c r="B2415" s="5">
        <f>TITRES_STAT!C2418</f>
        <v>110.95</v>
      </c>
      <c r="C2415" s="5">
        <f>TITRES_STAT!D2418</f>
        <v>104.01560000000001</v>
      </c>
      <c r="D2415" s="5">
        <f>TITRES_STAT!E2418</f>
        <v>18</v>
      </c>
      <c r="E2415" s="2">
        <f t="shared" si="148"/>
        <v>-10962</v>
      </c>
      <c r="F2415" s="5" t="str">
        <f t="shared" si="151"/>
        <v>BULLISH</v>
      </c>
      <c r="G2415" s="5" t="str">
        <f t="shared" si="150"/>
        <v>NEUTRAL</v>
      </c>
      <c r="H2415" s="5" t="str">
        <f t="shared" si="149"/>
        <v>CONFIRMED BULLISH</v>
      </c>
    </row>
    <row r="2416" spans="1:8" ht="13.5" x14ac:dyDescent="0.25">
      <c r="A2416" s="3">
        <f>TITRES_STAT!B2419</f>
        <v>45825</v>
      </c>
      <c r="B2416" s="5">
        <f>TITRES_STAT!C2419</f>
        <v>110.95</v>
      </c>
      <c r="C2416" s="5">
        <f>TITRES_STAT!D2419</f>
        <v>104.01560000000001</v>
      </c>
      <c r="D2416" s="5">
        <f>TITRES_STAT!E2419</f>
        <v>16</v>
      </c>
      <c r="E2416" s="2">
        <f t="shared" si="148"/>
        <v>-10962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CONFIRMED BULLISH</v>
      </c>
    </row>
    <row r="2417" spans="1:8" ht="13.5" x14ac:dyDescent="0.25">
      <c r="A2417" s="3">
        <f>TITRES_STAT!B2420</f>
        <v>45826</v>
      </c>
      <c r="B2417" s="5">
        <f>TITRES_STAT!C2420</f>
        <v>110.95</v>
      </c>
      <c r="C2417" s="5">
        <f>TITRES_STAT!D2420</f>
        <v>104.01560000000001</v>
      </c>
      <c r="D2417" s="5">
        <f>TITRES_STAT!E2420</f>
        <v>0</v>
      </c>
      <c r="E2417" s="2">
        <f t="shared" si="148"/>
        <v>-10962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CONFIRMED BULLISH</v>
      </c>
    </row>
    <row r="2418" spans="1:8" ht="13.5" x14ac:dyDescent="0.25">
      <c r="A2418" s="3">
        <f>TITRES_STAT!B2421</f>
        <v>45827</v>
      </c>
      <c r="B2418" s="5">
        <f>TITRES_STAT!C2421</f>
        <v>113</v>
      </c>
      <c r="C2418" s="5">
        <f>TITRES_STAT!D2421</f>
        <v>105.9375</v>
      </c>
      <c r="D2418" s="5">
        <f>TITRES_STAT!E2421</f>
        <v>88</v>
      </c>
      <c r="E2418" s="2">
        <f t="shared" si="148"/>
        <v>-10874</v>
      </c>
      <c r="F2418" s="5" t="str">
        <f t="shared" si="151"/>
        <v>BULLISH</v>
      </c>
      <c r="G2418" s="5" t="str">
        <f t="shared" si="150"/>
        <v>NEUTRAL</v>
      </c>
      <c r="H2418" s="5" t="str">
        <f t="shared" si="149"/>
        <v>CONFIRMED BULLISH</v>
      </c>
    </row>
    <row r="2419" spans="1:8" ht="13.5" x14ac:dyDescent="0.25">
      <c r="A2419" s="3">
        <f>TITRES_STAT!B2422</f>
        <v>45828</v>
      </c>
      <c r="B2419" s="5">
        <f>TITRES_STAT!C2422</f>
        <v>113</v>
      </c>
      <c r="C2419" s="5">
        <f>TITRES_STAT!D2422</f>
        <v>105.9375</v>
      </c>
      <c r="D2419" s="5">
        <f>TITRES_STAT!E2422</f>
        <v>0</v>
      </c>
      <c r="E2419" s="2">
        <f t="shared" si="148"/>
        <v>-10874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CONFIRMED BULLISH</v>
      </c>
    </row>
    <row r="2420" spans="1:8" ht="13.5" x14ac:dyDescent="0.25">
      <c r="A2420" s="3">
        <f>TITRES_STAT!B2423</f>
        <v>45831</v>
      </c>
      <c r="B2420" s="5">
        <f>TITRES_STAT!C2423</f>
        <v>113</v>
      </c>
      <c r="C2420" s="5">
        <f>TITRES_STAT!D2423</f>
        <v>105.9375</v>
      </c>
      <c r="D2420" s="5">
        <f>TITRES_STAT!E2423</f>
        <v>101</v>
      </c>
      <c r="E2420" s="2">
        <f t="shared" si="148"/>
        <v>-10874</v>
      </c>
      <c r="F2420" s="5" t="str">
        <f t="shared" si="151"/>
        <v>BULLISH</v>
      </c>
      <c r="G2420" s="5" t="str">
        <f t="shared" si="150"/>
        <v>NEUTRAL</v>
      </c>
      <c r="H2420" s="5" t="str">
        <f t="shared" si="149"/>
        <v>CONFIRMED BULLISH</v>
      </c>
    </row>
    <row r="2421" spans="1:8" ht="13.5" x14ac:dyDescent="0.25">
      <c r="A2421" s="3">
        <f>TITRES_STAT!B2424</f>
        <v>45832</v>
      </c>
      <c r="B2421" s="5">
        <f>TITRES_STAT!C2424</f>
        <v>113.95</v>
      </c>
      <c r="C2421" s="5">
        <f>TITRES_STAT!D2424</f>
        <v>106.82810000000001</v>
      </c>
      <c r="D2421" s="5">
        <f>TITRES_STAT!E2424</f>
        <v>1</v>
      </c>
      <c r="E2421" s="2">
        <f t="shared" si="148"/>
        <v>-10873</v>
      </c>
      <c r="F2421" s="5" t="str">
        <f t="shared" si="151"/>
        <v>BULLISH</v>
      </c>
      <c r="G2421" s="5" t="str">
        <f t="shared" si="150"/>
        <v>NEUTRAL</v>
      </c>
      <c r="H2421" s="5" t="str">
        <f t="shared" si="149"/>
        <v>CONFIRMED BULLISH</v>
      </c>
    </row>
    <row r="2422" spans="1:8" ht="13.5" x14ac:dyDescent="0.25">
      <c r="A2422" s="3">
        <f>TITRES_STAT!B2425</f>
        <v>45833</v>
      </c>
      <c r="B2422" s="5">
        <f>TITRES_STAT!C2425</f>
        <v>113.95</v>
      </c>
      <c r="C2422" s="5">
        <f>TITRES_STAT!D2425</f>
        <v>106.82810000000001</v>
      </c>
      <c r="D2422" s="5">
        <f>TITRES_STAT!E2425</f>
        <v>0</v>
      </c>
      <c r="E2422" s="2">
        <f t="shared" si="148"/>
        <v>-10873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CONFIRMED BULLISH</v>
      </c>
    </row>
    <row r="2423" spans="1:8" ht="13.5" x14ac:dyDescent="0.25">
      <c r="A2423" s="3">
        <f>TITRES_STAT!B2426</f>
        <v>45835</v>
      </c>
      <c r="B2423" s="5">
        <f>TITRES_STAT!C2426</f>
        <v>113.98</v>
      </c>
      <c r="C2423" s="5">
        <f>TITRES_STAT!D2426</f>
        <v>106.8563</v>
      </c>
      <c r="D2423" s="5">
        <f>TITRES_STAT!E2426</f>
        <v>2</v>
      </c>
      <c r="E2423" s="2">
        <f t="shared" si="148"/>
        <v>-10871</v>
      </c>
      <c r="F2423" s="5" t="str">
        <f t="shared" si="151"/>
        <v>BULLISH</v>
      </c>
      <c r="G2423" s="5" t="str">
        <f t="shared" si="150"/>
        <v>NEUTRAL</v>
      </c>
      <c r="H2423" s="5" t="str">
        <f t="shared" si="149"/>
        <v>CONFIRMED BULLISH</v>
      </c>
    </row>
    <row r="2424" spans="1:8" ht="13.5" x14ac:dyDescent="0.25">
      <c r="A2424" s="3">
        <f>TITRES_STAT!B2427</f>
        <v>45838</v>
      </c>
      <c r="B2424" s="5">
        <f>TITRES_STAT!C2427</f>
        <v>113.99</v>
      </c>
      <c r="C2424" s="5">
        <f>TITRES_STAT!D2427</f>
        <v>106.8656</v>
      </c>
      <c r="D2424" s="5">
        <f>TITRES_STAT!E2427</f>
        <v>52</v>
      </c>
      <c r="E2424" s="2">
        <f t="shared" si="148"/>
        <v>-10819</v>
      </c>
      <c r="F2424" s="5" t="str">
        <f t="shared" si="151"/>
        <v>BULLISH</v>
      </c>
      <c r="G2424" s="5" t="str">
        <f t="shared" si="150"/>
        <v>NEUTRAL</v>
      </c>
      <c r="H2424" s="5" t="str">
        <f t="shared" si="149"/>
        <v>CONFIRMED BULLISH</v>
      </c>
    </row>
    <row r="2425" spans="1:8" ht="13.5" x14ac:dyDescent="0.25">
      <c r="A2425" s="3">
        <f>TITRES_STAT!B2428</f>
        <v>45839</v>
      </c>
      <c r="B2425" s="5">
        <f>TITRES_STAT!C2428</f>
        <v>113.99</v>
      </c>
      <c r="C2425" s="5">
        <f>TITRES_STAT!D2428</f>
        <v>106.8656</v>
      </c>
      <c r="D2425" s="5">
        <f>TITRES_STAT!E2428</f>
        <v>0</v>
      </c>
      <c r="E2425" s="2">
        <f t="shared" si="148"/>
        <v>-10819</v>
      </c>
      <c r="F2425" s="5" t="str">
        <f t="shared" si="151"/>
        <v>BULLISH</v>
      </c>
      <c r="G2425" s="5" t="str">
        <f t="shared" si="150"/>
        <v>NEUTRAL</v>
      </c>
      <c r="H2425" s="5" t="str">
        <f t="shared" si="149"/>
        <v>CONFIRMED BULLISH</v>
      </c>
    </row>
    <row r="2426" spans="1:8" ht="13.5" x14ac:dyDescent="0.25">
      <c r="A2426" s="3">
        <f>TITRES_STAT!B2429</f>
        <v>45840</v>
      </c>
      <c r="B2426" s="5">
        <f>TITRES_STAT!C2429</f>
        <v>117.5</v>
      </c>
      <c r="C2426" s="5">
        <f>TITRES_STAT!D2429</f>
        <v>110.1563</v>
      </c>
      <c r="D2426" s="5">
        <f>TITRES_STAT!E2429</f>
        <v>21</v>
      </c>
      <c r="E2426" s="2">
        <f t="shared" si="148"/>
        <v>-10798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CONFIRMED BULLISH</v>
      </c>
    </row>
    <row r="2427" spans="1:8" ht="13.5" x14ac:dyDescent="0.25">
      <c r="A2427" s="3">
        <f>TITRES_STAT!B2430</f>
        <v>45841</v>
      </c>
      <c r="B2427" s="5">
        <f>TITRES_STAT!C2430</f>
        <v>118.99</v>
      </c>
      <c r="C2427" s="5">
        <f>TITRES_STAT!D2430</f>
        <v>111.5531</v>
      </c>
      <c r="D2427" s="5">
        <f>TITRES_STAT!E2430</f>
        <v>57</v>
      </c>
      <c r="E2427" s="2">
        <f t="shared" si="148"/>
        <v>-10741</v>
      </c>
      <c r="F2427" s="5" t="str">
        <f t="shared" si="151"/>
        <v>BULLISH</v>
      </c>
      <c r="G2427" s="5" t="str">
        <f t="shared" si="150"/>
        <v>NEUTRAL</v>
      </c>
      <c r="H2427" s="5" t="str">
        <f t="shared" si="149"/>
        <v>CONFIRMED BULLISH</v>
      </c>
    </row>
    <row r="2428" spans="1:8" ht="13.5" x14ac:dyDescent="0.25">
      <c r="A2428" s="3">
        <f>TITRES_STAT!B2431</f>
        <v>45842</v>
      </c>
      <c r="B2428" s="5">
        <f>TITRES_STAT!C2431</f>
        <v>118.88</v>
      </c>
      <c r="C2428" s="5">
        <f>TITRES_STAT!D2431</f>
        <v>111.45</v>
      </c>
      <c r="D2428" s="5">
        <f>TITRES_STAT!E2431</f>
        <v>126</v>
      </c>
      <c r="E2428" s="2">
        <f t="shared" si="148"/>
        <v>-10867</v>
      </c>
      <c r="F2428" s="5" t="str">
        <f t="shared" si="151"/>
        <v>BULLISH</v>
      </c>
      <c r="G2428" s="5" t="str">
        <f t="shared" si="150"/>
        <v>NEUTRAL</v>
      </c>
      <c r="H2428" s="5" t="str">
        <f t="shared" si="149"/>
        <v>CONFIRMED BULLISH</v>
      </c>
    </row>
    <row r="2429" spans="1:8" ht="13.5" x14ac:dyDescent="0.25">
      <c r="A2429" s="3">
        <f>TITRES_STAT!B2432</f>
        <v>45845</v>
      </c>
      <c r="B2429" s="5">
        <f>TITRES_STAT!C2432</f>
        <v>113.54</v>
      </c>
      <c r="C2429" s="5">
        <f>TITRES_STAT!D2432</f>
        <v>106.4438</v>
      </c>
      <c r="D2429" s="5">
        <f>TITRES_STAT!E2432</f>
        <v>150</v>
      </c>
      <c r="E2429" s="2">
        <f t="shared" si="148"/>
        <v>-11017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CONFIRMED BEARISH</v>
      </c>
    </row>
    <row r="2430" spans="1:8" ht="13.5" x14ac:dyDescent="0.25">
      <c r="A2430" s="3">
        <f>TITRES_STAT!B2433</f>
        <v>45846</v>
      </c>
      <c r="B2430" s="5">
        <f>TITRES_STAT!C2433</f>
        <v>118</v>
      </c>
      <c r="C2430" s="5">
        <f>TITRES_STAT!D2433</f>
        <v>110.625</v>
      </c>
      <c r="D2430" s="5">
        <f>TITRES_STAT!E2433</f>
        <v>81</v>
      </c>
      <c r="E2430" s="2">
        <f t="shared" si="148"/>
        <v>-10936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BEARISH DIVERGENCE</v>
      </c>
    </row>
    <row r="2431" spans="1:8" ht="13.5" x14ac:dyDescent="0.25">
      <c r="A2431" s="3">
        <f>TITRES_STAT!B2434</f>
        <v>45847</v>
      </c>
      <c r="B2431" s="5">
        <f>TITRES_STAT!C2434</f>
        <v>118.95</v>
      </c>
      <c r="C2431" s="5">
        <f>TITRES_STAT!D2434</f>
        <v>111.51560000000001</v>
      </c>
      <c r="D2431" s="5">
        <f>TITRES_STAT!E2434</f>
        <v>45</v>
      </c>
      <c r="E2431" s="2">
        <f t="shared" si="148"/>
        <v>-10891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BEARISH DIVERGENCE</v>
      </c>
    </row>
    <row r="2432" spans="1:8" ht="13.5" x14ac:dyDescent="0.25">
      <c r="A2432" s="3">
        <f>TITRES_STAT!B2435</f>
        <v>45848</v>
      </c>
      <c r="B2432" s="5">
        <f>TITRES_STAT!C2435</f>
        <v>118.99</v>
      </c>
      <c r="C2432" s="5">
        <f>TITRES_STAT!D2435</f>
        <v>111.5531</v>
      </c>
      <c r="D2432" s="5">
        <f>TITRES_STAT!E2435</f>
        <v>110</v>
      </c>
      <c r="E2432" s="2">
        <f t="shared" si="148"/>
        <v>-10781</v>
      </c>
      <c r="F2432" s="5" t="str">
        <f t="shared" si="151"/>
        <v>BEARISH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45849</v>
      </c>
      <c r="B2433" s="5">
        <f>TITRES_STAT!C2436</f>
        <v>120</v>
      </c>
      <c r="C2433" s="5">
        <f>TITRES_STAT!D2436</f>
        <v>112.5</v>
      </c>
      <c r="D2433" s="5">
        <f>TITRES_STAT!E2436</f>
        <v>50</v>
      </c>
      <c r="E2433" s="2">
        <f t="shared" si="148"/>
        <v>-10731</v>
      </c>
      <c r="F2433" s="5" t="str">
        <f t="shared" si="151"/>
        <v>BULLISH</v>
      </c>
      <c r="G2433" s="5" t="str">
        <f t="shared" si="150"/>
        <v>NEUTRAL</v>
      </c>
      <c r="H2433" s="5" t="str">
        <f t="shared" si="149"/>
        <v>CONFIRMED BULLISH</v>
      </c>
    </row>
    <row r="2434" spans="1:8" ht="13.5" x14ac:dyDescent="0.25">
      <c r="A2434" s="3">
        <f>TITRES_STAT!B2437</f>
        <v>45852</v>
      </c>
      <c r="B2434" s="5">
        <f>TITRES_STAT!C2437</f>
        <v>125</v>
      </c>
      <c r="C2434" s="5">
        <f>TITRES_STAT!D2437</f>
        <v>117.1875</v>
      </c>
      <c r="D2434" s="5">
        <f>TITRES_STAT!E2437</f>
        <v>73</v>
      </c>
      <c r="E2434" s="2">
        <f t="shared" si="148"/>
        <v>-10658</v>
      </c>
      <c r="F2434" s="5" t="str">
        <f t="shared" si="151"/>
        <v>BULLISH</v>
      </c>
      <c r="G2434" s="5" t="str">
        <f t="shared" si="150"/>
        <v>WEAK</v>
      </c>
      <c r="H2434" s="5" t="str">
        <f t="shared" si="149"/>
        <v>CONFIRMED BULLISH</v>
      </c>
    </row>
    <row r="2435" spans="1:8" ht="13.5" x14ac:dyDescent="0.25">
      <c r="A2435" s="3">
        <f>TITRES_STAT!B2438</f>
        <v>45853</v>
      </c>
      <c r="B2435" s="5">
        <f>TITRES_STAT!C2438</f>
        <v>120</v>
      </c>
      <c r="C2435" s="5">
        <f>TITRES_STAT!D2438</f>
        <v>120</v>
      </c>
      <c r="D2435" s="5">
        <f>TITRES_STAT!E2438</f>
        <v>14</v>
      </c>
      <c r="E2435" s="2">
        <f t="shared" si="148"/>
        <v>-10672</v>
      </c>
      <c r="F2435" s="5" t="str">
        <f t="shared" si="151"/>
        <v>BULLISH</v>
      </c>
      <c r="G2435" s="5" t="str">
        <f t="shared" si="150"/>
        <v>WEAK</v>
      </c>
      <c r="H2435" s="5" t="str">
        <f t="shared" si="149"/>
        <v>CONFIRMED BULLISH</v>
      </c>
    </row>
    <row r="2436" spans="1:8" ht="13.5" x14ac:dyDescent="0.25">
      <c r="A2436" s="3">
        <f>TITRES_STAT!B2439</f>
        <v>45854</v>
      </c>
      <c r="B2436" s="5">
        <f>TITRES_STAT!C2439</f>
        <v>118.1</v>
      </c>
      <c r="C2436" s="5">
        <f>TITRES_STAT!D2439</f>
        <v>118.1</v>
      </c>
      <c r="D2436" s="5">
        <f>TITRES_STAT!E2439</f>
        <v>32</v>
      </c>
      <c r="E2436" s="2">
        <f t="shared" ref="E2436:E2499" si="152">IF(B2436&gt;B2435, E2435+D2436, IF(B2436&lt;B2435, E2435-D2436, E2435))</f>
        <v>-10704</v>
      </c>
      <c r="F2436" s="5" t="str">
        <f t="shared" si="151"/>
        <v>BULLISH</v>
      </c>
      <c r="G2436" s="5" t="str">
        <f t="shared" si="150"/>
        <v>NEUTRAL</v>
      </c>
      <c r="H2436" s="5" t="str">
        <f t="shared" si="149"/>
        <v>BULLISH DIVERGENCE</v>
      </c>
    </row>
    <row r="2437" spans="1:8" ht="13.5" x14ac:dyDescent="0.25">
      <c r="A2437" s="3">
        <f>TITRES_STAT!B2440</f>
        <v>45855</v>
      </c>
      <c r="B2437" s="5">
        <f>TITRES_STAT!C2440</f>
        <v>117.49</v>
      </c>
      <c r="C2437" s="5">
        <f>TITRES_STAT!D2440</f>
        <v>117.49</v>
      </c>
      <c r="D2437" s="5">
        <f>TITRES_STAT!E2440</f>
        <v>83</v>
      </c>
      <c r="E2437" s="2">
        <f t="shared" si="152"/>
        <v>-10787</v>
      </c>
      <c r="F2437" s="5" t="str">
        <f t="shared" si="151"/>
        <v>BEARISH</v>
      </c>
      <c r="G2437" s="5" t="str">
        <f t="shared" si="150"/>
        <v>NEUTRAL</v>
      </c>
      <c r="H2437" s="5" t="str">
        <f t="shared" si="149"/>
        <v>CONFIRMED BEARISH</v>
      </c>
    </row>
    <row r="2438" spans="1:8" ht="13.5" x14ac:dyDescent="0.25">
      <c r="A2438" s="3">
        <f>TITRES_STAT!B2441</f>
        <v>45856</v>
      </c>
      <c r="B2438" s="5">
        <f>TITRES_STAT!C2441</f>
        <v>116.8</v>
      </c>
      <c r="C2438" s="5">
        <f>TITRES_STAT!D2441</f>
        <v>116.8</v>
      </c>
      <c r="D2438" s="5">
        <f>TITRES_STAT!E2441</f>
        <v>30</v>
      </c>
      <c r="E2438" s="2">
        <f t="shared" si="152"/>
        <v>-10817</v>
      </c>
      <c r="F2438" s="5" t="str">
        <f t="shared" si="151"/>
        <v>BEARISH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45859</v>
      </c>
      <c r="B2439" s="5">
        <f>TITRES_STAT!C2442</f>
        <v>116.78</v>
      </c>
      <c r="C2439" s="5">
        <f>TITRES_STAT!D2442</f>
        <v>116.78</v>
      </c>
      <c r="D2439" s="5">
        <f>TITRES_STAT!E2442</f>
        <v>45</v>
      </c>
      <c r="E2439" s="2">
        <f t="shared" si="152"/>
        <v>-10862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BEARISH</v>
      </c>
    </row>
    <row r="2440" spans="1:8" ht="13.5" x14ac:dyDescent="0.25">
      <c r="A2440" s="3">
        <f>TITRES_STAT!B2443</f>
        <v>45860</v>
      </c>
      <c r="B2440" s="5">
        <f>TITRES_STAT!C2443</f>
        <v>116.78</v>
      </c>
      <c r="C2440" s="5">
        <f>TITRES_STAT!D2443</f>
        <v>116.78</v>
      </c>
      <c r="D2440" s="5">
        <f>TITRES_STAT!E2443</f>
        <v>14</v>
      </c>
      <c r="E2440" s="2">
        <f t="shared" si="152"/>
        <v>-10862</v>
      </c>
      <c r="F2440" s="5" t="str">
        <f t="shared" ref="F2440:F2503" si="155">IF(E2440&gt;E2435,"BULLISH",IF(E2440&lt;E2435,"BEARISH","NEUTRAL"))</f>
        <v>BEARISH</v>
      </c>
      <c r="G2440" s="5" t="str">
        <f t="shared" si="154"/>
        <v>NEUTRAL</v>
      </c>
      <c r="H2440" s="5" t="str">
        <f t="shared" si="153"/>
        <v>CONFIRMED BEARISH</v>
      </c>
    </row>
    <row r="2441" spans="1:8" ht="13.5" x14ac:dyDescent="0.25">
      <c r="A2441" s="3">
        <f>TITRES_STAT!B2444</f>
        <v>45861</v>
      </c>
      <c r="B2441" s="5">
        <f>TITRES_STAT!C2444</f>
        <v>116.78</v>
      </c>
      <c r="C2441" s="5">
        <f>TITRES_STAT!D2444</f>
        <v>116.78</v>
      </c>
      <c r="D2441" s="5">
        <f>TITRES_STAT!E2444</f>
        <v>0</v>
      </c>
      <c r="E2441" s="2">
        <f t="shared" si="152"/>
        <v>-10862</v>
      </c>
      <c r="F2441" s="5" t="str">
        <f t="shared" si="155"/>
        <v>BEARISH</v>
      </c>
      <c r="G2441" s="5" t="str">
        <f t="shared" si="154"/>
        <v>NEUTRAL</v>
      </c>
      <c r="H2441" s="5" t="str">
        <f t="shared" si="153"/>
        <v>CONFIRMED BEARISH</v>
      </c>
    </row>
    <row r="2442" spans="1:8" ht="13.5" x14ac:dyDescent="0.25">
      <c r="A2442" s="3">
        <f>TITRES_STAT!B2445</f>
        <v>45862</v>
      </c>
      <c r="B2442" s="5">
        <f>TITRES_STAT!C2445</f>
        <v>116.78</v>
      </c>
      <c r="C2442" s="5">
        <f>TITRES_STAT!D2445</f>
        <v>116.78</v>
      </c>
      <c r="D2442" s="5">
        <f>TITRES_STAT!E2445</f>
        <v>8</v>
      </c>
      <c r="E2442" s="2">
        <f t="shared" si="152"/>
        <v>-10862</v>
      </c>
      <c r="F2442" s="5" t="str">
        <f t="shared" si="155"/>
        <v>BEARISH</v>
      </c>
      <c r="G2442" s="5" t="str">
        <f t="shared" si="154"/>
        <v>NEUTRAL</v>
      </c>
      <c r="H2442" s="5" t="str">
        <f t="shared" si="153"/>
        <v>CONFIRMED BEARISH</v>
      </c>
    </row>
    <row r="2443" spans="1:8" ht="13.5" x14ac:dyDescent="0.25">
      <c r="A2443" s="3">
        <f>TITRES_STAT!B2446</f>
        <v>45866</v>
      </c>
      <c r="B2443" s="5">
        <f>TITRES_STAT!C2446</f>
        <v>120</v>
      </c>
      <c r="C2443" s="5">
        <f>TITRES_STAT!D2446</f>
        <v>120</v>
      </c>
      <c r="D2443" s="5">
        <f>TITRES_STAT!E2446</f>
        <v>80</v>
      </c>
      <c r="E2443" s="2">
        <f t="shared" si="152"/>
        <v>-10782</v>
      </c>
      <c r="F2443" s="5" t="str">
        <f t="shared" si="155"/>
        <v>BULLISH</v>
      </c>
      <c r="G2443" s="5" t="str">
        <f t="shared" si="154"/>
        <v>NEUTRAL</v>
      </c>
      <c r="H2443" s="5" t="str">
        <f t="shared" si="153"/>
        <v>CONFIRMED BULLISH</v>
      </c>
    </row>
    <row r="2444" spans="1:8" ht="13.5" x14ac:dyDescent="0.25">
      <c r="A2444" s="3">
        <f>TITRES_STAT!B2447</f>
        <v>45867</v>
      </c>
      <c r="B2444" s="5">
        <f>TITRES_STAT!C2447</f>
        <v>120</v>
      </c>
      <c r="C2444" s="5">
        <f>TITRES_STAT!D2447</f>
        <v>120</v>
      </c>
      <c r="D2444" s="5">
        <f>TITRES_STAT!E2447</f>
        <v>100</v>
      </c>
      <c r="E2444" s="2">
        <f t="shared" si="152"/>
        <v>-10782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CONFIRMED BULLISH</v>
      </c>
    </row>
    <row r="2445" spans="1:8" ht="13.5" x14ac:dyDescent="0.25">
      <c r="A2445" s="3">
        <f>TITRES_STAT!B2448</f>
        <v>45868</v>
      </c>
      <c r="B2445" s="5">
        <f>TITRES_STAT!C2448</f>
        <v>120</v>
      </c>
      <c r="C2445" s="5">
        <f>TITRES_STAT!D2448</f>
        <v>120</v>
      </c>
      <c r="D2445" s="5">
        <f>TITRES_STAT!E2448</f>
        <v>15</v>
      </c>
      <c r="E2445" s="2">
        <f t="shared" si="152"/>
        <v>-10782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CONFIRMED BULLISH</v>
      </c>
    </row>
    <row r="2446" spans="1:8" ht="13.5" x14ac:dyDescent="0.25">
      <c r="A2446" s="3">
        <f>TITRES_STAT!B2449</f>
        <v>45869</v>
      </c>
      <c r="B2446" s="5">
        <f>TITRES_STAT!C2449</f>
        <v>120</v>
      </c>
      <c r="C2446" s="5">
        <f>TITRES_STAT!D2449</f>
        <v>120</v>
      </c>
      <c r="D2446" s="5">
        <f>TITRES_STAT!E2449</f>
        <v>1</v>
      </c>
      <c r="E2446" s="2">
        <f t="shared" si="152"/>
        <v>-10782</v>
      </c>
      <c r="F2446" s="5" t="str">
        <f t="shared" si="155"/>
        <v>BULLISH</v>
      </c>
      <c r="G2446" s="5" t="str">
        <f t="shared" si="154"/>
        <v>NEUTRAL</v>
      </c>
      <c r="H2446" s="5" t="str">
        <f t="shared" si="153"/>
        <v>CONFIRMED BULLISH</v>
      </c>
    </row>
    <row r="2447" spans="1:8" ht="13.5" x14ac:dyDescent="0.25">
      <c r="A2447" s="3">
        <f>TITRES_STAT!B2450</f>
        <v>45870</v>
      </c>
      <c r="B2447" s="5">
        <f>TITRES_STAT!C2450</f>
        <v>120</v>
      </c>
      <c r="C2447" s="5">
        <f>TITRES_STAT!D2450</f>
        <v>120</v>
      </c>
      <c r="D2447" s="5">
        <f>TITRES_STAT!E2450</f>
        <v>20</v>
      </c>
      <c r="E2447" s="2">
        <f t="shared" si="152"/>
        <v>-10782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CONFIRMED BULLISH</v>
      </c>
    </row>
    <row r="2448" spans="1:8" ht="13.5" x14ac:dyDescent="0.25">
      <c r="A2448" s="3">
        <f>TITRES_STAT!B2451</f>
        <v>45873</v>
      </c>
      <c r="B2448" s="5">
        <f>TITRES_STAT!C2451</f>
        <v>120</v>
      </c>
      <c r="C2448" s="5">
        <f>TITRES_STAT!D2451</f>
        <v>120</v>
      </c>
      <c r="D2448" s="5">
        <f>TITRES_STAT!E2451</f>
        <v>22</v>
      </c>
      <c r="E2448" s="2">
        <f t="shared" si="152"/>
        <v>-10782</v>
      </c>
      <c r="F2448" s="5" t="str">
        <f t="shared" si="155"/>
        <v>NEUTRAL</v>
      </c>
      <c r="G2448" s="5" t="str">
        <f t="shared" si="154"/>
        <v>NEUTRAL</v>
      </c>
      <c r="H2448" s="5" t="str">
        <f t="shared" si="153"/>
        <v>NEUTRAL</v>
      </c>
    </row>
    <row r="2449" spans="1:8" ht="13.5" x14ac:dyDescent="0.25">
      <c r="A2449" s="3">
        <f>TITRES_STAT!B2452</f>
        <v>45874</v>
      </c>
      <c r="B2449" s="5">
        <f>TITRES_STAT!C2452</f>
        <v>125</v>
      </c>
      <c r="C2449" s="5">
        <f>TITRES_STAT!D2452</f>
        <v>125</v>
      </c>
      <c r="D2449" s="5">
        <f>TITRES_STAT!E2452</f>
        <v>156</v>
      </c>
      <c r="E2449" s="2">
        <f t="shared" si="152"/>
        <v>-10626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CONFIRMED BULLISH</v>
      </c>
    </row>
    <row r="2450" spans="1:8" ht="13.5" x14ac:dyDescent="0.25">
      <c r="A2450" s="3">
        <f>TITRES_STAT!B2453</f>
        <v>45875</v>
      </c>
      <c r="B2450" s="5">
        <f>TITRES_STAT!C2453</f>
        <v>125</v>
      </c>
      <c r="C2450" s="5">
        <f>TITRES_STAT!D2453</f>
        <v>125</v>
      </c>
      <c r="D2450" s="5">
        <f>TITRES_STAT!E2453</f>
        <v>0</v>
      </c>
      <c r="E2450" s="2">
        <f t="shared" si="152"/>
        <v>-10626</v>
      </c>
      <c r="F2450" s="5" t="str">
        <f t="shared" si="155"/>
        <v>BULLISH</v>
      </c>
      <c r="G2450" s="5" t="str">
        <f t="shared" si="154"/>
        <v>NEUTRAL</v>
      </c>
      <c r="H2450" s="5" t="str">
        <f t="shared" si="153"/>
        <v>CONFIRMED BULLISH</v>
      </c>
    </row>
    <row r="2451" spans="1:8" ht="13.5" x14ac:dyDescent="0.25">
      <c r="A2451" s="3">
        <f>TITRES_STAT!B2454</f>
        <v>45876</v>
      </c>
      <c r="B2451" s="5">
        <f>TITRES_STAT!C2454</f>
        <v>125</v>
      </c>
      <c r="C2451" s="5">
        <f>TITRES_STAT!D2454</f>
        <v>125</v>
      </c>
      <c r="D2451" s="5">
        <f>TITRES_STAT!E2454</f>
        <v>0</v>
      </c>
      <c r="E2451" s="2">
        <f t="shared" si="152"/>
        <v>-10626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CONFIRMED BULLISH</v>
      </c>
    </row>
    <row r="2452" spans="1:8" ht="13.5" x14ac:dyDescent="0.25">
      <c r="A2452" s="3">
        <f>TITRES_STAT!B2455</f>
        <v>45877</v>
      </c>
      <c r="B2452" s="5">
        <f>TITRES_STAT!C2455</f>
        <v>125</v>
      </c>
      <c r="C2452" s="5">
        <f>TITRES_STAT!D2455</f>
        <v>125</v>
      </c>
      <c r="D2452" s="5">
        <f>TITRES_STAT!E2455</f>
        <v>51</v>
      </c>
      <c r="E2452" s="2">
        <f t="shared" si="152"/>
        <v>-10626</v>
      </c>
      <c r="F2452" s="5" t="str">
        <f t="shared" si="155"/>
        <v>BULLISH</v>
      </c>
      <c r="G2452" s="5" t="str">
        <f t="shared" si="154"/>
        <v>NEUTRAL</v>
      </c>
      <c r="H2452" s="5" t="str">
        <f t="shared" si="153"/>
        <v>CONFIRMED BULLISH</v>
      </c>
    </row>
    <row r="2453" spans="1:8" ht="13.5" x14ac:dyDescent="0.25">
      <c r="A2453" s="3">
        <f>TITRES_STAT!B2456</f>
        <v>45880</v>
      </c>
      <c r="B2453" s="5">
        <f>TITRES_STAT!C2456</f>
        <v>125</v>
      </c>
      <c r="C2453" s="5">
        <f>TITRES_STAT!D2456</f>
        <v>125</v>
      </c>
      <c r="D2453" s="5">
        <f>TITRES_STAT!E2456</f>
        <v>183</v>
      </c>
      <c r="E2453" s="2">
        <f t="shared" si="152"/>
        <v>-10626</v>
      </c>
      <c r="F2453" s="5" t="str">
        <f t="shared" si="155"/>
        <v>BULLISH</v>
      </c>
      <c r="G2453" s="5" t="str">
        <f t="shared" si="154"/>
        <v>NEUTRAL</v>
      </c>
      <c r="H2453" s="5" t="str">
        <f t="shared" si="153"/>
        <v>CONFIRMED BULLISH</v>
      </c>
    </row>
    <row r="2454" spans="1:8" ht="13.5" x14ac:dyDescent="0.25">
      <c r="A2454" s="3">
        <f>TITRES_STAT!B2457</f>
        <v>45881</v>
      </c>
      <c r="B2454" s="5">
        <f>TITRES_STAT!C2457</f>
        <v>125</v>
      </c>
      <c r="C2454" s="5">
        <f>TITRES_STAT!D2457</f>
        <v>125</v>
      </c>
      <c r="D2454" s="5">
        <f>TITRES_STAT!E2457</f>
        <v>0</v>
      </c>
      <c r="E2454" s="2">
        <f t="shared" si="152"/>
        <v>-10626</v>
      </c>
      <c r="F2454" s="5" t="str">
        <f t="shared" si="155"/>
        <v>NEUTRAL</v>
      </c>
      <c r="G2454" s="5" t="str">
        <f t="shared" si="154"/>
        <v>NEUTRAL</v>
      </c>
      <c r="H2454" s="5" t="str">
        <f t="shared" si="153"/>
        <v>NEUTRAL</v>
      </c>
    </row>
    <row r="2455" spans="1:8" ht="13.5" x14ac:dyDescent="0.25">
      <c r="A2455" s="3">
        <f>TITRES_STAT!B2458</f>
        <v>45883</v>
      </c>
      <c r="B2455" s="5">
        <f>TITRES_STAT!C2458</f>
        <v>125</v>
      </c>
      <c r="C2455" s="5">
        <f>TITRES_STAT!D2458</f>
        <v>125</v>
      </c>
      <c r="D2455" s="5">
        <f>TITRES_STAT!E2458</f>
        <v>4</v>
      </c>
      <c r="E2455" s="2">
        <f t="shared" si="152"/>
        <v>-10626</v>
      </c>
      <c r="F2455" s="5" t="str">
        <f t="shared" si="155"/>
        <v>NEUTRAL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125</v>
      </c>
      <c r="C2456" s="5">
        <f>TITRES_STAT!D2459</f>
        <v>125</v>
      </c>
      <c r="D2456" s="5">
        <f>TITRES_STAT!E2459</f>
        <v>0</v>
      </c>
      <c r="E2456" s="2">
        <f t="shared" si="152"/>
        <v>-10626</v>
      </c>
      <c r="F2456" s="5" t="str">
        <f t="shared" si="155"/>
        <v>NEUTRAL</v>
      </c>
      <c r="G2456" s="5" t="str">
        <f t="shared" si="154"/>
        <v>NEUTRAL</v>
      </c>
      <c r="H2456" s="5" t="str">
        <f t="shared" si="153"/>
        <v>NEUTRAL</v>
      </c>
    </row>
    <row r="2457" spans="1:8" ht="13.5" x14ac:dyDescent="0.25">
      <c r="A2457" s="3">
        <f>TITRES_STAT!B2460</f>
        <v>45887</v>
      </c>
      <c r="B2457" s="5">
        <f>TITRES_STAT!C2460</f>
        <v>125</v>
      </c>
      <c r="C2457" s="5">
        <f>TITRES_STAT!D2460</f>
        <v>125</v>
      </c>
      <c r="D2457" s="5">
        <f>TITRES_STAT!E2460</f>
        <v>0</v>
      </c>
      <c r="E2457" s="2">
        <f t="shared" si="152"/>
        <v>-10626</v>
      </c>
      <c r="F2457" s="5" t="str">
        <f t="shared" si="155"/>
        <v>NEUTRAL</v>
      </c>
      <c r="G2457" s="5" t="str">
        <f t="shared" si="154"/>
        <v>NEUTRAL</v>
      </c>
      <c r="H2457" s="5" t="str">
        <f t="shared" si="153"/>
        <v>NEUTRAL</v>
      </c>
    </row>
    <row r="2458" spans="1:8" ht="13.5" x14ac:dyDescent="0.25">
      <c r="A2458" s="3">
        <f>TITRES_STAT!B2461</f>
        <v>45888</v>
      </c>
      <c r="B2458" s="5">
        <f>TITRES_STAT!C2461</f>
        <v>125</v>
      </c>
      <c r="C2458" s="5">
        <f>TITRES_STAT!D2461</f>
        <v>125</v>
      </c>
      <c r="D2458" s="5">
        <f>TITRES_STAT!E2461</f>
        <v>0</v>
      </c>
      <c r="E2458" s="2">
        <f t="shared" si="152"/>
        <v>-10626</v>
      </c>
      <c r="F2458" s="5" t="str">
        <f t="shared" si="155"/>
        <v>NEUTRAL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45889</v>
      </c>
      <c r="B2459" s="5">
        <f>TITRES_STAT!C2462</f>
        <v>125</v>
      </c>
      <c r="C2459" s="5">
        <f>TITRES_STAT!D2462</f>
        <v>125</v>
      </c>
      <c r="D2459" s="5">
        <f>TITRES_STAT!E2462</f>
        <v>1</v>
      </c>
      <c r="E2459" s="2">
        <f t="shared" si="152"/>
        <v>-10626</v>
      </c>
      <c r="F2459" s="5" t="str">
        <f t="shared" si="155"/>
        <v>NEUTRAL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45890</v>
      </c>
      <c r="B2460" s="5">
        <f>TITRES_STAT!C2463</f>
        <v>127.99</v>
      </c>
      <c r="C2460" s="5">
        <f>TITRES_STAT!D2463</f>
        <v>127.99</v>
      </c>
      <c r="D2460" s="5">
        <f>TITRES_STAT!E2463</f>
        <v>22</v>
      </c>
      <c r="E2460" s="2">
        <f t="shared" si="152"/>
        <v>-10604</v>
      </c>
      <c r="F2460" s="5" t="str">
        <f t="shared" si="155"/>
        <v>BULLISH</v>
      </c>
      <c r="G2460" s="5" t="str">
        <f t="shared" si="154"/>
        <v>NEUTRAL</v>
      </c>
      <c r="H2460" s="5" t="str">
        <f t="shared" si="153"/>
        <v>CONFIRMED BULLISH</v>
      </c>
    </row>
    <row r="2461" spans="1:8" ht="13.5" x14ac:dyDescent="0.25">
      <c r="A2461" s="3">
        <f>TITRES_STAT!B2464</f>
        <v>45891</v>
      </c>
      <c r="B2461" s="5">
        <f>TITRES_STAT!C2464</f>
        <v>128.99</v>
      </c>
      <c r="C2461" s="5">
        <f>TITRES_STAT!D2464</f>
        <v>128.99</v>
      </c>
      <c r="D2461" s="5">
        <f>TITRES_STAT!E2464</f>
        <v>28</v>
      </c>
      <c r="E2461" s="2">
        <f t="shared" si="152"/>
        <v>-10576</v>
      </c>
      <c r="F2461" s="5" t="str">
        <f t="shared" si="155"/>
        <v>BULLISH</v>
      </c>
      <c r="G2461" s="5" t="str">
        <f t="shared" si="154"/>
        <v>NEUTRAL</v>
      </c>
      <c r="H2461" s="5" t="str">
        <f t="shared" si="153"/>
        <v>CONFIRMED BULLISH</v>
      </c>
    </row>
    <row r="2462" spans="1:8" ht="13.5" x14ac:dyDescent="0.25">
      <c r="A2462" s="3">
        <f>TITRES_STAT!B2465</f>
        <v>45894</v>
      </c>
      <c r="B2462" s="5">
        <f>TITRES_STAT!C2465</f>
        <v>125</v>
      </c>
      <c r="C2462" s="5">
        <f>TITRES_STAT!D2465</f>
        <v>125</v>
      </c>
      <c r="D2462" s="5">
        <f>TITRES_STAT!E2465</f>
        <v>6</v>
      </c>
      <c r="E2462" s="2">
        <f t="shared" si="152"/>
        <v>-10582</v>
      </c>
      <c r="F2462" s="5" t="str">
        <f t="shared" si="155"/>
        <v>BULLISH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45895</v>
      </c>
      <c r="B2463" s="5">
        <f>TITRES_STAT!C2466</f>
        <v>129</v>
      </c>
      <c r="C2463" s="5">
        <f>TITRES_STAT!D2466</f>
        <v>129</v>
      </c>
      <c r="D2463" s="5">
        <f>TITRES_STAT!E2466</f>
        <v>10</v>
      </c>
      <c r="E2463" s="2">
        <f t="shared" si="152"/>
        <v>-10572</v>
      </c>
      <c r="F2463" s="5" t="str">
        <f t="shared" si="155"/>
        <v>BULLISH</v>
      </c>
      <c r="G2463" s="5" t="str">
        <f t="shared" si="154"/>
        <v>NEUTRAL</v>
      </c>
      <c r="H2463" s="5" t="str">
        <f t="shared" si="153"/>
        <v>CONFIRMED BULLISH</v>
      </c>
    </row>
    <row r="2464" spans="1:8" ht="13.5" x14ac:dyDescent="0.25">
      <c r="A2464" s="3">
        <f>TITRES_STAT!B2467</f>
        <v>45896</v>
      </c>
      <c r="B2464" s="5">
        <f>TITRES_STAT!C2467</f>
        <v>129</v>
      </c>
      <c r="C2464" s="5">
        <f>TITRES_STAT!D2467</f>
        <v>129</v>
      </c>
      <c r="D2464" s="5">
        <f>TITRES_STAT!E2467</f>
        <v>0</v>
      </c>
      <c r="E2464" s="2">
        <f t="shared" si="152"/>
        <v>-10572</v>
      </c>
      <c r="F2464" s="5" t="str">
        <f t="shared" si="155"/>
        <v>BULLISH</v>
      </c>
      <c r="G2464" s="5" t="str">
        <f t="shared" si="154"/>
        <v>NEUTRAL</v>
      </c>
      <c r="H2464" s="5" t="str">
        <f t="shared" si="153"/>
        <v>CONFIRMED BULLISH</v>
      </c>
    </row>
    <row r="2465" spans="1:8" ht="13.5" x14ac:dyDescent="0.25">
      <c r="A2465" s="3">
        <f>TITRES_STAT!B2468</f>
        <v>45897</v>
      </c>
      <c r="B2465" s="5">
        <f>TITRES_STAT!C2468</f>
        <v>129</v>
      </c>
      <c r="C2465" s="5">
        <f>TITRES_STAT!D2468</f>
        <v>129</v>
      </c>
      <c r="D2465" s="5">
        <f>TITRES_STAT!E2468</f>
        <v>0</v>
      </c>
      <c r="E2465" s="2">
        <f t="shared" si="152"/>
        <v>-10572</v>
      </c>
      <c r="F2465" s="5" t="str">
        <f t="shared" si="155"/>
        <v>BULLISH</v>
      </c>
      <c r="G2465" s="5" t="str">
        <f t="shared" si="154"/>
        <v>NEUTRAL</v>
      </c>
      <c r="H2465" s="5" t="str">
        <f t="shared" si="153"/>
        <v>CONFIRMED BULLISH</v>
      </c>
    </row>
    <row r="2466" spans="1:8" ht="13.5" x14ac:dyDescent="0.25">
      <c r="A2466" s="3">
        <f>TITRES_STAT!B2469</f>
        <v>45898</v>
      </c>
      <c r="B2466" s="5">
        <f>TITRES_STAT!C2469</f>
        <v>129</v>
      </c>
      <c r="C2466" s="5">
        <f>TITRES_STAT!D2469</f>
        <v>129</v>
      </c>
      <c r="D2466" s="5">
        <f>TITRES_STAT!E2469</f>
        <v>0</v>
      </c>
      <c r="E2466" s="2">
        <f t="shared" si="152"/>
        <v>-10572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CONFIRMED BULLISH</v>
      </c>
    </row>
    <row r="2467" spans="1:8" ht="13.5" x14ac:dyDescent="0.25">
      <c r="A2467" s="3">
        <f>TITRES_STAT!B2470</f>
        <v>45901</v>
      </c>
      <c r="B2467" s="5">
        <f>TITRES_STAT!C2470</f>
        <v>125.11</v>
      </c>
      <c r="C2467" s="5">
        <f>TITRES_STAT!D2470</f>
        <v>125.11</v>
      </c>
      <c r="D2467" s="5">
        <f>TITRES_STAT!E2470</f>
        <v>112</v>
      </c>
      <c r="E2467" s="2">
        <f t="shared" si="152"/>
        <v>-10684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BEARISH DIVERGENCE</v>
      </c>
    </row>
    <row r="2468" spans="1:8" ht="13.5" x14ac:dyDescent="0.25">
      <c r="A2468" s="3">
        <f>TITRES_STAT!B2471</f>
        <v>45902</v>
      </c>
      <c r="B2468" s="5">
        <f>TITRES_STAT!C2471</f>
        <v>127</v>
      </c>
      <c r="C2468" s="5">
        <f>TITRES_STAT!D2471</f>
        <v>127</v>
      </c>
      <c r="D2468" s="5">
        <f>TITRES_STAT!E2471</f>
        <v>59</v>
      </c>
      <c r="E2468" s="2">
        <f t="shared" si="152"/>
        <v>-10625</v>
      </c>
      <c r="F2468" s="5" t="str">
        <f t="shared" si="155"/>
        <v>BEARISH</v>
      </c>
      <c r="G2468" s="5" t="str">
        <f t="shared" si="154"/>
        <v>NEUTRAL</v>
      </c>
      <c r="H2468" s="5" t="str">
        <f t="shared" si="153"/>
        <v>CONFIRMED BEARISH</v>
      </c>
    </row>
    <row r="2469" spans="1:8" ht="13.5" x14ac:dyDescent="0.25">
      <c r="A2469" s="3">
        <f>TITRES_STAT!B2472</f>
        <v>45903</v>
      </c>
      <c r="B2469" s="5">
        <f>TITRES_STAT!C2472</f>
        <v>127</v>
      </c>
      <c r="C2469" s="5">
        <f>TITRES_STAT!D2472</f>
        <v>127</v>
      </c>
      <c r="D2469" s="5">
        <f>TITRES_STAT!E2472</f>
        <v>0</v>
      </c>
      <c r="E2469" s="2">
        <f t="shared" si="152"/>
        <v>-10625</v>
      </c>
      <c r="F2469" s="5" t="str">
        <f t="shared" si="155"/>
        <v>BEARISH</v>
      </c>
      <c r="G2469" s="5" t="str">
        <f t="shared" si="154"/>
        <v>NEUTRAL</v>
      </c>
      <c r="H2469" s="5" t="str">
        <f t="shared" si="153"/>
        <v>CONFIRMED BEARISH</v>
      </c>
    </row>
    <row r="2470" spans="1:8" ht="13.5" x14ac:dyDescent="0.25">
      <c r="A2470" s="3">
        <f>TITRES_STAT!B2473</f>
        <v>45905</v>
      </c>
      <c r="B2470" s="5">
        <f>TITRES_STAT!C2473</f>
        <v>125.51</v>
      </c>
      <c r="C2470" s="5">
        <f>TITRES_STAT!D2473</f>
        <v>125.51</v>
      </c>
      <c r="D2470" s="5">
        <f>TITRES_STAT!E2473</f>
        <v>26</v>
      </c>
      <c r="E2470" s="2">
        <f t="shared" si="152"/>
        <v>-10651</v>
      </c>
      <c r="F2470" s="5" t="str">
        <f t="shared" si="155"/>
        <v>BEARISH</v>
      </c>
      <c r="G2470" s="5" t="str">
        <f t="shared" si="154"/>
        <v>NEUTRAL</v>
      </c>
      <c r="H2470" s="5" t="str">
        <f t="shared" si="153"/>
        <v>CONFIRMED BEARISH</v>
      </c>
    </row>
    <row r="2471" spans="1:8" ht="13.5" x14ac:dyDescent="0.25">
      <c r="A2471" s="3">
        <f>TITRES_STAT!B2474</f>
        <v>45908</v>
      </c>
      <c r="B2471" s="5">
        <f>TITRES_STAT!C2474</f>
        <v>125.51</v>
      </c>
      <c r="C2471" s="5">
        <f>TITRES_STAT!D2474</f>
        <v>125.51</v>
      </c>
      <c r="D2471" s="5">
        <f>TITRES_STAT!E2474</f>
        <v>0</v>
      </c>
      <c r="E2471" s="2">
        <f t="shared" si="152"/>
        <v>-10651</v>
      </c>
      <c r="F2471" s="5" t="str">
        <f t="shared" si="155"/>
        <v>BEARISH</v>
      </c>
      <c r="G2471" s="5" t="str">
        <f t="shared" si="154"/>
        <v>NEUTRAL</v>
      </c>
      <c r="H2471" s="5" t="str">
        <f t="shared" si="153"/>
        <v>CONFIRMED BEARISH</v>
      </c>
    </row>
    <row r="2472" spans="1:8" ht="13.5" x14ac:dyDescent="0.25">
      <c r="A2472" s="3">
        <f>TITRES_STAT!B2475</f>
        <v>45909</v>
      </c>
      <c r="B2472" s="5">
        <f>TITRES_STAT!C2475</f>
        <v>131.15</v>
      </c>
      <c r="C2472" s="5">
        <f>TITRES_STAT!D2475</f>
        <v>131.15</v>
      </c>
      <c r="D2472" s="5">
        <f>TITRES_STAT!E2475</f>
        <v>0</v>
      </c>
      <c r="E2472" s="2">
        <f t="shared" si="152"/>
        <v>-10651</v>
      </c>
      <c r="F2472" s="5" t="str">
        <f t="shared" si="155"/>
        <v>BULLISH</v>
      </c>
      <c r="G2472" s="5" t="str">
        <f t="shared" si="154"/>
        <v>NEUTRAL</v>
      </c>
      <c r="H2472" s="5" t="str">
        <f t="shared" si="153"/>
        <v>CONFIRMED BULLISH</v>
      </c>
    </row>
    <row r="2473" spans="1:8" ht="13.5" x14ac:dyDescent="0.25">
      <c r="A2473" s="3">
        <f>TITRES_STAT!B2476</f>
        <v>45910</v>
      </c>
      <c r="B2473" s="5">
        <f>TITRES_STAT!C2476</f>
        <v>132</v>
      </c>
      <c r="C2473" s="5">
        <f>TITRES_STAT!D2476</f>
        <v>132</v>
      </c>
      <c r="D2473" s="5">
        <f>TITRES_STAT!E2476</f>
        <v>12</v>
      </c>
      <c r="E2473" s="2">
        <f t="shared" si="152"/>
        <v>-10639</v>
      </c>
      <c r="F2473" s="5" t="str">
        <f t="shared" si="155"/>
        <v>BEARISH</v>
      </c>
      <c r="G2473" s="5" t="str">
        <f t="shared" si="154"/>
        <v>NEUTRAL</v>
      </c>
      <c r="H2473" s="5" t="str">
        <f t="shared" si="153"/>
        <v>BEARISH DIVERGENCE</v>
      </c>
    </row>
    <row r="2474" spans="1:8" ht="13.5" x14ac:dyDescent="0.25">
      <c r="A2474" s="3">
        <f>TITRES_STAT!B2477</f>
        <v>45911</v>
      </c>
      <c r="B2474" s="5">
        <f>TITRES_STAT!C2477</f>
        <v>132.01</v>
      </c>
      <c r="C2474" s="5">
        <f>TITRES_STAT!D2477</f>
        <v>132.01</v>
      </c>
      <c r="D2474" s="5">
        <f>TITRES_STAT!E2477</f>
        <v>69</v>
      </c>
      <c r="E2474" s="2">
        <f t="shared" si="152"/>
        <v>-10570</v>
      </c>
      <c r="F2474" s="5" t="str">
        <f t="shared" si="155"/>
        <v>BULLISH</v>
      </c>
      <c r="G2474" s="5" t="str">
        <f t="shared" si="154"/>
        <v>NEUTRAL</v>
      </c>
      <c r="H2474" s="5" t="str">
        <f t="shared" si="153"/>
        <v>CONFIRMED BULLISH</v>
      </c>
    </row>
    <row r="2475" spans="1:8" ht="13.5" x14ac:dyDescent="0.25">
      <c r="A2475" s="3">
        <f>TITRES_STAT!B2478</f>
        <v>45912</v>
      </c>
      <c r="B2475" s="5">
        <f>TITRES_STAT!C2478</f>
        <v>136.01</v>
      </c>
      <c r="C2475" s="5">
        <f>TITRES_STAT!D2478</f>
        <v>136.01</v>
      </c>
      <c r="D2475" s="5">
        <f>TITRES_STAT!E2478</f>
        <v>5</v>
      </c>
      <c r="E2475" s="2">
        <f t="shared" si="152"/>
        <v>-10565</v>
      </c>
      <c r="F2475" s="5" t="str">
        <f t="shared" si="155"/>
        <v>BULLISH</v>
      </c>
      <c r="G2475" s="5" t="str">
        <f t="shared" si="154"/>
        <v>NEUTRAL</v>
      </c>
      <c r="H2475" s="5" t="str">
        <f t="shared" si="153"/>
        <v>CONFIRMED BULLISH</v>
      </c>
    </row>
    <row r="2476" spans="1:8" ht="13.5" x14ac:dyDescent="0.25">
      <c r="A2476" s="3">
        <f>TITRES_STAT!B2479</f>
        <v>45915</v>
      </c>
      <c r="B2476" s="5">
        <f>TITRES_STAT!C2479</f>
        <v>136.03</v>
      </c>
      <c r="C2476" s="5">
        <f>TITRES_STAT!D2479</f>
        <v>136.03</v>
      </c>
      <c r="D2476" s="5">
        <f>TITRES_STAT!E2479</f>
        <v>50</v>
      </c>
      <c r="E2476" s="2">
        <f t="shared" si="152"/>
        <v>-10515</v>
      </c>
      <c r="F2476" s="5" t="str">
        <f t="shared" si="155"/>
        <v>BULLISH</v>
      </c>
      <c r="G2476" s="5" t="str">
        <f t="shared" si="154"/>
        <v>NEUTRAL</v>
      </c>
      <c r="H2476" s="5" t="str">
        <f t="shared" si="153"/>
        <v>CONFIRMED BULLISH</v>
      </c>
    </row>
    <row r="2477" spans="1:8" ht="13.5" x14ac:dyDescent="0.25">
      <c r="A2477" s="3">
        <f>TITRES_STAT!B2480</f>
        <v>45916</v>
      </c>
      <c r="B2477" s="5">
        <f>TITRES_STAT!C2480</f>
        <v>140</v>
      </c>
      <c r="C2477" s="5">
        <f>TITRES_STAT!D2480</f>
        <v>140</v>
      </c>
      <c r="D2477" s="5">
        <f>TITRES_STAT!E2480</f>
        <v>183</v>
      </c>
      <c r="E2477" s="2">
        <f t="shared" si="152"/>
        <v>-10332</v>
      </c>
      <c r="F2477" s="5" t="str">
        <f t="shared" si="155"/>
        <v>BULLISH</v>
      </c>
      <c r="G2477" s="5" t="str">
        <f t="shared" si="154"/>
        <v>WEAK</v>
      </c>
      <c r="H2477" s="5" t="str">
        <f t="shared" si="153"/>
        <v>CONFIRMED BULLISH</v>
      </c>
    </row>
    <row r="2478" spans="1:8" ht="13.5" x14ac:dyDescent="0.25">
      <c r="A2478" s="3">
        <f>TITRES_STAT!B2481</f>
        <v>45917</v>
      </c>
      <c r="B2478" s="5">
        <f>TITRES_STAT!C2481</f>
        <v>146.30000000000001</v>
      </c>
      <c r="C2478" s="5">
        <f>TITRES_STAT!D2481</f>
        <v>146.30000000000001</v>
      </c>
      <c r="D2478" s="5">
        <f>TITRES_STAT!E2481</f>
        <v>25</v>
      </c>
      <c r="E2478" s="2">
        <f t="shared" si="152"/>
        <v>-10307</v>
      </c>
      <c r="F2478" s="5" t="str">
        <f t="shared" si="155"/>
        <v>BULLISH</v>
      </c>
      <c r="G2478" s="5" t="str">
        <f t="shared" si="154"/>
        <v>WEAK</v>
      </c>
      <c r="H2478" s="5" t="str">
        <f t="shared" si="153"/>
        <v>CONFIRMED BULLISH</v>
      </c>
    </row>
    <row r="2479" spans="1:8" ht="13.5" x14ac:dyDescent="0.25">
      <c r="A2479" s="3">
        <f>TITRES_STAT!B2482</f>
        <v>45918</v>
      </c>
      <c r="B2479" s="5">
        <f>TITRES_STAT!C2482</f>
        <v>146.31</v>
      </c>
      <c r="C2479" s="5">
        <f>TITRES_STAT!D2482</f>
        <v>146.31</v>
      </c>
      <c r="D2479" s="5">
        <f>TITRES_STAT!E2482</f>
        <v>169</v>
      </c>
      <c r="E2479" s="2">
        <f t="shared" si="152"/>
        <v>-10138</v>
      </c>
      <c r="F2479" s="5" t="str">
        <f t="shared" si="155"/>
        <v>BULLISH</v>
      </c>
      <c r="G2479" s="5" t="str">
        <f t="shared" si="154"/>
        <v>WEAK</v>
      </c>
      <c r="H2479" s="5" t="str">
        <f t="shared" si="153"/>
        <v>CONFIRMED BULLISH</v>
      </c>
    </row>
    <row r="2480" spans="1:8" ht="13.5" x14ac:dyDescent="0.25">
      <c r="A2480" s="3">
        <f>TITRES_STAT!B2483</f>
        <v>45919</v>
      </c>
      <c r="B2480" s="5">
        <f>TITRES_STAT!C2483</f>
        <v>148.01</v>
      </c>
      <c r="C2480" s="5">
        <f>TITRES_STAT!D2483</f>
        <v>148.01</v>
      </c>
      <c r="D2480" s="5">
        <f>TITRES_STAT!E2483</f>
        <v>110</v>
      </c>
      <c r="E2480" s="2">
        <f t="shared" si="152"/>
        <v>-10028</v>
      </c>
      <c r="F2480" s="5" t="str">
        <f t="shared" si="155"/>
        <v>BULLISH</v>
      </c>
      <c r="G2480" s="5" t="str">
        <f t="shared" si="154"/>
        <v>WEAK</v>
      </c>
      <c r="H2480" s="5" t="str">
        <f t="shared" si="153"/>
        <v>CONFIRMED BULLISH</v>
      </c>
    </row>
    <row r="2481" spans="1:8" ht="13.5" x14ac:dyDescent="0.25">
      <c r="A2481" s="3">
        <f>TITRES_STAT!B2484</f>
        <v>45922</v>
      </c>
      <c r="B2481" s="5">
        <f>TITRES_STAT!C2484</f>
        <v>150</v>
      </c>
      <c r="C2481" s="5">
        <f>TITRES_STAT!D2484</f>
        <v>150</v>
      </c>
      <c r="D2481" s="5">
        <f>TITRES_STAT!E2484</f>
        <v>182</v>
      </c>
      <c r="E2481" s="2">
        <f t="shared" si="152"/>
        <v>-9846</v>
      </c>
      <c r="F2481" s="5" t="str">
        <f t="shared" si="155"/>
        <v>BULLISH</v>
      </c>
      <c r="G2481" s="5" t="str">
        <f t="shared" si="154"/>
        <v>WEAK</v>
      </c>
      <c r="H2481" s="5" t="str">
        <f t="shared" si="153"/>
        <v>CONFIRMED BULLISH</v>
      </c>
    </row>
    <row r="2482" spans="1:8" ht="13.5" x14ac:dyDescent="0.25">
      <c r="A2482" s="3">
        <f>TITRES_STAT!B2485</f>
        <v>45923</v>
      </c>
      <c r="B2482" s="5">
        <f>TITRES_STAT!C2485</f>
        <v>150</v>
      </c>
      <c r="C2482" s="5">
        <f>TITRES_STAT!D2485</f>
        <v>150</v>
      </c>
      <c r="D2482" s="5">
        <f>TITRES_STAT!E2485</f>
        <v>6</v>
      </c>
      <c r="E2482" s="2">
        <f t="shared" si="152"/>
        <v>-9846</v>
      </c>
      <c r="F2482" s="5" t="str">
        <f t="shared" si="155"/>
        <v>BULLISH</v>
      </c>
      <c r="G2482" s="5" t="str">
        <f t="shared" si="154"/>
        <v>WEAK</v>
      </c>
      <c r="H2482" s="5" t="str">
        <f t="shared" si="153"/>
        <v>CONFIRMED BULLISH</v>
      </c>
    </row>
    <row r="2483" spans="1:8" ht="13.5" x14ac:dyDescent="0.25">
      <c r="A2483" s="3">
        <f>TITRES_STAT!B2486</f>
        <v>45924</v>
      </c>
      <c r="B2483" s="5">
        <f>TITRES_STAT!C2486</f>
        <v>156.75</v>
      </c>
      <c r="C2483" s="5">
        <f>TITRES_STAT!D2486</f>
        <v>156.75</v>
      </c>
      <c r="D2483" s="5">
        <f>TITRES_STAT!E2486</f>
        <v>47</v>
      </c>
      <c r="E2483" s="2">
        <f t="shared" si="152"/>
        <v>-9799</v>
      </c>
      <c r="F2483" s="5" t="str">
        <f t="shared" si="155"/>
        <v>BULLISH</v>
      </c>
      <c r="G2483" s="5" t="str">
        <f t="shared" si="154"/>
        <v>WEAK</v>
      </c>
      <c r="H2483" s="5" t="str">
        <f t="shared" si="153"/>
        <v>CONFIRMED BULLISH</v>
      </c>
    </row>
    <row r="2484" spans="1:8" ht="13.5" x14ac:dyDescent="0.25">
      <c r="A2484" s="3">
        <f>TITRES_STAT!B2487</f>
        <v>45925</v>
      </c>
      <c r="B2484" s="5">
        <f>TITRES_STAT!C2487</f>
        <v>163</v>
      </c>
      <c r="C2484" s="5">
        <f>TITRES_STAT!D2487</f>
        <v>163</v>
      </c>
      <c r="D2484" s="5">
        <f>TITRES_STAT!E2487</f>
        <v>66</v>
      </c>
      <c r="E2484" s="2">
        <f t="shared" si="152"/>
        <v>-9733</v>
      </c>
      <c r="F2484" s="5" t="str">
        <f t="shared" si="155"/>
        <v>BULLISH</v>
      </c>
      <c r="G2484" s="5" t="str">
        <f t="shared" si="154"/>
        <v>WEAK</v>
      </c>
      <c r="H2484" s="5" t="str">
        <f t="shared" si="153"/>
        <v>CONFIRMED BULLISH</v>
      </c>
    </row>
    <row r="2485" spans="1:8" ht="13.5" x14ac:dyDescent="0.25">
      <c r="A2485" s="3">
        <f>TITRES_STAT!B2488</f>
        <v>45926</v>
      </c>
      <c r="B2485" s="5">
        <f>TITRES_STAT!C2488</f>
        <v>163</v>
      </c>
      <c r="C2485" s="5">
        <f>TITRES_STAT!D2488</f>
        <v>163</v>
      </c>
      <c r="D2485" s="5">
        <f>TITRES_STAT!E2488</f>
        <v>0</v>
      </c>
      <c r="E2485" s="2">
        <f t="shared" si="152"/>
        <v>-9733</v>
      </c>
      <c r="F2485" s="5" t="str">
        <f t="shared" si="155"/>
        <v>BULLISH</v>
      </c>
      <c r="G2485" s="5" t="str">
        <f t="shared" si="154"/>
        <v>WEAK</v>
      </c>
      <c r="H2485" s="5" t="str">
        <f t="shared" si="153"/>
        <v>CONFIRMED BULLISH</v>
      </c>
    </row>
    <row r="2486" spans="1:8" ht="13.5" x14ac:dyDescent="0.25">
      <c r="A2486" s="3">
        <f>TITRES_STAT!B2489</f>
        <v>45929</v>
      </c>
      <c r="B2486" s="5">
        <f>TITRES_STAT!C2489</f>
        <v>162</v>
      </c>
      <c r="C2486" s="5">
        <f>TITRES_STAT!D2489</f>
        <v>162</v>
      </c>
      <c r="D2486" s="5">
        <f>TITRES_STAT!E2489</f>
        <v>2</v>
      </c>
      <c r="E2486" s="2">
        <f t="shared" si="152"/>
        <v>-9735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CONFIRMED BULLISH</v>
      </c>
    </row>
    <row r="2487" spans="1:8" ht="13.5" x14ac:dyDescent="0.25">
      <c r="A2487" s="3">
        <f>TITRES_STAT!B2490</f>
        <v>45930</v>
      </c>
      <c r="B2487" s="5">
        <f>TITRES_STAT!C2490</f>
        <v>160</v>
      </c>
      <c r="C2487" s="5">
        <f>TITRES_STAT!D2490</f>
        <v>160</v>
      </c>
      <c r="D2487" s="5">
        <f>TITRES_STAT!E2490</f>
        <v>10</v>
      </c>
      <c r="E2487" s="2">
        <f t="shared" si="152"/>
        <v>-9745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CONFIRMED BULLISH</v>
      </c>
    </row>
    <row r="2488" spans="1:8" ht="13.5" x14ac:dyDescent="0.25">
      <c r="A2488" s="3">
        <f>TITRES_STAT!B2491</f>
        <v>45931</v>
      </c>
      <c r="B2488" s="5">
        <f>TITRES_STAT!C2491</f>
        <v>160</v>
      </c>
      <c r="C2488" s="5">
        <f>TITRES_STAT!D2491</f>
        <v>160</v>
      </c>
      <c r="D2488" s="5">
        <f>TITRES_STAT!E2491</f>
        <v>0</v>
      </c>
      <c r="E2488" s="2">
        <f t="shared" si="152"/>
        <v>-9745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CONFIRMED BULLISH</v>
      </c>
    </row>
    <row r="2489" spans="1:8" ht="13.5" x14ac:dyDescent="0.25">
      <c r="A2489" s="3">
        <f>TITRES_STAT!B2492</f>
        <v>45932</v>
      </c>
      <c r="B2489" s="5">
        <f>TITRES_STAT!C2492</f>
        <v>160</v>
      </c>
      <c r="C2489" s="5">
        <f>TITRES_STAT!D2492</f>
        <v>160</v>
      </c>
      <c r="D2489" s="5">
        <f>TITRES_STAT!E2492</f>
        <v>283</v>
      </c>
      <c r="E2489" s="2">
        <f t="shared" si="152"/>
        <v>-9745</v>
      </c>
      <c r="F2489" s="5" t="str">
        <f t="shared" si="155"/>
        <v>BEARISH</v>
      </c>
      <c r="G2489" s="5" t="str">
        <f t="shared" si="154"/>
        <v>NEUTRAL</v>
      </c>
      <c r="H2489" s="5" t="str">
        <f t="shared" si="153"/>
        <v>CONFIRMED BEARISH</v>
      </c>
    </row>
    <row r="2490" spans="1:8" ht="13.5" x14ac:dyDescent="0.25">
      <c r="A2490" s="3">
        <f>TITRES_STAT!B2493</f>
        <v>45933</v>
      </c>
      <c r="B2490" s="5">
        <f>TITRES_STAT!C2493</f>
        <v>152.80000000000001</v>
      </c>
      <c r="C2490" s="5">
        <f>TITRES_STAT!D2493</f>
        <v>152.80000000000001</v>
      </c>
      <c r="D2490" s="5">
        <f>TITRES_STAT!E2493</f>
        <v>27</v>
      </c>
      <c r="E2490" s="2">
        <f t="shared" si="152"/>
        <v>-9772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CONFIRMED BEARISH</v>
      </c>
    </row>
    <row r="2491" spans="1:8" ht="13.5" x14ac:dyDescent="0.25">
      <c r="A2491" s="3">
        <f>TITRES_STAT!B2494</f>
        <v>45936</v>
      </c>
      <c r="B2491" s="5">
        <f>TITRES_STAT!C2494</f>
        <v>155.1</v>
      </c>
      <c r="C2491" s="5">
        <f>TITRES_STAT!D2494</f>
        <v>155.1</v>
      </c>
      <c r="D2491" s="5">
        <f>TITRES_STAT!E2494</f>
        <v>4</v>
      </c>
      <c r="E2491" s="2">
        <f t="shared" si="152"/>
        <v>-9768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155.1</v>
      </c>
      <c r="C2492" s="5">
        <f>TITRES_STAT!D2495</f>
        <v>155.1</v>
      </c>
      <c r="D2492" s="5">
        <f>TITRES_STAT!E2495</f>
        <v>6</v>
      </c>
      <c r="E2492" s="2">
        <f t="shared" si="152"/>
        <v>-9768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CONFIRMED BEARISH</v>
      </c>
    </row>
    <row r="2493" spans="1:8" ht="13.5" x14ac:dyDescent="0.25">
      <c r="A2493" s="3">
        <f>TITRES_STAT!B2496</f>
        <v>45938</v>
      </c>
      <c r="B2493" s="5">
        <f>TITRES_STAT!C2496</f>
        <v>155.1</v>
      </c>
      <c r="C2493" s="5">
        <f>TITRES_STAT!D2496</f>
        <v>155.1</v>
      </c>
      <c r="D2493" s="5">
        <f>TITRES_STAT!E2496</f>
        <v>1</v>
      </c>
      <c r="E2493" s="2">
        <f t="shared" si="152"/>
        <v>-9768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CONFIRMED BEARISH</v>
      </c>
    </row>
    <row r="2494" spans="1:8" ht="13.5" x14ac:dyDescent="0.25">
      <c r="A2494" s="3">
        <f>TITRES_STAT!B2497</f>
        <v>45939</v>
      </c>
      <c r="B2494" s="5">
        <f>TITRES_STAT!C2497</f>
        <v>155.1</v>
      </c>
      <c r="C2494" s="5">
        <f>TITRES_STAT!D2497</f>
        <v>155.1</v>
      </c>
      <c r="D2494" s="5">
        <f>TITRES_STAT!E2497</f>
        <v>1</v>
      </c>
      <c r="E2494" s="2">
        <f t="shared" si="152"/>
        <v>-9768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153.1</v>
      </c>
      <c r="C2495" s="5">
        <f>TITRES_STAT!D2498</f>
        <v>153.1</v>
      </c>
      <c r="D2495" s="5">
        <f>TITRES_STAT!E2498</f>
        <v>1</v>
      </c>
      <c r="E2495" s="2">
        <f t="shared" si="152"/>
        <v>-9769</v>
      </c>
      <c r="F2495" s="5" t="str">
        <f t="shared" si="155"/>
        <v>BULLISH</v>
      </c>
      <c r="G2495" s="5" t="str">
        <f t="shared" si="154"/>
        <v>NEUTRAL</v>
      </c>
      <c r="H2495" s="5" t="str">
        <f t="shared" si="153"/>
        <v>CONFIRMED BULLISH</v>
      </c>
    </row>
    <row r="2496" spans="1:8" ht="13.5" x14ac:dyDescent="0.25">
      <c r="A2496" s="3">
        <f>TITRES_STAT!B2499</f>
        <v>45943</v>
      </c>
      <c r="B2496" s="5">
        <f>TITRES_STAT!C2499</f>
        <v>153</v>
      </c>
      <c r="C2496" s="5">
        <f>TITRES_STAT!D2499</f>
        <v>153</v>
      </c>
      <c r="D2496" s="5">
        <f>TITRES_STAT!E2499</f>
        <v>30</v>
      </c>
      <c r="E2496" s="2">
        <f t="shared" si="152"/>
        <v>-9799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155</v>
      </c>
      <c r="C2497" s="5">
        <f>TITRES_STAT!D2500</f>
        <v>155</v>
      </c>
      <c r="D2497" s="5">
        <f>TITRES_STAT!E2500</f>
        <v>142</v>
      </c>
      <c r="E2497" s="2">
        <f t="shared" si="152"/>
        <v>-9657</v>
      </c>
      <c r="F2497" s="5" t="str">
        <f t="shared" si="155"/>
        <v>BULLISH</v>
      </c>
      <c r="G2497" s="5" t="str">
        <f t="shared" si="154"/>
        <v>NEUTRAL</v>
      </c>
      <c r="H2497" s="5" t="str">
        <f t="shared" si="153"/>
        <v>BULLISH DIVERGENCE</v>
      </c>
    </row>
    <row r="2498" spans="1:8" ht="13.5" x14ac:dyDescent="0.25">
      <c r="A2498" s="3">
        <f>TITRES_STAT!B2501</f>
        <v>45946</v>
      </c>
      <c r="B2498" s="5">
        <f>TITRES_STAT!C2501</f>
        <v>155</v>
      </c>
      <c r="C2498" s="5">
        <f>TITRES_STAT!D2501</f>
        <v>155</v>
      </c>
      <c r="D2498" s="5">
        <f>TITRES_STAT!E2501</f>
        <v>0</v>
      </c>
      <c r="E2498" s="2">
        <f t="shared" si="152"/>
        <v>-9657</v>
      </c>
      <c r="F2498" s="5" t="str">
        <f t="shared" si="155"/>
        <v>BULLISH</v>
      </c>
      <c r="G2498" s="5" t="str">
        <f t="shared" si="154"/>
        <v>NEUTRAL</v>
      </c>
      <c r="H2498" s="5" t="str">
        <f t="shared" si="153"/>
        <v>BULLISH DIVERGENCE</v>
      </c>
    </row>
    <row r="2499" spans="1:8" ht="13.5" x14ac:dyDescent="0.25">
      <c r="A2499" s="3">
        <f>TITRES_STAT!B2502</f>
        <v>45947</v>
      </c>
      <c r="B2499" s="5">
        <f>TITRES_STAT!C2502</f>
        <v>155</v>
      </c>
      <c r="C2499" s="5">
        <f>TITRES_STAT!D2502</f>
        <v>155</v>
      </c>
      <c r="D2499" s="5">
        <f>TITRES_STAT!E2502</f>
        <v>247</v>
      </c>
      <c r="E2499" s="2">
        <f t="shared" si="152"/>
        <v>-9657</v>
      </c>
      <c r="F2499" s="5" t="str">
        <f t="shared" si="155"/>
        <v>BULLISH</v>
      </c>
      <c r="G2499" s="5" t="str">
        <f t="shared" si="154"/>
        <v>NEUTRAL</v>
      </c>
      <c r="H2499" s="5" t="str">
        <f t="shared" si="153"/>
        <v>BULLISH DIVERGENCE</v>
      </c>
    </row>
    <row r="2500" spans="1:8" ht="13.5" x14ac:dyDescent="0.25">
      <c r="A2500" s="3">
        <f>TITRES_STAT!B2503</f>
        <v>45950</v>
      </c>
      <c r="B2500" s="5">
        <f>TITRES_STAT!C2503</f>
        <v>155</v>
      </c>
      <c r="C2500" s="5">
        <f>TITRES_STAT!D2503</f>
        <v>155</v>
      </c>
      <c r="D2500" s="5">
        <f>TITRES_STAT!E2503</f>
        <v>21</v>
      </c>
      <c r="E2500" s="2">
        <f t="shared" ref="E2500:E2508" si="156">IF(B2500&gt;B2499, E2499+D2500, IF(B2500&lt;B2499, E2499-D2500, E2499))</f>
        <v>-9657</v>
      </c>
      <c r="F2500" s="5" t="str">
        <f t="shared" si="155"/>
        <v>BULLISH</v>
      </c>
      <c r="G2500" s="5" t="str">
        <f t="shared" si="154"/>
        <v>NEUTRAL</v>
      </c>
      <c r="H2500" s="5" t="str">
        <f t="shared" si="153"/>
        <v>CONFIRMED BULLISH</v>
      </c>
    </row>
    <row r="2501" spans="1:8" ht="13.5" x14ac:dyDescent="0.25">
      <c r="A2501" s="3">
        <f>TITRES_STAT!B2504</f>
        <v>45951</v>
      </c>
      <c r="B2501" s="5">
        <f>TITRES_STAT!C2504</f>
        <v>153.30000000000001</v>
      </c>
      <c r="C2501" s="5">
        <f>TITRES_STAT!D2504</f>
        <v>153.30000000000001</v>
      </c>
      <c r="D2501" s="5">
        <f>TITRES_STAT!E2504</f>
        <v>5</v>
      </c>
      <c r="E2501" s="2">
        <f t="shared" si="156"/>
        <v>-9662</v>
      </c>
      <c r="F2501" s="5" t="str">
        <f t="shared" si="155"/>
        <v>BULLISH</v>
      </c>
      <c r="G2501" s="5" t="str">
        <f t="shared" si="154"/>
        <v>NEUTRAL</v>
      </c>
      <c r="H2501" s="5" t="str">
        <f t="shared" si="153"/>
        <v>CONFIRMED BULLISH</v>
      </c>
    </row>
    <row r="2502" spans="1:8" ht="13.5" x14ac:dyDescent="0.25">
      <c r="A2502" s="3">
        <f>TITRES_STAT!B2505</f>
        <v>45952</v>
      </c>
      <c r="B2502" s="5">
        <f>TITRES_STAT!C2505</f>
        <v>153.30000000000001</v>
      </c>
      <c r="C2502" s="5">
        <f>TITRES_STAT!D2505</f>
        <v>153.30000000000001</v>
      </c>
      <c r="D2502" s="5">
        <f>TITRES_STAT!E2505</f>
        <v>0</v>
      </c>
      <c r="E2502" s="2">
        <f t="shared" si="156"/>
        <v>-9662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153.30000000000001</v>
      </c>
      <c r="C2503" s="5">
        <f>TITRES_STAT!D2506</f>
        <v>153.30000000000001</v>
      </c>
      <c r="D2503" s="5">
        <f>TITRES_STAT!E2506</f>
        <v>0</v>
      </c>
      <c r="E2503" s="2">
        <f t="shared" si="156"/>
        <v>-9662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153.30000000000001</v>
      </c>
      <c r="C2504" s="5">
        <f>TITRES_STAT!D2507</f>
        <v>153.30000000000001</v>
      </c>
      <c r="D2504" s="5">
        <f>TITRES_STAT!E2507</f>
        <v>0</v>
      </c>
      <c r="E2504" s="2">
        <f t="shared" si="156"/>
        <v>-9662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153</v>
      </c>
      <c r="C2505" s="5">
        <f>TITRES_STAT!D2508</f>
        <v>153</v>
      </c>
      <c r="D2505" s="5">
        <f>TITRES_STAT!E2508</f>
        <v>15</v>
      </c>
      <c r="E2505" s="2">
        <f t="shared" si="156"/>
        <v>-9677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153</v>
      </c>
      <c r="C2506" s="5">
        <f>TITRES_STAT!D2509</f>
        <v>153</v>
      </c>
      <c r="D2506" s="5">
        <f>TITRES_STAT!E2509</f>
        <v>59</v>
      </c>
      <c r="E2506" s="2">
        <f t="shared" si="156"/>
        <v>-9677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CONFIRMED BEARISH</v>
      </c>
    </row>
    <row r="2507" spans="1:8" ht="13.5" x14ac:dyDescent="0.25">
      <c r="A2507" s="3">
        <f>TITRES_STAT!B2510</f>
        <v>45959</v>
      </c>
      <c r="B2507" s="5">
        <f>TITRES_STAT!C2510</f>
        <v>153</v>
      </c>
      <c r="C2507" s="5">
        <f>TITRES_STAT!D2510</f>
        <v>153</v>
      </c>
      <c r="D2507" s="5">
        <f>TITRES_STAT!E2510</f>
        <v>0</v>
      </c>
      <c r="E2507" s="2">
        <f t="shared" si="156"/>
        <v>-9677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153.5</v>
      </c>
      <c r="C2508" s="5">
        <f>TITRES_STAT!D2511</f>
        <v>153.5</v>
      </c>
      <c r="D2508" s="5">
        <f>TITRES_STAT!E2511</f>
        <v>3</v>
      </c>
      <c r="E2508" s="2">
        <f t="shared" si="156"/>
        <v>-9674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496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91.989000000000004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91.989000000000004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91.989000000000004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91.989000000000004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91.989000000000004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89.908600000000007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91.572919999999996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89.908600000000007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91.156839999999988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89.908600000000007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90.740759999999995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89.908600000000007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90.324679999999987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87.211299999999994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89.369140000000002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87.211299999999994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88.82968000000001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</row>
    <row r="12" spans="1:12" ht="13.5" x14ac:dyDescent="0.25">
      <c r="A12" s="3">
        <f>RSI!A12</f>
        <v>42324</v>
      </c>
      <c r="B12" s="2">
        <f>RSI!B12</f>
        <v>83.290899999999993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87.506140000000002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e">
        <f>OBV!G12</f>
        <v>#DIV/0!</v>
      </c>
      <c r="L12" s="5" t="str">
        <f>OBV!H12</f>
        <v>CONFIRMED BEARISH</v>
      </c>
    </row>
    <row r="13" spans="1:12" ht="13.5" x14ac:dyDescent="0.25">
      <c r="A13" s="3">
        <f>RSI!A13</f>
        <v>42325</v>
      </c>
      <c r="B13" s="2">
        <f>RSI!B13</f>
        <v>80.792299999999997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85.682879999999983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e">
        <f>OBV!G13</f>
        <v>#DIV/0!</v>
      </c>
      <c r="L13" s="5" t="str">
        <f>OBV!H13</f>
        <v>CONFIRMED BEARISH</v>
      </c>
    </row>
    <row r="14" spans="1:12" ht="13.5" x14ac:dyDescent="0.25">
      <c r="A14" s="3">
        <f>RSI!A14</f>
        <v>42326</v>
      </c>
      <c r="B14" s="2">
        <f>RSI!B14</f>
        <v>80.792299999999997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83.859619999999993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e">
        <f>OBV!G14</f>
        <v>#DIV/0!</v>
      </c>
      <c r="L14" s="5" t="str">
        <f>OBV!H14</f>
        <v>CONFIRMED BEARISH</v>
      </c>
    </row>
    <row r="15" spans="1:12" ht="13.5" x14ac:dyDescent="0.25">
      <c r="A15" s="3">
        <f>RSI!A15</f>
        <v>42327</v>
      </c>
      <c r="B15" s="2">
        <f>RSI!B15</f>
        <v>80.792299999999997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82.575819999999993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e">
        <f>OBV!G15</f>
        <v>#DIV/0!</v>
      </c>
      <c r="L15" s="5" t="str">
        <f>OBV!H15</f>
        <v>CONFIRMED BEARISH</v>
      </c>
    </row>
    <row r="16" spans="1:12" ht="13.5" x14ac:dyDescent="0.25">
      <c r="A16" s="3">
        <f>RSI!A16</f>
        <v>42328</v>
      </c>
      <c r="B16" s="2">
        <f>RSI!B16</f>
        <v>80.792299999999997</v>
      </c>
      <c r="C16" s="2">
        <f>RSI!I16</f>
        <v>0</v>
      </c>
      <c r="D16" s="2">
        <f>MACD!E16</f>
        <v>0</v>
      </c>
      <c r="E16" s="2">
        <f>MACD!F16</f>
        <v>0</v>
      </c>
      <c r="F16" s="2">
        <f>'Moving Avg'!D16</f>
        <v>81.292020000000008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e">
        <f>OBV!G16</f>
        <v>#DIV/0!</v>
      </c>
      <c r="L16" s="5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83.165400000000005</v>
      </c>
      <c r="C17" s="2">
        <f>RSI!I17</f>
        <v>18.583346617779938</v>
      </c>
      <c r="D17" s="2">
        <f>MACD!E17</f>
        <v>0</v>
      </c>
      <c r="E17" s="2">
        <f>MACD!F17</f>
        <v>0</v>
      </c>
      <c r="F17" s="2">
        <f>'Moving Avg'!D17</f>
        <v>81.266919999999999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83.165400000000005</v>
      </c>
      <c r="C18" s="2">
        <f>RSI!I18</f>
        <v>18.583346617779938</v>
      </c>
      <c r="D18" s="2">
        <f>MACD!E18</f>
        <v>0</v>
      </c>
      <c r="E18" s="2">
        <f>MACD!F18</f>
        <v>0</v>
      </c>
      <c r="F18" s="2">
        <f>'Moving Avg'!D18</f>
        <v>81.741539999999986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85.658799999999999</v>
      </c>
      <c r="C19" s="2">
        <f>RSI!I19</f>
        <v>33.615914872540799</v>
      </c>
      <c r="D19" s="2">
        <f>MACD!E19</f>
        <v>0</v>
      </c>
      <c r="E19" s="2">
        <f>MACD!F19</f>
        <v>0</v>
      </c>
      <c r="F19" s="2">
        <f>'Moving Avg'!D19</f>
        <v>82.714839999999995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85.658799999999999</v>
      </c>
      <c r="C20" s="2">
        <f>RSI!I20</f>
        <v>33.615914872540799</v>
      </c>
      <c r="D20" s="2">
        <f>MACD!E20</f>
        <v>0</v>
      </c>
      <c r="E20" s="2">
        <f>MACD!F20</f>
        <v>0</v>
      </c>
      <c r="F20" s="2">
        <f>'Moving Avg'!D20</f>
        <v>83.688140000000004</v>
      </c>
      <c r="G20" s="2">
        <f>'Moving Avg'!F20</f>
        <v>86.637973684210536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85.658799999999999</v>
      </c>
      <c r="C21" s="2">
        <f>RSI!I21</f>
        <v>33.615914872540799</v>
      </c>
      <c r="D21" s="2">
        <f>MACD!E21</f>
        <v>0</v>
      </c>
      <c r="E21" s="2">
        <f>MACD!F21</f>
        <v>0</v>
      </c>
      <c r="F21" s="2">
        <f>'Moving Avg'!D21</f>
        <v>84.661439999999999</v>
      </c>
      <c r="G21" s="2">
        <f>'Moving Avg'!F21</f>
        <v>86.589015000000003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</row>
    <row r="22" spans="1:12" ht="13.5" x14ac:dyDescent="0.25">
      <c r="A22" s="3">
        <f>RSI!A22</f>
        <v>42338</v>
      </c>
      <c r="B22" s="2">
        <f>RSI!B22</f>
        <v>85.658799999999999</v>
      </c>
      <c r="C22" s="2">
        <f>RSI!I22</f>
        <v>33.615914872540799</v>
      </c>
      <c r="D22" s="2">
        <f>MACD!E22</f>
        <v>0</v>
      </c>
      <c r="E22" s="2">
        <f>MACD!F22</f>
        <v>0</v>
      </c>
      <c r="F22" s="2">
        <f>'Moving Avg'!D22</f>
        <v>85.160119999999992</v>
      </c>
      <c r="G22" s="2">
        <f>'Moving Avg'!F22</f>
        <v>86.272504999999995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NEUTRAL</v>
      </c>
      <c r="L22" s="5" t="str">
        <f>OBV!H22</f>
        <v>CONFIRMED BULLISH</v>
      </c>
    </row>
    <row r="23" spans="1:12" ht="13.5" x14ac:dyDescent="0.25">
      <c r="A23" s="3">
        <f>RSI!A23</f>
        <v>42339</v>
      </c>
      <c r="B23" s="2">
        <f>RSI!B23</f>
        <v>85.658799999999999</v>
      </c>
      <c r="C23" s="2">
        <f>RSI!I23</f>
        <v>33.615914872540799</v>
      </c>
      <c r="D23" s="2">
        <f>MACD!E23</f>
        <v>0</v>
      </c>
      <c r="E23" s="2">
        <f>MACD!F23</f>
        <v>0</v>
      </c>
      <c r="F23" s="2">
        <f>'Moving Avg'!D23</f>
        <v>85.658799999999999</v>
      </c>
      <c r="G23" s="2">
        <f>'Moving Avg'!F23</f>
        <v>85.955994999999987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85.658799999999999</v>
      </c>
      <c r="C24" s="2">
        <f>RSI!I24</f>
        <v>33.615914872540799</v>
      </c>
      <c r="D24" s="2">
        <f>MACD!E24</f>
        <v>0</v>
      </c>
      <c r="E24" s="2">
        <f>MACD!F24</f>
        <v>0</v>
      </c>
      <c r="F24" s="2">
        <f>'Moving Avg'!D24</f>
        <v>85.658799999999999</v>
      </c>
      <c r="G24" s="2">
        <f>'Moving Avg'!F24</f>
        <v>85.639484999999965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str">
        <f>OBV!G24</f>
        <v>NEUTRAL</v>
      </c>
      <c r="L24" s="5" t="str">
        <f>OBV!H24</f>
        <v>NEUTRAL</v>
      </c>
    </row>
    <row r="25" spans="1:12" ht="13.5" x14ac:dyDescent="0.25">
      <c r="A25" s="3">
        <f>RSI!A25</f>
        <v>42341</v>
      </c>
      <c r="B25" s="2">
        <f>RSI!B25</f>
        <v>85.658799999999999</v>
      </c>
      <c r="C25" s="2">
        <f>RSI!I25</f>
        <v>33.615914872540799</v>
      </c>
      <c r="D25" s="2">
        <f>MACD!E25</f>
        <v>0</v>
      </c>
      <c r="E25" s="2">
        <f>MACD!F25</f>
        <v>0</v>
      </c>
      <c r="F25" s="2">
        <f>'Moving Avg'!D25</f>
        <v>85.658799999999999</v>
      </c>
      <c r="G25" s="2">
        <f>'Moving Avg'!F25</f>
        <v>85.322974999999957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str">
        <f>OBV!G25</f>
        <v>NEUTRAL</v>
      </c>
      <c r="L25" s="5" t="str">
        <f>OBV!H25</f>
        <v>NEUTRAL</v>
      </c>
    </row>
    <row r="26" spans="1:12" ht="13.5" x14ac:dyDescent="0.25">
      <c r="A26" s="3">
        <f>RSI!A26</f>
        <v>42342</v>
      </c>
      <c r="B26" s="2">
        <f>RSI!B26</f>
        <v>85.658799999999999</v>
      </c>
      <c r="C26" s="2">
        <f>RSI!I26</f>
        <v>33.615914872540799</v>
      </c>
      <c r="D26" s="2">
        <f>MACD!E26</f>
        <v>0</v>
      </c>
      <c r="E26" s="2">
        <f>MACD!F26</f>
        <v>0</v>
      </c>
      <c r="F26" s="2">
        <f>'Moving Avg'!D26</f>
        <v>85.658799999999999</v>
      </c>
      <c r="G26" s="2">
        <f>'Moving Avg'!F26</f>
        <v>85.110484999999954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str">
        <f>OBV!G26</f>
        <v>NEUTRAL</v>
      </c>
      <c r="L26" s="5" t="str">
        <f>OBV!H26</f>
        <v>NEUTRAL</v>
      </c>
    </row>
    <row r="27" spans="1:12" ht="13.5" x14ac:dyDescent="0.25">
      <c r="A27" s="3">
        <f>RSI!A27</f>
        <v>42345</v>
      </c>
      <c r="B27" s="2">
        <f>RSI!B27</f>
        <v>85.658799999999999</v>
      </c>
      <c r="C27" s="2">
        <f>RSI!I27</f>
        <v>33.615914872540799</v>
      </c>
      <c r="D27" s="2">
        <f>MACD!E27</f>
        <v>-2.0088228575559697</v>
      </c>
      <c r="E27" s="2">
        <f>MACD!F27</f>
        <v>0</v>
      </c>
      <c r="F27" s="2">
        <f>'Moving Avg'!D27</f>
        <v>85.658799999999999</v>
      </c>
      <c r="G27" s="2">
        <f>'Moving Avg'!F27</f>
        <v>84.897994999999966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str">
        <f>OBV!G27</f>
        <v>NEUTRAL</v>
      </c>
      <c r="L27" s="5" t="str">
        <f>OBV!H27</f>
        <v>NEUTRAL</v>
      </c>
    </row>
    <row r="28" spans="1:12" ht="13.5" x14ac:dyDescent="0.25">
      <c r="A28" s="3">
        <f>RSI!A28</f>
        <v>42346</v>
      </c>
      <c r="B28" s="2">
        <f>RSI!B28</f>
        <v>85.658799999999999</v>
      </c>
      <c r="C28" s="2">
        <f>RSI!I28</f>
        <v>33.615914872540799</v>
      </c>
      <c r="D28" s="2">
        <f>MACD!E28</f>
        <v>-2.1404540988436622</v>
      </c>
      <c r="E28" s="2">
        <f>MACD!F28</f>
        <v>0</v>
      </c>
      <c r="F28" s="2">
        <f>'Moving Avg'!D28</f>
        <v>85.658799999999999</v>
      </c>
      <c r="G28" s="2">
        <f>'Moving Avg'!F28</f>
        <v>84.685504999999964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str">
        <f>OBV!G28</f>
        <v>NEUTRAL</v>
      </c>
      <c r="L28" s="5" t="str">
        <f>OBV!H28</f>
        <v>NEUTRAL</v>
      </c>
    </row>
    <row r="29" spans="1:12" ht="13.5" x14ac:dyDescent="0.25">
      <c r="A29" s="3">
        <f>RSI!A29</f>
        <v>42347</v>
      </c>
      <c r="B29" s="2">
        <f>RSI!B29</f>
        <v>85.658799999999999</v>
      </c>
      <c r="C29" s="2">
        <f>RSI!I29</f>
        <v>33.615914872540785</v>
      </c>
      <c r="D29" s="2">
        <f>MACD!E29</f>
        <v>-1.8640061642531691</v>
      </c>
      <c r="E29" s="2">
        <f>MACD!F29</f>
        <v>0</v>
      </c>
      <c r="F29" s="2">
        <f>'Moving Avg'!D29</f>
        <v>85.658799999999999</v>
      </c>
      <c r="G29" s="2">
        <f>'Moving Avg'!F29</f>
        <v>84.473014999999975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str">
        <f>OBV!G29</f>
        <v>NEUTRAL</v>
      </c>
      <c r="L29" s="5" t="str">
        <f>OBV!H29</f>
        <v>NEUTRAL</v>
      </c>
    </row>
    <row r="30" spans="1:12" ht="13.5" x14ac:dyDescent="0.25">
      <c r="A30" s="3">
        <f>RSI!A30</f>
        <v>42348</v>
      </c>
      <c r="B30" s="2">
        <f>RSI!B30</f>
        <v>85.5595</v>
      </c>
      <c r="C30" s="2">
        <f>RSI!I30</f>
        <v>33.066504274500602</v>
      </c>
      <c r="D30" s="2">
        <f>MACD!E30</f>
        <v>-1.6188181110640159</v>
      </c>
      <c r="E30" s="2">
        <f>MACD!F30</f>
        <v>0</v>
      </c>
      <c r="F30" s="2">
        <f>'Moving Avg'!D30</f>
        <v>85.638940000000005</v>
      </c>
      <c r="G30" s="2">
        <f>'Moving Avg'!F30</f>
        <v>84.390424999999993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STRONG</v>
      </c>
      <c r="L30" s="5" t="str">
        <f>OBV!H30</f>
        <v>CONFIRMED BEARISH</v>
      </c>
    </row>
    <row r="31" spans="1:12" ht="13.5" x14ac:dyDescent="0.25">
      <c r="A31" s="3">
        <f>RSI!A31</f>
        <v>42349</v>
      </c>
      <c r="B31" s="2">
        <f>RSI!B31</f>
        <v>85.5595</v>
      </c>
      <c r="C31" s="2">
        <f>RSI!I31</f>
        <v>33.066504274500602</v>
      </c>
      <c r="D31" s="2">
        <f>MACD!E31</f>
        <v>-1.4071395154193453</v>
      </c>
      <c r="E31" s="2">
        <f>MACD!F31</f>
        <v>0</v>
      </c>
      <c r="F31" s="2">
        <f>'Moving Avg'!D31</f>
        <v>85.619080000000011</v>
      </c>
      <c r="G31" s="2">
        <f>'Moving Avg'!F31</f>
        <v>84.307834999999997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STRONG</v>
      </c>
      <c r="L31" s="5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85.5595</v>
      </c>
      <c r="C32" s="2">
        <f>RSI!I32</f>
        <v>33.066504274500602</v>
      </c>
      <c r="D32" s="2">
        <f>MACD!E32</f>
        <v>-1.2241270599664773</v>
      </c>
      <c r="E32" s="2">
        <f>MACD!F32</f>
        <v>0</v>
      </c>
      <c r="F32" s="2">
        <f>'Moving Avg'!D32</f>
        <v>85.599220000000003</v>
      </c>
      <c r="G32" s="2">
        <f>'Moving Avg'!F32</f>
        <v>84.421265000000005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STRONG</v>
      </c>
      <c r="L32" s="5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85.4863</v>
      </c>
      <c r="C33" s="2">
        <f>RSI!I33</f>
        <v>32.576308182112697</v>
      </c>
      <c r="D33" s="2">
        <f>MACD!E33</f>
        <v>-1.0602372209653197</v>
      </c>
      <c r="E33" s="2">
        <f>MACD!F33</f>
        <v>0</v>
      </c>
      <c r="F33" s="2">
        <f>'Moving Avg'!D33</f>
        <v>85.564720000000008</v>
      </c>
      <c r="G33" s="2">
        <f>'Moving Avg'!F33</f>
        <v>84.655965000000009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STRONG</v>
      </c>
      <c r="L33" s="5" t="str">
        <f>OBV!H33</f>
        <v>CONFIRMED BEARISH</v>
      </c>
    </row>
    <row r="34" spans="1:12" ht="13.5" x14ac:dyDescent="0.25">
      <c r="A34" s="3">
        <f>RSI!A34</f>
        <v>42354</v>
      </c>
      <c r="B34" s="2">
        <f>RSI!B34</f>
        <v>82.924999999999997</v>
      </c>
      <c r="C34" s="2">
        <f>RSI!I34</f>
        <v>20.900752926149124</v>
      </c>
      <c r="D34" s="2">
        <f>MACD!E34</f>
        <v>-0.72805928760583072</v>
      </c>
      <c r="E34" s="2">
        <f>MACD!F34</f>
        <v>0</v>
      </c>
      <c r="F34" s="2">
        <f>'Moving Avg'!D34</f>
        <v>85.017960000000002</v>
      </c>
      <c r="G34" s="2">
        <f>'Moving Avg'!F34</f>
        <v>84.762600000000006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STRONG</v>
      </c>
      <c r="L34" s="5" t="str">
        <f>OBV!H34</f>
        <v>CONFIRMED BEARISH</v>
      </c>
    </row>
    <row r="35" spans="1:12" ht="13.5" x14ac:dyDescent="0.25">
      <c r="A35" s="3">
        <f>RSI!A35</f>
        <v>42355</v>
      </c>
      <c r="B35" s="2">
        <f>RSI!B35</f>
        <v>80.834100000000007</v>
      </c>
      <c r="C35" s="2">
        <f>RSI!I35</f>
        <v>15.89303362434589</v>
      </c>
      <c r="D35" s="2">
        <f>MACD!E35</f>
        <v>-0.27347305163922897</v>
      </c>
      <c r="E35" s="2">
        <f>MACD!F35</f>
        <v>-1.3694597074792243</v>
      </c>
      <c r="F35" s="2">
        <f>'Moving Avg'!D35</f>
        <v>84.072880000000012</v>
      </c>
      <c r="G35" s="2">
        <f>'Moving Avg'!F35</f>
        <v>84.764690000000016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STRONG</v>
      </c>
      <c r="L35" s="5" t="str">
        <f>OBV!H35</f>
        <v>CONFIRMED BEARISH</v>
      </c>
    </row>
    <row r="36" spans="1:12" ht="13.5" x14ac:dyDescent="0.25">
      <c r="A36" s="3">
        <f>RSI!A36</f>
        <v>42356</v>
      </c>
      <c r="B36" s="2">
        <f>RSI!B36</f>
        <v>76.066800000000001</v>
      </c>
      <c r="C36" s="2">
        <f>RSI!I36</f>
        <v>10.006290748118573</v>
      </c>
      <c r="D36" s="2">
        <f>MACD!E36</f>
        <v>0.49391642727067619</v>
      </c>
      <c r="E36" s="2">
        <f>MACD!F36</f>
        <v>-0.99678448052924429</v>
      </c>
      <c r="F36" s="2">
        <f>'Moving Avg'!D36</f>
        <v>82.174340000000001</v>
      </c>
      <c r="G36" s="2">
        <f>'Moving Avg'!F36</f>
        <v>84.528415000000024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STRONG</v>
      </c>
      <c r="L36" s="5" t="str">
        <f>OBV!H36</f>
        <v>CONFIRMED BEARISH</v>
      </c>
    </row>
    <row r="37" spans="1:12" ht="13.5" x14ac:dyDescent="0.25">
      <c r="A37" s="3">
        <f>RSI!A37</f>
        <v>42359</v>
      </c>
      <c r="B37" s="2">
        <f>RSI!B37</f>
        <v>80.656400000000005</v>
      </c>
      <c r="C37" s="2">
        <f>RSI!I37</f>
        <v>34.976643872184283</v>
      </c>
      <c r="D37" s="2">
        <f>MACD!E37</f>
        <v>0.85885899419700706</v>
      </c>
      <c r="E37" s="2">
        <f>MACD!F37</f>
        <v>-0.62565578558399404</v>
      </c>
      <c r="F37" s="2">
        <f>'Moving Avg'!D37</f>
        <v>81.193719999999999</v>
      </c>
      <c r="G37" s="2">
        <f>'Moving Avg'!F37</f>
        <v>84.402965000000023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STRONG</v>
      </c>
      <c r="L37" s="5" t="str">
        <f>OBV!H37</f>
        <v>CONFIRMED BEARISH</v>
      </c>
    </row>
    <row r="38" spans="1:12" ht="13.5" x14ac:dyDescent="0.25">
      <c r="A38" s="3">
        <f>RSI!A38</f>
        <v>42360</v>
      </c>
      <c r="B38" s="2">
        <f>RSI!B38</f>
        <v>78.251800000000003</v>
      </c>
      <c r="C38" s="2">
        <f>RSI!I38</f>
        <v>30.242109229954025</v>
      </c>
      <c r="D38" s="2">
        <f>MACD!E38</f>
        <v>1.3701210167837559</v>
      </c>
      <c r="E38" s="2">
        <f>MACD!F38</f>
        <v>-0.22650042511044405</v>
      </c>
      <c r="F38" s="2">
        <f>'Moving Avg'!D38</f>
        <v>79.74682</v>
      </c>
      <c r="G38" s="2">
        <f>'Moving Avg'!F38</f>
        <v>84.15728500000003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STRONG</v>
      </c>
      <c r="L38" s="5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78.251800000000003</v>
      </c>
      <c r="C39" s="2">
        <f>RSI!I39</f>
        <v>30.242109229954025</v>
      </c>
      <c r="D39" s="2">
        <f>MACD!E39</f>
        <v>1.8394787721804136</v>
      </c>
      <c r="E39" s="2">
        <f>MACD!F39</f>
        <v>0.18669541434772749</v>
      </c>
      <c r="F39" s="2">
        <f>'Moving Avg'!D39</f>
        <v>78.812179999999998</v>
      </c>
      <c r="G39" s="2">
        <f>'Moving Avg'!F39</f>
        <v>83.786935000000014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STRONG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78.251800000000003</v>
      </c>
      <c r="C40" s="2">
        <f>RSI!I40</f>
        <v>30.242109229954025</v>
      </c>
      <c r="D40" s="2">
        <f>MACD!E40</f>
        <v>2.2553798196030783</v>
      </c>
      <c r="E40" s="2">
        <f>MACD!F40</f>
        <v>0.60043229539879772</v>
      </c>
      <c r="F40" s="2">
        <f>'Moving Avg'!D40</f>
        <v>78.295720000000003</v>
      </c>
      <c r="G40" s="2">
        <f>'Moving Avg'!F40</f>
        <v>83.416585000000012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STRONG</v>
      </c>
      <c r="L40" s="5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75.904799999999994</v>
      </c>
      <c r="C41" s="2">
        <f>RSI!I41</f>
        <v>25.958557501865869</v>
      </c>
      <c r="D41" s="2">
        <f>MACD!E41</f>
        <v>2.8126563687849</v>
      </c>
      <c r="E41" s="2">
        <f>MACD!F41</f>
        <v>1.0428771100760181</v>
      </c>
      <c r="F41" s="2">
        <f>'Moving Avg'!D41</f>
        <v>78.263319999999993</v>
      </c>
      <c r="G41" s="2">
        <f>'Moving Avg'!F41</f>
        <v>82.928885000000008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STRONG</v>
      </c>
      <c r="L41" s="5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75.904799999999994</v>
      </c>
      <c r="C42" s="2">
        <f>RSI!I42</f>
        <v>25.958557501865869</v>
      </c>
      <c r="D42" s="2">
        <f>MACD!E42</f>
        <v>3.3272410569611424</v>
      </c>
      <c r="E42" s="2">
        <f>MACD!F42</f>
        <v>1.4997498994530432</v>
      </c>
      <c r="F42" s="2">
        <f>'Moving Avg'!D42</f>
        <v>77.313000000000017</v>
      </c>
      <c r="G42" s="2">
        <f>'Moving Avg'!F42</f>
        <v>82.441185000000004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</row>
    <row r="43" spans="1:12" ht="13.5" x14ac:dyDescent="0.25">
      <c r="A43" s="3">
        <f>RSI!A43</f>
        <v>42368</v>
      </c>
      <c r="B43" s="2">
        <f>RSI!B43</f>
        <v>75.836799999999997</v>
      </c>
      <c r="C43" s="2">
        <f>RSI!I43</f>
        <v>25.835594181424511</v>
      </c>
      <c r="D43" s="2">
        <f>MACD!E43</f>
        <v>3.7962889914928297</v>
      </c>
      <c r="E43" s="2">
        <f>MACD!F43</f>
        <v>1.9590577178610007</v>
      </c>
      <c r="F43" s="2">
        <f>'Moving Avg'!D43</f>
        <v>76.83</v>
      </c>
      <c r="G43" s="2">
        <f>'Moving Avg'!F43</f>
        <v>81.950085000000001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CONFIRMED BEARISH</v>
      </c>
    </row>
    <row r="44" spans="1:12" ht="13.5" x14ac:dyDescent="0.25">
      <c r="A44" s="3">
        <f>RSI!A44</f>
        <v>42369</v>
      </c>
      <c r="B44" s="2">
        <f>RSI!B44</f>
        <v>78.110699999999994</v>
      </c>
      <c r="C44" s="2">
        <f>RSI!I44</f>
        <v>36.643325356360506</v>
      </c>
      <c r="D44" s="2">
        <f>MACD!E44</f>
        <v>3.6679967579607649</v>
      </c>
      <c r="E44" s="2">
        <f>MACD!F44</f>
        <v>2.3008455258809537</v>
      </c>
      <c r="F44" s="2">
        <f>'Moving Avg'!D44</f>
        <v>76.801779999999994</v>
      </c>
      <c r="G44" s="2">
        <f>'Moving Avg'!F44</f>
        <v>81.572680000000005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WEAK</v>
      </c>
      <c r="L44" s="5" t="str">
        <f>OBV!H44</f>
        <v>BULLISH DIVERGENCE</v>
      </c>
    </row>
    <row r="45" spans="1:12" ht="13.5" x14ac:dyDescent="0.25">
      <c r="A45" s="3">
        <f>RSI!A45</f>
        <v>42373</v>
      </c>
      <c r="B45" s="2">
        <f>RSI!B45</f>
        <v>80.452500000000001</v>
      </c>
      <c r="C45" s="2">
        <f>RSI!I45</f>
        <v>45.458470161939452</v>
      </c>
      <c r="D45" s="2">
        <f>MACD!E45</f>
        <v>3.085402594846343</v>
      </c>
      <c r="E45" s="2">
        <f>MACD!F45</f>
        <v>2.4577569396740317</v>
      </c>
      <c r="F45" s="2">
        <f>'Moving Avg'!D45</f>
        <v>77.241919999999993</v>
      </c>
      <c r="G45" s="2">
        <f>'Moving Avg'!F45</f>
        <v>81.312365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WEAK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80.452500000000001</v>
      </c>
      <c r="C46" s="2">
        <f>RSI!I46</f>
        <v>45.458470161939459</v>
      </c>
      <c r="D46" s="2">
        <f>MACD!E46</f>
        <v>1.8647108420376526</v>
      </c>
      <c r="E46" s="2">
        <f>MACD!F46</f>
        <v>2.3391477201467561</v>
      </c>
      <c r="F46" s="2">
        <f>'Moving Avg'!D46</f>
        <v>78.15146</v>
      </c>
      <c r="G46" s="2">
        <f>'Moving Avg'!F46</f>
        <v>81.052050000000023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WEAK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79.976799999999997</v>
      </c>
      <c r="C47" s="2">
        <f>RSI!I47</f>
        <v>44.015699184290661</v>
      </c>
      <c r="D47" s="2">
        <f>MACD!E47</f>
        <v>1.5784280061671581</v>
      </c>
      <c r="E47" s="2">
        <f>MACD!F47</f>
        <v>2.1870037773508364</v>
      </c>
      <c r="F47" s="2">
        <f>'Moving Avg'!D47</f>
        <v>78.965859999999992</v>
      </c>
      <c r="G47" s="2">
        <f>'Moving Avg'!F47</f>
        <v>80.767950000000013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STRONG</v>
      </c>
      <c r="L47" s="5" t="str">
        <f>OBV!H47</f>
        <v>BEARISH DIVERGENCE</v>
      </c>
    </row>
    <row r="48" spans="1:12" ht="13.5" x14ac:dyDescent="0.25">
      <c r="A48" s="3">
        <f>RSI!A48</f>
        <v>42376</v>
      </c>
      <c r="B48" s="2">
        <f>RSI!B48</f>
        <v>79.976799999999997</v>
      </c>
      <c r="C48" s="2">
        <f>RSI!I48</f>
        <v>44.015699184290661</v>
      </c>
      <c r="D48" s="2">
        <f>MACD!E48</f>
        <v>0.97395082129804678</v>
      </c>
      <c r="E48" s="2">
        <f>MACD!F48</f>
        <v>1.9443931861402786</v>
      </c>
      <c r="F48" s="2">
        <f>'Moving Avg'!D48</f>
        <v>79.793859999999995</v>
      </c>
      <c r="G48" s="2">
        <f>'Moving Avg'!F48</f>
        <v>80.48384999999999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STRONG</v>
      </c>
      <c r="L48" s="5" t="str">
        <f>OBV!H48</f>
        <v>BEARISH DIVERGENCE</v>
      </c>
    </row>
    <row r="49" spans="1:12" ht="13.5" x14ac:dyDescent="0.25">
      <c r="A49" s="3">
        <f>RSI!A49</f>
        <v>42377</v>
      </c>
      <c r="B49" s="2">
        <f>RSI!B49</f>
        <v>77.577500000000001</v>
      </c>
      <c r="C49" s="2">
        <f>RSI!I49</f>
        <v>37.123574345963988</v>
      </c>
      <c r="D49" s="2">
        <f>MACD!E49</f>
        <v>0.64732623689862123</v>
      </c>
      <c r="E49" s="2">
        <f>MACD!F49</f>
        <v>1.6849797962919471</v>
      </c>
      <c r="F49" s="2">
        <f>'Moving Avg'!D49</f>
        <v>79.687219999999996</v>
      </c>
      <c r="G49" s="2">
        <f>'Moving Avg'!F49</f>
        <v>80.079785000000001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STRONG</v>
      </c>
      <c r="L49" s="5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72.857299999999995</v>
      </c>
      <c r="C50" s="2">
        <f>RSI!I50</f>
        <v>27.875861140585187</v>
      </c>
      <c r="D50" s="2">
        <f>MACD!E50</f>
        <v>0.74137562248998279</v>
      </c>
      <c r="E50" s="2">
        <f>MACD!F50</f>
        <v>1.4962589615315542</v>
      </c>
      <c r="F50" s="2">
        <f>'Moving Avg'!D50</f>
        <v>78.168180000000007</v>
      </c>
      <c r="G50" s="2">
        <f>'Moving Avg'!F50</f>
        <v>79.444675000000004</v>
      </c>
      <c r="H50" s="2">
        <f>'Moving Avg'!G50</f>
        <v>83.50007551020407</v>
      </c>
      <c r="I50" s="2">
        <f>'Moving Avg'!H50</f>
        <v>0</v>
      </c>
      <c r="J50" s="5" t="str">
        <f>OBV!F50</f>
        <v>BEARISH</v>
      </c>
      <c r="K50" s="5" t="str">
        <f>OBV!G50</f>
        <v>STRONG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72.857299999999995</v>
      </c>
      <c r="C51" s="2">
        <f>RSI!I51</f>
        <v>27.875861140585187</v>
      </c>
      <c r="D51" s="2">
        <f>MACD!E51</f>
        <v>0.50701117390782713</v>
      </c>
      <c r="E51" s="2">
        <f>MACD!F51</f>
        <v>1.298409404006809</v>
      </c>
      <c r="F51" s="2">
        <f>'Moving Avg'!D51</f>
        <v>76.649140000000003</v>
      </c>
      <c r="G51" s="2">
        <f>'Moving Avg'!F51</f>
        <v>78.809564999999992</v>
      </c>
      <c r="H51" s="2">
        <f>'Moving Avg'!G51</f>
        <v>83.287219999999991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72.857299999999995</v>
      </c>
      <c r="C52" s="2">
        <f>RSI!I52</f>
        <v>27.875861140585187</v>
      </c>
      <c r="D52" s="2">
        <f>MACD!E52</f>
        <v>0.35234374354963904</v>
      </c>
      <c r="E52" s="2">
        <f>MACD!F52</f>
        <v>1.1091962719153752</v>
      </c>
      <c r="F52" s="2">
        <f>'Moving Avg'!D52</f>
        <v>75.225240000000014</v>
      </c>
      <c r="G52" s="2">
        <f>'Moving Avg'!F52</f>
        <v>78.174454999999995</v>
      </c>
      <c r="H52" s="2">
        <f>'Moving Avg'!G52</f>
        <v>82.904585999999981</v>
      </c>
      <c r="I52" s="2">
        <f>'Moving Avg'!H52</f>
        <v>0</v>
      </c>
      <c r="J52" s="5" t="str">
        <f>OBV!F52</f>
        <v>BEARISH</v>
      </c>
      <c r="K52" s="5" t="str">
        <f>OBV!G52</f>
        <v>STRONG</v>
      </c>
      <c r="L52" s="5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75.105000000000004</v>
      </c>
      <c r="C53" s="2">
        <f>RSI!I53</f>
        <v>37.182581193735203</v>
      </c>
      <c r="D53" s="2">
        <f>MACD!E53</f>
        <v>8.4921754026268559E-2</v>
      </c>
      <c r="E53" s="2">
        <f>MACD!F53</f>
        <v>0.90434136833755396</v>
      </c>
      <c r="F53" s="2">
        <f>'Moving Avg'!D53</f>
        <v>74.250880000000009</v>
      </c>
      <c r="G53" s="2">
        <f>'Moving Avg'!F53</f>
        <v>77.655389999999983</v>
      </c>
      <c r="H53" s="2">
        <f>'Moving Avg'!G53</f>
        <v>82.566905999999975</v>
      </c>
      <c r="I53" s="2">
        <f>'Moving Avg'!H53</f>
        <v>0</v>
      </c>
      <c r="J53" s="5" t="str">
        <f>OBV!F53</f>
        <v>BULLISH</v>
      </c>
      <c r="K53" s="5" t="str">
        <f>OBV!G53</f>
        <v>WEAK</v>
      </c>
      <c r="L53" s="5" t="str">
        <f>OBV!H53</f>
        <v>BULLISH DIVERGENCE</v>
      </c>
    </row>
    <row r="54" spans="1:12" ht="13.5" x14ac:dyDescent="0.25">
      <c r="A54" s="3">
        <f>RSI!A54</f>
        <v>42387</v>
      </c>
      <c r="B54" s="2">
        <f>RSI!B54</f>
        <v>72.972300000000004</v>
      </c>
      <c r="C54" s="2">
        <f>RSI!I54</f>
        <v>32.851050658410912</v>
      </c>
      <c r="D54" s="2">
        <f>MACD!E54</f>
        <v>0.39058348013730892</v>
      </c>
      <c r="E54" s="2">
        <f>MACD!F54</f>
        <v>0.80158979069750491</v>
      </c>
      <c r="F54" s="2">
        <f>'Moving Avg'!D54</f>
        <v>73.329840000000004</v>
      </c>
      <c r="G54" s="2">
        <f>'Moving Avg'!F54</f>
        <v>77.15775499999998</v>
      </c>
      <c r="H54" s="2">
        <f>'Moving Avg'!G54</f>
        <v>82.186571999999984</v>
      </c>
      <c r="I54" s="2">
        <f>'Moving Avg'!H54</f>
        <v>0</v>
      </c>
      <c r="J54" s="5" t="str">
        <f>OBV!F54</f>
        <v>BULLISH</v>
      </c>
      <c r="K54" s="5" t="str">
        <f>OBV!G54</f>
        <v>WEAK</v>
      </c>
      <c r="L54" s="5" t="str">
        <f>OBV!H54</f>
        <v>BULLISH DIVERGENCE</v>
      </c>
    </row>
    <row r="55" spans="1:12" ht="13.5" x14ac:dyDescent="0.25">
      <c r="A55" s="3">
        <f>RSI!A55</f>
        <v>42388</v>
      </c>
      <c r="B55" s="2">
        <f>RSI!B55</f>
        <v>74.744299999999996</v>
      </c>
      <c r="C55" s="2">
        <f>RSI!I55</f>
        <v>39.189711847228764</v>
      </c>
      <c r="D55" s="2">
        <f>MACD!E55</f>
        <v>0.91318587546490448</v>
      </c>
      <c r="E55" s="2">
        <f>MACD!F55</f>
        <v>0.82390900765098496</v>
      </c>
      <c r="F55" s="2">
        <f>'Moving Avg'!D55</f>
        <v>73.707239999999999</v>
      </c>
      <c r="G55" s="2">
        <f>'Moving Avg'!F55</f>
        <v>76.853264999999993</v>
      </c>
      <c r="H55" s="2">
        <f>'Moving Avg'!G55</f>
        <v>81.841677999999959</v>
      </c>
      <c r="I55" s="2">
        <f>'Moving Avg'!H55</f>
        <v>0</v>
      </c>
      <c r="J55" s="5" t="str">
        <f>OBV!F55</f>
        <v>BULLISH</v>
      </c>
      <c r="K55" s="5" t="str">
        <f>OBV!G55</f>
        <v>WEAK</v>
      </c>
      <c r="L55" s="5" t="str">
        <f>OBV!H55</f>
        <v>CONFIRMED BULLISH</v>
      </c>
    </row>
    <row r="56" spans="1:12" ht="13.5" x14ac:dyDescent="0.25">
      <c r="A56" s="3">
        <f>RSI!A56</f>
        <v>42389</v>
      </c>
      <c r="B56" s="2">
        <f>RSI!B56</f>
        <v>74.702500000000001</v>
      </c>
      <c r="C56" s="2">
        <f>RSI!I56</f>
        <v>39.095958360568758</v>
      </c>
      <c r="D56" s="2">
        <f>MACD!E56</f>
        <v>1.3803725284940356</v>
      </c>
      <c r="E56" s="2">
        <f>MACD!F56</f>
        <v>0.93520171181959522</v>
      </c>
      <c r="F56" s="2">
        <f>'Moving Avg'!D56</f>
        <v>74.076279999999997</v>
      </c>
      <c r="G56" s="2">
        <f>'Moving Avg'!F56</f>
        <v>76.785049999999984</v>
      </c>
      <c r="H56" s="2">
        <f>'Moving Avg'!G56</f>
        <v>81.537555999999967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CONFIRMED BULLISH</v>
      </c>
    </row>
    <row r="57" spans="1:12" ht="13.5" x14ac:dyDescent="0.25">
      <c r="A57" s="3">
        <f>RSI!A57</f>
        <v>42390</v>
      </c>
      <c r="B57" s="2">
        <f>RSI!B57</f>
        <v>74.749600000000001</v>
      </c>
      <c r="C57" s="2">
        <f>RSI!I57</f>
        <v>39.272250056861594</v>
      </c>
      <c r="D57" s="2">
        <f>MACD!E57</f>
        <v>1.7195247776935787</v>
      </c>
      <c r="E57" s="2">
        <f>MACD!F57</f>
        <v>1.092066324994392</v>
      </c>
      <c r="F57" s="2">
        <f>'Moving Avg'!D57</f>
        <v>74.454739999999987</v>
      </c>
      <c r="G57" s="2">
        <f>'Moving Avg'!F57</f>
        <v>76.489710000000002</v>
      </c>
      <c r="H57" s="2">
        <f>'Moving Avg'!G57</f>
        <v>81.234375999999969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</row>
    <row r="58" spans="1:12" ht="13.5" x14ac:dyDescent="0.25">
      <c r="A58" s="3">
        <f>RSI!A58</f>
        <v>42391</v>
      </c>
      <c r="B58" s="2">
        <f>RSI!B58</f>
        <v>74.749600000000001</v>
      </c>
      <c r="C58" s="2">
        <f>RSI!I58</f>
        <v>39.272250056861594</v>
      </c>
      <c r="D58" s="2">
        <f>MACD!E58</f>
        <v>2.0252158586596778</v>
      </c>
      <c r="E58" s="2">
        <f>MACD!F58</f>
        <v>1.2786962317274493</v>
      </c>
      <c r="F58" s="2">
        <f>'Moving Avg'!D58</f>
        <v>74.383659999999992</v>
      </c>
      <c r="G58" s="2">
        <f>'Moving Avg'!F58</f>
        <v>76.314600000000013</v>
      </c>
      <c r="H58" s="2">
        <f>'Moving Avg'!G58</f>
        <v>80.931195999999986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BULLISH DIVERGENCE</v>
      </c>
    </row>
    <row r="59" spans="1:12" ht="13.5" x14ac:dyDescent="0.25">
      <c r="A59" s="3">
        <f>RSI!A59</f>
        <v>42394</v>
      </c>
      <c r="B59" s="2">
        <f>RSI!B59</f>
        <v>76.992099999999994</v>
      </c>
      <c r="C59" s="2">
        <f>RSI!I59</f>
        <v>47.640956906514603</v>
      </c>
      <c r="D59" s="2">
        <f>MACD!E59</f>
        <v>1.7659730775515214</v>
      </c>
      <c r="E59" s="2">
        <f>MACD!F59</f>
        <v>1.3761516008922638</v>
      </c>
      <c r="F59" s="2">
        <f>'Moving Avg'!D59</f>
        <v>75.187619999999995</v>
      </c>
      <c r="G59" s="2">
        <f>'Moving Avg'!F59</f>
        <v>76.251615000000015</v>
      </c>
      <c r="H59" s="2">
        <f>'Moving Avg'!G59</f>
        <v>80.672865999999985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</row>
    <row r="60" spans="1:12" ht="13.5" x14ac:dyDescent="0.25">
      <c r="A60" s="3">
        <f>RSI!A60</f>
        <v>42395</v>
      </c>
      <c r="B60" s="2">
        <f>RSI!B60</f>
        <v>76.992099999999994</v>
      </c>
      <c r="C60" s="2">
        <f>RSI!I60</f>
        <v>47.640956906514617</v>
      </c>
      <c r="D60" s="2">
        <f>MACD!E60</f>
        <v>0.8232241968821512</v>
      </c>
      <c r="E60" s="2">
        <f>MACD!F60</f>
        <v>1.2655661200902415</v>
      </c>
      <c r="F60" s="2">
        <f>'Moving Avg'!D60</f>
        <v>75.637180000000001</v>
      </c>
      <c r="G60" s="2">
        <f>'Moving Avg'!F60</f>
        <v>76.188630000000018</v>
      </c>
      <c r="H60" s="2">
        <f>'Moving Avg'!G60</f>
        <v>80.46848199999998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76.992099999999994</v>
      </c>
      <c r="C61" s="2">
        <f>RSI!I61</f>
        <v>47.64095690651461</v>
      </c>
      <c r="D61" s="2">
        <f>MACD!E61</f>
        <v>2.8101578729433641E-2</v>
      </c>
      <c r="E61" s="2">
        <f>MACD!F61</f>
        <v>1.01807321181808</v>
      </c>
      <c r="F61" s="2">
        <f>'Moving Avg'!D61</f>
        <v>76.095099999999988</v>
      </c>
      <c r="G61" s="2">
        <f>'Moving Avg'!F61</f>
        <v>76.242995000000008</v>
      </c>
      <c r="H61" s="2">
        <f>'Moving Avg'!G61</f>
        <v>80.26409799999999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</row>
    <row r="62" spans="1:12" ht="13.5" x14ac:dyDescent="0.25">
      <c r="A62" s="3">
        <f>RSI!A62</f>
        <v>42397</v>
      </c>
      <c r="B62" s="2">
        <f>RSI!B62</f>
        <v>75.010900000000007</v>
      </c>
      <c r="C62" s="2">
        <f>RSI!I62</f>
        <v>41.352766900584399</v>
      </c>
      <c r="D62" s="2">
        <f>MACD!E62</f>
        <v>-0.49554265576320233</v>
      </c>
      <c r="E62" s="2">
        <f>MACD!F62</f>
        <v>0.71535003830182353</v>
      </c>
      <c r="F62" s="2">
        <f>'Moving Avg'!D62</f>
        <v>76.147359999999992</v>
      </c>
      <c r="G62" s="2">
        <f>'Moving Avg'!F62</f>
        <v>76.198300000000003</v>
      </c>
      <c r="H62" s="2">
        <f>'Moving Avg'!G62</f>
        <v>80.098497999999992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BEARISH DIVERGENCE</v>
      </c>
    </row>
    <row r="63" spans="1:12" ht="13.5" x14ac:dyDescent="0.25">
      <c r="A63" s="3">
        <f>RSI!A63</f>
        <v>42398</v>
      </c>
      <c r="B63" s="2">
        <f>RSI!B63</f>
        <v>77.206400000000002</v>
      </c>
      <c r="C63" s="2">
        <f>RSI!I63</f>
        <v>49.333708024157929</v>
      </c>
      <c r="D63" s="2">
        <f>MACD!E63</f>
        <v>-0.74153010266469721</v>
      </c>
      <c r="E63" s="2">
        <f>MACD!F63</f>
        <v>0.42397401010851937</v>
      </c>
      <c r="F63" s="2">
        <f>'Moving Avg'!D63</f>
        <v>76.638719999999992</v>
      </c>
      <c r="G63" s="2">
        <f>'Moving Avg'!F63</f>
        <v>76.266779999999997</v>
      </c>
      <c r="H63" s="2">
        <f>'Moving Avg'!G63</f>
        <v>80.026779999999988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BEARISH DIVERGENCE</v>
      </c>
    </row>
    <row r="64" spans="1:12" ht="13.5" x14ac:dyDescent="0.25">
      <c r="A64" s="3">
        <f>RSI!A64</f>
        <v>42401</v>
      </c>
      <c r="B64" s="2">
        <f>RSI!B64</f>
        <v>77.206400000000002</v>
      </c>
      <c r="C64" s="2">
        <f>RSI!I64</f>
        <v>49.333708024157922</v>
      </c>
      <c r="D64" s="2">
        <f>MACD!E64</f>
        <v>-1.2778600955058863</v>
      </c>
      <c r="E64" s="2">
        <f>MACD!F64</f>
        <v>8.3607188985638237E-2</v>
      </c>
      <c r="F64" s="2">
        <f>'Moving Avg'!D64</f>
        <v>76.681580000000011</v>
      </c>
      <c r="G64" s="2">
        <f>'Moving Avg'!F64</f>
        <v>76.221564999999998</v>
      </c>
      <c r="H64" s="2">
        <f>'Moving Avg'!G64</f>
        <v>79.955061999999998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BEARISH DIVERGENCE</v>
      </c>
    </row>
    <row r="65" spans="1:12" ht="13.5" x14ac:dyDescent="0.25">
      <c r="A65" s="3">
        <f>RSI!A65</f>
        <v>42402</v>
      </c>
      <c r="B65" s="2">
        <f>RSI!B65</f>
        <v>76.317700000000002</v>
      </c>
      <c r="C65" s="2">
        <f>RSI!I65</f>
        <v>46.371286658128462</v>
      </c>
      <c r="D65" s="2">
        <f>MACD!E65</f>
        <v>-1.3933059862446413</v>
      </c>
      <c r="E65" s="2">
        <f>MACD!F65</f>
        <v>-0.2117754460604177</v>
      </c>
      <c r="F65" s="2">
        <f>'Moving Avg'!D65</f>
        <v>76.546700000000001</v>
      </c>
      <c r="G65" s="2">
        <f>'Moving Avg'!F65</f>
        <v>76.014825000000002</v>
      </c>
      <c r="H65" s="2">
        <f>'Moving Avg'!G65</f>
        <v>79.865570000000005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76.317700000000002</v>
      </c>
      <c r="C66" s="2">
        <f>RSI!I66</f>
        <v>46.371286658128462</v>
      </c>
      <c r="D66" s="2">
        <f>MACD!E66</f>
        <v>-1.4922381686041177</v>
      </c>
      <c r="E66" s="2">
        <f>MACD!F66</f>
        <v>-0.46786799056915773</v>
      </c>
      <c r="F66" s="2">
        <f>'Moving Avg'!D66</f>
        <v>76.411820000000006</v>
      </c>
      <c r="G66" s="2">
        <f>'Moving Avg'!F66</f>
        <v>75.808084999999991</v>
      </c>
      <c r="H66" s="2">
        <f>'Moving Avg'!G66</f>
        <v>79.776078000000012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76.317700000000002</v>
      </c>
      <c r="C67" s="2">
        <f>RSI!I67</f>
        <v>46.371286658128462</v>
      </c>
      <c r="D67" s="2">
        <f>MACD!E67</f>
        <v>-1.5639042582748885</v>
      </c>
      <c r="E67" s="2">
        <f>MACD!F67</f>
        <v>-0.68707524411030385</v>
      </c>
      <c r="F67" s="2">
        <f>'Moving Avg'!D67</f>
        <v>76.673180000000002</v>
      </c>
      <c r="G67" s="2">
        <f>'Moving Avg'!F67</f>
        <v>75.625129999999999</v>
      </c>
      <c r="H67" s="2">
        <f>'Moving Avg'!G67</f>
        <v>79.63912400000001</v>
      </c>
      <c r="I67" s="2">
        <f>'Moving Avg'!H67</f>
        <v>0</v>
      </c>
      <c r="J67" s="5" t="str">
        <f>OBV!F67</f>
        <v>BEARISH</v>
      </c>
      <c r="K67" s="5" t="str">
        <f>OBV!G67</f>
        <v>STRONG</v>
      </c>
      <c r="L67" s="5" t="str">
        <f>OBV!H67</f>
        <v>BEARISH DIVERGENCE</v>
      </c>
    </row>
    <row r="68" spans="1:12" ht="13.5" x14ac:dyDescent="0.25">
      <c r="A68" s="3">
        <f>RSI!A68</f>
        <v>42405</v>
      </c>
      <c r="B68" s="2">
        <f>RSI!B68</f>
        <v>76.317700000000002</v>
      </c>
      <c r="C68" s="2">
        <f>RSI!I68</f>
        <v>46.371286658128462</v>
      </c>
      <c r="D68" s="2">
        <f>MACD!E68</f>
        <v>-1.6201007187488585</v>
      </c>
      <c r="E68" s="2">
        <f>MACD!F68</f>
        <v>-0.87368033903801479</v>
      </c>
      <c r="F68" s="2">
        <f>'Moving Avg'!D68</f>
        <v>76.495440000000002</v>
      </c>
      <c r="G68" s="2">
        <f>'Moving Avg'!F68</f>
        <v>75.442175000000006</v>
      </c>
      <c r="H68" s="2">
        <f>'Moving Avg'!G68</f>
        <v>79.502170000000021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76.317700000000002</v>
      </c>
      <c r="C69" s="2">
        <f>RSI!I69</f>
        <v>46.371286658128462</v>
      </c>
      <c r="D69" s="2">
        <f>MACD!E69</f>
        <v>-1.3185366838638117</v>
      </c>
      <c r="E69" s="2">
        <f>MACD!F69</f>
        <v>-0.96265160800317429</v>
      </c>
      <c r="F69" s="2">
        <f>'Moving Avg'!D69</f>
        <v>76.317700000000002</v>
      </c>
      <c r="G69" s="2">
        <f>'Moving Avg'!F69</f>
        <v>75.379185000000007</v>
      </c>
      <c r="H69" s="2">
        <f>'Moving Avg'!G69</f>
        <v>79.315348000000014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73.181399999999996</v>
      </c>
      <c r="C70" s="2">
        <f>RSI!I70</f>
        <v>35.480127997307491</v>
      </c>
      <c r="D70" s="2">
        <f>MACD!E70</f>
        <v>-0.82723851768474788</v>
      </c>
      <c r="E70" s="2">
        <f>MACD!F70</f>
        <v>-0.93556898993948912</v>
      </c>
      <c r="F70" s="2">
        <f>'Moving Avg'!D70</f>
        <v>75.690439999999995</v>
      </c>
      <c r="G70" s="2">
        <f>'Moving Avg'!F70</f>
        <v>75.395390000000006</v>
      </c>
      <c r="H70" s="2">
        <f>'Moving Avg'!G70</f>
        <v>79.06580000000001</v>
      </c>
      <c r="I70" s="2">
        <f>'Moving Avg'!H70</f>
        <v>0</v>
      </c>
      <c r="J70" s="5" t="str">
        <f>OBV!F70</f>
        <v>BEARISH</v>
      </c>
      <c r="K70" s="5" t="str">
        <f>OBV!G70</f>
        <v>STRONG</v>
      </c>
      <c r="L70" s="5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72.658699999999996</v>
      </c>
      <c r="C71" s="2">
        <f>RSI!I71</f>
        <v>34.044977089256307</v>
      </c>
      <c r="D71" s="2">
        <f>MACD!E71</f>
        <v>-0.35074578329734152</v>
      </c>
      <c r="E71" s="2">
        <f>MACD!F71</f>
        <v>-0.81860434861105968</v>
      </c>
      <c r="F71" s="2">
        <f>'Moving Avg'!D71</f>
        <v>74.958640000000003</v>
      </c>
      <c r="G71" s="2">
        <f>'Moving Avg'!F71</f>
        <v>75.385459999999995</v>
      </c>
      <c r="H71" s="2">
        <f>'Moving Avg'!G71</f>
        <v>78.80579800000001</v>
      </c>
      <c r="I71" s="2">
        <f>'Moving Avg'!H71</f>
        <v>0</v>
      </c>
      <c r="J71" s="5" t="str">
        <f>OBV!F71</f>
        <v>BEARISH</v>
      </c>
      <c r="K71" s="5" t="str">
        <f>OBV!G71</f>
        <v>STRONG</v>
      </c>
      <c r="L71" s="5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70.567800000000005</v>
      </c>
      <c r="C72" s="2">
        <f>RSI!I72</f>
        <v>28.992904686700996</v>
      </c>
      <c r="D72" s="2">
        <f>MACD!E72</f>
        <v>-7.3963204694123874E-2</v>
      </c>
      <c r="E72" s="2">
        <f>MACD!F72</f>
        <v>-0.66967611982767261</v>
      </c>
      <c r="F72" s="2">
        <f>'Moving Avg'!D72</f>
        <v>73.808660000000003</v>
      </c>
      <c r="G72" s="2">
        <f>'Moving Avg'!F72</f>
        <v>75.27098500000001</v>
      </c>
      <c r="H72" s="2">
        <f>'Moving Avg'!G72</f>
        <v>78.503978000000004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70.567800000000005</v>
      </c>
      <c r="C73" s="2">
        <f>RSI!I73</f>
        <v>28.992904686700996</v>
      </c>
      <c r="D73" s="2">
        <f>MACD!E73</f>
        <v>0.53213497745589677</v>
      </c>
      <c r="E73" s="2">
        <f>MACD!F73</f>
        <v>-0.42931390037095879</v>
      </c>
      <c r="F73" s="2">
        <f>'Moving Avg'!D73</f>
        <v>72.658680000000004</v>
      </c>
      <c r="G73" s="2">
        <f>'Moving Avg'!F73</f>
        <v>75.044125000000008</v>
      </c>
      <c r="H73" s="2">
        <f>'Moving Avg'!G73</f>
        <v>78.202157999999997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70.567800000000005</v>
      </c>
      <c r="C74" s="2">
        <f>RSI!I74</f>
        <v>28.992904686700996</v>
      </c>
      <c r="D74" s="2">
        <f>MACD!E74</f>
        <v>1.0765875705653798</v>
      </c>
      <c r="E74" s="2">
        <f>MACD!F74</f>
        <v>-0.12813360618369107</v>
      </c>
      <c r="F74" s="2">
        <f>'Moving Avg'!D74</f>
        <v>71.508700000000005</v>
      </c>
      <c r="G74" s="2">
        <f>'Moving Avg'!F74</f>
        <v>74.923900000000017</v>
      </c>
      <c r="H74" s="2">
        <f>'Moving Avg'!G74</f>
        <v>77.900338000000005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70.572999999999993</v>
      </c>
      <c r="C75" s="2">
        <f>RSI!I75</f>
        <v>29.025619335491385</v>
      </c>
      <c r="D75" s="2">
        <f>MACD!E75</f>
        <v>1.4294294874395916</v>
      </c>
      <c r="E75" s="2">
        <f>MACD!F75</f>
        <v>0.18337901254096545</v>
      </c>
      <c r="F75" s="2">
        <f>'Moving Avg'!D75</f>
        <v>70.987020000000001</v>
      </c>
      <c r="G75" s="2">
        <f>'Moving Avg'!F75</f>
        <v>74.71533500000001</v>
      </c>
      <c r="H75" s="2">
        <f>'Moving Avg'!G75</f>
        <v>77.598621999999992</v>
      </c>
      <c r="I75" s="2">
        <f>'Moving Avg'!H75</f>
        <v>0</v>
      </c>
      <c r="J75" s="5" t="str">
        <f>OBV!F75</f>
        <v>BEARISH</v>
      </c>
      <c r="K75" s="5" t="str">
        <f>OBV!G75</f>
        <v>STRONG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70.62</v>
      </c>
      <c r="C76" s="2">
        <f>RSI!I76</f>
        <v>29.34248709939024</v>
      </c>
      <c r="D76" s="2">
        <f>MACD!E76</f>
        <v>1.7515679751622457</v>
      </c>
      <c r="E76" s="2">
        <f>MACD!F76</f>
        <v>0.49701680506522156</v>
      </c>
      <c r="F76" s="2">
        <f>'Moving Avg'!D76</f>
        <v>70.579280000000011</v>
      </c>
      <c r="G76" s="2">
        <f>'Moving Avg'!F76</f>
        <v>74.511210000000005</v>
      </c>
      <c r="H76" s="2">
        <f>'Moving Avg'!G76</f>
        <v>77.297845999999993</v>
      </c>
      <c r="I76" s="2">
        <f>'Moving Avg'!H76</f>
        <v>0</v>
      </c>
      <c r="J76" s="5" t="str">
        <f>OBV!F76</f>
        <v>BULLISH</v>
      </c>
      <c r="K76" s="5" t="str">
        <f>OBV!G76</f>
        <v>WEAK</v>
      </c>
      <c r="L76" s="5" t="str">
        <f>OBV!H76</f>
        <v>BULLISH DIVERGENCE</v>
      </c>
    </row>
    <row r="77" spans="1:12" ht="13.5" x14ac:dyDescent="0.25">
      <c r="A77" s="3">
        <f>RSI!A77</f>
        <v>42418</v>
      </c>
      <c r="B77" s="2">
        <f>RSI!B77</f>
        <v>70.62</v>
      </c>
      <c r="C77" s="2">
        <f>RSI!I77</f>
        <v>29.34248709939024</v>
      </c>
      <c r="D77" s="2">
        <f>MACD!E77</f>
        <v>2.0489258447436782</v>
      </c>
      <c r="E77" s="2">
        <f>MACD!F77</f>
        <v>0.80739861300091298</v>
      </c>
      <c r="F77" s="2">
        <f>'Moving Avg'!D77</f>
        <v>70.58972</v>
      </c>
      <c r="G77" s="2">
        <f>'Moving Avg'!F77</f>
        <v>74.304730000000021</v>
      </c>
      <c r="H77" s="2">
        <f>'Moving Avg'!G77</f>
        <v>76.997069999999979</v>
      </c>
      <c r="I77" s="2">
        <f>'Moving Avg'!H77</f>
        <v>0</v>
      </c>
      <c r="J77" s="5" t="str">
        <f>OBV!F77</f>
        <v>BULLISH</v>
      </c>
      <c r="K77" s="5" t="str">
        <f>OBV!G77</f>
        <v>WEAK</v>
      </c>
      <c r="L77" s="5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70.567800000000005</v>
      </c>
      <c r="C78" s="2">
        <f>RSI!I78</f>
        <v>29.174712947886789</v>
      </c>
      <c r="D78" s="2">
        <f>MACD!E78</f>
        <v>2.3273466731081101</v>
      </c>
      <c r="E78" s="2">
        <f>MACD!F78</f>
        <v>1.1113882250223526</v>
      </c>
      <c r="F78" s="2">
        <f>'Moving Avg'!D78</f>
        <v>70.589720000000014</v>
      </c>
      <c r="G78" s="2">
        <f>'Moving Avg'!F78</f>
        <v>74.095640000000017</v>
      </c>
      <c r="H78" s="2">
        <f>'Moving Avg'!G78</f>
        <v>76.695249999999973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NEUTRAL</v>
      </c>
    </row>
    <row r="79" spans="1:12" ht="13.5" x14ac:dyDescent="0.25">
      <c r="A79" s="3">
        <f>RSI!A79</f>
        <v>42422</v>
      </c>
      <c r="B79" s="2">
        <f>RSI!B79</f>
        <v>68.999600000000001</v>
      </c>
      <c r="C79" s="2">
        <f>RSI!I79</f>
        <v>24.62025846105962</v>
      </c>
      <c r="D79" s="2">
        <f>MACD!E79</f>
        <v>2.7006490694265892</v>
      </c>
      <c r="E79" s="2">
        <f>MACD!F79</f>
        <v>1.4292403939031999</v>
      </c>
      <c r="F79" s="2">
        <f>'Moving Avg'!D79</f>
        <v>70.276080000000007</v>
      </c>
      <c r="G79" s="2">
        <f>'Moving Avg'!F79</f>
        <v>73.696015000000017</v>
      </c>
      <c r="H79" s="2">
        <f>'Moving Avg'!G79</f>
        <v>76.362065999999984</v>
      </c>
      <c r="I79" s="2">
        <f>'Moving Avg'!H79</f>
        <v>0</v>
      </c>
      <c r="J79" s="5" t="str">
        <f>OBV!F79</f>
        <v>BULLISH</v>
      </c>
      <c r="K79" s="5" t="str">
        <f>OBV!G79</f>
        <v>WEAK</v>
      </c>
      <c r="L79" s="5" t="str">
        <f>OBV!H79</f>
        <v>BULLISH DIVERGENCE</v>
      </c>
    </row>
    <row r="80" spans="1:12" ht="13.5" x14ac:dyDescent="0.25">
      <c r="A80" s="3">
        <f>RSI!A80</f>
        <v>42423</v>
      </c>
      <c r="B80" s="2">
        <f>RSI!B80</f>
        <v>67.948899999999995</v>
      </c>
      <c r="C80" s="2">
        <f>RSI!I80</f>
        <v>22.127789430006217</v>
      </c>
      <c r="D80" s="2">
        <f>MACD!E80</f>
        <v>2.6410649176028755</v>
      </c>
      <c r="E80" s="2">
        <f>MACD!F80</f>
        <v>1.6716052986431351</v>
      </c>
      <c r="F80" s="2">
        <f>'Moving Avg'!D80</f>
        <v>69.751260000000002</v>
      </c>
      <c r="G80" s="2">
        <f>'Moving Avg'!F80</f>
        <v>73.243855000000011</v>
      </c>
      <c r="H80" s="2">
        <f>'Moving Avg'!G80</f>
        <v>76.00985399999999</v>
      </c>
      <c r="I80" s="2">
        <f>'Moving Avg'!H80</f>
        <v>0</v>
      </c>
      <c r="J80" s="5" t="str">
        <f>OBV!F80</f>
        <v>BEARISH</v>
      </c>
      <c r="K80" s="5" t="str">
        <f>OBV!G80</f>
        <v>STRONG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67.431399999999996</v>
      </c>
      <c r="C81" s="2">
        <f>RSI!I81</f>
        <v>21.000136171511699</v>
      </c>
      <c r="D81" s="2">
        <f>MACD!E81</f>
        <v>2.5818321500190251</v>
      </c>
      <c r="E81" s="2">
        <f>MACD!F81</f>
        <v>1.8536506689183132</v>
      </c>
      <c r="F81" s="2">
        <f>'Moving Avg'!D81</f>
        <v>69.11354</v>
      </c>
      <c r="G81" s="2">
        <f>'Moving Avg'!F81</f>
        <v>72.765820000000005</v>
      </c>
      <c r="H81" s="2">
        <f>'Moving Avg'!G81</f>
        <v>75.647291999999979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70.306399999999996</v>
      </c>
      <c r="C82" s="2">
        <f>RSI!I82</f>
        <v>39.458816023864308</v>
      </c>
      <c r="D82" s="2">
        <f>MACD!E82</f>
        <v>2.0309326067551154</v>
      </c>
      <c r="E82" s="2">
        <f>MACD!F82</f>
        <v>1.8891070564856738</v>
      </c>
      <c r="F82" s="2">
        <f>'Moving Avg'!D82</f>
        <v>69.050820000000002</v>
      </c>
      <c r="G82" s="2">
        <f>'Moving Avg'!F82</f>
        <v>72.530595000000019</v>
      </c>
      <c r="H82" s="2">
        <f>'Moving Avg'!G82</f>
        <v>75.342229999999986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70.306399999999996</v>
      </c>
      <c r="C83" s="2">
        <f>RSI!I83</f>
        <v>39.458816023864308</v>
      </c>
      <c r="D83" s="2">
        <f>MACD!E83</f>
        <v>1.5791505417277705</v>
      </c>
      <c r="E83" s="2">
        <f>MACD!F83</f>
        <v>1.8271157535340932</v>
      </c>
      <c r="F83" s="2">
        <f>'Moving Avg'!D83</f>
        <v>68.998539999999991</v>
      </c>
      <c r="G83" s="2">
        <f>'Moving Avg'!F83</f>
        <v>72.185595000000006</v>
      </c>
      <c r="H83" s="2">
        <f>'Moving Avg'!G83</f>
        <v>75.038631999999978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69.731399999999994</v>
      </c>
      <c r="C84" s="2">
        <f>RSI!I84</f>
        <v>37.430217930838133</v>
      </c>
      <c r="D84" s="2">
        <f>MACD!E84</f>
        <v>1.2527657267721253</v>
      </c>
      <c r="E84" s="2">
        <f>MACD!F84</f>
        <v>1.7122457481816995</v>
      </c>
      <c r="F84" s="2">
        <f>'Moving Avg'!D84</f>
        <v>69.144899999999993</v>
      </c>
      <c r="G84" s="2">
        <f>'Moving Avg'!F84</f>
        <v>71.811844999999991</v>
      </c>
      <c r="H84" s="2">
        <f>'Moving Avg'!G84</f>
        <v>74.774759999999986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BEARISH DIVERGENCE</v>
      </c>
    </row>
    <row r="85" spans="1:12" ht="13.5" x14ac:dyDescent="0.25">
      <c r="A85" s="3">
        <f>RSI!A85</f>
        <v>42430</v>
      </c>
      <c r="B85" s="2">
        <f>RSI!B85</f>
        <v>66.908699999999996</v>
      </c>
      <c r="C85" s="2">
        <f>RSI!I85</f>
        <v>29.431130129320692</v>
      </c>
      <c r="D85" s="2">
        <f>MACD!E85</f>
        <v>1.2021951084818454</v>
      </c>
      <c r="E85" s="2">
        <f>MACD!F85</f>
        <v>1.6102356202417289</v>
      </c>
      <c r="F85" s="2">
        <f>'Moving Avg'!D85</f>
        <v>68.936859999999996</v>
      </c>
      <c r="G85" s="2">
        <f>'Moving Avg'!F85</f>
        <v>71.341394999999991</v>
      </c>
      <c r="H85" s="2">
        <f>'Moving Avg'!G85</f>
        <v>74.49625199999997</v>
      </c>
      <c r="I85" s="2">
        <f>'Moving Avg'!H85</f>
        <v>0</v>
      </c>
      <c r="J85" s="5" t="str">
        <f>OBV!F85</f>
        <v>BEARISH</v>
      </c>
      <c r="K85" s="5" t="str">
        <f>OBV!G85</f>
        <v>STRONG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66.804199999999994</v>
      </c>
      <c r="C86" s="2">
        <f>RSI!I86</f>
        <v>29.182486888514902</v>
      </c>
      <c r="D86" s="2">
        <f>MACD!E86</f>
        <v>1.2056039390694337</v>
      </c>
      <c r="E86" s="2">
        <f>MACD!F86</f>
        <v>1.52930928400727</v>
      </c>
      <c r="F86" s="2">
        <f>'Moving Avg'!D86</f>
        <v>68.811419999999998</v>
      </c>
      <c r="G86" s="2">
        <f>'Moving Avg'!F86</f>
        <v>70.865719999999982</v>
      </c>
      <c r="H86" s="2">
        <f>'Moving Avg'!G86</f>
        <v>74.310999999999979</v>
      </c>
      <c r="I86" s="2">
        <f>'Moving Avg'!H86</f>
        <v>0</v>
      </c>
      <c r="J86" s="5" t="str">
        <f>OBV!F86</f>
        <v>BEARISH</v>
      </c>
      <c r="K86" s="5" t="str">
        <f>OBV!G86</f>
        <v>STRONG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66.903499999999994</v>
      </c>
      <c r="C87" s="2">
        <f>RSI!I87</f>
        <v>29.789488019358359</v>
      </c>
      <c r="D87" s="2">
        <f>MACD!E87</f>
        <v>1.2306649437854134</v>
      </c>
      <c r="E87" s="2">
        <f>MACD!F87</f>
        <v>1.4695804159628987</v>
      </c>
      <c r="F87" s="2">
        <f>'Moving Avg'!D87</f>
        <v>68.130840000000006</v>
      </c>
      <c r="G87" s="2">
        <f>'Moving Avg'!F87</f>
        <v>70.395009999999985</v>
      </c>
      <c r="H87" s="2">
        <f>'Moving Avg'!G87</f>
        <v>74.035941999999977</v>
      </c>
      <c r="I87" s="2">
        <f>'Moving Avg'!H87</f>
        <v>0</v>
      </c>
      <c r="J87" s="5" t="str">
        <f>OBV!F87</f>
        <v>BEARISH</v>
      </c>
      <c r="K87" s="5" t="str">
        <f>OBV!G87</f>
        <v>STRONG</v>
      </c>
      <c r="L87" s="5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66.903499999999994</v>
      </c>
      <c r="C88" s="2">
        <f>RSI!I88</f>
        <v>29.789488019358359</v>
      </c>
      <c r="D88" s="2">
        <f>MACD!E88</f>
        <v>1.2705974694884077</v>
      </c>
      <c r="E88" s="2">
        <f>MACD!F88</f>
        <v>1.4297838266680005</v>
      </c>
      <c r="F88" s="2">
        <f>'Moving Avg'!D88</f>
        <v>67.45026</v>
      </c>
      <c r="G88" s="2">
        <f>'Moving Avg'!F88</f>
        <v>69.924299999999988</v>
      </c>
      <c r="H88" s="2">
        <f>'Moving Avg'!G88</f>
        <v>73.808975999999973</v>
      </c>
      <c r="I88" s="2">
        <f>'Moving Avg'!H88</f>
        <v>0</v>
      </c>
      <c r="J88" s="5" t="str">
        <f>OBV!F88</f>
        <v>BEARISH</v>
      </c>
      <c r="K88" s="5" t="str">
        <f>OBV!G88</f>
        <v>STRONG</v>
      </c>
      <c r="L88" s="5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65.858000000000004</v>
      </c>
      <c r="C89" s="2">
        <f>RSI!I89</f>
        <v>26.967038170680667</v>
      </c>
      <c r="D89" s="2">
        <f>MACD!E89</f>
        <v>1.1653452036489966</v>
      </c>
      <c r="E89" s="2">
        <f>MACD!F89</f>
        <v>1.3768961020641997</v>
      </c>
      <c r="F89" s="2">
        <f>'Moving Avg'!D89</f>
        <v>66.675579999999997</v>
      </c>
      <c r="G89" s="2">
        <f>'Moving Avg'!F89</f>
        <v>69.401314999999983</v>
      </c>
      <c r="H89" s="2">
        <f>'Moving Avg'!G89</f>
        <v>73.561099999999982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65.858000000000004</v>
      </c>
      <c r="C90" s="2">
        <f>RSI!I90</f>
        <v>26.967038170680667</v>
      </c>
      <c r="D90" s="2">
        <f>MACD!E90</f>
        <v>0.94375787054235616</v>
      </c>
      <c r="E90" s="2">
        <f>MACD!F90</f>
        <v>1.2902684557598312</v>
      </c>
      <c r="F90" s="2">
        <f>'Moving Avg'!D90</f>
        <v>66.465440000000001</v>
      </c>
      <c r="G90" s="2">
        <f>'Moving Avg'!F90</f>
        <v>69.035144999999972</v>
      </c>
      <c r="H90" s="2">
        <f>'Moving Avg'!G90</f>
        <v>73.313223999999977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65.335300000000004</v>
      </c>
      <c r="C91" s="2">
        <f>RSI!I91</f>
        <v>25.562712116306699</v>
      </c>
      <c r="D91" s="2">
        <f>MACD!E91</f>
        <v>0.74232553981158844</v>
      </c>
      <c r="E91" s="2">
        <f>MACD!F91</f>
        <v>1.1806798725701826</v>
      </c>
      <c r="F91" s="2">
        <f>'Moving Avg'!D91</f>
        <v>66.171660000000003</v>
      </c>
      <c r="G91" s="2">
        <f>'Moving Avg'!F91</f>
        <v>68.668974999999961</v>
      </c>
      <c r="H91" s="2">
        <f>'Moving Avg'!G91</f>
        <v>73.101833999999997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64.2637</v>
      </c>
      <c r="C92" s="2">
        <f>RSI!I92</f>
        <v>22.926734089903277</v>
      </c>
      <c r="D92" s="2">
        <f>MACD!E92</f>
        <v>1.1216212859363566</v>
      </c>
      <c r="E92" s="2">
        <f>MACD!F92</f>
        <v>1.1688681552434175</v>
      </c>
      <c r="F92" s="2">
        <f>'Moving Avg'!D92</f>
        <v>65.64370000000001</v>
      </c>
      <c r="G92" s="2">
        <f>'Moving Avg'!F92</f>
        <v>68.353769999999969</v>
      </c>
      <c r="H92" s="2">
        <f>'Moving Avg'!G92</f>
        <v>72.869011999999984</v>
      </c>
      <c r="I92" s="2">
        <f>'Moving Avg'!H92</f>
        <v>0</v>
      </c>
      <c r="J92" s="5" t="str">
        <f>OBV!F92</f>
        <v>BEARISH</v>
      </c>
      <c r="K92" s="5" t="str">
        <f>OBV!G92</f>
        <v>STRONG</v>
      </c>
      <c r="L92" s="5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67.154399999999995</v>
      </c>
      <c r="C93" s="2">
        <f>RSI!I93</f>
        <v>40.692989159046171</v>
      </c>
      <c r="D93" s="2">
        <f>MACD!E93</f>
        <v>1.2607450609807103</v>
      </c>
      <c r="E93" s="2">
        <f>MACD!F93</f>
        <v>1.1872435363908762</v>
      </c>
      <c r="F93" s="2">
        <f>'Moving Avg'!D93</f>
        <v>65.693880000000007</v>
      </c>
      <c r="G93" s="2">
        <f>'Moving Avg'!F93</f>
        <v>68.183099999999982</v>
      </c>
      <c r="H93" s="2">
        <f>'Moving Avg'!G93</f>
        <v>72.695363999999984</v>
      </c>
      <c r="I93" s="2">
        <f>'Moving Avg'!H93</f>
        <v>0</v>
      </c>
      <c r="J93" s="5" t="str">
        <f>OBV!F93</f>
        <v>BEARISH</v>
      </c>
      <c r="K93" s="5" t="str">
        <f>OBV!G93</f>
        <v>STRONG</v>
      </c>
      <c r="L93" s="5" t="str">
        <f>OBV!H93</f>
        <v>BEARISH DIVERGENCE</v>
      </c>
    </row>
    <row r="94" spans="1:12" ht="13.5" x14ac:dyDescent="0.25">
      <c r="A94" s="3">
        <f>RSI!A94</f>
        <v>42443</v>
      </c>
      <c r="B94" s="2">
        <f>RSI!B94</f>
        <v>67.290300000000002</v>
      </c>
      <c r="C94" s="2">
        <f>RSI!I94</f>
        <v>41.377153057646055</v>
      </c>
      <c r="D94" s="2">
        <f>MACD!E94</f>
        <v>1.2927697273433125</v>
      </c>
      <c r="E94" s="2">
        <f>MACD!F94</f>
        <v>1.2083487745813635</v>
      </c>
      <c r="F94" s="2">
        <f>'Moving Avg'!D94</f>
        <v>65.980339999999998</v>
      </c>
      <c r="G94" s="2">
        <f>'Moving Avg'!F94</f>
        <v>68.019224999999977</v>
      </c>
      <c r="H94" s="2">
        <f>'Moving Avg'!G94</f>
        <v>72.478955999999982</v>
      </c>
      <c r="I94" s="2">
        <f>'Moving Avg'!H94</f>
        <v>0</v>
      </c>
      <c r="J94" s="5" t="str">
        <f>OBV!F94</f>
        <v>BULLISH</v>
      </c>
      <c r="K94" s="5" t="str">
        <f>OBV!G94</f>
        <v>WEAK</v>
      </c>
      <c r="L94" s="5" t="str">
        <f>OBV!H94</f>
        <v>CONFIRMED BULLISH</v>
      </c>
    </row>
    <row r="95" spans="1:12" ht="13.5" x14ac:dyDescent="0.25">
      <c r="A95" s="3">
        <f>RSI!A95</f>
        <v>42444</v>
      </c>
      <c r="B95" s="2">
        <f>RSI!B95</f>
        <v>67.290300000000002</v>
      </c>
      <c r="C95" s="2">
        <f>RSI!I95</f>
        <v>41.377153057646055</v>
      </c>
      <c r="D95" s="2">
        <f>MACD!E95</f>
        <v>0.89668512432433545</v>
      </c>
      <c r="E95" s="2">
        <f>MACD!F95</f>
        <v>1.1460160445299579</v>
      </c>
      <c r="F95" s="2">
        <f>'Moving Avg'!D95</f>
        <v>66.266800000000003</v>
      </c>
      <c r="G95" s="2">
        <f>'Moving Avg'!F95</f>
        <v>67.85508999999999</v>
      </c>
      <c r="H95" s="2">
        <f>'Moving Avg'!G95</f>
        <v>72.215711999999996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69.208699999999993</v>
      </c>
      <c r="C96" s="2">
        <f>RSI!I96</f>
        <v>50.689923007212784</v>
      </c>
      <c r="D96" s="2">
        <f>MACD!E96</f>
        <v>0.41361445102657513</v>
      </c>
      <c r="E96" s="2">
        <f>MACD!F96</f>
        <v>0.99953572582928141</v>
      </c>
      <c r="F96" s="2">
        <f>'Moving Avg'!D96</f>
        <v>67.041480000000007</v>
      </c>
      <c r="G96" s="2">
        <f>'Moving Avg'!F96</f>
        <v>67.784525000000002</v>
      </c>
      <c r="H96" s="2">
        <f>'Moving Avg'!G96</f>
        <v>71.990836000000002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69.208699999999993</v>
      </c>
      <c r="C97" s="2">
        <f>RSI!I97</f>
        <v>50.689923007212784</v>
      </c>
      <c r="D97" s="2">
        <f>MACD!E97</f>
        <v>1.8301935468201691E-2</v>
      </c>
      <c r="E97" s="2">
        <f>MACD!F97</f>
        <v>0.80328896775706549</v>
      </c>
      <c r="F97" s="2">
        <f>'Moving Avg'!D97</f>
        <v>68.030480000000011</v>
      </c>
      <c r="G97" s="2">
        <f>'Moving Avg'!F97</f>
        <v>67.71396</v>
      </c>
      <c r="H97" s="2">
        <f>'Moving Avg'!G97</f>
        <v>71.775474000000003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67.290300000000002</v>
      </c>
      <c r="C98" s="2">
        <f>RSI!I98</f>
        <v>42.803798232054454</v>
      </c>
      <c r="D98" s="2">
        <f>MACD!E98</f>
        <v>-0.17579079820822585</v>
      </c>
      <c r="E98" s="2">
        <f>MACD!F98</f>
        <v>0.60747301456400726</v>
      </c>
      <c r="F98" s="2">
        <f>'Moving Avg'!D98</f>
        <v>68.057659999999998</v>
      </c>
      <c r="G98" s="2">
        <f>'Moving Avg'!F98</f>
        <v>67.550084999999996</v>
      </c>
      <c r="H98" s="2">
        <f>'Moving Avg'!G98</f>
        <v>71.521744000000012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67.290300000000002</v>
      </c>
      <c r="C99" s="2">
        <f>RSI!I99</f>
        <v>42.803798232054454</v>
      </c>
      <c r="D99" s="2">
        <f>MACD!E99</f>
        <v>-0.49110857190675006</v>
      </c>
      <c r="E99" s="2">
        <f>MACD!F99</f>
        <v>0.38775669726985579</v>
      </c>
      <c r="F99" s="2">
        <f>'Moving Avg'!D99</f>
        <v>68.057659999999998</v>
      </c>
      <c r="G99" s="2">
        <f>'Moving Avg'!F99</f>
        <v>67.464619999999996</v>
      </c>
      <c r="H99" s="2">
        <f>'Moving Avg'!G99</f>
        <v>71.316000000000017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NEUTRAL</v>
      </c>
    </row>
    <row r="100" spans="1:12" ht="13.5" x14ac:dyDescent="0.25">
      <c r="A100" s="3">
        <f>RSI!A100</f>
        <v>42451</v>
      </c>
      <c r="B100" s="2">
        <f>RSI!B100</f>
        <v>67.290300000000002</v>
      </c>
      <c r="C100" s="2">
        <f>RSI!I100</f>
        <v>42.803798232054454</v>
      </c>
      <c r="D100" s="2">
        <f>MACD!E100</f>
        <v>-0.74887823993942959</v>
      </c>
      <c r="E100" s="2">
        <f>MACD!F100</f>
        <v>0.16042970982799873</v>
      </c>
      <c r="F100" s="2">
        <f>'Moving Avg'!D100</f>
        <v>68.057659999999998</v>
      </c>
      <c r="G100" s="2">
        <f>'Moving Avg'!F100</f>
        <v>67.431690000000003</v>
      </c>
      <c r="H100" s="2">
        <f>'Moving Avg'!G100</f>
        <v>71.204660000000018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42452</v>
      </c>
      <c r="B101" s="2">
        <f>RSI!B101</f>
        <v>67.290300000000002</v>
      </c>
      <c r="C101" s="2">
        <f>RSI!I101</f>
        <v>42.803798232054454</v>
      </c>
      <c r="D101" s="2">
        <f>MACD!E101</f>
        <v>-1.0390381993389468</v>
      </c>
      <c r="E101" s="2">
        <f>MACD!F101</f>
        <v>-7.9463872005390401E-2</v>
      </c>
      <c r="F101" s="2">
        <f>'Moving Avg'!D101</f>
        <v>67.67398</v>
      </c>
      <c r="G101" s="2">
        <f>'Moving Avg'!F101</f>
        <v>67.424635000000009</v>
      </c>
      <c r="H101" s="2">
        <f>'Moving Avg'!G101</f>
        <v>71.09332000000002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63.772399999999998</v>
      </c>
      <c r="C102" s="2">
        <f>RSI!I102</f>
        <v>30.933648114998618</v>
      </c>
      <c r="D102" s="2">
        <f>MACD!E102</f>
        <v>-1.1810861652577671</v>
      </c>
      <c r="E102" s="2">
        <f>MACD!F102</f>
        <v>-0.29978833065586574</v>
      </c>
      <c r="F102" s="2">
        <f>'Moving Avg'!D102</f>
        <v>66.58672</v>
      </c>
      <c r="G102" s="2">
        <f>'Moving Avg'!F102</f>
        <v>67.097935000000021</v>
      </c>
      <c r="H102" s="2">
        <f>'Moving Avg'!G102</f>
        <v>70.911622000000023</v>
      </c>
      <c r="I102" s="2">
        <f>'Moving Avg'!H102</f>
        <v>0</v>
      </c>
      <c r="J102" s="5" t="str">
        <f>OBV!F102</f>
        <v>BEARISH</v>
      </c>
      <c r="K102" s="5" t="str">
        <f>OBV!G102</f>
        <v>STRONG</v>
      </c>
      <c r="L102" s="5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63.772399999999998</v>
      </c>
      <c r="C103" s="2">
        <f>RSI!I103</f>
        <v>30.933648114998618</v>
      </c>
      <c r="D103" s="2">
        <f>MACD!E103</f>
        <v>-0.82859569792627497</v>
      </c>
      <c r="E103" s="2">
        <f>MACD!F103</f>
        <v>-0.40554980410994756</v>
      </c>
      <c r="F103" s="2">
        <f>'Moving Avg'!D103</f>
        <v>65.883139999999997</v>
      </c>
      <c r="G103" s="2">
        <f>'Moving Avg'!F103</f>
        <v>66.771235000000019</v>
      </c>
      <c r="H103" s="2">
        <f>'Moving Avg'!G103</f>
        <v>70.684970000000021</v>
      </c>
      <c r="I103" s="2">
        <f>'Moving Avg'!H103</f>
        <v>0</v>
      </c>
      <c r="J103" s="5" t="str">
        <f>OBV!F103</f>
        <v>BEARISH</v>
      </c>
      <c r="K103" s="5" t="str">
        <f>OBV!G103</f>
        <v>STRONG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63.772399999999998</v>
      </c>
      <c r="C104" s="2">
        <f>RSI!I104</f>
        <v>30.933648114998618</v>
      </c>
      <c r="D104" s="2">
        <f>MACD!E104</f>
        <v>-0.48353626400074745</v>
      </c>
      <c r="E104" s="2">
        <f>MACD!F104</f>
        <v>-0.42114709608810752</v>
      </c>
      <c r="F104" s="2">
        <f>'Moving Avg'!D104</f>
        <v>65.179560000000009</v>
      </c>
      <c r="G104" s="2">
        <f>'Moving Avg'!F104</f>
        <v>66.473285000000018</v>
      </c>
      <c r="H104" s="2">
        <f>'Moving Avg'!G104</f>
        <v>70.500972000000019</v>
      </c>
      <c r="I104" s="2">
        <f>'Moving Avg'!H104</f>
        <v>0</v>
      </c>
      <c r="J104" s="5" t="str">
        <f>OBV!F104</f>
        <v>BEARISH</v>
      </c>
      <c r="K104" s="5" t="str">
        <f>OBV!G104</f>
        <v>STRONG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63.772399999999998</v>
      </c>
      <c r="C105" s="2">
        <f>RSI!I105</f>
        <v>30.933648114998618</v>
      </c>
      <c r="D105" s="2">
        <f>MACD!E105</f>
        <v>-0.167590140395248</v>
      </c>
      <c r="E105" s="2">
        <f>MACD!F105</f>
        <v>-0.37043570494953559</v>
      </c>
      <c r="F105" s="2">
        <f>'Moving Avg'!D105</f>
        <v>64.475980000000007</v>
      </c>
      <c r="G105" s="2">
        <f>'Moving Avg'!F105</f>
        <v>66.31647000000001</v>
      </c>
      <c r="H105" s="2">
        <f>'Moving Avg'!G105</f>
        <v>70.281534000000022</v>
      </c>
      <c r="I105" s="2">
        <f>'Moving Avg'!H105</f>
        <v>0</v>
      </c>
      <c r="J105" s="5" t="str">
        <f>OBV!F105</f>
        <v>BEARISH</v>
      </c>
      <c r="K105" s="5" t="str">
        <f>OBV!G105</f>
        <v>STRONG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63.772399999999998</v>
      </c>
      <c r="C106" s="2">
        <f>RSI!I106</f>
        <v>30.933648114998618</v>
      </c>
      <c r="D106" s="2">
        <f>MACD!E106</f>
        <v>0.41708434551100027</v>
      </c>
      <c r="E106" s="2">
        <f>MACD!F106</f>
        <v>-0.21293169485742844</v>
      </c>
      <c r="F106" s="2">
        <f>'Moving Avg'!D106</f>
        <v>63.77239999999999</v>
      </c>
      <c r="G106" s="2">
        <f>'Moving Avg'!F106</f>
        <v>66.164880000000011</v>
      </c>
      <c r="H106" s="2">
        <f>'Moving Avg'!G106</f>
        <v>70.062932000000004</v>
      </c>
      <c r="I106" s="2">
        <f>'Moving Avg'!H106</f>
        <v>0</v>
      </c>
      <c r="J106" s="5" t="str">
        <f>OBV!F106</f>
        <v>BEARISH</v>
      </c>
      <c r="K106" s="5" t="str">
        <f>OBV!G106</f>
        <v>STRONG</v>
      </c>
      <c r="L106" s="5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63.772399999999998</v>
      </c>
      <c r="C107" s="2">
        <f>RSI!I107</f>
        <v>30.933648114998618</v>
      </c>
      <c r="D107" s="2">
        <f>MACD!E107</f>
        <v>0.93236168523229423</v>
      </c>
      <c r="E107" s="2">
        <f>MACD!F107</f>
        <v>1.6126981160516085E-2</v>
      </c>
      <c r="F107" s="2">
        <f>'Moving Avg'!D107</f>
        <v>63.77239999999999</v>
      </c>
      <c r="G107" s="2">
        <f>'Moving Avg'!F107</f>
        <v>66.008325000000013</v>
      </c>
      <c r="H107" s="2">
        <f>'Moving Avg'!G107</f>
        <v>69.843388000000004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</row>
    <row r="108" spans="1:12" ht="13.5" x14ac:dyDescent="0.25">
      <c r="A108" s="3">
        <f>RSI!A108</f>
        <v>42461</v>
      </c>
      <c r="B108" s="2">
        <f>RSI!B108</f>
        <v>63.772399999999998</v>
      </c>
      <c r="C108" s="2">
        <f>RSI!I108</f>
        <v>30.933648114998618</v>
      </c>
      <c r="D108" s="2">
        <f>MACD!E108</f>
        <v>1.0922574735013058</v>
      </c>
      <c r="E108" s="2">
        <f>MACD!F108</f>
        <v>0.23135307962867402</v>
      </c>
      <c r="F108" s="2">
        <f>'Moving Avg'!D108</f>
        <v>63.77239999999999</v>
      </c>
      <c r="G108" s="2">
        <f>'Moving Avg'!F108</f>
        <v>65.851770000000016</v>
      </c>
      <c r="H108" s="2">
        <f>'Moving Avg'!G108</f>
        <v>69.623844000000005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</row>
    <row r="109" spans="1:12" ht="13.5" x14ac:dyDescent="0.25">
      <c r="A109" s="3">
        <f>RSI!A109</f>
        <v>42464</v>
      </c>
      <c r="B109" s="2">
        <f>RSI!B109</f>
        <v>63.772399999999998</v>
      </c>
      <c r="C109" s="2">
        <f>RSI!I109</f>
        <v>30.933648114998618</v>
      </c>
      <c r="D109" s="2">
        <f>MACD!E109</f>
        <v>1.245174601364468</v>
      </c>
      <c r="E109" s="2">
        <f>MACD!F109</f>
        <v>0.43411738397583288</v>
      </c>
      <c r="F109" s="2">
        <f>'Moving Avg'!D109</f>
        <v>63.77239999999999</v>
      </c>
      <c r="G109" s="2">
        <f>'Moving Avg'!F109</f>
        <v>65.747489999999999</v>
      </c>
      <c r="H109" s="2">
        <f>'Moving Avg'!G109</f>
        <v>69.35945000000001</v>
      </c>
      <c r="I109" s="2">
        <f>'Moving Avg'!H109</f>
        <v>0</v>
      </c>
      <c r="J109" s="5" t="str">
        <f>OBV!F109</f>
        <v>NEUTRAL</v>
      </c>
      <c r="K109" s="5" t="str">
        <f>OBV!G109</f>
        <v>NEUTRAL</v>
      </c>
      <c r="L109" s="5" t="str">
        <f>OBV!H109</f>
        <v>NEUTRAL</v>
      </c>
    </row>
    <row r="110" spans="1:12" ht="13.5" x14ac:dyDescent="0.25">
      <c r="A110" s="3">
        <f>RSI!A110</f>
        <v>42465</v>
      </c>
      <c r="B110" s="2">
        <f>RSI!B110</f>
        <v>63.772399999999998</v>
      </c>
      <c r="C110" s="2">
        <f>RSI!I110</f>
        <v>30.933648114998618</v>
      </c>
      <c r="D110" s="2">
        <f>MACD!E110</f>
        <v>1.3908814724668019</v>
      </c>
      <c r="E110" s="2">
        <f>MACD!F110</f>
        <v>0.62547020167402678</v>
      </c>
      <c r="F110" s="2">
        <f>'Moving Avg'!D110</f>
        <v>63.77239999999999</v>
      </c>
      <c r="G110" s="2">
        <f>'Moving Avg'!F110</f>
        <v>65.643209999999996</v>
      </c>
      <c r="H110" s="2">
        <f>'Moving Avg'!G110</f>
        <v>69.095055999999985</v>
      </c>
      <c r="I110" s="2">
        <f>'Moving Avg'!H110</f>
        <v>0</v>
      </c>
      <c r="J110" s="5" t="str">
        <f>OBV!F110</f>
        <v>NEUTRAL</v>
      </c>
      <c r="K110" s="5" t="str">
        <f>OBV!G110</f>
        <v>NEUTRAL</v>
      </c>
      <c r="L110" s="5" t="str">
        <f>OBV!H110</f>
        <v>NEUTRAL</v>
      </c>
    </row>
    <row r="111" spans="1:12" ht="13.5" x14ac:dyDescent="0.25">
      <c r="A111" s="3">
        <f>RSI!A111</f>
        <v>42466</v>
      </c>
      <c r="B111" s="2">
        <f>RSI!B111</f>
        <v>63.772399999999998</v>
      </c>
      <c r="C111" s="2">
        <f>RSI!I111</f>
        <v>30.933648114998618</v>
      </c>
      <c r="D111" s="2">
        <f>MACD!E111</f>
        <v>1.5292788048407999</v>
      </c>
      <c r="E111" s="2">
        <f>MACD!F111</f>
        <v>0.8062319223073815</v>
      </c>
      <c r="F111" s="2">
        <f>'Moving Avg'!D111</f>
        <v>63.77239999999999</v>
      </c>
      <c r="G111" s="2">
        <f>'Moving Avg'!F111</f>
        <v>65.565065000000004</v>
      </c>
      <c r="H111" s="2">
        <f>'Moving Avg'!G111</f>
        <v>68.83066199999999</v>
      </c>
      <c r="I111" s="2">
        <f>'Moving Avg'!H111</f>
        <v>0</v>
      </c>
      <c r="J111" s="5" t="str">
        <f>OBV!F111</f>
        <v>NEUTRAL</v>
      </c>
      <c r="K111" s="5" t="str">
        <f>OBV!G111</f>
        <v>NEUTRAL</v>
      </c>
      <c r="L111" s="5" t="str">
        <f>OBV!H111</f>
        <v>NEUTRAL</v>
      </c>
    </row>
    <row r="112" spans="1:12" ht="13.5" x14ac:dyDescent="0.25">
      <c r="A112" s="3">
        <f>RSI!A112</f>
        <v>42467</v>
      </c>
      <c r="B112" s="2">
        <f>RSI!B112</f>
        <v>62.726900000000001</v>
      </c>
      <c r="C112" s="2">
        <f>RSI!I112</f>
        <v>26.373051444139762</v>
      </c>
      <c r="D112" s="2">
        <f>MACD!E112</f>
        <v>1.1966011728849111</v>
      </c>
      <c r="E112" s="2">
        <f>MACD!F112</f>
        <v>0.88430577242288755</v>
      </c>
      <c r="F112" s="2">
        <f>'Moving Avg'!D112</f>
        <v>63.563300000000005</v>
      </c>
      <c r="G112" s="2">
        <f>'Moving Avg'!F112</f>
        <v>65.488224999999986</v>
      </c>
      <c r="H112" s="2">
        <f>'Moving Avg'!G112</f>
        <v>68.584981999999982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62.726900000000001</v>
      </c>
      <c r="C113" s="2">
        <f>RSI!I113</f>
        <v>26.373051444139762</v>
      </c>
      <c r="D113" s="2">
        <f>MACD!E113</f>
        <v>0.93423435385524556</v>
      </c>
      <c r="E113" s="2">
        <f>MACD!F113</f>
        <v>0.89429148870935915</v>
      </c>
      <c r="F113" s="2">
        <f>'Moving Avg'!D113</f>
        <v>63.354199999999992</v>
      </c>
      <c r="G113" s="2">
        <f>'Moving Avg'!F113</f>
        <v>65.266850000000005</v>
      </c>
      <c r="H113" s="2">
        <f>'Moving Avg'!G113</f>
        <v>68.295391999999978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63.772399999999998</v>
      </c>
      <c r="C114" s="2">
        <f>RSI!I114</f>
        <v>37.123957999945858</v>
      </c>
      <c r="D114" s="2">
        <f>MACD!E114</f>
        <v>0.65249984488495727</v>
      </c>
      <c r="E114" s="2">
        <f>MACD!F114</f>
        <v>0.84593315994447882</v>
      </c>
      <c r="F114" s="2">
        <f>'Moving Avg'!D114</f>
        <v>63.354200000000006</v>
      </c>
      <c r="G114" s="2">
        <f>'Moving Avg'!F114</f>
        <v>65.090954999999994</v>
      </c>
      <c r="H114" s="2">
        <f>'Moving Avg'!G114</f>
        <v>68.026711999999975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</row>
    <row r="115" spans="1:12" ht="13.5" x14ac:dyDescent="0.25">
      <c r="A115" s="3">
        <f>RSI!A115</f>
        <v>42472</v>
      </c>
      <c r="B115" s="2">
        <f>RSI!B115</f>
        <v>62.726900000000001</v>
      </c>
      <c r="C115" s="2">
        <f>RSI!I115</f>
        <v>32.07943928614425</v>
      </c>
      <c r="D115" s="2">
        <f>MACD!E115</f>
        <v>0.50177622851353476</v>
      </c>
      <c r="E115" s="2">
        <f>MACD!F115</f>
        <v>0.77710177365829003</v>
      </c>
      <c r="F115" s="2">
        <f>'Moving Avg'!D115</f>
        <v>63.145099999999999</v>
      </c>
      <c r="G115" s="2">
        <f>'Moving Avg'!F115</f>
        <v>64.862784999999988</v>
      </c>
      <c r="H115" s="2">
        <f>'Moving Avg'!G115</f>
        <v>67.754895999999974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64.289900000000003</v>
      </c>
      <c r="C116" s="2">
        <f>RSI!I116</f>
        <v>44.271162003573934</v>
      </c>
      <c r="D116" s="2">
        <f>MACD!E116</f>
        <v>0.27410642960698794</v>
      </c>
      <c r="E116" s="2">
        <f>MACD!F116</f>
        <v>0.67650270484802966</v>
      </c>
      <c r="F116" s="2">
        <f>'Moving Avg'!D116</f>
        <v>63.248599999999996</v>
      </c>
      <c r="G116" s="2">
        <f>'Moving Avg'!F116</f>
        <v>64.616844999999984</v>
      </c>
      <c r="H116" s="2">
        <f>'Moving Avg'!G116</f>
        <v>67.514339999999976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BEARISH DIVERGENCE</v>
      </c>
    </row>
    <row r="117" spans="1:12" ht="13.5" x14ac:dyDescent="0.25">
      <c r="A117" s="3">
        <f>RSI!A117</f>
        <v>42474</v>
      </c>
      <c r="B117" s="2">
        <f>RSI!B117</f>
        <v>64.289900000000003</v>
      </c>
      <c r="C117" s="2">
        <f>RSI!I117</f>
        <v>44.271162003573934</v>
      </c>
      <c r="D117" s="2">
        <f>MACD!E117</f>
        <v>8.671149964195024E-2</v>
      </c>
      <c r="E117" s="2">
        <f>MACD!F117</f>
        <v>0.55854446380681388</v>
      </c>
      <c r="F117" s="2">
        <f>'Moving Avg'!D117</f>
        <v>63.561199999999999</v>
      </c>
      <c r="G117" s="2">
        <f>'Moving Avg'!F117</f>
        <v>64.370904999999993</v>
      </c>
      <c r="H117" s="2">
        <f>'Moving Avg'!G117</f>
        <v>67.273783999999978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CONFIRMED BULLISH</v>
      </c>
    </row>
    <row r="118" spans="1:12" ht="13.5" x14ac:dyDescent="0.25">
      <c r="A118" s="3">
        <f>RSI!A118</f>
        <v>42475</v>
      </c>
      <c r="B118" s="2">
        <f>RSI!B118</f>
        <v>64.289900000000003</v>
      </c>
      <c r="C118" s="2">
        <f>RSI!I118</f>
        <v>44.271162003573934</v>
      </c>
      <c r="D118" s="2">
        <f>MACD!E118</f>
        <v>-6.6993491067321997E-2</v>
      </c>
      <c r="E118" s="2">
        <f>MACD!F118</f>
        <v>0.43343687283198673</v>
      </c>
      <c r="F118" s="2">
        <f>'Moving Avg'!D118</f>
        <v>63.873799999999996</v>
      </c>
      <c r="G118" s="2">
        <f>'Moving Avg'!F118</f>
        <v>64.220884999999981</v>
      </c>
      <c r="H118" s="2">
        <f>'Moving Avg'!G118</f>
        <v>67.03322799999998</v>
      </c>
      <c r="I118" s="2">
        <f>'Moving Avg'!H118</f>
        <v>0</v>
      </c>
      <c r="J118" s="5" t="str">
        <f>OBV!F118</f>
        <v>BULLISH</v>
      </c>
      <c r="K118" s="5" t="str">
        <f>OBV!G118</f>
        <v>NEUTRAL</v>
      </c>
      <c r="L118" s="5" t="str">
        <f>OBV!H118</f>
        <v>CONFIRMED BULLISH</v>
      </c>
    </row>
    <row r="119" spans="1:12" ht="13.5" x14ac:dyDescent="0.25">
      <c r="A119" s="3">
        <f>RSI!A119</f>
        <v>42478</v>
      </c>
      <c r="B119" s="2">
        <f>RSI!B119</f>
        <v>64.295100000000005</v>
      </c>
      <c r="C119" s="2">
        <f>RSI!I119</f>
        <v>44.312697404965647</v>
      </c>
      <c r="D119" s="2">
        <f>MACD!E119</f>
        <v>-0.19293679158236898</v>
      </c>
      <c r="E119" s="2">
        <f>MACD!F119</f>
        <v>0.30816213994911562</v>
      </c>
      <c r="F119" s="2">
        <f>'Moving Avg'!D119</f>
        <v>63.978340000000003</v>
      </c>
      <c r="G119" s="2">
        <f>'Moving Avg'!F119</f>
        <v>64.071124999999981</v>
      </c>
      <c r="H119" s="2">
        <f>'Moving Avg'!G119</f>
        <v>66.792775999999975</v>
      </c>
      <c r="I119" s="2">
        <f>'Moving Avg'!H119</f>
        <v>0</v>
      </c>
      <c r="J119" s="5" t="str">
        <f>OBV!F119</f>
        <v>NEUTRAL</v>
      </c>
      <c r="K119" s="5" t="str">
        <f>OBV!G119</f>
        <v>NEUTRAL</v>
      </c>
      <c r="L119" s="5" t="str">
        <f>OBV!H119</f>
        <v>NEUTRAL</v>
      </c>
    </row>
    <row r="120" spans="1:12" ht="13.5" x14ac:dyDescent="0.25">
      <c r="A120" s="3">
        <f>RSI!A120</f>
        <v>42479</v>
      </c>
      <c r="B120" s="2">
        <f>RSI!B120</f>
        <v>64.289900000000003</v>
      </c>
      <c r="C120" s="2">
        <f>RSI!I120</f>
        <v>44.277158597503124</v>
      </c>
      <c r="D120" s="2">
        <f>MACD!E120</f>
        <v>-0.29498311772285035</v>
      </c>
      <c r="E120" s="2">
        <f>MACD!F120</f>
        <v>0.18753308841472244</v>
      </c>
      <c r="F120" s="2">
        <f>'Moving Avg'!D120</f>
        <v>64.290940000000006</v>
      </c>
      <c r="G120" s="2">
        <f>'Moving Avg'!F120</f>
        <v>63.92110499999999</v>
      </c>
      <c r="H120" s="2">
        <f>'Moving Avg'!G120</f>
        <v>66.614945999999975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BEARISH DIVERGENCE</v>
      </c>
    </row>
    <row r="121" spans="1:12" ht="13.5" x14ac:dyDescent="0.25">
      <c r="A121" s="3">
        <f>RSI!A121</f>
        <v>42480</v>
      </c>
      <c r="B121" s="2">
        <f>RSI!B121</f>
        <v>62.732100000000003</v>
      </c>
      <c r="C121" s="2">
        <f>RSI!I121</f>
        <v>35.175709099711497</v>
      </c>
      <c r="D121" s="2">
        <f>MACD!E121</f>
        <v>-0.26207715538022569</v>
      </c>
      <c r="E121" s="2">
        <f>MACD!F121</f>
        <v>9.7611039655732826E-2</v>
      </c>
      <c r="F121" s="2">
        <f>'Moving Avg'!D121</f>
        <v>63.979380000000006</v>
      </c>
      <c r="G121" s="2">
        <f>'Moving Avg'!F121</f>
        <v>63.693194999999989</v>
      </c>
      <c r="H121" s="2">
        <f>'Moving Avg'!G121</f>
        <v>66.416413999999975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64.608699999999999</v>
      </c>
      <c r="C122" s="2">
        <f>RSI!I122</f>
        <v>48.823096540080584</v>
      </c>
      <c r="D122" s="2">
        <f>MACD!E122</f>
        <v>-0.52130778710176173</v>
      </c>
      <c r="E122" s="2">
        <f>MACD!F122</f>
        <v>-2.6172725695766091E-2</v>
      </c>
      <c r="F122" s="2">
        <f>'Moving Avg'!D122</f>
        <v>64.043140000000008</v>
      </c>
      <c r="G122" s="2">
        <f>'Moving Avg'!F122</f>
        <v>63.735009999999988</v>
      </c>
      <c r="H122" s="2">
        <f>'Moving Avg'!G122</f>
        <v>66.29723199999998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BEARISH DIVERGENCE</v>
      </c>
    </row>
    <row r="123" spans="1:12" ht="13.5" x14ac:dyDescent="0.25">
      <c r="A123" s="3">
        <f>RSI!A123</f>
        <v>42482</v>
      </c>
      <c r="B123" s="2">
        <f>RSI!B123</f>
        <v>65.685500000000005</v>
      </c>
      <c r="C123" s="2">
        <f>RSI!I123</f>
        <v>54.71450199533944</v>
      </c>
      <c r="D123" s="2">
        <f>MACD!E123</f>
        <v>-0.81967585711605295</v>
      </c>
      <c r="E123" s="2">
        <f>MACD!F123</f>
        <v>-0.18487335197982346</v>
      </c>
      <c r="F123" s="2">
        <f>'Moving Avg'!D123</f>
        <v>64.32226</v>
      </c>
      <c r="G123" s="2">
        <f>'Moving Avg'!F123</f>
        <v>63.830664999999996</v>
      </c>
      <c r="H123" s="2">
        <f>'Moving Avg'!G123</f>
        <v>66.199585999999996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BEARISH DIVERGENCE</v>
      </c>
    </row>
    <row r="124" spans="1:12" ht="13.5" x14ac:dyDescent="0.25">
      <c r="A124" s="3">
        <f>RSI!A124</f>
        <v>42485</v>
      </c>
      <c r="B124" s="2">
        <f>RSI!B124</f>
        <v>65.685500000000005</v>
      </c>
      <c r="C124" s="2">
        <f>RSI!I124</f>
        <v>54.71450199533944</v>
      </c>
      <c r="D124" s="2">
        <f>MACD!E124</f>
        <v>-0.91696906459600314</v>
      </c>
      <c r="E124" s="2">
        <f>MACD!F124</f>
        <v>-0.33129249450305942</v>
      </c>
      <c r="F124" s="2">
        <f>'Moving Avg'!D124</f>
        <v>64.600339999999989</v>
      </c>
      <c r="G124" s="2">
        <f>'Moving Avg'!F124</f>
        <v>63.926319999999997</v>
      </c>
      <c r="H124" s="2">
        <f>'Moving Avg'!G124</f>
        <v>66.101940000000013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BEARISH DIVERGENCE</v>
      </c>
    </row>
    <row r="125" spans="1:12" ht="13.5" x14ac:dyDescent="0.25">
      <c r="A125" s="3">
        <f>RSI!A125</f>
        <v>42486</v>
      </c>
      <c r="B125" s="2">
        <f>RSI!B125</f>
        <v>67.410499999999999</v>
      </c>
      <c r="C125" s="2">
        <f>RSI!I125</f>
        <v>62.693567764527941</v>
      </c>
      <c r="D125" s="2">
        <f>MACD!E125</f>
        <v>-1.2931717876689532</v>
      </c>
      <c r="E125" s="2">
        <f>MACD!F125</f>
        <v>-0.52366835313623827</v>
      </c>
      <c r="F125" s="2">
        <f>'Moving Avg'!D125</f>
        <v>65.224459999999993</v>
      </c>
      <c r="G125" s="2">
        <f>'Moving Avg'!F125</f>
        <v>64.108225000000004</v>
      </c>
      <c r="H125" s="2">
        <f>'Moving Avg'!G125</f>
        <v>66.038690000000003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BEARISH DIVERGENCE</v>
      </c>
    </row>
    <row r="126" spans="1:12" ht="13.5" x14ac:dyDescent="0.25">
      <c r="A126" s="3">
        <f>RSI!A126</f>
        <v>42487</v>
      </c>
      <c r="B126" s="2">
        <f>RSI!B126</f>
        <v>67.436700000000002</v>
      </c>
      <c r="C126" s="2">
        <f>RSI!I126</f>
        <v>62.800774893413248</v>
      </c>
      <c r="D126" s="2">
        <f>MACD!E126</f>
        <v>-1.3880340716985344</v>
      </c>
      <c r="E126" s="2">
        <f>MACD!F126</f>
        <v>-0.69654149684869759</v>
      </c>
      <c r="F126" s="2">
        <f>'Moving Avg'!D126</f>
        <v>66.165379999999999</v>
      </c>
      <c r="G126" s="2">
        <f>'Moving Avg'!F126</f>
        <v>64.291439999999994</v>
      </c>
      <c r="H126" s="2">
        <f>'Moving Avg'!G126</f>
        <v>65.975024000000033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</row>
    <row r="127" spans="1:12" ht="13.5" x14ac:dyDescent="0.25">
      <c r="A127" s="3">
        <f>RSI!A127</f>
        <v>42488</v>
      </c>
      <c r="B127" s="2">
        <f>RSI!B127</f>
        <v>67.959400000000002</v>
      </c>
      <c r="C127" s="2">
        <f>RSI!I127</f>
        <v>64.96394671951613</v>
      </c>
      <c r="D127" s="2">
        <f>MACD!E127</f>
        <v>-1.5211178090812822</v>
      </c>
      <c r="E127" s="2">
        <f>MACD!F127</f>
        <v>-0.86145675929521448</v>
      </c>
      <c r="F127" s="2">
        <f>'Moving Avg'!D127</f>
        <v>66.835520000000002</v>
      </c>
      <c r="G127" s="2">
        <f>'Moving Avg'!F127</f>
        <v>64.500790000000009</v>
      </c>
      <c r="H127" s="2">
        <f>'Moving Avg'!G127</f>
        <v>65.921812000000031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</row>
    <row r="128" spans="1:12" ht="13.5" x14ac:dyDescent="0.25">
      <c r="A128" s="3">
        <f>RSI!A128</f>
        <v>42489</v>
      </c>
      <c r="B128" s="2">
        <f>RSI!B128</f>
        <v>67.959400000000002</v>
      </c>
      <c r="C128" s="2">
        <f>RSI!I128</f>
        <v>64.96394671951613</v>
      </c>
      <c r="D128" s="2">
        <f>MACD!E128</f>
        <v>-1.6498686824258044</v>
      </c>
      <c r="E128" s="2">
        <f>MACD!F128</f>
        <v>-1.0191391439213326</v>
      </c>
      <c r="F128" s="2">
        <f>'Moving Avg'!D128</f>
        <v>67.290300000000002</v>
      </c>
      <c r="G128" s="2">
        <f>'Moving Avg'!F128</f>
        <v>64.710139999999996</v>
      </c>
      <c r="H128" s="2">
        <f>'Moving Avg'!G128</f>
        <v>65.869644000000051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CONFIRMED BULLISH</v>
      </c>
    </row>
    <row r="129" spans="1:12" ht="13.5" x14ac:dyDescent="0.25">
      <c r="A129" s="3">
        <f>RSI!A129</f>
        <v>42492</v>
      </c>
      <c r="B129" s="2">
        <f>RSI!B129</f>
        <v>67.959400000000002</v>
      </c>
      <c r="C129" s="2">
        <f>RSI!I129</f>
        <v>64.96394671951613</v>
      </c>
      <c r="D129" s="2">
        <f>MACD!E129</f>
        <v>-1.7729576153034259</v>
      </c>
      <c r="E129" s="2">
        <f>MACD!F129</f>
        <v>-1.1699028381977512</v>
      </c>
      <c r="F129" s="2">
        <f>'Moving Avg'!D129</f>
        <v>67.745080000000002</v>
      </c>
      <c r="G129" s="2">
        <f>'Moving Avg'!F129</f>
        <v>64.919489999999996</v>
      </c>
      <c r="H129" s="2">
        <f>'Moving Avg'!G129</f>
        <v>65.848840000000052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</row>
    <row r="130" spans="1:12" ht="13.5" x14ac:dyDescent="0.25">
      <c r="A130" s="3">
        <f>RSI!A130</f>
        <v>42493</v>
      </c>
      <c r="B130" s="2">
        <f>RSI!B130</f>
        <v>69.051900000000003</v>
      </c>
      <c r="C130" s="2">
        <f>RSI!I130</f>
        <v>69.581555379746391</v>
      </c>
      <c r="D130" s="2">
        <f>MACD!E130</f>
        <v>-1.972674498722597</v>
      </c>
      <c r="E130" s="2">
        <f>MACD!F130</f>
        <v>-1.3304571703027204</v>
      </c>
      <c r="F130" s="2">
        <f>'Moving Avg'!D130</f>
        <v>68.073360000000008</v>
      </c>
      <c r="G130" s="2">
        <f>'Moving Avg'!F130</f>
        <v>65.183464999999984</v>
      </c>
      <c r="H130" s="2">
        <f>'Moving Avg'!G130</f>
        <v>65.870900000000063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69.051900000000003</v>
      </c>
      <c r="C131" s="2">
        <f>RSI!I131</f>
        <v>69.581555379746376</v>
      </c>
      <c r="D131" s="2">
        <f>MACD!E131</f>
        <v>-2.4005965640940516</v>
      </c>
      <c r="E131" s="2">
        <f>MACD!F131</f>
        <v>-1.5444850490609867</v>
      </c>
      <c r="F131" s="2">
        <f>'Moving Avg'!D131</f>
        <v>68.3964</v>
      </c>
      <c r="G131" s="2">
        <f>'Moving Avg'!F131</f>
        <v>65.447439999999986</v>
      </c>
      <c r="H131" s="2">
        <f>'Moving Avg'!G131</f>
        <v>65.903310000000047</v>
      </c>
      <c r="I131" s="2">
        <f>'Moving Avg'!H131</f>
        <v>0</v>
      </c>
      <c r="J131" s="5" t="str">
        <f>OBV!F131</f>
        <v>BULLISH</v>
      </c>
      <c r="K131" s="5" t="str">
        <f>OBV!G131</f>
        <v>WEAK</v>
      </c>
      <c r="L131" s="5" t="str">
        <f>OBV!H131</f>
        <v>CONFIRMED BULLISH</v>
      </c>
    </row>
    <row r="132" spans="1:12" ht="13.5" x14ac:dyDescent="0.25">
      <c r="A132" s="3">
        <f>RSI!A132</f>
        <v>42495</v>
      </c>
      <c r="B132" s="2">
        <f>RSI!B132</f>
        <v>69.051900000000003</v>
      </c>
      <c r="C132" s="2">
        <f>RSI!I132</f>
        <v>69.581555379746376</v>
      </c>
      <c r="D132" s="2">
        <f>MACD!E132</f>
        <v>-2.4918187342387128</v>
      </c>
      <c r="E132" s="2">
        <f>MACD!F132</f>
        <v>-1.7339517860965321</v>
      </c>
      <c r="F132" s="2">
        <f>'Moving Avg'!D132</f>
        <v>68.614900000000006</v>
      </c>
      <c r="G132" s="2">
        <f>'Moving Avg'!F132</f>
        <v>65.763689999999983</v>
      </c>
      <c r="H132" s="2">
        <f>'Moving Avg'!G132</f>
        <v>65.878220000000056</v>
      </c>
      <c r="I132" s="2">
        <f>'Moving Avg'!H132</f>
        <v>0</v>
      </c>
      <c r="J132" s="5" t="str">
        <f>OBV!F132</f>
        <v>BULLISH</v>
      </c>
      <c r="K132" s="5" t="str">
        <f>OBV!G132</f>
        <v>WEAK</v>
      </c>
      <c r="L132" s="5" t="str">
        <f>OBV!H132</f>
        <v>CONFIRMED BULLISH</v>
      </c>
    </row>
    <row r="133" spans="1:12" ht="13.5" x14ac:dyDescent="0.25">
      <c r="A133" s="3">
        <f>RSI!A133</f>
        <v>42496</v>
      </c>
      <c r="B133" s="2">
        <f>RSI!B133</f>
        <v>70.102599999999995</v>
      </c>
      <c r="C133" s="2">
        <f>RSI!I133</f>
        <v>73.738984044333904</v>
      </c>
      <c r="D133" s="2">
        <f>MACD!E133</f>
        <v>-2.4976951497738185</v>
      </c>
      <c r="E133" s="2">
        <f>MACD!F133</f>
        <v>-1.8867004588319896</v>
      </c>
      <c r="F133" s="2">
        <f>'Moving Avg'!D133</f>
        <v>69.043539999999993</v>
      </c>
      <c r="G133" s="2">
        <f>'Moving Avg'!F133</f>
        <v>66.132474999999971</v>
      </c>
      <c r="H133" s="2">
        <f>'Moving Avg'!G133</f>
        <v>65.874144000000058</v>
      </c>
      <c r="I133" s="2">
        <f>'Moving Avg'!H133</f>
        <v>0</v>
      </c>
      <c r="J133" s="5" t="str">
        <f>OBV!F133</f>
        <v>BULLISH</v>
      </c>
      <c r="K133" s="5" t="str">
        <f>OBV!G133</f>
        <v>WEAK</v>
      </c>
      <c r="L133" s="5" t="str">
        <f>OBV!H133</f>
        <v>CONFIRMED BULLISH</v>
      </c>
    </row>
    <row r="134" spans="1:12" ht="13.5" x14ac:dyDescent="0.25">
      <c r="A134" s="3">
        <f>RSI!A134</f>
        <v>42499</v>
      </c>
      <c r="B134" s="2">
        <f>RSI!B134</f>
        <v>70.102599999999995</v>
      </c>
      <c r="C134" s="2">
        <f>RSI!I134</f>
        <v>73.738984044333904</v>
      </c>
      <c r="D134" s="2">
        <f>MACD!E134</f>
        <v>-2.5241727385859463</v>
      </c>
      <c r="E134" s="2">
        <f>MACD!F134</f>
        <v>-2.0141949147827809</v>
      </c>
      <c r="F134" s="2">
        <f>'Moving Avg'!D134</f>
        <v>69.472180000000009</v>
      </c>
      <c r="G134" s="2">
        <f>'Moving Avg'!F134</f>
        <v>66.448984999999979</v>
      </c>
      <c r="H134" s="2">
        <f>'Moving Avg'!G134</f>
        <v>65.881568000000058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CONFIRMED BULLISH</v>
      </c>
    </row>
    <row r="135" spans="1:12" ht="13.5" x14ac:dyDescent="0.25">
      <c r="A135" s="3">
        <f>RSI!A135</f>
        <v>42500</v>
      </c>
      <c r="B135" s="2">
        <f>RSI!B135</f>
        <v>72.193399999999997</v>
      </c>
      <c r="C135" s="2">
        <f>RSI!I135</f>
        <v>80.03604073834272</v>
      </c>
      <c r="D135" s="2">
        <f>MACD!E135</f>
        <v>-2.4559785675574375</v>
      </c>
      <c r="E135" s="2">
        <f>MACD!F135</f>
        <v>-2.1025516453377122</v>
      </c>
      <c r="F135" s="2">
        <f>'Moving Avg'!D135</f>
        <v>70.10047999999999</v>
      </c>
      <c r="G135" s="2">
        <f>'Moving Avg'!F135</f>
        <v>66.922309999999996</v>
      </c>
      <c r="H135" s="2">
        <f>'Moving Avg'!G135</f>
        <v>65.987262000000044</v>
      </c>
      <c r="I135" s="2">
        <f>'Moving Avg'!H135</f>
        <v>0</v>
      </c>
      <c r="J135" s="5" t="str">
        <f>OBV!F135</f>
        <v>BULLISH</v>
      </c>
      <c r="K135" s="5" t="str">
        <f>OBV!G135</f>
        <v>NEUTRAL</v>
      </c>
      <c r="L135" s="5" t="str">
        <f>OBV!H135</f>
        <v>CONFIRMED BULLISH</v>
      </c>
    </row>
    <row r="136" spans="1:12" ht="13.5" x14ac:dyDescent="0.25">
      <c r="A136" s="3">
        <f>RSI!A136</f>
        <v>42501</v>
      </c>
      <c r="B136" s="2">
        <f>RSI!B136</f>
        <v>73.756399999999999</v>
      </c>
      <c r="C136" s="2">
        <f>RSI!I136</f>
        <v>83.266373867592606</v>
      </c>
      <c r="D136" s="2">
        <f>MACD!E136</f>
        <v>-2.5408147176911484</v>
      </c>
      <c r="E136" s="2">
        <f>MACD!F136</f>
        <v>-2.1902042598083997</v>
      </c>
      <c r="F136" s="2">
        <f>'Moving Avg'!D136</f>
        <v>71.04137999999999</v>
      </c>
      <c r="G136" s="2">
        <f>'Moving Avg'!F136</f>
        <v>67.395634999999984</v>
      </c>
      <c r="H136" s="2">
        <f>'Moving Avg'!G136</f>
        <v>66.126306000000042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CONFIRMED BULLISH</v>
      </c>
    </row>
    <row r="137" spans="1:12" ht="13.5" x14ac:dyDescent="0.25">
      <c r="A137" s="3">
        <f>RSI!A137</f>
        <v>42502</v>
      </c>
      <c r="B137" s="2">
        <f>RSI!B137</f>
        <v>77.927700000000002</v>
      </c>
      <c r="C137" s="2">
        <f>RSI!I137</f>
        <v>88.57810372046994</v>
      </c>
      <c r="D137" s="2">
        <f>MACD!E137</f>
        <v>-2.8789158071954404</v>
      </c>
      <c r="E137" s="2">
        <f>MACD!F137</f>
        <v>-2.3279465692858081</v>
      </c>
      <c r="F137" s="2">
        <f>'Moving Avg'!D137</f>
        <v>72.816540000000003</v>
      </c>
      <c r="G137" s="2">
        <f>'Moving Avg'!F137</f>
        <v>68.077524999999994</v>
      </c>
      <c r="H137" s="2">
        <f>'Moving Avg'!G137</f>
        <v>66.346790000000055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77.943399999999997</v>
      </c>
      <c r="C138" s="2">
        <f>RSI!I138</f>
        <v>88.592780765150934</v>
      </c>
      <c r="D138" s="2">
        <f>MACD!E138</f>
        <v>-3.2257634892037004</v>
      </c>
      <c r="E138" s="2">
        <f>MACD!F138</f>
        <v>-2.5075099532693867</v>
      </c>
      <c r="F138" s="2">
        <f>'Moving Avg'!D138</f>
        <v>74.384699999999995</v>
      </c>
      <c r="G138" s="2">
        <f>'Moving Avg'!F138</f>
        <v>68.760200000000012</v>
      </c>
      <c r="H138" s="2">
        <f>'Moving Avg'!G138</f>
        <v>66.567588000000057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79.976799999999997</v>
      </c>
      <c r="C139" s="2">
        <f>RSI!I139</f>
        <v>90.326544425601313</v>
      </c>
      <c r="D139" s="2">
        <f>MACD!E139</f>
        <v>-3.7251494111280721</v>
      </c>
      <c r="E139" s="2">
        <f>MACD!F139</f>
        <v>-2.7510378448411239</v>
      </c>
      <c r="F139" s="2">
        <f>'Moving Avg'!D139</f>
        <v>76.359539999999996</v>
      </c>
      <c r="G139" s="2">
        <f>'Moving Avg'!F139</f>
        <v>69.544284999999988</v>
      </c>
      <c r="H139" s="2">
        <f>'Moving Avg'!G139</f>
        <v>66.849964000000028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</row>
    <row r="140" spans="1:12" ht="13.5" x14ac:dyDescent="0.25">
      <c r="A140" s="3">
        <f>RSI!A140</f>
        <v>42507</v>
      </c>
      <c r="B140" s="2">
        <f>RSI!B140</f>
        <v>79.976799999999997</v>
      </c>
      <c r="C140" s="2">
        <f>RSI!I140</f>
        <v>90.326544425601313</v>
      </c>
      <c r="D140" s="2">
        <f>MACD!E140</f>
        <v>-4.0428278466969942</v>
      </c>
      <c r="E140" s="2">
        <f>MACD!F140</f>
        <v>-3.009395845212298</v>
      </c>
      <c r="F140" s="2">
        <f>'Moving Avg'!D140</f>
        <v>77.916219999999996</v>
      </c>
      <c r="G140" s="2">
        <f>'Moving Avg'!F140</f>
        <v>70.328630000000004</v>
      </c>
      <c r="H140" s="2">
        <f>'Moving Avg'!G140</f>
        <v>67.132340000000028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80.0291</v>
      </c>
      <c r="C141" s="2">
        <f>RSI!I141</f>
        <v>90.370203593013485</v>
      </c>
      <c r="D141" s="2">
        <f>MACD!E141</f>
        <v>-4.374023454658996</v>
      </c>
      <c r="E141" s="2">
        <f>MACD!F141</f>
        <v>-3.2823213671016376</v>
      </c>
      <c r="F141" s="2">
        <f>'Moving Avg'!D141</f>
        <v>79.170760000000001</v>
      </c>
      <c r="G141" s="2">
        <f>'Moving Avg'!F141</f>
        <v>71.193479999999994</v>
      </c>
      <c r="H141" s="2">
        <f>'Moving Avg'!G141</f>
        <v>67.426216000000025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79.976799999999997</v>
      </c>
      <c r="C142" s="2">
        <f>RSI!I142</f>
        <v>89.933086299229714</v>
      </c>
      <c r="D142" s="2">
        <f>MACD!E142</f>
        <v>-4.7048829941772823</v>
      </c>
      <c r="E142" s="2">
        <f>MACD!F142</f>
        <v>-3.5668336925167665</v>
      </c>
      <c r="F142" s="2">
        <f>'Moving Avg'!D142</f>
        <v>79.580580000000012</v>
      </c>
      <c r="G142" s="2">
        <f>'Moving Avg'!F142</f>
        <v>71.961884999999995</v>
      </c>
      <c r="H142" s="2">
        <f>'Moving Avg'!G142</f>
        <v>67.740478000000024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</row>
    <row r="143" spans="1:12" ht="13.5" x14ac:dyDescent="0.25">
      <c r="A143" s="3">
        <f>RSI!A143</f>
        <v>42510</v>
      </c>
      <c r="B143" s="2">
        <f>RSI!B143</f>
        <v>77.101799999999997</v>
      </c>
      <c r="C143" s="2">
        <f>RSI!I143</f>
        <v>69.913517293941538</v>
      </c>
      <c r="D143" s="2">
        <f>MACD!E143</f>
        <v>-4.6603776989944379</v>
      </c>
      <c r="E143" s="2">
        <f>MACD!F143</f>
        <v>-3.7855424938123008</v>
      </c>
      <c r="F143" s="2">
        <f>'Moving Avg'!D143</f>
        <v>79.412259999999989</v>
      </c>
      <c r="G143" s="2">
        <f>'Moving Avg'!F143</f>
        <v>72.532699999999977</v>
      </c>
      <c r="H143" s="2">
        <f>'Moving Avg'!G143</f>
        <v>67.939426000000026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77.101799999999997</v>
      </c>
      <c r="C144" s="2">
        <f>RSI!I144</f>
        <v>69.913517293941538</v>
      </c>
      <c r="D144" s="2">
        <f>MACD!E144</f>
        <v>-4.6521621235777246</v>
      </c>
      <c r="E144" s="2">
        <f>MACD!F144</f>
        <v>-3.958866419765386</v>
      </c>
      <c r="F144" s="2">
        <f>'Moving Avg'!D144</f>
        <v>78.837259999999986</v>
      </c>
      <c r="G144" s="2">
        <f>'Moving Avg'!F144</f>
        <v>73.103514999999973</v>
      </c>
      <c r="H144" s="2">
        <f>'Moving Avg'!G144</f>
        <v>68.135656000000012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78.408600000000007</v>
      </c>
      <c r="C145" s="2">
        <f>RSI!I145</f>
        <v>73.073311611718381</v>
      </c>
      <c r="D145" s="2">
        <f>MACD!E145</f>
        <v>-4.4476107511164713</v>
      </c>
      <c r="E145" s="2">
        <f>MACD!F145</f>
        <v>-4.0566152860356031</v>
      </c>
      <c r="F145" s="2">
        <f>'Moving Avg'!D145</f>
        <v>78.523620000000008</v>
      </c>
      <c r="G145" s="2">
        <f>'Moving Avg'!F145</f>
        <v>73.653419999999983</v>
      </c>
      <c r="H145" s="2">
        <f>'Moving Avg'!G145</f>
        <v>68.35802200000002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</row>
    <row r="146" spans="1:12" ht="13.5" x14ac:dyDescent="0.25">
      <c r="A146" s="3">
        <f>RSI!A146</f>
        <v>42515</v>
      </c>
      <c r="B146" s="2">
        <f>RSI!B146</f>
        <v>76.840500000000006</v>
      </c>
      <c r="C146" s="2">
        <f>RSI!I146</f>
        <v>64.341083411400703</v>
      </c>
      <c r="D146" s="2">
        <f>MACD!E146</f>
        <v>-3.9508760775229774</v>
      </c>
      <c r="E146" s="2">
        <f>MACD!F146</f>
        <v>-4.0354674443330776</v>
      </c>
      <c r="F146" s="2">
        <f>'Moving Avg'!D146</f>
        <v>77.885900000000007</v>
      </c>
      <c r="G146" s="2">
        <f>'Moving Avg'!F146</f>
        <v>74.123609999999985</v>
      </c>
      <c r="H146" s="2">
        <f>'Moving Avg'!G146</f>
        <v>68.510658000000006</v>
      </c>
      <c r="I146" s="2">
        <f>'Moving Avg'!H146</f>
        <v>0</v>
      </c>
      <c r="J146" s="5" t="str">
        <f>OBV!F146</f>
        <v>BEARISH</v>
      </c>
      <c r="K146" s="5" t="str">
        <f>OBV!G146</f>
        <v>STRONG</v>
      </c>
      <c r="L146" s="5" t="str">
        <f>OBV!H146</f>
        <v>CONFIRMED BEARISH</v>
      </c>
    </row>
    <row r="147" spans="1:12" ht="13.5" x14ac:dyDescent="0.25">
      <c r="A147" s="3">
        <f>RSI!A147</f>
        <v>42516</v>
      </c>
      <c r="B147" s="2">
        <f>RSI!B147</f>
        <v>76.840500000000006</v>
      </c>
      <c r="C147" s="2">
        <f>RSI!I147</f>
        <v>64.341083411400703</v>
      </c>
      <c r="D147" s="2">
        <f>MACD!E147</f>
        <v>-2.910080238354027</v>
      </c>
      <c r="E147" s="2">
        <f>MACD!F147</f>
        <v>-3.8103900031372677</v>
      </c>
      <c r="F147" s="2">
        <f>'Moving Avg'!D147</f>
        <v>77.25864</v>
      </c>
      <c r="G147" s="2">
        <f>'Moving Avg'!F147</f>
        <v>74.567664999999991</v>
      </c>
      <c r="H147" s="2">
        <f>'Moving Avg'!G147</f>
        <v>68.663294000000008</v>
      </c>
      <c r="I147" s="2">
        <f>'Moving Avg'!H147</f>
        <v>0</v>
      </c>
      <c r="J147" s="5" t="str">
        <f>OBV!F147</f>
        <v>BEARISH</v>
      </c>
      <c r="K147" s="5" t="str">
        <f>OBV!G147</f>
        <v>STRONG</v>
      </c>
      <c r="L147" s="5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76.840500000000006</v>
      </c>
      <c r="C148" s="2">
        <f>RSI!I148</f>
        <v>64.341083411400703</v>
      </c>
      <c r="D148" s="2">
        <f>MACD!E148</f>
        <v>-2.0466734670580848</v>
      </c>
      <c r="E148" s="2">
        <f>MACD!F148</f>
        <v>-3.4576466959214311</v>
      </c>
      <c r="F148" s="2">
        <f>'Moving Avg'!D148</f>
        <v>77.20638000000001</v>
      </c>
      <c r="G148" s="2">
        <f>'Moving Avg'!F148</f>
        <v>75.011719999999997</v>
      </c>
      <c r="H148" s="2">
        <f>'Moving Avg'!G148</f>
        <v>68.854298</v>
      </c>
      <c r="I148" s="2">
        <f>'Moving Avg'!H148</f>
        <v>0</v>
      </c>
      <c r="J148" s="5" t="str">
        <f>OBV!F148</f>
        <v>BEARISH</v>
      </c>
      <c r="K148" s="5" t="str">
        <f>OBV!G148</f>
        <v>STRONG</v>
      </c>
      <c r="L148" s="5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76.840500000000006</v>
      </c>
      <c r="C149" s="2">
        <f>RSI!I149</f>
        <v>64.341083411400703</v>
      </c>
      <c r="D149" s="2">
        <f>MACD!E149</f>
        <v>-1.0214918261047501</v>
      </c>
      <c r="E149" s="2">
        <f>MACD!F149</f>
        <v>-2.9704157219580951</v>
      </c>
      <c r="F149" s="2">
        <f>'Moving Avg'!D149</f>
        <v>77.154120000000006</v>
      </c>
      <c r="G149" s="2">
        <f>'Moving Avg'!F149</f>
        <v>75.455774999999988</v>
      </c>
      <c r="H149" s="2">
        <f>'Moving Avg'!G149</f>
        <v>69.045301999999992</v>
      </c>
      <c r="I149" s="2">
        <f>'Moving Avg'!H149</f>
        <v>0</v>
      </c>
      <c r="J149" s="5" t="str">
        <f>OBV!F149</f>
        <v>BEARISH</v>
      </c>
      <c r="K149" s="5" t="str">
        <f>OBV!G149</f>
        <v>STRONG</v>
      </c>
      <c r="L149" s="5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76.840500000000006</v>
      </c>
      <c r="C150" s="2">
        <f>RSI!I150</f>
        <v>64.341083411400689</v>
      </c>
      <c r="D150" s="2">
        <f>MACD!E150</f>
        <v>-0.17090459372131761</v>
      </c>
      <c r="E150" s="2">
        <f>MACD!F150</f>
        <v>-2.4105134963107395</v>
      </c>
      <c r="F150" s="2">
        <f>'Moving Avg'!D150</f>
        <v>76.840500000000006</v>
      </c>
      <c r="G150" s="2">
        <f>'Moving Avg'!F150</f>
        <v>75.845204999999993</v>
      </c>
      <c r="H150" s="2">
        <f>'Moving Avg'!G150</f>
        <v>69.236305999999985</v>
      </c>
      <c r="I150" s="2">
        <f>'Moving Avg'!H150</f>
        <v>0</v>
      </c>
      <c r="J150" s="5" t="str">
        <f>OBV!F150</f>
        <v>BEARISH</v>
      </c>
      <c r="K150" s="5" t="str">
        <f>OBV!G150</f>
        <v>STRONG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76.840500000000006</v>
      </c>
      <c r="C151" s="2">
        <f>RSI!I151</f>
        <v>64.341083411400689</v>
      </c>
      <c r="D151" s="2">
        <f>MACD!E151</f>
        <v>0.54124499966992801</v>
      </c>
      <c r="E151" s="2">
        <f>MACD!F151</f>
        <v>-1.8201617971146062</v>
      </c>
      <c r="F151" s="2">
        <f>'Moving Avg'!D151</f>
        <v>76.840500000000006</v>
      </c>
      <c r="G151" s="2">
        <f>'Moving Avg'!F151</f>
        <v>76.234635000000011</v>
      </c>
      <c r="H151" s="2">
        <f>'Moving Avg'!G151</f>
        <v>69.427309999999977</v>
      </c>
      <c r="I151" s="2">
        <f>'Moving Avg'!H151</f>
        <v>0</v>
      </c>
      <c r="J151" s="5" t="str">
        <f>OBV!F151</f>
        <v>NEUTRAL</v>
      </c>
      <c r="K151" s="5" t="str">
        <f>OBV!G151</f>
        <v>NEUTRAL</v>
      </c>
      <c r="L151" s="5" t="str">
        <f>OBV!H151</f>
        <v>NEUTRAL</v>
      </c>
    </row>
    <row r="152" spans="1:12" ht="13.5" x14ac:dyDescent="0.25">
      <c r="A152" s="3">
        <f>RSI!A152</f>
        <v>42523</v>
      </c>
      <c r="B152" s="2">
        <f>RSI!B152</f>
        <v>76.840500000000006</v>
      </c>
      <c r="C152" s="2">
        <f>RSI!I152</f>
        <v>64.341083411400689</v>
      </c>
      <c r="D152" s="2">
        <f>MACD!E152</f>
        <v>1.1213200942110007</v>
      </c>
      <c r="E152" s="2">
        <f>MACD!F152</f>
        <v>-1.2318654188494849</v>
      </c>
      <c r="F152" s="2">
        <f>'Moving Avg'!D152</f>
        <v>76.840500000000006</v>
      </c>
      <c r="G152" s="2">
        <f>'Moving Avg'!F152</f>
        <v>76.624065000000002</v>
      </c>
      <c r="H152" s="2">
        <f>'Moving Avg'!G152</f>
        <v>69.688671999999968</v>
      </c>
      <c r="I152" s="2">
        <f>'Moving Avg'!H152</f>
        <v>0</v>
      </c>
      <c r="J152" s="5" t="str">
        <f>OBV!F152</f>
        <v>NEUTRAL</v>
      </c>
      <c r="K152" s="5" t="str">
        <f>OBV!G152</f>
        <v>NEUTRAL</v>
      </c>
      <c r="L152" s="5" t="str">
        <f>OBV!H152</f>
        <v>NEUTRAL</v>
      </c>
    </row>
    <row r="153" spans="1:12" ht="13.5" x14ac:dyDescent="0.25">
      <c r="A153" s="3">
        <f>RSI!A153</f>
        <v>42524</v>
      </c>
      <c r="B153" s="2">
        <f>RSI!B153</f>
        <v>76.579099999999997</v>
      </c>
      <c r="C153" s="2">
        <f>RSI!I153</f>
        <v>62.257631440656446</v>
      </c>
      <c r="D153" s="2">
        <f>MACD!E153</f>
        <v>1.1758128880057228</v>
      </c>
      <c r="E153" s="2">
        <f>MACD!F153</f>
        <v>-0.75032975747844333</v>
      </c>
      <c r="F153" s="2">
        <f>'Moving Avg'!D153</f>
        <v>76.788219999999995</v>
      </c>
      <c r="G153" s="2">
        <f>'Moving Avg'!F153</f>
        <v>76.947890000000001</v>
      </c>
      <c r="H153" s="2">
        <f>'Moving Avg'!G153</f>
        <v>69.944805999999971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76.317700000000002</v>
      </c>
      <c r="C154" s="2">
        <f>RSI!I154</f>
        <v>60.159727179048026</v>
      </c>
      <c r="D154" s="2">
        <f>MACD!E154</f>
        <v>1.2304267533662028</v>
      </c>
      <c r="E154" s="2">
        <f>MACD!F154</f>
        <v>-0.3541784553095142</v>
      </c>
      <c r="F154" s="2">
        <f>'Moving Avg'!D154</f>
        <v>76.683660000000003</v>
      </c>
      <c r="G154" s="2">
        <f>'Moving Avg'!F154</f>
        <v>77.258645000000001</v>
      </c>
      <c r="H154" s="2">
        <f>'Moving Avg'!G154</f>
        <v>70.195711999999972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76.317700000000002</v>
      </c>
      <c r="C155" s="2">
        <f>RSI!I155</f>
        <v>60.159727179048026</v>
      </c>
      <c r="D155" s="2">
        <f>MACD!E155</f>
        <v>1.4691752033965884</v>
      </c>
      <c r="E155" s="2">
        <f>MACD!F155</f>
        <v>1.049227643170636E-2</v>
      </c>
      <c r="F155" s="2">
        <f>'Moving Avg'!D155</f>
        <v>76.579100000000011</v>
      </c>
      <c r="G155" s="2">
        <f>'Moving Avg'!F155</f>
        <v>77.464860000000016</v>
      </c>
      <c r="H155" s="2">
        <f>'Moving Avg'!G155</f>
        <v>70.446617999999958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76.317700000000002</v>
      </c>
      <c r="C156" s="2">
        <f>RSI!I156</f>
        <v>60.159727179048026</v>
      </c>
      <c r="D156" s="2">
        <f>MACD!E156</f>
        <v>1.4220678613588831</v>
      </c>
      <c r="E156" s="2">
        <f>MACD!F156</f>
        <v>0.29280739341714168</v>
      </c>
      <c r="F156" s="2">
        <f>'Moving Avg'!D156</f>
        <v>76.474540000000005</v>
      </c>
      <c r="G156" s="2">
        <f>'Moving Avg'!F156</f>
        <v>77.592925000000008</v>
      </c>
      <c r="H156" s="2">
        <f>'Moving Avg'!G156</f>
        <v>70.697523999999973</v>
      </c>
      <c r="I156" s="2">
        <f>'Moving Avg'!H156</f>
        <v>0</v>
      </c>
      <c r="J156" s="5" t="str">
        <f>OBV!F156</f>
        <v>BEARISH</v>
      </c>
      <c r="K156" s="5" t="str">
        <f>OBV!G156</f>
        <v>STRONG</v>
      </c>
      <c r="L156" s="5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76.317700000000002</v>
      </c>
      <c r="C157" s="2">
        <f>RSI!I157</f>
        <v>60.159727179048026</v>
      </c>
      <c r="D157" s="2">
        <f>MACD!E157</f>
        <v>1.3749123328523183</v>
      </c>
      <c r="E157" s="2">
        <f>MACD!F157</f>
        <v>0.50922838130417702</v>
      </c>
      <c r="F157" s="2">
        <f>'Moving Avg'!D157</f>
        <v>76.369979999999998</v>
      </c>
      <c r="G157" s="2">
        <f>'Moving Avg'!F157</f>
        <v>77.512425000000022</v>
      </c>
      <c r="H157" s="2">
        <f>'Moving Avg'!G157</f>
        <v>70.948429999999973</v>
      </c>
      <c r="I157" s="2">
        <f>'Moving Avg'!H157</f>
        <v>0</v>
      </c>
      <c r="J157" s="5" t="str">
        <f>OBV!F157</f>
        <v>BEARISH</v>
      </c>
      <c r="K157" s="5" t="str">
        <f>OBV!G157</f>
        <v>STRONG</v>
      </c>
      <c r="L157" s="5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76.840500000000006</v>
      </c>
      <c r="C158" s="2">
        <f>RSI!I158</f>
        <v>63.471032291165621</v>
      </c>
      <c r="D158" s="2">
        <f>MACD!E158</f>
        <v>1.2895305104286336</v>
      </c>
      <c r="E158" s="2">
        <f>MACD!F158</f>
        <v>0.66528880712906835</v>
      </c>
      <c r="F158" s="2">
        <f>'Moving Avg'!D158</f>
        <v>76.422260000000009</v>
      </c>
      <c r="G158" s="2">
        <f>'Moving Avg'!F158</f>
        <v>77.457280000000011</v>
      </c>
      <c r="H158" s="2">
        <f>'Moving Avg'!G158</f>
        <v>71.209791999999965</v>
      </c>
      <c r="I158" s="2">
        <f>'Moving Avg'!H158</f>
        <v>0</v>
      </c>
      <c r="J158" s="5" t="str">
        <f>OBV!F158</f>
        <v>BEARISH</v>
      </c>
      <c r="K158" s="5" t="str">
        <f>OBV!G158</f>
        <v>NEUTRAL</v>
      </c>
      <c r="L158" s="5" t="str">
        <f>OBV!H158</f>
        <v>BEARISH DIVERGENCE</v>
      </c>
    </row>
    <row r="159" spans="1:12" ht="13.5" x14ac:dyDescent="0.25">
      <c r="A159" s="3">
        <f>RSI!A159</f>
        <v>42534</v>
      </c>
      <c r="B159" s="2">
        <f>RSI!B159</f>
        <v>76.840500000000006</v>
      </c>
      <c r="C159" s="2">
        <f>RSI!I159</f>
        <v>63.471032291165614</v>
      </c>
      <c r="D159" s="2">
        <f>MACD!E159</f>
        <v>1.2079404158182996</v>
      </c>
      <c r="E159" s="2">
        <f>MACD!F159</f>
        <v>0.77381912886691473</v>
      </c>
      <c r="F159" s="2">
        <f>'Moving Avg'!D159</f>
        <v>76.526820000000015</v>
      </c>
      <c r="G159" s="2">
        <f>'Moving Avg'!F159</f>
        <v>77.300465000000017</v>
      </c>
      <c r="H159" s="2">
        <f>'Moving Avg'!G159</f>
        <v>71.471153999999956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</row>
    <row r="160" spans="1:12" ht="13.5" x14ac:dyDescent="0.25">
      <c r="A160" s="3">
        <f>RSI!A160</f>
        <v>42535</v>
      </c>
      <c r="B160" s="2">
        <f>RSI!B160</f>
        <v>78.147300000000001</v>
      </c>
      <c r="C160" s="2">
        <f>RSI!I160</f>
        <v>70.56361335486821</v>
      </c>
      <c r="D160" s="2">
        <f>MACD!E160</f>
        <v>1.0334508497752495</v>
      </c>
      <c r="E160" s="2">
        <f>MACD!F160</f>
        <v>0.82574547304858181</v>
      </c>
      <c r="F160" s="2">
        <f>'Moving Avg'!D160</f>
        <v>76.892740000000003</v>
      </c>
      <c r="G160" s="2">
        <f>'Moving Avg'!F160</f>
        <v>77.208990000000028</v>
      </c>
      <c r="H160" s="2">
        <f>'Moving Avg'!G160</f>
        <v>71.758651999999955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75.805499999999995</v>
      </c>
      <c r="C161" s="2">
        <f>RSI!I161</f>
        <v>51.32991459911576</v>
      </c>
      <c r="D161" s="2">
        <f>MACD!E161</f>
        <v>1.0435396416244203</v>
      </c>
      <c r="E161" s="2">
        <f>MACD!F161</f>
        <v>0.86930430676374959</v>
      </c>
      <c r="F161" s="2">
        <f>'Moving Avg'!D161</f>
        <v>76.790300000000016</v>
      </c>
      <c r="G161" s="2">
        <f>'Moving Avg'!F161</f>
        <v>76.997810000000015</v>
      </c>
      <c r="H161" s="2">
        <f>'Moving Avg'!G161</f>
        <v>71.999313999999956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BULLISH DIVERGENCE</v>
      </c>
    </row>
    <row r="162" spans="1:12" ht="13.5" x14ac:dyDescent="0.25">
      <c r="A162" s="3">
        <f>RSI!A162</f>
        <v>42537</v>
      </c>
      <c r="B162" s="2">
        <f>RSI!B162</f>
        <v>78.147300000000001</v>
      </c>
      <c r="C162" s="2">
        <f>RSI!I162</f>
        <v>62.37449102887755</v>
      </c>
      <c r="D162" s="2">
        <f>MACD!E162</f>
        <v>0.87787998120283817</v>
      </c>
      <c r="E162" s="2">
        <f>MACD!F162</f>
        <v>0.87101944165156731</v>
      </c>
      <c r="F162" s="2">
        <f>'Moving Avg'!D162</f>
        <v>77.156220000000005</v>
      </c>
      <c r="G162" s="2">
        <f>'Moving Avg'!F162</f>
        <v>76.906335000000027</v>
      </c>
      <c r="H162" s="2">
        <f>'Moving Avg'!G162</f>
        <v>72.307721999999956</v>
      </c>
      <c r="I162" s="2">
        <f>'Moving Avg'!H162</f>
        <v>0</v>
      </c>
      <c r="J162" s="5" t="str">
        <f>OBV!F162</f>
        <v>BULLISH</v>
      </c>
      <c r="K162" s="5" t="str">
        <f>OBV!G162</f>
        <v>WEAK</v>
      </c>
      <c r="L162" s="5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75.805499999999995</v>
      </c>
      <c r="C163" s="2">
        <f>RSI!I163</f>
        <v>50.124819084448347</v>
      </c>
      <c r="D163" s="2">
        <f>MACD!E163</f>
        <v>0.85644429305257574</v>
      </c>
      <c r="E163" s="2">
        <f>MACD!F163</f>
        <v>0.86810441193176902</v>
      </c>
      <c r="F163" s="2">
        <f>'Moving Avg'!D163</f>
        <v>76.949219999999997</v>
      </c>
      <c r="G163" s="2">
        <f>'Moving Avg'!F163</f>
        <v>76.841520000000031</v>
      </c>
      <c r="H163" s="2">
        <f>'Moving Avg'!G163</f>
        <v>72.569293999999957</v>
      </c>
      <c r="I163" s="2">
        <f>'Moving Avg'!H163</f>
        <v>0</v>
      </c>
      <c r="J163" s="5" t="str">
        <f>OBV!F163</f>
        <v>BULLISH</v>
      </c>
      <c r="K163" s="5" t="str">
        <f>OBV!G163</f>
        <v>WEAK</v>
      </c>
      <c r="L163" s="5" t="str">
        <f>OBV!H163</f>
        <v>BULLISH DIVERGENCE</v>
      </c>
    </row>
    <row r="164" spans="1:12" ht="13.5" x14ac:dyDescent="0.25">
      <c r="A164" s="3">
        <f>RSI!A164</f>
        <v>42541</v>
      </c>
      <c r="B164" s="2">
        <f>RSI!B164</f>
        <v>78.000299999999996</v>
      </c>
      <c r="C164" s="2">
        <f>RSI!I164</f>
        <v>58.375603290160853</v>
      </c>
      <c r="D164" s="2">
        <f>MACD!E164</f>
        <v>0.63591269358380487</v>
      </c>
      <c r="E164" s="2">
        <f>MACD!F164</f>
        <v>0.82166606826217625</v>
      </c>
      <c r="F164" s="2">
        <f>'Moving Avg'!D164</f>
        <v>77.181179999999998</v>
      </c>
      <c r="G164" s="2">
        <f>'Moving Avg'!F164</f>
        <v>76.886445000000009</v>
      </c>
      <c r="H164" s="2">
        <f>'Moving Avg'!G164</f>
        <v>72.853851999999961</v>
      </c>
      <c r="I164" s="2">
        <f>'Moving Avg'!H164</f>
        <v>0</v>
      </c>
      <c r="J164" s="5" t="str">
        <f>OBV!F164</f>
        <v>BULLISH</v>
      </c>
      <c r="K164" s="5" t="str">
        <f>OBV!G164</f>
        <v>WEAK</v>
      </c>
      <c r="L164" s="5" t="str">
        <f>OBV!H164</f>
        <v>BULLISH DIVERGENCE</v>
      </c>
    </row>
    <row r="165" spans="1:12" ht="13.5" x14ac:dyDescent="0.25">
      <c r="A165" s="3">
        <f>RSI!A165</f>
        <v>42542</v>
      </c>
      <c r="B165" s="2">
        <f>RSI!B165</f>
        <v>80.336699999999993</v>
      </c>
      <c r="C165" s="2">
        <f>RSI!I165</f>
        <v>65.011158113777668</v>
      </c>
      <c r="D165" s="2">
        <f>MACD!E165</f>
        <v>0.26364306216429156</v>
      </c>
      <c r="E165" s="2">
        <f>MACD!F165</f>
        <v>0.71006146704259931</v>
      </c>
      <c r="F165" s="2">
        <f>'Moving Avg'!D165</f>
        <v>77.619060000000005</v>
      </c>
      <c r="G165" s="2">
        <f>'Moving Avg'!F165</f>
        <v>76.982850000000013</v>
      </c>
      <c r="H165" s="2">
        <f>'Moving Avg'!G165</f>
        <v>73.206047999999953</v>
      </c>
      <c r="I165" s="2">
        <f>'Moving Avg'!H165</f>
        <v>0</v>
      </c>
      <c r="J165" s="5" t="str">
        <f>OBV!F165</f>
        <v>BULLISH</v>
      </c>
      <c r="K165" s="5" t="str">
        <f>OBV!G165</f>
        <v>WEAK</v>
      </c>
      <c r="L165" s="5" t="str">
        <f>OBV!H165</f>
        <v>BULLISH DIVERGENCE</v>
      </c>
    </row>
    <row r="166" spans="1:12" ht="13.5" x14ac:dyDescent="0.25">
      <c r="A166" s="3">
        <f>RSI!A166</f>
        <v>42543</v>
      </c>
      <c r="B166" s="2">
        <f>RSI!B166</f>
        <v>80.336699999999993</v>
      </c>
      <c r="C166" s="2">
        <f>RSI!I166</f>
        <v>65.011158113777668</v>
      </c>
      <c r="D166" s="2">
        <f>MACD!E166</f>
        <v>-7.6826228117823803E-2</v>
      </c>
      <c r="E166" s="2">
        <f>MACD!F166</f>
        <v>0.55268392801051469</v>
      </c>
      <c r="F166" s="2">
        <f>'Moving Avg'!D166</f>
        <v>78.525300000000001</v>
      </c>
      <c r="G166" s="2">
        <f>'Moving Avg'!F166</f>
        <v>77.157660000000021</v>
      </c>
      <c r="H166" s="2">
        <f>'Moving Avg'!G166</f>
        <v>73.526983999999942</v>
      </c>
      <c r="I166" s="2">
        <f>'Moving Avg'!H166</f>
        <v>0</v>
      </c>
      <c r="J166" s="5" t="str">
        <f>OBV!F166</f>
        <v>BULLISH</v>
      </c>
      <c r="K166" s="5" t="str">
        <f>OBV!G166</f>
        <v>WEAK</v>
      </c>
      <c r="L166" s="5" t="str">
        <f>OBV!H166</f>
        <v>CONFIRMED BULLISH</v>
      </c>
    </row>
    <row r="167" spans="1:12" ht="13.5" x14ac:dyDescent="0.25">
      <c r="A167" s="3">
        <f>RSI!A167</f>
        <v>42544</v>
      </c>
      <c r="B167" s="2">
        <f>RSI!B167</f>
        <v>80.044700000000006</v>
      </c>
      <c r="C167" s="2">
        <f>RSI!I167</f>
        <v>63.542903528211248</v>
      </c>
      <c r="D167" s="2">
        <f>MACD!E167</f>
        <v>-0.36687109967084552</v>
      </c>
      <c r="E167" s="2">
        <f>MACD!F167</f>
        <v>0.3687729224742427</v>
      </c>
      <c r="F167" s="2">
        <f>'Moving Avg'!D167</f>
        <v>78.904780000000002</v>
      </c>
      <c r="G167" s="2">
        <f>'Moving Avg'!F167</f>
        <v>77.317870000000013</v>
      </c>
      <c r="H167" s="2">
        <f>'Moving Avg'!G167</f>
        <v>73.842079999999953</v>
      </c>
      <c r="I167" s="2">
        <f>'Moving Avg'!H167</f>
        <v>0</v>
      </c>
      <c r="J167" s="5" t="str">
        <f>OBV!F167</f>
        <v>BEARISH</v>
      </c>
      <c r="K167" s="5" t="str">
        <f>OBV!G167</f>
        <v>STRONG</v>
      </c>
      <c r="L167" s="5" t="str">
        <f>OBV!H167</f>
        <v>CONFIRMED BEARISH</v>
      </c>
    </row>
    <row r="168" spans="1:12" ht="13.5" x14ac:dyDescent="0.25">
      <c r="A168" s="3">
        <f>RSI!A168</f>
        <v>42545</v>
      </c>
      <c r="B168" s="2">
        <f>RSI!B168</f>
        <v>80.044700000000006</v>
      </c>
      <c r="C168" s="2">
        <f>RSI!I168</f>
        <v>63.542903528211248</v>
      </c>
      <c r="D168" s="2">
        <f>MACD!E168</f>
        <v>-0.55197553066342664</v>
      </c>
      <c r="E168" s="2">
        <f>MACD!F168</f>
        <v>0.18462323184670887</v>
      </c>
      <c r="F168" s="2">
        <f>'Moving Avg'!D168</f>
        <v>79.752620000000007</v>
      </c>
      <c r="G168" s="2">
        <f>'Moving Avg'!F168</f>
        <v>77.478080000000006</v>
      </c>
      <c r="H168" s="2">
        <f>'Moving Avg'!G168</f>
        <v>74.157175999999964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BEARISH DIVERGENCE</v>
      </c>
    </row>
    <row r="169" spans="1:12" ht="13.5" x14ac:dyDescent="0.25">
      <c r="A169" s="3">
        <f>RSI!A169</f>
        <v>42548</v>
      </c>
      <c r="B169" s="2">
        <f>RSI!B169</f>
        <v>80.044700000000006</v>
      </c>
      <c r="C169" s="2">
        <f>RSI!I169</f>
        <v>63.542903528211248</v>
      </c>
      <c r="D169" s="2">
        <f>MACD!E169</f>
        <v>-0.72722515003751198</v>
      </c>
      <c r="E169" s="2">
        <f>MACD!F169</f>
        <v>2.2535554698647209E-3</v>
      </c>
      <c r="F169" s="2">
        <f>'Moving Avg'!D169</f>
        <v>80.161500000000004</v>
      </c>
      <c r="G169" s="2">
        <f>'Moving Avg'!F169</f>
        <v>77.638289999999998</v>
      </c>
      <c r="H169" s="2">
        <f>'Moving Avg'!G169</f>
        <v>74.472167999999954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BEARISH DIVERGENCE</v>
      </c>
    </row>
    <row r="170" spans="1:12" ht="13.5" x14ac:dyDescent="0.25">
      <c r="A170" s="3">
        <f>RSI!A170</f>
        <v>42549</v>
      </c>
      <c r="B170" s="2">
        <f>RSI!B170</f>
        <v>80.044700000000006</v>
      </c>
      <c r="C170" s="2">
        <f>RSI!I170</f>
        <v>63.542903528211255</v>
      </c>
      <c r="D170" s="2">
        <f>MACD!E170</f>
        <v>-0.6917104626521251</v>
      </c>
      <c r="E170" s="2">
        <f>MACD!F170</f>
        <v>-0.13653924815453325</v>
      </c>
      <c r="F170" s="2">
        <f>'Moving Avg'!D170</f>
        <v>80.103099999999998</v>
      </c>
      <c r="G170" s="2">
        <f>'Moving Avg'!F170</f>
        <v>77.79849999999999</v>
      </c>
      <c r="H170" s="2">
        <f>'Moving Avg'!G170</f>
        <v>74.787263999999965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80.044700000000006</v>
      </c>
      <c r="C171" s="2">
        <f>RSI!I171</f>
        <v>63.542903528211248</v>
      </c>
      <c r="D171" s="2">
        <f>MACD!E171</f>
        <v>-1.037902539912551</v>
      </c>
      <c r="E171" s="2">
        <f>MACD!F171</f>
        <v>-0.31681190650613683</v>
      </c>
      <c r="F171" s="2">
        <f>'Moving Avg'!D171</f>
        <v>80.044700000000006</v>
      </c>
      <c r="G171" s="2">
        <f>'Moving Avg'!F171</f>
        <v>77.958709999999982</v>
      </c>
      <c r="H171" s="2">
        <f>'Moving Avg'!G171</f>
        <v>75.133515999999958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80.044700000000006</v>
      </c>
      <c r="C172" s="2">
        <f>RSI!I172</f>
        <v>63.542903528211248</v>
      </c>
      <c r="D172" s="2">
        <f>MACD!E172</f>
        <v>-0.98534074813753136</v>
      </c>
      <c r="E172" s="2">
        <f>MACD!F172</f>
        <v>-0.45051767483241578</v>
      </c>
      <c r="F172" s="2">
        <f>'Moving Avg'!D172</f>
        <v>80.044700000000006</v>
      </c>
      <c r="G172" s="2">
        <f>'Moving Avg'!F172</f>
        <v>78.118919999999974</v>
      </c>
      <c r="H172" s="2">
        <f>'Moving Avg'!G172</f>
        <v>75.442235999999966</v>
      </c>
      <c r="I172" s="2">
        <f>'Moving Avg'!H172</f>
        <v>0</v>
      </c>
      <c r="J172" s="5" t="str">
        <f>OBV!F172</f>
        <v>NEUTRAL</v>
      </c>
      <c r="K172" s="5" t="str">
        <f>OBV!G172</f>
        <v>NEUTRAL</v>
      </c>
      <c r="L172" s="5" t="str">
        <f>OBV!H172</f>
        <v>NEUTRAL</v>
      </c>
    </row>
    <row r="173" spans="1:12" ht="13.5" x14ac:dyDescent="0.25">
      <c r="A173" s="3">
        <f>RSI!A173</f>
        <v>42552</v>
      </c>
      <c r="B173" s="2">
        <f>RSI!B173</f>
        <v>80.044700000000006</v>
      </c>
      <c r="C173" s="2">
        <f>RSI!I173</f>
        <v>63.542903528211248</v>
      </c>
      <c r="D173" s="2">
        <f>MACD!E173</f>
        <v>-1.3148306178506886</v>
      </c>
      <c r="E173" s="2">
        <f>MACD!F173</f>
        <v>-0.62338026343607034</v>
      </c>
      <c r="F173" s="2">
        <f>'Moving Avg'!D173</f>
        <v>80.044700000000006</v>
      </c>
      <c r="G173" s="2">
        <f>'Moving Avg'!F173</f>
        <v>78.29219999999998</v>
      </c>
      <c r="H173" s="2">
        <f>'Moving Avg'!G173</f>
        <v>75.729419999999962</v>
      </c>
      <c r="I173" s="2">
        <f>'Moving Avg'!H173</f>
        <v>0</v>
      </c>
      <c r="J173" s="5" t="str">
        <f>OBV!F173</f>
        <v>NEUTRAL</v>
      </c>
      <c r="K173" s="5" t="str">
        <f>OBV!G173</f>
        <v>NEUTRAL</v>
      </c>
      <c r="L173" s="5" t="str">
        <f>OBV!H173</f>
        <v>NEUTRAL</v>
      </c>
    </row>
    <row r="174" spans="1:12" ht="13.5" x14ac:dyDescent="0.25">
      <c r="A174" s="3">
        <f>RSI!A174</f>
        <v>42555</v>
      </c>
      <c r="B174" s="2">
        <f>RSI!B174</f>
        <v>76.442700000000002</v>
      </c>
      <c r="C174" s="2">
        <f>RSI!I174</f>
        <v>43.284681391522078</v>
      </c>
      <c r="D174" s="2">
        <f>MACD!E174</f>
        <v>-1.0018277452002877</v>
      </c>
      <c r="E174" s="2">
        <f>MACD!F174</f>
        <v>-0.69906975978891384</v>
      </c>
      <c r="F174" s="2">
        <f>'Moving Avg'!D174</f>
        <v>79.324300000000008</v>
      </c>
      <c r="G174" s="2">
        <f>'Moving Avg'!F174</f>
        <v>78.298449999999974</v>
      </c>
      <c r="H174" s="2">
        <f>'Moving Avg'!G174</f>
        <v>75.944563999999971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76.442700000000002</v>
      </c>
      <c r="C175" s="2">
        <f>RSI!I175</f>
        <v>43.284681391522078</v>
      </c>
      <c r="D175" s="2">
        <f>MACD!E175</f>
        <v>-0.3679841527226273</v>
      </c>
      <c r="E175" s="2">
        <f>MACD!F175</f>
        <v>-0.63285263837565653</v>
      </c>
      <c r="F175" s="2">
        <f>'Moving Avg'!D175</f>
        <v>78.60390000000001</v>
      </c>
      <c r="G175" s="2">
        <f>'Moving Avg'!F175</f>
        <v>78.304699999999997</v>
      </c>
      <c r="H175" s="2">
        <f>'Moving Avg'!G175</f>
        <v>76.125207999999986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76.442700000000002</v>
      </c>
      <c r="C176" s="2">
        <f>RSI!I176</f>
        <v>43.284681391522078</v>
      </c>
      <c r="D176" s="2">
        <f>MACD!E176</f>
        <v>0.17718657246895475</v>
      </c>
      <c r="E176" s="2">
        <f>MACD!F176</f>
        <v>-0.47084479620673425</v>
      </c>
      <c r="F176" s="2">
        <f>'Moving Avg'!D176</f>
        <v>77.883499999999998</v>
      </c>
      <c r="G176" s="2">
        <f>'Moving Avg'!F176</f>
        <v>78.310950000000005</v>
      </c>
      <c r="H176" s="2">
        <f>'Moving Avg'!G176</f>
        <v>76.305327999999975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76.442700000000002</v>
      </c>
      <c r="C177" s="2">
        <f>RSI!I177</f>
        <v>43.284681391522078</v>
      </c>
      <c r="D177" s="2">
        <f>MACD!E177</f>
        <v>0.60174840477041869</v>
      </c>
      <c r="E177" s="2">
        <f>MACD!F177</f>
        <v>-0.25632615601130371</v>
      </c>
      <c r="F177" s="2">
        <f>'Moving Avg'!D177</f>
        <v>77.1631</v>
      </c>
      <c r="G177" s="2">
        <f>'Moving Avg'!F177</f>
        <v>78.3172</v>
      </c>
      <c r="H177" s="2">
        <f>'Moving Avg'!G177</f>
        <v>76.474993999999981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76.442700000000002</v>
      </c>
      <c r="C178" s="2">
        <f>RSI!I178</f>
        <v>43.284681391522078</v>
      </c>
      <c r="D178" s="2">
        <f>MACD!E178</f>
        <v>0.96857322033686444</v>
      </c>
      <c r="E178" s="2">
        <f>MACD!F178</f>
        <v>-1.1346280741670073E-2</v>
      </c>
      <c r="F178" s="2">
        <f>'Moving Avg'!D178</f>
        <v>76.442700000000002</v>
      </c>
      <c r="G178" s="2">
        <f>'Moving Avg'!F178</f>
        <v>78.29731000000001</v>
      </c>
      <c r="H178" s="2">
        <f>'Moving Avg'!G178</f>
        <v>76.644659999999988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76.442700000000002</v>
      </c>
      <c r="C179" s="2">
        <f>RSI!I179</f>
        <v>43.284681391522078</v>
      </c>
      <c r="D179" s="2">
        <f>MACD!E179</f>
        <v>1.2859821417027462</v>
      </c>
      <c r="E179" s="2">
        <f>MACD!F179</f>
        <v>0.24811940374721317</v>
      </c>
      <c r="F179" s="2">
        <f>'Moving Avg'!D179</f>
        <v>76.442700000000002</v>
      </c>
      <c r="G179" s="2">
        <f>'Moving Avg'!F179</f>
        <v>78.277420000000021</v>
      </c>
      <c r="H179" s="2">
        <f>'Moving Avg'!G179</f>
        <v>76.81432599999998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</row>
    <row r="180" spans="1:12" ht="13.5" x14ac:dyDescent="0.25">
      <c r="A180" s="3">
        <f>RSI!A180</f>
        <v>42566</v>
      </c>
      <c r="B180" s="2">
        <f>RSI!B180</f>
        <v>76.442700000000002</v>
      </c>
      <c r="C180" s="2">
        <f>RSI!I180</f>
        <v>43.284681391522078</v>
      </c>
      <c r="D180" s="2">
        <f>MACD!E180</f>
        <v>1.5610577109586075</v>
      </c>
      <c r="E180" s="2">
        <f>MACD!F180</f>
        <v>0.51070706518949205</v>
      </c>
      <c r="F180" s="2">
        <f>'Moving Avg'!D180</f>
        <v>76.442700000000002</v>
      </c>
      <c r="G180" s="2">
        <f>'Moving Avg'!F180</f>
        <v>78.192190000000025</v>
      </c>
      <c r="H180" s="2">
        <f>'Moving Avg'!G180</f>
        <v>76.962141999999986</v>
      </c>
      <c r="I180" s="2">
        <f>'Moving Avg'!H180</f>
        <v>0</v>
      </c>
      <c r="J180" s="5" t="str">
        <f>OBV!F180</f>
        <v>NEUTRAL</v>
      </c>
      <c r="K180" s="5" t="str">
        <f>OBV!G180</f>
        <v>NEUTRAL</v>
      </c>
      <c r="L180" s="5" t="str">
        <f>OBV!H180</f>
        <v>NEUTRAL</v>
      </c>
    </row>
    <row r="181" spans="1:12" ht="13.5" x14ac:dyDescent="0.25">
      <c r="A181" s="3">
        <f>RSI!A181</f>
        <v>42569</v>
      </c>
      <c r="B181" s="2">
        <f>RSI!B181</f>
        <v>76.442700000000002</v>
      </c>
      <c r="C181" s="2">
        <f>RSI!I181</f>
        <v>43.284681391522078</v>
      </c>
      <c r="D181" s="2">
        <f>MACD!E181</f>
        <v>1.7998313596809083</v>
      </c>
      <c r="E181" s="2">
        <f>MACD!F181</f>
        <v>0.76853192408777538</v>
      </c>
      <c r="F181" s="2">
        <f>'Moving Avg'!D181</f>
        <v>76.442700000000002</v>
      </c>
      <c r="G181" s="2">
        <f>'Moving Avg'!F181</f>
        <v>78.224050000000034</v>
      </c>
      <c r="H181" s="2">
        <f>'Moving Avg'!G181</f>
        <v>77.109957999999992</v>
      </c>
      <c r="I181" s="2">
        <f>'Moving Avg'!H181</f>
        <v>0</v>
      </c>
      <c r="J181" s="5" t="str">
        <f>OBV!F181</f>
        <v>NEUTRAL</v>
      </c>
      <c r="K181" s="5" t="str">
        <f>OBV!G181</f>
        <v>NEUTRAL</v>
      </c>
      <c r="L181" s="5" t="str">
        <f>OBV!H181</f>
        <v>NEUTRAL</v>
      </c>
    </row>
    <row r="182" spans="1:12" ht="13.5" x14ac:dyDescent="0.25">
      <c r="A182" s="3">
        <f>RSI!A182</f>
        <v>42570</v>
      </c>
      <c r="B182" s="2">
        <f>RSI!B182</f>
        <v>74.636300000000006</v>
      </c>
      <c r="C182" s="2">
        <f>RSI!I182</f>
        <v>33.573387114868837</v>
      </c>
      <c r="D182" s="2">
        <f>MACD!E182</f>
        <v>2.1412496729569881</v>
      </c>
      <c r="E182" s="2">
        <f>MACD!F182</f>
        <v>1.0430754738616179</v>
      </c>
      <c r="F182" s="2">
        <f>'Moving Avg'!D182</f>
        <v>76.081420000000008</v>
      </c>
      <c r="G182" s="2">
        <f>'Moving Avg'!F182</f>
        <v>78.048500000000033</v>
      </c>
      <c r="H182" s="2">
        <f>'Moving Avg'!G182</f>
        <v>77.221646000000007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74.636300000000006</v>
      </c>
      <c r="C183" s="2">
        <f>RSI!I183</f>
        <v>33.573387114868837</v>
      </c>
      <c r="D183" s="2">
        <f>MACD!E183</f>
        <v>2.4459751358034225</v>
      </c>
      <c r="E183" s="2">
        <f>MACD!F183</f>
        <v>1.323655406249979</v>
      </c>
      <c r="F183" s="2">
        <f>'Moving Avg'!D183</f>
        <v>75.720140000000001</v>
      </c>
      <c r="G183" s="2">
        <f>'Moving Avg'!F183</f>
        <v>77.99004000000005</v>
      </c>
      <c r="H183" s="2">
        <f>'Moving Avg'!G183</f>
        <v>77.312320000000014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</row>
    <row r="184" spans="1:12" ht="13.5" x14ac:dyDescent="0.25">
      <c r="A184" s="3">
        <f>RSI!A184</f>
        <v>42572</v>
      </c>
      <c r="B184" s="2">
        <f>RSI!B184</f>
        <v>74.636300000000006</v>
      </c>
      <c r="C184" s="2">
        <f>RSI!I184</f>
        <v>33.573387114868837</v>
      </c>
      <c r="D184" s="2">
        <f>MACD!E184</f>
        <v>2.1643261379104075</v>
      </c>
      <c r="E184" s="2">
        <f>MACD!F184</f>
        <v>1.4917895525820648</v>
      </c>
      <c r="F184" s="2">
        <f>'Moving Avg'!D184</f>
        <v>75.358860000000007</v>
      </c>
      <c r="G184" s="2">
        <f>'Moving Avg'!F184</f>
        <v>77.821840000000037</v>
      </c>
      <c r="H184" s="2">
        <f>'Moving Avg'!G184</f>
        <v>77.402994000000007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74.149500000000003</v>
      </c>
      <c r="C185" s="2">
        <f>RSI!I185</f>
        <v>31.216101284435496</v>
      </c>
      <c r="D185" s="2">
        <f>MACD!E185</f>
        <v>1.9756412975337128</v>
      </c>
      <c r="E185" s="2">
        <f>MACD!F185</f>
        <v>1.5885599015723946</v>
      </c>
      <c r="F185" s="2">
        <f>'Moving Avg'!D185</f>
        <v>74.900220000000004</v>
      </c>
      <c r="G185" s="2">
        <f>'Moving Avg'!F185</f>
        <v>77.512480000000025</v>
      </c>
      <c r="H185" s="2">
        <f>'Moving Avg'!G185</f>
        <v>77.442115999999999</v>
      </c>
      <c r="I185" s="2">
        <f>'Moving Avg'!H185</f>
        <v>0</v>
      </c>
      <c r="J185" s="5" t="str">
        <f>OBV!F185</f>
        <v>BEARISH</v>
      </c>
      <c r="K185" s="5" t="str">
        <f>OBV!G185</f>
        <v>STRONG</v>
      </c>
      <c r="L185" s="5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74.149500000000003</v>
      </c>
      <c r="C186" s="2">
        <f>RSI!I186</f>
        <v>31.216101284435496</v>
      </c>
      <c r="D186" s="2">
        <f>MACD!E186</f>
        <v>1.8314301969817848</v>
      </c>
      <c r="E186" s="2">
        <f>MACD!F186</f>
        <v>1.6371339606542727</v>
      </c>
      <c r="F186" s="2">
        <f>'Moving Avg'!D186</f>
        <v>74.441580000000002</v>
      </c>
      <c r="G186" s="2">
        <f>'Moving Avg'!F186</f>
        <v>77.203120000000041</v>
      </c>
      <c r="H186" s="2">
        <f>'Moving Avg'!G186</f>
        <v>77.449978000000016</v>
      </c>
      <c r="I186" s="2">
        <f>'Moving Avg'!H186</f>
        <v>0</v>
      </c>
      <c r="J186" s="5" t="str">
        <f>OBV!F186</f>
        <v>BEARISH</v>
      </c>
      <c r="K186" s="5" t="str">
        <f>OBV!G186</f>
        <v>STRONG</v>
      </c>
      <c r="L186" s="5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74.149500000000003</v>
      </c>
      <c r="C187" s="2">
        <f>RSI!I187</f>
        <v>31.216101284435496</v>
      </c>
      <c r="D187" s="2">
        <f>MACD!E187</f>
        <v>1.7237066259285001</v>
      </c>
      <c r="E187" s="2">
        <f>MACD!F187</f>
        <v>1.6544484937091184</v>
      </c>
      <c r="F187" s="2">
        <f>'Moving Avg'!D187</f>
        <v>74.344219999999993</v>
      </c>
      <c r="G187" s="2">
        <f>'Moving Avg'!F187</f>
        <v>76.908360000000044</v>
      </c>
      <c r="H187" s="2">
        <f>'Moving Avg'!G187</f>
        <v>77.374414000000002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</row>
    <row r="188" spans="1:12" ht="13.5" x14ac:dyDescent="0.25">
      <c r="A188" s="3">
        <f>RSI!A188</f>
        <v>42579</v>
      </c>
      <c r="B188" s="2">
        <f>RSI!B188</f>
        <v>74.149500000000003</v>
      </c>
      <c r="C188" s="2">
        <f>RSI!I188</f>
        <v>31.216101284435496</v>
      </c>
      <c r="D188" s="2">
        <f>MACD!E188</f>
        <v>1.6457977696795751</v>
      </c>
      <c r="E188" s="2">
        <f>MACD!F188</f>
        <v>1.65271834890321</v>
      </c>
      <c r="F188" s="2">
        <f>'Moving Avg'!D188</f>
        <v>74.246859999999998</v>
      </c>
      <c r="G188" s="2">
        <f>'Moving Avg'!F188</f>
        <v>76.613600000000019</v>
      </c>
      <c r="H188" s="2">
        <f>'Moving Avg'!G188</f>
        <v>77.298535999999999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74.149500000000003</v>
      </c>
      <c r="C189" s="2">
        <f>RSI!I189</f>
        <v>31.216101284435496</v>
      </c>
      <c r="D189" s="2">
        <f>MACD!E189</f>
        <v>1.5921358706847855</v>
      </c>
      <c r="E189" s="2">
        <f>MACD!F189</f>
        <v>1.6406018532595252</v>
      </c>
      <c r="F189" s="2">
        <f>'Moving Avg'!D189</f>
        <v>74.149500000000003</v>
      </c>
      <c r="G189" s="2">
        <f>'Moving Avg'!F189</f>
        <v>76.318840000000023</v>
      </c>
      <c r="H189" s="2">
        <f>'Moving Avg'!G189</f>
        <v>77.181990000000013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74.149500000000003</v>
      </c>
      <c r="C190" s="2">
        <f>RSI!I190</f>
        <v>31.216101284435496</v>
      </c>
      <c r="D190" s="2">
        <f>MACD!E190</f>
        <v>1.5580824071340658</v>
      </c>
      <c r="E190" s="2">
        <f>MACD!F190</f>
        <v>1.6240979640344335</v>
      </c>
      <c r="F190" s="2">
        <f>'Moving Avg'!D190</f>
        <v>74.149500000000003</v>
      </c>
      <c r="G190" s="2">
        <f>'Moving Avg'!F190</f>
        <v>76.024079999999998</v>
      </c>
      <c r="H190" s="2">
        <f>'Moving Avg'!G190</f>
        <v>77.065444000000014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</row>
    <row r="191" spans="1:12" ht="13.5" x14ac:dyDescent="0.25">
      <c r="A191" s="3">
        <f>RSI!A191</f>
        <v>42584</v>
      </c>
      <c r="B191" s="2">
        <f>RSI!B191</f>
        <v>74.149500000000003</v>
      </c>
      <c r="C191" s="2">
        <f>RSI!I191</f>
        <v>31.216101284435496</v>
      </c>
      <c r="D191" s="2">
        <f>MACD!E191</f>
        <v>1.5397797515643106</v>
      </c>
      <c r="E191" s="2">
        <f>MACD!F191</f>
        <v>1.607234321540409</v>
      </c>
      <c r="F191" s="2">
        <f>'Moving Avg'!D191</f>
        <v>74.149500000000003</v>
      </c>
      <c r="G191" s="2">
        <f>'Moving Avg'!F191</f>
        <v>75.729320000000001</v>
      </c>
      <c r="H191" s="2">
        <f>'Moving Avg'!G191</f>
        <v>76.947852000000012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</row>
    <row r="192" spans="1:12" ht="13.5" x14ac:dyDescent="0.25">
      <c r="A192" s="3">
        <f>RSI!A192</f>
        <v>42585</v>
      </c>
      <c r="B192" s="2">
        <f>RSI!B192</f>
        <v>74.095399999999998</v>
      </c>
      <c r="C192" s="2">
        <f>RSI!I192</f>
        <v>30.812196290722412</v>
      </c>
      <c r="D192" s="2">
        <f>MACD!E192</f>
        <v>1.2601257649889703</v>
      </c>
      <c r="E192" s="2">
        <f>MACD!F192</f>
        <v>1.5378126102301215</v>
      </c>
      <c r="F192" s="2">
        <f>'Moving Avg'!D192</f>
        <v>74.138679999999994</v>
      </c>
      <c r="G192" s="2">
        <f>'Moving Avg'!F192</f>
        <v>75.431855000000013</v>
      </c>
      <c r="H192" s="2">
        <f>'Moving Avg'!G192</f>
        <v>76.830224000000015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74.095399999999998</v>
      </c>
      <c r="C193" s="2">
        <f>RSI!I193</f>
        <v>30.812196290722412</v>
      </c>
      <c r="D193" s="2">
        <f>MACD!E193</f>
        <v>1.0328273337406273</v>
      </c>
      <c r="E193" s="2">
        <f>MACD!F193</f>
        <v>1.4368155549322226</v>
      </c>
      <c r="F193" s="2">
        <f>'Moving Avg'!D193</f>
        <v>74.127859999999998</v>
      </c>
      <c r="G193" s="2">
        <f>'Moving Avg'!F193</f>
        <v>75.134389999999996</v>
      </c>
      <c r="H193" s="2">
        <f>'Moving Avg'!G193</f>
        <v>76.770096000000024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74.095399999999998</v>
      </c>
      <c r="C194" s="2">
        <f>RSI!I194</f>
        <v>30.812196290722412</v>
      </c>
      <c r="D194" s="2">
        <f>MACD!E194</f>
        <v>0.84913850773418176</v>
      </c>
      <c r="E194" s="2">
        <f>MACD!F194</f>
        <v>1.3192801454926144</v>
      </c>
      <c r="F194" s="2">
        <f>'Moving Avg'!D194</f>
        <v>74.117040000000003</v>
      </c>
      <c r="G194" s="2">
        <f>'Moving Avg'!F194</f>
        <v>75.01702499999999</v>
      </c>
      <c r="H194" s="2">
        <f>'Moving Avg'!G194</f>
        <v>76.709968000000032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74.095399999999998</v>
      </c>
      <c r="C195" s="2">
        <f>RSI!I195</f>
        <v>30.812196290722397</v>
      </c>
      <c r="D195" s="2">
        <f>MACD!E195</f>
        <v>0.62681776362390451</v>
      </c>
      <c r="E195" s="2">
        <f>MACD!F195</f>
        <v>1.1807876691188726</v>
      </c>
      <c r="F195" s="2">
        <f>'Moving Avg'!D195</f>
        <v>74.106219999999993</v>
      </c>
      <c r="G195" s="2">
        <f>'Moving Avg'!F195</f>
        <v>74.899659999999983</v>
      </c>
      <c r="H195" s="2">
        <f>'Moving Avg'!G195</f>
        <v>76.623704000000032</v>
      </c>
      <c r="I195" s="2">
        <f>'Moving Avg'!H195</f>
        <v>0</v>
      </c>
      <c r="J195" s="5" t="str">
        <f>OBV!F195</f>
        <v>BEARISH</v>
      </c>
      <c r="K195" s="5" t="str">
        <f>OBV!G195</f>
        <v>STRONG</v>
      </c>
      <c r="L195" s="5" t="str">
        <f>OBV!H195</f>
        <v>CONFIRMED BEARISH</v>
      </c>
    </row>
    <row r="196" spans="1:12" ht="13.5" x14ac:dyDescent="0.25">
      <c r="A196" s="3">
        <f>RSI!A196</f>
        <v>42591</v>
      </c>
      <c r="B196" s="2">
        <f>RSI!B196</f>
        <v>74.095399999999998</v>
      </c>
      <c r="C196" s="2">
        <f>RSI!I196</f>
        <v>30.812196290722397</v>
      </c>
      <c r="D196" s="2">
        <f>MACD!E196</f>
        <v>0.44610814628823903</v>
      </c>
      <c r="E196" s="2">
        <f>MACD!F196</f>
        <v>1.0338517645527459</v>
      </c>
      <c r="F196" s="2">
        <f>'Moving Avg'!D196</f>
        <v>74.095399999999998</v>
      </c>
      <c r="G196" s="2">
        <f>'Moving Avg'!F196</f>
        <v>74.782294999999991</v>
      </c>
      <c r="H196" s="2">
        <f>'Moving Avg'!G196</f>
        <v>76.568802000000034</v>
      </c>
      <c r="I196" s="2">
        <f>'Moving Avg'!H196</f>
        <v>0</v>
      </c>
      <c r="J196" s="5" t="str">
        <f>OBV!F196</f>
        <v>BEARISH</v>
      </c>
      <c r="K196" s="5" t="str">
        <f>OBV!G196</f>
        <v>STRONG</v>
      </c>
      <c r="L196" s="5" t="str">
        <f>OBV!H196</f>
        <v>CONFIRMED BEARISH</v>
      </c>
    </row>
    <row r="197" spans="1:12" ht="13.5" x14ac:dyDescent="0.25">
      <c r="A197" s="3">
        <f>RSI!A197</f>
        <v>42592</v>
      </c>
      <c r="B197" s="2">
        <f>RSI!B197</f>
        <v>74.095399999999998</v>
      </c>
      <c r="C197" s="2">
        <f>RSI!I197</f>
        <v>30.812196290722397</v>
      </c>
      <c r="D197" s="2">
        <f>MACD!E197</f>
        <v>0.30005920796213559</v>
      </c>
      <c r="E197" s="2">
        <f>MACD!F197</f>
        <v>0.88709325323462385</v>
      </c>
      <c r="F197" s="2">
        <f>'Moving Avg'!D197</f>
        <v>74.095399999999998</v>
      </c>
      <c r="G197" s="2">
        <f>'Moving Avg'!F197</f>
        <v>74.664929999999984</v>
      </c>
      <c r="H197" s="2">
        <f>'Moving Avg'!G197</f>
        <v>76.513900000000035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</row>
    <row r="198" spans="1:12" ht="13.5" x14ac:dyDescent="0.25">
      <c r="A198" s="3">
        <f>RSI!A198</f>
        <v>42593</v>
      </c>
      <c r="B198" s="2">
        <f>RSI!B198</f>
        <v>74.095399999999998</v>
      </c>
      <c r="C198" s="2">
        <f>RSI!I198</f>
        <v>30.812196290722397</v>
      </c>
      <c r="D198" s="2">
        <f>MACD!E198</f>
        <v>0.18283044764439182</v>
      </c>
      <c r="E198" s="2">
        <f>MACD!F198</f>
        <v>0.74624069211657751</v>
      </c>
      <c r="F198" s="2">
        <f>'Moving Avg'!D198</f>
        <v>74.095399999999998</v>
      </c>
      <c r="G198" s="2">
        <f>'Moving Avg'!F198</f>
        <v>74.547564999999977</v>
      </c>
      <c r="H198" s="2">
        <f>'Moving Avg'!G198</f>
        <v>76.458998000000022</v>
      </c>
      <c r="I198" s="2">
        <f>'Moving Avg'!H198</f>
        <v>0</v>
      </c>
      <c r="J198" s="5" t="str">
        <f>OBV!F198</f>
        <v>NEUTRAL</v>
      </c>
      <c r="K198" s="5" t="str">
        <f>OBV!G198</f>
        <v>NEUTRAL</v>
      </c>
      <c r="L198" s="5" t="str">
        <f>OBV!H198</f>
        <v>NEUTRAL</v>
      </c>
    </row>
    <row r="199" spans="1:12" ht="13.5" x14ac:dyDescent="0.25">
      <c r="A199" s="3">
        <f>RSI!A199</f>
        <v>42594</v>
      </c>
      <c r="B199" s="2">
        <f>RSI!B199</f>
        <v>74.095399999999998</v>
      </c>
      <c r="C199" s="2">
        <f>RSI!I199</f>
        <v>30.812196290722397</v>
      </c>
      <c r="D199" s="2">
        <f>MACD!E199</f>
        <v>8.9517539160183901E-2</v>
      </c>
      <c r="E199" s="2">
        <f>MACD!F199</f>
        <v>0.61489606152529874</v>
      </c>
      <c r="F199" s="2">
        <f>'Moving Avg'!D199</f>
        <v>74.095399999999998</v>
      </c>
      <c r="G199" s="2">
        <f>'Moving Avg'!F199</f>
        <v>74.430199999999985</v>
      </c>
      <c r="H199" s="2">
        <f>'Moving Avg'!G199</f>
        <v>76.404096000000024</v>
      </c>
      <c r="I199" s="2">
        <f>'Moving Avg'!H199</f>
        <v>0</v>
      </c>
      <c r="J199" s="5" t="str">
        <f>OBV!F199</f>
        <v>NEUTRAL</v>
      </c>
      <c r="K199" s="5" t="str">
        <f>OBV!G199</f>
        <v>NEUTRAL</v>
      </c>
      <c r="L199" s="5" t="str">
        <f>OBV!H199</f>
        <v>NEUTRAL</v>
      </c>
    </row>
    <row r="200" spans="1:12" ht="13.5" x14ac:dyDescent="0.25">
      <c r="A200" s="3">
        <f>RSI!A200</f>
        <v>42597</v>
      </c>
      <c r="B200" s="2">
        <f>RSI!B200</f>
        <v>74.095399999999998</v>
      </c>
      <c r="C200" s="2">
        <f>RSI!I200</f>
        <v>30.812196290722397</v>
      </c>
      <c r="D200" s="2">
        <f>MACD!E200</f>
        <v>1.6005516397228803E-2</v>
      </c>
      <c r="E200" s="2">
        <f>MACD!F200</f>
        <v>0.49511795249968482</v>
      </c>
      <c r="F200" s="2">
        <f>'Moving Avg'!D200</f>
        <v>74.095399999999998</v>
      </c>
      <c r="G200" s="2">
        <f>'Moving Avg'!F200</f>
        <v>74.312834999999978</v>
      </c>
      <c r="H200" s="2">
        <f>'Moving Avg'!G200</f>
        <v>76.34919400000004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</row>
    <row r="201" spans="1:12" ht="13.5" x14ac:dyDescent="0.25">
      <c r="A201" s="3">
        <f>RSI!A201</f>
        <v>42598</v>
      </c>
      <c r="B201" s="2">
        <f>RSI!B201</f>
        <v>74.576800000000006</v>
      </c>
      <c r="C201" s="2">
        <f>RSI!I201</f>
        <v>43.488875059948725</v>
      </c>
      <c r="D201" s="2">
        <f>MACD!E201</f>
        <v>-7.681450732185624E-2</v>
      </c>
      <c r="E201" s="2">
        <f>MACD!F201</f>
        <v>0.38073146053537665</v>
      </c>
      <c r="F201" s="2">
        <f>'Moving Avg'!D201</f>
        <v>74.191679999999991</v>
      </c>
      <c r="G201" s="2">
        <f>'Moving Avg'!F201</f>
        <v>74.219539999999981</v>
      </c>
      <c r="H201" s="2">
        <f>'Moving Avg'!G201</f>
        <v>76.303920000000019</v>
      </c>
      <c r="I201" s="2">
        <f>'Moving Avg'!H201</f>
        <v>75.027942499999995</v>
      </c>
      <c r="J201" s="5" t="str">
        <f>OBV!F201</f>
        <v>BULLISH</v>
      </c>
      <c r="K201" s="5" t="str">
        <f>OBV!G201</f>
        <v>WEAK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74.576800000000006</v>
      </c>
      <c r="C202" s="2">
        <f>RSI!I202</f>
        <v>43.488875059948725</v>
      </c>
      <c r="D202" s="2">
        <f>MACD!E202</f>
        <v>-0.16185396171918853</v>
      </c>
      <c r="E202" s="2">
        <f>MACD!F202</f>
        <v>0.27221437608446364</v>
      </c>
      <c r="F202" s="2">
        <f>'Moving Avg'!D202</f>
        <v>74.287959999999998</v>
      </c>
      <c r="G202" s="2">
        <f>'Moving Avg'!F202</f>
        <v>74.216564999999989</v>
      </c>
      <c r="H202" s="2">
        <f>'Moving Avg'!G202</f>
        <v>76.258646000000027</v>
      </c>
      <c r="I202" s="2">
        <f>'Moving Avg'!H202</f>
        <v>74.940881500000003</v>
      </c>
      <c r="J202" s="5" t="str">
        <f>OBV!F202</f>
        <v>BULLISH</v>
      </c>
      <c r="K202" s="5" t="str">
        <f>OBV!G202</f>
        <v>WEAK</v>
      </c>
      <c r="L202" s="5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74.571399999999997</v>
      </c>
      <c r="C203" s="2">
        <f>RSI!I203</f>
        <v>43.385461567914476</v>
      </c>
      <c r="D203" s="2">
        <f>MACD!E203</f>
        <v>-0.23172186517328441</v>
      </c>
      <c r="E203" s="2">
        <f>MACD!F203</f>
        <v>0.17142712783291403</v>
      </c>
      <c r="F203" s="2">
        <f>'Moving Avg'!D203</f>
        <v>74.383160000000004</v>
      </c>
      <c r="G203" s="2">
        <f>'Moving Avg'!F203</f>
        <v>74.213319999999996</v>
      </c>
      <c r="H203" s="2">
        <f>'Moving Avg'!G203</f>
        <v>76.218492000000026</v>
      </c>
      <c r="I203" s="2">
        <f>'Moving Avg'!H203</f>
        <v>74.853793500000009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</row>
    <row r="204" spans="1:12" ht="13.5" x14ac:dyDescent="0.25">
      <c r="A204" s="3">
        <f>RSI!A204</f>
        <v>42601</v>
      </c>
      <c r="B204" s="2">
        <f>RSI!B204</f>
        <v>74.571399999999997</v>
      </c>
      <c r="C204" s="2">
        <f>RSI!I204</f>
        <v>43.385461567914476</v>
      </c>
      <c r="D204" s="2">
        <f>MACD!E204</f>
        <v>-0.28924547198008099</v>
      </c>
      <c r="E204" s="2">
        <f>MACD!F204</f>
        <v>7.9292607870315029E-2</v>
      </c>
      <c r="F204" s="2">
        <f>'Moving Avg'!D204</f>
        <v>74.478359999999995</v>
      </c>
      <c r="G204" s="2">
        <f>'Moving Avg'!F204</f>
        <v>74.210075000000018</v>
      </c>
      <c r="H204" s="2">
        <f>'Moving Avg'!G204</f>
        <v>76.183566000000013</v>
      </c>
      <c r="I204" s="2">
        <f>'Moving Avg'!H204</f>
        <v>74.7667055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74.571399999999997</v>
      </c>
      <c r="C205" s="2">
        <f>RSI!I205</f>
        <v>43.385461567914476</v>
      </c>
      <c r="D205" s="2">
        <f>MACD!E205</f>
        <v>-0.33644208162095879</v>
      </c>
      <c r="E205" s="2">
        <f>MACD!F205</f>
        <v>-3.8543300279397369E-3</v>
      </c>
      <c r="F205" s="2">
        <f>'Moving Avg'!D205</f>
        <v>74.573560000000001</v>
      </c>
      <c r="G205" s="2">
        <f>'Moving Avg'!F205</f>
        <v>74.23117000000002</v>
      </c>
      <c r="H205" s="2">
        <f>'Moving Avg'!G205</f>
        <v>76.148640000000015</v>
      </c>
      <c r="I205" s="2">
        <f>'Moving Avg'!H205</f>
        <v>74.679617500000006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74.571399999999997</v>
      </c>
      <c r="C206" s="2">
        <f>RSI!I206</f>
        <v>43.385461567914476</v>
      </c>
      <c r="D206" s="2">
        <f>MACD!E206</f>
        <v>-0.37500988596499951</v>
      </c>
      <c r="E206" s="2">
        <f>MACD!F206</f>
        <v>-7.80854412153517E-2</v>
      </c>
      <c r="F206" s="2">
        <f>'Moving Avg'!D206</f>
        <v>74.572479999999999</v>
      </c>
      <c r="G206" s="2">
        <f>'Moving Avg'!F206</f>
        <v>74.252265000000023</v>
      </c>
      <c r="H206" s="2">
        <f>'Moving Avg'!G206</f>
        <v>76.113714000000016</v>
      </c>
      <c r="I206" s="2">
        <f>'Moving Avg'!H206</f>
        <v>74.602931500000011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74.571399999999997</v>
      </c>
      <c r="C207" s="2">
        <f>RSI!I207</f>
        <v>43.385461567914483</v>
      </c>
      <c r="D207" s="2">
        <f>MACD!E207</f>
        <v>-0.40637771118080934</v>
      </c>
      <c r="E207" s="2">
        <f>MACD!F207</f>
        <v>-0.14374389520844325</v>
      </c>
      <c r="F207" s="2">
        <f>'Moving Avg'!D207</f>
        <v>74.571399999999997</v>
      </c>
      <c r="G207" s="2">
        <f>'Moving Avg'!F207</f>
        <v>74.273360000000025</v>
      </c>
      <c r="H207" s="2">
        <f>'Moving Avg'!G207</f>
        <v>76.078788000000017</v>
      </c>
      <c r="I207" s="2">
        <f>'Moving Avg'!H207</f>
        <v>74.526245500000016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73.554599999999994</v>
      </c>
      <c r="C208" s="2">
        <f>RSI!I208</f>
        <v>26.316851569529902</v>
      </c>
      <c r="D208" s="2">
        <f>MACD!E208</f>
        <v>-0.35642854049598327</v>
      </c>
      <c r="E208" s="2">
        <f>MACD!F208</f>
        <v>-0.18628082426595127</v>
      </c>
      <c r="F208" s="2">
        <f>'Moving Avg'!D208</f>
        <v>74.368039999999993</v>
      </c>
      <c r="G208" s="2">
        <f>'Moving Avg'!F208</f>
        <v>74.24361500000002</v>
      </c>
      <c r="H208" s="2">
        <f>'Moving Avg'!G208</f>
        <v>76.013070000000013</v>
      </c>
      <c r="I208" s="2">
        <f>'Moving Avg'!H208</f>
        <v>74.44447550000001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73.554599999999994</v>
      </c>
      <c r="C209" s="2">
        <f>RSI!I209</f>
        <v>26.316851569529902</v>
      </c>
      <c r="D209" s="2">
        <f>MACD!E209</f>
        <v>-0.30706974818740207</v>
      </c>
      <c r="E209" s="2">
        <f>MACD!F209</f>
        <v>-0.21043860905024145</v>
      </c>
      <c r="F209" s="2">
        <f>'Moving Avg'!D209</f>
        <v>74.164680000000004</v>
      </c>
      <c r="G209" s="2">
        <f>'Moving Avg'!F209</f>
        <v>74.213870000000014</v>
      </c>
      <c r="H209" s="2">
        <f>'Moving Avg'!G209</f>
        <v>75.947352000000009</v>
      </c>
      <c r="I209" s="2">
        <f>'Moving Avg'!H209</f>
        <v>74.362705500000004</v>
      </c>
      <c r="J209" s="5" t="str">
        <f>OBV!F209</f>
        <v>BEARISH</v>
      </c>
      <c r="K209" s="5" t="str">
        <f>OBV!G209</f>
        <v>STRONG</v>
      </c>
      <c r="L209" s="5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73.554599999999994</v>
      </c>
      <c r="C210" s="2">
        <f>RSI!I210</f>
        <v>26.316851569529902</v>
      </c>
      <c r="D210" s="2">
        <f>MACD!E210</f>
        <v>-0.25873599639933786</v>
      </c>
      <c r="E210" s="2">
        <f>MACD!F210</f>
        <v>-0.22009808652006074</v>
      </c>
      <c r="F210" s="2">
        <f>'Moving Avg'!D210</f>
        <v>73.961319999999986</v>
      </c>
      <c r="G210" s="2">
        <f>'Moving Avg'!F210</f>
        <v>74.184125000000009</v>
      </c>
      <c r="H210" s="2">
        <f>'Moving Avg'!G210</f>
        <v>75.855498000000011</v>
      </c>
      <c r="I210" s="2">
        <f>'Moving Avg'!H210</f>
        <v>74.294422000000012</v>
      </c>
      <c r="J210" s="5" t="str">
        <f>OBV!F210</f>
        <v>BEARISH</v>
      </c>
      <c r="K210" s="5" t="str">
        <f>OBV!G210</f>
        <v>STRONG</v>
      </c>
      <c r="L210" s="5" t="str">
        <f>OBV!H210</f>
        <v>CONFIRMED BEARISH</v>
      </c>
    </row>
    <row r="211" spans="1:12" ht="13.5" x14ac:dyDescent="0.25">
      <c r="A211" s="3">
        <f>RSI!A211</f>
        <v>42612</v>
      </c>
      <c r="B211" s="2">
        <f>RSI!B211</f>
        <v>73.554599999999994</v>
      </c>
      <c r="C211" s="2">
        <f>RSI!I211</f>
        <v>26.316851569529902</v>
      </c>
      <c r="D211" s="2">
        <f>MACD!E211</f>
        <v>-0.13769461256083559</v>
      </c>
      <c r="E211" s="2">
        <f>MACD!F211</f>
        <v>-0.20361739172821575</v>
      </c>
      <c r="F211" s="2">
        <f>'Moving Avg'!D211</f>
        <v>73.757959999999997</v>
      </c>
      <c r="G211" s="2">
        <f>'Moving Avg'!F211</f>
        <v>74.154380000000003</v>
      </c>
      <c r="H211" s="2">
        <f>'Moving Avg'!G211</f>
        <v>75.810480000000013</v>
      </c>
      <c r="I211" s="2">
        <f>'Moving Avg'!H211</f>
        <v>74.226138500000005</v>
      </c>
      <c r="J211" s="5" t="str">
        <f>OBV!F211</f>
        <v>BEARISH</v>
      </c>
      <c r="K211" s="5" t="str">
        <f>OBV!G211</f>
        <v>STRONG</v>
      </c>
      <c r="L211" s="5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73.554599999999994</v>
      </c>
      <c r="C212" s="2">
        <f>RSI!I212</f>
        <v>26.316851569529902</v>
      </c>
      <c r="D212" s="2">
        <f>MACD!E212</f>
        <v>-2.9643447302063919E-2</v>
      </c>
      <c r="E212" s="2">
        <f>MACD!F212</f>
        <v>-0.16882260284298539</v>
      </c>
      <c r="F212" s="2">
        <f>'Moving Avg'!D212</f>
        <v>73.554599999999994</v>
      </c>
      <c r="G212" s="2">
        <f>'Moving Avg'!F212</f>
        <v>74.12733999999999</v>
      </c>
      <c r="H212" s="2">
        <f>'Moving Avg'!G212</f>
        <v>75.718626000000015</v>
      </c>
      <c r="I212" s="2">
        <f>'Moving Avg'!H212</f>
        <v>74.177457000000004</v>
      </c>
      <c r="J212" s="5" t="str">
        <f>OBV!F212</f>
        <v>BEARISH</v>
      </c>
      <c r="K212" s="5" t="str">
        <f>OBV!G212</f>
        <v>STRONG</v>
      </c>
      <c r="L212" s="5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72.532399999999996</v>
      </c>
      <c r="C213" s="2">
        <f>RSI!I213</f>
        <v>16.731436569822577</v>
      </c>
      <c r="D213" s="2">
        <f>MACD!E213</f>
        <v>0.14188659325455433</v>
      </c>
      <c r="E213" s="2">
        <f>MACD!F213</f>
        <v>-0.10668076362347745</v>
      </c>
      <c r="F213" s="2">
        <f>'Moving Avg'!D213</f>
        <v>73.350159999999988</v>
      </c>
      <c r="G213" s="2">
        <f>'Moving Avg'!F213</f>
        <v>74.049189999999996</v>
      </c>
      <c r="H213" s="2">
        <f>'Moving Avg'!G213</f>
        <v>75.653164000000018</v>
      </c>
      <c r="I213" s="2">
        <f>'Moving Avg'!H213</f>
        <v>74.136157499999996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72.532399999999996</v>
      </c>
      <c r="C214" s="2">
        <f>RSI!I214</f>
        <v>16.731436569822577</v>
      </c>
      <c r="D214" s="2">
        <f>MACD!E214</f>
        <v>0.29789575217206732</v>
      </c>
      <c r="E214" s="2">
        <f>MACD!F214</f>
        <v>-2.5765460464368499E-2</v>
      </c>
      <c r="F214" s="2">
        <f>'Moving Avg'!D214</f>
        <v>73.145719999999997</v>
      </c>
      <c r="G214" s="2">
        <f>'Moving Avg'!F214</f>
        <v>73.971040000000002</v>
      </c>
      <c r="H214" s="2">
        <f>'Moving Avg'!G214</f>
        <v>75.543806000000018</v>
      </c>
      <c r="I214" s="2">
        <f>'Moving Avg'!H214</f>
        <v>74.094858000000016</v>
      </c>
      <c r="J214" s="5" t="str">
        <f>OBV!F214</f>
        <v>BEARISH</v>
      </c>
      <c r="K214" s="5" t="str">
        <f>OBV!G214</f>
        <v>NEUTRAL</v>
      </c>
      <c r="L214" s="5" t="str">
        <f>OBV!H214</f>
        <v>CONFIRMED BEARISH</v>
      </c>
    </row>
    <row r="215" spans="1:12" ht="13.5" x14ac:dyDescent="0.25">
      <c r="A215" s="3">
        <f>RSI!A215</f>
        <v>42618</v>
      </c>
      <c r="B215" s="2">
        <f>RSI!B215</f>
        <v>70.028300000000002</v>
      </c>
      <c r="C215" s="2">
        <f>RSI!I215</f>
        <v>8.2225891253201695</v>
      </c>
      <c r="D215" s="2">
        <f>MACD!E215</f>
        <v>0.62545568292314613</v>
      </c>
      <c r="E215" s="2">
        <f>MACD!F215</f>
        <v>0.10447876821313443</v>
      </c>
      <c r="F215" s="2">
        <f>'Moving Avg'!D215</f>
        <v>72.440460000000002</v>
      </c>
      <c r="G215" s="2">
        <f>'Moving Avg'!F215</f>
        <v>73.767685</v>
      </c>
      <c r="H215" s="2">
        <f>'Moving Avg'!G215</f>
        <v>75.337638000000013</v>
      </c>
      <c r="I215" s="2">
        <f>'Moving Avg'!H215</f>
        <v>74.041038000000015</v>
      </c>
      <c r="J215" s="5" t="str">
        <f>OBV!F215</f>
        <v>BEARISH</v>
      </c>
      <c r="K215" s="5" t="str">
        <f>OBV!G215</f>
        <v>NEUTRAL</v>
      </c>
      <c r="L215" s="5" t="str">
        <f>OBV!H215</f>
        <v>CONFIRMED BEARISH</v>
      </c>
    </row>
    <row r="216" spans="1:12" ht="13.5" x14ac:dyDescent="0.25">
      <c r="A216" s="3">
        <f>RSI!A216</f>
        <v>42619</v>
      </c>
      <c r="B216" s="2">
        <f>RSI!B216</f>
        <v>72.5381</v>
      </c>
      <c r="C216" s="2">
        <f>RSI!I216</f>
        <v>40.747509661775048</v>
      </c>
      <c r="D216" s="2">
        <f>MACD!E216</f>
        <v>0.74082536447545522</v>
      </c>
      <c r="E216" s="2">
        <f>MACD!F216</f>
        <v>0.23174808746559858</v>
      </c>
      <c r="F216" s="2">
        <f>'Moving Avg'!D216</f>
        <v>72.237159999999989</v>
      </c>
      <c r="G216" s="2">
        <f>'Moving Avg'!F216</f>
        <v>73.689819999999997</v>
      </c>
      <c r="H216" s="2">
        <f>'Moving Avg'!G216</f>
        <v>75.181666000000007</v>
      </c>
      <c r="I216" s="2">
        <f>'Moving Avg'!H216</f>
        <v>73.999767000000006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</row>
    <row r="217" spans="1:12" ht="13.5" x14ac:dyDescent="0.25">
      <c r="A217" s="3">
        <f>RSI!A217</f>
        <v>42620</v>
      </c>
      <c r="B217" s="2">
        <f>RSI!B217</f>
        <v>72.5381</v>
      </c>
      <c r="C217" s="2">
        <f>RSI!I217</f>
        <v>40.747509661775048</v>
      </c>
      <c r="D217" s="2">
        <f>MACD!E217</f>
        <v>0.84594377179448088</v>
      </c>
      <c r="E217" s="2">
        <f>MACD!F217</f>
        <v>0.35458722433137507</v>
      </c>
      <c r="F217" s="2">
        <f>'Moving Avg'!D217</f>
        <v>72.03385999999999</v>
      </c>
      <c r="G217" s="2">
        <f>'Moving Avg'!F217</f>
        <v>73.611954999999995</v>
      </c>
      <c r="H217" s="2">
        <f>'Moving Avg'!G217</f>
        <v>75.031534000000008</v>
      </c>
      <c r="I217" s="2">
        <f>'Moving Avg'!H217</f>
        <v>73.946630500000012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</row>
    <row r="218" spans="1:12" ht="13.5" x14ac:dyDescent="0.25">
      <c r="A218" s="3">
        <f>RSI!A218</f>
        <v>42621</v>
      </c>
      <c r="B218" s="2">
        <f>RSI!B218</f>
        <v>72.5381</v>
      </c>
      <c r="C218" s="2">
        <f>RSI!I218</f>
        <v>40.747509661775055</v>
      </c>
      <c r="D218" s="2">
        <f>MACD!E218</f>
        <v>0.78540185420347086</v>
      </c>
      <c r="E218" s="2">
        <f>MACD!F218</f>
        <v>0.44075015030579423</v>
      </c>
      <c r="F218" s="2">
        <f>'Moving Avg'!D218</f>
        <v>72.034999999999997</v>
      </c>
      <c r="G218" s="2">
        <f>'Moving Avg'!F218</f>
        <v>73.534089999999992</v>
      </c>
      <c r="H218" s="2">
        <f>'Moving Avg'!G218</f>
        <v>74.881401999999994</v>
      </c>
      <c r="I218" s="2">
        <f>'Moving Avg'!H218</f>
        <v>73.893494000000004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</row>
    <row r="219" spans="1:12" ht="13.5" x14ac:dyDescent="0.25">
      <c r="A219" s="3">
        <f>RSI!A219</f>
        <v>42622</v>
      </c>
      <c r="B219" s="2">
        <f>RSI!B219</f>
        <v>72.5381</v>
      </c>
      <c r="C219" s="2">
        <f>RSI!I219</f>
        <v>40.747509661775055</v>
      </c>
      <c r="D219" s="2">
        <f>MACD!E219</f>
        <v>0.74060232498882783</v>
      </c>
      <c r="E219" s="2">
        <f>MACD!F219</f>
        <v>0.50072058524240093</v>
      </c>
      <c r="F219" s="2">
        <f>'Moving Avg'!D219</f>
        <v>72.036139999999989</v>
      </c>
      <c r="G219" s="2">
        <f>'Moving Avg'!F219</f>
        <v>73.456224999999989</v>
      </c>
      <c r="H219" s="2">
        <f>'Moving Avg'!G219</f>
        <v>74.731269999999995</v>
      </c>
      <c r="I219" s="2">
        <f>'Moving Avg'!H219</f>
        <v>73.827890500000009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</row>
    <row r="220" spans="1:12" ht="13.5" x14ac:dyDescent="0.25">
      <c r="A220" s="3">
        <f>RSI!A220</f>
        <v>42627</v>
      </c>
      <c r="B220" s="2">
        <f>RSI!B220</f>
        <v>72.5381</v>
      </c>
      <c r="C220" s="2">
        <f>RSI!I220</f>
        <v>40.747509661775055</v>
      </c>
      <c r="D220" s="2">
        <f>MACD!E220</f>
        <v>0.70864711178658979</v>
      </c>
      <c r="E220" s="2">
        <f>MACD!F220</f>
        <v>0.54230589055123879</v>
      </c>
      <c r="F220" s="2">
        <f>'Moving Avg'!D220</f>
        <v>72.5381</v>
      </c>
      <c r="G220" s="2">
        <f>'Moving Avg'!F220</f>
        <v>73.378359999999986</v>
      </c>
      <c r="H220" s="2">
        <f>'Moving Avg'!G220</f>
        <v>74.581137999999996</v>
      </c>
      <c r="I220" s="2">
        <f>'Moving Avg'!H220</f>
        <v>73.762287000000001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</row>
    <row r="221" spans="1:12" ht="13.5" x14ac:dyDescent="0.25">
      <c r="A221" s="3">
        <f>RSI!A221</f>
        <v>42628</v>
      </c>
      <c r="B221" s="2">
        <f>RSI!B221</f>
        <v>72.5381</v>
      </c>
      <c r="C221" s="2">
        <f>RSI!I221</f>
        <v>40.747509661775055</v>
      </c>
      <c r="D221" s="2">
        <f>MACD!E221</f>
        <v>0.68711927110921067</v>
      </c>
      <c r="E221" s="2">
        <f>MACD!F221</f>
        <v>0.57126856666283321</v>
      </c>
      <c r="F221" s="2">
        <f>'Moving Avg'!D221</f>
        <v>72.5381</v>
      </c>
      <c r="G221" s="2">
        <f>'Moving Avg'!F221</f>
        <v>73.276424999999989</v>
      </c>
      <c r="H221" s="2">
        <f>'Moving Avg'!G221</f>
        <v>74.431005999999982</v>
      </c>
      <c r="I221" s="2">
        <f>'Moving Avg'!H221</f>
        <v>73.696683500000006</v>
      </c>
      <c r="J221" s="5" t="str">
        <f>OBV!F221</f>
        <v>NEUTRAL</v>
      </c>
      <c r="K221" s="5" t="str">
        <f>OBV!G221</f>
        <v>NEUTRAL</v>
      </c>
      <c r="L221" s="5" t="str">
        <f>OBV!H221</f>
        <v>NEUTRAL</v>
      </c>
    </row>
    <row r="222" spans="1:12" ht="13.5" x14ac:dyDescent="0.25">
      <c r="A222" s="3">
        <f>RSI!A222</f>
        <v>42629</v>
      </c>
      <c r="B222" s="2">
        <f>RSI!B222</f>
        <v>72.5381</v>
      </c>
      <c r="C222" s="2">
        <f>RSI!I222</f>
        <v>40.747509661775055</v>
      </c>
      <c r="D222" s="2">
        <f>MACD!E222</f>
        <v>0.67400635580801804</v>
      </c>
      <c r="E222" s="2">
        <f>MACD!F222</f>
        <v>0.59181612449187027</v>
      </c>
      <c r="F222" s="2">
        <f>'Moving Avg'!D222</f>
        <v>72.5381</v>
      </c>
      <c r="G222" s="2">
        <f>'Moving Avg'!F222</f>
        <v>73.174489999999992</v>
      </c>
      <c r="H222" s="2">
        <f>'Moving Avg'!G222</f>
        <v>74.280873999999997</v>
      </c>
      <c r="I222" s="2">
        <f>'Moving Avg'!H222</f>
        <v>73.631079999999997</v>
      </c>
      <c r="J222" s="5" t="str">
        <f>OBV!F222</f>
        <v>NEUTRAL</v>
      </c>
      <c r="K222" s="5" t="str">
        <f>OBV!G222</f>
        <v>NEUTRAL</v>
      </c>
      <c r="L222" s="5" t="str">
        <f>OBV!H222</f>
        <v>NEUTRAL</v>
      </c>
    </row>
    <row r="223" spans="1:12" ht="13.5" x14ac:dyDescent="0.25">
      <c r="A223" s="3">
        <f>RSI!A223</f>
        <v>42632</v>
      </c>
      <c r="B223" s="2">
        <f>RSI!B223</f>
        <v>72.5381</v>
      </c>
      <c r="C223" s="2">
        <f>RSI!I223</f>
        <v>40.747509661775062</v>
      </c>
      <c r="D223" s="2">
        <f>MACD!E223</f>
        <v>0.51037422722951931</v>
      </c>
      <c r="E223" s="2">
        <f>MACD!F223</f>
        <v>0.57552774503940007</v>
      </c>
      <c r="F223" s="2">
        <f>'Moving Avg'!D223</f>
        <v>72.5381</v>
      </c>
      <c r="G223" s="2">
        <f>'Moving Avg'!F223</f>
        <v>73.072824999999995</v>
      </c>
      <c r="H223" s="2">
        <f>'Moving Avg'!G223</f>
        <v>74.130741999999998</v>
      </c>
      <c r="I223" s="2">
        <f>'Moving Avg'!H223</f>
        <v>73.565476500000003</v>
      </c>
      <c r="J223" s="5" t="str">
        <f>OBV!F223</f>
        <v>NEUTRAL</v>
      </c>
      <c r="K223" s="5" t="str">
        <f>OBV!G223</f>
        <v>NEUTRAL</v>
      </c>
      <c r="L223" s="5" t="str">
        <f>OBV!H223</f>
        <v>NEUTRAL</v>
      </c>
    </row>
    <row r="224" spans="1:12" ht="13.5" x14ac:dyDescent="0.25">
      <c r="A224" s="3">
        <f>RSI!A224</f>
        <v>42633</v>
      </c>
      <c r="B224" s="2">
        <f>RSI!B224</f>
        <v>72.5381</v>
      </c>
      <c r="C224" s="2">
        <f>RSI!I224</f>
        <v>40.747509661775062</v>
      </c>
      <c r="D224" s="2">
        <f>MACD!E224</f>
        <v>0.3762912293149725</v>
      </c>
      <c r="E224" s="2">
        <f>MACD!F224</f>
        <v>0.53568044189451458</v>
      </c>
      <c r="F224" s="2">
        <f>'Moving Avg'!D224</f>
        <v>72.5381</v>
      </c>
      <c r="G224" s="2">
        <f>'Moving Avg'!F224</f>
        <v>72.971159999999998</v>
      </c>
      <c r="H224" s="2">
        <f>'Moving Avg'!G224</f>
        <v>74.05265</v>
      </c>
      <c r="I224" s="2">
        <f>'Moving Avg'!H224</f>
        <v>73.499872999999994</v>
      </c>
      <c r="J224" s="5" t="str">
        <f>OBV!F224</f>
        <v>NEUTRAL</v>
      </c>
      <c r="K224" s="5" t="str">
        <f>OBV!G224</f>
        <v>NEUTRAL</v>
      </c>
      <c r="L224" s="5" t="str">
        <f>OBV!H224</f>
        <v>NEUTRAL</v>
      </c>
    </row>
    <row r="225" spans="1:12" ht="13.5" x14ac:dyDescent="0.25">
      <c r="A225" s="3">
        <f>RSI!A225</f>
        <v>42634</v>
      </c>
      <c r="B225" s="2">
        <f>RSI!B225</f>
        <v>70.874200000000002</v>
      </c>
      <c r="C225" s="2">
        <f>RSI!I225</f>
        <v>27.952282987343324</v>
      </c>
      <c r="D225" s="2">
        <f>MACD!E225</f>
        <v>4.8929690763372946E-3</v>
      </c>
      <c r="E225" s="2">
        <f>MACD!F225</f>
        <v>0.42952294733087915</v>
      </c>
      <c r="F225" s="2">
        <f>'Moving Avg'!D225</f>
        <v>72.20532</v>
      </c>
      <c r="G225" s="2">
        <f>'Moving Avg'!F225</f>
        <v>72.786299999999997</v>
      </c>
      <c r="H225" s="2">
        <f>'Moving Avg'!G225</f>
        <v>73.941280000000006</v>
      </c>
      <c r="I225" s="2">
        <f>'Moving Avg'!H225</f>
        <v>73.42595</v>
      </c>
      <c r="J225" s="5" t="str">
        <f>OBV!F225</f>
        <v>BEARISH</v>
      </c>
      <c r="K225" s="5" t="str">
        <f>OBV!G225</f>
        <v>STRONG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70.874200000000002</v>
      </c>
      <c r="C226" s="2">
        <f>RSI!I226</f>
        <v>27.952282987343324</v>
      </c>
      <c r="D226" s="2">
        <f>MACD!E226</f>
        <v>9.0338856706168258E-2</v>
      </c>
      <c r="E226" s="2">
        <f>MACD!F226</f>
        <v>0.36168612920593701</v>
      </c>
      <c r="F226" s="2">
        <f>'Moving Avg'!D226</f>
        <v>71.872540000000001</v>
      </c>
      <c r="G226" s="2">
        <f>'Moving Avg'!F226</f>
        <v>72.601439999999997</v>
      </c>
      <c r="H226" s="2">
        <f>'Moving Avg'!G226</f>
        <v>73.829910000000012</v>
      </c>
      <c r="I226" s="2">
        <f>'Moving Avg'!H226</f>
        <v>73.352027000000007</v>
      </c>
      <c r="J226" s="5" t="str">
        <f>OBV!F226</f>
        <v>BEARISH</v>
      </c>
      <c r="K226" s="5" t="str">
        <f>OBV!G226</f>
        <v>STRONG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70.874200000000002</v>
      </c>
      <c r="C227" s="2">
        <f>RSI!I227</f>
        <v>27.952282987343324</v>
      </c>
      <c r="D227" s="2">
        <f>MACD!E227</f>
        <v>0.17521596118302796</v>
      </c>
      <c r="E227" s="2">
        <f>MACD!F227</f>
        <v>0.32439209560135518</v>
      </c>
      <c r="F227" s="2">
        <f>'Moving Avg'!D227</f>
        <v>71.539760000000001</v>
      </c>
      <c r="G227" s="2">
        <f>'Moving Avg'!F227</f>
        <v>72.416579999999982</v>
      </c>
      <c r="H227" s="2">
        <f>'Moving Avg'!G227</f>
        <v>73.718540000000033</v>
      </c>
      <c r="I227" s="2">
        <f>'Moving Avg'!H227</f>
        <v>73.278103999999999</v>
      </c>
      <c r="J227" s="5" t="str">
        <f>OBV!F227</f>
        <v>BEARISH</v>
      </c>
      <c r="K227" s="5" t="str">
        <f>OBV!G227</f>
        <v>STRONG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70.874200000000002</v>
      </c>
      <c r="C228" s="2">
        <f>RSI!I228</f>
        <v>27.952282987343324</v>
      </c>
      <c r="D228" s="2">
        <f>MACD!E228</f>
        <v>0.25868017738361004</v>
      </c>
      <c r="E228" s="2">
        <f>MACD!F228</f>
        <v>0.31124971195780615</v>
      </c>
      <c r="F228" s="2">
        <f>'Moving Avg'!D228</f>
        <v>71.206980000000001</v>
      </c>
      <c r="G228" s="2">
        <f>'Moving Avg'!F228</f>
        <v>72.282559999999989</v>
      </c>
      <c r="H228" s="2">
        <f>'Moving Avg'!G228</f>
        <v>73.607170000000039</v>
      </c>
      <c r="I228" s="2">
        <f>'Moving Avg'!H228</f>
        <v>73.204181000000005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70.874200000000002</v>
      </c>
      <c r="C229" s="2">
        <f>RSI!I229</f>
        <v>27.952282987343338</v>
      </c>
      <c r="D229" s="2">
        <f>MACD!E229</f>
        <v>0.34008627067599662</v>
      </c>
      <c r="E229" s="2">
        <f>MACD!F229</f>
        <v>0.31701702370144424</v>
      </c>
      <c r="F229" s="2">
        <f>'Moving Avg'!D229</f>
        <v>70.874200000000002</v>
      </c>
      <c r="G229" s="2">
        <f>'Moving Avg'!F229</f>
        <v>72.148539999999997</v>
      </c>
      <c r="H229" s="2">
        <f>'Moving Avg'!G229</f>
        <v>73.495800000000045</v>
      </c>
      <c r="I229" s="2">
        <f>'Moving Avg'!H229</f>
        <v>73.130257999999998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70.874200000000002</v>
      </c>
      <c r="C230" s="2">
        <f>RSI!I230</f>
        <v>27.952282987343324</v>
      </c>
      <c r="D230" s="2">
        <f>MACD!E230</f>
        <v>0.41895216974351968</v>
      </c>
      <c r="E230" s="2">
        <f>MACD!F230</f>
        <v>0.33740405290985936</v>
      </c>
      <c r="F230" s="2">
        <f>'Moving Avg'!D230</f>
        <v>70.874200000000002</v>
      </c>
      <c r="G230" s="2">
        <f>'Moving Avg'!F230</f>
        <v>72.01451999999999</v>
      </c>
      <c r="H230" s="2">
        <f>'Moving Avg'!G230</f>
        <v>73.384430000000052</v>
      </c>
      <c r="I230" s="2">
        <f>'Moving Avg'!H230</f>
        <v>73.056831500000001</v>
      </c>
      <c r="J230" s="5" t="str">
        <f>OBV!F230</f>
        <v>NEUTRAL</v>
      </c>
      <c r="K230" s="5" t="str">
        <f>OBV!G230</f>
        <v>NEUTRAL</v>
      </c>
      <c r="L230" s="5" t="str">
        <f>OBV!H230</f>
        <v>NEUTRAL</v>
      </c>
    </row>
    <row r="231" spans="1:12" ht="13.5" x14ac:dyDescent="0.25">
      <c r="A231" s="3">
        <f>RSI!A231</f>
        <v>42642</v>
      </c>
      <c r="B231" s="2">
        <f>RSI!B231</f>
        <v>70.874200000000002</v>
      </c>
      <c r="C231" s="2">
        <f>RSI!I231</f>
        <v>27.952282987343338</v>
      </c>
      <c r="D231" s="2">
        <f>MACD!E231</f>
        <v>0.49492913146602291</v>
      </c>
      <c r="E231" s="2">
        <f>MACD!F231</f>
        <v>0.36890906862109207</v>
      </c>
      <c r="F231" s="2">
        <f>'Moving Avg'!D231</f>
        <v>70.874200000000002</v>
      </c>
      <c r="G231" s="2">
        <f>'Moving Avg'!F231</f>
        <v>71.880499999999984</v>
      </c>
      <c r="H231" s="2">
        <f>'Moving Avg'!G231</f>
        <v>73.273060000000058</v>
      </c>
      <c r="I231" s="2">
        <f>'Moving Avg'!H231</f>
        <v>72.983404999999991</v>
      </c>
      <c r="J231" s="5" t="str">
        <f>OBV!F231</f>
        <v>NEUTRAL</v>
      </c>
      <c r="K231" s="5" t="str">
        <f>OBV!G231</f>
        <v>NEUTRAL</v>
      </c>
      <c r="L231" s="5" t="str">
        <f>OBV!H231</f>
        <v>NEUTRAL</v>
      </c>
    </row>
    <row r="232" spans="1:12" ht="13.5" x14ac:dyDescent="0.25">
      <c r="A232" s="3">
        <f>RSI!A232</f>
        <v>42643</v>
      </c>
      <c r="B232" s="2">
        <f>RSI!B232</f>
        <v>70.874200000000002</v>
      </c>
      <c r="C232" s="2">
        <f>RSI!I232</f>
        <v>27.952282987343338</v>
      </c>
      <c r="D232" s="2">
        <f>MACD!E232</f>
        <v>0.56777684641708959</v>
      </c>
      <c r="E232" s="2">
        <f>MACD!F232</f>
        <v>0.40868262418029161</v>
      </c>
      <c r="F232" s="2">
        <f>'Moving Avg'!D232</f>
        <v>70.874200000000002</v>
      </c>
      <c r="G232" s="2">
        <f>'Moving Avg'!F232</f>
        <v>71.746479999999991</v>
      </c>
      <c r="H232" s="2">
        <f>'Moving Avg'!G232</f>
        <v>73.197818000000069</v>
      </c>
      <c r="I232" s="2">
        <f>'Moving Avg'!H232</f>
        <v>72.909978499999994</v>
      </c>
      <c r="J232" s="5" t="str">
        <f>OBV!F232</f>
        <v>NEUTRAL</v>
      </c>
      <c r="K232" s="5" t="str">
        <f>OBV!G232</f>
        <v>NEUTRAL</v>
      </c>
      <c r="L232" s="5" t="str">
        <f>OBV!H232</f>
        <v>NEUTRAL</v>
      </c>
    </row>
    <row r="233" spans="1:12" ht="13.5" x14ac:dyDescent="0.25">
      <c r="A233" s="3">
        <f>RSI!A233</f>
        <v>42647</v>
      </c>
      <c r="B233" s="2">
        <f>RSI!B233</f>
        <v>70.874200000000002</v>
      </c>
      <c r="C233" s="2">
        <f>RSI!I233</f>
        <v>27.952282987343338</v>
      </c>
      <c r="D233" s="2">
        <f>MACD!E233</f>
        <v>0.63734269891244821</v>
      </c>
      <c r="E233" s="2">
        <f>MACD!F233</f>
        <v>0.45441463912672297</v>
      </c>
      <c r="F233" s="2">
        <f>'Moving Avg'!D233</f>
        <v>70.874200000000002</v>
      </c>
      <c r="G233" s="2">
        <f>'Moving Avg'!F233</f>
        <v>71.663569999999979</v>
      </c>
      <c r="H233" s="2">
        <f>'Moving Avg'!G233</f>
        <v>73.122576000000066</v>
      </c>
      <c r="I233" s="2">
        <f>'Moving Avg'!H233</f>
        <v>72.836917999999997</v>
      </c>
      <c r="J233" s="5" t="str">
        <f>OBV!F233</f>
        <v>NEUTRAL</v>
      </c>
      <c r="K233" s="5" t="str">
        <f>OBV!G233</f>
        <v>NEUTRAL</v>
      </c>
      <c r="L233" s="5" t="str">
        <f>OBV!H233</f>
        <v>NEUTRAL</v>
      </c>
    </row>
    <row r="234" spans="1:12" ht="13.5" x14ac:dyDescent="0.25">
      <c r="A234" s="3">
        <f>RSI!A234</f>
        <v>42648</v>
      </c>
      <c r="B234" s="2">
        <f>RSI!B234</f>
        <v>70.874200000000002</v>
      </c>
      <c r="C234" s="2">
        <f>RSI!I234</f>
        <v>27.952282987343338</v>
      </c>
      <c r="D234" s="2">
        <f>MACD!E234</f>
        <v>0.70354451840127297</v>
      </c>
      <c r="E234" s="2">
        <f>MACD!F234</f>
        <v>0.50424061498163297</v>
      </c>
      <c r="F234" s="2">
        <f>'Moving Avg'!D234</f>
        <v>70.874200000000002</v>
      </c>
      <c r="G234" s="2">
        <f>'Moving Avg'!F234</f>
        <v>71.580659999999995</v>
      </c>
      <c r="H234" s="2">
        <f>'Moving Avg'!G234</f>
        <v>73.047334000000077</v>
      </c>
      <c r="I234" s="2">
        <f>'Moving Avg'!H234</f>
        <v>72.776663999999997</v>
      </c>
      <c r="J234" s="5" t="str">
        <f>OBV!F234</f>
        <v>NEUTRAL</v>
      </c>
      <c r="K234" s="5" t="str">
        <f>OBV!G234</f>
        <v>NEUTRAL</v>
      </c>
      <c r="L234" s="5" t="str">
        <f>OBV!H234</f>
        <v>NEUTRAL</v>
      </c>
    </row>
    <row r="235" spans="1:12" ht="13.5" x14ac:dyDescent="0.25">
      <c r="A235" s="3">
        <f>RSI!A235</f>
        <v>42649</v>
      </c>
      <c r="B235" s="2">
        <f>RSI!B235</f>
        <v>70.874200000000002</v>
      </c>
      <c r="C235" s="2">
        <f>RSI!I235</f>
        <v>27.952282987343338</v>
      </c>
      <c r="D235" s="2">
        <f>MACD!E235</f>
        <v>0.51037164742069763</v>
      </c>
      <c r="E235" s="2">
        <f>MACD!F235</f>
        <v>0.50546682146944599</v>
      </c>
      <c r="F235" s="2">
        <f>'Moving Avg'!D235</f>
        <v>70.874200000000002</v>
      </c>
      <c r="G235" s="2">
        <f>'Moving Avg'!F235</f>
        <v>71.62295499999999</v>
      </c>
      <c r="H235" s="2">
        <f>'Moving Avg'!G235</f>
        <v>72.981828000000093</v>
      </c>
      <c r="I235" s="2">
        <f>'Moving Avg'!H235</f>
        <v>72.726864499999991</v>
      </c>
      <c r="J235" s="5" t="str">
        <f>OBV!F235</f>
        <v>NEUTRAL</v>
      </c>
      <c r="K235" s="5" t="str">
        <f>OBV!G235</f>
        <v>NEUTRAL</v>
      </c>
      <c r="L235" s="5" t="str">
        <f>OBV!H235</f>
        <v>NEUTRAL</v>
      </c>
    </row>
    <row r="236" spans="1:12" ht="13.5" x14ac:dyDescent="0.25">
      <c r="A236" s="3">
        <f>RSI!A236</f>
        <v>42650</v>
      </c>
      <c r="B236" s="2">
        <f>RSI!B236</f>
        <v>70.868600000000001</v>
      </c>
      <c r="C236" s="2">
        <f>RSI!I236</f>
        <v>27.885691203497174</v>
      </c>
      <c r="D236" s="2">
        <f>MACD!E236</f>
        <v>0.35362399468753836</v>
      </c>
      <c r="E236" s="2">
        <f>MACD!F236</f>
        <v>0.4750982561130645</v>
      </c>
      <c r="F236" s="2">
        <f>'Moving Avg'!D236</f>
        <v>70.873080000000002</v>
      </c>
      <c r="G236" s="2">
        <f>'Moving Avg'!F236</f>
        <v>71.539479999999998</v>
      </c>
      <c r="H236" s="2">
        <f>'Moving Avg'!G236</f>
        <v>72.916210000000078</v>
      </c>
      <c r="I236" s="2">
        <f>'Moving Avg'!H236</f>
        <v>72.7008735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</row>
    <row r="237" spans="1:12" ht="13.5" x14ac:dyDescent="0.25">
      <c r="A237" s="3">
        <f>RSI!A237</f>
        <v>42653</v>
      </c>
      <c r="B237" s="2">
        <f>RSI!B237</f>
        <v>70.868600000000001</v>
      </c>
      <c r="C237" s="2">
        <f>RSI!I237</f>
        <v>27.885691203497174</v>
      </c>
      <c r="D237" s="2">
        <f>MACD!E237</f>
        <v>0.22684991924488429</v>
      </c>
      <c r="E237" s="2">
        <f>MACD!F237</f>
        <v>0.42544858873942848</v>
      </c>
      <c r="F237" s="2">
        <f>'Moving Avg'!D237</f>
        <v>70.871960000000001</v>
      </c>
      <c r="G237" s="2">
        <f>'Moving Avg'!F237</f>
        <v>71.45600499999999</v>
      </c>
      <c r="H237" s="2">
        <f>'Moving Avg'!G237</f>
        <v>72.850592000000077</v>
      </c>
      <c r="I237" s="2">
        <f>'Moving Avg'!H237</f>
        <v>72.651934499999982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</row>
    <row r="238" spans="1:12" ht="13.5" x14ac:dyDescent="0.25">
      <c r="A238" s="3">
        <f>RSI!A238</f>
        <v>42654</v>
      </c>
      <c r="B238" s="2">
        <f>RSI!B238</f>
        <v>69.804199999999994</v>
      </c>
      <c r="C238" s="2">
        <f>RSI!I238</f>
        <v>18.283810853654614</v>
      </c>
      <c r="D238" s="2">
        <f>MACD!E238</f>
        <v>0.2038485790063902</v>
      </c>
      <c r="E238" s="2">
        <f>MACD!F238</f>
        <v>0.38112858679282086</v>
      </c>
      <c r="F238" s="2">
        <f>'Moving Avg'!D238</f>
        <v>70.657960000000003</v>
      </c>
      <c r="G238" s="2">
        <f>'Moving Avg'!F238</f>
        <v>71.319310000000002</v>
      </c>
      <c r="H238" s="2">
        <f>'Moving Avg'!G238</f>
        <v>72.763686000000078</v>
      </c>
      <c r="I238" s="2">
        <f>'Moving Avg'!H238</f>
        <v>72.609696499999998</v>
      </c>
      <c r="J238" s="5" t="str">
        <f>OBV!F238</f>
        <v>BEARISH</v>
      </c>
      <c r="K238" s="5" t="str">
        <f>OBV!G238</f>
        <v>NEUTRAL</v>
      </c>
      <c r="L238" s="5" t="str">
        <f>OBV!H238</f>
        <v>CONFIRMED BEARISH</v>
      </c>
    </row>
    <row r="239" spans="1:12" ht="13.5" x14ac:dyDescent="0.25">
      <c r="A239" s="3">
        <f>RSI!A239</f>
        <v>42655</v>
      </c>
      <c r="B239" s="2">
        <f>RSI!B239</f>
        <v>69.804199999999994</v>
      </c>
      <c r="C239" s="2">
        <f>RSI!I239</f>
        <v>18.283810853654614</v>
      </c>
      <c r="D239" s="2">
        <f>MACD!E239</f>
        <v>0.19569825740636304</v>
      </c>
      <c r="E239" s="2">
        <f>MACD!F239</f>
        <v>0.34404252091552934</v>
      </c>
      <c r="F239" s="2">
        <f>'Moving Avg'!D239</f>
        <v>70.44395999999999</v>
      </c>
      <c r="G239" s="2">
        <f>'Moving Avg'!F239</f>
        <v>71.182614999999998</v>
      </c>
      <c r="H239" s="2">
        <f>'Moving Avg'!G239</f>
        <v>72.676780000000065</v>
      </c>
      <c r="I239" s="2">
        <f>'Moving Avg'!H239</f>
        <v>72.567458500000001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</row>
    <row r="240" spans="1:12" ht="13.5" x14ac:dyDescent="0.25">
      <c r="A240" s="3">
        <f>RSI!A240</f>
        <v>42656</v>
      </c>
      <c r="B240" s="2">
        <f>RSI!B240</f>
        <v>69.804199999999994</v>
      </c>
      <c r="C240" s="2">
        <f>RSI!I240</f>
        <v>18.283810853654629</v>
      </c>
      <c r="D240" s="2">
        <f>MACD!E240</f>
        <v>0.1992762304273441</v>
      </c>
      <c r="E240" s="2">
        <f>MACD!F240</f>
        <v>0.31508926281789229</v>
      </c>
      <c r="F240" s="2">
        <f>'Moving Avg'!D240</f>
        <v>70.229959999999991</v>
      </c>
      <c r="G240" s="2">
        <f>'Moving Avg'!F240</f>
        <v>71.045919999999995</v>
      </c>
      <c r="H240" s="2">
        <f>'Moving Avg'!G240</f>
        <v>72.589874000000066</v>
      </c>
      <c r="I240" s="2">
        <f>'Moving Avg'!H240</f>
        <v>72.525220500000003</v>
      </c>
      <c r="J240" s="5" t="str">
        <f>OBV!F240</f>
        <v>BEARISH</v>
      </c>
      <c r="K240" s="5" t="str">
        <f>OBV!G240</f>
        <v>NEUTRAL</v>
      </c>
      <c r="L240" s="5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69.804199999999994</v>
      </c>
      <c r="C241" s="2">
        <f>RSI!I241</f>
        <v>18.283810853654614</v>
      </c>
      <c r="D241" s="2">
        <f>MACD!E241</f>
        <v>0.21200226364405239</v>
      </c>
      <c r="E241" s="2">
        <f>MACD!F241</f>
        <v>0.29447186298312433</v>
      </c>
      <c r="F241" s="2">
        <f>'Moving Avg'!D241</f>
        <v>70.017079999999993</v>
      </c>
      <c r="G241" s="2">
        <f>'Moving Avg'!F241</f>
        <v>70.909224999999992</v>
      </c>
      <c r="H241" s="2">
        <f>'Moving Avg'!G241</f>
        <v>72.502968000000067</v>
      </c>
      <c r="I241" s="2">
        <f>'Moving Avg'!H241</f>
        <v>72.494717500000007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68.739800000000002</v>
      </c>
      <c r="C242" s="2">
        <f>RSI!I242</f>
        <v>12.49627054607295</v>
      </c>
      <c r="D242" s="2">
        <f>MACD!E242</f>
        <v>0.31059499891475184</v>
      </c>
      <c r="E242" s="2">
        <f>MACD!F242</f>
        <v>0.29769649016944982</v>
      </c>
      <c r="F242" s="2">
        <f>'Moving Avg'!D242</f>
        <v>69.591319999999996</v>
      </c>
      <c r="G242" s="2">
        <f>'Moving Avg'!F242</f>
        <v>70.719309999999993</v>
      </c>
      <c r="H242" s="2">
        <f>'Moving Avg'!G242</f>
        <v>72.395856000000052</v>
      </c>
      <c r="I242" s="2">
        <f>'Moving Avg'!H242</f>
        <v>72.458892500000005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</row>
    <row r="243" spans="1:12" ht="13.5" x14ac:dyDescent="0.25">
      <c r="A243" s="3">
        <f>RSI!A243</f>
        <v>42661</v>
      </c>
      <c r="B243" s="2">
        <f>RSI!B243</f>
        <v>68.739800000000002</v>
      </c>
      <c r="C243" s="2">
        <f>RSI!I243</f>
        <v>12.49627054607295</v>
      </c>
      <c r="D243" s="2">
        <f>MACD!E243</f>
        <v>0.40862412200245046</v>
      </c>
      <c r="E243" s="2">
        <f>MACD!F243</f>
        <v>0.31988201653604997</v>
      </c>
      <c r="F243" s="2">
        <f>'Moving Avg'!D243</f>
        <v>69.378439999999998</v>
      </c>
      <c r="G243" s="2">
        <f>'Moving Avg'!F243</f>
        <v>70.529394999999994</v>
      </c>
      <c r="H243" s="2">
        <f>'Moving Avg'!G243</f>
        <v>72.288744000000037</v>
      </c>
      <c r="I243" s="2">
        <f>'Moving Avg'!H243</f>
        <v>72.423407499999996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68.739800000000002</v>
      </c>
      <c r="C244" s="2">
        <f>RSI!I244</f>
        <v>12.49627054607295</v>
      </c>
      <c r="D244" s="2">
        <f>MACD!E244</f>
        <v>0.50509452758966233</v>
      </c>
      <c r="E244" s="2">
        <f>MACD!F244</f>
        <v>0.35692451874677245</v>
      </c>
      <c r="F244" s="2">
        <f>'Moving Avg'!D244</f>
        <v>69.165559999999999</v>
      </c>
      <c r="G244" s="2">
        <f>'Moving Avg'!F244</f>
        <v>70.339480000000009</v>
      </c>
      <c r="H244" s="2">
        <f>'Moving Avg'!G244</f>
        <v>72.181632000000036</v>
      </c>
      <c r="I244" s="2">
        <f>'Moving Avg'!H244</f>
        <v>72.376553000000001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68.739800000000002</v>
      </c>
      <c r="C245" s="2">
        <f>RSI!I245</f>
        <v>12.49627054607295</v>
      </c>
      <c r="D245" s="2">
        <f>MACD!E245</f>
        <v>0.5992443379204957</v>
      </c>
      <c r="E245" s="2">
        <f>MACD!F245</f>
        <v>0.40538848258151711</v>
      </c>
      <c r="F245" s="2">
        <f>'Moving Avg'!D245</f>
        <v>68.952680000000001</v>
      </c>
      <c r="G245" s="2">
        <f>'Moving Avg'!F245</f>
        <v>70.232760000000013</v>
      </c>
      <c r="H245" s="2">
        <f>'Moving Avg'!G245</f>
        <v>72.074520000000035</v>
      </c>
      <c r="I245" s="2">
        <f>'Moving Avg'!H245</f>
        <v>72.317989499999996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</row>
    <row r="246" spans="1:12" ht="13.5" x14ac:dyDescent="0.25">
      <c r="A246" s="3">
        <f>RSI!A246</f>
        <v>42664</v>
      </c>
      <c r="B246" s="2">
        <f>RSI!B246</f>
        <v>67.171099999999996</v>
      </c>
      <c r="C246" s="2">
        <f>RSI!I246</f>
        <v>7.6782863067852247</v>
      </c>
      <c r="D246" s="2">
        <f>MACD!E246</f>
        <v>0.80584154729172042</v>
      </c>
      <c r="E246" s="2">
        <f>MACD!F246</f>
        <v>0.48547909552355778</v>
      </c>
      <c r="F246" s="2">
        <f>'Moving Avg'!D246</f>
        <v>68.426060000000007</v>
      </c>
      <c r="G246" s="2">
        <f>'Moving Avg'!F246</f>
        <v>70.047605000000004</v>
      </c>
      <c r="H246" s="2">
        <f>'Moving Avg'!G246</f>
        <v>71.936034000000021</v>
      </c>
      <c r="I246" s="2">
        <f>'Moving Avg'!H246</f>
        <v>72.251582499999998</v>
      </c>
      <c r="J246" s="5" t="str">
        <f>OBV!F246</f>
        <v>BEARISH</v>
      </c>
      <c r="K246" s="5" t="str">
        <f>OBV!G246</f>
        <v>NEUTRAL</v>
      </c>
      <c r="L246" s="5" t="str">
        <f>OBV!H246</f>
        <v>CONFIRMED BEARISH</v>
      </c>
    </row>
    <row r="247" spans="1:12" ht="13.5" x14ac:dyDescent="0.25">
      <c r="A247" s="3">
        <f>RSI!A247</f>
        <v>42667</v>
      </c>
      <c r="B247" s="2">
        <f>RSI!B247</f>
        <v>68.739800000000002</v>
      </c>
      <c r="C247" s="2">
        <f>RSI!I247</f>
        <v>34.76473507648889</v>
      </c>
      <c r="D247" s="2">
        <f>MACD!E247</f>
        <v>0.88445883044818174</v>
      </c>
      <c r="E247" s="2">
        <f>MACD!F247</f>
        <v>0.56527504250848259</v>
      </c>
      <c r="F247" s="2">
        <f>'Moving Avg'!D247</f>
        <v>68.426059999999993</v>
      </c>
      <c r="G247" s="2">
        <f>'Moving Avg'!F247</f>
        <v>69.940885000000009</v>
      </c>
      <c r="H247" s="2">
        <f>'Moving Avg'!G247</f>
        <v>71.828922000000006</v>
      </c>
      <c r="I247" s="2">
        <f>'Moving Avg'!H247</f>
        <v>72.195397499999984</v>
      </c>
      <c r="J247" s="5" t="str">
        <f>OBV!F247</f>
        <v>NEUTRAL</v>
      </c>
      <c r="K247" s="5" t="str">
        <f>OBV!G247</f>
        <v>NEUTRAL</v>
      </c>
      <c r="L247" s="5" t="str">
        <f>OBV!H247</f>
        <v>NEUTRAL</v>
      </c>
    </row>
    <row r="248" spans="1:12" ht="13.5" x14ac:dyDescent="0.25">
      <c r="A248" s="3">
        <f>RSI!A248</f>
        <v>42668</v>
      </c>
      <c r="B248" s="2">
        <f>RSI!B248</f>
        <v>67.227199999999996</v>
      </c>
      <c r="C248" s="2">
        <f>RSI!I248</f>
        <v>26.646562395770871</v>
      </c>
      <c r="D248" s="2">
        <f>MACD!E248</f>
        <v>0.90852469240327594</v>
      </c>
      <c r="E248" s="2">
        <f>MACD!F248</f>
        <v>0.63392497248744129</v>
      </c>
      <c r="F248" s="2">
        <f>'Moving Avg'!D248</f>
        <v>68.123539999999991</v>
      </c>
      <c r="G248" s="2">
        <f>'Moving Avg'!F248</f>
        <v>69.758535000000023</v>
      </c>
      <c r="H248" s="2">
        <f>'Moving Avg'!G248</f>
        <v>71.691558000000001</v>
      </c>
      <c r="I248" s="2">
        <f>'Moving Avg'!H248</f>
        <v>72.131649499999995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</row>
    <row r="249" spans="1:12" ht="13.5" x14ac:dyDescent="0.25">
      <c r="A249" s="3">
        <f>RSI!A249</f>
        <v>42669</v>
      </c>
      <c r="B249" s="2">
        <f>RSI!B249</f>
        <v>67.227199999999996</v>
      </c>
      <c r="C249" s="2">
        <f>RSI!I249</f>
        <v>26.646562395770871</v>
      </c>
      <c r="D249" s="2">
        <f>MACD!E249</f>
        <v>0.94639367607288705</v>
      </c>
      <c r="E249" s="2">
        <f>MACD!F249</f>
        <v>0.69641871320453042</v>
      </c>
      <c r="F249" s="2">
        <f>'Moving Avg'!D249</f>
        <v>67.821020000000004</v>
      </c>
      <c r="G249" s="2">
        <f>'Moving Avg'!F249</f>
        <v>69.576185000000024</v>
      </c>
      <c r="H249" s="2">
        <f>'Moving Avg'!G249</f>
        <v>71.554193999999995</v>
      </c>
      <c r="I249" s="2">
        <f>'Moving Avg'!H249</f>
        <v>72.079897999999986</v>
      </c>
      <c r="J249" s="5" t="str">
        <f>OBV!F249</f>
        <v>BEARISH</v>
      </c>
      <c r="K249" s="5" t="str">
        <f>OBV!G249</f>
        <v>NEUTRAL</v>
      </c>
      <c r="L249" s="5" t="str">
        <f>OBV!H249</f>
        <v>CONFIRMED BEARISH</v>
      </c>
    </row>
    <row r="250" spans="1:12" ht="13.5" x14ac:dyDescent="0.25">
      <c r="A250" s="3">
        <f>RSI!A250</f>
        <v>42670</v>
      </c>
      <c r="B250" s="2">
        <f>RSI!B250</f>
        <v>69.244</v>
      </c>
      <c r="C250" s="2">
        <f>RSI!I250</f>
        <v>46.107237751448949</v>
      </c>
      <c r="D250" s="2">
        <f>MACD!E250</f>
        <v>0.84525292338017266</v>
      </c>
      <c r="E250" s="2">
        <f>MACD!F250</f>
        <v>0.72618555523965889</v>
      </c>
      <c r="F250" s="2">
        <f>'Moving Avg'!D250</f>
        <v>67.921859999999995</v>
      </c>
      <c r="G250" s="2">
        <f>'Moving Avg'!F250</f>
        <v>69.494675000000015</v>
      </c>
      <c r="H250" s="2">
        <f>'Moving Avg'!G250</f>
        <v>71.457165999999987</v>
      </c>
      <c r="I250" s="2">
        <f>'Moving Avg'!H250</f>
        <v>72.061831499999982</v>
      </c>
      <c r="J250" s="5" t="str">
        <f>OBV!F250</f>
        <v>BULLISH</v>
      </c>
      <c r="K250" s="5" t="str">
        <f>OBV!G250</f>
        <v>WEAK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70.868600000000001</v>
      </c>
      <c r="C251" s="2">
        <f>RSI!I251</f>
        <v>56.189989858894869</v>
      </c>
      <c r="D251" s="2">
        <f>MACD!E251</f>
        <v>0.64242238581886113</v>
      </c>
      <c r="E251" s="2">
        <f>MACD!F251</f>
        <v>0.70943292135549929</v>
      </c>
      <c r="F251" s="2">
        <f>'Moving Avg'!D251</f>
        <v>68.661359999999988</v>
      </c>
      <c r="G251" s="2">
        <f>'Moving Avg'!F251</f>
        <v>69.494395000000026</v>
      </c>
      <c r="H251" s="2">
        <f>'Moving Avg'!G251</f>
        <v>71.383001999999976</v>
      </c>
      <c r="I251" s="2">
        <f>'Moving Avg'!H251</f>
        <v>72.051887999999977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70.868600000000001</v>
      </c>
      <c r="C252" s="2">
        <f>RSI!I252</f>
        <v>56.189989858894869</v>
      </c>
      <c r="D252" s="2">
        <f>MACD!E252</f>
        <v>0.30030475797659051</v>
      </c>
      <c r="E252" s="2">
        <f>MACD!F252</f>
        <v>0.6276072886797176</v>
      </c>
      <c r="F252" s="2">
        <f>'Moving Avg'!D252</f>
        <v>69.087119999999999</v>
      </c>
      <c r="G252" s="2">
        <f>'Moving Avg'!F252</f>
        <v>69.494115000000008</v>
      </c>
      <c r="H252" s="2">
        <f>'Moving Avg'!G252</f>
        <v>71.30883799999998</v>
      </c>
      <c r="I252" s="2">
        <f>'Moving Avg'!H252</f>
        <v>72.041944499999985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70.868600000000001</v>
      </c>
      <c r="C253" s="2">
        <f>RSI!I253</f>
        <v>56.189989858894869</v>
      </c>
      <c r="D253" s="2">
        <f>MACD!E253</f>
        <v>4.5817759580017992E-3</v>
      </c>
      <c r="E253" s="2">
        <f>MACD!F253</f>
        <v>0.50300218613537451</v>
      </c>
      <c r="F253" s="2">
        <f>'Moving Avg'!D253</f>
        <v>69.815400000000011</v>
      </c>
      <c r="G253" s="2">
        <f>'Moving Avg'!F253</f>
        <v>69.493835000000018</v>
      </c>
      <c r="H253" s="2">
        <f>'Moving Avg'!G253</f>
        <v>71.234781999999967</v>
      </c>
      <c r="I253" s="2">
        <f>'Moving Avg'!H253</f>
        <v>72.020762499999989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72.829400000000007</v>
      </c>
      <c r="C254" s="2">
        <f>RSI!I254</f>
        <v>65.827525093697517</v>
      </c>
      <c r="D254" s="2">
        <f>MACD!E254</f>
        <v>-0.39666650654611146</v>
      </c>
      <c r="E254" s="2">
        <f>MACD!F254</f>
        <v>0.32306844759907732</v>
      </c>
      <c r="F254" s="2">
        <f>'Moving Avg'!D254</f>
        <v>70.935840000000013</v>
      </c>
      <c r="G254" s="2">
        <f>'Moving Avg'!F254</f>
        <v>69.591595000000012</v>
      </c>
      <c r="H254" s="2">
        <f>'Moving Avg'!G254</f>
        <v>71.199941999999965</v>
      </c>
      <c r="I254" s="2">
        <f>'Moving Avg'!H254</f>
        <v>72.020047999999989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75.019900000000007</v>
      </c>
      <c r="C255" s="2">
        <f>RSI!I255</f>
        <v>72.978909716412929</v>
      </c>
      <c r="D255" s="2">
        <f>MACD!E255</f>
        <v>-0.91537879048470927</v>
      </c>
      <c r="E255" s="2">
        <f>MACD!F255</f>
        <v>7.5378999982320005E-2</v>
      </c>
      <c r="F255" s="2">
        <f>'Moving Avg'!D255</f>
        <v>72.09102</v>
      </c>
      <c r="G255" s="2">
        <f>'Moving Avg'!F255</f>
        <v>69.798880000000011</v>
      </c>
      <c r="H255" s="2">
        <f>'Moving Avg'!G255</f>
        <v>71.20891199999997</v>
      </c>
      <c r="I255" s="2">
        <f>'Moving Avg'!H255</f>
        <v>72.021425999999991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79.031099999999995</v>
      </c>
      <c r="C256" s="2">
        <f>RSI!I256</f>
        <v>80.872668231811858</v>
      </c>
      <c r="D256" s="2">
        <f>MACD!E256</f>
        <v>-1.9213781150464655</v>
      </c>
      <c r="E256" s="2">
        <f>MACD!F256</f>
        <v>-0.32397242302343709</v>
      </c>
      <c r="F256" s="2">
        <f>'Moving Avg'!D256</f>
        <v>73.723519999999994</v>
      </c>
      <c r="G256" s="2">
        <f>'Moving Avg'!F256</f>
        <v>70.207005000000009</v>
      </c>
      <c r="H256" s="2">
        <f>'Moving Avg'!G256</f>
        <v>71.298105999999947</v>
      </c>
      <c r="I256" s="2">
        <f>'Moving Avg'!H256</f>
        <v>72.043068999999988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82.582999999999998</v>
      </c>
      <c r="C257" s="2">
        <f>RSI!I257</f>
        <v>85.040191993046804</v>
      </c>
      <c r="D257" s="2">
        <f>MACD!E257</f>
        <v>-2.8445801144604133</v>
      </c>
      <c r="E257" s="2">
        <f>MACD!F257</f>
        <v>-0.82809396131083235</v>
      </c>
      <c r="F257" s="2">
        <f>'Moving Avg'!D257</f>
        <v>76.066400000000002</v>
      </c>
      <c r="G257" s="2">
        <f>'Moving Avg'!F257</f>
        <v>70.792725000000004</v>
      </c>
      <c r="H257" s="2">
        <f>'Moving Avg'!G257</f>
        <v>71.458337999999955</v>
      </c>
      <c r="I257" s="2">
        <f>'Moving Avg'!H257</f>
        <v>72.082235999999995</v>
      </c>
      <c r="J257" s="5" t="str">
        <f>OBV!F257</f>
        <v>BULLISH</v>
      </c>
      <c r="K257" s="5" t="str">
        <f>OBV!G257</f>
        <v>WEAK</v>
      </c>
      <c r="L257" s="5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83.473699999999994</v>
      </c>
      <c r="C258" s="2">
        <f>RSI!I258</f>
        <v>85.871523848124795</v>
      </c>
      <c r="D258" s="2">
        <f>MACD!E258</f>
        <v>-3.9919123918991488</v>
      </c>
      <c r="E258" s="2">
        <f>MACD!F258</f>
        <v>-1.4608576474284956</v>
      </c>
      <c r="F258" s="2">
        <f>'Moving Avg'!D258</f>
        <v>78.587419999999995</v>
      </c>
      <c r="G258" s="2">
        <f>'Moving Avg'!F258</f>
        <v>71.476200000000006</v>
      </c>
      <c r="H258" s="2">
        <f>'Moving Avg'!G258</f>
        <v>71.656719999999964</v>
      </c>
      <c r="I258" s="2">
        <f>'Moving Avg'!H258</f>
        <v>72.125856499999998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83.479299999999995</v>
      </c>
      <c r="C259" s="2">
        <f>RSI!I259</f>
        <v>85.876837848805991</v>
      </c>
      <c r="D259" s="2">
        <f>MACD!E259</f>
        <v>-5.0308876817226604</v>
      </c>
      <c r="E259" s="2">
        <f>MACD!F259</f>
        <v>-2.1748636542873285</v>
      </c>
      <c r="F259" s="2">
        <f>'Moving Avg'!D259</f>
        <v>80.717399999999998</v>
      </c>
      <c r="G259" s="2">
        <f>'Moving Avg'!F259</f>
        <v>72.159954999999997</v>
      </c>
      <c r="H259" s="2">
        <f>'Moving Avg'!G259</f>
        <v>71.855213999999961</v>
      </c>
      <c r="I259" s="2">
        <f>'Moving Avg'!H259</f>
        <v>72.158292500000002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85.961100000000002</v>
      </c>
      <c r="C260" s="2">
        <f>RSI!I260</f>
        <v>88.026250864321796</v>
      </c>
      <c r="D260" s="2">
        <f>MACD!E260</f>
        <v>-5.846336838345394</v>
      </c>
      <c r="E260" s="2">
        <f>MACD!F260</f>
        <v>-2.909158291098942</v>
      </c>
      <c r="F260" s="2">
        <f>'Moving Avg'!D260</f>
        <v>82.905639999999991</v>
      </c>
      <c r="G260" s="2">
        <f>'Moving Avg'!F260</f>
        <v>72.967799999999997</v>
      </c>
      <c r="H260" s="2">
        <f>'Moving Avg'!G260</f>
        <v>72.103343999999964</v>
      </c>
      <c r="I260" s="2">
        <f>'Moving Avg'!H260</f>
        <v>72.203137500000011</v>
      </c>
      <c r="J260" s="5" t="str">
        <f>OBV!F260</f>
        <v>BULLISH</v>
      </c>
      <c r="K260" s="5" t="str">
        <f>OBV!G260</f>
        <v>WEAK</v>
      </c>
      <c r="L260" s="5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85.955500000000001</v>
      </c>
      <c r="C261" s="2">
        <f>RSI!I261</f>
        <v>87.993708771318111</v>
      </c>
      <c r="D261" s="2">
        <f>MACD!E261</f>
        <v>-6.3587515697353183</v>
      </c>
      <c r="E261" s="2">
        <f>MACD!F261</f>
        <v>-3.5990769468262176</v>
      </c>
      <c r="F261" s="2">
        <f>'Moving Avg'!D261</f>
        <v>84.290519999999987</v>
      </c>
      <c r="G261" s="2">
        <f>'Moving Avg'!F261</f>
        <v>73.775365000000008</v>
      </c>
      <c r="H261" s="2">
        <f>'Moving Avg'!G261</f>
        <v>72.351361999999966</v>
      </c>
      <c r="I261" s="2">
        <f>'Moving Avg'!H261</f>
        <v>72.24795450000002</v>
      </c>
      <c r="J261" s="5" t="str">
        <f>OBV!F261</f>
        <v>BULLISH</v>
      </c>
      <c r="K261" s="5" t="str">
        <f>OBV!G261</f>
        <v>WEAK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85.955500000000001</v>
      </c>
      <c r="C262" s="2">
        <f>RSI!I262</f>
        <v>87.993708771318111</v>
      </c>
      <c r="D262" s="2">
        <f>MACD!E262</f>
        <v>-6.8596821818529605</v>
      </c>
      <c r="E262" s="2">
        <f>MACD!F262</f>
        <v>-4.2511979938315667</v>
      </c>
      <c r="F262" s="2">
        <f>'Moving Avg'!D262</f>
        <v>84.96502000000001</v>
      </c>
      <c r="G262" s="2">
        <f>'Moving Avg'!F262</f>
        <v>74.636150000000001</v>
      </c>
      <c r="H262" s="2">
        <f>'Moving Avg'!G262</f>
        <v>72.599379999999968</v>
      </c>
      <c r="I262" s="2">
        <f>'Moving Avg'!H262</f>
        <v>72.302677500000016</v>
      </c>
      <c r="J262" s="5" t="str">
        <f>OBV!F262</f>
        <v>BULLISH</v>
      </c>
      <c r="K262" s="5" t="str">
        <f>OBV!G262</f>
        <v>WEAK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85.955500000000001</v>
      </c>
      <c r="C263" s="2">
        <f>RSI!I263</f>
        <v>87.993708771318111</v>
      </c>
      <c r="D263" s="2">
        <f>MACD!E263</f>
        <v>-7.3459066536618991</v>
      </c>
      <c r="E263" s="2">
        <f>MACD!F263</f>
        <v>-4.8701397257976335</v>
      </c>
      <c r="F263" s="2">
        <f>'Moving Avg'!D263</f>
        <v>85.461380000000005</v>
      </c>
      <c r="G263" s="2">
        <f>'Moving Avg'!F263</f>
        <v>75.496934999999993</v>
      </c>
      <c r="H263" s="2">
        <f>'Moving Avg'!G263</f>
        <v>72.867841999999968</v>
      </c>
      <c r="I263" s="2">
        <f>'Moving Avg'!H263</f>
        <v>72.346423000000016</v>
      </c>
      <c r="J263" s="5" t="str">
        <f>OBV!F263</f>
        <v>BULLISH</v>
      </c>
      <c r="K263" s="5" t="str">
        <f>OBV!G263</f>
        <v>WEAK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85.955500000000001</v>
      </c>
      <c r="C264" s="2">
        <f>RSI!I264</f>
        <v>87.993708771318111</v>
      </c>
      <c r="D264" s="2">
        <f>MACD!E264</f>
        <v>-7.5134066625872862</v>
      </c>
      <c r="E264" s="2">
        <f>MACD!F264</f>
        <v>-5.3987931131555644</v>
      </c>
      <c r="F264" s="2">
        <f>'Moving Avg'!D264</f>
        <v>85.956620000000015</v>
      </c>
      <c r="G264" s="2">
        <f>'Moving Avg'!F264</f>
        <v>76.35772</v>
      </c>
      <c r="H264" s="2">
        <f>'Moving Avg'!G264</f>
        <v>73.136303999999967</v>
      </c>
      <c r="I264" s="2">
        <f>'Moving Avg'!H264</f>
        <v>72.390168500000016</v>
      </c>
      <c r="J264" s="5" t="str">
        <f>OBV!F264</f>
        <v>BULLISH</v>
      </c>
      <c r="K264" s="5" t="str">
        <f>OBV!G264</f>
        <v>WEAK</v>
      </c>
      <c r="L264" s="5" t="str">
        <f>OBV!H264</f>
        <v>CONFIRMED BULLISH</v>
      </c>
    </row>
    <row r="265" spans="1:12" ht="13.5" x14ac:dyDescent="0.25">
      <c r="A265" s="3">
        <f>RSI!A265</f>
        <v>42691</v>
      </c>
      <c r="B265" s="2">
        <f>RSI!B265</f>
        <v>83.529700000000005</v>
      </c>
      <c r="C265" s="2">
        <f>RSI!I265</f>
        <v>72.399169176221164</v>
      </c>
      <c r="D265" s="2">
        <f>MACD!E265</f>
        <v>-7.1919122916588805</v>
      </c>
      <c r="E265" s="2">
        <f>MACD!F265</f>
        <v>-5.7574169488562275</v>
      </c>
      <c r="F265" s="2">
        <f>'Moving Avg'!D265</f>
        <v>85.470339999999993</v>
      </c>
      <c r="G265" s="2">
        <f>'Moving Avg'!F265</f>
        <v>77.097215000000006</v>
      </c>
      <c r="H265" s="2">
        <f>'Moving Avg'!G265</f>
        <v>73.406331999999992</v>
      </c>
      <c r="I265" s="2">
        <f>'Moving Avg'!H265</f>
        <v>72.426228500000008</v>
      </c>
      <c r="J265" s="5" t="str">
        <f>OBV!F265</f>
        <v>BEARISH</v>
      </c>
      <c r="K265" s="5" t="str">
        <f>OBV!G265</f>
        <v>STRONG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83.473699999999994</v>
      </c>
      <c r="C266" s="2">
        <f>RSI!I266</f>
        <v>72.081581996265683</v>
      </c>
      <c r="D266" s="2">
        <f>MACD!E266</f>
        <v>-6.333792060399773</v>
      </c>
      <c r="E266" s="2">
        <f>MACD!F266</f>
        <v>-5.8726919711649366</v>
      </c>
      <c r="F266" s="2">
        <f>'Moving Avg'!D266</f>
        <v>84.973979999999997</v>
      </c>
      <c r="G266" s="2">
        <f>'Moving Avg'!F266</f>
        <v>77.912345000000002</v>
      </c>
      <c r="H266" s="2">
        <f>'Moving Avg'!G266</f>
        <v>73.625044000000003</v>
      </c>
      <c r="I266" s="2">
        <f>'Moving Avg'!H266</f>
        <v>72.46200850000001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83.473699999999994</v>
      </c>
      <c r="C267" s="2">
        <f>RSI!I267</f>
        <v>72.081581996265683</v>
      </c>
      <c r="D267" s="2">
        <f>MACD!E267</f>
        <v>-5.0934774397791074</v>
      </c>
      <c r="E267" s="2">
        <f>MACD!F267</f>
        <v>-5.7168490648877714</v>
      </c>
      <c r="F267" s="2">
        <f>'Moving Avg'!D267</f>
        <v>84.477620000000002</v>
      </c>
      <c r="G267" s="2">
        <f>'Moving Avg'!F267</f>
        <v>78.649040000000014</v>
      </c>
      <c r="H267" s="2">
        <f>'Moving Avg'!G267</f>
        <v>73.843755999999985</v>
      </c>
      <c r="I267" s="2">
        <f>'Moving Avg'!H267</f>
        <v>72.497788500000013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83.479299999999995</v>
      </c>
      <c r="C268" s="2">
        <f>RSI!I268</f>
        <v>72.095778083662125</v>
      </c>
      <c r="D268" s="2">
        <f>MACD!E268</f>
        <v>-3.9372101166172939</v>
      </c>
      <c r="E268" s="2">
        <f>MACD!F268</f>
        <v>-5.3609212752336761</v>
      </c>
      <c r="F268" s="2">
        <f>'Moving Avg'!D268</f>
        <v>83.982380000000006</v>
      </c>
      <c r="G268" s="2">
        <f>'Moving Avg'!F268</f>
        <v>79.461645000000004</v>
      </c>
      <c r="H268" s="2">
        <f>'Moving Avg'!G268</f>
        <v>74.062580000000011</v>
      </c>
      <c r="I268" s="2">
        <f>'Moving Avg'!H268</f>
        <v>72.533596500000016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83.479299999999995</v>
      </c>
      <c r="C269" s="2">
        <f>RSI!I269</f>
        <v>72.095778083662125</v>
      </c>
      <c r="D269" s="2">
        <f>MACD!E269</f>
        <v>-2.9856364575404513</v>
      </c>
      <c r="E269" s="2">
        <f>MACD!F269</f>
        <v>-4.8858643116950313</v>
      </c>
      <c r="F269" s="2">
        <f>'Moving Avg'!D269</f>
        <v>83.487139999999997</v>
      </c>
      <c r="G269" s="2">
        <f>'Moving Avg'!F269</f>
        <v>80.274250000000009</v>
      </c>
      <c r="H269" s="2">
        <f>'Moving Avg'!G269</f>
        <v>74.281404000000009</v>
      </c>
      <c r="I269" s="2">
        <f>'Moving Avg'!H269</f>
        <v>72.569404500000019</v>
      </c>
      <c r="J269" s="5" t="str">
        <f>OBV!F269</f>
        <v>BEARISH</v>
      </c>
      <c r="K269" s="5" t="str">
        <f>OBV!G269</f>
        <v>STRONG</v>
      </c>
      <c r="L269" s="5" t="str">
        <f>OBV!H269</f>
        <v>CONFIRMED BEARISH</v>
      </c>
    </row>
    <row r="270" spans="1:12" ht="13.5" x14ac:dyDescent="0.25">
      <c r="A270" s="3">
        <f>RSI!A270</f>
        <v>42698</v>
      </c>
      <c r="B270" s="2">
        <f>RSI!B270</f>
        <v>83.479299999999995</v>
      </c>
      <c r="C270" s="2">
        <f>RSI!I270</f>
        <v>72.095778083662125</v>
      </c>
      <c r="D270" s="2">
        <f>MACD!E270</f>
        <v>-1.8242618077504318</v>
      </c>
      <c r="E270" s="2">
        <f>MACD!F270</f>
        <v>-4.2735438109061121</v>
      </c>
      <c r="F270" s="2">
        <f>'Moving Avg'!D270</f>
        <v>83.47705999999998</v>
      </c>
      <c r="G270" s="2">
        <f>'Moving Avg'!F270</f>
        <v>80.986014999999995</v>
      </c>
      <c r="H270" s="2">
        <f>'Moving Avg'!G270</f>
        <v>74.500227999999993</v>
      </c>
      <c r="I270" s="2">
        <f>'Moving Avg'!H270</f>
        <v>72.620894000000021</v>
      </c>
      <c r="J270" s="5" t="str">
        <f>OBV!F270</f>
        <v>BEARISH</v>
      </c>
      <c r="K270" s="5" t="str">
        <f>OBV!G270</f>
        <v>STRONG</v>
      </c>
      <c r="L270" s="5" t="str">
        <f>OBV!H270</f>
        <v>CONFIRMED BEARISH</v>
      </c>
    </row>
    <row r="271" spans="1:12" ht="13.5" x14ac:dyDescent="0.25">
      <c r="A271" s="3">
        <f>RSI!A271</f>
        <v>42699</v>
      </c>
      <c r="B271" s="2">
        <f>RSI!B271</f>
        <v>83.479299999999995</v>
      </c>
      <c r="C271" s="2">
        <f>RSI!I271</f>
        <v>72.095778083662125</v>
      </c>
      <c r="D271" s="2">
        <f>MACD!E271</f>
        <v>-0.86614250312578633</v>
      </c>
      <c r="E271" s="2">
        <f>MACD!F271</f>
        <v>-3.5920635493500472</v>
      </c>
      <c r="F271" s="2">
        <f>'Moving Avg'!D271</f>
        <v>83.478179999999995</v>
      </c>
      <c r="G271" s="2">
        <f>'Moving Avg'!F271</f>
        <v>81.616549999999989</v>
      </c>
      <c r="H271" s="2">
        <f>'Moving Avg'!G271</f>
        <v>74.719052000000005</v>
      </c>
      <c r="I271" s="2">
        <f>'Moving Avg'!H271</f>
        <v>72.674997000000033</v>
      </c>
      <c r="J271" s="5" t="str">
        <f>OBV!F271</f>
        <v>BULLISH</v>
      </c>
      <c r="K271" s="5" t="str">
        <f>OBV!G271</f>
        <v>NEUTRAL</v>
      </c>
      <c r="L271" s="5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83.479299999999995</v>
      </c>
      <c r="C272" s="2">
        <f>RSI!I272</f>
        <v>72.095778083662125</v>
      </c>
      <c r="D272" s="2">
        <f>MACD!E272</f>
        <v>-7.7389857016726182E-2</v>
      </c>
      <c r="E272" s="2">
        <f>MACD!F272</f>
        <v>-2.889128810883383</v>
      </c>
      <c r="F272" s="2">
        <f>'Moving Avg'!D272</f>
        <v>83.479299999999995</v>
      </c>
      <c r="G272" s="2">
        <f>'Moving Avg'!F272</f>
        <v>82.247084999999998</v>
      </c>
      <c r="H272" s="2">
        <f>'Moving Avg'!G272</f>
        <v>74.937876000000003</v>
      </c>
      <c r="I272" s="2">
        <f>'Moving Avg'!H272</f>
        <v>72.73955450000004</v>
      </c>
      <c r="J272" s="5" t="str">
        <f>OBV!F272</f>
        <v>BULLISH</v>
      </c>
      <c r="K272" s="5" t="str">
        <f>OBV!G272</f>
        <v>NEUTRAL</v>
      </c>
      <c r="L272" s="5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83.479299999999995</v>
      </c>
      <c r="C273" s="2">
        <f>RSI!I273</f>
        <v>72.095778083662125</v>
      </c>
      <c r="D273" s="2">
        <f>MACD!E273</f>
        <v>0.56967947947346431</v>
      </c>
      <c r="E273" s="2">
        <f>MACD!F273</f>
        <v>-2.1973671528120136</v>
      </c>
      <c r="F273" s="2">
        <f>'Moving Avg'!D273</f>
        <v>83.479299999999995</v>
      </c>
      <c r="G273" s="2">
        <f>'Moving Avg'!F273</f>
        <v>82.877619999999993</v>
      </c>
      <c r="H273" s="2">
        <f>'Moving Avg'!G273</f>
        <v>75.156700000000015</v>
      </c>
      <c r="I273" s="2">
        <f>'Moving Avg'!H273</f>
        <v>72.804112000000046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</row>
    <row r="274" spans="1:12" ht="13.5" x14ac:dyDescent="0.25">
      <c r="A274" s="3">
        <f>RSI!A274</f>
        <v>42704</v>
      </c>
      <c r="B274" s="2">
        <f>RSI!B274</f>
        <v>83.468100000000007</v>
      </c>
      <c r="C274" s="2">
        <f>RSI!I274</f>
        <v>71.981585640686092</v>
      </c>
      <c r="D274" s="2">
        <f>MACD!E274</f>
        <v>1.0991989940515481</v>
      </c>
      <c r="E274" s="2">
        <f>MACD!F274</f>
        <v>-1.5380539234393014</v>
      </c>
      <c r="F274" s="2">
        <f>'Moving Avg'!D274</f>
        <v>83.477059999999994</v>
      </c>
      <c r="G274" s="2">
        <f>'Moving Avg'!F274</f>
        <v>83.409554999999997</v>
      </c>
      <c r="H274" s="2">
        <f>'Moving Avg'!G274</f>
        <v>75.37530000000001</v>
      </c>
      <c r="I274" s="2">
        <f>'Moving Avg'!H274</f>
        <v>72.868613500000066</v>
      </c>
      <c r="J274" s="5" t="str">
        <f>OBV!F274</f>
        <v>BEARISH</v>
      </c>
      <c r="K274" s="5" t="str">
        <f>OBV!G274</f>
        <v>STRONG</v>
      </c>
      <c r="L274" s="5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80.969499999999996</v>
      </c>
      <c r="C275" s="2">
        <f>RSI!I275</f>
        <v>52.140477263272601</v>
      </c>
      <c r="D275" s="2">
        <f>MACD!E275</f>
        <v>1.3417661465665702</v>
      </c>
      <c r="E275" s="2">
        <f>MACD!F275</f>
        <v>-0.96208990943812711</v>
      </c>
      <c r="F275" s="2">
        <f>'Moving Avg'!D275</f>
        <v>82.975099999999998</v>
      </c>
      <c r="G275" s="2">
        <f>'Moving Avg'!F275</f>
        <v>83.707034999999991</v>
      </c>
      <c r="H275" s="2">
        <f>'Moving Avg'!G275</f>
        <v>75.577206000000018</v>
      </c>
      <c r="I275" s="2">
        <f>'Moving Avg'!H275</f>
        <v>72.92059600000006</v>
      </c>
      <c r="J275" s="5" t="str">
        <f>OBV!F275</f>
        <v>BEARISH</v>
      </c>
      <c r="K275" s="5" t="str">
        <f>OBV!G275</f>
        <v>STRONG</v>
      </c>
      <c r="L275" s="5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80.969499999999996</v>
      </c>
      <c r="C276" s="2">
        <f>RSI!I276</f>
        <v>52.140477263272601</v>
      </c>
      <c r="D276" s="2">
        <f>MACD!E276</f>
        <v>1.5370815378923908</v>
      </c>
      <c r="E276" s="2">
        <f>MACD!F276</f>
        <v>-0.46225561997202358</v>
      </c>
      <c r="F276" s="2">
        <f>'Moving Avg'!D276</f>
        <v>82.473139999999987</v>
      </c>
      <c r="G276" s="2">
        <f>'Moving Avg'!F276</f>
        <v>83.803955000000002</v>
      </c>
      <c r="H276" s="2">
        <f>'Moving Avg'!G276</f>
        <v>75.779112000000012</v>
      </c>
      <c r="I276" s="2">
        <f>'Moving Avg'!H276</f>
        <v>72.972343500000065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80.969499999999996</v>
      </c>
      <c r="C277" s="2">
        <f>RSI!I277</f>
        <v>52.140477263272601</v>
      </c>
      <c r="D277" s="2">
        <f>MACD!E277</f>
        <v>1.7011277101517379</v>
      </c>
      <c r="E277" s="2">
        <f>MACD!F277</f>
        <v>-2.957895394727128E-2</v>
      </c>
      <c r="F277" s="2">
        <f>'Moving Avg'!D277</f>
        <v>81.97117999999999</v>
      </c>
      <c r="G277" s="2">
        <f>'Moving Avg'!F277</f>
        <v>83.723279999999988</v>
      </c>
      <c r="H277" s="2">
        <f>'Moving Avg'!G277</f>
        <v>75.981018000000006</v>
      </c>
      <c r="I277" s="2">
        <f>'Moving Avg'!H277</f>
        <v>73.024091000000055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80.969499999999996</v>
      </c>
      <c r="C278" s="2">
        <f>RSI!I278</f>
        <v>52.140477263272587</v>
      </c>
      <c r="D278" s="2">
        <f>MACD!E278</f>
        <v>1.8396672729172963</v>
      </c>
      <c r="E278" s="2">
        <f>MACD!F278</f>
        <v>0.34427029142564225</v>
      </c>
      <c r="F278" s="2">
        <f>'Moving Avg'!D278</f>
        <v>81.469219999999993</v>
      </c>
      <c r="G278" s="2">
        <f>'Moving Avg'!F278</f>
        <v>83.598069999999979</v>
      </c>
      <c r="H278" s="2">
        <f>'Moving Avg'!G278</f>
        <v>76.182924000000014</v>
      </c>
      <c r="I278" s="2">
        <f>'Moving Avg'!H278</f>
        <v>73.076099500000055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80.969499999999996</v>
      </c>
      <c r="C279" s="2">
        <f>RSI!I279</f>
        <v>52.140477263272601</v>
      </c>
      <c r="D279" s="2">
        <f>MACD!E279</f>
        <v>1.9558465055921062</v>
      </c>
      <c r="E279" s="2">
        <f>MACD!F279</f>
        <v>0.66658553425893508</v>
      </c>
      <c r="F279" s="2">
        <f>'Moving Avg'!D279</f>
        <v>80.969499999999996</v>
      </c>
      <c r="G279" s="2">
        <f>'Moving Avg'!F279</f>
        <v>83.472579999999979</v>
      </c>
      <c r="H279" s="2">
        <f>'Moving Avg'!G279</f>
        <v>76.384830000000022</v>
      </c>
      <c r="I279" s="2">
        <f>'Moving Avg'!H279</f>
        <v>73.135949000000053</v>
      </c>
      <c r="J279" s="5" t="str">
        <f>OBV!F279</f>
        <v>NEUTRAL</v>
      </c>
      <c r="K279" s="5" t="str">
        <f>OBV!G279</f>
        <v>NEUTRAL</v>
      </c>
      <c r="L279" s="5" t="str">
        <f>OBV!H279</f>
        <v>NEUTRAL</v>
      </c>
    </row>
    <row r="280" spans="1:12" ht="13.5" x14ac:dyDescent="0.25">
      <c r="A280" s="3">
        <f>RSI!A280</f>
        <v>42712</v>
      </c>
      <c r="B280" s="2">
        <f>RSI!B280</f>
        <v>80.969499999999996</v>
      </c>
      <c r="C280" s="2">
        <f>RSI!I280</f>
        <v>52.140477263272601</v>
      </c>
      <c r="D280" s="2">
        <f>MACD!E280</f>
        <v>2.0531829812707514</v>
      </c>
      <c r="E280" s="2">
        <f>MACD!F280</f>
        <v>0.94390502366129836</v>
      </c>
      <c r="F280" s="2">
        <f>'Moving Avg'!D280</f>
        <v>80.969499999999996</v>
      </c>
      <c r="G280" s="2">
        <f>'Moving Avg'!F280</f>
        <v>83.222999999999971</v>
      </c>
      <c r="H280" s="2">
        <f>'Moving Avg'!G280</f>
        <v>76.58673600000003</v>
      </c>
      <c r="I280" s="2">
        <f>'Moving Avg'!H280</f>
        <v>73.201052000000061</v>
      </c>
      <c r="J280" s="5" t="str">
        <f>OBV!F280</f>
        <v>NEUTRAL</v>
      </c>
      <c r="K280" s="5" t="str">
        <f>OBV!G280</f>
        <v>NEUTRAL</v>
      </c>
      <c r="L280" s="5" t="str">
        <f>OBV!H280</f>
        <v>NEUTRAL</v>
      </c>
    </row>
    <row r="281" spans="1:12" ht="13.5" x14ac:dyDescent="0.25">
      <c r="A281" s="3">
        <f>RSI!A281</f>
        <v>42713</v>
      </c>
      <c r="B281" s="2">
        <f>RSI!B281</f>
        <v>80.969499999999996</v>
      </c>
      <c r="C281" s="2">
        <f>RSI!I281</f>
        <v>52.140477263272601</v>
      </c>
      <c r="D281" s="2">
        <f>MACD!E281</f>
        <v>2.1346473655628984</v>
      </c>
      <c r="E281" s="2">
        <f>MACD!F281</f>
        <v>1.1820534920416184</v>
      </c>
      <c r="F281" s="2">
        <f>'Moving Avg'!D281</f>
        <v>80.969499999999996</v>
      </c>
      <c r="G281" s="2">
        <f>'Moving Avg'!F281</f>
        <v>82.973699999999965</v>
      </c>
      <c r="H281" s="2">
        <f>'Moving Avg'!G281</f>
        <v>76.788642000000038</v>
      </c>
      <c r="I281" s="2">
        <f>'Moving Avg'!H281</f>
        <v>73.268742500000045</v>
      </c>
      <c r="J281" s="5" t="str">
        <f>OBV!F281</f>
        <v>NEUTRAL</v>
      </c>
      <c r="K281" s="5" t="str">
        <f>OBV!G281</f>
        <v>NEUTRAL</v>
      </c>
      <c r="L281" s="5" t="str">
        <f>OBV!H281</f>
        <v>NEUTRAL</v>
      </c>
    </row>
    <row r="282" spans="1:12" ht="13.5" x14ac:dyDescent="0.25">
      <c r="A282" s="3">
        <f>RSI!A282</f>
        <v>42717</v>
      </c>
      <c r="B282" s="2">
        <f>RSI!B282</f>
        <v>80.969499999999996</v>
      </c>
      <c r="C282" s="2">
        <f>RSI!I282</f>
        <v>52.140477263272608</v>
      </c>
      <c r="D282" s="2">
        <f>MACD!E282</f>
        <v>2.2027479815688622</v>
      </c>
      <c r="E282" s="2">
        <f>MACD!F282</f>
        <v>1.3861923899470672</v>
      </c>
      <c r="F282" s="2">
        <f>'Moving Avg'!D282</f>
        <v>80.969499999999996</v>
      </c>
      <c r="G282" s="2">
        <f>'Moving Avg'!F282</f>
        <v>82.724399999999974</v>
      </c>
      <c r="H282" s="2">
        <f>'Moving Avg'!G282</f>
        <v>76.990548000000032</v>
      </c>
      <c r="I282" s="2">
        <f>'Moving Avg'!H282</f>
        <v>73.322058000000041</v>
      </c>
      <c r="J282" s="5" t="str">
        <f>OBV!F282</f>
        <v>NEUTRAL</v>
      </c>
      <c r="K282" s="5" t="str">
        <f>OBV!G282</f>
        <v>NEUTRAL</v>
      </c>
      <c r="L282" s="5" t="str">
        <f>OBV!H282</f>
        <v>NEUTRAL</v>
      </c>
    </row>
    <row r="283" spans="1:12" ht="13.5" x14ac:dyDescent="0.25">
      <c r="A283" s="3">
        <f>RSI!A283</f>
        <v>42718</v>
      </c>
      <c r="B283" s="2">
        <f>RSI!B283</f>
        <v>80.969499999999996</v>
      </c>
      <c r="C283" s="2">
        <f>RSI!I283</f>
        <v>52.140477263272608</v>
      </c>
      <c r="D283" s="2">
        <f>MACD!E283</f>
        <v>2.2596023333505144</v>
      </c>
      <c r="E283" s="2">
        <f>MACD!F283</f>
        <v>1.5608743786277566</v>
      </c>
      <c r="F283" s="2">
        <f>'Moving Avg'!D283</f>
        <v>80.969499999999996</v>
      </c>
      <c r="G283" s="2">
        <f>'Moving Avg'!F283</f>
        <v>82.475099999999969</v>
      </c>
      <c r="H283" s="2">
        <f>'Moving Avg'!G283</f>
        <v>77.192454000000041</v>
      </c>
      <c r="I283" s="2">
        <f>'Moving Avg'!H283</f>
        <v>73.375373500000038</v>
      </c>
      <c r="J283" s="5" t="str">
        <f>OBV!F283</f>
        <v>NEUTRAL</v>
      </c>
      <c r="K283" s="5" t="str">
        <f>OBV!G283</f>
        <v>NEUTRAL</v>
      </c>
      <c r="L283" s="5" t="str">
        <f>OBV!H283</f>
        <v>NEUTRAL</v>
      </c>
    </row>
    <row r="284" spans="1:12" ht="13.5" x14ac:dyDescent="0.25">
      <c r="A284" s="3">
        <f>RSI!A284</f>
        <v>42719</v>
      </c>
      <c r="B284" s="2">
        <f>RSI!B284</f>
        <v>80.969499999999996</v>
      </c>
      <c r="C284" s="2">
        <f>RSI!I284</f>
        <v>52.140477263272608</v>
      </c>
      <c r="D284" s="2">
        <f>MACD!E284</f>
        <v>2.305274519693981</v>
      </c>
      <c r="E284" s="2">
        <f>MACD!F284</f>
        <v>1.7097544068410016</v>
      </c>
      <c r="F284" s="2">
        <f>'Moving Avg'!D284</f>
        <v>80.969499999999996</v>
      </c>
      <c r="G284" s="2">
        <f>'Moving Avg'!F284</f>
        <v>82.225799999999964</v>
      </c>
      <c r="H284" s="2">
        <f>'Moving Avg'!G284</f>
        <v>77.394360000000034</v>
      </c>
      <c r="I284" s="2">
        <f>'Moving Avg'!H284</f>
        <v>73.431564000000037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42720</v>
      </c>
      <c r="B285" s="2">
        <f>RSI!B285</f>
        <v>77.165599999999998</v>
      </c>
      <c r="C285" s="2">
        <f>RSI!I285</f>
        <v>27.727091155810584</v>
      </c>
      <c r="D285" s="2">
        <f>MACD!E285</f>
        <v>2.2406310814195507</v>
      </c>
      <c r="E285" s="2">
        <f>MACD!F285</f>
        <v>1.8159297417567115</v>
      </c>
      <c r="F285" s="2">
        <f>'Moving Avg'!D285</f>
        <v>80.20872</v>
      </c>
      <c r="G285" s="2">
        <f>'Moving Avg'!F285</f>
        <v>81.907594999999986</v>
      </c>
      <c r="H285" s="2">
        <f>'Moving Avg'!G285</f>
        <v>77.520188000000019</v>
      </c>
      <c r="I285" s="2">
        <f>'Moving Avg'!H285</f>
        <v>73.482848500000031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78.431700000000006</v>
      </c>
      <c r="C286" s="2">
        <f>RSI!I286</f>
        <v>38.113645938450759</v>
      </c>
      <c r="D286" s="2">
        <f>MACD!E286</f>
        <v>2.1140143581969113</v>
      </c>
      <c r="E286" s="2">
        <f>MACD!F286</f>
        <v>1.8755466650447516</v>
      </c>
      <c r="F286" s="2">
        <f>'Moving Avg'!D286</f>
        <v>79.701160000000002</v>
      </c>
      <c r="G286" s="2">
        <f>'Moving Avg'!F286</f>
        <v>81.655495000000002</v>
      </c>
      <c r="H286" s="2">
        <f>'Moving Avg'!G286</f>
        <v>77.671450000000036</v>
      </c>
      <c r="I286" s="2">
        <f>'Moving Avg'!H286</f>
        <v>73.540986000000018</v>
      </c>
      <c r="J286" s="5" t="str">
        <f>OBV!F286</f>
        <v>BULLISH</v>
      </c>
      <c r="K286" s="5" t="str">
        <f>OBV!G286</f>
        <v>NEUTRAL</v>
      </c>
      <c r="L286" s="5" t="str">
        <f>OBV!H286</f>
        <v>BULLISH DIVERGENCE</v>
      </c>
    </row>
    <row r="287" spans="1:12" ht="13.5" x14ac:dyDescent="0.25">
      <c r="A287" s="3">
        <f>RSI!A287</f>
        <v>42724</v>
      </c>
      <c r="B287" s="2">
        <f>RSI!B287</f>
        <v>78.431700000000006</v>
      </c>
      <c r="C287" s="2">
        <f>RSI!I287</f>
        <v>38.113645938450759</v>
      </c>
      <c r="D287" s="2">
        <f>MACD!E287</f>
        <v>2.0196426877723752</v>
      </c>
      <c r="E287" s="2">
        <f>MACD!F287</f>
        <v>1.9043658695902763</v>
      </c>
      <c r="F287" s="2">
        <f>'Moving Avg'!D287</f>
        <v>79.193599999999989</v>
      </c>
      <c r="G287" s="2">
        <f>'Moving Avg'!F287</f>
        <v>81.403395000000003</v>
      </c>
      <c r="H287" s="2">
        <f>'Moving Avg'!G287</f>
        <v>77.822712000000024</v>
      </c>
      <c r="I287" s="2">
        <f>'Moving Avg'!H287</f>
        <v>73.598627000000022</v>
      </c>
      <c r="J287" s="5" t="str">
        <f>OBV!F287</f>
        <v>BULLISH</v>
      </c>
      <c r="K287" s="5" t="str">
        <f>OBV!G287</f>
        <v>NEUTRAL</v>
      </c>
      <c r="L287" s="5" t="str">
        <f>OBV!H287</f>
        <v>BULLISH DIVERGENCE</v>
      </c>
    </row>
    <row r="288" spans="1:12" ht="13.5" x14ac:dyDescent="0.25">
      <c r="A288" s="3">
        <f>RSI!A288</f>
        <v>42725</v>
      </c>
      <c r="B288" s="2">
        <f>RSI!B288</f>
        <v>78.431700000000006</v>
      </c>
      <c r="C288" s="2">
        <f>RSI!I288</f>
        <v>38.113645938450759</v>
      </c>
      <c r="D288" s="2">
        <f>MACD!E288</f>
        <v>1.9516096959836631</v>
      </c>
      <c r="E288" s="2">
        <f>MACD!F288</f>
        <v>1.9138146348689538</v>
      </c>
      <c r="F288" s="2">
        <f>'Moving Avg'!D288</f>
        <v>78.686040000000006</v>
      </c>
      <c r="G288" s="2">
        <f>'Moving Avg'!F288</f>
        <v>81.151015000000001</v>
      </c>
      <c r="H288" s="2">
        <f>'Moving Avg'!G288</f>
        <v>77.995262000000025</v>
      </c>
      <c r="I288" s="2">
        <f>'Moving Avg'!H288</f>
        <v>73.656268000000011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</row>
    <row r="289" spans="1:12" ht="13.5" x14ac:dyDescent="0.25">
      <c r="A289" s="3">
        <f>RSI!A289</f>
        <v>42726</v>
      </c>
      <c r="B289" s="2">
        <f>RSI!B289</f>
        <v>76.751000000000005</v>
      </c>
      <c r="C289" s="2">
        <f>RSI!I289</f>
        <v>30.77971498475668</v>
      </c>
      <c r="D289" s="2">
        <f>MACD!E289</f>
        <v>2.0294840221208972</v>
      </c>
      <c r="E289" s="2">
        <f>MACD!F289</f>
        <v>1.9369485123193426</v>
      </c>
      <c r="F289" s="2">
        <f>'Moving Avg'!D289</f>
        <v>77.842340000000007</v>
      </c>
      <c r="G289" s="2">
        <f>'Moving Avg'!F289</f>
        <v>80.814600000000013</v>
      </c>
      <c r="H289" s="2">
        <f>'Moving Avg'!G289</f>
        <v>78.134198000000026</v>
      </c>
      <c r="I289" s="2">
        <f>'Moving Avg'!H289</f>
        <v>73.710733000000005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77.860299999999995</v>
      </c>
      <c r="C290" s="2">
        <f>RSI!I290</f>
        <v>39.108075528825808</v>
      </c>
      <c r="D290" s="2">
        <f>MACD!E290</f>
        <v>2.0332723514635092</v>
      </c>
      <c r="E290" s="2">
        <f>MACD!F290</f>
        <v>1.9562132801481762</v>
      </c>
      <c r="F290" s="2">
        <f>'Moving Avg'!D290</f>
        <v>77.981279999999998</v>
      </c>
      <c r="G290" s="2">
        <f>'Moving Avg'!F290</f>
        <v>80.533650000000023</v>
      </c>
      <c r="H290" s="2">
        <f>'Moving Avg'!G290</f>
        <v>78.295320000000032</v>
      </c>
      <c r="I290" s="2">
        <f>'Moving Avg'!H290</f>
        <v>73.770744499999992</v>
      </c>
      <c r="J290" s="5" t="str">
        <f>OBV!F290</f>
        <v>BEARISH</v>
      </c>
      <c r="K290" s="5" t="str">
        <f>OBV!G290</f>
        <v>STRONG</v>
      </c>
      <c r="L290" s="5" t="str">
        <f>OBV!H290</f>
        <v>BEARISH DIVERGENCE</v>
      </c>
    </row>
    <row r="291" spans="1:12" ht="13.5" x14ac:dyDescent="0.25">
      <c r="A291" s="3">
        <f>RSI!A291</f>
        <v>42730</v>
      </c>
      <c r="B291" s="2">
        <f>RSI!B291</f>
        <v>77.860299999999995</v>
      </c>
      <c r="C291" s="2">
        <f>RSI!I291</f>
        <v>39.108075528825808</v>
      </c>
      <c r="D291" s="2">
        <f>MACD!E291</f>
        <v>2.048501699507284</v>
      </c>
      <c r="E291" s="2">
        <f>MACD!F291</f>
        <v>1.9746709640199978</v>
      </c>
      <c r="F291" s="2">
        <f>'Moving Avg'!D291</f>
        <v>77.86699999999999</v>
      </c>
      <c r="G291" s="2">
        <f>'Moving Avg'!F291</f>
        <v>80.252700000000033</v>
      </c>
      <c r="H291" s="2">
        <f>'Moving Avg'!G291</f>
        <v>78.456442000000038</v>
      </c>
      <c r="I291" s="2">
        <f>'Moving Avg'!H291</f>
        <v>73.833369499999989</v>
      </c>
      <c r="J291" s="5" t="str">
        <f>OBV!F291</f>
        <v>BEARISH</v>
      </c>
      <c r="K291" s="5" t="str">
        <f>OBV!G291</f>
        <v>STRONG</v>
      </c>
      <c r="L291" s="5" t="str">
        <f>OBV!H291</f>
        <v>CONFIRMED BEARISH</v>
      </c>
    </row>
    <row r="292" spans="1:12" ht="13.5" x14ac:dyDescent="0.25">
      <c r="A292" s="3">
        <f>RSI!A292</f>
        <v>42731</v>
      </c>
      <c r="B292" s="2">
        <f>RSI!B292</f>
        <v>77.854699999999994</v>
      </c>
      <c r="C292" s="2">
        <f>RSI!I292</f>
        <v>39.080546230581483</v>
      </c>
      <c r="D292" s="2">
        <f>MACD!E292</f>
        <v>2.0729360696326609</v>
      </c>
      <c r="E292" s="2">
        <f>MACD!F292</f>
        <v>1.9943239851425303</v>
      </c>
      <c r="F292" s="2">
        <f>'Moving Avg'!D292</f>
        <v>77.751599999999996</v>
      </c>
      <c r="G292" s="2">
        <f>'Moving Avg'!F292</f>
        <v>79.971470000000039</v>
      </c>
      <c r="H292" s="2">
        <f>'Moving Avg'!G292</f>
        <v>78.638740000000027</v>
      </c>
      <c r="I292" s="2">
        <f>'Moving Avg'!H292</f>
        <v>73.901324499999987</v>
      </c>
      <c r="J292" s="5" t="str">
        <f>OBV!F292</f>
        <v>BEARISH</v>
      </c>
      <c r="K292" s="5" t="str">
        <f>OBV!G292</f>
        <v>STRONG</v>
      </c>
      <c r="L292" s="5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77.854699999999994</v>
      </c>
      <c r="C293" s="2">
        <f>RSI!I293</f>
        <v>39.080546230581483</v>
      </c>
      <c r="D293" s="2">
        <f>MACD!E293</f>
        <v>2.1039529001339332</v>
      </c>
      <c r="E293" s="2">
        <f>MACD!F293</f>
        <v>2.0162497681408111</v>
      </c>
      <c r="F293" s="2">
        <f>'Moving Avg'!D293</f>
        <v>77.636200000000002</v>
      </c>
      <c r="G293" s="2">
        <f>'Moving Avg'!F293</f>
        <v>79.690240000000031</v>
      </c>
      <c r="H293" s="2">
        <f>'Moving Avg'!G293</f>
        <v>78.82103800000003</v>
      </c>
      <c r="I293" s="2">
        <f>'Moving Avg'!H293</f>
        <v>73.954825999999969</v>
      </c>
      <c r="J293" s="5" t="str">
        <f>OBV!F293</f>
        <v>BEARISH</v>
      </c>
      <c r="K293" s="5" t="str">
        <f>OBV!G293</f>
        <v>STRONG</v>
      </c>
      <c r="L293" s="5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76.694999999999993</v>
      </c>
      <c r="C294" s="2">
        <f>RSI!I294</f>
        <v>33.428868725589311</v>
      </c>
      <c r="D294" s="2">
        <f>MACD!E294</f>
        <v>2.225677164485262</v>
      </c>
      <c r="E294" s="2">
        <f>MACD!F294</f>
        <v>2.0581352474097012</v>
      </c>
      <c r="F294" s="2">
        <f>'Moving Avg'!D294</f>
        <v>77.624999999999986</v>
      </c>
      <c r="G294" s="2">
        <f>'Moving Avg'!F294</f>
        <v>79.351585000000028</v>
      </c>
      <c r="H294" s="2">
        <f>'Moving Avg'!G294</f>
        <v>78.980142000000029</v>
      </c>
      <c r="I294" s="2">
        <f>'Moving Avg'!H294</f>
        <v>74.001849499999977</v>
      </c>
      <c r="J294" s="5" t="str">
        <f>OBV!F294</f>
        <v>BEARISH</v>
      </c>
      <c r="K294" s="5" t="str">
        <f>OBV!G294</f>
        <v>STRONG</v>
      </c>
      <c r="L294" s="5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76.694999999999993</v>
      </c>
      <c r="C295" s="2">
        <f>RSI!I295</f>
        <v>33.428868725589311</v>
      </c>
      <c r="D295" s="2">
        <f>MACD!E295</f>
        <v>1.7591782016324942</v>
      </c>
      <c r="E295" s="2">
        <f>MACD!F295</f>
        <v>1.99834383825426</v>
      </c>
      <c r="F295" s="2">
        <f>'Moving Avg'!D295</f>
        <v>77.391939999999991</v>
      </c>
      <c r="G295" s="2">
        <f>'Moving Avg'!F295</f>
        <v>79.137860000000018</v>
      </c>
      <c r="H295" s="2">
        <f>'Moving Avg'!G295</f>
        <v>79.139246000000028</v>
      </c>
      <c r="I295" s="2">
        <f>'Moving Avg'!H295</f>
        <v>74.048872999999972</v>
      </c>
      <c r="J295" s="5" t="str">
        <f>OBV!F295</f>
        <v>BEARISH</v>
      </c>
      <c r="K295" s="5" t="str">
        <f>OBV!G295</f>
        <v>STRONG</v>
      </c>
      <c r="L295" s="5" t="str">
        <f>OBV!H295</f>
        <v>CONFIRMED BEARISH</v>
      </c>
    </row>
    <row r="296" spans="1:12" ht="13.5" x14ac:dyDescent="0.25">
      <c r="A296" s="3">
        <f>RSI!A296</f>
        <v>42737</v>
      </c>
      <c r="B296" s="2">
        <f>RSI!B296</f>
        <v>76.694999999999993</v>
      </c>
      <c r="C296" s="2">
        <f>RSI!I296</f>
        <v>33.428868725589311</v>
      </c>
      <c r="D296" s="2">
        <f>MACD!E296</f>
        <v>1.5737875247349251</v>
      </c>
      <c r="E296" s="2">
        <f>MACD!F296</f>
        <v>1.9134325755503931</v>
      </c>
      <c r="F296" s="2">
        <f>'Moving Avg'!D296</f>
        <v>77.158879999999982</v>
      </c>
      <c r="G296" s="2">
        <f>'Moving Avg'!F296</f>
        <v>78.924135000000007</v>
      </c>
      <c r="H296" s="2">
        <f>'Moving Avg'!G296</f>
        <v>79.329724000000027</v>
      </c>
      <c r="I296" s="2">
        <f>'Moving Avg'!H296</f>
        <v>74.086304499999969</v>
      </c>
      <c r="J296" s="5" t="str">
        <f>OBV!F296</f>
        <v>BEARISH</v>
      </c>
      <c r="K296" s="5" t="str">
        <f>OBV!G296</f>
        <v>STRONG</v>
      </c>
      <c r="L296" s="5" t="str">
        <f>OBV!H296</f>
        <v>CONFIRMED BEARISH</v>
      </c>
    </row>
    <row r="297" spans="1:12" ht="13.5" x14ac:dyDescent="0.25">
      <c r="A297" s="3">
        <f>RSI!A297</f>
        <v>42738</v>
      </c>
      <c r="B297" s="2">
        <f>RSI!B297</f>
        <v>76.694999999999993</v>
      </c>
      <c r="C297" s="2">
        <f>RSI!I297</f>
        <v>33.428868725589311</v>
      </c>
      <c r="D297" s="2">
        <f>MACD!E297</f>
        <v>1.4303949713281696</v>
      </c>
      <c r="E297" s="2">
        <f>MACD!F297</f>
        <v>1.8168250547059486</v>
      </c>
      <c r="F297" s="2">
        <f>'Moving Avg'!D297</f>
        <v>76.926939999999988</v>
      </c>
      <c r="G297" s="2">
        <f>'Moving Avg'!F297</f>
        <v>78.710409999999996</v>
      </c>
      <c r="H297" s="2">
        <f>'Moving Avg'!G297</f>
        <v>79.488828000000041</v>
      </c>
      <c r="I297" s="2">
        <f>'Moving Avg'!H297</f>
        <v>74.12373599999998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</row>
    <row r="298" spans="1:12" ht="13.5" x14ac:dyDescent="0.25">
      <c r="A298" s="3">
        <f>RSI!A298</f>
        <v>42739</v>
      </c>
      <c r="B298" s="2">
        <f>RSI!B298</f>
        <v>77.647400000000005</v>
      </c>
      <c r="C298" s="2">
        <f>RSI!I298</f>
        <v>42.598510543385494</v>
      </c>
      <c r="D298" s="2">
        <f>MACD!E298</f>
        <v>1.2509928856524795</v>
      </c>
      <c r="E298" s="2">
        <f>MACD!F298</f>
        <v>1.7036586208952549</v>
      </c>
      <c r="F298" s="2">
        <f>'Moving Avg'!D298</f>
        <v>76.885480000000001</v>
      </c>
      <c r="G298" s="2">
        <f>'Moving Avg'!F298</f>
        <v>78.544304999999994</v>
      </c>
      <c r="H298" s="2">
        <f>'Moving Avg'!G298</f>
        <v>79.697232000000028</v>
      </c>
      <c r="I298" s="2">
        <f>'Moving Avg'!H298</f>
        <v>74.175521499999988</v>
      </c>
      <c r="J298" s="5" t="str">
        <f>OBV!F298</f>
        <v>BULLISH</v>
      </c>
      <c r="K298" s="5" t="str">
        <f>OBV!G298</f>
        <v>NEUTRAL</v>
      </c>
      <c r="L298" s="5" t="str">
        <f>OBV!H298</f>
        <v>BULLISH DIVERGENCE</v>
      </c>
    </row>
    <row r="299" spans="1:12" ht="13.5" x14ac:dyDescent="0.25">
      <c r="A299" s="3">
        <f>RSI!A299</f>
        <v>42740</v>
      </c>
      <c r="B299" s="2">
        <f>RSI!B299</f>
        <v>77.647400000000005</v>
      </c>
      <c r="C299" s="2">
        <f>RSI!I299</f>
        <v>42.598510543385501</v>
      </c>
      <c r="D299" s="2">
        <f>MACD!E299</f>
        <v>0.84654802780795535</v>
      </c>
      <c r="E299" s="2">
        <f>MACD!F299</f>
        <v>1.5322365022777951</v>
      </c>
      <c r="F299" s="2">
        <f>'Moving Avg'!D299</f>
        <v>77.075959999999995</v>
      </c>
      <c r="G299" s="2">
        <f>'Moving Avg'!F299</f>
        <v>78.378200000000007</v>
      </c>
      <c r="H299" s="2">
        <f>'Moving Avg'!G299</f>
        <v>79.90563600000003</v>
      </c>
      <c r="I299" s="2">
        <f>'Moving Avg'!H299</f>
        <v>74.227306999999982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77.647400000000005</v>
      </c>
      <c r="C300" s="2">
        <f>RSI!I300</f>
        <v>42.598510543385494</v>
      </c>
      <c r="D300" s="2">
        <f>MACD!E300</f>
        <v>0.68047415880944584</v>
      </c>
      <c r="E300" s="2">
        <f>MACD!F300</f>
        <v>1.3618840335841251</v>
      </c>
      <c r="F300" s="2">
        <f>'Moving Avg'!D300</f>
        <v>77.266440000000003</v>
      </c>
      <c r="G300" s="2">
        <f>'Moving Avg'!F300</f>
        <v>78.212094999999991</v>
      </c>
      <c r="H300" s="2">
        <f>'Moving Avg'!G300</f>
        <v>80.073704000000021</v>
      </c>
      <c r="I300" s="2">
        <f>'Moving Avg'!H300</f>
        <v>74.279092499999976</v>
      </c>
      <c r="J300" s="5" t="str">
        <f>OBV!F300</f>
        <v>BULLISH</v>
      </c>
      <c r="K300" s="5" t="str">
        <f>OBV!G300</f>
        <v>WEAK</v>
      </c>
      <c r="L300" s="5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77.647400000000005</v>
      </c>
      <c r="C301" s="2">
        <f>RSI!I301</f>
        <v>42.598510543385508</v>
      </c>
      <c r="D301" s="2">
        <f>MACD!E301</f>
        <v>0.54503082373871337</v>
      </c>
      <c r="E301" s="2">
        <f>MACD!F301</f>
        <v>1.1985133916150428</v>
      </c>
      <c r="F301" s="2">
        <f>'Moving Avg'!D301</f>
        <v>77.456919999999997</v>
      </c>
      <c r="G301" s="2">
        <f>'Moving Avg'!F301</f>
        <v>78.045989999999989</v>
      </c>
      <c r="H301" s="2">
        <f>'Moving Avg'!G301</f>
        <v>80.209280000000007</v>
      </c>
      <c r="I301" s="2">
        <f>'Moving Avg'!H301</f>
        <v>74.330877999999984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77.647400000000005</v>
      </c>
      <c r="C302" s="2">
        <f>RSI!I302</f>
        <v>42.598510543385501</v>
      </c>
      <c r="D302" s="2">
        <f>MACD!E302</f>
        <v>0.43426774556377268</v>
      </c>
      <c r="E302" s="2">
        <f>MACD!F302</f>
        <v>1.0456642624047887</v>
      </c>
      <c r="F302" s="2">
        <f>'Moving Avg'!D302</f>
        <v>77.647400000000005</v>
      </c>
      <c r="G302" s="2">
        <f>'Moving Avg'!F302</f>
        <v>77.879885000000002</v>
      </c>
      <c r="H302" s="2">
        <f>'Moving Avg'!G302</f>
        <v>80.344856000000007</v>
      </c>
      <c r="I302" s="2">
        <f>'Moving Avg'!H302</f>
        <v>74.400252999999978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77.647400000000005</v>
      </c>
      <c r="C303" s="2">
        <f>RSI!I303</f>
        <v>42.598510543385494</v>
      </c>
      <c r="D303" s="2">
        <f>MACD!E303</f>
        <v>0.34490102909549591</v>
      </c>
      <c r="E303" s="2">
        <f>MACD!F303</f>
        <v>0.90551161574293015</v>
      </c>
      <c r="F303" s="2">
        <f>'Moving Avg'!D303</f>
        <v>77.647400000000005</v>
      </c>
      <c r="G303" s="2">
        <f>'Moving Avg'!F303</f>
        <v>77.713780000000014</v>
      </c>
      <c r="H303" s="2">
        <f>'Moving Avg'!G303</f>
        <v>80.480432000000008</v>
      </c>
      <c r="I303" s="2">
        <f>'Moving Avg'!H303</f>
        <v>74.469627999999986</v>
      </c>
      <c r="J303" s="5" t="str">
        <f>OBV!F303</f>
        <v>NEUTRAL</v>
      </c>
      <c r="K303" s="5" t="str">
        <f>OBV!G303</f>
        <v>NEUTRAL</v>
      </c>
      <c r="L303" s="5" t="str">
        <f>OBV!H303</f>
        <v>NEUTRAL</v>
      </c>
    </row>
    <row r="304" spans="1:12" ht="13.5" x14ac:dyDescent="0.25">
      <c r="A304" s="3">
        <f>RSI!A304</f>
        <v>42747</v>
      </c>
      <c r="B304" s="2">
        <f>RSI!B304</f>
        <v>77.647400000000005</v>
      </c>
      <c r="C304" s="2">
        <f>RSI!I304</f>
        <v>42.598510543385494</v>
      </c>
      <c r="D304" s="2">
        <f>MACD!E304</f>
        <v>9.4900883382806001E-2</v>
      </c>
      <c r="E304" s="2">
        <f>MACD!F304</f>
        <v>0.74338946927090532</v>
      </c>
      <c r="F304" s="2">
        <f>'Moving Avg'!D304</f>
        <v>77.647400000000005</v>
      </c>
      <c r="G304" s="2">
        <f>'Moving Avg'!F304</f>
        <v>77.547675000000012</v>
      </c>
      <c r="H304" s="2">
        <f>'Moving Avg'!G304</f>
        <v>80.576791999999998</v>
      </c>
      <c r="I304" s="2">
        <f>'Moving Avg'!H304</f>
        <v>74.53900299999998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</row>
    <row r="305" spans="1:12" ht="13.5" x14ac:dyDescent="0.25">
      <c r="A305" s="3">
        <f>RSI!A305</f>
        <v>42748</v>
      </c>
      <c r="B305" s="2">
        <f>RSI!B305</f>
        <v>77.647400000000005</v>
      </c>
      <c r="C305" s="2">
        <f>RSI!I305</f>
        <v>42.598510543385494</v>
      </c>
      <c r="D305" s="2">
        <f>MACD!E305</f>
        <v>-0.11290322945059472</v>
      </c>
      <c r="E305" s="2">
        <f>MACD!F305</f>
        <v>0.57213092952660527</v>
      </c>
      <c r="F305" s="2">
        <f>'Moving Avg'!D305</f>
        <v>77.647400000000005</v>
      </c>
      <c r="G305" s="2">
        <f>'Moving Avg'!F305</f>
        <v>77.571765000000013</v>
      </c>
      <c r="H305" s="2">
        <f>'Moving Avg'!G305</f>
        <v>80.629341999999994</v>
      </c>
      <c r="I305" s="2">
        <f>'Moving Avg'!H305</f>
        <v>74.608377999999973</v>
      </c>
      <c r="J305" s="5" t="str">
        <f>OBV!F305</f>
        <v>NEUTRAL</v>
      </c>
      <c r="K305" s="5" t="str">
        <f>OBV!G305</f>
        <v>NEUTRAL</v>
      </c>
      <c r="L305" s="5" t="str">
        <f>OBV!H305</f>
        <v>NEUTRAL</v>
      </c>
    </row>
    <row r="306" spans="1:12" ht="13.5" x14ac:dyDescent="0.25">
      <c r="A306" s="3">
        <f>RSI!A306</f>
        <v>42751</v>
      </c>
      <c r="B306" s="2">
        <f>RSI!B306</f>
        <v>77.647400000000005</v>
      </c>
      <c r="C306" s="2">
        <f>RSI!I306</f>
        <v>42.598510543385494</v>
      </c>
      <c r="D306" s="2">
        <f>MACD!E306</f>
        <v>-0.2852796343263293</v>
      </c>
      <c r="E306" s="2">
        <f>MACD!F306</f>
        <v>0.40064881675601838</v>
      </c>
      <c r="F306" s="2">
        <f>'Moving Avg'!D306</f>
        <v>77.647400000000005</v>
      </c>
      <c r="G306" s="2">
        <f>'Moving Avg'!F306</f>
        <v>77.532550000000015</v>
      </c>
      <c r="H306" s="2">
        <f>'Moving Avg'!G306</f>
        <v>80.601667999999975</v>
      </c>
      <c r="I306" s="2">
        <f>'Moving Avg'!H306</f>
        <v>74.677752999999981</v>
      </c>
      <c r="J306" s="5" t="str">
        <f>OBV!F306</f>
        <v>NEUTRAL</v>
      </c>
      <c r="K306" s="5" t="str">
        <f>OBV!G306</f>
        <v>NEUTRAL</v>
      </c>
      <c r="L306" s="5" t="str">
        <f>OBV!H306</f>
        <v>NEUTRAL</v>
      </c>
    </row>
    <row r="307" spans="1:12" ht="13.5" x14ac:dyDescent="0.25">
      <c r="A307" s="3">
        <f>RSI!A307</f>
        <v>42752</v>
      </c>
      <c r="B307" s="2">
        <f>RSI!B307</f>
        <v>75.322400000000002</v>
      </c>
      <c r="C307" s="2">
        <f>RSI!I307</f>
        <v>25.737150138144003</v>
      </c>
      <c r="D307" s="2">
        <f>MACD!E307</f>
        <v>-0.25571266225658462</v>
      </c>
      <c r="E307" s="2">
        <f>MACD!F307</f>
        <v>0.26937652095349779</v>
      </c>
      <c r="F307" s="2">
        <f>'Moving Avg'!D307</f>
        <v>77.182400000000001</v>
      </c>
      <c r="G307" s="2">
        <f>'Moving Avg'!F307</f>
        <v>77.377085000000022</v>
      </c>
      <c r="H307" s="2">
        <f>'Moving Avg'!G307</f>
        <v>80.456455999999974</v>
      </c>
      <c r="I307" s="2">
        <f>'Moving Avg'!H307</f>
        <v>74.73550299999998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</row>
    <row r="308" spans="1:12" ht="13.5" x14ac:dyDescent="0.25">
      <c r="A308" s="3">
        <f>RSI!A308</f>
        <v>42753</v>
      </c>
      <c r="B308" s="2">
        <f>RSI!B308</f>
        <v>73.059100000000001</v>
      </c>
      <c r="C308" s="2">
        <f>RSI!I308</f>
        <v>18.189364313391593</v>
      </c>
      <c r="D308" s="2">
        <f>MACD!E308</f>
        <v>0.10018354278103914</v>
      </c>
      <c r="E308" s="2">
        <f>MACD!F308</f>
        <v>0.23553792531900608</v>
      </c>
      <c r="F308" s="2">
        <f>'Moving Avg'!D308</f>
        <v>76.264740000000003</v>
      </c>
      <c r="G308" s="2">
        <f>'Moving Avg'!F308</f>
        <v>77.108455000000021</v>
      </c>
      <c r="H308" s="2">
        <f>'Moving Avg'!G308</f>
        <v>80.248163999999974</v>
      </c>
      <c r="I308" s="2">
        <f>'Moving Avg'!H308</f>
        <v>74.781936499999972</v>
      </c>
      <c r="J308" s="5" t="str">
        <f>OBV!F308</f>
        <v>BEARISH</v>
      </c>
      <c r="K308" s="5" t="str">
        <f>OBV!G308</f>
        <v>STRONG</v>
      </c>
      <c r="L308" s="5" t="str">
        <f>OBV!H308</f>
        <v>CONFIRMED BEARISH</v>
      </c>
    </row>
    <row r="309" spans="1:12" ht="13.5" x14ac:dyDescent="0.25">
      <c r="A309" s="3">
        <f>RSI!A309</f>
        <v>42754</v>
      </c>
      <c r="B309" s="2">
        <f>RSI!B309</f>
        <v>73.059100000000001</v>
      </c>
      <c r="C309" s="2">
        <f>RSI!I309</f>
        <v>18.189364313391593</v>
      </c>
      <c r="D309" s="2">
        <f>MACD!E309</f>
        <v>0.43016622715204278</v>
      </c>
      <c r="E309" s="2">
        <f>MACD!F309</f>
        <v>0.27446358568561346</v>
      </c>
      <c r="F309" s="2">
        <f>'Moving Avg'!D309</f>
        <v>75.347080000000005</v>
      </c>
      <c r="G309" s="2">
        <f>'Moving Avg'!F309</f>
        <v>76.923860000000019</v>
      </c>
      <c r="H309" s="2">
        <f>'Moving Avg'!G309</f>
        <v>80.039759999999958</v>
      </c>
      <c r="I309" s="2">
        <f>'Moving Avg'!H309</f>
        <v>74.828369999999978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</row>
    <row r="310" spans="1:12" ht="13.5" x14ac:dyDescent="0.25">
      <c r="A310" s="3">
        <f>RSI!A310</f>
        <v>42755</v>
      </c>
      <c r="B310" s="2">
        <f>RSI!B310</f>
        <v>73.059100000000001</v>
      </c>
      <c r="C310" s="2">
        <f>RSI!I310</f>
        <v>18.189364313391593</v>
      </c>
      <c r="D310" s="2">
        <f>MACD!E310</f>
        <v>0.73608580918457278</v>
      </c>
      <c r="E310" s="2">
        <f>MACD!F310</f>
        <v>0.36678803038540531</v>
      </c>
      <c r="F310" s="2">
        <f>'Moving Avg'!D310</f>
        <v>74.429420000000007</v>
      </c>
      <c r="G310" s="2">
        <f>'Moving Avg'!F310</f>
        <v>76.683800000000019</v>
      </c>
      <c r="H310" s="2">
        <f>'Moving Avg'!G310</f>
        <v>79.781719999999964</v>
      </c>
      <c r="I310" s="2">
        <f>'Moving Avg'!H310</f>
        <v>74.874803499999985</v>
      </c>
      <c r="J310" s="5" t="str">
        <f>OBV!F310</f>
        <v>BEARISH</v>
      </c>
      <c r="K310" s="5" t="str">
        <f>OBV!G310</f>
        <v>STRONG</v>
      </c>
      <c r="L310" s="5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73.059100000000001</v>
      </c>
      <c r="C311" s="2">
        <f>RSI!I311</f>
        <v>18.189364313391593</v>
      </c>
      <c r="D311" s="2">
        <f>MACD!E311</f>
        <v>1.0196662702165042</v>
      </c>
      <c r="E311" s="2">
        <f>MACD!F311</f>
        <v>0.49736367835162515</v>
      </c>
      <c r="F311" s="2">
        <f>'Moving Avg'!D311</f>
        <v>73.51176000000001</v>
      </c>
      <c r="G311" s="2">
        <f>'Moving Avg'!F311</f>
        <v>76.44374000000002</v>
      </c>
      <c r="H311" s="2">
        <f>'Moving Avg'!G311</f>
        <v>79.523791999999958</v>
      </c>
      <c r="I311" s="2">
        <f>'Moving Avg'!H311</f>
        <v>74.921236999999977</v>
      </c>
      <c r="J311" s="5" t="str">
        <f>OBV!F311</f>
        <v>BEARISH</v>
      </c>
      <c r="K311" s="5" t="str">
        <f>OBV!G311</f>
        <v>STRONG</v>
      </c>
      <c r="L311" s="5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73.059100000000001</v>
      </c>
      <c r="C312" s="2">
        <f>RSI!I312</f>
        <v>18.189364313391593</v>
      </c>
      <c r="D312" s="2">
        <f>MACD!E312</f>
        <v>1.2825128847547234</v>
      </c>
      <c r="E312" s="2">
        <f>MACD!F312</f>
        <v>0.65439351963224479</v>
      </c>
      <c r="F312" s="2">
        <f>'Moving Avg'!D312</f>
        <v>73.059100000000001</v>
      </c>
      <c r="G312" s="2">
        <f>'Moving Avg'!F312</f>
        <v>76.203960000000009</v>
      </c>
      <c r="H312" s="2">
        <f>'Moving Avg'!G312</f>
        <v>79.265863999999951</v>
      </c>
      <c r="I312" s="2">
        <f>'Moving Avg'!H312</f>
        <v>74.972897999999972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72.829400000000007</v>
      </c>
      <c r="C313" s="2">
        <f>RSI!I313</f>
        <v>17.437589368992931</v>
      </c>
      <c r="D313" s="2">
        <f>MACD!E313</f>
        <v>1.5431344444669435</v>
      </c>
      <c r="E313" s="2">
        <f>MACD!F313</f>
        <v>0.83214170459918457</v>
      </c>
      <c r="F313" s="2">
        <f>'Moving Avg'!D313</f>
        <v>73.013159999999999</v>
      </c>
      <c r="G313" s="2">
        <f>'Moving Avg'!F313</f>
        <v>75.952695000000006</v>
      </c>
      <c r="H313" s="2">
        <f>'Moving Avg'!G313</f>
        <v>79.003341999999961</v>
      </c>
      <c r="I313" s="2">
        <f>'Moving Avg'!H313</f>
        <v>75.023410499999983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72.829400000000007</v>
      </c>
      <c r="C314" s="2">
        <f>RSI!I314</f>
        <v>17.437589368992931</v>
      </c>
      <c r="D314" s="2">
        <f>MACD!E314</f>
        <v>1.7846455303444202</v>
      </c>
      <c r="E314" s="2">
        <f>MACD!F314</f>
        <v>1.0226424697482317</v>
      </c>
      <c r="F314" s="2">
        <f>'Moving Avg'!D314</f>
        <v>72.967220000000012</v>
      </c>
      <c r="G314" s="2">
        <f>'Moving Avg'!F314</f>
        <v>75.759415000000018</v>
      </c>
      <c r="H314" s="2">
        <f>'Moving Avg'!G314</f>
        <v>78.740819999999971</v>
      </c>
      <c r="I314" s="2">
        <f>'Moving Avg'!H314</f>
        <v>75.068695499999976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71.372799999999998</v>
      </c>
      <c r="C315" s="2">
        <f>RSI!I315</f>
        <v>13.37277626824995</v>
      </c>
      <c r="D315" s="2">
        <f>MACD!E315</f>
        <v>2.116328055970996</v>
      </c>
      <c r="E315" s="2">
        <f>MACD!F315</f>
        <v>1.2413795869927846</v>
      </c>
      <c r="F315" s="2">
        <f>'Moving Avg'!D315</f>
        <v>72.629960000000011</v>
      </c>
      <c r="G315" s="2">
        <f>'Moving Avg'!F315</f>
        <v>75.493305000000007</v>
      </c>
      <c r="H315" s="2">
        <f>'Moving Avg'!G315</f>
        <v>78.497681999999983</v>
      </c>
      <c r="I315" s="2">
        <f>'Moving Avg'!H315</f>
        <v>75.111924999999971</v>
      </c>
      <c r="J315" s="5" t="str">
        <f>OBV!F315</f>
        <v>BEARISH</v>
      </c>
      <c r="K315" s="5" t="str">
        <f>OBV!G315</f>
        <v>STRONG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71.372799999999998</v>
      </c>
      <c r="C316" s="2">
        <f>RSI!I316</f>
        <v>13.37277626824995</v>
      </c>
      <c r="D316" s="2">
        <f>MACD!E316</f>
        <v>2.4235809970633682</v>
      </c>
      <c r="E316" s="2">
        <f>MACD!F316</f>
        <v>1.4778198690069013</v>
      </c>
      <c r="F316" s="2">
        <f>'Moving Avg'!D316</f>
        <v>72.292699999999996</v>
      </c>
      <c r="G316" s="2">
        <f>'Moving Avg'!F316</f>
        <v>75.227195000000023</v>
      </c>
      <c r="H316" s="2">
        <f>'Moving Avg'!G316</f>
        <v>78.255663999999982</v>
      </c>
      <c r="I316" s="2">
        <f>'Moving Avg'!H316</f>
        <v>75.147339499999958</v>
      </c>
      <c r="J316" s="5" t="str">
        <f>OBV!F316</f>
        <v>BEARISH</v>
      </c>
      <c r="K316" s="5" t="str">
        <f>OBV!G316</f>
        <v>STRONG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71.372799999999998</v>
      </c>
      <c r="C317" s="2">
        <f>RSI!I317</f>
        <v>13.37277626824995</v>
      </c>
      <c r="D317" s="2">
        <f>MACD!E317</f>
        <v>2.3505001845623639</v>
      </c>
      <c r="E317" s="2">
        <f>MACD!F317</f>
        <v>1.6523559321179939</v>
      </c>
      <c r="F317" s="2">
        <f>'Moving Avg'!D317</f>
        <v>71.955439999999996</v>
      </c>
      <c r="G317" s="2">
        <f>'Moving Avg'!F317</f>
        <v>74.961085000000011</v>
      </c>
      <c r="H317" s="2">
        <f>'Moving Avg'!G317</f>
        <v>78.013645999999994</v>
      </c>
      <c r="I317" s="2">
        <f>'Moving Avg'!H317</f>
        <v>75.18275399999996</v>
      </c>
      <c r="J317" s="5" t="str">
        <f>OBV!F317</f>
        <v>BEARISH</v>
      </c>
      <c r="K317" s="5" t="str">
        <f>OBV!G317</f>
        <v>STRONG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71.709000000000003</v>
      </c>
      <c r="C318" s="2">
        <f>RSI!I318</f>
        <v>18.827520608896023</v>
      </c>
      <c r="D318" s="2">
        <f>MACD!E318</f>
        <v>1.938362793747487</v>
      </c>
      <c r="E318" s="2">
        <f>MACD!F318</f>
        <v>1.7095573044438925</v>
      </c>
      <c r="F318" s="2">
        <f>'Moving Avg'!D318</f>
        <v>71.731359999999995</v>
      </c>
      <c r="G318" s="2">
        <f>'Moving Avg'!F318</f>
        <v>74.664165000000011</v>
      </c>
      <c r="H318" s="2">
        <f>'Moving Avg'!G318</f>
        <v>77.778239999999983</v>
      </c>
      <c r="I318" s="2">
        <f>'Moving Avg'!H318</f>
        <v>75.219849499999967</v>
      </c>
      <c r="J318" s="5" t="str">
        <f>OBV!F318</f>
        <v>BULLISH</v>
      </c>
      <c r="K318" s="5" t="str">
        <f>OBV!G318</f>
        <v>WEAK</v>
      </c>
      <c r="L318" s="5" t="str">
        <f>OBV!H318</f>
        <v>BULLISH DIVERGENCE</v>
      </c>
    </row>
    <row r="319" spans="1:12" ht="13.5" x14ac:dyDescent="0.25">
      <c r="A319" s="3">
        <f>RSI!A319</f>
        <v>42768</v>
      </c>
      <c r="B319" s="2">
        <f>RSI!B319</f>
        <v>71.709000000000003</v>
      </c>
      <c r="C319" s="2">
        <f>RSI!I319</f>
        <v>18.827520608896023</v>
      </c>
      <c r="D319" s="2">
        <f>MACD!E319</f>
        <v>1.6087592790777308</v>
      </c>
      <c r="E319" s="2">
        <f>MACD!F319</f>
        <v>1.6893976993706603</v>
      </c>
      <c r="F319" s="2">
        <f>'Moving Avg'!D319</f>
        <v>71.507280000000009</v>
      </c>
      <c r="G319" s="2">
        <f>'Moving Avg'!F319</f>
        <v>74.367245000000011</v>
      </c>
      <c r="H319" s="2">
        <f>'Moving Avg'!G319</f>
        <v>77.542833999999985</v>
      </c>
      <c r="I319" s="2">
        <f>'Moving Avg'!H319</f>
        <v>75.256918999999968</v>
      </c>
      <c r="J319" s="5" t="str">
        <f>OBV!F319</f>
        <v>BULLISH</v>
      </c>
      <c r="K319" s="5" t="str">
        <f>OBV!G319</f>
        <v>WEAK</v>
      </c>
      <c r="L319" s="5" t="str">
        <f>OBV!H319</f>
        <v>BULLISH DIVERGENCE</v>
      </c>
    </row>
    <row r="320" spans="1:12" ht="13.5" x14ac:dyDescent="0.25">
      <c r="A320" s="3">
        <f>RSI!A320</f>
        <v>42769</v>
      </c>
      <c r="B320" s="2">
        <f>RSI!B320</f>
        <v>71.709000000000003</v>
      </c>
      <c r="C320" s="2">
        <f>RSI!I320</f>
        <v>18.827520608896023</v>
      </c>
      <c r="D320" s="2">
        <f>MACD!E320</f>
        <v>1.3475752230934148</v>
      </c>
      <c r="E320" s="2">
        <f>MACD!F320</f>
        <v>1.6210332041152113</v>
      </c>
      <c r="F320" s="2">
        <f>'Moving Avg'!D320</f>
        <v>71.574519999999993</v>
      </c>
      <c r="G320" s="2">
        <f>'Moving Avg'!F320</f>
        <v>74.070325000000011</v>
      </c>
      <c r="H320" s="2">
        <f>'Moving Avg'!G320</f>
        <v>77.307427999999987</v>
      </c>
      <c r="I320" s="2">
        <f>'Moving Avg'!H320</f>
        <v>75.294014499999975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71.709000000000003</v>
      </c>
      <c r="C321" s="2">
        <f>RSI!I321</f>
        <v>18.827520608896023</v>
      </c>
      <c r="D321" s="2">
        <f>MACD!E321</f>
        <v>1.142972612586135</v>
      </c>
      <c r="E321" s="2">
        <f>MACD!F321</f>
        <v>1.5254210858093962</v>
      </c>
      <c r="F321" s="2">
        <f>'Moving Avg'!D321</f>
        <v>71.641760000000005</v>
      </c>
      <c r="G321" s="2">
        <f>'Moving Avg'!F321</f>
        <v>73.773405000000011</v>
      </c>
      <c r="H321" s="2">
        <f>'Moving Avg'!G321</f>
        <v>77.072021999999976</v>
      </c>
      <c r="I321" s="2">
        <f>'Moving Avg'!H321</f>
        <v>75.338898999999984</v>
      </c>
      <c r="J321" s="5" t="str">
        <f>OBV!F321</f>
        <v>BULLISH</v>
      </c>
      <c r="K321" s="5" t="str">
        <f>OBV!G321</f>
        <v>WEAK</v>
      </c>
      <c r="L321" s="5" t="str">
        <f>OBV!H321</f>
        <v>CONFIRMED BULLISH</v>
      </c>
    </row>
    <row r="322" spans="1:12" ht="13.5" x14ac:dyDescent="0.25">
      <c r="A322" s="3">
        <f>RSI!A322</f>
        <v>42773</v>
      </c>
      <c r="B322" s="2">
        <f>RSI!B322</f>
        <v>71.204800000000006</v>
      </c>
      <c r="C322" s="2">
        <f>RSI!I322</f>
        <v>16.705613796850642</v>
      </c>
      <c r="D322" s="2">
        <f>MACD!E322</f>
        <v>1.0223799962332976</v>
      </c>
      <c r="E322" s="2">
        <f>MACD!F322</f>
        <v>1.4248128678941767</v>
      </c>
      <c r="F322" s="2">
        <f>'Moving Avg'!D322</f>
        <v>71.608159999999998</v>
      </c>
      <c r="G322" s="2">
        <f>'Moving Avg'!F322</f>
        <v>73.45127500000001</v>
      </c>
      <c r="H322" s="2">
        <f>'Moving Avg'!G322</f>
        <v>76.826531999999972</v>
      </c>
      <c r="I322" s="2">
        <f>'Moving Avg'!H322</f>
        <v>75.371879499999991</v>
      </c>
      <c r="J322" s="5" t="str">
        <f>OBV!F322</f>
        <v>BULLISH</v>
      </c>
      <c r="K322" s="5" t="str">
        <f>OBV!G322</f>
        <v>WEAK</v>
      </c>
      <c r="L322" s="5" t="str">
        <f>OBV!H322</f>
        <v>BULLISH DIVERGENCE</v>
      </c>
    </row>
    <row r="323" spans="1:12" ht="13.5" x14ac:dyDescent="0.25">
      <c r="A323" s="3">
        <f>RSI!A323</f>
        <v>42774</v>
      </c>
      <c r="B323" s="2">
        <f>RSI!B323</f>
        <v>71.148700000000005</v>
      </c>
      <c r="C323" s="2">
        <f>RSI!I323</f>
        <v>16.48301918741042</v>
      </c>
      <c r="D323" s="2">
        <f>MACD!E323</f>
        <v>0.9061962655154332</v>
      </c>
      <c r="E323" s="2">
        <f>MACD!F323</f>
        <v>1.3210895474184281</v>
      </c>
      <c r="F323" s="2">
        <f>'Moving Avg'!D323</f>
        <v>71.496100000000013</v>
      </c>
      <c r="G323" s="2">
        <f>'Moving Avg'!F323</f>
        <v>73.126339999999999</v>
      </c>
      <c r="H323" s="2">
        <f>'Moving Avg'!G323</f>
        <v>76.579919999999973</v>
      </c>
      <c r="I323" s="2">
        <f>'Moving Avg'!H323</f>
        <v>75.39919549999999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71.143100000000004</v>
      </c>
      <c r="C324" s="2">
        <f>RSI!I324</f>
        <v>16.459442804088525</v>
      </c>
      <c r="D324" s="2">
        <f>MACD!E324</f>
        <v>0.82441019426337903</v>
      </c>
      <c r="E324" s="2">
        <f>MACD!F324</f>
        <v>1.2217536767874182</v>
      </c>
      <c r="F324" s="2">
        <f>'Moving Avg'!D324</f>
        <v>71.382919999999999</v>
      </c>
      <c r="G324" s="2">
        <f>'Moving Avg'!F324</f>
        <v>72.801124999999999</v>
      </c>
      <c r="H324" s="2">
        <f>'Moving Avg'!G324</f>
        <v>76.33341999999999</v>
      </c>
      <c r="I324" s="2">
        <f>'Moving Avg'!H324</f>
        <v>75.426483499999989</v>
      </c>
      <c r="J324" s="5" t="str">
        <f>OBV!F324</f>
        <v>BEARISH</v>
      </c>
      <c r="K324" s="5" t="str">
        <f>OBV!G324</f>
        <v>STRONG</v>
      </c>
      <c r="L324" s="5" t="str">
        <f>OBV!H324</f>
        <v>CONFIRMED BEARISH</v>
      </c>
    </row>
    <row r="325" spans="1:12" ht="13.5" x14ac:dyDescent="0.25">
      <c r="A325" s="3">
        <f>RSI!A325</f>
        <v>42776</v>
      </c>
      <c r="B325" s="2">
        <f>RSI!B325</f>
        <v>71.143100000000004</v>
      </c>
      <c r="C325" s="2">
        <f>RSI!I325</f>
        <v>16.459442804088525</v>
      </c>
      <c r="D325" s="2">
        <f>MACD!E325</f>
        <v>0.54606258636772509</v>
      </c>
      <c r="E325" s="2">
        <f>MACD!F325</f>
        <v>1.0866154587034795</v>
      </c>
      <c r="F325" s="2">
        <f>'Moving Avg'!D325</f>
        <v>71.269739999999999</v>
      </c>
      <c r="G325" s="2">
        <f>'Moving Avg'!F325</f>
        <v>72.475909999999999</v>
      </c>
      <c r="H325" s="2">
        <f>'Moving Avg'!G325</f>
        <v>76.136891999999989</v>
      </c>
      <c r="I325" s="2">
        <f>'Moving Avg'!H325</f>
        <v>75.445146499999979</v>
      </c>
      <c r="J325" s="5" t="str">
        <f>OBV!F325</f>
        <v>BEARISH</v>
      </c>
      <c r="K325" s="5" t="str">
        <f>OBV!G325</f>
        <v>STRONG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69.188000000000002</v>
      </c>
      <c r="C326" s="2">
        <f>RSI!I326</f>
        <v>10.422979025065217</v>
      </c>
      <c r="D326" s="2">
        <f>MACD!E326</f>
        <v>0.46920092677579817</v>
      </c>
      <c r="E326" s="2">
        <f>MACD!F326</f>
        <v>0.96313255231794326</v>
      </c>
      <c r="F326" s="2">
        <f>'Moving Avg'!D326</f>
        <v>70.765540000000001</v>
      </c>
      <c r="G326" s="2">
        <f>'Moving Avg'!F326</f>
        <v>72.052940000000007</v>
      </c>
      <c r="H326" s="2">
        <f>'Moving Avg'!G326</f>
        <v>75.901261999999988</v>
      </c>
      <c r="I326" s="2">
        <f>'Moving Avg'!H326</f>
        <v>75.453902999999997</v>
      </c>
      <c r="J326" s="5" t="str">
        <f>OBV!F326</f>
        <v>BEARISH</v>
      </c>
      <c r="K326" s="5" t="str">
        <f>OBV!G326</f>
        <v>STRONG</v>
      </c>
      <c r="L326" s="5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69.188000000000002</v>
      </c>
      <c r="C327" s="2">
        <f>RSI!I327</f>
        <v>10.422979025065217</v>
      </c>
      <c r="D327" s="2">
        <f>MACD!E327</f>
        <v>0.42853266439720983</v>
      </c>
      <c r="E327" s="2">
        <f>MACD!F327</f>
        <v>0.85621257473379664</v>
      </c>
      <c r="F327" s="2">
        <f>'Moving Avg'!D327</f>
        <v>70.362179999999995</v>
      </c>
      <c r="G327" s="2">
        <f>'Moving Avg'!F327</f>
        <v>71.746220000000022</v>
      </c>
      <c r="H327" s="2">
        <f>'Moving Avg'!G327</f>
        <v>75.665632000000002</v>
      </c>
      <c r="I327" s="2">
        <f>'Moving Avg'!H327</f>
        <v>75.460045999999991</v>
      </c>
      <c r="J327" s="5" t="str">
        <f>OBV!F327</f>
        <v>BEARISH</v>
      </c>
      <c r="K327" s="5" t="str">
        <f>OBV!G327</f>
        <v>STRONG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69.188000000000002</v>
      </c>
      <c r="C328" s="2">
        <f>RSI!I328</f>
        <v>10.422979025065217</v>
      </c>
      <c r="D328" s="2">
        <f>MACD!E328</f>
        <v>0.46840758516160008</v>
      </c>
      <c r="E328" s="2">
        <f>MACD!F328</f>
        <v>0.77865157681935737</v>
      </c>
      <c r="F328" s="2">
        <f>'Moving Avg'!D328</f>
        <v>69.970039999999997</v>
      </c>
      <c r="G328" s="2">
        <f>'Moving Avg'!F328</f>
        <v>71.552665000000019</v>
      </c>
      <c r="H328" s="2">
        <f>'Moving Avg'!G328</f>
        <v>75.430002000000002</v>
      </c>
      <c r="I328" s="2">
        <f>'Moving Avg'!H328</f>
        <v>75.466188999999986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69.188000000000002</v>
      </c>
      <c r="C329" s="2">
        <f>RSI!I329</f>
        <v>10.422979025065203</v>
      </c>
      <c r="D329" s="2">
        <f>MACD!E329</f>
        <v>0.52303998649937</v>
      </c>
      <c r="E329" s="2">
        <f>MACD!F329</f>
        <v>0.72752925875536001</v>
      </c>
      <c r="F329" s="2">
        <f>'Moving Avg'!D329</f>
        <v>69.579019999999986</v>
      </c>
      <c r="G329" s="2">
        <f>'Moving Avg'!F329</f>
        <v>71.35911000000003</v>
      </c>
      <c r="H329" s="2">
        <f>'Moving Avg'!G329</f>
        <v>75.194372000000016</v>
      </c>
      <c r="I329" s="2">
        <f>'Moving Avg'!H329</f>
        <v>75.472331999999994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68.907799999999995</v>
      </c>
      <c r="C330" s="2">
        <f>RSI!I330</f>
        <v>9.7347541781390845</v>
      </c>
      <c r="D330" s="2">
        <f>MACD!E330</f>
        <v>0.60936748057882539</v>
      </c>
      <c r="E330" s="2">
        <f>MACD!F330</f>
        <v>0.70389690312005304</v>
      </c>
      <c r="F330" s="2">
        <f>'Moving Avg'!D330</f>
        <v>69.131960000000007</v>
      </c>
      <c r="G330" s="2">
        <f>'Moving Avg'!F330</f>
        <v>71.151545000000027</v>
      </c>
      <c r="H330" s="2">
        <f>'Moving Avg'!G330</f>
        <v>74.953137999999996</v>
      </c>
      <c r="I330" s="2">
        <f>'Moving Avg'!H330</f>
        <v>75.47161149999998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68.907799999999995</v>
      </c>
      <c r="C331" s="2">
        <f>RSI!I331</f>
        <v>9.7347541781390845</v>
      </c>
      <c r="D331" s="2">
        <f>MACD!E331</f>
        <v>0.70198113000769524</v>
      </c>
      <c r="E331" s="2">
        <f>MACD!F331</f>
        <v>0.70351374849758153</v>
      </c>
      <c r="F331" s="2">
        <f>'Moving Avg'!D331</f>
        <v>69.075920000000011</v>
      </c>
      <c r="G331" s="2">
        <f>'Moving Avg'!F331</f>
        <v>70.943980000000025</v>
      </c>
      <c r="H331" s="2">
        <f>'Moving Avg'!G331</f>
        <v>74.711904000000018</v>
      </c>
      <c r="I331" s="2">
        <f>'Moving Avg'!H331</f>
        <v>75.47089099999998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67.787400000000005</v>
      </c>
      <c r="C332" s="2">
        <f>RSI!I332</f>
        <v>7.4526979532413122</v>
      </c>
      <c r="D332" s="2">
        <f>MACD!E332</f>
        <v>0.80388776554305252</v>
      </c>
      <c r="E332" s="2">
        <f>MACD!F332</f>
        <v>0.72358855190667581</v>
      </c>
      <c r="F332" s="2">
        <f>'Moving Avg'!D332</f>
        <v>68.7958</v>
      </c>
      <c r="G332" s="2">
        <f>'Moving Avg'!F332</f>
        <v>70.680395000000004</v>
      </c>
      <c r="H332" s="2">
        <f>'Moving Avg'!G332</f>
        <v>74.448262000000014</v>
      </c>
      <c r="I332" s="2">
        <f>'Moving Avg'!H332</f>
        <v>75.464568499999984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67.787400000000005</v>
      </c>
      <c r="C333" s="2">
        <f>RSI!I333</f>
        <v>7.4526979532413122</v>
      </c>
      <c r="D333" s="2">
        <f>MACD!E333</f>
        <v>0.90488199263720048</v>
      </c>
      <c r="E333" s="2">
        <f>MACD!F333</f>
        <v>0.7598472400527807</v>
      </c>
      <c r="F333" s="2">
        <f>'Moving Avg'!D333</f>
        <v>68.515680000000003</v>
      </c>
      <c r="G333" s="2">
        <f>'Moving Avg'!F333</f>
        <v>70.428294999999991</v>
      </c>
      <c r="H333" s="2">
        <f>'Moving Avg'!G333</f>
        <v>74.18462000000001</v>
      </c>
      <c r="I333" s="2">
        <f>'Moving Avg'!H333</f>
        <v>75.452992499999979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67.787400000000005</v>
      </c>
      <c r="C334" s="2">
        <f>RSI!I334</f>
        <v>7.4526979532413122</v>
      </c>
      <c r="D334" s="2">
        <f>MACD!E334</f>
        <v>1.011140352980064</v>
      </c>
      <c r="E334" s="2">
        <f>MACD!F334</f>
        <v>0.81010586263823736</v>
      </c>
      <c r="F334" s="2">
        <f>'Moving Avg'!D334</f>
        <v>68.235559999999992</v>
      </c>
      <c r="G334" s="2">
        <f>'Moving Avg'!F334</f>
        <v>70.176194999999979</v>
      </c>
      <c r="H334" s="2">
        <f>'Moving Avg'!G334</f>
        <v>73.920978000000034</v>
      </c>
      <c r="I334" s="2">
        <f>'Moving Avg'!H334</f>
        <v>75.441416499999974</v>
      </c>
      <c r="J334" s="5" t="str">
        <f>OBV!F334</f>
        <v>BEARISH</v>
      </c>
      <c r="K334" s="5" t="str">
        <f>OBV!G334</f>
        <v>STRONG</v>
      </c>
      <c r="L334" s="5" t="str">
        <f>OBV!H334</f>
        <v>CONFIRMED BEARISH</v>
      </c>
    </row>
    <row r="335" spans="1:12" ht="13.5" x14ac:dyDescent="0.25">
      <c r="A335" s="3">
        <f>RSI!A335</f>
        <v>42790</v>
      </c>
      <c r="B335" s="2">
        <f>RSI!B335</f>
        <v>67.227199999999996</v>
      </c>
      <c r="C335" s="2">
        <f>RSI!I335</f>
        <v>6.5009876967883997</v>
      </c>
      <c r="D335" s="2">
        <f>MACD!E335</f>
        <v>1.162606129852918</v>
      </c>
      <c r="E335" s="2">
        <f>MACD!F335</f>
        <v>0.88060591608117345</v>
      </c>
      <c r="F335" s="2">
        <f>'Moving Avg'!D335</f>
        <v>67.899439999999998</v>
      </c>
      <c r="G335" s="2">
        <f>'Moving Avg'!F335</f>
        <v>69.968914999999981</v>
      </c>
      <c r="H335" s="2">
        <f>'Moving Avg'!G335</f>
        <v>73.722210000000018</v>
      </c>
      <c r="I335" s="2">
        <f>'Moving Avg'!H335</f>
        <v>75.416585499999968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67.171099999999996</v>
      </c>
      <c r="C336" s="2">
        <f>RSI!I336</f>
        <v>6.4126726425636207</v>
      </c>
      <c r="D336" s="2">
        <f>MACD!E336</f>
        <v>1.0160234065498486</v>
      </c>
      <c r="E336" s="2">
        <f>MACD!F336</f>
        <v>0.90768941417490856</v>
      </c>
      <c r="F336" s="2">
        <f>'Moving Avg'!D336</f>
        <v>67.552099999999996</v>
      </c>
      <c r="G336" s="2">
        <f>'Moving Avg'!F336</f>
        <v>69.758829999999989</v>
      </c>
      <c r="H336" s="2">
        <f>'Moving Avg'!G336</f>
        <v>73.496998000000019</v>
      </c>
      <c r="I336" s="2">
        <f>'Moving Avg'!H336</f>
        <v>75.38365899999998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67.227199999999996</v>
      </c>
      <c r="C337" s="2">
        <f>RSI!I337</f>
        <v>7.7620999245695543</v>
      </c>
      <c r="D337" s="2">
        <f>MACD!E337</f>
        <v>0.9084298380753637</v>
      </c>
      <c r="E337" s="2">
        <f>MACD!F337</f>
        <v>0.90783749895499966</v>
      </c>
      <c r="F337" s="2">
        <f>'Moving Avg'!D337</f>
        <v>67.440060000000003</v>
      </c>
      <c r="G337" s="2">
        <f>'Moving Avg'!F337</f>
        <v>69.551549999999992</v>
      </c>
      <c r="H337" s="2">
        <f>'Moving Avg'!G337</f>
        <v>73.272908000000015</v>
      </c>
      <c r="I337" s="2">
        <f>'Moving Avg'!H337</f>
        <v>75.330156499999973</v>
      </c>
      <c r="J337" s="5" t="str">
        <f>OBV!F337</f>
        <v>BEARISH</v>
      </c>
      <c r="K337" s="5" t="str">
        <f>OBV!G337</f>
        <v>STRONG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67.227199999999996</v>
      </c>
      <c r="C338" s="2">
        <f>RSI!I338</f>
        <v>7.7620999245695543</v>
      </c>
      <c r="D338" s="2">
        <f>MACD!E338</f>
        <v>0.83612570507597184</v>
      </c>
      <c r="E338" s="2">
        <f>MACD!F338</f>
        <v>0.89349514017919418</v>
      </c>
      <c r="F338" s="2">
        <f>'Moving Avg'!D338</f>
        <v>67.328019999999995</v>
      </c>
      <c r="G338" s="2">
        <f>'Moving Avg'!F338</f>
        <v>69.327460000000002</v>
      </c>
      <c r="H338" s="2">
        <f>'Moving Avg'!G338</f>
        <v>73.048818000000011</v>
      </c>
      <c r="I338" s="2">
        <f>'Moving Avg'!H338</f>
        <v>75.276575499999979</v>
      </c>
      <c r="J338" s="5" t="str">
        <f>OBV!F338</f>
        <v>BEARISH</v>
      </c>
      <c r="K338" s="5" t="str">
        <f>OBV!G338</f>
        <v>STRONG</v>
      </c>
      <c r="L338" s="5" t="str">
        <f>OBV!H338</f>
        <v>CONFIRMED BEARISH</v>
      </c>
    </row>
    <row r="339" spans="1:12" ht="13.5" x14ac:dyDescent="0.25">
      <c r="A339" s="3">
        <f>RSI!A339</f>
        <v>42796</v>
      </c>
      <c r="B339" s="2">
        <f>RSI!B339</f>
        <v>67.227199999999996</v>
      </c>
      <c r="C339" s="2">
        <f>RSI!I339</f>
        <v>7.7620999245695543</v>
      </c>
      <c r="D339" s="2">
        <f>MACD!E339</f>
        <v>0.79229396890750081</v>
      </c>
      <c r="E339" s="2">
        <f>MACD!F339</f>
        <v>0.87325490592485555</v>
      </c>
      <c r="F339" s="2">
        <f>'Moving Avg'!D339</f>
        <v>67.215979999999988</v>
      </c>
      <c r="G339" s="2">
        <f>'Moving Avg'!F339</f>
        <v>69.103370000000012</v>
      </c>
      <c r="H339" s="2">
        <f>'Moving Avg'!G339</f>
        <v>72.858342000000007</v>
      </c>
      <c r="I339" s="2">
        <f>'Moving Avg'!H339</f>
        <v>75.212827499999975</v>
      </c>
      <c r="J339" s="5" t="str">
        <f>OBV!F339</f>
        <v>BEARISH</v>
      </c>
      <c r="K339" s="5" t="str">
        <f>OBV!G339</f>
        <v>STRONG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67.227199999999996</v>
      </c>
      <c r="C340" s="2">
        <f>RSI!I340</f>
        <v>7.7620999245695543</v>
      </c>
      <c r="D340" s="2">
        <f>MACD!E340</f>
        <v>0.72816148081075482</v>
      </c>
      <c r="E340" s="2">
        <f>MACD!F340</f>
        <v>0.84423622090203554</v>
      </c>
      <c r="F340" s="2">
        <f>'Moving Avg'!D340</f>
        <v>67.215979999999988</v>
      </c>
      <c r="G340" s="2">
        <f>'Moving Avg'!F340</f>
        <v>68.879280000000008</v>
      </c>
      <c r="H340" s="2">
        <f>'Moving Avg'!G340</f>
        <v>72.645680000000013</v>
      </c>
      <c r="I340" s="2">
        <f>'Moving Avg'!H340</f>
        <v>75.149079499999971</v>
      </c>
      <c r="J340" s="5" t="str">
        <f>OBV!F340</f>
        <v>BULLISH</v>
      </c>
      <c r="K340" s="5" t="str">
        <f>OBV!G340</f>
        <v>NEUTRAL</v>
      </c>
      <c r="L340" s="5" t="str">
        <f>OBV!H340</f>
        <v>NEUTRAL</v>
      </c>
    </row>
    <row r="341" spans="1:12" ht="13.5" x14ac:dyDescent="0.25">
      <c r="A341" s="3">
        <f>RSI!A341</f>
        <v>42800</v>
      </c>
      <c r="B341" s="2">
        <f>RSI!B341</f>
        <v>67.227199999999996</v>
      </c>
      <c r="C341" s="2">
        <f>RSI!I341</f>
        <v>7.7620999245695543</v>
      </c>
      <c r="D341" s="2">
        <f>MACD!E341</f>
        <v>0.68876922967157839</v>
      </c>
      <c r="E341" s="2">
        <f>MACD!F341</f>
        <v>0.81314282265594418</v>
      </c>
      <c r="F341" s="2">
        <f>'Moving Avg'!D341</f>
        <v>67.227199999999996</v>
      </c>
      <c r="G341" s="2">
        <f>'Moving Avg'!F341</f>
        <v>68.655190000000019</v>
      </c>
      <c r="H341" s="2">
        <f>'Moving Avg'!G341</f>
        <v>72.433018000000004</v>
      </c>
      <c r="I341" s="2">
        <f>'Moving Avg'!H341</f>
        <v>75.085069999999973</v>
      </c>
      <c r="J341" s="5" t="str">
        <f>OBV!F341</f>
        <v>BULLISH</v>
      </c>
      <c r="K341" s="5" t="str">
        <f>OBV!G341</f>
        <v>WEAK</v>
      </c>
      <c r="L341" s="5" t="str">
        <f>OBV!H341</f>
        <v>CONFIRMED BULLISH</v>
      </c>
    </row>
    <row r="342" spans="1:12" ht="13.5" x14ac:dyDescent="0.25">
      <c r="A342" s="3">
        <f>RSI!A342</f>
        <v>42801</v>
      </c>
      <c r="B342" s="2">
        <f>RSI!B342</f>
        <v>67.227199999999996</v>
      </c>
      <c r="C342" s="2">
        <f>RSI!I342</f>
        <v>7.7620999245695543</v>
      </c>
      <c r="D342" s="2">
        <f>MACD!E342</f>
        <v>0.49684003883979244</v>
      </c>
      <c r="E342" s="2">
        <f>MACD!F342</f>
        <v>0.7498822658927139</v>
      </c>
      <c r="F342" s="2">
        <f>'Moving Avg'!D342</f>
        <v>67.227199999999996</v>
      </c>
      <c r="G342" s="2">
        <f>'Moving Avg'!F342</f>
        <v>68.456310000000016</v>
      </c>
      <c r="H342" s="2">
        <f>'Moving Avg'!G342</f>
        <v>72.220467999999997</v>
      </c>
      <c r="I342" s="2">
        <f>'Moving Avg'!H342</f>
        <v>75.021321999999969</v>
      </c>
      <c r="J342" s="5" t="str">
        <f>OBV!F342</f>
        <v>NEUTRAL</v>
      </c>
      <c r="K342" s="5" t="str">
        <f>OBV!G342</f>
        <v>NEUTRAL</v>
      </c>
      <c r="L342" s="5" t="str">
        <f>OBV!H342</f>
        <v>NEUTRAL</v>
      </c>
    </row>
    <row r="343" spans="1:12" ht="13.5" x14ac:dyDescent="0.25">
      <c r="A343" s="3">
        <f>RSI!A343</f>
        <v>42802</v>
      </c>
      <c r="B343" s="2">
        <f>RSI!B343</f>
        <v>67.227199999999996</v>
      </c>
      <c r="C343" s="2">
        <f>RSI!I343</f>
        <v>7.7620999245695543</v>
      </c>
      <c r="D343" s="2">
        <f>MACD!E343</f>
        <v>0.34719021652043125</v>
      </c>
      <c r="E343" s="2">
        <f>MACD!F343</f>
        <v>0.66934385601825741</v>
      </c>
      <c r="F343" s="2">
        <f>'Moving Avg'!D343</f>
        <v>67.227199999999996</v>
      </c>
      <c r="G343" s="2">
        <f>'Moving Avg'!F343</f>
        <v>68.260235000000023</v>
      </c>
      <c r="H343" s="2">
        <f>'Moving Avg'!G343</f>
        <v>72.007918000000004</v>
      </c>
      <c r="I343" s="2">
        <f>'Moving Avg'!H343</f>
        <v>74.971948999999952</v>
      </c>
      <c r="J343" s="5" t="str">
        <f>OBV!F343</f>
        <v>NEUTRAL</v>
      </c>
      <c r="K343" s="5" t="str">
        <f>OBV!G343</f>
        <v>NEUTRAL</v>
      </c>
      <c r="L343" s="5" t="str">
        <f>OBV!H343</f>
        <v>NEUTRAL</v>
      </c>
    </row>
    <row r="344" spans="1:12" ht="13.5" x14ac:dyDescent="0.25">
      <c r="A344" s="3">
        <f>RSI!A344</f>
        <v>42803</v>
      </c>
      <c r="B344" s="2">
        <f>RSI!B344</f>
        <v>67.227199999999996</v>
      </c>
      <c r="C344" s="2">
        <f>RSI!I344</f>
        <v>7.7620999245695543</v>
      </c>
      <c r="D344" s="2">
        <f>MACD!E344</f>
        <v>0.23237066665173245</v>
      </c>
      <c r="E344" s="2">
        <f>MACD!F344</f>
        <v>0.58194921814495237</v>
      </c>
      <c r="F344" s="2">
        <f>'Moving Avg'!D344</f>
        <v>67.227199999999996</v>
      </c>
      <c r="G344" s="2">
        <f>'Moving Avg'!F344</f>
        <v>68.064440000000019</v>
      </c>
      <c r="H344" s="2">
        <f>'Moving Avg'!G344</f>
        <v>71.818562</v>
      </c>
      <c r="I344" s="2">
        <f>'Moving Avg'!H344</f>
        <v>74.92257599999995</v>
      </c>
      <c r="J344" s="5" t="str">
        <f>OBV!F344</f>
        <v>NEUTRAL</v>
      </c>
      <c r="K344" s="5" t="str">
        <f>OBV!G344</f>
        <v>NEUTRAL</v>
      </c>
      <c r="L344" s="5" t="str">
        <f>OBV!H344</f>
        <v>NEUTRAL</v>
      </c>
    </row>
    <row r="345" spans="1:12" ht="13.5" x14ac:dyDescent="0.25">
      <c r="A345" s="3">
        <f>RSI!A345</f>
        <v>42804</v>
      </c>
      <c r="B345" s="2">
        <f>RSI!B345</f>
        <v>67.227199999999996</v>
      </c>
      <c r="C345" s="2">
        <f>RSI!I345</f>
        <v>7.7620999245695543</v>
      </c>
      <c r="D345" s="2">
        <f>MACD!E345</f>
        <v>5.9963661294190729E-2</v>
      </c>
      <c r="E345" s="2">
        <f>MACD!F345</f>
        <v>0.47755210677480003</v>
      </c>
      <c r="F345" s="2">
        <f>'Moving Avg'!D345</f>
        <v>67.227199999999996</v>
      </c>
      <c r="G345" s="2">
        <f>'Moving Avg'!F345</f>
        <v>67.868645000000029</v>
      </c>
      <c r="H345" s="2">
        <f>'Moving Avg'!G345</f>
        <v>71.629206000000011</v>
      </c>
      <c r="I345" s="2">
        <f>'Moving Avg'!H345</f>
        <v>74.866668999999945</v>
      </c>
      <c r="J345" s="5" t="str">
        <f>OBV!F345</f>
        <v>NEUTRAL</v>
      </c>
      <c r="K345" s="5" t="str">
        <f>OBV!G345</f>
        <v>NEUTRAL</v>
      </c>
      <c r="L345" s="5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67.003100000000003</v>
      </c>
      <c r="C346" s="2">
        <f>RSI!I346</f>
        <v>6.9789195779370345</v>
      </c>
      <c r="D346" s="2">
        <f>MACD!E346</f>
        <v>-6.7827168103264057E-2</v>
      </c>
      <c r="E346" s="2">
        <f>MACD!F346</f>
        <v>0.36847625179918725</v>
      </c>
      <c r="F346" s="2">
        <f>'Moving Avg'!D346</f>
        <v>67.182379999999995</v>
      </c>
      <c r="G346" s="2">
        <f>'Moving Avg'!F346</f>
        <v>67.759400000000014</v>
      </c>
      <c r="H346" s="2">
        <f>'Moving Avg'!G346</f>
        <v>71.435367999999983</v>
      </c>
      <c r="I346" s="2">
        <f>'Moving Avg'!H346</f>
        <v>74.817481999999956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63.988999999999997</v>
      </c>
      <c r="C347" s="2">
        <f>RSI!I347</f>
        <v>2.8352915628432669</v>
      </c>
      <c r="D347" s="2">
        <f>MACD!E347</f>
        <v>6.6636736706186639E-2</v>
      </c>
      <c r="E347" s="2">
        <f>MACD!F347</f>
        <v>0.30810834878058713</v>
      </c>
      <c r="F347" s="2">
        <f>'Moving Avg'!D347</f>
        <v>66.534739999999999</v>
      </c>
      <c r="G347" s="2">
        <f>'Moving Avg'!F347</f>
        <v>67.49945000000001</v>
      </c>
      <c r="H347" s="2">
        <f>'Moving Avg'!G347</f>
        <v>71.181247999999982</v>
      </c>
      <c r="I347" s="2">
        <f>'Moving Avg'!H347</f>
        <v>74.753224499999945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60.319600000000001</v>
      </c>
      <c r="C348" s="2">
        <f>RSI!I348</f>
        <v>1.594274504824682</v>
      </c>
      <c r="D348" s="2">
        <f>MACD!E348</f>
        <v>0.47993652837504897</v>
      </c>
      <c r="E348" s="2">
        <f>MACD!F348</f>
        <v>0.34247398469947954</v>
      </c>
      <c r="F348" s="2">
        <f>'Moving Avg'!D348</f>
        <v>65.15321999999999</v>
      </c>
      <c r="G348" s="2">
        <f>'Moving Avg'!F348</f>
        <v>67.056030000000007</v>
      </c>
      <c r="H348" s="2">
        <f>'Moving Avg'!G348</f>
        <v>70.834691999999976</v>
      </c>
      <c r="I348" s="2">
        <f>'Moving Avg'!H348</f>
        <v>74.670619999999943</v>
      </c>
      <c r="J348" s="5" t="str">
        <f>OBV!F348</f>
        <v>BEARISH</v>
      </c>
      <c r="K348" s="5" t="str">
        <f>OBV!G348</f>
        <v>STRONG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60.504399999999997</v>
      </c>
      <c r="C349" s="2">
        <f>RSI!I349</f>
        <v>3.8762055926137862</v>
      </c>
      <c r="D349" s="2">
        <f>MACD!E349</f>
        <v>0.86330774374667385</v>
      </c>
      <c r="E349" s="2">
        <f>MACD!F349</f>
        <v>0.44664073650891845</v>
      </c>
      <c r="F349" s="2">
        <f>'Moving Avg'!D349</f>
        <v>63.808659999999996</v>
      </c>
      <c r="G349" s="2">
        <f>'Moving Avg'!F349</f>
        <v>66.621850000000023</v>
      </c>
      <c r="H349" s="2">
        <f>'Moving Avg'!G349</f>
        <v>70.491831999999974</v>
      </c>
      <c r="I349" s="2">
        <f>'Moving Avg'!H349</f>
        <v>74.588939499999938</v>
      </c>
      <c r="J349" s="5" t="str">
        <f>OBV!F349</f>
        <v>BEARISH</v>
      </c>
      <c r="K349" s="5" t="str">
        <f>OBV!G349</f>
        <v>STRONG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57.781700000000001</v>
      </c>
      <c r="C350" s="2">
        <f>RSI!I350</f>
        <v>2.8336295550982129</v>
      </c>
      <c r="D350" s="2">
        <f>MACD!E350</f>
        <v>1.4321261290806007</v>
      </c>
      <c r="E350" s="2">
        <f>MACD!F350</f>
        <v>0.64373781502325489</v>
      </c>
      <c r="F350" s="2">
        <f>'Moving Avg'!D350</f>
        <v>61.919560000000004</v>
      </c>
      <c r="G350" s="2">
        <f>'Moving Avg'!F350</f>
        <v>66.065545000000014</v>
      </c>
      <c r="H350" s="2">
        <f>'Moving Avg'!G350</f>
        <v>70.094517999999965</v>
      </c>
      <c r="I350" s="2">
        <f>'Moving Avg'!H350</f>
        <v>74.493645499999943</v>
      </c>
      <c r="J350" s="5" t="str">
        <f>OBV!F350</f>
        <v>BEARISH</v>
      </c>
      <c r="K350" s="5" t="str">
        <f>OBV!G350</f>
        <v>STRONG</v>
      </c>
      <c r="L350" s="5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57.787300000000002</v>
      </c>
      <c r="C351" s="2">
        <f>RSI!I351</f>
        <v>2.8914832598332509</v>
      </c>
      <c r="D351" s="2">
        <f>MACD!E351</f>
        <v>1.9686872443242152</v>
      </c>
      <c r="E351" s="2">
        <f>MACD!F351</f>
        <v>0.90872770088344701</v>
      </c>
      <c r="F351" s="2">
        <f>'Moving Avg'!D351</f>
        <v>60.0764</v>
      </c>
      <c r="G351" s="2">
        <f>'Moving Avg'!F351</f>
        <v>65.509520000000009</v>
      </c>
      <c r="H351" s="2">
        <f>'Moving Avg'!G351</f>
        <v>69.697315999999972</v>
      </c>
      <c r="I351" s="2">
        <f>'Moving Avg'!H351</f>
        <v>74.398379499999933</v>
      </c>
      <c r="J351" s="5" t="str">
        <f>OBV!F351</f>
        <v>BEARISH</v>
      </c>
      <c r="K351" s="5" t="str">
        <f>OBV!G351</f>
        <v>STRONG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57.703299999999999</v>
      </c>
      <c r="C352" s="2">
        <f>RSI!I352</f>
        <v>2.8639375052598126</v>
      </c>
      <c r="D352" s="2">
        <f>MACD!E352</f>
        <v>2.4804341324002763</v>
      </c>
      <c r="E352" s="2">
        <f>MACD!F352</f>
        <v>1.223068987186813</v>
      </c>
      <c r="F352" s="2">
        <f>'Moving Avg'!D352</f>
        <v>58.819260000000007</v>
      </c>
      <c r="G352" s="2">
        <f>'Moving Avg'!F352</f>
        <v>65.00531500000001</v>
      </c>
      <c r="H352" s="2">
        <f>'Moving Avg'!G352</f>
        <v>69.298433999999986</v>
      </c>
      <c r="I352" s="2">
        <f>'Moving Avg'!H352</f>
        <v>74.302693499999933</v>
      </c>
      <c r="J352" s="5" t="str">
        <f>OBV!F352</f>
        <v>BEARISH</v>
      </c>
      <c r="K352" s="5" t="str">
        <f>OBV!G352</f>
        <v>STRONG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59.44</v>
      </c>
      <c r="C353" s="2">
        <f>RSI!I353</f>
        <v>19.862105619691235</v>
      </c>
      <c r="D353" s="2">
        <f>MACD!E353</f>
        <v>2.83299839932711</v>
      </c>
      <c r="E353" s="2">
        <f>MACD!F353</f>
        <v>1.5450548696148725</v>
      </c>
      <c r="F353" s="2">
        <f>'Moving Avg'!D353</f>
        <v>58.643340000000002</v>
      </c>
      <c r="G353" s="2">
        <f>'Moving Avg'!F353</f>
        <v>64.587945000000005</v>
      </c>
      <c r="H353" s="2">
        <f>'Moving Avg'!G353</f>
        <v>68.934285999999972</v>
      </c>
      <c r="I353" s="2">
        <f>'Moving Avg'!H353</f>
        <v>74.216997999999933</v>
      </c>
      <c r="J353" s="5" t="str">
        <f>OBV!F353</f>
        <v>BULLISH</v>
      </c>
      <c r="K353" s="5" t="str">
        <f>OBV!G353</f>
        <v>WEAK</v>
      </c>
      <c r="L353" s="5" t="str">
        <f>OBV!H353</f>
        <v>BULLISH DIVERGENCE</v>
      </c>
    </row>
    <row r="354" spans="1:12" ht="13.5" x14ac:dyDescent="0.25">
      <c r="A354" s="3">
        <f>RSI!A354</f>
        <v>42818</v>
      </c>
      <c r="B354" s="2">
        <f>RSI!B354</f>
        <v>61.064700000000002</v>
      </c>
      <c r="C354" s="2">
        <f>RSI!I354</f>
        <v>31.872967128103525</v>
      </c>
      <c r="D354" s="2">
        <f>MACD!E354</f>
        <v>3.0453339543344242</v>
      </c>
      <c r="E354" s="2">
        <f>MACD!F354</f>
        <v>1.8451106865587827</v>
      </c>
      <c r="F354" s="2">
        <f>'Moving Avg'!D354</f>
        <v>58.755399999999995</v>
      </c>
      <c r="G354" s="2">
        <f>'Moving Avg'!F354</f>
        <v>64.251810000000006</v>
      </c>
      <c r="H354" s="2">
        <f>'Moving Avg'!G354</f>
        <v>68.602631999999971</v>
      </c>
      <c r="I354" s="2">
        <f>'Moving Avg'!H354</f>
        <v>74.14073299999994</v>
      </c>
      <c r="J354" s="5" t="str">
        <f>OBV!F354</f>
        <v>BULLISH</v>
      </c>
      <c r="K354" s="5" t="str">
        <f>OBV!G354</f>
        <v>WEAK</v>
      </c>
      <c r="L354" s="5" t="str">
        <f>OBV!H354</f>
        <v>CONFIRMED BULLISH</v>
      </c>
    </row>
    <row r="355" spans="1:12" ht="13.5" x14ac:dyDescent="0.25">
      <c r="A355" s="3">
        <f>RSI!A355</f>
        <v>42821</v>
      </c>
      <c r="B355" s="2">
        <f>RSI!B355</f>
        <v>59.921799999999998</v>
      </c>
      <c r="C355" s="2">
        <f>RSI!I355</f>
        <v>28.623052753506201</v>
      </c>
      <c r="D355" s="2">
        <f>MACD!E355</f>
        <v>3.3318762386924732</v>
      </c>
      <c r="E355" s="2">
        <f>MACD!F355</f>
        <v>2.1424637969855209</v>
      </c>
      <c r="F355" s="2">
        <f>'Moving Avg'!D355</f>
        <v>59.183419999999998</v>
      </c>
      <c r="G355" s="2">
        <f>'Moving Avg'!F355</f>
        <v>63.886540000000004</v>
      </c>
      <c r="H355" s="2">
        <f>'Moving Avg'!G355</f>
        <v>68.248119999999957</v>
      </c>
      <c r="I355" s="2">
        <f>'Moving Avg'!H355</f>
        <v>74.058753499999938</v>
      </c>
      <c r="J355" s="5" t="str">
        <f>OBV!F355</f>
        <v>BULLISH</v>
      </c>
      <c r="K355" s="5" t="str">
        <f>OBV!G355</f>
        <v>WEAK</v>
      </c>
      <c r="L355" s="5" t="str">
        <f>OBV!H355</f>
        <v>CONFIRMED BULLISH</v>
      </c>
    </row>
    <row r="356" spans="1:12" ht="13.5" x14ac:dyDescent="0.25">
      <c r="A356" s="3">
        <f>RSI!A356</f>
        <v>42822</v>
      </c>
      <c r="B356" s="2">
        <f>RSI!B356</f>
        <v>62.616500000000002</v>
      </c>
      <c r="C356" s="2">
        <f>RSI!I356</f>
        <v>43.302245044192638</v>
      </c>
      <c r="D356" s="2">
        <f>MACD!E356</f>
        <v>3.3675731710106902</v>
      </c>
      <c r="E356" s="2">
        <f>MACD!F356</f>
        <v>2.3874856717905546</v>
      </c>
      <c r="F356" s="2">
        <f>'Moving Avg'!D356</f>
        <v>60.149260000000005</v>
      </c>
      <c r="G356" s="2">
        <f>'Moving Avg'!F356</f>
        <v>63.658810000000003</v>
      </c>
      <c r="H356" s="2">
        <f>'Moving Avg'!G356</f>
        <v>67.947501999999972</v>
      </c>
      <c r="I356" s="2">
        <f>'Moving Avg'!H356</f>
        <v>73.990247499999938</v>
      </c>
      <c r="J356" s="5" t="str">
        <f>OBV!F356</f>
        <v>BULLISH</v>
      </c>
      <c r="K356" s="5" t="str">
        <f>OBV!G356</f>
        <v>WEAK</v>
      </c>
      <c r="L356" s="5" t="str">
        <f>OBV!H356</f>
        <v>CONFIRMED BULLISH</v>
      </c>
    </row>
    <row r="357" spans="1:12" ht="13.5" x14ac:dyDescent="0.25">
      <c r="A357" s="3">
        <f>RSI!A357</f>
        <v>42823</v>
      </c>
      <c r="B357" s="2">
        <f>RSI!B357</f>
        <v>62.616500000000002</v>
      </c>
      <c r="C357" s="2">
        <f>RSI!I357</f>
        <v>43.302245044192638</v>
      </c>
      <c r="D357" s="2">
        <f>MACD!E357</f>
        <v>2.943446002074694</v>
      </c>
      <c r="E357" s="2">
        <f>MACD!F357</f>
        <v>2.4986777378473826</v>
      </c>
      <c r="F357" s="2">
        <f>'Moving Avg'!D357</f>
        <v>61.131899999999995</v>
      </c>
      <c r="G357" s="2">
        <f>'Moving Avg'!F357</f>
        <v>63.428275000000006</v>
      </c>
      <c r="H357" s="2">
        <f>'Moving Avg'!G357</f>
        <v>67.693383999999966</v>
      </c>
      <c r="I357" s="2">
        <f>'Moving Avg'!H357</f>
        <v>73.921741499999939</v>
      </c>
      <c r="J357" s="5" t="str">
        <f>OBV!F357</f>
        <v>BULLISH</v>
      </c>
      <c r="K357" s="5" t="str">
        <f>OBV!G357</f>
        <v>WEAK</v>
      </c>
      <c r="L357" s="5" t="str">
        <f>OBV!H357</f>
        <v>CONFIRMED BULLISH</v>
      </c>
    </row>
    <row r="358" spans="1:12" ht="13.5" x14ac:dyDescent="0.25">
      <c r="A358" s="3">
        <f>RSI!A358</f>
        <v>42824</v>
      </c>
      <c r="B358" s="2">
        <f>RSI!B358</f>
        <v>62.616500000000002</v>
      </c>
      <c r="C358" s="2">
        <f>RSI!I358</f>
        <v>43.302245044192638</v>
      </c>
      <c r="D358" s="2">
        <f>MACD!E358</f>
        <v>2.028727040633953</v>
      </c>
      <c r="E358" s="2">
        <f>MACD!F358</f>
        <v>2.4046875984046965</v>
      </c>
      <c r="F358" s="2">
        <f>'Moving Avg'!D358</f>
        <v>61.767200000000003</v>
      </c>
      <c r="G358" s="2">
        <f>'Moving Avg'!F358</f>
        <v>63.19774000000001</v>
      </c>
      <c r="H358" s="2">
        <f>'Moving Avg'!G358</f>
        <v>67.484531999999987</v>
      </c>
      <c r="I358" s="2">
        <f>'Moving Avg'!H358</f>
        <v>73.850621499999932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</row>
    <row r="359" spans="1:12" ht="13.5" x14ac:dyDescent="0.25">
      <c r="A359" s="3">
        <f>RSI!A359</f>
        <v>42825</v>
      </c>
      <c r="B359" s="2">
        <f>RSI!B359</f>
        <v>61.624899999999997</v>
      </c>
      <c r="C359" s="2">
        <f>RSI!I359</f>
        <v>39.562766948063448</v>
      </c>
      <c r="D359" s="2">
        <f>MACD!E359</f>
        <v>1.3646546116916696</v>
      </c>
      <c r="E359" s="2">
        <f>MACD!F359</f>
        <v>2.1966810010620912</v>
      </c>
      <c r="F359" s="2">
        <f>'Moving Avg'!D359</f>
        <v>61.879240000000003</v>
      </c>
      <c r="G359" s="2">
        <f>'Moving Avg'!F359</f>
        <v>62.917625000000008</v>
      </c>
      <c r="H359" s="2">
        <f>'Moving Avg'!G359</f>
        <v>67.255847999999972</v>
      </c>
      <c r="I359" s="2">
        <f>'Moving Avg'!H359</f>
        <v>73.774543499999922</v>
      </c>
      <c r="J359" s="5" t="str">
        <f>OBV!F359</f>
        <v>BEARISH</v>
      </c>
      <c r="K359" s="5" t="str">
        <f>OBV!G359</f>
        <v>STRONG</v>
      </c>
      <c r="L359" s="5" t="str">
        <f>OBV!H359</f>
        <v>BEARISH DIVERGENCE</v>
      </c>
    </row>
    <row r="360" spans="1:12" ht="13.5" x14ac:dyDescent="0.25">
      <c r="A360" s="3">
        <f>RSI!A360</f>
        <v>42828</v>
      </c>
      <c r="B360" s="2">
        <f>RSI!B360</f>
        <v>61.624899999999997</v>
      </c>
      <c r="C360" s="2">
        <f>RSI!I360</f>
        <v>39.562766948063441</v>
      </c>
      <c r="D360" s="2">
        <f>MACD!E360</f>
        <v>0.39717217178884567</v>
      </c>
      <c r="E360" s="2">
        <f>MACD!F360</f>
        <v>1.8367792352074421</v>
      </c>
      <c r="F360" s="2">
        <f>'Moving Avg'!D360</f>
        <v>62.219859999999997</v>
      </c>
      <c r="G360" s="2">
        <f>'Moving Avg'!F360</f>
        <v>62.637509999999999</v>
      </c>
      <c r="H360" s="2">
        <f>'Moving Avg'!G360</f>
        <v>67.027163999999971</v>
      </c>
      <c r="I360" s="2">
        <f>'Moving Avg'!H360</f>
        <v>73.691931499999924</v>
      </c>
      <c r="J360" s="5" t="str">
        <f>OBV!F360</f>
        <v>BEARISH</v>
      </c>
      <c r="K360" s="5" t="str">
        <f>OBV!G360</f>
        <v>STRONG</v>
      </c>
      <c r="L360" s="5" t="str">
        <f>OBV!H360</f>
        <v>BEARISH DIVERGENCE</v>
      </c>
    </row>
    <row r="361" spans="1:12" ht="13.5" x14ac:dyDescent="0.25">
      <c r="A361" s="3">
        <f>RSI!A361</f>
        <v>42829</v>
      </c>
      <c r="B361" s="2">
        <f>RSI!B361</f>
        <v>61.624899999999997</v>
      </c>
      <c r="C361" s="2">
        <f>RSI!I361</f>
        <v>39.562766948063441</v>
      </c>
      <c r="D361" s="2">
        <f>MACD!E361</f>
        <v>-0.40828868194457613</v>
      </c>
      <c r="E361" s="2">
        <f>MACD!F361</f>
        <v>1.3877656517770385</v>
      </c>
      <c r="F361" s="2">
        <f>'Moving Avg'!D361</f>
        <v>62.021540000000002</v>
      </c>
      <c r="G361" s="2">
        <f>'Moving Avg'!F361</f>
        <v>62.357394999999997</v>
      </c>
      <c r="H361" s="2">
        <f>'Moving Avg'!G361</f>
        <v>66.798479999999984</v>
      </c>
      <c r="I361" s="2">
        <f>'Moving Avg'!H361</f>
        <v>73.621028499999923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61.624899999999997</v>
      </c>
      <c r="C362" s="2">
        <f>RSI!I362</f>
        <v>39.562766948063448</v>
      </c>
      <c r="D362" s="2">
        <f>MACD!E362</f>
        <v>-1.0913513031665545</v>
      </c>
      <c r="E362" s="2">
        <f>MACD!F362</f>
        <v>0.89194226078831984</v>
      </c>
      <c r="F362" s="2">
        <f>'Moving Avg'!D362</f>
        <v>61.823219999999992</v>
      </c>
      <c r="G362" s="2">
        <f>'Moving Avg'!F362</f>
        <v>62.077279999999995</v>
      </c>
      <c r="H362" s="2">
        <f>'Moving Avg'!G362</f>
        <v>66.569795999999968</v>
      </c>
      <c r="I362" s="2">
        <f>'Moving Avg'!H362</f>
        <v>73.538416499999926</v>
      </c>
      <c r="J362" s="5" t="str">
        <f>OBV!F362</f>
        <v>BEARISH</v>
      </c>
      <c r="K362" s="5" t="str">
        <f>OBV!G362</f>
        <v>STRONG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61.624899999999997</v>
      </c>
      <c r="C363" s="2">
        <f>RSI!I363</f>
        <v>39.562766948063448</v>
      </c>
      <c r="D363" s="2">
        <f>MACD!E363</f>
        <v>-1.3915832565095059</v>
      </c>
      <c r="E363" s="2">
        <f>MACD!F363</f>
        <v>0.43523715732875468</v>
      </c>
      <c r="F363" s="2">
        <f>'Moving Avg'!D363</f>
        <v>61.624900000000004</v>
      </c>
      <c r="G363" s="2">
        <f>'Moving Avg'!F363</f>
        <v>61.797164999999993</v>
      </c>
      <c r="H363" s="2">
        <f>'Moving Avg'!G363</f>
        <v>66.345705999999979</v>
      </c>
      <c r="I363" s="2">
        <f>'Moving Avg'!H363</f>
        <v>73.467513499999924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61.624899999999997</v>
      </c>
      <c r="C364" s="2">
        <f>RSI!I364</f>
        <v>39.562766948063441</v>
      </c>
      <c r="D364" s="2">
        <f>MACD!E364</f>
        <v>-1.3858945218749597</v>
      </c>
      <c r="E364" s="2">
        <f>MACD!F364</f>
        <v>7.1010821488011855E-2</v>
      </c>
      <c r="F364" s="2">
        <f>'Moving Avg'!D364</f>
        <v>61.624900000000004</v>
      </c>
      <c r="G364" s="2">
        <f>'Moving Avg'!F364</f>
        <v>61.517049999999998</v>
      </c>
      <c r="H364" s="2">
        <f>'Moving Avg'!G364</f>
        <v>66.12161599999996</v>
      </c>
      <c r="I364" s="2">
        <f>'Moving Avg'!H364</f>
        <v>73.385636499999933</v>
      </c>
      <c r="J364" s="5" t="str">
        <f>OBV!F364</f>
        <v>NEUTRAL</v>
      </c>
      <c r="K364" s="5" t="str">
        <f>OBV!G364</f>
        <v>NEUTRAL</v>
      </c>
      <c r="L364" s="5" t="str">
        <f>OBV!H364</f>
        <v>NEUTRAL</v>
      </c>
    </row>
    <row r="365" spans="1:12" ht="13.5" x14ac:dyDescent="0.25">
      <c r="A365" s="3">
        <f>RSI!A365</f>
        <v>42835</v>
      </c>
      <c r="B365" s="2">
        <f>RSI!B365</f>
        <v>58.851799999999997</v>
      </c>
      <c r="C365" s="2">
        <f>RSI!I365</f>
        <v>28.736629763507409</v>
      </c>
      <c r="D365" s="2">
        <f>MACD!E365</f>
        <v>-1.3424438662852083</v>
      </c>
      <c r="E365" s="2">
        <f>MACD!F365</f>
        <v>-0.2116801160666322</v>
      </c>
      <c r="F365" s="2">
        <f>'Moving Avg'!D365</f>
        <v>61.070280000000004</v>
      </c>
      <c r="G365" s="2">
        <f>'Moving Avg'!F365</f>
        <v>61.098280000000003</v>
      </c>
      <c r="H365" s="2">
        <f>'Moving Avg'!G365</f>
        <v>65.871195999999969</v>
      </c>
      <c r="I365" s="2">
        <f>'Moving Avg'!H365</f>
        <v>73.278211999999925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58.851799999999997</v>
      </c>
      <c r="C366" s="2">
        <f>RSI!I366</f>
        <v>28.736629763507409</v>
      </c>
      <c r="D366" s="2">
        <f>MACD!E366</f>
        <v>-0.86633986129284324</v>
      </c>
      <c r="E366" s="2">
        <f>MACD!F366</f>
        <v>-0.34261206511187442</v>
      </c>
      <c r="F366" s="2">
        <f>'Moving Avg'!D366</f>
        <v>60.515660000000004</v>
      </c>
      <c r="G366" s="2">
        <f>'Moving Avg'!F366</f>
        <v>60.69071499999999</v>
      </c>
      <c r="H366" s="2">
        <f>'Moving Avg'!G366</f>
        <v>65.620775999999978</v>
      </c>
      <c r="I366" s="2">
        <f>'Moving Avg'!H366</f>
        <v>73.170787499999946</v>
      </c>
      <c r="J366" s="5" t="str">
        <f>OBV!F366</f>
        <v>BEARISH</v>
      </c>
      <c r="K366" s="5" t="str">
        <f>OBV!G366</f>
        <v>STRONG</v>
      </c>
      <c r="L366" s="5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58.851799999999997</v>
      </c>
      <c r="C367" s="2">
        <f>RSI!I367</f>
        <v>28.736629763507423</v>
      </c>
      <c r="D367" s="2">
        <f>MACD!E367</f>
        <v>-0.44054851993080746</v>
      </c>
      <c r="E367" s="2">
        <f>MACD!F367</f>
        <v>-0.36219935607566101</v>
      </c>
      <c r="F367" s="2">
        <f>'Moving Avg'!D367</f>
        <v>59.961040000000004</v>
      </c>
      <c r="G367" s="2">
        <f>'Moving Avg'!F367</f>
        <v>60.433854999999994</v>
      </c>
      <c r="H367" s="2">
        <f>'Moving Avg'!G367</f>
        <v>65.370355999999958</v>
      </c>
      <c r="I367" s="2">
        <f>'Moving Avg'!H367</f>
        <v>73.064822999999947</v>
      </c>
      <c r="J367" s="5" t="str">
        <f>OBV!F367</f>
        <v>BEARISH</v>
      </c>
      <c r="K367" s="5" t="str">
        <f>OBV!G367</f>
        <v>STRONG</v>
      </c>
      <c r="L367" s="5" t="str">
        <f>OBV!H367</f>
        <v>CONFIRMED BEARISH</v>
      </c>
    </row>
    <row r="368" spans="1:12" ht="13.5" x14ac:dyDescent="0.25">
      <c r="A368" s="3">
        <f>RSI!A368</f>
        <v>42838</v>
      </c>
      <c r="B368" s="2">
        <f>RSI!B368</f>
        <v>58.851799999999997</v>
      </c>
      <c r="C368" s="2">
        <f>RSI!I368</f>
        <v>28.736629763507423</v>
      </c>
      <c r="D368" s="2">
        <f>MACD!E368</f>
        <v>-5.9028255103797278E-2</v>
      </c>
      <c r="E368" s="2">
        <f>MACD!F368</f>
        <v>-0.3015651358812883</v>
      </c>
      <c r="F368" s="2">
        <f>'Moving Avg'!D368</f>
        <v>59.406420000000004</v>
      </c>
      <c r="G368" s="2">
        <f>'Moving Avg'!F368</f>
        <v>60.360464999999991</v>
      </c>
      <c r="H368" s="2">
        <f>'Moving Avg'!G368</f>
        <v>65.113211999999976</v>
      </c>
      <c r="I368" s="2">
        <f>'Moving Avg'!H368</f>
        <v>72.958858499999948</v>
      </c>
      <c r="J368" s="5" t="str">
        <f>OBV!F368</f>
        <v>BEARISH</v>
      </c>
      <c r="K368" s="5" t="str">
        <f>OBV!G368</f>
        <v>STRONG</v>
      </c>
      <c r="L368" s="5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60.560499999999998</v>
      </c>
      <c r="C369" s="2">
        <f>RSI!I369</f>
        <v>41.91075090953197</v>
      </c>
      <c r="D369" s="2">
        <f>MACD!E369</f>
        <v>4.3346675396307432E-3</v>
      </c>
      <c r="E369" s="2">
        <f>MACD!F369</f>
        <v>-0.24038517519710451</v>
      </c>
      <c r="F369" s="2">
        <f>'Moving Avg'!D369</f>
        <v>59.193539999999999</v>
      </c>
      <c r="G369" s="2">
        <f>'Moving Avg'!F369</f>
        <v>60.36327</v>
      </c>
      <c r="H369" s="2">
        <f>'Moving Avg'!G369</f>
        <v>64.890241999999986</v>
      </c>
      <c r="I369" s="2">
        <f>'Moving Avg'!H369</f>
        <v>72.861437499999951</v>
      </c>
      <c r="J369" s="5" t="str">
        <f>OBV!F369</f>
        <v>BULLISH</v>
      </c>
      <c r="K369" s="5" t="str">
        <f>OBV!G369</f>
        <v>WEAK</v>
      </c>
      <c r="L369" s="5" t="str">
        <f>OBV!H369</f>
        <v>BULLISH DIVERGENCE</v>
      </c>
    </row>
    <row r="370" spans="1:12" ht="13.5" x14ac:dyDescent="0.25">
      <c r="A370" s="3">
        <f>RSI!A370</f>
        <v>42842</v>
      </c>
      <c r="B370" s="2">
        <f>RSI!B370</f>
        <v>60.560499999999998</v>
      </c>
      <c r="C370" s="2">
        <f>RSI!I370</f>
        <v>41.91075090953197</v>
      </c>
      <c r="D370" s="2">
        <f>MACD!E370</f>
        <v>6.6058499610235799E-2</v>
      </c>
      <c r="E370" s="2">
        <f>MACD!F370</f>
        <v>-0.17909644023563645</v>
      </c>
      <c r="F370" s="2">
        <f>'Moving Avg'!D370</f>
        <v>59.53528</v>
      </c>
      <c r="G370" s="2">
        <f>'Moving Avg'!F370</f>
        <v>60.502210000000005</v>
      </c>
      <c r="H370" s="2">
        <f>'Moving Avg'!G370</f>
        <v>64.667271999999983</v>
      </c>
      <c r="I370" s="2">
        <f>'Moving Avg'!H370</f>
        <v>72.764016499999954</v>
      </c>
      <c r="J370" s="5" t="str">
        <f>OBV!F370</f>
        <v>BULLISH</v>
      </c>
      <c r="K370" s="5" t="str">
        <f>OBV!G370</f>
        <v>WEAK</v>
      </c>
      <c r="L370" s="5" t="str">
        <f>OBV!H370</f>
        <v>CONFIRMED BULLISH</v>
      </c>
    </row>
    <row r="371" spans="1:12" ht="13.5" x14ac:dyDescent="0.25">
      <c r="A371" s="3">
        <f>RSI!A371</f>
        <v>42843</v>
      </c>
      <c r="B371" s="2">
        <f>RSI!B371</f>
        <v>60.504399999999997</v>
      </c>
      <c r="C371" s="2">
        <f>RSI!I371</f>
        <v>41.61779599975057</v>
      </c>
      <c r="D371" s="2">
        <f>MACD!E371</f>
        <v>0.12995029397199431</v>
      </c>
      <c r="E371" s="2">
        <f>MACD!F371</f>
        <v>-0.11728709339411031</v>
      </c>
      <c r="F371" s="2">
        <f>'Moving Avg'!D371</f>
        <v>59.865799999999993</v>
      </c>
      <c r="G371" s="2">
        <f>'Moving Avg'!F371</f>
        <v>60.638065000000019</v>
      </c>
      <c r="H371" s="2">
        <f>'Moving Avg'!G371</f>
        <v>64.443179999999984</v>
      </c>
      <c r="I371" s="2">
        <f>'Moving Avg'!H371</f>
        <v>72.666314999999955</v>
      </c>
      <c r="J371" s="5" t="str">
        <f>OBV!F371</f>
        <v>BULLISH</v>
      </c>
      <c r="K371" s="5" t="str">
        <f>OBV!G371</f>
        <v>WEAK</v>
      </c>
      <c r="L371" s="5" t="str">
        <f>OBV!H371</f>
        <v>CONFIRMED BULLISH</v>
      </c>
    </row>
    <row r="372" spans="1:12" ht="13.5" x14ac:dyDescent="0.25">
      <c r="A372" s="3">
        <f>RSI!A372</f>
        <v>42844</v>
      </c>
      <c r="B372" s="2">
        <f>RSI!B372</f>
        <v>60.504399999999997</v>
      </c>
      <c r="C372" s="2">
        <f>RSI!I372</f>
        <v>41.61779599975057</v>
      </c>
      <c r="D372" s="2">
        <f>MACD!E372</f>
        <v>0.1912962833554559</v>
      </c>
      <c r="E372" s="2">
        <f>MACD!F372</f>
        <v>-5.5570418044197066E-2</v>
      </c>
      <c r="F372" s="2">
        <f>'Moving Avg'!D372</f>
        <v>60.196319999999993</v>
      </c>
      <c r="G372" s="2">
        <f>'Moving Avg'!F372</f>
        <v>60.778120000000015</v>
      </c>
      <c r="H372" s="2">
        <f>'Moving Avg'!G372</f>
        <v>64.229171999999977</v>
      </c>
      <c r="I372" s="2">
        <f>'Moving Avg'!H372</f>
        <v>72.568613499999955</v>
      </c>
      <c r="J372" s="5" t="str">
        <f>OBV!F372</f>
        <v>BULLISH</v>
      </c>
      <c r="K372" s="5" t="str">
        <f>OBV!G372</f>
        <v>WEAK</v>
      </c>
      <c r="L372" s="5" t="str">
        <f>OBV!H372</f>
        <v>CONFIRMED BULLISH</v>
      </c>
    </row>
    <row r="373" spans="1:12" ht="13.5" x14ac:dyDescent="0.25">
      <c r="A373" s="3">
        <f>RSI!A373</f>
        <v>42845</v>
      </c>
      <c r="B373" s="2">
        <f>RSI!B373</f>
        <v>60.504399999999997</v>
      </c>
      <c r="C373" s="2">
        <f>RSI!I373</f>
        <v>41.61779599975057</v>
      </c>
      <c r="D373" s="2">
        <f>MACD!E373</f>
        <v>0.24994859659485513</v>
      </c>
      <c r="E373" s="2">
        <f>MACD!F373</f>
        <v>5.5333848836133792E-3</v>
      </c>
      <c r="F373" s="2">
        <f>'Moving Avg'!D373</f>
        <v>60.526839999999993</v>
      </c>
      <c r="G373" s="2">
        <f>'Moving Avg'!F373</f>
        <v>60.831340000000026</v>
      </c>
      <c r="H373" s="2">
        <f>'Moving Avg'!G373</f>
        <v>64.01628599999998</v>
      </c>
      <c r="I373" s="2">
        <f>'Moving Avg'!H373</f>
        <v>72.470911999999956</v>
      </c>
      <c r="J373" s="5" t="str">
        <f>OBV!F373</f>
        <v>BULLISH</v>
      </c>
      <c r="K373" s="5" t="str">
        <f>OBV!G373</f>
        <v>WEAK</v>
      </c>
      <c r="L373" s="5" t="str">
        <f>OBV!H373</f>
        <v>CONFIRMED BULLISH</v>
      </c>
    </row>
    <row r="374" spans="1:12" ht="13.5" x14ac:dyDescent="0.25">
      <c r="A374" s="3">
        <f>RSI!A374</f>
        <v>42846</v>
      </c>
      <c r="B374" s="2">
        <f>RSI!B374</f>
        <v>60.504399999999997</v>
      </c>
      <c r="C374" s="2">
        <f>RSI!I374</f>
        <v>41.61779599975057</v>
      </c>
      <c r="D374" s="2">
        <f>MACD!E374</f>
        <v>0.30582207737678146</v>
      </c>
      <c r="E374" s="2">
        <f>MACD!F374</f>
        <v>6.5591123382246999E-2</v>
      </c>
      <c r="F374" s="2">
        <f>'Moving Avg'!D374</f>
        <v>60.515619999999998</v>
      </c>
      <c r="G374" s="2">
        <f>'Moving Avg'!F374</f>
        <v>60.803325000000015</v>
      </c>
      <c r="H374" s="2">
        <f>'Moving Avg'!G374</f>
        <v>63.803511999999962</v>
      </c>
      <c r="I374" s="2">
        <f>'Moving Avg'!H374</f>
        <v>72.39122049999996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63.473599999999998</v>
      </c>
      <c r="C375" s="2">
        <f>RSI!I375</f>
        <v>61.016463459112217</v>
      </c>
      <c r="D375" s="2">
        <f>MACD!E375</f>
        <v>-0.28768983457329256</v>
      </c>
      <c r="E375" s="2">
        <f>MACD!F375</f>
        <v>-5.0650682088609067E-3</v>
      </c>
      <c r="F375" s="2">
        <f>'Moving Avg'!D375</f>
        <v>61.098239999999997</v>
      </c>
      <c r="G375" s="2">
        <f>'Moving Avg'!F375</f>
        <v>60.980915000000017</v>
      </c>
      <c r="H375" s="2">
        <f>'Moving Avg'!G375</f>
        <v>63.650121999999968</v>
      </c>
      <c r="I375" s="2">
        <f>'Moving Avg'!H375</f>
        <v>72.32637499999997</v>
      </c>
      <c r="J375" s="5" t="str">
        <f>OBV!F375</f>
        <v>BULLISH</v>
      </c>
      <c r="K375" s="5" t="str">
        <f>OBV!G375</f>
        <v>WEAK</v>
      </c>
      <c r="L375" s="5" t="str">
        <f>OBV!H375</f>
        <v>CONFIRMED BULLISH</v>
      </c>
    </row>
    <row r="376" spans="1:12" ht="13.5" x14ac:dyDescent="0.25">
      <c r="A376" s="3">
        <f>RSI!A376</f>
        <v>42850</v>
      </c>
      <c r="B376" s="2">
        <f>RSI!B376</f>
        <v>63.305599999999998</v>
      </c>
      <c r="C376" s="2">
        <f>RSI!I376</f>
        <v>59.805620212379218</v>
      </c>
      <c r="D376" s="2">
        <f>MACD!E376</f>
        <v>-0.78963916918291233</v>
      </c>
      <c r="E376" s="2">
        <f>MACD!F376</f>
        <v>-0.16197988840367122</v>
      </c>
      <c r="F376" s="2">
        <f>'Moving Avg'!D376</f>
        <v>61.658479999999997</v>
      </c>
      <c r="G376" s="2">
        <f>'Moving Avg'!F376</f>
        <v>61.015370000000019</v>
      </c>
      <c r="H376" s="2">
        <f>'Moving Avg'!G376</f>
        <v>63.532473999999965</v>
      </c>
      <c r="I376" s="2">
        <f>'Moving Avg'!H376</f>
        <v>72.26068949999997</v>
      </c>
      <c r="J376" s="5" t="str">
        <f>OBV!F376</f>
        <v>BULLISH</v>
      </c>
      <c r="K376" s="5" t="str">
        <f>OBV!G376</f>
        <v>WEAK</v>
      </c>
      <c r="L376" s="5" t="str">
        <f>OBV!H376</f>
        <v>CONFIRMED BULLISH</v>
      </c>
    </row>
    <row r="377" spans="1:12" ht="13.5" x14ac:dyDescent="0.25">
      <c r="A377" s="3">
        <f>RSI!A377</f>
        <v>42851</v>
      </c>
      <c r="B377" s="2">
        <f>RSI!B377</f>
        <v>63.305599999999998</v>
      </c>
      <c r="C377" s="2">
        <f>RSI!I377</f>
        <v>59.805620212379218</v>
      </c>
      <c r="D377" s="2">
        <f>MACD!E377</f>
        <v>-1.2246611359661443</v>
      </c>
      <c r="E377" s="2">
        <f>MACD!F377</f>
        <v>-0.37451613791616589</v>
      </c>
      <c r="F377" s="2">
        <f>'Moving Avg'!D377</f>
        <v>62.218719999999998</v>
      </c>
      <c r="G377" s="2">
        <f>'Moving Avg'!F377</f>
        <v>61.049825000000013</v>
      </c>
      <c r="H377" s="2">
        <f>'Moving Avg'!G377</f>
        <v>63.414825999999969</v>
      </c>
      <c r="I377" s="2">
        <f>'Moving Avg'!H377</f>
        <v>72.195003999999969</v>
      </c>
      <c r="J377" s="5" t="str">
        <f>OBV!F377</f>
        <v>BULLISH</v>
      </c>
      <c r="K377" s="5" t="str">
        <f>OBV!G377</f>
        <v>WEAK</v>
      </c>
      <c r="L377" s="5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63.2776</v>
      </c>
      <c r="C378" s="2">
        <f>RSI!I378</f>
        <v>59.577092793180789</v>
      </c>
      <c r="D378" s="2">
        <f>MACD!E378</f>
        <v>-1.6002155414405763</v>
      </c>
      <c r="E378" s="2">
        <f>MACD!F378</f>
        <v>-0.61965601862104802</v>
      </c>
      <c r="F378" s="2">
        <f>'Moving Avg'!D378</f>
        <v>62.77335999999999</v>
      </c>
      <c r="G378" s="2">
        <f>'Moving Avg'!F378</f>
        <v>61.082880000000003</v>
      </c>
      <c r="H378" s="2">
        <f>'Moving Avg'!G378</f>
        <v>63.296617999999974</v>
      </c>
      <c r="I378" s="2">
        <f>'Moving Avg'!H378</f>
        <v>72.129178499999966</v>
      </c>
      <c r="J378" s="5" t="str">
        <f>OBV!F378</f>
        <v>BULLISH</v>
      </c>
      <c r="K378" s="5" t="str">
        <f>OBV!G378</f>
        <v>WEAK</v>
      </c>
      <c r="L378" s="5" t="str">
        <f>OBV!H378</f>
        <v>CONFIRMED BULLISH</v>
      </c>
    </row>
    <row r="379" spans="1:12" ht="13.5" x14ac:dyDescent="0.25">
      <c r="A379" s="3">
        <f>RSI!A379</f>
        <v>42853</v>
      </c>
      <c r="B379" s="2">
        <f>RSI!B379</f>
        <v>63.271999999999998</v>
      </c>
      <c r="C379" s="2">
        <f>RSI!I379</f>
        <v>59.528099907971814</v>
      </c>
      <c r="D379" s="2">
        <f>MACD!E379</f>
        <v>-1.6633619783058364</v>
      </c>
      <c r="E379" s="2">
        <f>MACD!F379</f>
        <v>-0.82839721055800575</v>
      </c>
      <c r="F379" s="2">
        <f>'Moving Avg'!D379</f>
        <v>63.326880000000003</v>
      </c>
      <c r="G379" s="2">
        <f>'Moving Avg'!F379</f>
        <v>61.16523500000001</v>
      </c>
      <c r="H379" s="2">
        <f>'Moving Avg'!G379</f>
        <v>63.178297999999977</v>
      </c>
      <c r="I379" s="2">
        <f>'Moving Avg'!H379</f>
        <v>72.063324999999992</v>
      </c>
      <c r="J379" s="5" t="str">
        <f>OBV!F379</f>
        <v>BULLISH</v>
      </c>
      <c r="K379" s="5" t="str">
        <f>OBV!G379</f>
        <v>WEAK</v>
      </c>
      <c r="L379" s="5" t="str">
        <f>OBV!H379</f>
        <v>CONFIRMED BULLISH</v>
      </c>
    </row>
    <row r="380" spans="1:12" ht="13.5" x14ac:dyDescent="0.25">
      <c r="A380" s="3">
        <f>RSI!A380</f>
        <v>42857</v>
      </c>
      <c r="B380" s="2">
        <f>RSI!B380</f>
        <v>63.271999999999998</v>
      </c>
      <c r="C380" s="2">
        <f>RSI!I380</f>
        <v>59.528099907971814</v>
      </c>
      <c r="D380" s="2">
        <f>MACD!E380</f>
        <v>-1.7247802752423738</v>
      </c>
      <c r="E380" s="2">
        <f>MACD!F380</f>
        <v>-1.0076738234948794</v>
      </c>
      <c r="F380" s="2">
        <f>'Moving Avg'!D380</f>
        <v>63.286559999999994</v>
      </c>
      <c r="G380" s="2">
        <f>'Moving Avg'!F380</f>
        <v>61.247590000000002</v>
      </c>
      <c r="H380" s="2">
        <f>'Moving Avg'!G380</f>
        <v>63.065581999999978</v>
      </c>
      <c r="I380" s="2">
        <f>'Moving Avg'!H380</f>
        <v>71.997471499999989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60.504399999999997</v>
      </c>
      <c r="C381" s="2">
        <f>RSI!I381</f>
        <v>40.458304032451508</v>
      </c>
      <c r="D381" s="2">
        <f>MACD!E381</f>
        <v>-1.5877680546058457</v>
      </c>
      <c r="E381" s="2">
        <f>MACD!F381</f>
        <v>-1.1236926697170728</v>
      </c>
      <c r="F381" s="2">
        <f>'Moving Avg'!D381</f>
        <v>62.726320000000001</v>
      </c>
      <c r="G381" s="2">
        <f>'Moving Avg'!F381</f>
        <v>61.191565000000004</v>
      </c>
      <c r="H381" s="2">
        <f>'Moving Avg'!G381</f>
        <v>62.89751399999998</v>
      </c>
      <c r="I381" s="2">
        <f>'Moving Avg'!H381</f>
        <v>71.917779999999993</v>
      </c>
      <c r="J381" s="5" t="str">
        <f>OBV!F381</f>
        <v>BEARISH</v>
      </c>
      <c r="K381" s="5" t="str">
        <f>OBV!G381</f>
        <v>STRONG</v>
      </c>
      <c r="L381" s="5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60.504399999999997</v>
      </c>
      <c r="C382" s="2">
        <f>RSI!I382</f>
        <v>40.458304032451508</v>
      </c>
      <c r="D382" s="2">
        <f>MACD!E382</f>
        <v>-1.4623280748523726</v>
      </c>
      <c r="E382" s="2">
        <f>MACD!F382</f>
        <v>-1.1914197507441329</v>
      </c>
      <c r="F382" s="2">
        <f>'Moving Avg'!D382</f>
        <v>62.166080000000001</v>
      </c>
      <c r="G382" s="2">
        <f>'Moving Avg'!F382</f>
        <v>61.135540000000013</v>
      </c>
      <c r="H382" s="2">
        <f>'Moving Avg'!G382</f>
        <v>62.751853999999987</v>
      </c>
      <c r="I382" s="2">
        <f>'Moving Avg'!H382</f>
        <v>71.847120499999988</v>
      </c>
      <c r="J382" s="5" t="str">
        <f>OBV!F382</f>
        <v>BEARISH</v>
      </c>
      <c r="K382" s="5" t="str">
        <f>OBV!G382</f>
        <v>STRONG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62.179499999999997</v>
      </c>
      <c r="C383" s="2">
        <f>RSI!I383</f>
        <v>51.389360583929069</v>
      </c>
      <c r="D383" s="2">
        <f>MACD!E383</f>
        <v>-1.4714656625115907</v>
      </c>
      <c r="E383" s="2">
        <f>MACD!F383</f>
        <v>-1.2474289330976245</v>
      </c>
      <c r="F383" s="2">
        <f>'Moving Avg'!D383</f>
        <v>61.946460000000002</v>
      </c>
      <c r="G383" s="2">
        <f>'Moving Avg'!F383</f>
        <v>61.163270000000011</v>
      </c>
      <c r="H383" s="2">
        <f>'Moving Avg'!G383</f>
        <v>62.639695999999986</v>
      </c>
      <c r="I383" s="2">
        <f>'Moving Avg'!H383</f>
        <v>71.784836499999997</v>
      </c>
      <c r="J383" s="5" t="str">
        <f>OBV!F383</f>
        <v>BEARISH</v>
      </c>
      <c r="K383" s="5" t="str">
        <f>OBV!G383</f>
        <v>STRONG</v>
      </c>
      <c r="L383" s="5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60.319600000000001</v>
      </c>
      <c r="C384" s="2">
        <f>RSI!I384</f>
        <v>42.138999256866107</v>
      </c>
      <c r="D384" s="2">
        <f>MACD!E384</f>
        <v>-1.3431749900222414</v>
      </c>
      <c r="E384" s="2">
        <f>MACD!F384</f>
        <v>-1.2665781444825479</v>
      </c>
      <c r="F384" s="2">
        <f>'Moving Avg'!D384</f>
        <v>61.355980000000002</v>
      </c>
      <c r="G384" s="2">
        <f>'Moving Avg'!F384</f>
        <v>61.098005000000015</v>
      </c>
      <c r="H384" s="2">
        <f>'Moving Avg'!G384</f>
        <v>62.490339999999975</v>
      </c>
      <c r="I384" s="2">
        <f>'Moving Avg'!H384</f>
        <v>71.713253000000009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60.504399999999997</v>
      </c>
      <c r="C385" s="2">
        <f>RSI!I385</f>
        <v>43.232409158532128</v>
      </c>
      <c r="D385" s="2">
        <f>MACD!E385</f>
        <v>-0.78213842337078177</v>
      </c>
      <c r="E385" s="2">
        <f>MACD!F385</f>
        <v>-1.1696902002601948</v>
      </c>
      <c r="F385" s="2">
        <f>'Moving Avg'!D385</f>
        <v>60.802459999999996</v>
      </c>
      <c r="G385" s="2">
        <f>'Moving Avg'!F385</f>
        <v>61.180635000000009</v>
      </c>
      <c r="H385" s="2">
        <f>'Moving Avg'!G385</f>
        <v>62.355883999999975</v>
      </c>
      <c r="I385" s="2">
        <f>'Moving Avg'!H385</f>
        <v>71.645027500000012</v>
      </c>
      <c r="J385" s="5" t="str">
        <f>OBV!F385</f>
        <v>BULLISH</v>
      </c>
      <c r="K385" s="5" t="str">
        <f>OBV!G385</f>
        <v>WEAK</v>
      </c>
      <c r="L385" s="5" t="str">
        <f>OBV!H385</f>
        <v>BULLISH DIVERGENCE</v>
      </c>
    </row>
    <row r="386" spans="1:12" ht="13.5" x14ac:dyDescent="0.25">
      <c r="A386" s="3">
        <f>RSI!A386</f>
        <v>42865</v>
      </c>
      <c r="B386" s="2">
        <f>RSI!B386</f>
        <v>60.504399999999997</v>
      </c>
      <c r="C386" s="2">
        <f>RSI!I386</f>
        <v>43.232409158532128</v>
      </c>
      <c r="D386" s="2">
        <f>MACD!E386</f>
        <v>-0.32567571817809693</v>
      </c>
      <c r="E386" s="2">
        <f>MACD!F386</f>
        <v>-1.0008873038437753</v>
      </c>
      <c r="F386" s="2">
        <f>'Moving Avg'!D386</f>
        <v>60.802459999999996</v>
      </c>
      <c r="G386" s="2">
        <f>'Moving Avg'!F386</f>
        <v>61.263265000000011</v>
      </c>
      <c r="H386" s="2">
        <f>'Moving Avg'!G386</f>
        <v>62.222549999999963</v>
      </c>
      <c r="I386" s="2">
        <f>'Moving Avg'!H386</f>
        <v>71.576802000000001</v>
      </c>
      <c r="J386" s="5" t="str">
        <f>OBV!F386</f>
        <v>BULLISH</v>
      </c>
      <c r="K386" s="5" t="str">
        <f>OBV!G386</f>
        <v>WEAK</v>
      </c>
      <c r="L386" s="5" t="str">
        <f>OBV!H386</f>
        <v>NEUTRAL</v>
      </c>
    </row>
    <row r="387" spans="1:12" ht="13.5" x14ac:dyDescent="0.25">
      <c r="A387" s="3">
        <f>RSI!A387</f>
        <v>42866</v>
      </c>
      <c r="B387" s="2">
        <f>RSI!B387</f>
        <v>60.504399999999997</v>
      </c>
      <c r="C387" s="2">
        <f>RSI!I387</f>
        <v>43.232409158532128</v>
      </c>
      <c r="D387" s="2">
        <f>MACD!E387</f>
        <v>6.7585668718486147E-2</v>
      </c>
      <c r="E387" s="2">
        <f>MACD!F387</f>
        <v>-0.78719270933132313</v>
      </c>
      <c r="F387" s="2">
        <f>'Moving Avg'!D387</f>
        <v>60.802459999999996</v>
      </c>
      <c r="G387" s="2">
        <f>'Moving Avg'!F387</f>
        <v>61.345895000000006</v>
      </c>
      <c r="H387" s="2">
        <f>'Moving Avg'!G387</f>
        <v>62.088093999999963</v>
      </c>
      <c r="I387" s="2">
        <f>'Moving Avg'!H387</f>
        <v>71.508576500000004</v>
      </c>
      <c r="J387" s="5" t="str">
        <f>OBV!F387</f>
        <v>BULLISH</v>
      </c>
      <c r="K387" s="5" t="str">
        <f>OBV!G387</f>
        <v>WEAK</v>
      </c>
      <c r="L387" s="5" t="str">
        <f>OBV!H387</f>
        <v>NEUTRAL</v>
      </c>
    </row>
    <row r="388" spans="1:12" ht="13.5" x14ac:dyDescent="0.25">
      <c r="A388" s="3">
        <f>RSI!A388</f>
        <v>42867</v>
      </c>
      <c r="B388" s="2">
        <f>RSI!B388</f>
        <v>60.504399999999997</v>
      </c>
      <c r="C388" s="2">
        <f>RSI!I388</f>
        <v>43.232409158532128</v>
      </c>
      <c r="D388" s="2">
        <f>MACD!E388</f>
        <v>0.40254104969195481</v>
      </c>
      <c r="E388" s="2">
        <f>MACD!F388</f>
        <v>-0.54924595752666749</v>
      </c>
      <c r="F388" s="2">
        <f>'Moving Avg'!D388</f>
        <v>60.467439999999996</v>
      </c>
      <c r="G388" s="2">
        <f>'Moving Avg'!F388</f>
        <v>61.428525000000015</v>
      </c>
      <c r="H388" s="2">
        <f>'Moving Avg'!G388</f>
        <v>61.953637999999962</v>
      </c>
      <c r="I388" s="2">
        <f>'Moving Avg'!H388</f>
        <v>71.440351000000007</v>
      </c>
      <c r="J388" s="5" t="str">
        <f>OBV!F388</f>
        <v>BULLISH</v>
      </c>
      <c r="K388" s="5" t="str">
        <f>OBV!G388</f>
        <v>WEAK</v>
      </c>
      <c r="L388" s="5" t="str">
        <f>OBV!H388</f>
        <v>BULLISH DIVERGENCE</v>
      </c>
    </row>
    <row r="389" spans="1:12" ht="13.5" x14ac:dyDescent="0.25">
      <c r="A389" s="3">
        <f>RSI!A389</f>
        <v>42870</v>
      </c>
      <c r="B389" s="2">
        <f>RSI!B389</f>
        <v>60.504399999999997</v>
      </c>
      <c r="C389" s="2">
        <f>RSI!I389</f>
        <v>43.232409158532128</v>
      </c>
      <c r="D389" s="2">
        <f>MACD!E389</f>
        <v>0.69112499718179521</v>
      </c>
      <c r="E389" s="2">
        <f>MACD!F389</f>
        <v>-0.30117176658497502</v>
      </c>
      <c r="F389" s="2">
        <f>'Moving Avg'!D389</f>
        <v>60.504399999999997</v>
      </c>
      <c r="G389" s="2">
        <f>'Moving Avg'!F389</f>
        <v>61.425720000000013</v>
      </c>
      <c r="H389" s="2">
        <f>'Moving Avg'!G389</f>
        <v>61.819181999999962</v>
      </c>
      <c r="I389" s="2">
        <f>'Moving Avg'!H389</f>
        <v>71.372125499999996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60.504399999999997</v>
      </c>
      <c r="C390" s="2">
        <f>RSI!I390</f>
        <v>43.232409158532128</v>
      </c>
      <c r="D390" s="2">
        <f>MACD!E390</f>
        <v>0.940887064335584</v>
      </c>
      <c r="E390" s="2">
        <f>MACD!F390</f>
        <v>-5.2760000400863205E-2</v>
      </c>
      <c r="F390" s="2">
        <f>'Moving Avg'!D390</f>
        <v>60.504399999999997</v>
      </c>
      <c r="G390" s="2">
        <f>'Moving Avg'!F390</f>
        <v>61.42291500000001</v>
      </c>
      <c r="H390" s="2">
        <f>'Moving Avg'!G390</f>
        <v>61.684725999999962</v>
      </c>
      <c r="I390" s="2">
        <f>'Moving Avg'!H390</f>
        <v>71.303899999999999</v>
      </c>
      <c r="J390" s="5" t="str">
        <f>OBV!F390</f>
        <v>NEUTRAL</v>
      </c>
      <c r="K390" s="5" t="str">
        <f>OBV!G390</f>
        <v>NEUTRAL</v>
      </c>
      <c r="L390" s="5" t="str">
        <f>OBV!H390</f>
        <v>NEUTRAL</v>
      </c>
    </row>
    <row r="391" spans="1:12" ht="13.5" x14ac:dyDescent="0.25">
      <c r="A391" s="3">
        <f>RSI!A391</f>
        <v>42872</v>
      </c>
      <c r="B391" s="2">
        <f>RSI!B391</f>
        <v>60.504399999999997</v>
      </c>
      <c r="C391" s="2">
        <f>RSI!I391</f>
        <v>43.232409158532128</v>
      </c>
      <c r="D391" s="2">
        <f>MACD!E391</f>
        <v>0.73160222162888289</v>
      </c>
      <c r="E391" s="2">
        <f>MACD!F391</f>
        <v>0.10411244400508603</v>
      </c>
      <c r="F391" s="2">
        <f>'Moving Avg'!D391</f>
        <v>60.504399999999997</v>
      </c>
      <c r="G391" s="2">
        <f>'Moving Avg'!F391</f>
        <v>61.42291500000001</v>
      </c>
      <c r="H391" s="2">
        <f>'Moving Avg'!G391</f>
        <v>61.550269999999962</v>
      </c>
      <c r="I391" s="2">
        <f>'Moving Avg'!H391</f>
        <v>71.235674499999988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</row>
    <row r="392" spans="1:12" ht="13.5" x14ac:dyDescent="0.25">
      <c r="A392" s="3">
        <f>RSI!A392</f>
        <v>42873</v>
      </c>
      <c r="B392" s="2">
        <f>RSI!B392</f>
        <v>60.504399999999997</v>
      </c>
      <c r="C392" s="2">
        <f>RSI!I392</f>
        <v>43.232409158532128</v>
      </c>
      <c r="D392" s="2">
        <f>MACD!E392</f>
        <v>0.55929526826461995</v>
      </c>
      <c r="E392" s="2">
        <f>MACD!F392</f>
        <v>0.19514900885699282</v>
      </c>
      <c r="F392" s="2">
        <f>'Moving Avg'!D392</f>
        <v>60.504399999999997</v>
      </c>
      <c r="G392" s="2">
        <f>'Moving Avg'!F392</f>
        <v>61.42291500000001</v>
      </c>
      <c r="H392" s="2">
        <f>'Moving Avg'!G392</f>
        <v>61.415813999999955</v>
      </c>
      <c r="I392" s="2">
        <f>'Moving Avg'!H392</f>
        <v>71.16771949999999</v>
      </c>
      <c r="J392" s="5" t="str">
        <f>OBV!F392</f>
        <v>NEUTRAL</v>
      </c>
      <c r="K392" s="5" t="str">
        <f>OBV!G392</f>
        <v>NEUTRAL</v>
      </c>
      <c r="L392" s="5" t="str">
        <f>OBV!H392</f>
        <v>NEUTRAL</v>
      </c>
    </row>
    <row r="393" spans="1:12" ht="13.5" x14ac:dyDescent="0.25">
      <c r="A393" s="3">
        <f>RSI!A393</f>
        <v>42874</v>
      </c>
      <c r="B393" s="2">
        <f>RSI!B393</f>
        <v>60.504399999999997</v>
      </c>
      <c r="C393" s="2">
        <f>RSI!I393</f>
        <v>43.232409158532128</v>
      </c>
      <c r="D393" s="2">
        <f>MACD!E393</f>
        <v>0.67563090003604032</v>
      </c>
      <c r="E393" s="2">
        <f>MACD!F393</f>
        <v>0.29124538709280234</v>
      </c>
      <c r="F393" s="2">
        <f>'Moving Avg'!D393</f>
        <v>60.504399999999997</v>
      </c>
      <c r="G393" s="2">
        <f>'Moving Avg'!F393</f>
        <v>61.42291500000001</v>
      </c>
      <c r="H393" s="2">
        <f>'Moving Avg'!G393</f>
        <v>61.281357999999948</v>
      </c>
      <c r="I393" s="2">
        <f>'Moving Avg'!H393</f>
        <v>71.099764499999978</v>
      </c>
      <c r="J393" s="5" t="str">
        <f>OBV!F393</f>
        <v>NEUTRAL</v>
      </c>
      <c r="K393" s="5" t="str">
        <f>OBV!G393</f>
        <v>NEUTRAL</v>
      </c>
      <c r="L393" s="5" t="str">
        <f>OBV!H393</f>
        <v>NEUTRAL</v>
      </c>
    </row>
    <row r="394" spans="1:12" ht="13.5" x14ac:dyDescent="0.25">
      <c r="A394" s="3">
        <f>RSI!A394</f>
        <v>42877</v>
      </c>
      <c r="B394" s="2">
        <f>RSI!B394</f>
        <v>61.064700000000002</v>
      </c>
      <c r="C394" s="2">
        <f>RSI!I394</f>
        <v>48.932980425213131</v>
      </c>
      <c r="D394" s="2">
        <f>MACD!E394</f>
        <v>0.45052484629528777</v>
      </c>
      <c r="E394" s="2">
        <f>MACD!F394</f>
        <v>0.32310127893329943</v>
      </c>
      <c r="F394" s="2">
        <f>'Moving Avg'!D394</f>
        <v>60.616459999999996</v>
      </c>
      <c r="G394" s="2">
        <f>'Moving Avg'!F394</f>
        <v>61.450930000000007</v>
      </c>
      <c r="H394" s="2">
        <f>'Moving Avg'!G394</f>
        <v>61.158107999999949</v>
      </c>
      <c r="I394" s="2">
        <f>'Moving Avg'!H394</f>
        <v>71.034610999999984</v>
      </c>
      <c r="J394" s="5" t="str">
        <f>OBV!F394</f>
        <v>BULLISH</v>
      </c>
      <c r="K394" s="5" t="str">
        <f>OBV!G394</f>
        <v>NEUTRAL</v>
      </c>
      <c r="L394" s="5" t="str">
        <f>OBV!H394</f>
        <v>CONFIRMED BULLISH</v>
      </c>
    </row>
    <row r="395" spans="1:12" ht="13.5" x14ac:dyDescent="0.25">
      <c r="A395" s="3">
        <f>RSI!A395</f>
        <v>42878</v>
      </c>
      <c r="B395" s="2">
        <f>RSI!B395</f>
        <v>60.504399999999997</v>
      </c>
      <c r="C395" s="2">
        <f>RSI!I395</f>
        <v>44.157599151933852</v>
      </c>
      <c r="D395" s="2">
        <f>MACD!E395</f>
        <v>0.33046882303634817</v>
      </c>
      <c r="E395" s="2">
        <f>MACD!F395</f>
        <v>0.32457478775390919</v>
      </c>
      <c r="F395" s="2">
        <f>'Moving Avg'!D395</f>
        <v>60.616459999999996</v>
      </c>
      <c r="G395" s="2">
        <f>'Moving Avg'!F395</f>
        <v>61.302470000000007</v>
      </c>
      <c r="H395" s="2">
        <f>'Moving Avg'!G395</f>
        <v>61.023651999999949</v>
      </c>
      <c r="I395" s="2">
        <f>'Moving Avg'!H395</f>
        <v>70.966655999999986</v>
      </c>
      <c r="J395" s="5" t="str">
        <f>OBV!F395</f>
        <v>NEUTRAL</v>
      </c>
      <c r="K395" s="5" t="str">
        <f>OBV!G395</f>
        <v>NEUTRAL</v>
      </c>
      <c r="L395" s="5" t="str">
        <f>OBV!H395</f>
        <v>NEUTRAL</v>
      </c>
    </row>
    <row r="396" spans="1:12" ht="13.5" x14ac:dyDescent="0.25">
      <c r="A396" s="3">
        <f>RSI!A396</f>
        <v>42879</v>
      </c>
      <c r="B396" s="2">
        <f>RSI!B396</f>
        <v>60.784599999999998</v>
      </c>
      <c r="C396" s="2">
        <f>RSI!I396</f>
        <v>46.946009162374615</v>
      </c>
      <c r="D396" s="2">
        <f>MACD!E396</f>
        <v>0.21188625412366235</v>
      </c>
      <c r="E396" s="2">
        <f>MACD!F396</f>
        <v>0.30203708102785987</v>
      </c>
      <c r="F396" s="2">
        <f>'Moving Avg'!D396</f>
        <v>60.672499999999999</v>
      </c>
      <c r="G396" s="2">
        <f>'Moving Avg'!F396</f>
        <v>61.176420000000007</v>
      </c>
      <c r="H396" s="2">
        <f>'Moving Avg'!G396</f>
        <v>60.899281999999943</v>
      </c>
      <c r="I396" s="2">
        <f>'Moving Avg'!H396</f>
        <v>70.90010199999999</v>
      </c>
      <c r="J396" s="5" t="str">
        <f>OBV!F396</f>
        <v>BULLISH</v>
      </c>
      <c r="K396" s="5" t="str">
        <f>OBV!G396</f>
        <v>WEAK</v>
      </c>
      <c r="L396" s="5" t="str">
        <f>OBV!H396</f>
        <v>CONFIRMED BULLISH</v>
      </c>
    </row>
    <row r="397" spans="1:12" ht="13.5" x14ac:dyDescent="0.25">
      <c r="A397" s="3">
        <f>RSI!A397</f>
        <v>42880</v>
      </c>
      <c r="B397" s="2">
        <f>RSI!B397</f>
        <v>60.784599999999998</v>
      </c>
      <c r="C397" s="2">
        <f>RSI!I397</f>
        <v>46.946009162374615</v>
      </c>
      <c r="D397" s="2">
        <f>MACD!E397</f>
        <v>0.11337186247840947</v>
      </c>
      <c r="E397" s="2">
        <f>MACD!F397</f>
        <v>0.26430403731796981</v>
      </c>
      <c r="F397" s="2">
        <f>'Moving Avg'!D397</f>
        <v>60.728539999999995</v>
      </c>
      <c r="G397" s="2">
        <f>'Moving Avg'!F397</f>
        <v>61.050370000000008</v>
      </c>
      <c r="H397" s="2">
        <f>'Moving Avg'!G397</f>
        <v>60.835193999999944</v>
      </c>
      <c r="I397" s="2">
        <f>'Moving Avg'!H397</f>
        <v>70.833547999999993</v>
      </c>
      <c r="J397" s="5" t="str">
        <f>OBV!F397</f>
        <v>BULLISH</v>
      </c>
      <c r="K397" s="5" t="str">
        <f>OBV!G397</f>
        <v>WEAK</v>
      </c>
      <c r="L397" s="5" t="str">
        <f>OBV!H397</f>
        <v>CONFIRMED BULLISH</v>
      </c>
    </row>
    <row r="398" spans="1:12" ht="13.5" x14ac:dyDescent="0.25">
      <c r="A398" s="3">
        <f>RSI!A398</f>
        <v>42881</v>
      </c>
      <c r="B398" s="2">
        <f>RSI!B398</f>
        <v>60.784599999999998</v>
      </c>
      <c r="C398" s="2">
        <f>RSI!I398</f>
        <v>46.946009162374615</v>
      </c>
      <c r="D398" s="2">
        <f>MACD!E398</f>
        <v>3.1703072870548965E-2</v>
      </c>
      <c r="E398" s="2">
        <f>MACD!F398</f>
        <v>0.21778384442848564</v>
      </c>
      <c r="F398" s="2">
        <f>'Moving Avg'!D398</f>
        <v>60.784580000000005</v>
      </c>
      <c r="G398" s="2">
        <f>'Moving Avg'!F398</f>
        <v>60.925719999999998</v>
      </c>
      <c r="H398" s="2">
        <f>'Moving Avg'!G398</f>
        <v>60.844493999999948</v>
      </c>
      <c r="I398" s="2">
        <f>'Moving Avg'!H398</f>
        <v>70.766993999999997</v>
      </c>
      <c r="J398" s="5" t="str">
        <f>OBV!F398</f>
        <v>BULLISH</v>
      </c>
      <c r="K398" s="5" t="str">
        <f>OBV!G398</f>
        <v>WEAK</v>
      </c>
      <c r="L398" s="5" t="str">
        <f>OBV!H398</f>
        <v>CONFIRMED BULLISH</v>
      </c>
    </row>
    <row r="399" spans="1:12" ht="13.5" x14ac:dyDescent="0.25">
      <c r="A399" s="3">
        <f>RSI!A399</f>
        <v>42884</v>
      </c>
      <c r="B399" s="2">
        <f>RSI!B399</f>
        <v>60.784599999999998</v>
      </c>
      <c r="C399" s="2">
        <f>RSI!I399</f>
        <v>46.946009162374615</v>
      </c>
      <c r="D399" s="2">
        <f>MACD!E399</f>
        <v>-3.5836897025866676E-2</v>
      </c>
      <c r="E399" s="2">
        <f>MACD!F399</f>
        <v>0.16705969613761518</v>
      </c>
      <c r="F399" s="2">
        <f>'Moving Avg'!D399</f>
        <v>60.728560000000002</v>
      </c>
      <c r="G399" s="2">
        <f>'Moving Avg'!F399</f>
        <v>60.801349999999999</v>
      </c>
      <c r="H399" s="2">
        <f>'Moving Avg'!G399</f>
        <v>60.850097999999953</v>
      </c>
      <c r="I399" s="2">
        <f>'Moving Avg'!H399</f>
        <v>70.70044</v>
      </c>
      <c r="J399" s="5" t="str">
        <f>OBV!F399</f>
        <v>BULLISH</v>
      </c>
      <c r="K399" s="5" t="str">
        <f>OBV!G399</f>
        <v>WEAK</v>
      </c>
      <c r="L399" s="5" t="str">
        <f>OBV!H399</f>
        <v>BULLISH DIVERGENCE</v>
      </c>
    </row>
    <row r="400" spans="1:12" ht="13.5" x14ac:dyDescent="0.25">
      <c r="A400" s="3">
        <f>RSI!A400</f>
        <v>42885</v>
      </c>
      <c r="B400" s="2">
        <f>RSI!B400</f>
        <v>58.963799999999999</v>
      </c>
      <c r="C400" s="2">
        <f>RSI!I400</f>
        <v>32.682173424158151</v>
      </c>
      <c r="D400" s="2">
        <f>MACD!E400</f>
        <v>4.3336481511424552E-2</v>
      </c>
      <c r="E400" s="2">
        <f>MACD!F400</f>
        <v>0.14231505321237706</v>
      </c>
      <c r="F400" s="2">
        <f>'Moving Avg'!D400</f>
        <v>60.420439999999999</v>
      </c>
      <c r="G400" s="2">
        <f>'Moving Avg'!F400</f>
        <v>60.585939999999994</v>
      </c>
      <c r="H400" s="2">
        <f>'Moving Avg'!G400</f>
        <v>60.873739999999955</v>
      </c>
      <c r="I400" s="2">
        <f>'Moving Avg'!H400</f>
        <v>70.624781999999996</v>
      </c>
      <c r="J400" s="5" t="str">
        <f>OBV!F400</f>
        <v>BULLISH</v>
      </c>
      <c r="K400" s="5" t="str">
        <f>OBV!G400</f>
        <v>NEUTRAL</v>
      </c>
      <c r="L400" s="5" t="str">
        <f>OBV!H400</f>
        <v>BULLISH DIVERGENCE</v>
      </c>
    </row>
    <row r="401" spans="1:12" ht="13.5" x14ac:dyDescent="0.25">
      <c r="A401" s="3">
        <f>RSI!A401</f>
        <v>42886</v>
      </c>
      <c r="B401" s="2">
        <f>RSI!B401</f>
        <v>58.963799999999999</v>
      </c>
      <c r="C401" s="2">
        <f>RSI!I401</f>
        <v>32.682173424158151</v>
      </c>
      <c r="D401" s="2">
        <f>MACD!E401</f>
        <v>0.12242973841087945</v>
      </c>
      <c r="E401" s="2">
        <f>MACD!F401</f>
        <v>0.13833799025207755</v>
      </c>
      <c r="F401" s="2">
        <f>'Moving Avg'!D401</f>
        <v>60.056279999999994</v>
      </c>
      <c r="G401" s="2">
        <f>'Moving Avg'!F401</f>
        <v>60.508909999999993</v>
      </c>
      <c r="H401" s="2">
        <f>'Moving Avg'!G401</f>
        <v>60.897269999999963</v>
      </c>
      <c r="I401" s="2">
        <f>'Moving Avg'!H401</f>
        <v>70.546716999999987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58.963799999999999</v>
      </c>
      <c r="C402" s="2">
        <f>RSI!I402</f>
        <v>32.682173424158151</v>
      </c>
      <c r="D402" s="2">
        <f>MACD!E402</f>
        <v>0.20055887429037966</v>
      </c>
      <c r="E402" s="2">
        <f>MACD!F402</f>
        <v>0.15078216705973796</v>
      </c>
      <c r="F402" s="2">
        <f>'Moving Avg'!D402</f>
        <v>59.692120000000003</v>
      </c>
      <c r="G402" s="2">
        <f>'Moving Avg'!F402</f>
        <v>60.431879999999992</v>
      </c>
      <c r="H402" s="2">
        <f>'Moving Avg'!G402</f>
        <v>60.922479999999958</v>
      </c>
      <c r="I402" s="2">
        <f>'Moving Avg'!H402</f>
        <v>70.468651999999992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60.728499999999997</v>
      </c>
      <c r="C403" s="2">
        <f>RSI!I403</f>
        <v>50.783520199443856</v>
      </c>
      <c r="D403" s="2">
        <f>MACD!E403</f>
        <v>0.1463237656570584</v>
      </c>
      <c r="E403" s="2">
        <f>MACD!F403</f>
        <v>0.14989048677920205</v>
      </c>
      <c r="F403" s="2">
        <f>'Moving Avg'!D403</f>
        <v>59.680899999999994</v>
      </c>
      <c r="G403" s="2">
        <f>'Moving Avg'!F403</f>
        <v>60.359329999999986</v>
      </c>
      <c r="H403" s="2">
        <f>'Moving Avg'!G403</f>
        <v>60.948249999999973</v>
      </c>
      <c r="I403" s="2">
        <f>'Moving Avg'!H403</f>
        <v>70.399437499999991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60.784599999999998</v>
      </c>
      <c r="C404" s="2">
        <f>RSI!I404</f>
        <v>51.23246020591791</v>
      </c>
      <c r="D404" s="2">
        <f>MACD!E404</f>
        <v>0.18165496241834234</v>
      </c>
      <c r="E404" s="2">
        <f>MACD!F404</f>
        <v>0.1562433819070301</v>
      </c>
      <c r="F404" s="2">
        <f>'Moving Avg'!D404</f>
        <v>59.680899999999994</v>
      </c>
      <c r="G404" s="2">
        <f>'Moving Avg'!F404</f>
        <v>60.382579999999983</v>
      </c>
      <c r="H404" s="2">
        <f>'Moving Avg'!G404</f>
        <v>60.94264799999997</v>
      </c>
      <c r="I404" s="2">
        <f>'Moving Avg'!H404</f>
        <v>70.330503499999992</v>
      </c>
      <c r="J404" s="5" t="str">
        <f>OBV!F404</f>
        <v>BULLISH</v>
      </c>
      <c r="K404" s="5" t="str">
        <f>OBV!G404</f>
        <v>NEUTRAL</v>
      </c>
      <c r="L404" s="5" t="str">
        <f>OBV!H404</f>
        <v>NEUTRAL</v>
      </c>
    </row>
    <row r="405" spans="1:12" ht="13.5" x14ac:dyDescent="0.25">
      <c r="A405" s="3">
        <f>RSI!A405</f>
        <v>42892</v>
      </c>
      <c r="B405" s="2">
        <f>RSI!B405</f>
        <v>60.784599999999998</v>
      </c>
      <c r="C405" s="2">
        <f>RSI!I405</f>
        <v>51.23246020591791</v>
      </c>
      <c r="D405" s="2">
        <f>MACD!E405</f>
        <v>0.1242579802521746</v>
      </c>
      <c r="E405" s="2">
        <f>MACD!F405</f>
        <v>0.14984630157605899</v>
      </c>
      <c r="F405" s="2">
        <f>'Moving Avg'!D405</f>
        <v>60.045059999999999</v>
      </c>
      <c r="G405" s="2">
        <f>'Moving Avg'!F405</f>
        <v>60.396589999999982</v>
      </c>
      <c r="H405" s="2">
        <f>'Moving Avg'!G405</f>
        <v>60.95990399999998</v>
      </c>
      <c r="I405" s="2">
        <f>'Moving Avg'!H405</f>
        <v>70.261569499999993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60.784599999999998</v>
      </c>
      <c r="C406" s="2">
        <f>RSI!I406</f>
        <v>51.23246020591791</v>
      </c>
      <c r="D406" s="2">
        <f>MACD!E406</f>
        <v>0.11778731923592289</v>
      </c>
      <c r="E406" s="2">
        <f>MACD!F406</f>
        <v>0.14343450510803177</v>
      </c>
      <c r="F406" s="2">
        <f>'Moving Avg'!D406</f>
        <v>60.409220000000005</v>
      </c>
      <c r="G406" s="2">
        <f>'Moving Avg'!F406</f>
        <v>60.410599999999974</v>
      </c>
      <c r="H406" s="2">
        <f>'Moving Avg'!G406</f>
        <v>60.923265999999984</v>
      </c>
      <c r="I406" s="2">
        <f>'Moving Avg'!H406</f>
        <v>70.192635499999994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59.384</v>
      </c>
      <c r="C407" s="2">
        <f>RSI!I407</f>
        <v>39.88715603753927</v>
      </c>
      <c r="D407" s="2">
        <f>MACD!E407</f>
        <v>0.21512355554244067</v>
      </c>
      <c r="E407" s="2">
        <f>MACD!F407</f>
        <v>0.15777231519491355</v>
      </c>
      <c r="F407" s="2">
        <f>'Moving Avg'!D407</f>
        <v>60.493259999999999</v>
      </c>
      <c r="G407" s="2">
        <f>'Moving Avg'!F407</f>
        <v>60.354579999999984</v>
      </c>
      <c r="H407" s="2">
        <f>'Moving Avg'!G407</f>
        <v>60.858615999999984</v>
      </c>
      <c r="I407" s="2">
        <f>'Moving Avg'!H407</f>
        <v>70.116698499999998</v>
      </c>
      <c r="J407" s="5" t="str">
        <f>OBV!F407</f>
        <v>BEARISH</v>
      </c>
      <c r="K407" s="5" t="str">
        <f>OBV!G407</f>
        <v>NEUTRAL</v>
      </c>
      <c r="L407" s="5" t="str">
        <f>OBV!H407</f>
        <v>BEARISH DIVERGENCE</v>
      </c>
    </row>
    <row r="408" spans="1:12" ht="13.5" x14ac:dyDescent="0.25">
      <c r="A408" s="3">
        <f>RSI!A408</f>
        <v>42895</v>
      </c>
      <c r="B408" s="2">
        <f>RSI!B408</f>
        <v>59.384</v>
      </c>
      <c r="C408" s="2">
        <f>RSI!I408</f>
        <v>39.88715603753927</v>
      </c>
      <c r="D408" s="2">
        <f>MACD!E408</f>
        <v>0.30489384261401398</v>
      </c>
      <c r="E408" s="2">
        <f>MACD!F408</f>
        <v>0.18719662067873363</v>
      </c>
      <c r="F408" s="2">
        <f>'Moving Avg'!D408</f>
        <v>60.224360000000004</v>
      </c>
      <c r="G408" s="2">
        <f>'Moving Avg'!F408</f>
        <v>60.298559999999988</v>
      </c>
      <c r="H408" s="2">
        <f>'Moving Avg'!G408</f>
        <v>60.79396599999999</v>
      </c>
      <c r="I408" s="2">
        <f>'Moving Avg'!H408</f>
        <v>70.045845499999999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59.384</v>
      </c>
      <c r="C409" s="2">
        <f>RSI!I409</f>
        <v>39.88715603753927</v>
      </c>
      <c r="D409" s="2">
        <f>MACD!E409</f>
        <v>0.38771336846651394</v>
      </c>
      <c r="E409" s="2">
        <f>MACD!F409</f>
        <v>0.22729997023628973</v>
      </c>
      <c r="F409" s="2">
        <f>'Moving Avg'!D409</f>
        <v>59.944240000000001</v>
      </c>
      <c r="G409" s="2">
        <f>'Moving Avg'!F409</f>
        <v>60.242539999999984</v>
      </c>
      <c r="H409" s="2">
        <f>'Moving Avg'!G409</f>
        <v>60.749147999999998</v>
      </c>
      <c r="I409" s="2">
        <f>'Moving Avg'!H409</f>
        <v>69.974992499999999</v>
      </c>
      <c r="J409" s="5" t="str">
        <f>OBV!F409</f>
        <v>BEARISH</v>
      </c>
      <c r="K409" s="5" t="str">
        <f>OBV!G409</f>
        <v>STRONG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58.823799999999999</v>
      </c>
      <c r="C410" s="2">
        <f>RSI!I410</f>
        <v>35.914147263565965</v>
      </c>
      <c r="D410" s="2">
        <f>MACD!E410</f>
        <v>0.2255165483399324</v>
      </c>
      <c r="E410" s="2">
        <f>MACD!F410</f>
        <v>0.22694328585701828</v>
      </c>
      <c r="F410" s="2">
        <f>'Moving Avg'!D410</f>
        <v>59.552080000000004</v>
      </c>
      <c r="G410" s="2">
        <f>'Moving Avg'!F410</f>
        <v>60.158509999999993</v>
      </c>
      <c r="H410" s="2">
        <f>'Moving Avg'!G410</f>
        <v>60.693125999999999</v>
      </c>
      <c r="I410" s="2">
        <f>'Moving Avg'!H410</f>
        <v>69.901338500000008</v>
      </c>
      <c r="J410" s="5" t="str">
        <f>OBV!F410</f>
        <v>BEARISH</v>
      </c>
      <c r="K410" s="5" t="str">
        <f>OBV!G410</f>
        <v>STRONG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58.263500000000001</v>
      </c>
      <c r="C411" s="2">
        <f>RSI!I411</f>
        <v>32.434350651256764</v>
      </c>
      <c r="D411" s="2">
        <f>MACD!E411</f>
        <v>0.13896842375825713</v>
      </c>
      <c r="E411" s="2">
        <f>MACD!F411</f>
        <v>0.20934831343726606</v>
      </c>
      <c r="F411" s="2">
        <f>'Moving Avg'!D411</f>
        <v>59.04786</v>
      </c>
      <c r="G411" s="2">
        <f>'Moving Avg'!F411</f>
        <v>60.046464999999991</v>
      </c>
      <c r="H411" s="2">
        <f>'Moving Avg'!G411</f>
        <v>60.625898000000007</v>
      </c>
      <c r="I411" s="2">
        <f>'Moving Avg'!H411</f>
        <v>69.824882999999986</v>
      </c>
      <c r="J411" s="5" t="str">
        <f>OBV!F411</f>
        <v>BEARISH</v>
      </c>
      <c r="K411" s="5" t="str">
        <f>OBV!G411</f>
        <v>STRONG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58.263500000000001</v>
      </c>
      <c r="C412" s="2">
        <f>RSI!I412</f>
        <v>32.434350651256764</v>
      </c>
      <c r="D412" s="2">
        <f>MACD!E412</f>
        <v>7.7557005083065178E-2</v>
      </c>
      <c r="E412" s="2">
        <f>MACD!F412</f>
        <v>0.18299005176642588</v>
      </c>
      <c r="F412" s="2">
        <f>'Moving Avg'!D412</f>
        <v>58.823760000000007</v>
      </c>
      <c r="G412" s="2">
        <f>'Moving Avg'!F412</f>
        <v>59.934419999999989</v>
      </c>
      <c r="H412" s="2">
        <f>'Moving Avg'!G412</f>
        <v>60.558670000000014</v>
      </c>
      <c r="I412" s="2">
        <f>'Moving Avg'!H412</f>
        <v>69.748427499999991</v>
      </c>
      <c r="J412" s="5" t="str">
        <f>OBV!F412</f>
        <v>BEARISH</v>
      </c>
      <c r="K412" s="5" t="str">
        <f>OBV!G412</f>
        <v>STRONG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58.263500000000001</v>
      </c>
      <c r="C413" s="2">
        <f>RSI!I413</f>
        <v>32.434350651256764</v>
      </c>
      <c r="D413" s="2">
        <f>MACD!E413</f>
        <v>0.30803173968131858</v>
      </c>
      <c r="E413" s="2">
        <f>MACD!F413</f>
        <v>0.20799838934940443</v>
      </c>
      <c r="F413" s="2">
        <f>'Moving Avg'!D413</f>
        <v>58.599659999999993</v>
      </c>
      <c r="G413" s="2">
        <f>'Moving Avg'!F413</f>
        <v>59.822375000000001</v>
      </c>
      <c r="H413" s="2">
        <f>'Moving Avg'!G413</f>
        <v>60.491442000000013</v>
      </c>
      <c r="I413" s="2">
        <f>'Moving Avg'!H413</f>
        <v>69.677082999999982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58.263500000000001</v>
      </c>
      <c r="C414" s="2">
        <f>RSI!I414</f>
        <v>32.434350651256764</v>
      </c>
      <c r="D414" s="2">
        <f>MACD!E414</f>
        <v>0.5218147170482581</v>
      </c>
      <c r="E414" s="2">
        <f>MACD!F414</f>
        <v>0.2707616548891752</v>
      </c>
      <c r="F414" s="2">
        <f>'Moving Avg'!D414</f>
        <v>58.375559999999993</v>
      </c>
      <c r="G414" s="2">
        <f>'Moving Avg'!F414</f>
        <v>59.682314999999996</v>
      </c>
      <c r="H414" s="2">
        <f>'Moving Avg'!G414</f>
        <v>60.424214000000013</v>
      </c>
      <c r="I414" s="2">
        <f>'Moving Avg'!H414</f>
        <v>69.605738499999973</v>
      </c>
      <c r="J414" s="5" t="str">
        <f>OBV!F414</f>
        <v>BEARISH</v>
      </c>
      <c r="K414" s="5" t="str">
        <f>OBV!G414</f>
        <v>STRONG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58.263500000000001</v>
      </c>
      <c r="C415" s="2">
        <f>RSI!I415</f>
        <v>32.434350651256764</v>
      </c>
      <c r="D415" s="2">
        <f>MACD!E415</f>
        <v>0.7120923806029964</v>
      </c>
      <c r="E415" s="2">
        <f>MACD!F415</f>
        <v>0.35902780003193946</v>
      </c>
      <c r="F415" s="2">
        <f>'Moving Avg'!D415</f>
        <v>58.263500000000001</v>
      </c>
      <c r="G415" s="2">
        <f>'Moving Avg'!F415</f>
        <v>59.570269999999994</v>
      </c>
      <c r="H415" s="2">
        <f>'Moving Avg'!G415</f>
        <v>60.412448000000012</v>
      </c>
      <c r="I415" s="2">
        <f>'Moving Avg'!H415</f>
        <v>69.546914499999986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58.263500000000001</v>
      </c>
      <c r="C416" s="2">
        <f>RSI!I416</f>
        <v>32.434350651256764</v>
      </c>
      <c r="D416" s="2">
        <f>MACD!E416</f>
        <v>0.88178579358061171</v>
      </c>
      <c r="E416" s="2">
        <f>MACD!F416</f>
        <v>0.46357939874167392</v>
      </c>
      <c r="F416" s="2">
        <f>'Moving Avg'!D416</f>
        <v>58.263500000000001</v>
      </c>
      <c r="G416" s="2">
        <f>'Moving Avg'!F416</f>
        <v>59.444215</v>
      </c>
      <c r="H416" s="2">
        <f>'Moving Avg'!G416</f>
        <v>60.400682000000018</v>
      </c>
      <c r="I416" s="2">
        <f>'Moving Avg'!H416</f>
        <v>69.475541499999977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</row>
    <row r="417" spans="1:12" ht="13.5" x14ac:dyDescent="0.25">
      <c r="A417" s="3">
        <f>RSI!A417</f>
        <v>42908</v>
      </c>
      <c r="B417" s="2">
        <f>RSI!B417</f>
        <v>58.263500000000001</v>
      </c>
      <c r="C417" s="2">
        <f>RSI!I417</f>
        <v>32.434350651256764</v>
      </c>
      <c r="D417" s="2">
        <f>MACD!E417</f>
        <v>0.81794119356500516</v>
      </c>
      <c r="E417" s="2">
        <f>MACD!F417</f>
        <v>0.53445175770634012</v>
      </c>
      <c r="F417" s="2">
        <f>'Moving Avg'!D417</f>
        <v>58.263500000000001</v>
      </c>
      <c r="G417" s="2">
        <f>'Moving Avg'!F417</f>
        <v>59.318160000000013</v>
      </c>
      <c r="H417" s="2">
        <f>'Moving Avg'!G417</f>
        <v>60.388916000000009</v>
      </c>
      <c r="I417" s="2">
        <f>'Moving Avg'!H417</f>
        <v>69.404168499999983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</row>
    <row r="418" spans="1:12" ht="13.5" x14ac:dyDescent="0.25">
      <c r="A418" s="3">
        <f>RSI!A418</f>
        <v>42909</v>
      </c>
      <c r="B418" s="2">
        <f>RSI!B418</f>
        <v>58.263500000000001</v>
      </c>
      <c r="C418" s="2">
        <f>RSI!I418</f>
        <v>32.434350651256764</v>
      </c>
      <c r="D418" s="2">
        <f>MACD!E418</f>
        <v>0.7713684591531802</v>
      </c>
      <c r="E418" s="2">
        <f>MACD!F418</f>
        <v>0.58183509799570809</v>
      </c>
      <c r="F418" s="2">
        <f>'Moving Avg'!D418</f>
        <v>58.263500000000001</v>
      </c>
      <c r="G418" s="2">
        <f>'Moving Avg'!F418</f>
        <v>59.192105000000005</v>
      </c>
      <c r="H418" s="2">
        <f>'Moving Avg'!G418</f>
        <v>60.377150000000007</v>
      </c>
      <c r="I418" s="2">
        <f>'Moving Avg'!H418</f>
        <v>69.332795499999975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</row>
    <row r="419" spans="1:12" ht="13.5" x14ac:dyDescent="0.25">
      <c r="A419" s="3">
        <f>RSI!A419</f>
        <v>42914</v>
      </c>
      <c r="B419" s="2">
        <f>RSI!B419</f>
        <v>58.263500000000001</v>
      </c>
      <c r="C419" s="2">
        <f>RSI!I419</f>
        <v>32.434350651256764</v>
      </c>
      <c r="D419" s="2">
        <f>MACD!E419</f>
        <v>0.73885855658946298</v>
      </c>
      <c r="E419" s="2">
        <f>MACD!F419</f>
        <v>0.61323978971445914</v>
      </c>
      <c r="F419" s="2">
        <f>'Moving Avg'!D419</f>
        <v>58.263500000000001</v>
      </c>
      <c r="G419" s="2">
        <f>'Moving Avg'!F419</f>
        <v>59.066050000000004</v>
      </c>
      <c r="H419" s="2">
        <f>'Moving Avg'!G419</f>
        <v>60.331210000000013</v>
      </c>
      <c r="I419" s="2">
        <f>'Moving Avg'!H419</f>
        <v>69.261422499999966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58.263500000000001</v>
      </c>
      <c r="C420" s="2">
        <f>RSI!I420</f>
        <v>32.434350651256779</v>
      </c>
      <c r="D420" s="2">
        <f>MACD!E420</f>
        <v>0.63155241006131035</v>
      </c>
      <c r="E420" s="2">
        <f>MACD!F420</f>
        <v>0.61690231378382943</v>
      </c>
      <c r="F420" s="2">
        <f>'Moving Avg'!D420</f>
        <v>58.263500000000001</v>
      </c>
      <c r="G420" s="2">
        <f>'Moving Avg'!F420</f>
        <v>59.03103500000001</v>
      </c>
      <c r="H420" s="2">
        <f>'Moving Avg'!G420</f>
        <v>60.285270000000011</v>
      </c>
      <c r="I420" s="2">
        <f>'Moving Avg'!H420</f>
        <v>69.190049499999958</v>
      </c>
      <c r="J420" s="5" t="str">
        <f>OBV!F420</f>
        <v>NEUTRAL</v>
      </c>
      <c r="K420" s="5" t="str">
        <f>OBV!G420</f>
        <v>NEUTRAL</v>
      </c>
      <c r="L420" s="5" t="str">
        <f>OBV!H420</f>
        <v>NEUTRAL</v>
      </c>
    </row>
    <row r="421" spans="1:12" ht="13.5" x14ac:dyDescent="0.25">
      <c r="A421" s="3">
        <f>RSI!A421</f>
        <v>42916</v>
      </c>
      <c r="B421" s="2">
        <f>RSI!B421</f>
        <v>58.263500000000001</v>
      </c>
      <c r="C421" s="2">
        <f>RSI!I421</f>
        <v>32.434350651256779</v>
      </c>
      <c r="D421" s="2">
        <f>MACD!E421</f>
        <v>0.46046864956134925</v>
      </c>
      <c r="E421" s="2">
        <f>MACD!F421</f>
        <v>0.58561558093933341</v>
      </c>
      <c r="F421" s="2">
        <f>'Moving Avg'!D421</f>
        <v>58.263500000000001</v>
      </c>
      <c r="G421" s="2">
        <f>'Moving Avg'!F421</f>
        <v>58.996020000000009</v>
      </c>
      <c r="H421" s="2">
        <f>'Moving Avg'!G421</f>
        <v>60.240452000000005</v>
      </c>
      <c r="I421" s="2">
        <f>'Moving Avg'!H421</f>
        <v>69.11867649999995</v>
      </c>
      <c r="J421" s="5" t="str">
        <f>OBV!F421</f>
        <v>NEUTRAL</v>
      </c>
      <c r="K421" s="5" t="str">
        <f>OBV!G421</f>
        <v>NEUTRAL</v>
      </c>
      <c r="L421" s="5" t="str">
        <f>OBV!H421</f>
        <v>NEUTRAL</v>
      </c>
    </row>
    <row r="422" spans="1:12" ht="13.5" x14ac:dyDescent="0.25">
      <c r="A422" s="3">
        <f>RSI!A422</f>
        <v>42919</v>
      </c>
      <c r="B422" s="2">
        <f>RSI!B422</f>
        <v>58.264899999999997</v>
      </c>
      <c r="C422" s="2">
        <f>RSI!I422</f>
        <v>32.471292248677074</v>
      </c>
      <c r="D422" s="2">
        <f>MACD!E422</f>
        <v>0.32107745658205289</v>
      </c>
      <c r="E422" s="2">
        <f>MACD!F422</f>
        <v>0.53270795606787735</v>
      </c>
      <c r="F422" s="2">
        <f>'Moving Avg'!D422</f>
        <v>58.263779999999997</v>
      </c>
      <c r="G422" s="2">
        <f>'Moving Avg'!F422</f>
        <v>58.961075000000008</v>
      </c>
      <c r="H422" s="2">
        <f>'Moving Avg'!G422</f>
        <v>60.195662000000013</v>
      </c>
      <c r="I422" s="2">
        <f>'Moving Avg'!H422</f>
        <v>69.047310499999952</v>
      </c>
      <c r="J422" s="5" t="str">
        <f>OBV!F422</f>
        <v>NEUTRAL</v>
      </c>
      <c r="K422" s="5" t="str">
        <f>OBV!G422</f>
        <v>NEUTRAL</v>
      </c>
      <c r="L422" s="5" t="str">
        <f>OBV!H422</f>
        <v>NEUTRAL</v>
      </c>
    </row>
    <row r="423" spans="1:12" ht="13.5" x14ac:dyDescent="0.25">
      <c r="A423" s="3">
        <f>RSI!A423</f>
        <v>42920</v>
      </c>
      <c r="B423" s="2">
        <f>RSI!B423</f>
        <v>58.264899999999997</v>
      </c>
      <c r="C423" s="2">
        <f>RSI!I423</f>
        <v>32.471292248677088</v>
      </c>
      <c r="D423" s="2">
        <f>MACD!E423</f>
        <v>0.20819287568280487</v>
      </c>
      <c r="E423" s="2">
        <f>MACD!F423</f>
        <v>0.46780493999086292</v>
      </c>
      <c r="F423" s="2">
        <f>'Moving Avg'!D423</f>
        <v>58.264060000000008</v>
      </c>
      <c r="G423" s="2">
        <f>'Moving Avg'!F423</f>
        <v>58.837895000000003</v>
      </c>
      <c r="H423" s="2">
        <f>'Moving Avg'!G423</f>
        <v>60.150872000000007</v>
      </c>
      <c r="I423" s="2">
        <f>'Moving Avg'!H423</f>
        <v>68.975944499999954</v>
      </c>
      <c r="J423" s="5" t="str">
        <f>OBV!F423</f>
        <v>NEUTRAL</v>
      </c>
      <c r="K423" s="5" t="str">
        <f>OBV!G423</f>
        <v>NEUTRAL</v>
      </c>
      <c r="L423" s="5" t="str">
        <f>OBV!H423</f>
        <v>NEUTRAL</v>
      </c>
    </row>
    <row r="424" spans="1:12" ht="13.5" x14ac:dyDescent="0.25">
      <c r="A424" s="3">
        <f>RSI!A424</f>
        <v>42921</v>
      </c>
      <c r="B424" s="2">
        <f>RSI!B424</f>
        <v>58.264899999999997</v>
      </c>
      <c r="C424" s="2">
        <f>RSI!I424</f>
        <v>32.471292248677088</v>
      </c>
      <c r="D424" s="2">
        <f>MACD!E424</f>
        <v>0.11736201742063201</v>
      </c>
      <c r="E424" s="2">
        <f>MACD!F424</f>
        <v>0.39771635547681672</v>
      </c>
      <c r="F424" s="2">
        <f>'Moving Avg'!D424</f>
        <v>58.264340000000004</v>
      </c>
      <c r="G424" s="2">
        <f>'Moving Avg'!F424</f>
        <v>58.711910000000003</v>
      </c>
      <c r="H424" s="2">
        <f>'Moving Avg'!G424</f>
        <v>60.106082000000008</v>
      </c>
      <c r="I424" s="2">
        <f>'Moving Avg'!H424</f>
        <v>68.904578499999957</v>
      </c>
      <c r="J424" s="5" t="str">
        <f>OBV!F424</f>
        <v>NEUTRAL</v>
      </c>
      <c r="K424" s="5" t="str">
        <f>OBV!G424</f>
        <v>NEUTRAL</v>
      </c>
      <c r="L424" s="5" t="str">
        <f>OBV!H424</f>
        <v>NEUTRAL</v>
      </c>
    </row>
    <row r="425" spans="1:12" ht="13.5" x14ac:dyDescent="0.25">
      <c r="A425" s="3">
        <f>RSI!A425</f>
        <v>42922</v>
      </c>
      <c r="B425" s="2">
        <f>RSI!B425</f>
        <v>58.264899999999997</v>
      </c>
      <c r="C425" s="2">
        <f>RSI!I425</f>
        <v>32.471292248677088</v>
      </c>
      <c r="D425" s="2">
        <f>MACD!E425</f>
        <v>4.4844826275962646E-2</v>
      </c>
      <c r="E425" s="2">
        <f>MACD!F425</f>
        <v>0.32714204963664595</v>
      </c>
      <c r="F425" s="2">
        <f>'Moving Avg'!D425</f>
        <v>58.264620000000001</v>
      </c>
      <c r="G425" s="2">
        <f>'Moving Avg'!F425</f>
        <v>58.585924999999996</v>
      </c>
      <c r="H425" s="2">
        <f>'Moving Avg'!G425</f>
        <v>60.001908000000014</v>
      </c>
      <c r="I425" s="2">
        <f>'Moving Avg'!H425</f>
        <v>68.841531999999972</v>
      </c>
      <c r="J425" s="5" t="str">
        <f>OBV!F425</f>
        <v>NEUTRAL</v>
      </c>
      <c r="K425" s="5" t="str">
        <f>OBV!G425</f>
        <v>NEUTRAL</v>
      </c>
      <c r="L425" s="5" t="str">
        <f>OBV!H425</f>
        <v>NEUTRAL</v>
      </c>
    </row>
    <row r="426" spans="1:12" ht="13.5" x14ac:dyDescent="0.25">
      <c r="A426" s="3">
        <f>RSI!A426</f>
        <v>42923</v>
      </c>
      <c r="B426" s="2">
        <f>RSI!B426</f>
        <v>58.264899999999997</v>
      </c>
      <c r="C426" s="2">
        <f>RSI!I426</f>
        <v>32.471292248677074</v>
      </c>
      <c r="D426" s="2">
        <f>MACD!E426</f>
        <v>-1.2497643438820205E-2</v>
      </c>
      <c r="E426" s="2">
        <f>MACD!F426</f>
        <v>0.25921411102155273</v>
      </c>
      <c r="F426" s="2">
        <f>'Moving Avg'!D426</f>
        <v>58.264899999999997</v>
      </c>
      <c r="G426" s="2">
        <f>'Moving Avg'!F426</f>
        <v>58.459939999999996</v>
      </c>
      <c r="H426" s="2">
        <f>'Moving Avg'!G426</f>
        <v>59.901094000000015</v>
      </c>
      <c r="I426" s="2">
        <f>'Moving Avg'!H426</f>
        <v>68.778485499999974</v>
      </c>
      <c r="J426" s="5" t="str">
        <f>OBV!F426</f>
        <v>NEUTRAL</v>
      </c>
      <c r="K426" s="5" t="str">
        <f>OBV!G426</f>
        <v>NEUTRAL</v>
      </c>
      <c r="L426" s="5" t="str">
        <f>OBV!H426</f>
        <v>NEUTRAL</v>
      </c>
    </row>
    <row r="427" spans="1:12" ht="13.5" x14ac:dyDescent="0.25">
      <c r="A427" s="3">
        <f>RSI!A427</f>
        <v>42926</v>
      </c>
      <c r="B427" s="2">
        <f>RSI!B427</f>
        <v>58.096499999999999</v>
      </c>
      <c r="C427" s="2">
        <f>RSI!I427</f>
        <v>29.647010071107587</v>
      </c>
      <c r="D427" s="2">
        <f>MACD!E427</f>
        <v>-4.4823536879874837E-2</v>
      </c>
      <c r="E427" s="2">
        <f>MACD!F427</f>
        <v>0.19840658144126724</v>
      </c>
      <c r="F427" s="2">
        <f>'Moving Avg'!D427</f>
        <v>58.231219999999993</v>
      </c>
      <c r="G427" s="2">
        <f>'Moving Avg'!F427</f>
        <v>58.395565000000012</v>
      </c>
      <c r="H427" s="2">
        <f>'Moving Avg'!G427</f>
        <v>59.796912000000013</v>
      </c>
      <c r="I427" s="2">
        <f>'Moving Avg'!H427</f>
        <v>68.714596999999969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58.096499999999999</v>
      </c>
      <c r="C428" s="2">
        <f>RSI!I428</f>
        <v>29.647010071107587</v>
      </c>
      <c r="D428" s="2">
        <f>MACD!E428</f>
        <v>-6.7736148129938556E-2</v>
      </c>
      <c r="E428" s="2">
        <f>MACD!F428</f>
        <v>0.1451780355270261</v>
      </c>
      <c r="F428" s="2">
        <f>'Moving Avg'!D428</f>
        <v>58.197539999999989</v>
      </c>
      <c r="G428" s="2">
        <f>'Moving Avg'!F428</f>
        <v>58.331190000000014</v>
      </c>
      <c r="H428" s="2">
        <f>'Moving Avg'!G428</f>
        <v>59.693290000000019</v>
      </c>
      <c r="I428" s="2">
        <f>'Moving Avg'!H428</f>
        <v>68.650708499999979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58.096499999999999</v>
      </c>
      <c r="C429" s="2">
        <f>RSI!I429</f>
        <v>29.647010071107587</v>
      </c>
      <c r="D429" s="2">
        <f>MACD!E429</f>
        <v>-8.3012568361411354E-2</v>
      </c>
      <c r="E429" s="2">
        <f>MACD!F429</f>
        <v>9.9539914749338612E-2</v>
      </c>
      <c r="F429" s="2">
        <f>'Moving Avg'!D429</f>
        <v>58.16386</v>
      </c>
      <c r="G429" s="2">
        <f>'Moving Avg'!F429</f>
        <v>58.266815000000022</v>
      </c>
      <c r="H429" s="2">
        <f>'Moving Avg'!G429</f>
        <v>59.589780000000019</v>
      </c>
      <c r="I429" s="2">
        <f>'Moving Avg'!H429</f>
        <v>68.586819999999975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58.096499999999999</v>
      </c>
      <c r="C430" s="2">
        <f>RSI!I430</f>
        <v>29.647010071107587</v>
      </c>
      <c r="D430" s="2">
        <f>MACD!E430</f>
        <v>-9.2132127592769564E-2</v>
      </c>
      <c r="E430" s="2">
        <f>MACD!F430</f>
        <v>6.1205506280916977E-2</v>
      </c>
      <c r="F430" s="2">
        <f>'Moving Avg'!D430</f>
        <v>58.130179999999996</v>
      </c>
      <c r="G430" s="2">
        <f>'Moving Avg'!F430</f>
        <v>58.230450000000019</v>
      </c>
      <c r="H430" s="2">
        <f>'Moving Avg'!G430</f>
        <v>59.486270000000012</v>
      </c>
      <c r="I430" s="2">
        <f>'Moving Avg'!H430</f>
        <v>68.522931499999984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</row>
    <row r="431" spans="1:12" ht="13.5" x14ac:dyDescent="0.25">
      <c r="A431" s="3">
        <f>RSI!A431</f>
        <v>42930</v>
      </c>
      <c r="B431" s="2">
        <f>RSI!B431</f>
        <v>58.090699999999998</v>
      </c>
      <c r="C431" s="2">
        <f>RSI!I431</f>
        <v>29.528031800281383</v>
      </c>
      <c r="D431" s="2">
        <f>MACD!E431</f>
        <v>-9.5894379097764215E-2</v>
      </c>
      <c r="E431" s="2">
        <f>MACD!F431</f>
        <v>2.9785529205180742E-2</v>
      </c>
      <c r="F431" s="2">
        <f>'Moving Avg'!D431</f>
        <v>58.09534</v>
      </c>
      <c r="G431" s="2">
        <f>'Moving Avg'!F431</f>
        <v>58.221810000000019</v>
      </c>
      <c r="H431" s="2">
        <f>'Moving Avg'!G431</f>
        <v>59.43799600000002</v>
      </c>
      <c r="I431" s="2">
        <f>'Moving Avg'!H431</f>
        <v>68.459013999999996</v>
      </c>
      <c r="J431" s="5" t="str">
        <f>OBV!F431</f>
        <v>BEARISH</v>
      </c>
      <c r="K431" s="5" t="str">
        <f>OBV!G431</f>
        <v>STRONG</v>
      </c>
      <c r="L431" s="5" t="str">
        <f>OBV!H431</f>
        <v>CONFIRMED BEARISH</v>
      </c>
    </row>
    <row r="432" spans="1:12" ht="13.5" x14ac:dyDescent="0.25">
      <c r="A432" s="3">
        <f>RSI!A432</f>
        <v>42933</v>
      </c>
      <c r="B432" s="2">
        <f>RSI!B432</f>
        <v>58.090699999999998</v>
      </c>
      <c r="C432" s="2">
        <f>RSI!I432</f>
        <v>29.528031800281383</v>
      </c>
      <c r="D432" s="2">
        <f>MACD!E432</f>
        <v>-9.556458322165895E-2</v>
      </c>
      <c r="E432" s="2">
        <f>MACD!F432</f>
        <v>4.7155067198128044E-3</v>
      </c>
      <c r="F432" s="2">
        <f>'Moving Avg'!D432</f>
        <v>58.094180000000009</v>
      </c>
      <c r="G432" s="2">
        <f>'Moving Avg'!F432</f>
        <v>58.213170000000005</v>
      </c>
      <c r="H432" s="2">
        <f>'Moving Avg'!G432</f>
        <v>59.38972200000002</v>
      </c>
      <c r="I432" s="2">
        <f>'Moving Avg'!H432</f>
        <v>68.395096499999994</v>
      </c>
      <c r="J432" s="5" t="str">
        <f>OBV!F432</f>
        <v>BEARISH</v>
      </c>
      <c r="K432" s="5" t="str">
        <f>OBV!G432</f>
        <v>STRONG</v>
      </c>
      <c r="L432" s="5" t="str">
        <f>OBV!H432</f>
        <v>CONFIRMED BEARISH</v>
      </c>
    </row>
    <row r="433" spans="1:12" ht="13.5" x14ac:dyDescent="0.25">
      <c r="A433" s="3">
        <f>RSI!A433</f>
        <v>42934</v>
      </c>
      <c r="B433" s="2">
        <f>RSI!B433</f>
        <v>58.090699999999998</v>
      </c>
      <c r="C433" s="2">
        <f>RSI!I433</f>
        <v>29.528031800281383</v>
      </c>
      <c r="D433" s="2">
        <f>MACD!E433</f>
        <v>-9.2231955874602534E-2</v>
      </c>
      <c r="E433" s="2">
        <f>MACD!F433</f>
        <v>-1.4673985799070265E-2</v>
      </c>
      <c r="F433" s="2">
        <f>'Moving Avg'!D433</f>
        <v>58.093020000000003</v>
      </c>
      <c r="G433" s="2">
        <f>'Moving Avg'!F433</f>
        <v>58.204529999999998</v>
      </c>
      <c r="H433" s="2">
        <f>'Moving Avg'!G433</f>
        <v>59.30794600000003</v>
      </c>
      <c r="I433" s="2">
        <f>'Moving Avg'!H433</f>
        <v>68.331179000000006</v>
      </c>
      <c r="J433" s="5" t="str">
        <f>OBV!F433</f>
        <v>BEARISH</v>
      </c>
      <c r="K433" s="5" t="str">
        <f>OBV!G433</f>
        <v>STRONG</v>
      </c>
      <c r="L433" s="5" t="str">
        <f>OBV!H433</f>
        <v>CONFIRMED BEARISH</v>
      </c>
    </row>
    <row r="434" spans="1:12" ht="13.5" x14ac:dyDescent="0.25">
      <c r="A434" s="3">
        <f>RSI!A434</f>
        <v>42935</v>
      </c>
      <c r="B434" s="2">
        <f>RSI!B434</f>
        <v>58.090699999999998</v>
      </c>
      <c r="C434" s="2">
        <f>RSI!I434</f>
        <v>29.528031800281383</v>
      </c>
      <c r="D434" s="2">
        <f>MACD!E434</f>
        <v>-8.6584661447425049E-2</v>
      </c>
      <c r="E434" s="2">
        <f>MACD!F434</f>
        <v>-2.9056120928741221E-2</v>
      </c>
      <c r="F434" s="2">
        <f>'Moving Avg'!D434</f>
        <v>58.091859999999997</v>
      </c>
      <c r="G434" s="2">
        <f>'Moving Avg'!F434</f>
        <v>58.195889999999999</v>
      </c>
      <c r="H434" s="2">
        <f>'Moving Avg'!G434</f>
        <v>59.263368000000028</v>
      </c>
      <c r="I434" s="2">
        <f>'Moving Avg'!H434</f>
        <v>68.267261500000018</v>
      </c>
      <c r="J434" s="5" t="str">
        <f>OBV!F434</f>
        <v>BEARISH</v>
      </c>
      <c r="K434" s="5" t="str">
        <f>OBV!G434</f>
        <v>STRONG</v>
      </c>
      <c r="L434" s="5" t="str">
        <f>OBV!H434</f>
        <v>CONFIRMED BEARISH</v>
      </c>
    </row>
    <row r="435" spans="1:12" ht="13.5" x14ac:dyDescent="0.25">
      <c r="A435" s="3">
        <f>RSI!A435</f>
        <v>42936</v>
      </c>
      <c r="B435" s="2">
        <f>RSI!B435</f>
        <v>58.090699999999998</v>
      </c>
      <c r="C435" s="2">
        <f>RSI!I435</f>
        <v>29.528031800281383</v>
      </c>
      <c r="D435" s="2">
        <f>MACD!E435</f>
        <v>-7.9188238047812831E-2</v>
      </c>
      <c r="E435" s="2">
        <f>MACD!F435</f>
        <v>-3.9082544352555544E-2</v>
      </c>
      <c r="F435" s="2">
        <f>'Moving Avg'!D435</f>
        <v>58.090699999999991</v>
      </c>
      <c r="G435" s="2">
        <f>'Moving Avg'!F435</f>
        <v>58.187249999999992</v>
      </c>
      <c r="H435" s="2">
        <f>'Moving Avg'!G435</f>
        <v>59.215094000000036</v>
      </c>
      <c r="I435" s="2">
        <f>'Moving Avg'!H435</f>
        <v>68.203344000000016</v>
      </c>
      <c r="J435" s="5" t="str">
        <f>OBV!F435</f>
        <v>BEARISH</v>
      </c>
      <c r="K435" s="5" t="str">
        <f>OBV!G435</f>
        <v>STRONG</v>
      </c>
      <c r="L435" s="5" t="str">
        <f>OBV!H435</f>
        <v>CONFIRMED BEARISH</v>
      </c>
    </row>
    <row r="436" spans="1:12" ht="13.5" x14ac:dyDescent="0.25">
      <c r="A436" s="3">
        <f>RSI!A436</f>
        <v>42937</v>
      </c>
      <c r="B436" s="2">
        <f>RSI!B436</f>
        <v>58.090699999999998</v>
      </c>
      <c r="C436" s="2">
        <f>RSI!I436</f>
        <v>29.528031800281383</v>
      </c>
      <c r="D436" s="2">
        <f>MACD!E436</f>
        <v>-7.0505704181478279E-2</v>
      </c>
      <c r="E436" s="2">
        <f>MACD!F436</f>
        <v>-4.5367176318340093E-2</v>
      </c>
      <c r="F436" s="2">
        <f>'Moving Avg'!D436</f>
        <v>58.090699999999991</v>
      </c>
      <c r="G436" s="2">
        <f>'Moving Avg'!F436</f>
        <v>58.178609999999992</v>
      </c>
      <c r="H436" s="2">
        <f>'Moving Avg'!G436</f>
        <v>59.166820000000037</v>
      </c>
      <c r="I436" s="2">
        <f>'Moving Avg'!H436</f>
        <v>68.139454500000028</v>
      </c>
      <c r="J436" s="5" t="str">
        <f>OBV!F436</f>
        <v>NEUTRAL</v>
      </c>
      <c r="K436" s="5" t="str">
        <f>OBV!G436</f>
        <v>NEUTRAL</v>
      </c>
      <c r="L436" s="5" t="str">
        <f>OBV!H436</f>
        <v>NEUTRAL</v>
      </c>
    </row>
    <row r="437" spans="1:12" ht="13.5" x14ac:dyDescent="0.25">
      <c r="A437" s="3">
        <f>RSI!A437</f>
        <v>42940</v>
      </c>
      <c r="B437" s="2">
        <f>RSI!B437</f>
        <v>58.090699999999998</v>
      </c>
      <c r="C437" s="2">
        <f>RSI!I437</f>
        <v>29.528031800281383</v>
      </c>
      <c r="D437" s="2">
        <f>MACD!E437</f>
        <v>-8.6822172472167836E-2</v>
      </c>
      <c r="E437" s="2">
        <f>MACD!F437</f>
        <v>-5.3658175549105645E-2</v>
      </c>
      <c r="F437" s="2">
        <f>'Moving Avg'!D437</f>
        <v>58.090699999999991</v>
      </c>
      <c r="G437" s="2">
        <f>'Moving Avg'!F437</f>
        <v>58.169969999999992</v>
      </c>
      <c r="H437" s="2">
        <f>'Moving Avg'!G437</f>
        <v>59.118546000000045</v>
      </c>
      <c r="I437" s="2">
        <f>'Moving Avg'!H437</f>
        <v>68.07556500000004</v>
      </c>
      <c r="J437" s="5" t="str">
        <f>OBV!F437</f>
        <v>NEUTRAL</v>
      </c>
      <c r="K437" s="5" t="str">
        <f>OBV!G437</f>
        <v>NEUTRAL</v>
      </c>
      <c r="L437" s="5" t="str">
        <f>OBV!H437</f>
        <v>NEUTRAL</v>
      </c>
    </row>
    <row r="438" spans="1:12" ht="13.5" x14ac:dyDescent="0.25">
      <c r="A438" s="3">
        <f>RSI!A438</f>
        <v>42942</v>
      </c>
      <c r="B438" s="2">
        <f>RSI!B438</f>
        <v>58.090699999999998</v>
      </c>
      <c r="C438" s="2">
        <f>RSI!I438</f>
        <v>29.528031800281383</v>
      </c>
      <c r="D438" s="2">
        <f>MACD!E438</f>
        <v>-9.8550206916755201E-2</v>
      </c>
      <c r="E438" s="2">
        <f>MACD!F438</f>
        <v>-6.2636581822635568E-2</v>
      </c>
      <c r="F438" s="2">
        <f>'Moving Avg'!D438</f>
        <v>58.090699999999991</v>
      </c>
      <c r="G438" s="2">
        <f>'Moving Avg'!F438</f>
        <v>58.16133</v>
      </c>
      <c r="H438" s="2">
        <f>'Moving Avg'!G438</f>
        <v>59.070272000000038</v>
      </c>
      <c r="I438" s="2">
        <f>'Moving Avg'!H438</f>
        <v>68.016997500000031</v>
      </c>
      <c r="J438" s="5" t="str">
        <f>OBV!F438</f>
        <v>NEUTRAL</v>
      </c>
      <c r="K438" s="5" t="str">
        <f>OBV!G438</f>
        <v>NEUTRAL</v>
      </c>
      <c r="L438" s="5" t="str">
        <f>OBV!H438</f>
        <v>NEUTRAL</v>
      </c>
    </row>
    <row r="439" spans="1:12" ht="13.5" x14ac:dyDescent="0.25">
      <c r="A439" s="3">
        <f>RSI!A439</f>
        <v>42943</v>
      </c>
      <c r="B439" s="2">
        <f>RSI!B439</f>
        <v>58.090699999999998</v>
      </c>
      <c r="C439" s="2">
        <f>RSI!I439</f>
        <v>29.528031800281383</v>
      </c>
      <c r="D439" s="2">
        <f>MACD!E439</f>
        <v>-0.10654966174466551</v>
      </c>
      <c r="E439" s="2">
        <f>MACD!F439</f>
        <v>-7.1419197807041562E-2</v>
      </c>
      <c r="F439" s="2">
        <f>'Moving Avg'!D439</f>
        <v>58.090699999999991</v>
      </c>
      <c r="G439" s="2">
        <f>'Moving Avg'!F439</f>
        <v>58.152689999999993</v>
      </c>
      <c r="H439" s="2">
        <f>'Moving Avg'!G439</f>
        <v>59.021998000000039</v>
      </c>
      <c r="I439" s="2">
        <f>'Moving Avg'!H439</f>
        <v>67.958430000000021</v>
      </c>
      <c r="J439" s="5" t="str">
        <f>OBV!F439</f>
        <v>NEUTRAL</v>
      </c>
      <c r="K439" s="5" t="str">
        <f>OBV!G439</f>
        <v>NEUTRAL</v>
      </c>
      <c r="L439" s="5" t="str">
        <f>OBV!H439</f>
        <v>NEUTRAL</v>
      </c>
    </row>
    <row r="440" spans="1:12" ht="13.5" x14ac:dyDescent="0.25">
      <c r="A440" s="3">
        <f>RSI!A440</f>
        <v>42944</v>
      </c>
      <c r="B440" s="2">
        <f>RSI!B440</f>
        <v>58.090699999999998</v>
      </c>
      <c r="C440" s="2">
        <f>RSI!I440</f>
        <v>29.528031800281383</v>
      </c>
      <c r="D440" s="2">
        <f>MACD!E440</f>
        <v>-0.11153670285775519</v>
      </c>
      <c r="E440" s="2">
        <f>MACD!F440</f>
        <v>-7.9442698817184298E-2</v>
      </c>
      <c r="F440" s="2">
        <f>'Moving Avg'!D440</f>
        <v>58.090699999999991</v>
      </c>
      <c r="G440" s="2">
        <f>'Moving Avg'!F440</f>
        <v>58.144049999999993</v>
      </c>
      <c r="H440" s="2">
        <f>'Moving Avg'!G440</f>
        <v>58.973724000000047</v>
      </c>
      <c r="I440" s="2">
        <f>'Moving Avg'!H440</f>
        <v>67.89986250000004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</row>
    <row r="441" spans="1:12" ht="13.5" x14ac:dyDescent="0.25">
      <c r="A441" s="3">
        <f>RSI!A441</f>
        <v>42947</v>
      </c>
      <c r="B441" s="2">
        <f>RSI!B441</f>
        <v>58.090699999999998</v>
      </c>
      <c r="C441" s="2">
        <f>RSI!I441</f>
        <v>29.528031800281383</v>
      </c>
      <c r="D441" s="2">
        <f>MACD!E441</f>
        <v>-0.11499906609043364</v>
      </c>
      <c r="E441" s="2">
        <f>MACD!F441</f>
        <v>-8.6553972271834173E-2</v>
      </c>
      <c r="F441" s="2">
        <f>'Moving Avg'!D441</f>
        <v>58.090699999999991</v>
      </c>
      <c r="G441" s="2">
        <f>'Moving Avg'!F441</f>
        <v>58.135409999999993</v>
      </c>
      <c r="H441" s="2">
        <f>'Moving Avg'!G441</f>
        <v>58.925450000000048</v>
      </c>
      <c r="I441" s="2">
        <f>'Moving Avg'!H441</f>
        <v>67.841295000000031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59.827599999999997</v>
      </c>
      <c r="C442" s="2">
        <f>RSI!I442</f>
        <v>81.033466376167553</v>
      </c>
      <c r="D442" s="2">
        <f>MACD!E442</f>
        <v>-0.24506047242839912</v>
      </c>
      <c r="E442" s="2">
        <f>MACD!F442</f>
        <v>-0.11825527230314717</v>
      </c>
      <c r="F442" s="2">
        <f>'Moving Avg'!D442</f>
        <v>58.438079999999999</v>
      </c>
      <c r="G442" s="2">
        <f>'Moving Avg'!F442</f>
        <v>58.213544999999989</v>
      </c>
      <c r="H442" s="2">
        <f>'Moving Avg'!G442</f>
        <v>58.911914000000046</v>
      </c>
      <c r="I442" s="2">
        <f>'Moving Avg'!H442</f>
        <v>67.796734000000043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57.219299999999997</v>
      </c>
      <c r="C443" s="2">
        <f>RSI!I443</f>
        <v>37.13786526254404</v>
      </c>
      <c r="D443" s="2">
        <f>MACD!E443</f>
        <v>-0.17075404750882228</v>
      </c>
      <c r="E443" s="2">
        <f>MACD!F443</f>
        <v>-0.12875502734428221</v>
      </c>
      <c r="F443" s="2">
        <f>'Moving Avg'!D443</f>
        <v>58.263799999999989</v>
      </c>
      <c r="G443" s="2">
        <f>'Moving Avg'!F443</f>
        <v>58.161264999999993</v>
      </c>
      <c r="H443" s="2">
        <f>'Moving Avg'!G443</f>
        <v>58.846212000000051</v>
      </c>
      <c r="I443" s="2">
        <f>'Moving Avg'!H443</f>
        <v>67.739131500000042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57.219299999999997</v>
      </c>
      <c r="C444" s="2">
        <f>RSI!I444</f>
        <v>37.13786526254404</v>
      </c>
      <c r="D444" s="2">
        <f>MACD!E444</f>
        <v>-0.10066036362584896</v>
      </c>
      <c r="E444" s="2">
        <f>MACD!F444</f>
        <v>-0.12313609460059557</v>
      </c>
      <c r="F444" s="2">
        <f>'Moving Avg'!D444</f>
        <v>58.089519999999993</v>
      </c>
      <c r="G444" s="2">
        <f>'Moving Avg'!F444</f>
        <v>58.108984999999983</v>
      </c>
      <c r="H444" s="2">
        <f>'Moving Avg'!G444</f>
        <v>58.769304000000048</v>
      </c>
      <c r="I444" s="2">
        <f>'Moving Avg'!H444</f>
        <v>67.68152900000004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57.509799999999998</v>
      </c>
      <c r="C445" s="2">
        <f>RSI!I445</f>
        <v>41.248717769576281</v>
      </c>
      <c r="D445" s="2">
        <f>MACD!E445</f>
        <v>-5.6184567265972873E-2</v>
      </c>
      <c r="E445" s="2">
        <f>MACD!F445</f>
        <v>-0.10974578913367104</v>
      </c>
      <c r="F445" s="2">
        <f>'Moving Avg'!D445</f>
        <v>57.973339999999993</v>
      </c>
      <c r="G445" s="2">
        <f>'Moving Avg'!F445</f>
        <v>58.071229999999979</v>
      </c>
      <c r="H445" s="2">
        <f>'Moving Avg'!G445</f>
        <v>58.70941200000005</v>
      </c>
      <c r="I445" s="2">
        <f>'Moving Avg'!H445</f>
        <v>67.625379000000038</v>
      </c>
      <c r="J445" s="5" t="str">
        <f>OBV!F445</f>
        <v>BULLISH</v>
      </c>
      <c r="K445" s="5" t="str">
        <f>OBV!G445</f>
        <v>WEAK</v>
      </c>
      <c r="L445" s="5" t="str">
        <f>OBV!H445</f>
        <v>BULLISH DIVERGENCE</v>
      </c>
    </row>
    <row r="446" spans="1:12" ht="13.5" x14ac:dyDescent="0.25">
      <c r="A446" s="3">
        <f>RSI!A446</f>
        <v>42954</v>
      </c>
      <c r="B446" s="2">
        <f>RSI!B446</f>
        <v>57.509799999999998</v>
      </c>
      <c r="C446" s="2">
        <f>RSI!I446</f>
        <v>41.248717769576281</v>
      </c>
      <c r="D446" s="2">
        <f>MACD!E446</f>
        <v>-1.4078634878423202E-2</v>
      </c>
      <c r="E446" s="2">
        <f>MACD!F446</f>
        <v>-9.0612358282621472E-2</v>
      </c>
      <c r="F446" s="2">
        <f>'Moving Avg'!D446</f>
        <v>57.85716</v>
      </c>
      <c r="G446" s="2">
        <f>'Moving Avg'!F446</f>
        <v>58.033474999999989</v>
      </c>
      <c r="H446" s="2">
        <f>'Moving Avg'!G446</f>
        <v>58.643916000000047</v>
      </c>
      <c r="I446" s="2">
        <f>'Moving Avg'!H446</f>
        <v>67.577072500000043</v>
      </c>
      <c r="J446" s="5" t="str">
        <f>OBV!F446</f>
        <v>BULLISH</v>
      </c>
      <c r="K446" s="5" t="str">
        <f>OBV!G446</f>
        <v>WEAK</v>
      </c>
      <c r="L446" s="5" t="str">
        <f>OBV!H446</f>
        <v>BULLISH DIVERGENCE</v>
      </c>
    </row>
    <row r="447" spans="1:12" ht="13.5" x14ac:dyDescent="0.25">
      <c r="A447" s="3">
        <f>RSI!A447</f>
        <v>42955</v>
      </c>
      <c r="B447" s="2">
        <f>RSI!B447</f>
        <v>58.090699999999998</v>
      </c>
      <c r="C447" s="2">
        <f>RSI!I447</f>
        <v>48.985509869007245</v>
      </c>
      <c r="D447" s="2">
        <f>MACD!E447</f>
        <v>-1.7338902838268666E-2</v>
      </c>
      <c r="E447" s="2">
        <f>MACD!F447</f>
        <v>-7.5957667193750911E-2</v>
      </c>
      <c r="F447" s="2">
        <f>'Moving Avg'!D447</f>
        <v>57.509779999999999</v>
      </c>
      <c r="G447" s="2">
        <f>'Moving Avg'!F447</f>
        <v>58.033184999999982</v>
      </c>
      <c r="H447" s="2">
        <f>'Moving Avg'!G447</f>
        <v>58.59003800000005</v>
      </c>
      <c r="I447" s="2">
        <f>'Moving Avg'!H447</f>
        <v>67.52382700000004</v>
      </c>
      <c r="J447" s="5" t="str">
        <f>OBV!F447</f>
        <v>BULLISH</v>
      </c>
      <c r="K447" s="5" t="str">
        <f>OBV!G447</f>
        <v>WEAK</v>
      </c>
      <c r="L447" s="5" t="str">
        <f>OBV!H447</f>
        <v>BULLISH DIVERGENCE</v>
      </c>
    </row>
    <row r="448" spans="1:12" ht="13.5" x14ac:dyDescent="0.25">
      <c r="A448" s="3">
        <f>RSI!A448</f>
        <v>42956</v>
      </c>
      <c r="B448" s="2">
        <f>RSI!B448</f>
        <v>58.090699999999998</v>
      </c>
      <c r="C448" s="2">
        <f>RSI!I448</f>
        <v>48.985509869007245</v>
      </c>
      <c r="D448" s="2">
        <f>MACD!E448</f>
        <v>-1.9695649498110868E-2</v>
      </c>
      <c r="E448" s="2">
        <f>MACD!F448</f>
        <v>-6.4705263654622897E-2</v>
      </c>
      <c r="F448" s="2">
        <f>'Moving Avg'!D448</f>
        <v>57.684060000000002</v>
      </c>
      <c r="G448" s="2">
        <f>'Moving Avg'!F448</f>
        <v>58.032894999999982</v>
      </c>
      <c r="H448" s="2">
        <f>'Moving Avg'!G448</f>
        <v>58.536160000000045</v>
      </c>
      <c r="I448" s="2">
        <f>'Moving Avg'!H448</f>
        <v>67.478144500000056</v>
      </c>
      <c r="J448" s="5" t="str">
        <f>OBV!F448</f>
        <v>BULLISH</v>
      </c>
      <c r="K448" s="5" t="str">
        <f>OBV!G448</f>
        <v>WEAK</v>
      </c>
      <c r="L448" s="5" t="str">
        <f>OBV!H448</f>
        <v>CONFIRMED BULLISH</v>
      </c>
    </row>
    <row r="449" spans="1:12" ht="13.5" x14ac:dyDescent="0.25">
      <c r="A449" s="3">
        <f>RSI!A449</f>
        <v>42957</v>
      </c>
      <c r="B449" s="2">
        <f>RSI!B449</f>
        <v>58.090699999999998</v>
      </c>
      <c r="C449" s="2">
        <f>RSI!I449</f>
        <v>48.985509869007245</v>
      </c>
      <c r="D449" s="2">
        <f>MACD!E449</f>
        <v>-2.1317651587764885E-2</v>
      </c>
      <c r="E449" s="2">
        <f>MACD!F449</f>
        <v>-5.6027741241251296E-2</v>
      </c>
      <c r="F449" s="2">
        <f>'Moving Avg'!D449</f>
        <v>57.858339999999998</v>
      </c>
      <c r="G449" s="2">
        <f>'Moving Avg'!F449</f>
        <v>58.03260499999999</v>
      </c>
      <c r="H449" s="2">
        <f>'Moving Avg'!G449</f>
        <v>58.482282000000041</v>
      </c>
      <c r="I449" s="2">
        <f>'Moving Avg'!H449</f>
        <v>67.432462000000044</v>
      </c>
      <c r="J449" s="5" t="str">
        <f>OBV!F449</f>
        <v>BULLISH</v>
      </c>
      <c r="K449" s="5" t="str">
        <f>OBV!G449</f>
        <v>WEAK</v>
      </c>
      <c r="L449" s="5" t="str">
        <f>OBV!H449</f>
        <v>CONFIRMED BULLISH</v>
      </c>
    </row>
    <row r="450" spans="1:12" ht="13.5" x14ac:dyDescent="0.25">
      <c r="A450" s="3">
        <f>RSI!A450</f>
        <v>42958</v>
      </c>
      <c r="B450" s="2">
        <f>RSI!B450</f>
        <v>59.833399999999997</v>
      </c>
      <c r="C450" s="2">
        <f>RSI!I450</f>
        <v>65.840548982519351</v>
      </c>
      <c r="D450" s="2">
        <f>MACD!E450</f>
        <v>-0.15143440363421234</v>
      </c>
      <c r="E450" s="2">
        <f>MACD!F450</f>
        <v>-7.5109073719843517E-2</v>
      </c>
      <c r="F450" s="2">
        <f>'Moving Avg'!D450</f>
        <v>58.323059999999998</v>
      </c>
      <c r="G450" s="2">
        <f>'Moving Avg'!F450</f>
        <v>58.119449999999986</v>
      </c>
      <c r="H450" s="2">
        <f>'Moving Avg'!G450</f>
        <v>58.499674000000041</v>
      </c>
      <c r="I450" s="2">
        <f>'Moving Avg'!H450</f>
        <v>67.385409000000038</v>
      </c>
      <c r="J450" s="5" t="str">
        <f>OBV!F450</f>
        <v>BULLISH</v>
      </c>
      <c r="K450" s="5" t="str">
        <f>OBV!G450</f>
        <v>NEUTRAL</v>
      </c>
      <c r="L450" s="5" t="str">
        <f>OBV!H450</f>
        <v>CONFIRMED BULLISH</v>
      </c>
    </row>
    <row r="451" spans="1:12" ht="13.5" x14ac:dyDescent="0.25">
      <c r="A451" s="3">
        <f>RSI!A451</f>
        <v>42961</v>
      </c>
      <c r="B451" s="2">
        <f>RSI!B451</f>
        <v>59.833399999999997</v>
      </c>
      <c r="C451" s="2">
        <f>RSI!I451</f>
        <v>65.840548982519337</v>
      </c>
      <c r="D451" s="2">
        <f>MACD!E451</f>
        <v>-0.27151180875738135</v>
      </c>
      <c r="E451" s="2">
        <f>MACD!F451</f>
        <v>-0.11438962072735109</v>
      </c>
      <c r="F451" s="2">
        <f>'Moving Avg'!D451</f>
        <v>58.787779999999998</v>
      </c>
      <c r="G451" s="2">
        <f>'Moving Avg'!F451</f>
        <v>58.206584999999983</v>
      </c>
      <c r="H451" s="2">
        <f>'Moving Avg'!G451</f>
        <v>58.517066000000028</v>
      </c>
      <c r="I451" s="2">
        <f>'Moving Avg'!H451</f>
        <v>67.330233000000021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</row>
    <row r="452" spans="1:12" ht="13.5" x14ac:dyDescent="0.25">
      <c r="A452" s="3">
        <f>RSI!A452</f>
        <v>42962</v>
      </c>
      <c r="B452" s="2">
        <f>RSI!B452</f>
        <v>59.833399999999997</v>
      </c>
      <c r="C452" s="2">
        <f>RSI!I452</f>
        <v>65.840548982519351</v>
      </c>
      <c r="D452" s="2">
        <f>MACD!E452</f>
        <v>-0.11513984059168791</v>
      </c>
      <c r="E452" s="2">
        <f>MACD!F452</f>
        <v>-0.11453966470021847</v>
      </c>
      <c r="F452" s="2">
        <f>'Moving Avg'!D452</f>
        <v>59.136319999999991</v>
      </c>
      <c r="G452" s="2">
        <f>'Moving Avg'!F452</f>
        <v>58.293719999999986</v>
      </c>
      <c r="H452" s="2">
        <f>'Moving Avg'!G452</f>
        <v>58.534458000000029</v>
      </c>
      <c r="I452" s="2">
        <f>'Moving Avg'!H452</f>
        <v>67.275057000000018</v>
      </c>
      <c r="J452" s="5" t="str">
        <f>OBV!F452</f>
        <v>BULLISH</v>
      </c>
      <c r="K452" s="5" t="str">
        <f>OBV!G452</f>
        <v>NEUTRAL</v>
      </c>
      <c r="L452" s="5" t="str">
        <f>OBV!H452</f>
        <v>CONFIRMED BULLISH</v>
      </c>
    </row>
    <row r="453" spans="1:12" ht="13.5" x14ac:dyDescent="0.25">
      <c r="A453" s="3">
        <f>RSI!A453</f>
        <v>42963</v>
      </c>
      <c r="B453" s="2">
        <f>RSI!B453</f>
        <v>59.833399999999997</v>
      </c>
      <c r="C453" s="2">
        <f>RSI!I453</f>
        <v>65.840548982519351</v>
      </c>
      <c r="D453" s="2">
        <f>MACD!E453</f>
        <v>-0.39265707532693028</v>
      </c>
      <c r="E453" s="2">
        <f>MACD!F453</f>
        <v>-0.17016314682556083</v>
      </c>
      <c r="F453" s="2">
        <f>'Moving Avg'!D453</f>
        <v>59.484859999999991</v>
      </c>
      <c r="G453" s="2">
        <f>'Moving Avg'!F453</f>
        <v>58.380854999999983</v>
      </c>
      <c r="H453" s="2">
        <f>'Moving Avg'!G453</f>
        <v>58.51655600000003</v>
      </c>
      <c r="I453" s="2">
        <f>'Moving Avg'!H453</f>
        <v>67.219881000000015</v>
      </c>
      <c r="J453" s="5" t="str">
        <f>OBV!F453</f>
        <v>BULLISH</v>
      </c>
      <c r="K453" s="5" t="str">
        <f>OBV!G453</f>
        <v>NEUTRAL</v>
      </c>
      <c r="L453" s="5" t="str">
        <f>OBV!H453</f>
        <v>CONFIRMED BULLISH</v>
      </c>
    </row>
    <row r="454" spans="1:12" ht="13.5" x14ac:dyDescent="0.25">
      <c r="A454" s="3">
        <f>RSI!A454</f>
        <v>42964</v>
      </c>
      <c r="B454" s="2">
        <f>RSI!B454</f>
        <v>59.833399999999997</v>
      </c>
      <c r="C454" s="2">
        <f>RSI!I454</f>
        <v>65.840548982519351</v>
      </c>
      <c r="D454" s="2">
        <f>MACD!E454</f>
        <v>-0.63540069712432512</v>
      </c>
      <c r="E454" s="2">
        <f>MACD!F454</f>
        <v>-0.2632106568853137</v>
      </c>
      <c r="F454" s="2">
        <f>'Moving Avg'!D454</f>
        <v>59.833399999999997</v>
      </c>
      <c r="G454" s="2">
        <f>'Moving Avg'!F454</f>
        <v>58.46799</v>
      </c>
      <c r="H454" s="2">
        <f>'Moving Avg'!G454</f>
        <v>58.497532000000021</v>
      </c>
      <c r="I454" s="2">
        <f>'Moving Avg'!H454</f>
        <v>67.15490100000001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</row>
    <row r="455" spans="1:12" ht="13.5" x14ac:dyDescent="0.25">
      <c r="A455" s="3">
        <f>RSI!A455</f>
        <v>42965</v>
      </c>
      <c r="B455" s="2">
        <f>RSI!B455</f>
        <v>59.833399999999997</v>
      </c>
      <c r="C455" s="2">
        <f>RSI!I455</f>
        <v>65.840548982519351</v>
      </c>
      <c r="D455" s="2">
        <f>MACD!E455</f>
        <v>-0.80344141850832784</v>
      </c>
      <c r="E455" s="2">
        <f>MACD!F455</f>
        <v>-0.37125680920991655</v>
      </c>
      <c r="F455" s="2">
        <f>'Moving Avg'!D455</f>
        <v>59.833399999999997</v>
      </c>
      <c r="G455" s="2">
        <f>'Moving Avg'!F455</f>
        <v>58.555124999999997</v>
      </c>
      <c r="H455" s="2">
        <f>'Moving Avg'!G455</f>
        <v>58.478508000000012</v>
      </c>
      <c r="I455" s="2">
        <f>'Moving Avg'!H455</f>
        <v>67.078968500000016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</row>
    <row r="456" spans="1:12" ht="13.5" x14ac:dyDescent="0.25">
      <c r="A456" s="3">
        <f>RSI!A456</f>
        <v>42968</v>
      </c>
      <c r="B456" s="2">
        <f>RSI!B456</f>
        <v>59.833399999999997</v>
      </c>
      <c r="C456" s="2">
        <f>RSI!I456</f>
        <v>65.840548982519337</v>
      </c>
      <c r="D456" s="2">
        <f>MACD!E456</f>
        <v>-0.95242099886892362</v>
      </c>
      <c r="E456" s="2">
        <f>MACD!F456</f>
        <v>-0.487489647141718</v>
      </c>
      <c r="F456" s="2">
        <f>'Moving Avg'!D456</f>
        <v>59.833399999999997</v>
      </c>
      <c r="G456" s="2">
        <f>'Moving Avg'!F456</f>
        <v>58.642259999999986</v>
      </c>
      <c r="H456" s="2">
        <f>'Moving Avg'!G456</f>
        <v>58.45948400000001</v>
      </c>
      <c r="I456" s="2">
        <f>'Moving Avg'!H456</f>
        <v>66.982980000000012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42969</v>
      </c>
      <c r="B457" s="2">
        <f>RSI!B457</f>
        <v>59.833399999999997</v>
      </c>
      <c r="C457" s="2">
        <f>RSI!I457</f>
        <v>65.840548982519337</v>
      </c>
      <c r="D457" s="2">
        <f>MACD!E457</f>
        <v>-0.99539963306746415</v>
      </c>
      <c r="E457" s="2">
        <f>MACD!F457</f>
        <v>-0.58907164432686732</v>
      </c>
      <c r="F457" s="2">
        <f>'Moving Avg'!D457</f>
        <v>59.833399999999997</v>
      </c>
      <c r="G457" s="2">
        <f>'Moving Avg'!F457</f>
        <v>58.72939499999999</v>
      </c>
      <c r="H457" s="2">
        <f>'Moving Avg'!G457</f>
        <v>58.468472000000013</v>
      </c>
      <c r="I457" s="2">
        <f>'Moving Avg'!H457</f>
        <v>66.869231999999997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59.252499999999998</v>
      </c>
      <c r="C458" s="2">
        <f>RSI!I458</f>
        <v>54.901561544302361</v>
      </c>
      <c r="D458" s="2">
        <f>MACD!E458</f>
        <v>-0.99455896603706151</v>
      </c>
      <c r="E458" s="2">
        <f>MACD!F458</f>
        <v>-0.67016910866890611</v>
      </c>
      <c r="F458" s="2">
        <f>'Moving Avg'!D458</f>
        <v>59.717219999999998</v>
      </c>
      <c r="G458" s="2">
        <f>'Moving Avg'!F458</f>
        <v>58.78748499999999</v>
      </c>
      <c r="H458" s="2">
        <f>'Moving Avg'!G458</f>
        <v>58.465842000000009</v>
      </c>
      <c r="I458" s="2">
        <f>'Moving Avg'!H458</f>
        <v>66.748125999999999</v>
      </c>
      <c r="J458" s="5" t="str">
        <f>OBV!F458</f>
        <v>BEARISH</v>
      </c>
      <c r="K458" s="5" t="str">
        <f>OBV!G458</f>
        <v>STRONG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59.252499999999998</v>
      </c>
      <c r="C459" s="2">
        <f>RSI!I459</f>
        <v>54.901561544302346</v>
      </c>
      <c r="D459" s="2">
        <f>MACD!E459</f>
        <v>-0.99580620450569768</v>
      </c>
      <c r="E459" s="2">
        <f>MACD!F459</f>
        <v>-0.73529652783626442</v>
      </c>
      <c r="F459" s="2">
        <f>'Moving Avg'!D459</f>
        <v>59.601039999999998</v>
      </c>
      <c r="G459" s="2">
        <f>'Moving Avg'!F459</f>
        <v>58.845574999999997</v>
      </c>
      <c r="H459" s="2">
        <f>'Moving Avg'!G459</f>
        <v>58.463212000000013</v>
      </c>
      <c r="I459" s="2">
        <f>'Moving Avg'!H459</f>
        <v>66.626992000000001</v>
      </c>
      <c r="J459" s="5" t="str">
        <f>OBV!F459</f>
        <v>BEARISH</v>
      </c>
      <c r="K459" s="5" t="str">
        <f>OBV!G459</f>
        <v>STRONG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58.090699999999998</v>
      </c>
      <c r="C460" s="2">
        <f>RSI!I460</f>
        <v>39.629399227702912</v>
      </c>
      <c r="D460" s="2">
        <f>MACD!E460</f>
        <v>-0.64450810126026425</v>
      </c>
      <c r="E460" s="2">
        <f>MACD!F460</f>
        <v>-0.71713884252106441</v>
      </c>
      <c r="F460" s="2">
        <f>'Moving Avg'!D460</f>
        <v>59.252499999999998</v>
      </c>
      <c r="G460" s="2">
        <f>'Moving Avg'!F460</f>
        <v>58.845574999999982</v>
      </c>
      <c r="H460" s="2">
        <f>'Moving Avg'!G460</f>
        <v>58.448550000000012</v>
      </c>
      <c r="I460" s="2">
        <f>'Moving Avg'!H460</f>
        <v>66.487639999999999</v>
      </c>
      <c r="J460" s="5" t="str">
        <f>OBV!F460</f>
        <v>BEARISH</v>
      </c>
      <c r="K460" s="5" t="str">
        <f>OBV!G460</f>
        <v>STRONG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58.090699999999998</v>
      </c>
      <c r="C461" s="2">
        <f>RSI!I461</f>
        <v>39.629399227702905</v>
      </c>
      <c r="D461" s="2">
        <f>MACD!E461</f>
        <v>-0.34206989385987185</v>
      </c>
      <c r="E461" s="2">
        <f>MACD!F461</f>
        <v>-0.64212505278882592</v>
      </c>
      <c r="F461" s="2">
        <f>'Moving Avg'!D461</f>
        <v>58.903959999999998</v>
      </c>
      <c r="G461" s="2">
        <f>'Moving Avg'!F461</f>
        <v>58.845574999999982</v>
      </c>
      <c r="H461" s="2">
        <f>'Moving Avg'!G461</f>
        <v>58.445094000000019</v>
      </c>
      <c r="I461" s="2">
        <f>'Moving Avg'!H461</f>
        <v>66.348316000000011</v>
      </c>
      <c r="J461" s="5" t="str">
        <f>OBV!F461</f>
        <v>BEARISH</v>
      </c>
      <c r="K461" s="5" t="str">
        <f>OBV!G461</f>
        <v>STRONG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58.090699999999998</v>
      </c>
      <c r="C462" s="2">
        <f>RSI!I462</f>
        <v>39.629399227702905</v>
      </c>
      <c r="D462" s="2">
        <f>MACD!E462</f>
        <v>-8.135882089535329E-2</v>
      </c>
      <c r="E462" s="2">
        <f>MACD!F462</f>
        <v>-0.52997180641013142</v>
      </c>
      <c r="F462" s="2">
        <f>'Moving Avg'!D462</f>
        <v>58.555420000000005</v>
      </c>
      <c r="G462" s="2">
        <f>'Moving Avg'!F462</f>
        <v>58.758729999999993</v>
      </c>
      <c r="H462" s="2">
        <f>'Moving Avg'!G462</f>
        <v>58.441638000000012</v>
      </c>
      <c r="I462" s="2">
        <f>'Moving Avg'!H462</f>
        <v>66.208992000000009</v>
      </c>
      <c r="J462" s="5" t="str">
        <f>OBV!F462</f>
        <v>BEARISH</v>
      </c>
      <c r="K462" s="5" t="str">
        <f>OBV!G462</f>
        <v>STRONG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58.090699999999998</v>
      </c>
      <c r="C463" s="2">
        <f>RSI!I463</f>
        <v>39.629399227702905</v>
      </c>
      <c r="D463" s="2">
        <f>MACD!E463</f>
        <v>0.14368898636625715</v>
      </c>
      <c r="E463" s="2">
        <f>MACD!F463</f>
        <v>-0.39523964785485372</v>
      </c>
      <c r="F463" s="2">
        <f>'Moving Avg'!D463</f>
        <v>58.323059999999998</v>
      </c>
      <c r="G463" s="2">
        <f>'Moving Avg'!F463</f>
        <v>58.802299999999988</v>
      </c>
      <c r="H463" s="2">
        <f>'Moving Avg'!G463</f>
        <v>58.438182000000012</v>
      </c>
      <c r="I463" s="2">
        <f>'Moving Avg'!H463</f>
        <v>66.069668000000021</v>
      </c>
      <c r="J463" s="5" t="str">
        <f>OBV!F463</f>
        <v>BEARISH</v>
      </c>
      <c r="K463" s="5" t="str">
        <f>OBV!G463</f>
        <v>STRONG</v>
      </c>
      <c r="L463" s="5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59.252499999999998</v>
      </c>
      <c r="C464" s="2">
        <f>RSI!I464</f>
        <v>56.067192796858123</v>
      </c>
      <c r="D464" s="2">
        <f>MACD!E464</f>
        <v>0.25217158195450651</v>
      </c>
      <c r="E464" s="2">
        <f>MACD!F464</f>
        <v>-0.26575740189298169</v>
      </c>
      <c r="F464" s="2">
        <f>'Moving Avg'!D464</f>
        <v>58.323059999999998</v>
      </c>
      <c r="G464" s="2">
        <f>'Moving Avg'!F464</f>
        <v>58.903959999999998</v>
      </c>
      <c r="H464" s="2">
        <f>'Moving Avg'!G464</f>
        <v>58.457962000000016</v>
      </c>
      <c r="I464" s="2">
        <f>'Moving Avg'!H464</f>
        <v>65.936153000000019</v>
      </c>
      <c r="J464" s="5" t="str">
        <f>OBV!F464</f>
        <v>BEARISH</v>
      </c>
      <c r="K464" s="5" t="str">
        <f>OBV!G464</f>
        <v>NEUTRAL</v>
      </c>
      <c r="L464" s="5" t="str">
        <f>OBV!H464</f>
        <v>NEUTRAL</v>
      </c>
    </row>
    <row r="465" spans="1:12" ht="13.5" x14ac:dyDescent="0.25">
      <c r="A465" s="3">
        <f>RSI!A465</f>
        <v>42982</v>
      </c>
      <c r="B465" s="2">
        <f>RSI!B465</f>
        <v>59.252499999999998</v>
      </c>
      <c r="C465" s="2">
        <f>RSI!I465</f>
        <v>56.067192796858123</v>
      </c>
      <c r="D465" s="2">
        <f>MACD!E465</f>
        <v>0.34091126132474159</v>
      </c>
      <c r="E465" s="2">
        <f>MACD!F465</f>
        <v>-0.14442366924943706</v>
      </c>
      <c r="F465" s="2">
        <f>'Moving Avg'!D465</f>
        <v>58.555420000000005</v>
      </c>
      <c r="G465" s="2">
        <f>'Moving Avg'!F465</f>
        <v>58.991094999999994</v>
      </c>
      <c r="H465" s="2">
        <f>'Moving Avg'!G465</f>
        <v>58.477742000000013</v>
      </c>
      <c r="I465" s="2">
        <f>'Moving Avg'!H465</f>
        <v>65.814767000000032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59.252499999999998</v>
      </c>
      <c r="C466" s="2">
        <f>RSI!I466</f>
        <v>56.067192796858123</v>
      </c>
      <c r="D466" s="2">
        <f>MACD!E466</f>
        <v>0.4131715655455821</v>
      </c>
      <c r="E466" s="2">
        <f>MACD!F466</f>
        <v>-3.2904622290433228E-2</v>
      </c>
      <c r="F466" s="2">
        <f>'Moving Avg'!D466</f>
        <v>58.787779999999998</v>
      </c>
      <c r="G466" s="2">
        <f>'Moving Avg'!F466</f>
        <v>59.078229999999998</v>
      </c>
      <c r="H466" s="2">
        <f>'Moving Avg'!G466</f>
        <v>58.497522000000018</v>
      </c>
      <c r="I466" s="2">
        <f>'Moving Avg'!H466</f>
        <v>65.69366100000002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59.252499999999998</v>
      </c>
      <c r="C467" s="2">
        <f>RSI!I467</f>
        <v>56.067192796858123</v>
      </c>
      <c r="D467" s="2">
        <f>MACD!E467</f>
        <v>0.471697199159685</v>
      </c>
      <c r="E467" s="2">
        <f>MACD!F467</f>
        <v>6.8015741999590415E-2</v>
      </c>
      <c r="F467" s="2">
        <f>'Moving Avg'!D467</f>
        <v>59.020139999999991</v>
      </c>
      <c r="G467" s="2">
        <f>'Moving Avg'!F467</f>
        <v>59.136319999999998</v>
      </c>
      <c r="H467" s="2">
        <f>'Moving Avg'!G467</f>
        <v>58.517302000000015</v>
      </c>
      <c r="I467" s="2">
        <f>'Moving Avg'!H467</f>
        <v>65.572555000000023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</row>
    <row r="468" spans="1:12" ht="13.5" x14ac:dyDescent="0.25">
      <c r="A468" s="3">
        <f>RSI!A468</f>
        <v>42985</v>
      </c>
      <c r="B468" s="2">
        <f>RSI!B468</f>
        <v>59.252499999999998</v>
      </c>
      <c r="C468" s="2">
        <f>RSI!I468</f>
        <v>56.067192796858123</v>
      </c>
      <c r="D468" s="2">
        <f>MACD!E468</f>
        <v>0.42942586140252814</v>
      </c>
      <c r="E468" s="2">
        <f>MACD!F468</f>
        <v>0.14029776588017795</v>
      </c>
      <c r="F468" s="2">
        <f>'Moving Avg'!D468</f>
        <v>59.252499999999998</v>
      </c>
      <c r="G468" s="2">
        <f>'Moving Avg'!F468</f>
        <v>59.194410000000005</v>
      </c>
      <c r="H468" s="2">
        <f>'Moving Avg'!G468</f>
        <v>58.537082000000019</v>
      </c>
      <c r="I468" s="2">
        <f>'Moving Avg'!H468</f>
        <v>65.451421000000025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</row>
    <row r="469" spans="1:12" ht="13.5" x14ac:dyDescent="0.25">
      <c r="A469" s="3">
        <f>RSI!A469</f>
        <v>42986</v>
      </c>
      <c r="B469" s="2">
        <f>RSI!B469</f>
        <v>59.252499999999998</v>
      </c>
      <c r="C469" s="2">
        <f>RSI!I469</f>
        <v>56.067192796858123</v>
      </c>
      <c r="D469" s="2">
        <f>MACD!E469</f>
        <v>0.39141354992438693</v>
      </c>
      <c r="E469" s="2">
        <f>MACD!F469</f>
        <v>0.19052092268901977</v>
      </c>
      <c r="F469" s="2">
        <f>'Moving Avg'!D469</f>
        <v>59.252499999999998</v>
      </c>
      <c r="G469" s="2">
        <f>'Moving Avg'!F469</f>
        <v>59.252500000000012</v>
      </c>
      <c r="H469" s="2">
        <f>'Moving Avg'!G469</f>
        <v>58.556862000000017</v>
      </c>
      <c r="I469" s="2">
        <f>'Moving Avg'!H469</f>
        <v>65.330287000000027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42989</v>
      </c>
      <c r="B470" s="2">
        <f>RSI!B470</f>
        <v>59.252499999999998</v>
      </c>
      <c r="C470" s="2">
        <f>RSI!I470</f>
        <v>56.067192796858109</v>
      </c>
      <c r="D470" s="2">
        <f>MACD!E470</f>
        <v>0.17843280959337449</v>
      </c>
      <c r="E470" s="2">
        <f>MACD!F470</f>
        <v>0.18810330006989071</v>
      </c>
      <c r="F470" s="2">
        <f>'Moving Avg'!D470</f>
        <v>59.252499999999998</v>
      </c>
      <c r="G470" s="2">
        <f>'Moving Avg'!F470</f>
        <v>59.223455000000016</v>
      </c>
      <c r="H470" s="2">
        <f>'Moving Avg'!G470</f>
        <v>58.576642000000021</v>
      </c>
      <c r="I470" s="2">
        <f>'Moving Avg'!H470</f>
        <v>65.209153000000029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</row>
    <row r="471" spans="1:12" ht="13.5" x14ac:dyDescent="0.25">
      <c r="A471" s="3">
        <f>RSI!A471</f>
        <v>42990</v>
      </c>
      <c r="B471" s="2">
        <f>RSI!B471</f>
        <v>59.252499999999998</v>
      </c>
      <c r="C471" s="2">
        <f>RSI!I471</f>
        <v>56.067192796858109</v>
      </c>
      <c r="D471" s="2">
        <f>MACD!E471</f>
        <v>-3.7057511741522831E-3</v>
      </c>
      <c r="E471" s="2">
        <f>MACD!F471</f>
        <v>0.14974148982108212</v>
      </c>
      <c r="F471" s="2">
        <f>'Moving Avg'!D471</f>
        <v>59.252499999999998</v>
      </c>
      <c r="G471" s="2">
        <f>'Moving Avg'!F471</f>
        <v>59.194410000000019</v>
      </c>
      <c r="H471" s="2">
        <f>'Moving Avg'!G471</f>
        <v>58.596422000000018</v>
      </c>
      <c r="I471" s="2">
        <f>'Moving Avg'!H471</f>
        <v>65.088019000000031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42991</v>
      </c>
      <c r="B472" s="2">
        <f>RSI!B472</f>
        <v>57.474899999999998</v>
      </c>
      <c r="C472" s="2">
        <f>RSI!I472</f>
        <v>31.970811690315784</v>
      </c>
      <c r="D472" s="2">
        <f>MACD!E472</f>
        <v>-2.7930483955842078E-2</v>
      </c>
      <c r="E472" s="2">
        <f>MACD!F472</f>
        <v>0.11420709506569729</v>
      </c>
      <c r="F472" s="2">
        <f>'Moving Avg'!D472</f>
        <v>58.896979999999999</v>
      </c>
      <c r="G472" s="2">
        <f>'Moving Avg'!F472</f>
        <v>59.076485000000012</v>
      </c>
      <c r="H472" s="2">
        <f>'Moving Avg'!G472</f>
        <v>58.58062200000002</v>
      </c>
      <c r="I472" s="2">
        <f>'Moving Avg'!H472</f>
        <v>64.95799700000002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42992</v>
      </c>
      <c r="B473" s="2">
        <f>RSI!B473</f>
        <v>59.246699999999997</v>
      </c>
      <c r="C473" s="2">
        <f>RSI!I473</f>
        <v>53.446960079639673</v>
      </c>
      <c r="D473" s="2">
        <f>MACD!E473</f>
        <v>-0.17081845996479927</v>
      </c>
      <c r="E473" s="2">
        <f>MACD!F473</f>
        <v>5.7201984059597984E-2</v>
      </c>
      <c r="F473" s="2">
        <f>'Moving Avg'!D473</f>
        <v>58.895819999999993</v>
      </c>
      <c r="G473" s="2">
        <f>'Moving Avg'!F473</f>
        <v>59.047150000000009</v>
      </c>
      <c r="H473" s="2">
        <f>'Moving Avg'!G473</f>
        <v>58.600258000000025</v>
      </c>
      <c r="I473" s="2">
        <f>'Moving Avg'!H473</f>
        <v>64.836834000000025</v>
      </c>
      <c r="J473" s="5" t="str">
        <f>OBV!F473</f>
        <v>BULLISH</v>
      </c>
      <c r="K473" s="5" t="str">
        <f>OBV!G473</f>
        <v>NEUTRAL</v>
      </c>
      <c r="L473" s="5" t="str">
        <f>OBV!H473</f>
        <v>BULLISH DIVERGENCE</v>
      </c>
    </row>
    <row r="474" spans="1:12" ht="13.5" x14ac:dyDescent="0.25">
      <c r="A474" s="3">
        <f>RSI!A474</f>
        <v>42993</v>
      </c>
      <c r="B474" s="2">
        <f>RSI!B474</f>
        <v>59.246699999999997</v>
      </c>
      <c r="C474" s="2">
        <f>RSI!I474</f>
        <v>53.446960079639673</v>
      </c>
      <c r="D474" s="2">
        <f>MACD!E474</f>
        <v>-0.11525640743660404</v>
      </c>
      <c r="E474" s="2">
        <f>MACD!F474</f>
        <v>2.2710305760357583E-2</v>
      </c>
      <c r="F474" s="2">
        <f>'Moving Avg'!D474</f>
        <v>58.894660000000002</v>
      </c>
      <c r="G474" s="2">
        <f>'Moving Avg'!F474</f>
        <v>59.017815000000006</v>
      </c>
      <c r="H474" s="2">
        <f>'Moving Avg'!G474</f>
        <v>58.619894000000023</v>
      </c>
      <c r="I474" s="2">
        <f>'Moving Avg'!H474</f>
        <v>64.71572700000003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</row>
    <row r="475" spans="1:12" ht="13.5" x14ac:dyDescent="0.25">
      <c r="A475" s="3">
        <f>RSI!A475</f>
        <v>42996</v>
      </c>
      <c r="B475" s="2">
        <f>RSI!B475</f>
        <v>59.246699999999997</v>
      </c>
      <c r="C475" s="2">
        <f>RSI!I475</f>
        <v>53.446960079639673</v>
      </c>
      <c r="D475" s="2">
        <f>MACD!E475</f>
        <v>-7.0345324601845505E-2</v>
      </c>
      <c r="E475" s="2">
        <f>MACD!F475</f>
        <v>4.0991796879169661E-3</v>
      </c>
      <c r="F475" s="2">
        <f>'Moving Avg'!D475</f>
        <v>58.893499999999996</v>
      </c>
      <c r="G475" s="2">
        <f>'Moving Avg'!F475</f>
        <v>58.988480000000017</v>
      </c>
      <c r="H475" s="2">
        <f>'Moving Avg'!G475</f>
        <v>58.639530000000022</v>
      </c>
      <c r="I475" s="2">
        <f>'Moving Avg'!H475</f>
        <v>64.607113000000027</v>
      </c>
      <c r="J475" s="5" t="str">
        <f>OBV!F475</f>
        <v>BULLISH</v>
      </c>
      <c r="K475" s="5" t="str">
        <f>OBV!G475</f>
        <v>NEUTRAL</v>
      </c>
      <c r="L475" s="5" t="str">
        <f>OBV!H475</f>
        <v>BULLISH DIVERGENCE</v>
      </c>
    </row>
    <row r="476" spans="1:12" ht="13.5" x14ac:dyDescent="0.25">
      <c r="A476" s="3">
        <f>RSI!A476</f>
        <v>42997</v>
      </c>
      <c r="B476" s="2">
        <f>RSI!B476</f>
        <v>59.252499999999998</v>
      </c>
      <c r="C476" s="2">
        <f>RSI!I476</f>
        <v>53.506969068964445</v>
      </c>
      <c r="D476" s="2">
        <f>MACD!E476</f>
        <v>-3.472045543384894E-2</v>
      </c>
      <c r="E476" s="2">
        <f>MACD!F476</f>
        <v>-3.6647473364362156E-3</v>
      </c>
      <c r="F476" s="2">
        <f>'Moving Avg'!D476</f>
        <v>58.893499999999996</v>
      </c>
      <c r="G476" s="2">
        <f>'Moving Avg'!F476</f>
        <v>58.959435000000006</v>
      </c>
      <c r="H476" s="2">
        <f>'Moving Avg'!G476</f>
        <v>58.659282000000019</v>
      </c>
      <c r="I476" s="2">
        <f>'Moving Avg'!H476</f>
        <v>64.498528000000022</v>
      </c>
      <c r="J476" s="5" t="str">
        <f>OBV!F476</f>
        <v>BULLISH</v>
      </c>
      <c r="K476" s="5" t="str">
        <f>OBV!G476</f>
        <v>WEAK</v>
      </c>
      <c r="L476" s="5" t="str">
        <f>OBV!H476</f>
        <v>NEUTRAL</v>
      </c>
    </row>
    <row r="477" spans="1:12" ht="13.5" x14ac:dyDescent="0.25">
      <c r="A477" s="3">
        <f>RSI!A477</f>
        <v>42998</v>
      </c>
      <c r="B477" s="2">
        <f>RSI!B477</f>
        <v>59.252499999999998</v>
      </c>
      <c r="C477" s="2">
        <f>RSI!I477</f>
        <v>53.506969068964445</v>
      </c>
      <c r="D477" s="2">
        <f>MACD!E477</f>
        <v>-6.4135584454305672E-3</v>
      </c>
      <c r="E477" s="2">
        <f>MACD!F477</f>
        <v>-4.2145095582350866E-3</v>
      </c>
      <c r="F477" s="2">
        <f>'Moving Avg'!D477</f>
        <v>59.249019999999994</v>
      </c>
      <c r="G477" s="2">
        <f>'Moving Avg'!F477</f>
        <v>58.930390000000024</v>
      </c>
      <c r="H477" s="2">
        <f>'Moving Avg'!G477</f>
        <v>58.682402000000017</v>
      </c>
      <c r="I477" s="2">
        <f>'Moving Avg'!H477</f>
        <v>64.389943000000017</v>
      </c>
      <c r="J477" s="5" t="str">
        <f>OBV!F477</f>
        <v>BULLISH</v>
      </c>
      <c r="K477" s="5" t="str">
        <f>OBV!G477</f>
        <v>WEAK</v>
      </c>
      <c r="L477" s="5" t="str">
        <f>OBV!H477</f>
        <v>CONFIRMED BULLISH</v>
      </c>
    </row>
    <row r="478" spans="1:12" ht="13.5" x14ac:dyDescent="0.25">
      <c r="A478" s="3">
        <f>RSI!A478</f>
        <v>43000</v>
      </c>
      <c r="B478" s="2">
        <f>RSI!B478</f>
        <v>59.252499999999998</v>
      </c>
      <c r="C478" s="2">
        <f>RSI!I478</f>
        <v>53.506969068964452</v>
      </c>
      <c r="D478" s="2">
        <f>MACD!E478</f>
        <v>1.5837298835471358E-2</v>
      </c>
      <c r="E478" s="2">
        <f>MACD!F478</f>
        <v>-2.0414787949379768E-4</v>
      </c>
      <c r="F478" s="2">
        <f>'Moving Avg'!D478</f>
        <v>59.25018</v>
      </c>
      <c r="G478" s="2">
        <f>'Moving Avg'!F478</f>
        <v>58.930390000000024</v>
      </c>
      <c r="H478" s="2">
        <f>'Moving Avg'!G478</f>
        <v>58.705522000000016</v>
      </c>
      <c r="I478" s="2">
        <f>'Moving Avg'!H478</f>
        <v>64.281358000000012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</row>
    <row r="479" spans="1:12" ht="13.5" x14ac:dyDescent="0.25">
      <c r="A479" s="3">
        <f>RSI!A479</f>
        <v>43003</v>
      </c>
      <c r="B479" s="2">
        <f>RSI!B479</f>
        <v>57.3994</v>
      </c>
      <c r="C479" s="2">
        <f>RSI!I479</f>
        <v>35.332339329564249</v>
      </c>
      <c r="D479" s="2">
        <f>MACD!E479</f>
        <v>0.17035649130529151</v>
      </c>
      <c r="E479" s="2">
        <f>MACD!F479</f>
        <v>3.3907979957463266E-2</v>
      </c>
      <c r="F479" s="2">
        <f>'Moving Avg'!D479</f>
        <v>58.880719999999997</v>
      </c>
      <c r="G479" s="2">
        <f>'Moving Avg'!F479</f>
        <v>58.837735000000023</v>
      </c>
      <c r="H479" s="2">
        <f>'Moving Avg'!G479</f>
        <v>58.691580000000016</v>
      </c>
      <c r="I479" s="2">
        <f>'Moving Avg'!H479</f>
        <v>64.163507500000023</v>
      </c>
      <c r="J479" s="5" t="str">
        <f>OBV!F479</f>
        <v>BULLISH</v>
      </c>
      <c r="K479" s="5" t="str">
        <f>OBV!G479</f>
        <v>WEAK</v>
      </c>
      <c r="L479" s="5" t="str">
        <f>OBV!H479</f>
        <v>BULLISH DIVERGENCE</v>
      </c>
    </row>
    <row r="480" spans="1:12" ht="13.5" x14ac:dyDescent="0.25">
      <c r="A480" s="3">
        <f>RSI!A480</f>
        <v>43004</v>
      </c>
      <c r="B480" s="2">
        <f>RSI!B480</f>
        <v>59.253999999999998</v>
      </c>
      <c r="C480" s="2">
        <f>RSI!I480</f>
        <v>52.662325700458339</v>
      </c>
      <c r="D480" s="2">
        <f>MACD!E480</f>
        <v>0.17321732311150129</v>
      </c>
      <c r="E480" s="2">
        <f>MACD!F480</f>
        <v>6.1769848588270872E-2</v>
      </c>
      <c r="F480" s="2">
        <f>'Moving Avg'!D480</f>
        <v>58.882180000000005</v>
      </c>
      <c r="G480" s="2">
        <f>'Moving Avg'!F480</f>
        <v>58.895900000000019</v>
      </c>
      <c r="H480" s="2">
        <f>'Moving Avg'!G480</f>
        <v>58.71473000000001</v>
      </c>
      <c r="I480" s="2">
        <f>'Moving Avg'!H480</f>
        <v>64.054930000000027</v>
      </c>
      <c r="J480" s="5" t="str">
        <f>OBV!F480</f>
        <v>BULLISH</v>
      </c>
      <c r="K480" s="5" t="str">
        <f>OBV!G480</f>
        <v>WEAK</v>
      </c>
      <c r="L480" s="5" t="str">
        <f>OBV!H480</f>
        <v>BULLISH DIVERGENCE</v>
      </c>
    </row>
    <row r="481" spans="1:12" ht="13.5" x14ac:dyDescent="0.25">
      <c r="A481" s="3">
        <f>RSI!A481</f>
        <v>43005</v>
      </c>
      <c r="B481" s="2">
        <f>RSI!B481</f>
        <v>59.253999999999998</v>
      </c>
      <c r="C481" s="2">
        <f>RSI!I481</f>
        <v>52.662325700458339</v>
      </c>
      <c r="D481" s="2">
        <f>MACD!E481</f>
        <v>0.17346763494700213</v>
      </c>
      <c r="E481" s="2">
        <f>MACD!F481</f>
        <v>8.4109405860017125E-2</v>
      </c>
      <c r="F481" s="2">
        <f>'Moving Avg'!D481</f>
        <v>58.882480000000001</v>
      </c>
      <c r="G481" s="2">
        <f>'Moving Avg'!F481</f>
        <v>58.954065</v>
      </c>
      <c r="H481" s="2">
        <f>'Moving Avg'!G481</f>
        <v>58.737996000000003</v>
      </c>
      <c r="I481" s="2">
        <f>'Moving Avg'!H481</f>
        <v>63.946352500000039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</row>
    <row r="482" spans="1:12" ht="13.5" x14ac:dyDescent="0.25">
      <c r="A482" s="3">
        <f>RSI!A482</f>
        <v>43006</v>
      </c>
      <c r="B482" s="2">
        <f>RSI!B482</f>
        <v>59.253999999999998</v>
      </c>
      <c r="C482" s="2">
        <f>RSI!I482</f>
        <v>52.662325700458339</v>
      </c>
      <c r="D482" s="2">
        <f>MACD!E482</f>
        <v>-0.10180710803027182</v>
      </c>
      <c r="E482" s="2">
        <f>MACD!F482</f>
        <v>4.6926103081959339E-2</v>
      </c>
      <c r="F482" s="2">
        <f>'Moving Avg'!D482</f>
        <v>58.882780000000004</v>
      </c>
      <c r="G482" s="2">
        <f>'Moving Avg'!F482</f>
        <v>59.012230000000002</v>
      </c>
      <c r="H482" s="2">
        <f>'Moving Avg'!G482</f>
        <v>58.761262000000009</v>
      </c>
      <c r="I482" s="2">
        <f>'Moving Avg'!H482</f>
        <v>63.837775000000036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</row>
    <row r="483" spans="1:12" ht="13.5" x14ac:dyDescent="0.25">
      <c r="A483" s="3">
        <f>RSI!A483</f>
        <v>43007</v>
      </c>
      <c r="B483" s="2">
        <f>RSI!B483</f>
        <v>59.253999999999998</v>
      </c>
      <c r="C483" s="2">
        <f>RSI!I483</f>
        <v>52.662325700458354</v>
      </c>
      <c r="D483" s="2">
        <f>MACD!E483</f>
        <v>-6.4008036482206876E-2</v>
      </c>
      <c r="E483" s="2">
        <f>MACD!F483</f>
        <v>2.4739275169126093E-2</v>
      </c>
      <c r="F483" s="2">
        <f>'Moving Avg'!D483</f>
        <v>58.883079999999993</v>
      </c>
      <c r="G483" s="2">
        <f>'Moving Avg'!F483</f>
        <v>59.070395000000005</v>
      </c>
      <c r="H483" s="2">
        <f>'Moving Avg'!G483</f>
        <v>58.784528000000002</v>
      </c>
      <c r="I483" s="2">
        <f>'Moving Avg'!H483</f>
        <v>63.729197500000026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59.727800000000002</v>
      </c>
      <c r="C484" s="2">
        <f>RSI!I484</f>
        <v>56.653903498550129</v>
      </c>
      <c r="D484" s="2">
        <f>MACD!E484</f>
        <v>-6.884343015273231E-2</v>
      </c>
      <c r="E484" s="2">
        <f>MACD!F484</f>
        <v>6.0227341047544118E-3</v>
      </c>
      <c r="F484" s="2">
        <f>'Moving Avg'!D484</f>
        <v>59.348759999999992</v>
      </c>
      <c r="G484" s="2">
        <f>'Moving Avg'!F484</f>
        <v>59.094160000000009</v>
      </c>
      <c r="H484" s="2">
        <f>'Moving Avg'!G484</f>
        <v>58.817270000000008</v>
      </c>
      <c r="I484" s="2">
        <f>'Moving Avg'!H484</f>
        <v>63.622989000000032</v>
      </c>
      <c r="J484" s="5" t="str">
        <f>OBV!F484</f>
        <v>BULLISH</v>
      </c>
      <c r="K484" s="5" t="str">
        <f>OBV!G484</f>
        <v>NEUTRAL</v>
      </c>
      <c r="L484" s="5" t="str">
        <f>OBV!H484</f>
        <v>CONFIRMED BULLISH</v>
      </c>
    </row>
    <row r="485" spans="1:12" ht="13.5" x14ac:dyDescent="0.25">
      <c r="A485" s="3">
        <f>RSI!A485</f>
        <v>43011</v>
      </c>
      <c r="B485" s="2">
        <f>RSI!B485</f>
        <v>59.727800000000002</v>
      </c>
      <c r="C485" s="2">
        <f>RSI!I485</f>
        <v>56.653903498550129</v>
      </c>
      <c r="D485" s="2">
        <f>MACD!E485</f>
        <v>-7.7329924565212593E-2</v>
      </c>
      <c r="E485" s="2">
        <f>MACD!F485</f>
        <v>-1.0647797629238988E-2</v>
      </c>
      <c r="F485" s="2">
        <f>'Moving Avg'!D485</f>
        <v>59.443519999999999</v>
      </c>
      <c r="G485" s="2">
        <f>'Moving Avg'!F485</f>
        <v>59.117925000000014</v>
      </c>
      <c r="H485" s="2">
        <f>'Moving Avg'!G485</f>
        <v>58.850012000000014</v>
      </c>
      <c r="I485" s="2">
        <f>'Moving Avg'!H485</f>
        <v>63.535800000000023</v>
      </c>
      <c r="J485" s="5" t="str">
        <f>OBV!F485</f>
        <v>BULLISH</v>
      </c>
      <c r="K485" s="5" t="str">
        <f>OBV!G485</f>
        <v>NEUTRAL</v>
      </c>
      <c r="L485" s="5" t="str">
        <f>OBV!H485</f>
        <v>CONFIRMED BULLISH</v>
      </c>
    </row>
    <row r="486" spans="1:12" ht="13.5" x14ac:dyDescent="0.25">
      <c r="A486" s="3">
        <f>RSI!A486</f>
        <v>43012</v>
      </c>
      <c r="B486" s="2">
        <f>RSI!B486</f>
        <v>59.727800000000002</v>
      </c>
      <c r="C486" s="2">
        <f>RSI!I486</f>
        <v>56.653903498550129</v>
      </c>
      <c r="D486" s="2">
        <f>MACD!E486</f>
        <v>-8.7687948112716185E-2</v>
      </c>
      <c r="E486" s="2">
        <f>MACD!F486</f>
        <v>-2.6055827725934427E-2</v>
      </c>
      <c r="F486" s="2">
        <f>'Moving Avg'!D486</f>
        <v>59.53828</v>
      </c>
      <c r="G486" s="2">
        <f>'Moving Avg'!F486</f>
        <v>59.141690000000018</v>
      </c>
      <c r="H486" s="2">
        <f>'Moving Avg'!G486</f>
        <v>58.882754000000013</v>
      </c>
      <c r="I486" s="2">
        <f>'Moving Avg'!H486</f>
        <v>63.442280500000031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</row>
    <row r="487" spans="1:12" ht="13.5" x14ac:dyDescent="0.25">
      <c r="A487" s="3">
        <f>RSI!A487</f>
        <v>43013</v>
      </c>
      <c r="B487" s="2">
        <f>RSI!B487</f>
        <v>57.041200000000003</v>
      </c>
      <c r="C487" s="2">
        <f>RSI!I487</f>
        <v>35.471377763177841</v>
      </c>
      <c r="D487" s="2">
        <f>MACD!E487</f>
        <v>9.8786967320016572E-2</v>
      </c>
      <c r="E487" s="2">
        <f>MACD!F487</f>
        <v>-1.0872687167442253E-3</v>
      </c>
      <c r="F487" s="2">
        <f>'Moving Avg'!D487</f>
        <v>59.095720000000007</v>
      </c>
      <c r="G487" s="2">
        <f>'Moving Avg'!F487</f>
        <v>59.031125000000017</v>
      </c>
      <c r="H487" s="2">
        <f>'Moving Avg'!G487</f>
        <v>58.861764000000015</v>
      </c>
      <c r="I487" s="2">
        <f>'Moving Avg'!H487</f>
        <v>63.335328000000025</v>
      </c>
      <c r="J487" s="5" t="str">
        <f>OBV!F487</f>
        <v>BULLISH</v>
      </c>
      <c r="K487" s="5" t="str">
        <f>OBV!G487</f>
        <v>NEUTRAL</v>
      </c>
      <c r="L487" s="5" t="str">
        <f>OBV!H487</f>
        <v>BULLISH DIVERGENCE</v>
      </c>
    </row>
    <row r="488" spans="1:12" ht="13.5" x14ac:dyDescent="0.25">
      <c r="A488" s="3">
        <f>RSI!A488</f>
        <v>43014</v>
      </c>
      <c r="B488" s="2">
        <f>RSI!B488</f>
        <v>54.474600000000002</v>
      </c>
      <c r="C488" s="2">
        <f>RSI!I488</f>
        <v>25.617215834852544</v>
      </c>
      <c r="D488" s="2">
        <f>MACD!E488</f>
        <v>0.45907828890041458</v>
      </c>
      <c r="E488" s="2">
        <f>MACD!F488</f>
        <v>9.0945842806687549E-2</v>
      </c>
      <c r="F488" s="2">
        <f>'Moving Avg'!D488</f>
        <v>58.139840000000007</v>
      </c>
      <c r="G488" s="2">
        <f>'Moving Avg'!F488</f>
        <v>58.792230000000018</v>
      </c>
      <c r="H488" s="2">
        <f>'Moving Avg'!G488</f>
        <v>58.789442000000008</v>
      </c>
      <c r="I488" s="2">
        <f>'Moving Avg'!H488</f>
        <v>63.215542500000026</v>
      </c>
      <c r="J488" s="5" t="str">
        <f>OBV!F488</f>
        <v>BEARISH</v>
      </c>
      <c r="K488" s="5" t="str">
        <f>OBV!G488</f>
        <v>STRONG</v>
      </c>
      <c r="L488" s="5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54.474600000000002</v>
      </c>
      <c r="C489" s="2">
        <f>RSI!I489</f>
        <v>25.617215834852544</v>
      </c>
      <c r="D489" s="2">
        <f>MACD!E489</f>
        <v>0.50548284809986654</v>
      </c>
      <c r="E489" s="2">
        <f>MACD!F489</f>
        <v>0.17385324386532336</v>
      </c>
      <c r="F489" s="2">
        <f>'Moving Avg'!D489</f>
        <v>57.089200000000005</v>
      </c>
      <c r="G489" s="2">
        <f>'Moving Avg'!F489</f>
        <v>58.553335000000004</v>
      </c>
      <c r="H489" s="2">
        <f>'Moving Avg'!G489</f>
        <v>58.717120000000001</v>
      </c>
      <c r="I489" s="2">
        <f>'Moving Avg'!H489</f>
        <v>63.104160500000035</v>
      </c>
      <c r="J489" s="5" t="str">
        <f>OBV!F489</f>
        <v>BEARISH</v>
      </c>
      <c r="K489" s="5" t="str">
        <f>OBV!G489</f>
        <v>STRONG</v>
      </c>
      <c r="L489" s="5" t="str">
        <f>OBV!H489</f>
        <v>CONFIRMED BEARISH</v>
      </c>
    </row>
    <row r="490" spans="1:12" ht="13.5" x14ac:dyDescent="0.25">
      <c r="A490" s="3">
        <f>RSI!A490</f>
        <v>43018</v>
      </c>
      <c r="B490" s="2">
        <f>RSI!B490</f>
        <v>54.570599999999999</v>
      </c>
      <c r="C490" s="2">
        <f>RSI!I490</f>
        <v>26.502930972506292</v>
      </c>
      <c r="D490" s="2">
        <f>MACD!E490</f>
        <v>0.84762222812108945</v>
      </c>
      <c r="E490" s="2">
        <f>MACD!F490</f>
        <v>0.3086070407164766</v>
      </c>
      <c r="F490" s="2">
        <f>'Moving Avg'!D490</f>
        <v>56.057760000000009</v>
      </c>
      <c r="G490" s="2">
        <f>'Moving Avg'!F490</f>
        <v>58.319240000000001</v>
      </c>
      <c r="H490" s="2">
        <f>'Moving Avg'!G490</f>
        <v>58.646718</v>
      </c>
      <c r="I490" s="2">
        <f>'Moving Avg'!H490</f>
        <v>62.987712000000037</v>
      </c>
      <c r="J490" s="5" t="str">
        <f>OBV!F490</f>
        <v>BEARISH</v>
      </c>
      <c r="K490" s="5" t="str">
        <f>OBV!G490</f>
        <v>STRONG</v>
      </c>
      <c r="L490" s="5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54.570599999999999</v>
      </c>
      <c r="C491" s="2">
        <f>RSI!I491</f>
        <v>26.502930972506292</v>
      </c>
      <c r="D491" s="2">
        <f>MACD!E491</f>
        <v>1.1593927141420366</v>
      </c>
      <c r="E491" s="2">
        <f>MACD!F491</f>
        <v>0.47876417540158867</v>
      </c>
      <c r="F491" s="2">
        <f>'Moving Avg'!D491</f>
        <v>55.026320000000013</v>
      </c>
      <c r="G491" s="2">
        <f>'Moving Avg'!F491</f>
        <v>58.085144999999997</v>
      </c>
      <c r="H491" s="2">
        <f>'Moving Avg'!G491</f>
        <v>58.576315999999998</v>
      </c>
      <c r="I491" s="2">
        <f>'Moving Avg'!H491</f>
        <v>62.87126350000004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54.570599999999999</v>
      </c>
      <c r="C492" s="2">
        <f>RSI!I492</f>
        <v>26.502930972506292</v>
      </c>
      <c r="D492" s="2">
        <f>MACD!E492</f>
        <v>1.443816967131184</v>
      </c>
      <c r="E492" s="2">
        <f>MACD!F492</f>
        <v>0.67177473374750774</v>
      </c>
      <c r="F492" s="2">
        <f>'Moving Avg'!D492</f>
        <v>54.532200000000003</v>
      </c>
      <c r="G492" s="2">
        <f>'Moving Avg'!F492</f>
        <v>57.939930000000004</v>
      </c>
      <c r="H492" s="2">
        <f>'Moving Avg'!G492</f>
        <v>58.471175999999993</v>
      </c>
      <c r="I492" s="2">
        <f>'Moving Avg'!H492</f>
        <v>62.754843000000044</v>
      </c>
      <c r="J492" s="5" t="str">
        <f>OBV!F492</f>
        <v>BEARISH</v>
      </c>
      <c r="K492" s="5" t="str">
        <f>OBV!G492</f>
        <v>STRONG</v>
      </c>
      <c r="L492" s="5" t="str">
        <f>OBV!H492</f>
        <v>CONFIRMED BEARISH</v>
      </c>
    </row>
    <row r="493" spans="1:12" ht="13.5" x14ac:dyDescent="0.25">
      <c r="A493" s="3">
        <f>RSI!A493</f>
        <v>43021</v>
      </c>
      <c r="B493" s="2">
        <f>RSI!B493</f>
        <v>54.570599999999999</v>
      </c>
      <c r="C493" s="2">
        <f>RSI!I493</f>
        <v>26.502930972506292</v>
      </c>
      <c r="D493" s="2">
        <f>MACD!E493</f>
        <v>1.7035748067422745</v>
      </c>
      <c r="E493" s="2">
        <f>MACD!F493</f>
        <v>0.8781347483464611</v>
      </c>
      <c r="F493" s="2">
        <f>'Moving Avg'!D493</f>
        <v>54.551400000000001</v>
      </c>
      <c r="G493" s="2">
        <f>'Moving Avg'!F493</f>
        <v>57.706125000000007</v>
      </c>
      <c r="H493" s="2">
        <f>'Moving Avg'!G493</f>
        <v>58.418202000000001</v>
      </c>
      <c r="I493" s="2">
        <f>'Moving Avg'!H493</f>
        <v>62.63842250000004</v>
      </c>
      <c r="J493" s="5" t="str">
        <f>OBV!F493</f>
        <v>BULLISH</v>
      </c>
      <c r="K493" s="5" t="str">
        <f>OBV!G493</f>
        <v>WEAK</v>
      </c>
      <c r="L493" s="5" t="str">
        <f>OBV!H493</f>
        <v>CONFIRMED BULLISH</v>
      </c>
    </row>
    <row r="494" spans="1:12" ht="13.5" x14ac:dyDescent="0.25">
      <c r="A494" s="3">
        <f>RSI!A494</f>
        <v>43024</v>
      </c>
      <c r="B494" s="2">
        <f>RSI!B494</f>
        <v>54.570599999999999</v>
      </c>
      <c r="C494" s="2">
        <f>RSI!I494</f>
        <v>26.502930972506292</v>
      </c>
      <c r="D494" s="2">
        <f>MACD!E494</f>
        <v>2.0139392131983485</v>
      </c>
      <c r="E494" s="2">
        <f>MACD!F494</f>
        <v>1.1052956413168387</v>
      </c>
      <c r="F494" s="2">
        <f>'Moving Avg'!D494</f>
        <v>54.570599999999999</v>
      </c>
      <c r="G494" s="2">
        <f>'Moving Avg'!F494</f>
        <v>57.472320000000003</v>
      </c>
      <c r="H494" s="2">
        <f>'Moving Avg'!G494</f>
        <v>58.365228000000009</v>
      </c>
      <c r="I494" s="2">
        <f>'Moving Avg'!H494</f>
        <v>62.527800500000048</v>
      </c>
      <c r="J494" s="5" t="str">
        <f>OBV!F494</f>
        <v>BULLISH</v>
      </c>
      <c r="K494" s="5" t="str">
        <f>OBV!G494</f>
        <v>WEAK</v>
      </c>
      <c r="L494" s="5" t="str">
        <f>OBV!H494</f>
        <v>CONFIRMED BULLISH</v>
      </c>
    </row>
    <row r="495" spans="1:12" ht="13.5" x14ac:dyDescent="0.25">
      <c r="A495" s="3">
        <f>RSI!A495</f>
        <v>43025</v>
      </c>
      <c r="B495" s="2">
        <f>RSI!B495</f>
        <v>56.207700000000003</v>
      </c>
      <c r="C495" s="2">
        <f>RSI!I495</f>
        <v>43.207640901747062</v>
      </c>
      <c r="D495" s="2">
        <f>MACD!E495</f>
        <v>2.171656178789874</v>
      </c>
      <c r="E495" s="2">
        <f>MACD!F495</f>
        <v>1.3185677488114458</v>
      </c>
      <c r="F495" s="2">
        <f>'Moving Avg'!D495</f>
        <v>54.898019999999995</v>
      </c>
      <c r="G495" s="2">
        <f>'Moving Avg'!F495</f>
        <v>57.320370000000004</v>
      </c>
      <c r="H495" s="2">
        <f>'Moving Avg'!G495</f>
        <v>58.339186000000012</v>
      </c>
      <c r="I495" s="2">
        <f>'Moving Avg'!H495</f>
        <v>62.425364000000052</v>
      </c>
      <c r="J495" s="5" t="str">
        <f>OBV!F495</f>
        <v>BULLISH</v>
      </c>
      <c r="K495" s="5" t="str">
        <f>OBV!G495</f>
        <v>NEUTRAL</v>
      </c>
      <c r="L495" s="5" t="str">
        <f>OBV!H495</f>
        <v>CONFIRMED BULLISH</v>
      </c>
    </row>
    <row r="496" spans="1:12" ht="13.5" x14ac:dyDescent="0.25">
      <c r="A496" s="3">
        <f>RSI!A496</f>
        <v>43026</v>
      </c>
      <c r="B496" s="2">
        <f>RSI!B496</f>
        <v>56.207700000000003</v>
      </c>
      <c r="C496" s="2">
        <f>RSI!I496</f>
        <v>43.207640901747062</v>
      </c>
      <c r="D496" s="2">
        <f>MACD!E496</f>
        <v>2.3105904831275055</v>
      </c>
      <c r="E496" s="2">
        <f>MACD!F496</f>
        <v>1.5169722956746579</v>
      </c>
      <c r="F496" s="2">
        <f>'Moving Avg'!D496</f>
        <v>55.225439999999992</v>
      </c>
      <c r="G496" s="2">
        <f>'Moving Avg'!F496</f>
        <v>57.168129999999998</v>
      </c>
      <c r="H496" s="2">
        <f>'Moving Avg'!G496</f>
        <v>58.313144000000001</v>
      </c>
      <c r="I496" s="2">
        <f>'Moving Avg'!H496</f>
        <v>62.322927500000063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56.207700000000003</v>
      </c>
      <c r="C497" s="2">
        <f>RSI!I497</f>
        <v>43.207640901747062</v>
      </c>
      <c r="D497" s="2">
        <f>MACD!E497</f>
        <v>2.0199026533848894</v>
      </c>
      <c r="E497" s="2">
        <f>MACD!F497</f>
        <v>1.6175583672167042</v>
      </c>
      <c r="F497" s="2">
        <f>'Moving Avg'!D497</f>
        <v>55.552859999999995</v>
      </c>
      <c r="G497" s="2">
        <f>'Moving Avg'!F497</f>
        <v>57.015889999999999</v>
      </c>
      <c r="H497" s="2">
        <f>'Moving Avg'!G497</f>
        <v>58.275484000000006</v>
      </c>
      <c r="I497" s="2">
        <f>'Moving Avg'!H497</f>
        <v>62.22049100000006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</row>
    <row r="498" spans="1:12" ht="13.5" x14ac:dyDescent="0.25">
      <c r="A498" s="3">
        <f>RSI!A498</f>
        <v>43028</v>
      </c>
      <c r="B498" s="2">
        <f>RSI!B498</f>
        <v>54.570599999999999</v>
      </c>
      <c r="C498" s="2">
        <f>RSI!I498</f>
        <v>33.654158562662815</v>
      </c>
      <c r="D498" s="2">
        <f>MACD!E498</f>
        <v>1.5050406482773155</v>
      </c>
      <c r="E498" s="2">
        <f>MACD!F498</f>
        <v>1.5950548234288267</v>
      </c>
      <c r="F498" s="2">
        <f>'Moving Avg'!D498</f>
        <v>55.552859999999995</v>
      </c>
      <c r="G498" s="2">
        <f>'Moving Avg'!F498</f>
        <v>56.781795000000002</v>
      </c>
      <c r="H498" s="2">
        <f>'Moving Avg'!G498</f>
        <v>58.205082000000004</v>
      </c>
      <c r="I498" s="2">
        <f>'Moving Avg'!H498</f>
        <v>62.105107000000054</v>
      </c>
      <c r="J498" s="5" t="str">
        <f>OBV!F498</f>
        <v>NEUTRAL</v>
      </c>
      <c r="K498" s="5" t="str">
        <f>OBV!G498</f>
        <v>NEUTRAL</v>
      </c>
      <c r="L498" s="5" t="str">
        <f>OBV!H498</f>
        <v>NEUTRAL</v>
      </c>
    </row>
    <row r="499" spans="1:12" ht="13.5" x14ac:dyDescent="0.25">
      <c r="A499" s="3">
        <f>RSI!A499</f>
        <v>43031</v>
      </c>
      <c r="B499" s="2">
        <f>RSI!B499</f>
        <v>54.570599999999999</v>
      </c>
      <c r="C499" s="2">
        <f>RSI!I499</f>
        <v>33.654158562662815</v>
      </c>
      <c r="D499" s="2">
        <f>MACD!E499</f>
        <v>1.0834132579704985</v>
      </c>
      <c r="E499" s="2">
        <f>MACD!F499</f>
        <v>1.4927265103371612</v>
      </c>
      <c r="F499" s="2">
        <f>'Moving Avg'!D499</f>
        <v>55.55286000000001</v>
      </c>
      <c r="G499" s="2">
        <f>'Moving Avg'!F499</f>
        <v>56.640355000000014</v>
      </c>
      <c r="H499" s="2">
        <f>'Moving Avg'!G499</f>
        <v>58.134679999999996</v>
      </c>
      <c r="I499" s="2">
        <f>'Moving Avg'!H499</f>
        <v>61.989723000000055</v>
      </c>
      <c r="J499" s="5" t="str">
        <f>OBV!F499</f>
        <v>NEUTRAL</v>
      </c>
      <c r="K499" s="5" t="str">
        <f>OBV!G499</f>
        <v>NEUTRAL</v>
      </c>
      <c r="L499" s="5" t="str">
        <f>OBV!H499</f>
        <v>NEUTRAL</v>
      </c>
    </row>
    <row r="500" spans="1:12" ht="13.5" x14ac:dyDescent="0.25">
      <c r="A500" s="3">
        <f>RSI!A500</f>
        <v>43032</v>
      </c>
      <c r="B500" s="2">
        <f>RSI!B500</f>
        <v>56.189700000000002</v>
      </c>
      <c r="C500" s="2">
        <f>RSI!I500</f>
        <v>47.076235144100536</v>
      </c>
      <c r="D500" s="2">
        <f>MACD!E500</f>
        <v>0.63447369852246993</v>
      </c>
      <c r="E500" s="2">
        <f>MACD!F500</f>
        <v>1.3210759479742229</v>
      </c>
      <c r="F500" s="2">
        <f>'Moving Avg'!D500</f>
        <v>55.549260000000004</v>
      </c>
      <c r="G500" s="2">
        <f>'Moving Avg'!F500</f>
        <v>56.487139999999997</v>
      </c>
      <c r="H500" s="2">
        <f>'Moving Avg'!G500</f>
        <v>58.061805999999997</v>
      </c>
      <c r="I500" s="2">
        <f>'Moving Avg'!H500</f>
        <v>61.882434500000066</v>
      </c>
      <c r="J500" s="5" t="str">
        <f>OBV!F500</f>
        <v>NEUTRAL</v>
      </c>
      <c r="K500" s="5" t="str">
        <f>OBV!G500</f>
        <v>NEUTRAL</v>
      </c>
      <c r="L500" s="5" t="str">
        <f>OBV!H500</f>
        <v>NEUTRAL</v>
      </c>
    </row>
    <row r="501" spans="1:12" ht="13.5" x14ac:dyDescent="0.25">
      <c r="A501" s="3">
        <f>RSI!A501</f>
        <v>43033</v>
      </c>
      <c r="B501" s="2">
        <f>RSI!B501</f>
        <v>56.189700000000002</v>
      </c>
      <c r="C501" s="2">
        <f>RSI!I501</f>
        <v>47.076235144100536</v>
      </c>
      <c r="D501" s="2">
        <f>MACD!E501</f>
        <v>0.25705867390054493</v>
      </c>
      <c r="E501" s="2">
        <f>MACD!F501</f>
        <v>1.1082724931594874</v>
      </c>
      <c r="F501" s="2">
        <f>'Moving Avg'!D501</f>
        <v>55.545660000000012</v>
      </c>
      <c r="G501" s="2">
        <f>'Moving Avg'!F501</f>
        <v>56.333925000000001</v>
      </c>
      <c r="H501" s="2">
        <f>'Moving Avg'!G501</f>
        <v>57.988931999999998</v>
      </c>
      <c r="I501" s="2">
        <f>'Moving Avg'!H501</f>
        <v>61.775146000000071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</row>
    <row r="502" spans="1:12" ht="13.5" x14ac:dyDescent="0.25">
      <c r="A502" s="3">
        <f>RSI!A502</f>
        <v>43034</v>
      </c>
      <c r="B502" s="2">
        <f>RSI!B502</f>
        <v>56.189700000000002</v>
      </c>
      <c r="C502" s="2">
        <f>RSI!I502</f>
        <v>47.076235144100529</v>
      </c>
      <c r="D502" s="2">
        <f>MACD!E502</f>
        <v>-6.0017583839147903E-2</v>
      </c>
      <c r="E502" s="2">
        <f>MACD!F502</f>
        <v>0.87461447775976031</v>
      </c>
      <c r="F502" s="2">
        <f>'Moving Avg'!D502</f>
        <v>55.542060000000006</v>
      </c>
      <c r="G502" s="2">
        <f>'Moving Avg'!F502</f>
        <v>56.180710000000012</v>
      </c>
      <c r="H502" s="2">
        <f>'Moving Avg'!G502</f>
        <v>57.916057999999992</v>
      </c>
      <c r="I502" s="2">
        <f>'Moving Avg'!H502</f>
        <v>61.667857500000061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</row>
    <row r="503" spans="1:12" ht="13.5" x14ac:dyDescent="0.25">
      <c r="A503" s="3">
        <f>RSI!A503</f>
        <v>43035</v>
      </c>
      <c r="B503" s="2">
        <f>RSI!B503</f>
        <v>56.189700000000002</v>
      </c>
      <c r="C503" s="2">
        <f>RSI!I503</f>
        <v>47.076235144100529</v>
      </c>
      <c r="D503" s="2">
        <f>MACD!E503</f>
        <v>-0.32620647427521732</v>
      </c>
      <c r="E503" s="2">
        <f>MACD!F503</f>
        <v>0.63445028735276476</v>
      </c>
      <c r="F503" s="2">
        <f>'Moving Avg'!D503</f>
        <v>55.865880000000004</v>
      </c>
      <c r="G503" s="2">
        <f>'Moving Avg'!F503</f>
        <v>56.027495000000009</v>
      </c>
      <c r="H503" s="2">
        <f>'Moving Avg'!G503</f>
        <v>57.843183999999994</v>
      </c>
      <c r="I503" s="2">
        <f>'Moving Avg'!H503</f>
        <v>61.560569000000058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56.189700000000002</v>
      </c>
      <c r="C504" s="2">
        <f>RSI!I504</f>
        <v>47.076235144100529</v>
      </c>
      <c r="D504" s="2">
        <f>MACD!E504</f>
        <v>-0.54949285311514728</v>
      </c>
      <c r="E504" s="2">
        <f>MACD!F504</f>
        <v>0.3976616592591824</v>
      </c>
      <c r="F504" s="2">
        <f>'Moving Avg'!D504</f>
        <v>56.189700000000002</v>
      </c>
      <c r="G504" s="2">
        <f>'Moving Avg'!F504</f>
        <v>55.850590000000011</v>
      </c>
      <c r="H504" s="2">
        <f>'Moving Avg'!G504</f>
        <v>57.770309999999988</v>
      </c>
      <c r="I504" s="2">
        <f>'Moving Avg'!H504</f>
        <v>61.453280500000055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56.189700000000002</v>
      </c>
      <c r="C505" s="2">
        <f>RSI!I505</f>
        <v>47.076235144100529</v>
      </c>
      <c r="D505" s="2">
        <f>MACD!E505</f>
        <v>-0.48476004048985999</v>
      </c>
      <c r="E505" s="2">
        <f>MACD!F505</f>
        <v>0.22117731930937395</v>
      </c>
      <c r="F505" s="2">
        <f>'Moving Avg'!D505</f>
        <v>56.189700000000002</v>
      </c>
      <c r="G505" s="2">
        <f>'Moving Avg'!F505</f>
        <v>55.673685000000013</v>
      </c>
      <c r="H505" s="2">
        <f>'Moving Avg'!G505</f>
        <v>57.697435999999996</v>
      </c>
      <c r="I505" s="2">
        <f>'Moving Avg'!H505</f>
        <v>61.345992000000052</v>
      </c>
      <c r="J505" s="5" t="str">
        <f>OBV!F505</f>
        <v>NEUTRAL</v>
      </c>
      <c r="K505" s="5" t="str">
        <f>OBV!G505</f>
        <v>NEUTRAL</v>
      </c>
      <c r="L505" s="5" t="str">
        <f>OBV!H505</f>
        <v>NEUTRAL</v>
      </c>
    </row>
    <row r="506" spans="1:12" ht="13.5" x14ac:dyDescent="0.25">
      <c r="A506" s="3">
        <f>RSI!A506</f>
        <v>43040</v>
      </c>
      <c r="B506" s="2">
        <f>RSI!B506</f>
        <v>56.189700000000002</v>
      </c>
      <c r="C506" s="2">
        <f>RSI!I506</f>
        <v>47.076235144100529</v>
      </c>
      <c r="D506" s="2">
        <f>MACD!E506</f>
        <v>-0.42831399025078554</v>
      </c>
      <c r="E506" s="2">
        <f>MACD!F506</f>
        <v>9.1279057397342073E-2</v>
      </c>
      <c r="F506" s="2">
        <f>'Moving Avg'!D506</f>
        <v>56.189700000000002</v>
      </c>
      <c r="G506" s="2">
        <f>'Moving Avg'!F506</f>
        <v>55.496780000000001</v>
      </c>
      <c r="H506" s="2">
        <f>'Moving Avg'!G506</f>
        <v>57.62456199999999</v>
      </c>
      <c r="I506" s="2">
        <f>'Moving Avg'!H506</f>
        <v>61.238703500000049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</row>
    <row r="507" spans="1:12" ht="13.5" x14ac:dyDescent="0.25">
      <c r="A507" s="3">
        <f>RSI!A507</f>
        <v>43041</v>
      </c>
      <c r="B507" s="2">
        <f>RSI!B507</f>
        <v>56.189700000000002</v>
      </c>
      <c r="C507" s="2">
        <f>RSI!I507</f>
        <v>47.076235144100529</v>
      </c>
      <c r="D507" s="2">
        <f>MACD!E507</f>
        <v>-0.37900367749651309</v>
      </c>
      <c r="E507" s="2">
        <f>MACD!F507</f>
        <v>-2.7774895814289546E-3</v>
      </c>
      <c r="F507" s="2">
        <f>'Moving Avg'!D507</f>
        <v>56.189700000000002</v>
      </c>
      <c r="G507" s="2">
        <f>'Moving Avg'!F507</f>
        <v>55.454205000000002</v>
      </c>
      <c r="H507" s="2">
        <f>'Moving Avg'!G507</f>
        <v>57.551687999999992</v>
      </c>
      <c r="I507" s="2">
        <f>'Moving Avg'!H507</f>
        <v>61.143040000000035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</row>
    <row r="508" spans="1:12" ht="13.5" x14ac:dyDescent="0.25">
      <c r="A508" s="3">
        <f>RSI!A508</f>
        <v>43042</v>
      </c>
      <c r="B508" s="2">
        <f>RSI!B508</f>
        <v>56.189700000000002</v>
      </c>
      <c r="C508" s="2">
        <f>RSI!I508</f>
        <v>47.076235144100529</v>
      </c>
      <c r="D508" s="2">
        <f>MACD!E508</f>
        <v>-0.58770752160645401</v>
      </c>
      <c r="E508" s="2">
        <f>MACD!F508</f>
        <v>-0.11976349598643397</v>
      </c>
      <c r="F508" s="2">
        <f>'Moving Avg'!D508</f>
        <v>56.189700000000002</v>
      </c>
      <c r="G508" s="2">
        <f>'Moving Avg'!F508</f>
        <v>55.539959999999994</v>
      </c>
      <c r="H508" s="2">
        <f>'Moving Avg'!G508</f>
        <v>57.490431999999991</v>
      </c>
      <c r="I508" s="2">
        <f>'Moving Avg'!H508</f>
        <v>61.058693000000048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</row>
    <row r="509" spans="1:12" ht="13.5" x14ac:dyDescent="0.25">
      <c r="A509" s="3">
        <f>RSI!A509</f>
        <v>43045</v>
      </c>
      <c r="B509" s="2">
        <f>RSI!B509</f>
        <v>56.189700000000002</v>
      </c>
      <c r="C509" s="2">
        <f>RSI!I509</f>
        <v>47.076235144100529</v>
      </c>
      <c r="D509" s="2">
        <f>MACD!E509</f>
        <v>-0.76297568982244002</v>
      </c>
      <c r="E509" s="2">
        <f>MACD!F509</f>
        <v>-0.2484059347536352</v>
      </c>
      <c r="F509" s="2">
        <f>'Moving Avg'!D509</f>
        <v>56.189700000000002</v>
      </c>
      <c r="G509" s="2">
        <f>'Moving Avg'!F509</f>
        <v>55.625715</v>
      </c>
      <c r="H509" s="2">
        <f>'Moving Avg'!G509</f>
        <v>57.429175999999991</v>
      </c>
      <c r="I509" s="2">
        <f>'Moving Avg'!H509</f>
        <v>60.974346000000054</v>
      </c>
      <c r="J509" s="5" t="str">
        <f>OBV!F509</f>
        <v>NEUTRAL</v>
      </c>
      <c r="K509" s="5" t="str">
        <f>OBV!G509</f>
        <v>NEUTRAL</v>
      </c>
      <c r="L509" s="5" t="str">
        <f>OBV!H509</f>
        <v>NEUTRAL</v>
      </c>
    </row>
    <row r="510" spans="1:12" ht="13.5" x14ac:dyDescent="0.25">
      <c r="A510" s="3">
        <f>RSI!A510</f>
        <v>43046</v>
      </c>
      <c r="B510" s="2">
        <f>RSI!B510</f>
        <v>56.189700000000002</v>
      </c>
      <c r="C510" s="2">
        <f>RSI!I510</f>
        <v>47.076235144100529</v>
      </c>
      <c r="D510" s="2">
        <f>MACD!E510</f>
        <v>-0.66095814993669677</v>
      </c>
      <c r="E510" s="2">
        <f>MACD!F510</f>
        <v>-0.33091637779024752</v>
      </c>
      <c r="F510" s="2">
        <f>'Moving Avg'!D510</f>
        <v>56.189700000000002</v>
      </c>
      <c r="G510" s="2">
        <f>'Moving Avg'!F510</f>
        <v>55.706669999999995</v>
      </c>
      <c r="H510" s="2">
        <f>'Moving Avg'!G510</f>
        <v>57.391155999999981</v>
      </c>
      <c r="I510" s="2">
        <f>'Moving Avg'!H510</f>
        <v>60.889999000000046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56.189700000000002</v>
      </c>
      <c r="C511" s="2">
        <f>RSI!I511</f>
        <v>47.076235144100529</v>
      </c>
      <c r="D511" s="2">
        <f>MACD!E511</f>
        <v>-0.57349759133747824</v>
      </c>
      <c r="E511" s="2">
        <f>MACD!F511</f>
        <v>-0.37943262049969367</v>
      </c>
      <c r="F511" s="2">
        <f>'Moving Avg'!D511</f>
        <v>56.189700000000002</v>
      </c>
      <c r="G511" s="2">
        <f>'Moving Avg'!F511</f>
        <v>55.787625000000006</v>
      </c>
      <c r="H511" s="2">
        <f>'Moving Avg'!G511</f>
        <v>57.353135999999978</v>
      </c>
      <c r="I511" s="2">
        <f>'Moving Avg'!H511</f>
        <v>60.805652000000045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</row>
    <row r="512" spans="1:12" ht="13.5" x14ac:dyDescent="0.25">
      <c r="A512" s="3">
        <f>RSI!A512</f>
        <v>43048</v>
      </c>
      <c r="B512" s="2">
        <f>RSI!B512</f>
        <v>56.189700000000002</v>
      </c>
      <c r="C512" s="2">
        <f>RSI!I512</f>
        <v>47.076235144100529</v>
      </c>
      <c r="D512" s="2">
        <f>MACD!E512</f>
        <v>-0.49843877657926328</v>
      </c>
      <c r="E512" s="2">
        <f>MACD!F512</f>
        <v>-0.40323385171560761</v>
      </c>
      <c r="F512" s="2">
        <f>'Moving Avg'!D512</f>
        <v>56.189700000000002</v>
      </c>
      <c r="G512" s="2">
        <f>'Moving Avg'!F512</f>
        <v>55.868579999999994</v>
      </c>
      <c r="H512" s="2">
        <f>'Moving Avg'!G512</f>
        <v>57.315115999999982</v>
      </c>
      <c r="I512" s="2">
        <f>'Moving Avg'!H512</f>
        <v>60.721305000000037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</row>
    <row r="513" spans="1:12" ht="13.5" x14ac:dyDescent="0.25">
      <c r="A513" s="3">
        <f>RSI!A513</f>
        <v>43049</v>
      </c>
      <c r="B513" s="2">
        <f>RSI!B513</f>
        <v>56.189700000000002</v>
      </c>
      <c r="C513" s="2">
        <f>RSI!I513</f>
        <v>47.076235144100529</v>
      </c>
      <c r="D513" s="2">
        <f>MACD!E513</f>
        <v>-0.43395179890168833</v>
      </c>
      <c r="E513" s="2">
        <f>MACD!F513</f>
        <v>-0.40937744115282376</v>
      </c>
      <c r="F513" s="2">
        <f>'Moving Avg'!D513</f>
        <v>56.189700000000002</v>
      </c>
      <c r="G513" s="2">
        <f>'Moving Avg'!F513</f>
        <v>55.949535000000004</v>
      </c>
      <c r="H513" s="2">
        <f>'Moving Avg'!G513</f>
        <v>57.277095999999986</v>
      </c>
      <c r="I513" s="2">
        <f>'Moving Avg'!H513</f>
        <v>60.638106500000049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</row>
    <row r="514" spans="1:12" ht="13.5" x14ac:dyDescent="0.25">
      <c r="A514" s="3">
        <f>RSI!A514</f>
        <v>43052</v>
      </c>
      <c r="B514" s="2">
        <f>RSI!B514</f>
        <v>56.189700000000002</v>
      </c>
      <c r="C514" s="2">
        <f>RSI!I514</f>
        <v>47.076235144100522</v>
      </c>
      <c r="D514" s="2">
        <f>MACD!E514</f>
        <v>-0.37848249389616484</v>
      </c>
      <c r="E514" s="2">
        <f>MACD!F514</f>
        <v>-0.40319845170149199</v>
      </c>
      <c r="F514" s="2">
        <f>'Moving Avg'!D514</f>
        <v>56.189700000000002</v>
      </c>
      <c r="G514" s="2">
        <f>'Moving Avg'!F514</f>
        <v>56.030490000000007</v>
      </c>
      <c r="H514" s="2">
        <f>'Moving Avg'!G514</f>
        <v>57.215839999999979</v>
      </c>
      <c r="I514" s="2">
        <f>'Moving Avg'!H514</f>
        <v>60.554908000000047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</row>
    <row r="515" spans="1:12" ht="13.5" x14ac:dyDescent="0.25">
      <c r="A515" s="3">
        <f>RSI!A515</f>
        <v>43053</v>
      </c>
      <c r="B515" s="2">
        <f>RSI!B515</f>
        <v>56.189700000000002</v>
      </c>
      <c r="C515" s="2">
        <f>RSI!I515</f>
        <v>47.076235144100522</v>
      </c>
      <c r="D515" s="2">
        <f>MACD!E515</f>
        <v>-0.33071044588446341</v>
      </c>
      <c r="E515" s="2">
        <f>MACD!F515</f>
        <v>-0.38870085053808628</v>
      </c>
      <c r="F515" s="2">
        <f>'Moving Avg'!D515</f>
        <v>56.189700000000002</v>
      </c>
      <c r="G515" s="2">
        <f>'Moving Avg'!F515</f>
        <v>56.029590000000006</v>
      </c>
      <c r="H515" s="2">
        <f>'Moving Avg'!G515</f>
        <v>57.154583999999979</v>
      </c>
      <c r="I515" s="2">
        <f>'Moving Avg'!H515</f>
        <v>60.478992500000047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56.183700000000002</v>
      </c>
      <c r="C516" s="2">
        <f>RSI!I516</f>
        <v>46.961002407430392</v>
      </c>
      <c r="D516" s="2">
        <f>MACD!E516</f>
        <v>-0.28906897868574077</v>
      </c>
      <c r="E516" s="2">
        <f>MACD!F516</f>
        <v>-0.36877447616761722</v>
      </c>
      <c r="F516" s="2">
        <f>'Moving Avg'!D516</f>
        <v>56.188499999999998</v>
      </c>
      <c r="G516" s="2">
        <f>'Moving Avg'!F516</f>
        <v>56.028390000000016</v>
      </c>
      <c r="H516" s="2">
        <f>'Moving Avg'!G516</f>
        <v>57.093207999999976</v>
      </c>
      <c r="I516" s="2">
        <f>'Moving Avg'!H516</f>
        <v>60.403047000000043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</row>
    <row r="517" spans="1:12" ht="13.5" x14ac:dyDescent="0.25">
      <c r="A517" s="3">
        <f>RSI!A517</f>
        <v>43055</v>
      </c>
      <c r="B517" s="2">
        <f>RSI!B517</f>
        <v>56.183700000000002</v>
      </c>
      <c r="C517" s="2">
        <f>RSI!I517</f>
        <v>46.961002407430392</v>
      </c>
      <c r="D517" s="2">
        <f>MACD!E517</f>
        <v>-0.25308128810343078</v>
      </c>
      <c r="E517" s="2">
        <f>MACD!F517</f>
        <v>-0.34563583855477997</v>
      </c>
      <c r="F517" s="2">
        <f>'Moving Avg'!D517</f>
        <v>56.187299999999993</v>
      </c>
      <c r="G517" s="2">
        <f>'Moving Avg'!F517</f>
        <v>56.027190000000004</v>
      </c>
      <c r="H517" s="2">
        <f>'Moving Avg'!G517</f>
        <v>57.03183199999998</v>
      </c>
      <c r="I517" s="2">
        <f>'Moving Avg'!H517</f>
        <v>60.327101500000033</v>
      </c>
      <c r="J517" s="5" t="str">
        <f>OBV!F517</f>
        <v>BEARISH</v>
      </c>
      <c r="K517" s="5" t="str">
        <f>OBV!G517</f>
        <v>NEUTRAL</v>
      </c>
      <c r="L517" s="5" t="str">
        <f>OBV!H517</f>
        <v>CONFIRMED BEARISH</v>
      </c>
    </row>
    <row r="518" spans="1:12" ht="13.5" x14ac:dyDescent="0.25">
      <c r="A518" s="3">
        <f>RSI!A518</f>
        <v>43056</v>
      </c>
      <c r="B518" s="2">
        <f>RSI!B518</f>
        <v>56.183700000000002</v>
      </c>
      <c r="C518" s="2">
        <f>RSI!I518</f>
        <v>46.961002407430392</v>
      </c>
      <c r="D518" s="2">
        <f>MACD!E518</f>
        <v>-0.22193331071724742</v>
      </c>
      <c r="E518" s="2">
        <f>MACD!F518</f>
        <v>-0.32089533298727346</v>
      </c>
      <c r="F518" s="2">
        <f>'Moving Avg'!D518</f>
        <v>56.186099999999996</v>
      </c>
      <c r="G518" s="2">
        <f>'Moving Avg'!F518</f>
        <v>56.107845000000012</v>
      </c>
      <c r="H518" s="2">
        <f>'Moving Avg'!G518</f>
        <v>56.970455999999977</v>
      </c>
      <c r="I518" s="2">
        <f>'Moving Avg'!H518</f>
        <v>60.249475000000047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56.1297</v>
      </c>
      <c r="C519" s="2">
        <f>RSI!I519</f>
        <v>45.703468024423607</v>
      </c>
      <c r="D519" s="2">
        <f>MACD!E519</f>
        <v>-0.19093209412444878</v>
      </c>
      <c r="E519" s="2">
        <f>MACD!F519</f>
        <v>-0.29490268521470853</v>
      </c>
      <c r="F519" s="2">
        <f>'Moving Avg'!D519</f>
        <v>56.174099999999996</v>
      </c>
      <c r="G519" s="2">
        <f>'Moving Avg'!F519</f>
        <v>56.185800000000008</v>
      </c>
      <c r="H519" s="2">
        <f>'Moving Avg'!G519</f>
        <v>56.907999999999973</v>
      </c>
      <c r="I519" s="2">
        <f>'Moving Avg'!H519</f>
        <v>60.171578500000052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56.1297</v>
      </c>
      <c r="C520" s="2">
        <f>RSI!I520</f>
        <v>45.703468024423614</v>
      </c>
      <c r="D520" s="2">
        <f>MACD!E520</f>
        <v>-0.1637837666614459</v>
      </c>
      <c r="E520" s="2">
        <f>MACD!F520</f>
        <v>-0.26867890150405599</v>
      </c>
      <c r="F520" s="2">
        <f>'Moving Avg'!D520</f>
        <v>56.162100000000009</v>
      </c>
      <c r="G520" s="2">
        <f>'Moving Avg'!F520</f>
        <v>56.182800000000007</v>
      </c>
      <c r="H520" s="2">
        <f>'Moving Avg'!G520</f>
        <v>56.845543999999975</v>
      </c>
      <c r="I520" s="2">
        <f>'Moving Avg'!H520</f>
        <v>60.093682000000051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56.1297</v>
      </c>
      <c r="C521" s="2">
        <f>RSI!I521</f>
        <v>45.703468024423614</v>
      </c>
      <c r="D521" s="2">
        <f>MACD!E521</f>
        <v>-0.13996346717719632</v>
      </c>
      <c r="E521" s="2">
        <f>MACD!F521</f>
        <v>-0.24293581463868408</v>
      </c>
      <c r="F521" s="2">
        <f>'Moving Avg'!D521</f>
        <v>56.151300000000006</v>
      </c>
      <c r="G521" s="2">
        <f>'Moving Avg'!F521</f>
        <v>56.179800000000014</v>
      </c>
      <c r="H521" s="2">
        <f>'Moving Avg'!G521</f>
        <v>56.783087999999971</v>
      </c>
      <c r="I521" s="2">
        <f>'Moving Avg'!H521</f>
        <v>60.015785500000057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56.1297</v>
      </c>
      <c r="C522" s="2">
        <f>RSI!I522</f>
        <v>45.703468024423614</v>
      </c>
      <c r="D522" s="2">
        <f>MACD!E522</f>
        <v>-0.11902205342540384</v>
      </c>
      <c r="E522" s="2">
        <f>MACD!F522</f>
        <v>-0.21815306239602805</v>
      </c>
      <c r="F522" s="2">
        <f>'Moving Avg'!D522</f>
        <v>56.14050000000001</v>
      </c>
      <c r="G522" s="2">
        <f>'Moving Avg'!F522</f>
        <v>56.1768</v>
      </c>
      <c r="H522" s="2">
        <f>'Moving Avg'!G522</f>
        <v>56.756183999999969</v>
      </c>
      <c r="I522" s="2">
        <f>'Moving Avg'!H522</f>
        <v>59.940410000000057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56.1297</v>
      </c>
      <c r="C523" s="2">
        <f>RSI!I523</f>
        <v>45.703468024423614</v>
      </c>
      <c r="D523" s="2">
        <f>MACD!E523</f>
        <v>-0.10057482551815156</v>
      </c>
      <c r="E523" s="2">
        <f>MACD!F523</f>
        <v>-0.19463741502045276</v>
      </c>
      <c r="F523" s="2">
        <f>'Moving Avg'!D523</f>
        <v>56.1297</v>
      </c>
      <c r="G523" s="2">
        <f>'Moving Avg'!F523</f>
        <v>56.173800000000007</v>
      </c>
      <c r="H523" s="2">
        <f>'Moving Avg'!G523</f>
        <v>56.69384399999997</v>
      </c>
      <c r="I523" s="2">
        <f>'Moving Avg'!H523</f>
        <v>59.865315000000066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56.069699999999997</v>
      </c>
      <c r="C524" s="2">
        <f>RSI!I524</f>
        <v>43.815097555978575</v>
      </c>
      <c r="D524" s="2">
        <f>MACD!E524</f>
        <v>-7.9847512194596959E-2</v>
      </c>
      <c r="E524" s="2">
        <f>MACD!F524</f>
        <v>-0.17167943445528161</v>
      </c>
      <c r="F524" s="2">
        <f>'Moving Avg'!D524</f>
        <v>56.117699999999999</v>
      </c>
      <c r="G524" s="2">
        <f>'Moving Avg'!F524</f>
        <v>56.1678</v>
      </c>
      <c r="H524" s="2">
        <f>'Moving Avg'!G524</f>
        <v>56.630303999999967</v>
      </c>
      <c r="I524" s="2">
        <f>'Moving Avg'!H524</f>
        <v>59.789948000000059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56.069699999999997</v>
      </c>
      <c r="C525" s="2">
        <f>RSI!I525</f>
        <v>43.815097555978575</v>
      </c>
      <c r="D525" s="2">
        <f>MACD!E525</f>
        <v>-6.1330699622651252E-2</v>
      </c>
      <c r="E525" s="2">
        <f>MACD!F525</f>
        <v>-0.14960968748875553</v>
      </c>
      <c r="F525" s="2">
        <f>'Moving Avg'!D525</f>
        <v>56.105699999999999</v>
      </c>
      <c r="G525" s="2">
        <f>'Moving Avg'!F525</f>
        <v>56.161799999999992</v>
      </c>
      <c r="H525" s="2">
        <f>'Moving Avg'!G525</f>
        <v>56.566763999999964</v>
      </c>
      <c r="I525" s="2">
        <f>'Moving Avg'!H525</f>
        <v>59.714581000000052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</row>
    <row r="526" spans="1:12" ht="13.5" x14ac:dyDescent="0.25">
      <c r="A526" s="3">
        <f>RSI!A526</f>
        <v>43068</v>
      </c>
      <c r="B526" s="2">
        <f>RSI!B526</f>
        <v>55.7699</v>
      </c>
      <c r="C526" s="2">
        <f>RSI!I526</f>
        <v>35.350861120038275</v>
      </c>
      <c r="D526" s="2">
        <f>MACD!E526</f>
        <v>-2.3472448181685479E-2</v>
      </c>
      <c r="E526" s="2">
        <f>MACD!F526</f>
        <v>-0.12438223962734152</v>
      </c>
      <c r="F526" s="2">
        <f>'Moving Avg'!D526</f>
        <v>56.033740000000002</v>
      </c>
      <c r="G526" s="2">
        <f>'Moving Avg'!F526</f>
        <v>56.140810000000002</v>
      </c>
      <c r="H526" s="2">
        <f>'Moving Avg'!G526</f>
        <v>56.497111999999959</v>
      </c>
      <c r="I526" s="2">
        <f>'Moving Avg'!H526</f>
        <v>59.647490500000039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</row>
    <row r="527" spans="1:12" ht="13.5" x14ac:dyDescent="0.25">
      <c r="A527" s="3">
        <f>RSI!A527</f>
        <v>43069</v>
      </c>
      <c r="B527" s="2">
        <f>RSI!B527</f>
        <v>55.7699</v>
      </c>
      <c r="C527" s="2">
        <f>RSI!I527</f>
        <v>35.350861120038289</v>
      </c>
      <c r="D527" s="2">
        <f>MACD!E527</f>
        <v>1.1171736829687973E-2</v>
      </c>
      <c r="E527" s="2">
        <f>MACD!F527</f>
        <v>-9.7271444335935625E-2</v>
      </c>
      <c r="F527" s="2">
        <f>'Moving Avg'!D527</f>
        <v>55.961779999999997</v>
      </c>
      <c r="G527" s="2">
        <f>'Moving Avg'!F527</f>
        <v>56.11981999999999</v>
      </c>
      <c r="H527" s="2">
        <f>'Moving Avg'!G527</f>
        <v>56.427459999999968</v>
      </c>
      <c r="I527" s="2">
        <f>'Moving Avg'!H527</f>
        <v>59.580400000000033</v>
      </c>
      <c r="J527" s="5" t="str">
        <f>OBV!F527</f>
        <v>BEARISH</v>
      </c>
      <c r="K527" s="5" t="str">
        <f>OBV!G527</f>
        <v>STRONG</v>
      </c>
      <c r="L527" s="5" t="str">
        <f>OBV!H527</f>
        <v>CONFIRMED BEARISH</v>
      </c>
    </row>
    <row r="528" spans="1:12" ht="13.5" x14ac:dyDescent="0.25">
      <c r="A528" s="3">
        <f>RSI!A528</f>
        <v>43073</v>
      </c>
      <c r="B528" s="2">
        <f>RSI!B528</f>
        <v>56.063800000000001</v>
      </c>
      <c r="C528" s="2">
        <f>RSI!I528</f>
        <v>46.993039063990025</v>
      </c>
      <c r="D528" s="2">
        <f>MACD!E528</f>
        <v>2.1132602729423411E-2</v>
      </c>
      <c r="E528" s="2">
        <f>MACD!F528</f>
        <v>-7.3590634922863829E-2</v>
      </c>
      <c r="F528" s="2">
        <f>'Moving Avg'!D528</f>
        <v>55.948599999999999</v>
      </c>
      <c r="G528" s="2">
        <f>'Moving Avg'!F528</f>
        <v>56.113524999999981</v>
      </c>
      <c r="H528" s="2">
        <f>'Moving Avg'!G528</f>
        <v>56.363685999999959</v>
      </c>
      <c r="I528" s="2">
        <f>'Moving Avg'!H528</f>
        <v>59.514779000000033</v>
      </c>
      <c r="J528" s="5" t="str">
        <f>OBV!F528</f>
        <v>BEARISH</v>
      </c>
      <c r="K528" s="5" t="str">
        <f>OBV!G528</f>
        <v>STRONG</v>
      </c>
      <c r="L528" s="5" t="str">
        <f>OBV!H528</f>
        <v>CONFIRMED BEARISH</v>
      </c>
    </row>
    <row r="529" spans="1:12" ht="13.5" x14ac:dyDescent="0.25">
      <c r="A529" s="3">
        <f>RSI!A529</f>
        <v>43074</v>
      </c>
      <c r="B529" s="2">
        <f>RSI!B529</f>
        <v>54.564599999999999</v>
      </c>
      <c r="C529" s="2">
        <f>RSI!I529</f>
        <v>23.623222601778153</v>
      </c>
      <c r="D529" s="2">
        <f>MACD!E529</f>
        <v>0.13280641387332537</v>
      </c>
      <c r="E529" s="2">
        <f>MACD!F529</f>
        <v>-3.2311225163625994E-2</v>
      </c>
      <c r="F529" s="2">
        <f>'Moving Avg'!D529</f>
        <v>55.647579999999991</v>
      </c>
      <c r="G529" s="2">
        <f>'Moving Avg'!F529</f>
        <v>56.032269999999983</v>
      </c>
      <c r="H529" s="2">
        <f>'Moving Avg'!G529</f>
        <v>56.306989999999956</v>
      </c>
      <c r="I529" s="2">
        <f>'Moving Avg'!H529</f>
        <v>59.441662000000022</v>
      </c>
      <c r="J529" s="5" t="str">
        <f>OBV!F529</f>
        <v>BEARISH</v>
      </c>
      <c r="K529" s="5" t="str">
        <f>OBV!G529</f>
        <v>STRONG</v>
      </c>
      <c r="L529" s="5" t="str">
        <f>OBV!H529</f>
        <v>CONFIRMED BEARISH</v>
      </c>
    </row>
    <row r="530" spans="1:12" ht="13.5" x14ac:dyDescent="0.25">
      <c r="A530" s="3">
        <f>RSI!A530</f>
        <v>43075</v>
      </c>
      <c r="B530" s="2">
        <f>RSI!B530</f>
        <v>54.570599999999999</v>
      </c>
      <c r="C530" s="2">
        <f>RSI!I530</f>
        <v>23.786576536630321</v>
      </c>
      <c r="D530" s="2">
        <f>MACD!E530</f>
        <v>0.23617813013850508</v>
      </c>
      <c r="E530" s="2">
        <f>MACD!F530</f>
        <v>2.138664589680022E-2</v>
      </c>
      <c r="F530" s="2">
        <f>'Moving Avg'!D530</f>
        <v>55.347760000000008</v>
      </c>
      <c r="G530" s="2">
        <f>'Moving Avg'!F530</f>
        <v>55.951315000000001</v>
      </c>
      <c r="H530" s="2">
        <f>'Moving Avg'!G530</f>
        <v>56.213321999999962</v>
      </c>
      <c r="I530" s="2">
        <f>'Moving Avg'!H530</f>
        <v>59.369976000000015</v>
      </c>
      <c r="J530" s="5" t="str">
        <f>OBV!F530</f>
        <v>BEARISH</v>
      </c>
      <c r="K530" s="5" t="str">
        <f>OBV!G530</f>
        <v>STRONG</v>
      </c>
      <c r="L530" s="5" t="str">
        <f>OBV!H530</f>
        <v>CONFIRMED BEARISH</v>
      </c>
    </row>
    <row r="531" spans="1:12" ht="13.5" x14ac:dyDescent="0.25">
      <c r="A531" s="3">
        <f>RSI!A531</f>
        <v>43076</v>
      </c>
      <c r="B531" s="2">
        <f>RSI!B531</f>
        <v>54.570599999999999</v>
      </c>
      <c r="C531" s="2">
        <f>RSI!I531</f>
        <v>23.786576536630321</v>
      </c>
      <c r="D531" s="2">
        <f>MACD!E531</f>
        <v>0.33224339923358315</v>
      </c>
      <c r="E531" s="2">
        <f>MACD!F531</f>
        <v>8.3557996564156814E-2</v>
      </c>
      <c r="F531" s="2">
        <f>'Moving Avg'!D531</f>
        <v>55.107900000000008</v>
      </c>
      <c r="G531" s="2">
        <f>'Moving Avg'!F531</f>
        <v>55.870359999999991</v>
      </c>
      <c r="H531" s="2">
        <f>'Moving Avg'!G531</f>
        <v>56.119653999999962</v>
      </c>
      <c r="I531" s="2">
        <f>'Moving Avg'!H531</f>
        <v>59.298290000000009</v>
      </c>
      <c r="J531" s="5" t="str">
        <f>OBV!F531</f>
        <v>BEARISH</v>
      </c>
      <c r="K531" s="5" t="str">
        <f>OBV!G531</f>
        <v>STRONG</v>
      </c>
      <c r="L531" s="5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54.570599999999999</v>
      </c>
      <c r="C532" s="2">
        <f>RSI!I532</f>
        <v>23.786576536630321</v>
      </c>
      <c r="D532" s="2">
        <f>MACD!E532</f>
        <v>0.42148948300626188</v>
      </c>
      <c r="E532" s="2">
        <f>MACD!F532</f>
        <v>0.15114429385257783</v>
      </c>
      <c r="F532" s="2">
        <f>'Moving Avg'!D532</f>
        <v>54.868040000000008</v>
      </c>
      <c r="G532" s="2">
        <f>'Moving Avg'!F532</f>
        <v>55.789405000000002</v>
      </c>
      <c r="H532" s="2">
        <f>'Moving Avg'!G532</f>
        <v>56.025985999999975</v>
      </c>
      <c r="I532" s="2">
        <f>'Moving Avg'!H532</f>
        <v>59.232205999999998</v>
      </c>
      <c r="J532" s="5" t="str">
        <f>OBV!F532</f>
        <v>BEARISH</v>
      </c>
      <c r="K532" s="5" t="str">
        <f>OBV!G532</f>
        <v>STRONG</v>
      </c>
      <c r="L532" s="5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54.558599999999998</v>
      </c>
      <c r="C533" s="2">
        <f>RSI!I533</f>
        <v>23.660169813476742</v>
      </c>
      <c r="D533" s="2">
        <f>MACD!E533</f>
        <v>0.50526473971698493</v>
      </c>
      <c r="E533" s="2">
        <f>MACD!F533</f>
        <v>0.22196838302545924</v>
      </c>
      <c r="F533" s="2">
        <f>'Moving Avg'!D533</f>
        <v>54.567000000000007</v>
      </c>
      <c r="G533" s="2">
        <f>'Moving Avg'!F533</f>
        <v>55.707850000000008</v>
      </c>
      <c r="H533" s="2">
        <f>'Moving Avg'!G533</f>
        <v>55.932077999999976</v>
      </c>
      <c r="I533" s="2">
        <f>'Moving Avg'!H533</f>
        <v>59.166061999999989</v>
      </c>
      <c r="J533" s="5" t="str">
        <f>OBV!F533</f>
        <v>BEARISH</v>
      </c>
      <c r="K533" s="5" t="str">
        <f>OBV!G533</f>
        <v>STRONG</v>
      </c>
      <c r="L533" s="5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54.558599999999998</v>
      </c>
      <c r="C534" s="2">
        <f>RSI!I534</f>
        <v>23.660169813476742</v>
      </c>
      <c r="D534" s="2">
        <f>MACD!E534</f>
        <v>0.5738161261459922</v>
      </c>
      <c r="E534" s="2">
        <f>MACD!F534</f>
        <v>0.29233793164956584</v>
      </c>
      <c r="F534" s="2">
        <f>'Moving Avg'!D534</f>
        <v>54.565800000000003</v>
      </c>
      <c r="G534" s="2">
        <f>'Moving Avg'!F534</f>
        <v>55.626295000000013</v>
      </c>
      <c r="H534" s="2">
        <f>'Moving Avg'!G534</f>
        <v>55.82869399999997</v>
      </c>
      <c r="I534" s="2">
        <f>'Moving Avg'!H534</f>
        <v>59.099917999999988</v>
      </c>
      <c r="J534" s="5" t="str">
        <f>OBV!F534</f>
        <v>BULLISH</v>
      </c>
      <c r="K534" s="5" t="str">
        <f>OBV!G534</f>
        <v>NEUTRAL</v>
      </c>
      <c r="L534" s="5" t="str">
        <f>OBV!H534</f>
        <v>BULLISH DIVERGENCE</v>
      </c>
    </row>
    <row r="535" spans="1:12" ht="13.5" x14ac:dyDescent="0.25">
      <c r="A535" s="3">
        <f>RSI!A535</f>
        <v>43082</v>
      </c>
      <c r="B535" s="2">
        <f>RSI!B535</f>
        <v>54.552599999999998</v>
      </c>
      <c r="C535" s="2">
        <f>RSI!I535</f>
        <v>23.587482403792862</v>
      </c>
      <c r="D535" s="2">
        <f>MACD!E535</f>
        <v>0.63865021948898715</v>
      </c>
      <c r="E535" s="2">
        <f>MACD!F535</f>
        <v>0.36160038921745008</v>
      </c>
      <c r="F535" s="2">
        <f>'Moving Avg'!D535</f>
        <v>54.562199999999997</v>
      </c>
      <c r="G535" s="2">
        <f>'Moving Avg'!F535</f>
        <v>55.544440000000009</v>
      </c>
      <c r="H535" s="2">
        <f>'Moving Avg'!G535</f>
        <v>55.725189999999976</v>
      </c>
      <c r="I535" s="2">
        <f>'Moving Avg'!H535</f>
        <v>59.03654499999999</v>
      </c>
      <c r="J535" s="5" t="str">
        <f>OBV!F535</f>
        <v>BEARISH</v>
      </c>
      <c r="K535" s="5" t="str">
        <f>OBV!G535</f>
        <v>NEUTRAL</v>
      </c>
      <c r="L535" s="5" t="str">
        <f>OBV!H535</f>
        <v>CONFIRMED BEARISH</v>
      </c>
    </row>
    <row r="536" spans="1:12" ht="13.5" x14ac:dyDescent="0.25">
      <c r="A536" s="3">
        <f>RSI!A536</f>
        <v>43083</v>
      </c>
      <c r="B536" s="2">
        <f>RSI!B536</f>
        <v>54.552599999999998</v>
      </c>
      <c r="C536" s="2">
        <f>RSI!I536</f>
        <v>23.587482403792862</v>
      </c>
      <c r="D536" s="2">
        <f>MACD!E536</f>
        <v>0.65333390835328231</v>
      </c>
      <c r="E536" s="2">
        <f>MACD!F536</f>
        <v>0.41994709304461653</v>
      </c>
      <c r="F536" s="2">
        <f>'Moving Avg'!D536</f>
        <v>54.558599999999991</v>
      </c>
      <c r="G536" s="2">
        <f>'Moving Avg'!F536</f>
        <v>55.462885000000007</v>
      </c>
      <c r="H536" s="2">
        <f>'Moving Avg'!G536</f>
        <v>55.621685999999976</v>
      </c>
      <c r="I536" s="2">
        <f>'Moving Avg'!H536</f>
        <v>58.973452499999993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</row>
    <row r="537" spans="1:12" ht="13.5" x14ac:dyDescent="0.25">
      <c r="A537" s="3">
        <f>RSI!A537</f>
        <v>43084</v>
      </c>
      <c r="B537" s="2">
        <f>RSI!B537</f>
        <v>54.558599999999998</v>
      </c>
      <c r="C537" s="2">
        <f>RSI!I537</f>
        <v>23.858770406242044</v>
      </c>
      <c r="D537" s="2">
        <f>MACD!E537</f>
        <v>0.6708207425534809</v>
      </c>
      <c r="E537" s="2">
        <f>MACD!F537</f>
        <v>0.47012182294638943</v>
      </c>
      <c r="F537" s="2">
        <f>'Moving Avg'!D537</f>
        <v>54.556200000000004</v>
      </c>
      <c r="G537" s="2">
        <f>'Moving Avg'!F537</f>
        <v>55.381630000000008</v>
      </c>
      <c r="H537" s="2">
        <f>'Moving Avg'!G537</f>
        <v>55.572033999999967</v>
      </c>
      <c r="I537" s="2">
        <f>'Moving Avg'!H537</f>
        <v>58.910109499999997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54.546599999999998</v>
      </c>
      <c r="C538" s="2">
        <f>RSI!I538</f>
        <v>23.677711255852017</v>
      </c>
      <c r="D538" s="2">
        <f>MACD!E538</f>
        <v>0.73678483496043157</v>
      </c>
      <c r="E538" s="2">
        <f>MACD!F538</f>
        <v>0.52345442534919784</v>
      </c>
      <c r="F538" s="2">
        <f>'Moving Avg'!D538</f>
        <v>54.553800000000003</v>
      </c>
      <c r="G538" s="2">
        <f>'Moving Avg'!F538</f>
        <v>55.299774999999997</v>
      </c>
      <c r="H538" s="2">
        <f>'Moving Avg'!G538</f>
        <v>55.573473999999969</v>
      </c>
      <c r="I538" s="2">
        <f>'Moving Avg'!H538</f>
        <v>58.846706499999989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54.546599999999998</v>
      </c>
      <c r="C539" s="2">
        <f>RSI!I539</f>
        <v>23.677711255852017</v>
      </c>
      <c r="D539" s="2">
        <f>MACD!E539</f>
        <v>0.566713570208492</v>
      </c>
      <c r="E539" s="2">
        <f>MACD!F539</f>
        <v>0.53210625432105674</v>
      </c>
      <c r="F539" s="2">
        <f>'Moving Avg'!D539</f>
        <v>54.551400000000001</v>
      </c>
      <c r="G539" s="2">
        <f>'Moving Avg'!F539</f>
        <v>55.220619999999982</v>
      </c>
      <c r="H539" s="2">
        <f>'Moving Avg'!G539</f>
        <v>55.574913999999978</v>
      </c>
      <c r="I539" s="2">
        <f>'Moving Avg'!H539</f>
        <v>58.783303499999995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</row>
    <row r="540" spans="1:12" ht="13.5" x14ac:dyDescent="0.25">
      <c r="A540" s="3">
        <f>RSI!A540</f>
        <v>43089</v>
      </c>
      <c r="B540" s="2">
        <f>RSI!B540</f>
        <v>54.546599999999998</v>
      </c>
      <c r="C540" s="2">
        <f>RSI!I540</f>
        <v>23.677711255852017</v>
      </c>
      <c r="D540" s="2">
        <f>MACD!E540</f>
        <v>0.42813678363408059</v>
      </c>
      <c r="E540" s="2">
        <f>MACD!F540</f>
        <v>0.51131236018366155</v>
      </c>
      <c r="F540" s="2">
        <f>'Moving Avg'!D540</f>
        <v>54.550200000000004</v>
      </c>
      <c r="G540" s="2">
        <f>'Moving Avg'!F540</f>
        <v>55.141464999999982</v>
      </c>
      <c r="H540" s="2">
        <f>'Moving Avg'!G540</f>
        <v>55.574433999999982</v>
      </c>
      <c r="I540" s="2">
        <f>'Moving Avg'!H540</f>
        <v>58.719900499999987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53.9709</v>
      </c>
      <c r="C541" s="2">
        <f>RSI!I541</f>
        <v>16.276503800336613</v>
      </c>
      <c r="D541" s="2">
        <f>MACD!E541</f>
        <v>0.35760412425373289</v>
      </c>
      <c r="E541" s="2">
        <f>MACD!F541</f>
        <v>0.48057071299767584</v>
      </c>
      <c r="F541" s="2">
        <f>'Moving Avg'!D541</f>
        <v>54.433860000000003</v>
      </c>
      <c r="G541" s="2">
        <f>'Moving Avg'!F541</f>
        <v>55.033524999999997</v>
      </c>
      <c r="H541" s="2">
        <f>'Moving Avg'!G541</f>
        <v>55.562439999999988</v>
      </c>
      <c r="I541" s="2">
        <f>'Moving Avg'!H541</f>
        <v>58.653618999999978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53.9649</v>
      </c>
      <c r="C542" s="2">
        <f>RSI!I542</f>
        <v>16.219599813340352</v>
      </c>
      <c r="D542" s="2">
        <f>MACD!E542</f>
        <v>0.30554686548847343</v>
      </c>
      <c r="E542" s="2">
        <f>MACD!F542</f>
        <v>0.44556594349583539</v>
      </c>
      <c r="F542" s="2">
        <f>'Moving Avg'!D542</f>
        <v>54.31512</v>
      </c>
      <c r="G542" s="2">
        <f>'Moving Avg'!F542</f>
        <v>54.925284999999988</v>
      </c>
      <c r="H542" s="2">
        <f>'Moving Avg'!G542</f>
        <v>55.550325999999984</v>
      </c>
      <c r="I542" s="2">
        <f>'Moving Avg'!H542</f>
        <v>58.58730749999998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53.371200000000002</v>
      </c>
      <c r="C543" s="2">
        <f>RSI!I543</f>
        <v>11.81714712828898</v>
      </c>
      <c r="D543" s="2">
        <f>MACD!E543</f>
        <v>0.31031343636482234</v>
      </c>
      <c r="E543" s="2">
        <f>MACD!F543</f>
        <v>0.41851544206963281</v>
      </c>
      <c r="F543" s="2">
        <f>'Moving Avg'!D543</f>
        <v>54.080039999999997</v>
      </c>
      <c r="G543" s="2">
        <f>'Moving Avg'!F543</f>
        <v>54.78736</v>
      </c>
      <c r="H543" s="2">
        <f>'Moving Avg'!G543</f>
        <v>55.526337999999988</v>
      </c>
      <c r="I543" s="2">
        <f>'Moving Avg'!H543</f>
        <v>58.518027499999974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53.371200000000002</v>
      </c>
      <c r="C544" s="2">
        <f>RSI!I544</f>
        <v>11.81714712828898</v>
      </c>
      <c r="D544" s="2">
        <f>MACD!E544</f>
        <v>0.32404321769113409</v>
      </c>
      <c r="E544" s="2">
        <f>MACD!F544</f>
        <v>0.39962099719393307</v>
      </c>
      <c r="F544" s="2">
        <f>'Moving Avg'!D544</f>
        <v>53.844959999999993</v>
      </c>
      <c r="G544" s="2">
        <f>'Moving Avg'!F544</f>
        <v>54.652435000000004</v>
      </c>
      <c r="H544" s="2">
        <f>'Moving Avg'!G544</f>
        <v>55.502349999999986</v>
      </c>
      <c r="I544" s="2">
        <f>'Moving Avg'!H544</f>
        <v>58.448747499999961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53.371200000000002</v>
      </c>
      <c r="C545" s="2">
        <f>RSI!I545</f>
        <v>11.81714712828898</v>
      </c>
      <c r="D545" s="2">
        <f>MACD!E545</f>
        <v>0.34371591567965964</v>
      </c>
      <c r="E545" s="2">
        <f>MACD!F545</f>
        <v>0.3884399808910784</v>
      </c>
      <c r="F545" s="2">
        <f>'Moving Avg'!D545</f>
        <v>53.609879999999997</v>
      </c>
      <c r="G545" s="2">
        <f>'Moving Avg'!F545</f>
        <v>54.517510000000016</v>
      </c>
      <c r="H545" s="2">
        <f>'Moving Avg'!G545</f>
        <v>55.445619999999991</v>
      </c>
      <c r="I545" s="2">
        <f>'Moving Avg'!H545</f>
        <v>58.379467499999954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53.371200000000002</v>
      </c>
      <c r="C546" s="2">
        <f>RSI!I546</f>
        <v>11.81714712828898</v>
      </c>
      <c r="D546" s="2">
        <f>MACD!E546</f>
        <v>0.36867525552047198</v>
      </c>
      <c r="E546" s="2">
        <f>MACD!F546</f>
        <v>0.38448703581695715</v>
      </c>
      <c r="F546" s="2">
        <f>'Moving Avg'!D546</f>
        <v>53.489940000000004</v>
      </c>
      <c r="G546" s="2">
        <f>'Moving Avg'!F546</f>
        <v>54.397575000000018</v>
      </c>
      <c r="H546" s="2">
        <f>'Moving Avg'!G546</f>
        <v>55.388890000000004</v>
      </c>
      <c r="I546" s="2">
        <f>'Moving Avg'!H546</f>
        <v>58.311307999999954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53.371200000000002</v>
      </c>
      <c r="C547" s="2">
        <f>RSI!I547</f>
        <v>11.81714712828898</v>
      </c>
      <c r="D547" s="2">
        <f>MACD!E547</f>
        <v>0.3984151912302778</v>
      </c>
      <c r="E547" s="2">
        <f>MACD!F547</f>
        <v>0.38727266689962131</v>
      </c>
      <c r="F547" s="2">
        <f>'Moving Avg'!D547</f>
        <v>53.371200000000002</v>
      </c>
      <c r="G547" s="2">
        <f>'Moving Avg'!F547</f>
        <v>54.277640000000019</v>
      </c>
      <c r="H547" s="2">
        <f>'Moving Avg'!G547</f>
        <v>55.332160000000002</v>
      </c>
      <c r="I547" s="2">
        <f>'Moving Avg'!H547</f>
        <v>58.258218999999947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53.371200000000002</v>
      </c>
      <c r="C548" s="2">
        <f>RSI!I548</f>
        <v>11.81714712828898</v>
      </c>
      <c r="D548" s="2">
        <f>MACD!E548</f>
        <v>0.42886083668690844</v>
      </c>
      <c r="E548" s="2">
        <f>MACD!F548</f>
        <v>0.39559030085707875</v>
      </c>
      <c r="F548" s="2">
        <f>'Moving Avg'!D548</f>
        <v>53.371200000000002</v>
      </c>
      <c r="G548" s="2">
        <f>'Moving Avg'!F548</f>
        <v>54.143010000000018</v>
      </c>
      <c r="H548" s="2">
        <f>'Moving Avg'!G548</f>
        <v>55.308172000000006</v>
      </c>
      <c r="I548" s="2">
        <f>'Moving Avg'!H548</f>
        <v>58.223476999999939</v>
      </c>
      <c r="J548" s="5" t="str">
        <f>OBV!F548</f>
        <v>NEUTRAL</v>
      </c>
      <c r="K548" s="5" t="str">
        <f>OBV!G548</f>
        <v>NEUTRAL</v>
      </c>
      <c r="L548" s="5" t="str">
        <f>OBV!H548</f>
        <v>NEUTRAL</v>
      </c>
    </row>
    <row r="549" spans="1:12" ht="13.5" x14ac:dyDescent="0.25">
      <c r="A549" s="3">
        <f>RSI!A549</f>
        <v>43103</v>
      </c>
      <c r="B549" s="2">
        <f>RSI!B549</f>
        <v>53.371200000000002</v>
      </c>
      <c r="C549" s="2">
        <f>RSI!I549</f>
        <v>11.81714712828898</v>
      </c>
      <c r="D549" s="2">
        <f>MACD!E549</f>
        <v>0.4612218314271459</v>
      </c>
      <c r="E549" s="2">
        <f>MACD!F549</f>
        <v>0.40871660697109224</v>
      </c>
      <c r="F549" s="2">
        <f>'Moving Avg'!D549</f>
        <v>53.371200000000002</v>
      </c>
      <c r="G549" s="2">
        <f>'Moving Avg'!F549</f>
        <v>54.083340000000021</v>
      </c>
      <c r="H549" s="2">
        <f>'Moving Avg'!G549</f>
        <v>55.284184000000003</v>
      </c>
      <c r="I549" s="2">
        <f>'Moving Avg'!H549</f>
        <v>58.18781099999994</v>
      </c>
      <c r="J549" s="5" t="str">
        <f>OBV!F549</f>
        <v>NEUTRAL</v>
      </c>
      <c r="K549" s="5" t="str">
        <f>OBV!G549</f>
        <v>NEUTRAL</v>
      </c>
      <c r="L549" s="5" t="str">
        <f>OBV!H549</f>
        <v>NEUTRAL</v>
      </c>
    </row>
    <row r="550" spans="1:12" ht="13.5" x14ac:dyDescent="0.25">
      <c r="A550" s="3">
        <f>RSI!A550</f>
        <v>43104</v>
      </c>
      <c r="B550" s="2">
        <f>RSI!B550</f>
        <v>52.771500000000003</v>
      </c>
      <c r="C550" s="2">
        <f>RSI!I550</f>
        <v>8.0906678051978957</v>
      </c>
      <c r="D550" s="2">
        <f>MACD!E550</f>
        <v>0.53913689190537184</v>
      </c>
      <c r="E550" s="2">
        <f>MACD!F550</f>
        <v>0.4348006639579482</v>
      </c>
      <c r="F550" s="2">
        <f>'Moving Avg'!D550</f>
        <v>53.251260000000002</v>
      </c>
      <c r="G550" s="2">
        <f>'Moving Avg'!F550</f>
        <v>53.993385000000025</v>
      </c>
      <c r="H550" s="2">
        <f>'Moving Avg'!G550</f>
        <v>55.215820000000001</v>
      </c>
      <c r="I550" s="2">
        <f>'Moving Avg'!H550</f>
        <v>58.162759999999942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</row>
    <row r="551" spans="1:12" ht="13.5" x14ac:dyDescent="0.25">
      <c r="A551" s="3">
        <f>RSI!A551</f>
        <v>43105</v>
      </c>
      <c r="B551" s="2">
        <f>RSI!B551</f>
        <v>52.891500000000001</v>
      </c>
      <c r="C551" s="2">
        <f>RSI!I551</f>
        <v>13.938903016167771</v>
      </c>
      <c r="D551" s="2">
        <f>MACD!E551</f>
        <v>0.51680838496488946</v>
      </c>
      <c r="E551" s="2">
        <f>MACD!F551</f>
        <v>0.45120220815933648</v>
      </c>
      <c r="F551" s="2">
        <f>'Moving Avg'!D551</f>
        <v>53.155320000000003</v>
      </c>
      <c r="G551" s="2">
        <f>'Moving Avg'!F551</f>
        <v>53.909430000000022</v>
      </c>
      <c r="H551" s="2">
        <f>'Moving Avg'!G551</f>
        <v>55.149856000000007</v>
      </c>
      <c r="I551" s="2">
        <f>'Moving Avg'!H551</f>
        <v>58.138280999999942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52.891500000000001</v>
      </c>
      <c r="C552" s="2">
        <f>RSI!I552</f>
        <v>13.938903016167771</v>
      </c>
      <c r="D552" s="2">
        <f>MACD!E552</f>
        <v>0.5048027640290158</v>
      </c>
      <c r="E552" s="2">
        <f>MACD!F552</f>
        <v>0.46192231933327238</v>
      </c>
      <c r="F552" s="2">
        <f>'Moving Avg'!D552</f>
        <v>53.059379999999997</v>
      </c>
      <c r="G552" s="2">
        <f>'Moving Avg'!F552</f>
        <v>53.825475000000019</v>
      </c>
      <c r="H552" s="2">
        <f>'Moving Avg'!G552</f>
        <v>55.083892000000006</v>
      </c>
      <c r="I552" s="2">
        <f>'Moving Avg'!H552</f>
        <v>58.114221999999948</v>
      </c>
      <c r="J552" s="5" t="str">
        <f>OBV!F552</f>
        <v>BEARISH</v>
      </c>
      <c r="K552" s="5" t="str">
        <f>OBV!G552</f>
        <v>NEUTRAL</v>
      </c>
      <c r="L552" s="5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52.891500000000001</v>
      </c>
      <c r="C553" s="2">
        <f>RSI!I553</f>
        <v>13.938903016167771</v>
      </c>
      <c r="D553" s="2">
        <f>MACD!E553</f>
        <v>0.41053792980257242</v>
      </c>
      <c r="E553" s="2">
        <f>MACD!F553</f>
        <v>0.45164544142713242</v>
      </c>
      <c r="F553" s="2">
        <f>'Moving Avg'!D553</f>
        <v>52.963440000000006</v>
      </c>
      <c r="G553" s="2">
        <f>'Moving Avg'!F553</f>
        <v>53.742120000000014</v>
      </c>
      <c r="H553" s="2">
        <f>'Moving Avg'!G553</f>
        <v>55.017928000000012</v>
      </c>
      <c r="I553" s="2">
        <f>'Moving Avg'!H553</f>
        <v>58.081479499999951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51.308300000000003</v>
      </c>
      <c r="C554" s="2">
        <f>RSI!I554</f>
        <v>6.8044006739739729</v>
      </c>
      <c r="D554" s="2">
        <f>MACD!E554</f>
        <v>0.45474596076701346</v>
      </c>
      <c r="E554" s="2">
        <f>MACD!F554</f>
        <v>0.45226554529510865</v>
      </c>
      <c r="F554" s="2">
        <f>'Moving Avg'!D554</f>
        <v>52.550860000000014</v>
      </c>
      <c r="G554" s="2">
        <f>'Moving Avg'!F554</f>
        <v>53.579605000000001</v>
      </c>
      <c r="H554" s="2">
        <f>'Moving Avg'!G554</f>
        <v>54.920300000000005</v>
      </c>
      <c r="I554" s="2">
        <f>'Moving Avg'!H554</f>
        <v>58.032697499999955</v>
      </c>
      <c r="J554" s="5" t="str">
        <f>OBV!F554</f>
        <v>BEARISH</v>
      </c>
      <c r="K554" s="5" t="str">
        <f>OBV!G554</f>
        <v>NEUTRAL</v>
      </c>
      <c r="L554" s="5" t="str">
        <f>OBV!H554</f>
        <v>CONFIRMED BEARISH</v>
      </c>
    </row>
    <row r="555" spans="1:12" ht="13.5" x14ac:dyDescent="0.25">
      <c r="A555" s="3">
        <f>RSI!A555</f>
        <v>43111</v>
      </c>
      <c r="B555" s="2">
        <f>RSI!B555</f>
        <v>51.308300000000003</v>
      </c>
      <c r="C555" s="2">
        <f>RSI!I555</f>
        <v>6.8044006739739729</v>
      </c>
      <c r="D555" s="2">
        <f>MACD!E555</f>
        <v>0.50770842422043927</v>
      </c>
      <c r="E555" s="2">
        <f>MACD!F555</f>
        <v>0.46335412108017482</v>
      </c>
      <c r="F555" s="2">
        <f>'Moving Avg'!D555</f>
        <v>52.258220000000009</v>
      </c>
      <c r="G555" s="2">
        <f>'Moving Avg'!F555</f>
        <v>53.417389999999997</v>
      </c>
      <c r="H555" s="2">
        <f>'Moving Avg'!G555</f>
        <v>54.822672000000011</v>
      </c>
      <c r="I555" s="2">
        <f>'Moving Avg'!H555</f>
        <v>57.98962999999997</v>
      </c>
      <c r="J555" s="5" t="str">
        <f>OBV!F555</f>
        <v>BULLISH</v>
      </c>
      <c r="K555" s="5" t="str">
        <f>OBV!G555</f>
        <v>NEUTRAL</v>
      </c>
      <c r="L555" s="5" t="str">
        <f>OBV!H555</f>
        <v>BULLISH DIVERGENCE</v>
      </c>
    </row>
    <row r="556" spans="1:12" ht="13.5" x14ac:dyDescent="0.25">
      <c r="A556" s="3">
        <f>RSI!A556</f>
        <v>43112</v>
      </c>
      <c r="B556" s="2">
        <f>RSI!B556</f>
        <v>51.308300000000003</v>
      </c>
      <c r="C556" s="2">
        <f>RSI!I556</f>
        <v>6.8044006739739729</v>
      </c>
      <c r="D556" s="2">
        <f>MACD!E556</f>
        <v>0.56692621268999233</v>
      </c>
      <c r="E556" s="2">
        <f>MACD!F556</f>
        <v>0.48406853940213834</v>
      </c>
      <c r="F556" s="2">
        <f>'Moving Avg'!D556</f>
        <v>51.941580000000002</v>
      </c>
      <c r="G556" s="2">
        <f>'Moving Avg'!F556</f>
        <v>53.255174999999994</v>
      </c>
      <c r="H556" s="2">
        <f>'Moving Avg'!G556</f>
        <v>54.725044000000018</v>
      </c>
      <c r="I556" s="2">
        <f>'Moving Avg'!H556</f>
        <v>57.933088999999974</v>
      </c>
      <c r="J556" s="5" t="str">
        <f>OBV!F556</f>
        <v>BEARISH</v>
      </c>
      <c r="K556" s="5" t="str">
        <f>OBV!G556</f>
        <v>NEUTRAL</v>
      </c>
      <c r="L556" s="5" t="str">
        <f>OBV!H556</f>
        <v>CONFIRMED BEARISH</v>
      </c>
    </row>
    <row r="557" spans="1:12" ht="13.5" x14ac:dyDescent="0.25">
      <c r="A557" s="3">
        <f>RSI!A557</f>
        <v>43115</v>
      </c>
      <c r="B557" s="2">
        <f>RSI!B557</f>
        <v>52.177799999999998</v>
      </c>
      <c r="C557" s="2">
        <f>RSI!I557</f>
        <v>31.022101203611143</v>
      </c>
      <c r="D557" s="2">
        <f>MACD!E557</f>
        <v>0.56596264282778463</v>
      </c>
      <c r="E557" s="2">
        <f>MACD!F557</f>
        <v>0.50044736008726765</v>
      </c>
      <c r="F557" s="2">
        <f>'Moving Avg'!D557</f>
        <v>51.798840000000006</v>
      </c>
      <c r="G557" s="2">
        <f>'Moving Avg'!F557</f>
        <v>53.136135000000003</v>
      </c>
      <c r="H557" s="2">
        <f>'Moving Avg'!G557</f>
        <v>54.64480600000001</v>
      </c>
      <c r="I557" s="2">
        <f>'Moving Avg'!H557</f>
        <v>57.880895499999973</v>
      </c>
      <c r="J557" s="5" t="str">
        <f>OBV!F557</f>
        <v>BULLISH</v>
      </c>
      <c r="K557" s="5" t="str">
        <f>OBV!G557</f>
        <v>NEUTRAL</v>
      </c>
      <c r="L557" s="5" t="str">
        <f>OBV!H557</f>
        <v>BULLISH DIVERGENCE</v>
      </c>
    </row>
    <row r="558" spans="1:12" ht="13.5" x14ac:dyDescent="0.25">
      <c r="A558" s="3">
        <f>RSI!A558</f>
        <v>43116</v>
      </c>
      <c r="B558" s="2">
        <f>RSI!B558</f>
        <v>52.771500000000003</v>
      </c>
      <c r="C558" s="2">
        <f>RSI!I558</f>
        <v>42.088032398782552</v>
      </c>
      <c r="D558" s="2">
        <f>MACD!E558</f>
        <v>0.5283802146699017</v>
      </c>
      <c r="E558" s="2">
        <f>MACD!F558</f>
        <v>0.50603393100379446</v>
      </c>
      <c r="F558" s="2">
        <f>'Moving Avg'!D558</f>
        <v>51.774839999999998</v>
      </c>
      <c r="G558" s="2">
        <f>'Moving Avg'!F558</f>
        <v>53.047379999999997</v>
      </c>
      <c r="H558" s="2">
        <f>'Moving Avg'!G558</f>
        <v>54.576442000000007</v>
      </c>
      <c r="I558" s="2">
        <f>'Moving Avg'!H558</f>
        <v>57.831670499999973</v>
      </c>
      <c r="J558" s="5" t="str">
        <f>OBV!F558</f>
        <v>BULLISH</v>
      </c>
      <c r="K558" s="5" t="str">
        <f>OBV!G558</f>
        <v>WEAK</v>
      </c>
      <c r="L558" s="5" t="str">
        <f>OBV!H558</f>
        <v>BULLISH DIVERGENCE</v>
      </c>
    </row>
    <row r="559" spans="1:12" ht="13.5" x14ac:dyDescent="0.25">
      <c r="A559" s="3">
        <f>RSI!A559</f>
        <v>43117</v>
      </c>
      <c r="B559" s="2">
        <f>RSI!B559</f>
        <v>52.771500000000003</v>
      </c>
      <c r="C559" s="2">
        <f>RSI!I559</f>
        <v>42.088032398782552</v>
      </c>
      <c r="D559" s="2">
        <f>MACD!E559</f>
        <v>0.49974805341036443</v>
      </c>
      <c r="E559" s="2">
        <f>MACD!F559</f>
        <v>0.50477675548510847</v>
      </c>
      <c r="F559" s="2">
        <f>'Moving Avg'!D559</f>
        <v>52.067480000000003</v>
      </c>
      <c r="G559" s="2">
        <f>'Moving Avg'!F559</f>
        <v>52.958625000000005</v>
      </c>
      <c r="H559" s="2">
        <f>'Moving Avg'!G559</f>
        <v>54.508078000000005</v>
      </c>
      <c r="I559" s="2">
        <f>'Moving Avg'!H559</f>
        <v>57.787403499999975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</row>
    <row r="560" spans="1:12" ht="13.5" x14ac:dyDescent="0.25">
      <c r="A560" s="3">
        <f>RSI!A560</f>
        <v>43118</v>
      </c>
      <c r="B560" s="2">
        <f>RSI!B560</f>
        <v>52.171900000000001</v>
      </c>
      <c r="C560" s="2">
        <f>RSI!I560</f>
        <v>35.430423353608376</v>
      </c>
      <c r="D560" s="2">
        <f>MACD!E560</f>
        <v>0.43060777831060193</v>
      </c>
      <c r="E560" s="2">
        <f>MACD!F560</f>
        <v>0.48994296005020715</v>
      </c>
      <c r="F560" s="2">
        <f>'Moving Avg'!D560</f>
        <v>52.240200000000002</v>
      </c>
      <c r="G560" s="2">
        <f>'Moving Avg'!F560</f>
        <v>52.839890000000004</v>
      </c>
      <c r="H560" s="2">
        <f>'Moving Avg'!G560</f>
        <v>54.427722000000003</v>
      </c>
      <c r="I560" s="2">
        <f>'Moving Avg'!H560</f>
        <v>57.740138499999986</v>
      </c>
      <c r="J560" s="5" t="str">
        <f>OBV!F560</f>
        <v>BULLISH</v>
      </c>
      <c r="K560" s="5" t="str">
        <f>OBV!G560</f>
        <v>NEUTRAL</v>
      </c>
      <c r="L560" s="5" t="str">
        <f>OBV!H560</f>
        <v>CONFIRMED BULLISH</v>
      </c>
    </row>
    <row r="561" spans="1:12" ht="13.5" x14ac:dyDescent="0.25">
      <c r="A561" s="3">
        <f>RSI!A561</f>
        <v>43119</v>
      </c>
      <c r="B561" s="2">
        <f>RSI!B561</f>
        <v>51.5122</v>
      </c>
      <c r="C561" s="2">
        <f>RSI!I561</f>
        <v>29.838012171309543</v>
      </c>
      <c r="D561" s="2">
        <f>MACD!E561</f>
        <v>0.44569208951951111</v>
      </c>
      <c r="E561" s="2">
        <f>MACD!F561</f>
        <v>0.48109278594406801</v>
      </c>
      <c r="F561" s="2">
        <f>'Moving Avg'!D561</f>
        <v>52.28098</v>
      </c>
      <c r="G561" s="2">
        <f>'Moving Avg'!F561</f>
        <v>52.716954999999999</v>
      </c>
      <c r="H561" s="2">
        <f>'Moving Avg'!G561</f>
        <v>54.334172000000009</v>
      </c>
      <c r="I561" s="2">
        <f>'Moving Avg'!H561</f>
        <v>57.689574999999977</v>
      </c>
      <c r="J561" s="5" t="str">
        <f>OBV!F561</f>
        <v>BEARISH</v>
      </c>
      <c r="K561" s="5" t="str">
        <f>OBV!G561</f>
        <v>NEUTRAL</v>
      </c>
      <c r="L561" s="5" t="str">
        <f>OBV!H561</f>
        <v>BEARISH DIVERGENCE</v>
      </c>
    </row>
    <row r="562" spans="1:12" ht="13.5" x14ac:dyDescent="0.25">
      <c r="A562" s="3">
        <f>RSI!A562</f>
        <v>43122</v>
      </c>
      <c r="B562" s="2">
        <f>RSI!B562</f>
        <v>52.771500000000003</v>
      </c>
      <c r="C562" s="2">
        <f>RSI!I562</f>
        <v>47.02683329119133</v>
      </c>
      <c r="D562" s="2">
        <f>MACD!E562</f>
        <v>0.37486820696785372</v>
      </c>
      <c r="E562" s="2">
        <f>MACD!F562</f>
        <v>0.45984787014882522</v>
      </c>
      <c r="F562" s="2">
        <f>'Moving Avg'!D562</f>
        <v>52.399720000000002</v>
      </c>
      <c r="G562" s="2">
        <f>'Moving Avg'!F562</f>
        <v>52.657285000000002</v>
      </c>
      <c r="H562" s="2">
        <f>'Moving Avg'!G562</f>
        <v>54.265808000000007</v>
      </c>
      <c r="I562" s="2">
        <f>'Moving Avg'!H562</f>
        <v>57.645307999999986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</row>
    <row r="563" spans="1:12" ht="13.5" x14ac:dyDescent="0.25">
      <c r="A563" s="3">
        <f>RSI!A563</f>
        <v>43123</v>
      </c>
      <c r="B563" s="2">
        <f>RSI!B563</f>
        <v>52.771500000000003</v>
      </c>
      <c r="C563" s="2">
        <f>RSI!I563</f>
        <v>47.026833291191316</v>
      </c>
      <c r="D563" s="2">
        <f>MACD!E563</f>
        <v>0.31647492910581576</v>
      </c>
      <c r="E563" s="2">
        <f>MACD!F563</f>
        <v>0.43117328194022336</v>
      </c>
      <c r="F563" s="2">
        <f>'Moving Avg'!D563</f>
        <v>52.399720000000002</v>
      </c>
      <c r="G563" s="2">
        <f>'Moving Avg'!F563</f>
        <v>52.627300000000012</v>
      </c>
      <c r="H563" s="2">
        <f>'Moving Avg'!G563</f>
        <v>54.197444000000004</v>
      </c>
      <c r="I563" s="2">
        <f>'Moving Avg'!H563</f>
        <v>57.601040999999988</v>
      </c>
      <c r="J563" s="5" t="str">
        <f>OBV!F563</f>
        <v>BEARISH</v>
      </c>
      <c r="K563" s="5" t="str">
        <f>OBV!G563</f>
        <v>STRONG</v>
      </c>
      <c r="L563" s="5" t="str">
        <f>OBV!H563</f>
        <v>NEUTRAL</v>
      </c>
    </row>
    <row r="564" spans="1:12" ht="13.5" x14ac:dyDescent="0.25">
      <c r="A564" s="3">
        <f>RSI!A564</f>
        <v>43124</v>
      </c>
      <c r="B564" s="2">
        <f>RSI!B564</f>
        <v>52.171900000000001</v>
      </c>
      <c r="C564" s="2">
        <f>RSI!I564</f>
        <v>41.422973444049035</v>
      </c>
      <c r="D564" s="2">
        <f>MACD!E564</f>
        <v>6.9331763497601173E-2</v>
      </c>
      <c r="E564" s="2">
        <f>MACD!F564</f>
        <v>0.35880497825169894</v>
      </c>
      <c r="F564" s="2">
        <f>'Moving Avg'!D564</f>
        <v>52.279800000000002</v>
      </c>
      <c r="G564" s="2">
        <f>'Moving Avg'!F564</f>
        <v>52.567335000000014</v>
      </c>
      <c r="H564" s="2">
        <f>'Moving Avg'!G564</f>
        <v>54.117088000000003</v>
      </c>
      <c r="I564" s="2">
        <f>'Moving Avg'!H564</f>
        <v>57.553775999999971</v>
      </c>
      <c r="J564" s="5" t="str">
        <f>OBV!F564</f>
        <v>BEARISH</v>
      </c>
      <c r="K564" s="5" t="str">
        <f>OBV!G564</f>
        <v>STRONG</v>
      </c>
      <c r="L564" s="5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50.372799999999998</v>
      </c>
      <c r="C565" s="2">
        <f>RSI!I565</f>
        <v>29.907151458466231</v>
      </c>
      <c r="D565" s="2">
        <f>MACD!E565</f>
        <v>-1.663956149833723E-3</v>
      </c>
      <c r="E565" s="2">
        <f>MACD!F565</f>
        <v>0.28671119137139239</v>
      </c>
      <c r="F565" s="2">
        <f>'Moving Avg'!D565</f>
        <v>51.919979999999995</v>
      </c>
      <c r="G565" s="2">
        <f>'Moving Avg'!F565</f>
        <v>52.41741500000002</v>
      </c>
      <c r="H565" s="2">
        <f>'Moving Avg'!G565</f>
        <v>54.000749999999996</v>
      </c>
      <c r="I565" s="2">
        <f>'Moving Avg'!H565</f>
        <v>57.511380999999965</v>
      </c>
      <c r="J565" s="5" t="str">
        <f>OBV!F565</f>
        <v>BEARISH</v>
      </c>
      <c r="K565" s="5" t="str">
        <f>OBV!G565</f>
        <v>STRONG</v>
      </c>
      <c r="L565" s="5" t="str">
        <f>OBV!H565</f>
        <v>CONFIRMED BEARISH</v>
      </c>
    </row>
    <row r="566" spans="1:12" ht="13.5" x14ac:dyDescent="0.25">
      <c r="A566" s="3">
        <f>RSI!A566</f>
        <v>43126</v>
      </c>
      <c r="B566" s="2">
        <f>RSI!B566</f>
        <v>50.372799999999998</v>
      </c>
      <c r="C566" s="2">
        <f>RSI!I566</f>
        <v>29.907151458466245</v>
      </c>
      <c r="D566" s="2">
        <f>MACD!E566</f>
        <v>-4.6607452099820534E-2</v>
      </c>
      <c r="E566" s="2">
        <f>MACD!F566</f>
        <v>0.22004746267714981</v>
      </c>
      <c r="F566" s="2">
        <f>'Moving Avg'!D566</f>
        <v>51.692099999999996</v>
      </c>
      <c r="G566" s="2">
        <f>'Moving Avg'!F566</f>
        <v>52.267495000000018</v>
      </c>
      <c r="H566" s="2">
        <f>'Moving Avg'!G566</f>
        <v>53.884531999999993</v>
      </c>
      <c r="I566" s="2">
        <f>'Moving Avg'!H566</f>
        <v>57.468985999999958</v>
      </c>
      <c r="J566" s="5" t="str">
        <f>OBV!F566</f>
        <v>BEARISH</v>
      </c>
      <c r="K566" s="5" t="str">
        <f>OBV!G566</f>
        <v>STRONG</v>
      </c>
      <c r="L566" s="5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50.372799999999998</v>
      </c>
      <c r="C567" s="2">
        <f>RSI!I567</f>
        <v>29.907151458466245</v>
      </c>
      <c r="D567" s="2">
        <f>MACD!E567</f>
        <v>6.3141745684085038E-2</v>
      </c>
      <c r="E567" s="2">
        <f>MACD!F567</f>
        <v>0.18866631927853686</v>
      </c>
      <c r="F567" s="2">
        <f>'Moving Avg'!D567</f>
        <v>51.21235999999999</v>
      </c>
      <c r="G567" s="2">
        <f>'Moving Avg'!F567</f>
        <v>52.117575000000024</v>
      </c>
      <c r="H567" s="2">
        <f>'Moving Avg'!G567</f>
        <v>53.76831399999999</v>
      </c>
      <c r="I567" s="2">
        <f>'Moving Avg'!H567</f>
        <v>57.426590999999952</v>
      </c>
      <c r="J567" s="5" t="str">
        <f>OBV!F567</f>
        <v>BEARISH</v>
      </c>
      <c r="K567" s="5" t="str">
        <f>OBV!G567</f>
        <v>STRONG</v>
      </c>
      <c r="L567" s="5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50.372799999999998</v>
      </c>
      <c r="C568" s="2">
        <f>RSI!I568</f>
        <v>29.907151458466245</v>
      </c>
      <c r="D568" s="2">
        <f>MACD!E568</f>
        <v>0.26031628245855387</v>
      </c>
      <c r="E568" s="2">
        <f>MACD!F568</f>
        <v>0.20299631191454029</v>
      </c>
      <c r="F568" s="2">
        <f>'Moving Avg'!D568</f>
        <v>50.732619999999997</v>
      </c>
      <c r="G568" s="2">
        <f>'Moving Avg'!F568</f>
        <v>51.967655000000001</v>
      </c>
      <c r="H568" s="2">
        <f>'Moving Avg'!G568</f>
        <v>53.652095999999986</v>
      </c>
      <c r="I568" s="2">
        <f>'Moving Avg'!H568</f>
        <v>57.384195999999946</v>
      </c>
      <c r="J568" s="5" t="str">
        <f>OBV!F568</f>
        <v>BEARISH</v>
      </c>
      <c r="K568" s="5" t="str">
        <f>OBV!G568</f>
        <v>STRONG</v>
      </c>
      <c r="L568" s="5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50.354799999999997</v>
      </c>
      <c r="C569" s="2">
        <f>RSI!I569</f>
        <v>29.79568019806247</v>
      </c>
      <c r="D569" s="2">
        <f>MACD!E569</f>
        <v>0.44050013568688229</v>
      </c>
      <c r="E569" s="2">
        <f>MACD!F569</f>
        <v>0.25049707666900872</v>
      </c>
      <c r="F569" s="2">
        <f>'Moving Avg'!D569</f>
        <v>50.369199999999999</v>
      </c>
      <c r="G569" s="2">
        <f>'Moving Avg'!F569</f>
        <v>51.816835000000012</v>
      </c>
      <c r="H569" s="2">
        <f>'Moving Avg'!G569</f>
        <v>53.536597999999984</v>
      </c>
      <c r="I569" s="2">
        <f>'Moving Avg'!H569</f>
        <v>57.333167499999945</v>
      </c>
      <c r="J569" s="5" t="str">
        <f>OBV!F569</f>
        <v>BEARISH</v>
      </c>
      <c r="K569" s="5" t="str">
        <f>OBV!G569</f>
        <v>STRONG</v>
      </c>
      <c r="L569" s="5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50.354799999999997</v>
      </c>
      <c r="C570" s="2">
        <f>RSI!I570</f>
        <v>29.79568019806247</v>
      </c>
      <c r="D570" s="2">
        <f>MACD!E570</f>
        <v>0.51194446359298951</v>
      </c>
      <c r="E570" s="2">
        <f>MACD!F570</f>
        <v>0.30278655405380489</v>
      </c>
      <c r="F570" s="2">
        <f>'Moving Avg'!D570</f>
        <v>50.365600000000008</v>
      </c>
      <c r="G570" s="2">
        <f>'Moving Avg'!F570</f>
        <v>51.696000000000005</v>
      </c>
      <c r="H570" s="2">
        <f>'Moving Avg'!G570</f>
        <v>53.421099999999988</v>
      </c>
      <c r="I570" s="2">
        <f>'Moving Avg'!H570</f>
        <v>57.282138999999937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49.773099999999999</v>
      </c>
      <c r="C571" s="2">
        <f>RSI!I571</f>
        <v>26.143534542563998</v>
      </c>
      <c r="D571" s="2">
        <f>MACD!E571</f>
        <v>0.52438951293717651</v>
      </c>
      <c r="E571" s="2">
        <f>MACD!F571</f>
        <v>0.34710714583047925</v>
      </c>
      <c r="F571" s="2">
        <f>'Moving Avg'!D571</f>
        <v>50.245660000000001</v>
      </c>
      <c r="G571" s="2">
        <f>'Moving Avg'!F571</f>
        <v>51.540079999999989</v>
      </c>
      <c r="H571" s="2">
        <f>'Moving Avg'!G571</f>
        <v>53.293967999999992</v>
      </c>
      <c r="I571" s="2">
        <f>'Moving Avg'!H571</f>
        <v>57.228482499999934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48.849600000000002</v>
      </c>
      <c r="C572" s="2">
        <f>RSI!I572</f>
        <v>21.614009691367187</v>
      </c>
      <c r="D572" s="2">
        <f>MACD!E572</f>
        <v>0.81012863122178658</v>
      </c>
      <c r="E572" s="2">
        <f>MACD!F572</f>
        <v>0.43971144290874076</v>
      </c>
      <c r="F572" s="2">
        <f>'Moving Avg'!D572</f>
        <v>49.941020000000002</v>
      </c>
      <c r="G572" s="2">
        <f>'Moving Avg'!F572</f>
        <v>51.337984999999989</v>
      </c>
      <c r="H572" s="2">
        <f>'Moving Avg'!G572</f>
        <v>53.148365999999996</v>
      </c>
      <c r="I572" s="2">
        <f>'Moving Avg'!H572</f>
        <v>57.170208499999923</v>
      </c>
      <c r="J572" s="5" t="str">
        <f>OBV!F572</f>
        <v>BEARISH</v>
      </c>
      <c r="K572" s="5" t="str">
        <f>OBV!G572</f>
        <v>STRONG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48.573799999999999</v>
      </c>
      <c r="C573" s="2">
        <f>RSI!I573</f>
        <v>20.473192743232545</v>
      </c>
      <c r="D573" s="2">
        <f>MACD!E573</f>
        <v>1.0898897223995192</v>
      </c>
      <c r="E573" s="2">
        <f>MACD!F573</f>
        <v>0.56974709880689645</v>
      </c>
      <c r="F573" s="2">
        <f>'Moving Avg'!D573</f>
        <v>49.581220000000002</v>
      </c>
      <c r="G573" s="2">
        <f>'Moving Avg'!F573</f>
        <v>51.122099999999996</v>
      </c>
      <c r="H573" s="2">
        <f>'Moving Avg'!G573</f>
        <v>52.997247999999999</v>
      </c>
      <c r="I573" s="2">
        <f>'Moving Avg'!H573</f>
        <v>57.110555499999926</v>
      </c>
      <c r="J573" s="5" t="str">
        <f>OBV!F573</f>
        <v>BEARISH</v>
      </c>
      <c r="K573" s="5" t="str">
        <f>OBV!G573</f>
        <v>STRONG</v>
      </c>
      <c r="L573" s="5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47.902200000000001</v>
      </c>
      <c r="C574" s="2">
        <f>RSI!I574</f>
        <v>17.983952173293801</v>
      </c>
      <c r="D574" s="2">
        <f>MACD!E574</f>
        <v>1.3019943981382056</v>
      </c>
      <c r="E574" s="2">
        <f>MACD!F574</f>
        <v>0.71619655867315823</v>
      </c>
      <c r="F574" s="2">
        <f>'Moving Avg'!D574</f>
        <v>49.090699999999998</v>
      </c>
      <c r="G574" s="2">
        <f>'Moving Avg'!F574</f>
        <v>50.95179499999999</v>
      </c>
      <c r="H574" s="2">
        <f>'Moving Avg'!G574</f>
        <v>52.833898000000005</v>
      </c>
      <c r="I574" s="2">
        <f>'Moving Avg'!H574</f>
        <v>57.047544499999923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49.233400000000003</v>
      </c>
      <c r="C575" s="2">
        <f>RSI!I575</f>
        <v>34.883949985534954</v>
      </c>
      <c r="D575" s="2">
        <f>MACD!E575</f>
        <v>1.1266012592082433</v>
      </c>
      <c r="E575" s="2">
        <f>MACD!F575</f>
        <v>0.79827749878017529</v>
      </c>
      <c r="F575" s="2">
        <f>'Moving Avg'!D575</f>
        <v>48.866420000000005</v>
      </c>
      <c r="G575" s="2">
        <f>'Moving Avg'!F575</f>
        <v>50.848049999999994</v>
      </c>
      <c r="H575" s="2">
        <f>'Moving Avg'!G575</f>
        <v>52.697172000000016</v>
      </c>
      <c r="I575" s="2">
        <f>'Moving Avg'!H575</f>
        <v>56.976343499999921</v>
      </c>
      <c r="J575" s="5" t="str">
        <f>OBV!F575</f>
        <v>BEARISH</v>
      </c>
      <c r="K575" s="5" t="str">
        <f>OBV!G575</f>
        <v>STRONG</v>
      </c>
      <c r="L575" s="5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49.245399999999997</v>
      </c>
      <c r="C576" s="2">
        <f>RSI!I576</f>
        <v>35.013946167492122</v>
      </c>
      <c r="D576" s="2">
        <f>MACD!E576</f>
        <v>0.9884419479758435</v>
      </c>
      <c r="E576" s="2">
        <f>MACD!F576</f>
        <v>0.83631038861930906</v>
      </c>
      <c r="F576" s="2">
        <f>'Moving Avg'!D576</f>
        <v>48.76088</v>
      </c>
      <c r="G576" s="2">
        <f>'Moving Avg'!F576</f>
        <v>50.744904999999996</v>
      </c>
      <c r="H576" s="2">
        <f>'Moving Avg'!G576</f>
        <v>52.566682000000007</v>
      </c>
      <c r="I576" s="2">
        <f>'Moving Avg'!H576</f>
        <v>56.90604249999992</v>
      </c>
      <c r="J576" s="5" t="str">
        <f>OBV!F576</f>
        <v>BULLISH</v>
      </c>
      <c r="K576" s="5" t="str">
        <f>OBV!G576</f>
        <v>NEUTRAL</v>
      </c>
      <c r="L576" s="5" t="str">
        <f>OBV!H576</f>
        <v>BULLISH DIVERGENCE</v>
      </c>
    </row>
    <row r="577" spans="1:12" ht="13.5" x14ac:dyDescent="0.25">
      <c r="A577" s="3">
        <f>RSI!A577</f>
        <v>43143</v>
      </c>
      <c r="B577" s="2">
        <f>RSI!B577</f>
        <v>50.672699999999999</v>
      </c>
      <c r="C577" s="2">
        <f>RSI!I577</f>
        <v>48.247890637783186</v>
      </c>
      <c r="D577" s="2">
        <f>MACD!E577</f>
        <v>0.77605511498207846</v>
      </c>
      <c r="E577" s="2">
        <f>MACD!F577</f>
        <v>0.8242593338918629</v>
      </c>
      <c r="F577" s="2">
        <f>'Moving Avg'!D577</f>
        <v>49.125500000000002</v>
      </c>
      <c r="G577" s="2">
        <f>'Moving Avg'!F577</f>
        <v>50.66964999999999</v>
      </c>
      <c r="H577" s="2">
        <f>'Moving Avg'!G577</f>
        <v>52.464738000000018</v>
      </c>
      <c r="I577" s="2">
        <f>'Moving Avg'!H577</f>
        <v>56.842877999999921</v>
      </c>
      <c r="J577" s="5" t="str">
        <f>OBV!F577</f>
        <v>BULLISH</v>
      </c>
      <c r="K577" s="5" t="str">
        <f>OBV!G577</f>
        <v>WEAK</v>
      </c>
      <c r="L577" s="5" t="str">
        <f>OBV!H577</f>
        <v>CONFIRMED BULLISH</v>
      </c>
    </row>
    <row r="578" spans="1:12" ht="13.5" x14ac:dyDescent="0.25">
      <c r="A578" s="3">
        <f>RSI!A578</f>
        <v>43144</v>
      </c>
      <c r="B578" s="2">
        <f>RSI!B578</f>
        <v>50.672699999999999</v>
      </c>
      <c r="C578" s="2">
        <f>RSI!I578</f>
        <v>48.247890637783186</v>
      </c>
      <c r="D578" s="2">
        <f>MACD!E578</f>
        <v>0.59739357785041847</v>
      </c>
      <c r="E578" s="2">
        <f>MACD!F578</f>
        <v>0.77888618268357412</v>
      </c>
      <c r="F578" s="2">
        <f>'Moving Avg'!D578</f>
        <v>49.545279999999998</v>
      </c>
      <c r="G578" s="2">
        <f>'Moving Avg'!F578</f>
        <v>50.564709999999991</v>
      </c>
      <c r="H578" s="2">
        <f>'Moving Avg'!G578</f>
        <v>52.356916000000012</v>
      </c>
      <c r="I578" s="2">
        <f>'Moving Avg'!H578</f>
        <v>56.779853499999916</v>
      </c>
      <c r="J578" s="5" t="str">
        <f>OBV!F578</f>
        <v>BULLISH</v>
      </c>
      <c r="K578" s="5" t="str">
        <f>OBV!G578</f>
        <v>WEAK</v>
      </c>
      <c r="L578" s="5" t="str">
        <f>OBV!H578</f>
        <v>CONFIRMED BULLISH</v>
      </c>
    </row>
    <row r="579" spans="1:12" ht="13.5" x14ac:dyDescent="0.25">
      <c r="A579" s="3">
        <f>RSI!A579</f>
        <v>43145</v>
      </c>
      <c r="B579" s="2">
        <f>RSI!B579</f>
        <v>49.155500000000004</v>
      </c>
      <c r="C579" s="2">
        <f>RSI!I579</f>
        <v>38.565812869816547</v>
      </c>
      <c r="D579" s="2">
        <f>MACD!E579</f>
        <v>0.55680697664640633</v>
      </c>
      <c r="E579" s="2">
        <f>MACD!F579</f>
        <v>0.73447034147614054</v>
      </c>
      <c r="F579" s="2">
        <f>'Moving Avg'!D579</f>
        <v>49.795939999999995</v>
      </c>
      <c r="G579" s="2">
        <f>'Moving Avg'!F579</f>
        <v>50.383909999999986</v>
      </c>
      <c r="H579" s="2">
        <f>'Moving Avg'!G579</f>
        <v>52.248734000000013</v>
      </c>
      <c r="I579" s="2">
        <f>'Moving Avg'!H579</f>
        <v>56.709270999999923</v>
      </c>
      <c r="J579" s="5" t="str">
        <f>OBV!F579</f>
        <v>BULLISH</v>
      </c>
      <c r="K579" s="5" t="str">
        <f>OBV!G579</f>
        <v>WEAK</v>
      </c>
      <c r="L579" s="5" t="str">
        <f>OBV!H579</f>
        <v>CONFIRMED BULLISH</v>
      </c>
    </row>
    <row r="580" spans="1:12" ht="13.5" x14ac:dyDescent="0.25">
      <c r="A580" s="3">
        <f>RSI!A580</f>
        <v>43146</v>
      </c>
      <c r="B580" s="2">
        <f>RSI!B580</f>
        <v>49.173499999999997</v>
      </c>
      <c r="C580" s="2">
        <f>RSI!I580</f>
        <v>38.722922437900991</v>
      </c>
      <c r="D580" s="2">
        <f>MACD!E580</f>
        <v>0.53099688195212735</v>
      </c>
      <c r="E580" s="2">
        <f>MACD!F580</f>
        <v>0.69377564957133786</v>
      </c>
      <c r="F580" s="2">
        <f>'Moving Avg'!D580</f>
        <v>49.78396</v>
      </c>
      <c r="G580" s="2">
        <f>'Moving Avg'!F580</f>
        <v>50.233989999999991</v>
      </c>
      <c r="H580" s="2">
        <f>'Moving Avg'!G580</f>
        <v>52.140792000000012</v>
      </c>
      <c r="I580" s="2">
        <f>'Moving Avg'!H580</f>
        <v>56.638778499999937</v>
      </c>
      <c r="J580" s="5" t="str">
        <f>OBV!F580</f>
        <v>BULLISH</v>
      </c>
      <c r="K580" s="5" t="str">
        <f>OBV!G580</f>
        <v>WEAK</v>
      </c>
      <c r="L580" s="5" t="str">
        <f>OBV!H580</f>
        <v>BULLISH DIVERGENCE</v>
      </c>
    </row>
    <row r="581" spans="1:12" ht="13.5" x14ac:dyDescent="0.25">
      <c r="A581" s="3">
        <f>RSI!A581</f>
        <v>43147</v>
      </c>
      <c r="B581" s="2">
        <f>RSI!B581</f>
        <v>49.173499999999997</v>
      </c>
      <c r="C581" s="2">
        <f>RSI!I581</f>
        <v>38.722922437900991</v>
      </c>
      <c r="D581" s="2">
        <f>MACD!E581</f>
        <v>0.42869385184177844</v>
      </c>
      <c r="E581" s="2">
        <f>MACD!F581</f>
        <v>0.64075929002542598</v>
      </c>
      <c r="F581" s="2">
        <f>'Moving Avg'!D581</f>
        <v>49.769579999999998</v>
      </c>
      <c r="G581" s="2">
        <f>'Moving Avg'!F581</f>
        <v>50.117054999999986</v>
      </c>
      <c r="H581" s="2">
        <f>'Moving Avg'!G581</f>
        <v>52.03285000000001</v>
      </c>
      <c r="I581" s="2">
        <f>'Moving Avg'!H581</f>
        <v>56.582123999999936</v>
      </c>
      <c r="J581" s="5" t="str">
        <f>OBV!F581</f>
        <v>BULLISH</v>
      </c>
      <c r="K581" s="5" t="str">
        <f>OBV!G581</f>
        <v>WEAK</v>
      </c>
      <c r="L581" s="5" t="str">
        <f>OBV!H581</f>
        <v>BULLISH DIVERGENCE</v>
      </c>
    </row>
    <row r="582" spans="1:12" ht="13.5" x14ac:dyDescent="0.25">
      <c r="A582" s="3">
        <f>RSI!A582</f>
        <v>43150</v>
      </c>
      <c r="B582" s="2">
        <f>RSI!B582</f>
        <v>49.173499999999997</v>
      </c>
      <c r="C582" s="2">
        <f>RSI!I582</f>
        <v>38.722922437900991</v>
      </c>
      <c r="D582" s="2">
        <f>MACD!E582</f>
        <v>0.20841263050925818</v>
      </c>
      <c r="E582" s="2">
        <f>MACD!F582</f>
        <v>0.55428995812219239</v>
      </c>
      <c r="F582" s="2">
        <f>'Moving Avg'!D582</f>
        <v>49.469739999999994</v>
      </c>
      <c r="G582" s="2">
        <f>'Moving Avg'!F582</f>
        <v>49.93715499999999</v>
      </c>
      <c r="H582" s="2">
        <f>'Moving Avg'!G582</f>
        <v>51.924908000000002</v>
      </c>
      <c r="I582" s="2">
        <f>'Moving Avg'!H582</f>
        <v>56.525469499999943</v>
      </c>
      <c r="J582" s="5" t="str">
        <f>OBV!F582</f>
        <v>BULLISH</v>
      </c>
      <c r="K582" s="5" t="str">
        <f>OBV!G582</f>
        <v>WEAK</v>
      </c>
      <c r="L582" s="5" t="str">
        <f>OBV!H582</f>
        <v>BULLISH DIVERGENCE</v>
      </c>
    </row>
    <row r="583" spans="1:12" ht="13.5" x14ac:dyDescent="0.25">
      <c r="A583" s="3">
        <f>RSI!A583</f>
        <v>43151</v>
      </c>
      <c r="B583" s="2">
        <f>RSI!B583</f>
        <v>49.173499999999997</v>
      </c>
      <c r="C583" s="2">
        <f>RSI!I583</f>
        <v>38.722922437900991</v>
      </c>
      <c r="D583" s="2">
        <f>MACD!E583</f>
        <v>-1.266938199353973E-2</v>
      </c>
      <c r="E583" s="2">
        <f>MACD!F583</f>
        <v>0.44089809009904601</v>
      </c>
      <c r="F583" s="2">
        <f>'Moving Avg'!D583</f>
        <v>49.169899999999998</v>
      </c>
      <c r="G583" s="2">
        <f>'Moving Avg'!F583</f>
        <v>49.757254999999994</v>
      </c>
      <c r="H583" s="2">
        <f>'Moving Avg'!G583</f>
        <v>51.817206000000006</v>
      </c>
      <c r="I583" s="2">
        <f>'Moving Avg'!H583</f>
        <v>56.46043949999995</v>
      </c>
      <c r="J583" s="5" t="str">
        <f>OBV!F583</f>
        <v>BULLISH</v>
      </c>
      <c r="K583" s="5" t="str">
        <f>OBV!G583</f>
        <v>WEAK</v>
      </c>
      <c r="L583" s="5" t="str">
        <f>OBV!H583</f>
        <v>BULLISH DIVERGENCE</v>
      </c>
    </row>
    <row r="584" spans="1:12" ht="13.5" x14ac:dyDescent="0.25">
      <c r="A584" s="3">
        <f>RSI!A584</f>
        <v>43152</v>
      </c>
      <c r="B584" s="2">
        <f>RSI!B584</f>
        <v>49.173499999999997</v>
      </c>
      <c r="C584" s="2">
        <f>RSI!I584</f>
        <v>38.722922437900991</v>
      </c>
      <c r="D584" s="2">
        <f>MACD!E584</f>
        <v>-0.29589466948725374</v>
      </c>
      <c r="E584" s="2">
        <f>MACD!F584</f>
        <v>0.29353953818178607</v>
      </c>
      <c r="F584" s="2">
        <f>'Moving Avg'!D584</f>
        <v>49.173499999999997</v>
      </c>
      <c r="G584" s="2">
        <f>'Moving Avg'!F584</f>
        <v>49.607334999999992</v>
      </c>
      <c r="H584" s="2">
        <f>'Moving Avg'!G584</f>
        <v>51.709503999999995</v>
      </c>
      <c r="I584" s="2">
        <f>'Moving Avg'!H584</f>
        <v>56.404708999999947</v>
      </c>
      <c r="J584" s="5" t="str">
        <f>OBV!F584</f>
        <v>BULLISH</v>
      </c>
      <c r="K584" s="5" t="str">
        <f>OBV!G584</f>
        <v>WEAK</v>
      </c>
      <c r="L584" s="5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49.173499999999997</v>
      </c>
      <c r="C585" s="2">
        <f>RSI!I585</f>
        <v>38.722922437900984</v>
      </c>
      <c r="D585" s="2">
        <f>MACD!E585</f>
        <v>-0.32411055376879716</v>
      </c>
      <c r="E585" s="2">
        <f>MACD!F585</f>
        <v>0.17000951979166945</v>
      </c>
      <c r="F585" s="2">
        <f>'Moving Avg'!D585</f>
        <v>49.173499999999997</v>
      </c>
      <c r="G585" s="2">
        <f>'Moving Avg'!F585</f>
        <v>49.547369999999994</v>
      </c>
      <c r="H585" s="2">
        <f>'Moving Avg'!G585</f>
        <v>51.601921999999988</v>
      </c>
      <c r="I585" s="2">
        <f>'Moving Avg'!H585</f>
        <v>56.348054499999954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</row>
    <row r="586" spans="1:12" ht="13.5" x14ac:dyDescent="0.25">
      <c r="A586" s="3">
        <f>RSI!A586</f>
        <v>43154</v>
      </c>
      <c r="B586" s="2">
        <f>RSI!B586</f>
        <v>49.173499999999997</v>
      </c>
      <c r="C586" s="2">
        <f>RSI!I586</f>
        <v>38.722922437900984</v>
      </c>
      <c r="D586" s="2">
        <f>MACD!E586</f>
        <v>-0.3399946733196515</v>
      </c>
      <c r="E586" s="2">
        <f>MACD!F586</f>
        <v>6.8008681169405269E-2</v>
      </c>
      <c r="F586" s="2">
        <f>'Moving Avg'!D586</f>
        <v>49.173499999999997</v>
      </c>
      <c r="G586" s="2">
        <f>'Moving Avg'!F586</f>
        <v>49.487404999999995</v>
      </c>
      <c r="H586" s="2">
        <f>'Moving Avg'!G586</f>
        <v>51.494339999999994</v>
      </c>
      <c r="I586" s="2">
        <f>'Moving Avg'!H586</f>
        <v>56.291399999999967</v>
      </c>
      <c r="J586" s="5" t="str">
        <f>OBV!F586</f>
        <v>NEUTRAL</v>
      </c>
      <c r="K586" s="5" t="str">
        <f>OBV!G586</f>
        <v>NEUTRAL</v>
      </c>
      <c r="L586" s="5" t="str">
        <f>OBV!H586</f>
        <v>NEUTRAL</v>
      </c>
    </row>
    <row r="587" spans="1:12" ht="13.5" x14ac:dyDescent="0.25">
      <c r="A587" s="3">
        <f>RSI!A587</f>
        <v>43157</v>
      </c>
      <c r="B587" s="2">
        <f>RSI!B587</f>
        <v>49.173499999999997</v>
      </c>
      <c r="C587" s="2">
        <f>RSI!I587</f>
        <v>38.722922437900984</v>
      </c>
      <c r="D587" s="2">
        <f>MACD!E587</f>
        <v>-0.12816092455385331</v>
      </c>
      <c r="E587" s="2">
        <f>MACD!F587</f>
        <v>2.8774760024753557E-2</v>
      </c>
      <c r="F587" s="2">
        <f>'Moving Avg'!D587</f>
        <v>49.173499999999997</v>
      </c>
      <c r="G587" s="2">
        <f>'Moving Avg'!F587</f>
        <v>49.427439999999997</v>
      </c>
      <c r="H587" s="2">
        <f>'Moving Avg'!G587</f>
        <v>51.386637999999991</v>
      </c>
      <c r="I587" s="2">
        <f>'Moving Avg'!H587</f>
        <v>56.23474549999996</v>
      </c>
      <c r="J587" s="5" t="str">
        <f>OBV!F587</f>
        <v>NEUTRAL</v>
      </c>
      <c r="K587" s="5" t="str">
        <f>OBV!G587</f>
        <v>NEUTRAL</v>
      </c>
      <c r="L587" s="5" t="str">
        <f>OBV!H587</f>
        <v>NEUTRAL</v>
      </c>
    </row>
    <row r="588" spans="1:12" ht="13.5" x14ac:dyDescent="0.25">
      <c r="A588" s="3">
        <f>RSI!A588</f>
        <v>43158</v>
      </c>
      <c r="B588" s="2">
        <f>RSI!B588</f>
        <v>49.173499999999997</v>
      </c>
      <c r="C588" s="2">
        <f>RSI!I588</f>
        <v>38.722922437900984</v>
      </c>
      <c r="D588" s="2">
        <f>MACD!E588</f>
        <v>5.6351111368677209E-2</v>
      </c>
      <c r="E588" s="2">
        <f>MACD!F588</f>
        <v>3.429003029353829E-2</v>
      </c>
      <c r="F588" s="2">
        <f>'Moving Avg'!D588</f>
        <v>49.173499999999997</v>
      </c>
      <c r="G588" s="2">
        <f>'Moving Avg'!F588</f>
        <v>49.367474999999999</v>
      </c>
      <c r="H588" s="2">
        <f>'Moving Avg'!G588</f>
        <v>51.279175999999985</v>
      </c>
      <c r="I588" s="2">
        <f>'Moving Avg'!H588</f>
        <v>56.178090999999966</v>
      </c>
      <c r="J588" s="5" t="str">
        <f>OBV!F588</f>
        <v>NEUTRAL</v>
      </c>
      <c r="K588" s="5" t="str">
        <f>OBV!G588</f>
        <v>NEUTRAL</v>
      </c>
      <c r="L588" s="5" t="str">
        <f>OBV!H588</f>
        <v>NEUTRAL</v>
      </c>
    </row>
    <row r="589" spans="1:12" ht="13.5" x14ac:dyDescent="0.25">
      <c r="A589" s="3">
        <f>RSI!A589</f>
        <v>43159</v>
      </c>
      <c r="B589" s="2">
        <f>RSI!B589</f>
        <v>48.573799999999999</v>
      </c>
      <c r="C589" s="2">
        <f>RSI!I589</f>
        <v>33.209965099849896</v>
      </c>
      <c r="D589" s="2">
        <f>MACD!E589</f>
        <v>2.836138325820059E-2</v>
      </c>
      <c r="E589" s="2">
        <f>MACD!F589</f>
        <v>3.3104300886470754E-2</v>
      </c>
      <c r="F589" s="2">
        <f>'Moving Avg'!D589</f>
        <v>49.053559999999997</v>
      </c>
      <c r="G589" s="2">
        <f>'Moving Avg'!F589</f>
        <v>49.278424999999999</v>
      </c>
      <c r="H589" s="2">
        <f>'Moving Avg'!G589</f>
        <v>51.15972</v>
      </c>
      <c r="I589" s="2">
        <f>'Moving Avg'!H589</f>
        <v>56.118437999999976</v>
      </c>
      <c r="J589" s="5" t="str">
        <f>OBV!F589</f>
        <v>BEARISH</v>
      </c>
      <c r="K589" s="5" t="str">
        <f>OBV!G589</f>
        <v>STRONG</v>
      </c>
      <c r="L589" s="5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48.573799999999999</v>
      </c>
      <c r="C590" s="2">
        <f>RSI!I590</f>
        <v>33.209965099849896</v>
      </c>
      <c r="D590" s="2">
        <f>MACD!E590</f>
        <v>1.5507193049046464E-2</v>
      </c>
      <c r="E590" s="2">
        <f>MACD!F590</f>
        <v>2.9584879318985895E-2</v>
      </c>
      <c r="F590" s="2">
        <f>'Moving Avg'!D590</f>
        <v>48.933620000000005</v>
      </c>
      <c r="G590" s="2">
        <f>'Moving Avg'!F590</f>
        <v>49.189374999999998</v>
      </c>
      <c r="H590" s="2">
        <f>'Moving Avg'!G590</f>
        <v>51.040264000000008</v>
      </c>
      <c r="I590" s="2">
        <f>'Moving Avg'!H590</f>
        <v>56.058784999999979</v>
      </c>
      <c r="J590" s="5" t="str">
        <f>OBV!F590</f>
        <v>BEARISH</v>
      </c>
      <c r="K590" s="5" t="str">
        <f>OBV!G590</f>
        <v>STRONG</v>
      </c>
      <c r="L590" s="5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48.573799999999999</v>
      </c>
      <c r="C591" s="2">
        <f>RSI!I591</f>
        <v>33.209965099849896</v>
      </c>
      <c r="D591" s="2">
        <f>MACD!E591</f>
        <v>1.209371418946148E-2</v>
      </c>
      <c r="E591" s="2">
        <f>MACD!F591</f>
        <v>2.6086646293081012E-2</v>
      </c>
      <c r="F591" s="2">
        <f>'Moving Avg'!D591</f>
        <v>48.813679999999998</v>
      </c>
      <c r="G591" s="2">
        <f>'Moving Avg'!F591</f>
        <v>49.12941</v>
      </c>
      <c r="H591" s="2">
        <f>'Moving Avg'!G591</f>
        <v>50.932322000000006</v>
      </c>
      <c r="I591" s="2">
        <f>'Moving Avg'!H591</f>
        <v>55.999131999999982</v>
      </c>
      <c r="J591" s="5" t="str">
        <f>OBV!F591</f>
        <v>BEARISH</v>
      </c>
      <c r="K591" s="5" t="str">
        <f>OBV!G591</f>
        <v>STRONG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47.9741</v>
      </c>
      <c r="C592" s="2">
        <f>RSI!I592</f>
        <v>28.196227885688302</v>
      </c>
      <c r="D592" s="2">
        <f>MACD!E592</f>
        <v>6.0537926317259405E-2</v>
      </c>
      <c r="E592" s="2">
        <f>MACD!F592</f>
        <v>3.2976902297916694E-2</v>
      </c>
      <c r="F592" s="2">
        <f>'Moving Avg'!D592</f>
        <v>48.573799999999999</v>
      </c>
      <c r="G592" s="2">
        <f>'Moving Avg'!F592</f>
        <v>49.085635000000003</v>
      </c>
      <c r="H592" s="2">
        <f>'Moving Avg'!G592</f>
        <v>50.812506000000013</v>
      </c>
      <c r="I592" s="2">
        <f>'Moving Avg'!H592</f>
        <v>55.936480499999981</v>
      </c>
      <c r="J592" s="5" t="str">
        <f>OBV!F592</f>
        <v>BEARISH</v>
      </c>
      <c r="K592" s="5" t="str">
        <f>OBV!G592</f>
        <v>STRONG</v>
      </c>
      <c r="L592" s="5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47.9741</v>
      </c>
      <c r="C593" s="2">
        <f>RSI!I593</f>
        <v>28.196227885688302</v>
      </c>
      <c r="D593" s="2">
        <f>MACD!E593</f>
        <v>0.11147127853912053</v>
      </c>
      <c r="E593" s="2">
        <f>MACD!F593</f>
        <v>4.8675777546157463E-2</v>
      </c>
      <c r="F593" s="2">
        <f>'Moving Avg'!D593</f>
        <v>48.333919999999992</v>
      </c>
      <c r="G593" s="2">
        <f>'Moving Avg'!F593</f>
        <v>49.05565</v>
      </c>
      <c r="H593" s="2">
        <f>'Moving Avg'!G593</f>
        <v>50.704564000000026</v>
      </c>
      <c r="I593" s="2">
        <f>'Moving Avg'!H593</f>
        <v>55.873828999999986</v>
      </c>
      <c r="J593" s="5" t="str">
        <f>OBV!F593</f>
        <v>BEARISH</v>
      </c>
      <c r="K593" s="5" t="str">
        <f>OBV!G593</f>
        <v>STRONG</v>
      </c>
      <c r="L593" s="5" t="str">
        <f>OBV!H593</f>
        <v>CONFIRMED BEARISH</v>
      </c>
    </row>
    <row r="594" spans="1:12" ht="13.5" x14ac:dyDescent="0.25">
      <c r="A594" s="3">
        <f>RSI!A594</f>
        <v>43166</v>
      </c>
      <c r="B594" s="2">
        <f>RSI!B594</f>
        <v>48.873600000000003</v>
      </c>
      <c r="C594" s="2">
        <f>RSI!I594</f>
        <v>43.131180444860789</v>
      </c>
      <c r="D594" s="2">
        <f>MACD!E594</f>
        <v>9.71447450543792E-2</v>
      </c>
      <c r="E594" s="2">
        <f>MACD!F594</f>
        <v>5.8369571047801813E-2</v>
      </c>
      <c r="F594" s="2">
        <f>'Moving Avg'!D594</f>
        <v>48.393880000000003</v>
      </c>
      <c r="G594" s="2">
        <f>'Moving Avg'!F594</f>
        <v>49.104219999999998</v>
      </c>
      <c r="H594" s="2">
        <f>'Moving Avg'!G594</f>
        <v>50.614612000000022</v>
      </c>
      <c r="I594" s="2">
        <f>'Moving Avg'!H594</f>
        <v>55.812873499999988</v>
      </c>
      <c r="J594" s="5" t="str">
        <f>OBV!F594</f>
        <v>BEARISH</v>
      </c>
      <c r="K594" s="5" t="str">
        <f>OBV!G594</f>
        <v>STRONG</v>
      </c>
      <c r="L594" s="5" t="str">
        <f>OBV!H594</f>
        <v>BEARISH DIVERGENCE</v>
      </c>
    </row>
    <row r="595" spans="1:12" ht="13.5" x14ac:dyDescent="0.25">
      <c r="A595" s="3">
        <f>RSI!A595</f>
        <v>43167</v>
      </c>
      <c r="B595" s="2">
        <f>RSI!B595</f>
        <v>48.873600000000003</v>
      </c>
      <c r="C595" s="2">
        <f>RSI!I595</f>
        <v>43.131180444860789</v>
      </c>
      <c r="D595" s="2">
        <f>MACD!E595</f>
        <v>8.8230854203892761E-2</v>
      </c>
      <c r="E595" s="2">
        <f>MACD!F595</f>
        <v>6.4341827679019997E-2</v>
      </c>
      <c r="F595" s="2">
        <f>'Moving Avg'!D595</f>
        <v>48.45384</v>
      </c>
      <c r="G595" s="2">
        <f>'Moving Avg'!F595</f>
        <v>49.08623</v>
      </c>
      <c r="H595" s="2">
        <f>'Moving Avg'!G595</f>
        <v>50.524660000000033</v>
      </c>
      <c r="I595" s="2">
        <f>'Moving Avg'!H595</f>
        <v>55.754719499999986</v>
      </c>
      <c r="J595" s="5" t="str">
        <f>OBV!F595</f>
        <v>BEARISH</v>
      </c>
      <c r="K595" s="5" t="str">
        <f>OBV!G595</f>
        <v>STRONG</v>
      </c>
      <c r="L595" s="5" t="str">
        <f>OBV!H595</f>
        <v>BEARISH DIVERGENCE</v>
      </c>
    </row>
    <row r="596" spans="1:12" ht="13.5" x14ac:dyDescent="0.25">
      <c r="A596" s="3">
        <f>RSI!A596</f>
        <v>43168</v>
      </c>
      <c r="B596" s="2">
        <f>RSI!B596</f>
        <v>47.9801</v>
      </c>
      <c r="C596" s="2">
        <f>RSI!I596</f>
        <v>34.793930290926184</v>
      </c>
      <c r="D596" s="2">
        <f>MACD!E596</f>
        <v>0.14984440576885305</v>
      </c>
      <c r="E596" s="2">
        <f>MACD!F596</f>
        <v>8.1442343296986602E-2</v>
      </c>
      <c r="F596" s="2">
        <f>'Moving Avg'!D596</f>
        <v>48.335099999999997</v>
      </c>
      <c r="G596" s="2">
        <f>'Moving Avg'!F596</f>
        <v>49.022964999999999</v>
      </c>
      <c r="H596" s="2">
        <f>'Moving Avg'!G596</f>
        <v>50.416838000000034</v>
      </c>
      <c r="I596" s="2">
        <f>'Moving Avg'!H596</f>
        <v>55.690697</v>
      </c>
      <c r="J596" s="5" t="str">
        <f>OBV!F596</f>
        <v>BEARISH</v>
      </c>
      <c r="K596" s="5" t="str">
        <f>OBV!G596</f>
        <v>STRONG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47.9741</v>
      </c>
      <c r="C597" s="2">
        <f>RSI!I597</f>
        <v>34.745360114368296</v>
      </c>
      <c r="D597" s="2">
        <f>MACD!E597</f>
        <v>0.21045394724261257</v>
      </c>
      <c r="E597" s="2">
        <f>MACD!F597</f>
        <v>0.1072446640861118</v>
      </c>
      <c r="F597" s="2">
        <f>'Moving Avg'!D597</f>
        <v>48.335099999999997</v>
      </c>
      <c r="G597" s="2">
        <f>'Moving Avg'!F597</f>
        <v>48.888035000000002</v>
      </c>
      <c r="H597" s="2">
        <f>'Moving Avg'!G597</f>
        <v>50.30889600000004</v>
      </c>
      <c r="I597" s="2">
        <f>'Moving Avg'!H597</f>
        <v>55.626644499999991</v>
      </c>
      <c r="J597" s="5" t="str">
        <f>OBV!F597</f>
        <v>BEARISH</v>
      </c>
      <c r="K597" s="5" t="str">
        <f>OBV!G597</f>
        <v>STRONG</v>
      </c>
      <c r="L597" s="5" t="str">
        <f>OBV!H597</f>
        <v>NEUTRAL</v>
      </c>
    </row>
    <row r="598" spans="1:12" ht="13.5" x14ac:dyDescent="0.25">
      <c r="A598" s="3">
        <f>RSI!A598</f>
        <v>43172</v>
      </c>
      <c r="B598" s="2">
        <f>RSI!B598</f>
        <v>47.9741</v>
      </c>
      <c r="C598" s="2">
        <f>RSI!I598</f>
        <v>34.745360114368282</v>
      </c>
      <c r="D598" s="2">
        <f>MACD!E598</f>
        <v>0.26921009572213705</v>
      </c>
      <c r="E598" s="2">
        <f>MACD!F598</f>
        <v>0.13963775041331686</v>
      </c>
      <c r="F598" s="2">
        <f>'Moving Avg'!D598</f>
        <v>48.335099999999997</v>
      </c>
      <c r="G598" s="2">
        <f>'Moving Avg'!F598</f>
        <v>48.753104999999998</v>
      </c>
      <c r="H598" s="2">
        <f>'Moving Avg'!G598</f>
        <v>50.200954000000031</v>
      </c>
      <c r="I598" s="2">
        <f>'Moving Avg'!H598</f>
        <v>55.562591999999988</v>
      </c>
      <c r="J598" s="5" t="str">
        <f>OBV!F598</f>
        <v>BEARISH</v>
      </c>
      <c r="K598" s="5" t="str">
        <f>OBV!G598</f>
        <v>STRONG</v>
      </c>
      <c r="L598" s="5" t="str">
        <f>OBV!H598</f>
        <v>NEUTRAL</v>
      </c>
    </row>
    <row r="599" spans="1:12" ht="13.5" x14ac:dyDescent="0.25">
      <c r="A599" s="3">
        <f>RSI!A599</f>
        <v>43173</v>
      </c>
      <c r="B599" s="2">
        <f>RSI!B599</f>
        <v>49.167499999999997</v>
      </c>
      <c r="C599" s="2">
        <f>RSI!I599</f>
        <v>50.639856076618152</v>
      </c>
      <c r="D599" s="2">
        <f>MACD!E599</f>
        <v>0.14518303147421818</v>
      </c>
      <c r="E599" s="2">
        <f>MACD!F599</f>
        <v>0.14074680662549713</v>
      </c>
      <c r="F599" s="2">
        <f>'Moving Avg'!D599</f>
        <v>48.393879999999996</v>
      </c>
      <c r="G599" s="2">
        <f>'Moving Avg'!F599</f>
        <v>48.753705000000004</v>
      </c>
      <c r="H599" s="2">
        <f>'Moving Avg'!G599</f>
        <v>50.116880000000016</v>
      </c>
      <c r="I599" s="2">
        <f>'Moving Avg'!H599</f>
        <v>55.504506499999991</v>
      </c>
      <c r="J599" s="5" t="str">
        <f>OBV!F599</f>
        <v>BEARISH</v>
      </c>
      <c r="K599" s="5" t="str">
        <f>OBV!G599</f>
        <v>STRONG</v>
      </c>
      <c r="L599" s="5" t="str">
        <f>OBV!H599</f>
        <v>BEARISH DIVERGENCE</v>
      </c>
    </row>
    <row r="600" spans="1:12" ht="13.5" x14ac:dyDescent="0.25">
      <c r="A600" s="3">
        <f>RSI!A600</f>
        <v>43174</v>
      </c>
      <c r="B600" s="2">
        <f>RSI!B600</f>
        <v>49.167499999999997</v>
      </c>
      <c r="C600" s="2">
        <f>RSI!I600</f>
        <v>50.639856076618152</v>
      </c>
      <c r="D600" s="2">
        <f>MACD!E600</f>
        <v>3.9590510693379599E-2</v>
      </c>
      <c r="E600" s="2">
        <f>MACD!F600</f>
        <v>0.12051554743907363</v>
      </c>
      <c r="F600" s="2">
        <f>'Moving Avg'!D600</f>
        <v>48.452659999999995</v>
      </c>
      <c r="G600" s="2">
        <f>'Moving Avg'!F600</f>
        <v>48.753405000000001</v>
      </c>
      <c r="H600" s="2">
        <f>'Moving Avg'!G600</f>
        <v>50.044800000000016</v>
      </c>
      <c r="I600" s="2">
        <f>'Moving Avg'!H600</f>
        <v>55.455524999999987</v>
      </c>
      <c r="J600" s="5" t="str">
        <f>OBV!F600</f>
        <v>BEARISH</v>
      </c>
      <c r="K600" s="5" t="str">
        <f>OBV!G600</f>
        <v>STRONG</v>
      </c>
      <c r="L600" s="5" t="str">
        <f>OBV!H600</f>
        <v>BEARISH DIVERGENCE</v>
      </c>
    </row>
    <row r="601" spans="1:12" ht="13.5" x14ac:dyDescent="0.25">
      <c r="A601" s="3">
        <f>RSI!A601</f>
        <v>43175</v>
      </c>
      <c r="B601" s="2">
        <f>RSI!B601</f>
        <v>47.9741</v>
      </c>
      <c r="C601" s="2">
        <f>RSI!I601</f>
        <v>39.485542708955954</v>
      </c>
      <c r="D601" s="2">
        <f>MACD!E601</f>
        <v>3.8044341868577192E-2</v>
      </c>
      <c r="E601" s="2">
        <f>MACD!F601</f>
        <v>0.10402130632497435</v>
      </c>
      <c r="F601" s="2">
        <f>'Moving Avg'!D601</f>
        <v>48.451459999999997</v>
      </c>
      <c r="G601" s="2">
        <f>'Moving Avg'!F601</f>
        <v>48.693435000000008</v>
      </c>
      <c r="H601" s="2">
        <f>'Moving Avg'!G601</f>
        <v>49.946452000000008</v>
      </c>
      <c r="I601" s="2">
        <f>'Moving Avg'!H601</f>
        <v>55.400576499999985</v>
      </c>
      <c r="J601" s="5" t="str">
        <f>OBV!F601</f>
        <v>BEARISH</v>
      </c>
      <c r="K601" s="5" t="str">
        <f>OBV!G601</f>
        <v>STRONG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47.9741</v>
      </c>
      <c r="C602" s="2">
        <f>RSI!I602</f>
        <v>39.485542708955954</v>
      </c>
      <c r="D602" s="2">
        <f>MACD!E602</f>
        <v>-4.9027948143653077E-2</v>
      </c>
      <c r="E602" s="2">
        <f>MACD!F602</f>
        <v>7.341145543124887E-2</v>
      </c>
      <c r="F602" s="2">
        <f>'Moving Avg'!D602</f>
        <v>48.451459999999997</v>
      </c>
      <c r="G602" s="2">
        <f>'Moving Avg'!F602</f>
        <v>48.633465000000008</v>
      </c>
      <c r="H602" s="2">
        <f>'Moving Avg'!G602</f>
        <v>49.848104000000006</v>
      </c>
      <c r="I602" s="2">
        <f>'Moving Avg'!H602</f>
        <v>55.345627999999977</v>
      </c>
      <c r="J602" s="5" t="str">
        <f>OBV!F602</f>
        <v>BULLISH</v>
      </c>
      <c r="K602" s="5" t="str">
        <f>OBV!G602</f>
        <v>NEUTRAL</v>
      </c>
      <c r="L602" s="5" t="str">
        <f>OBV!H602</f>
        <v>NEUTRAL</v>
      </c>
    </row>
    <row r="603" spans="1:12" ht="13.5" x14ac:dyDescent="0.25">
      <c r="A603" s="3">
        <f>RSI!A603</f>
        <v>43180</v>
      </c>
      <c r="B603" s="2">
        <f>RSI!B603</f>
        <v>47.9741</v>
      </c>
      <c r="C603" s="2">
        <f>RSI!I603</f>
        <v>39.485542708955954</v>
      </c>
      <c r="D603" s="2">
        <f>MACD!E603</f>
        <v>-0.11668825572424879</v>
      </c>
      <c r="E603" s="2">
        <f>MACD!F603</f>
        <v>3.5391513200149341E-2</v>
      </c>
      <c r="F603" s="2">
        <f>'Moving Avg'!D603</f>
        <v>48.451459999999997</v>
      </c>
      <c r="G603" s="2">
        <f>'Moving Avg'!F603</f>
        <v>48.573495000000008</v>
      </c>
      <c r="H603" s="2">
        <f>'Moving Avg'!G603</f>
        <v>49.749756000000005</v>
      </c>
      <c r="I603" s="2">
        <f>'Moving Avg'!H603</f>
        <v>55.281855999999976</v>
      </c>
      <c r="J603" s="5" t="str">
        <f>OBV!F603</f>
        <v>BULLISH</v>
      </c>
      <c r="K603" s="5" t="str">
        <f>OBV!G603</f>
        <v>NEUTRAL</v>
      </c>
      <c r="L603" s="5" t="str">
        <f>OBV!H603</f>
        <v>NEUTRAL</v>
      </c>
    </row>
    <row r="604" spans="1:12" ht="13.5" x14ac:dyDescent="0.25">
      <c r="A604" s="3">
        <f>RSI!A604</f>
        <v>43181</v>
      </c>
      <c r="B604" s="2">
        <f>RSI!B604</f>
        <v>47.434399999999997</v>
      </c>
      <c r="C604" s="2">
        <f>RSI!I604</f>
        <v>35.116538049384587</v>
      </c>
      <c r="D604" s="2">
        <f>MACD!E604</f>
        <v>9.9937056382373157E-3</v>
      </c>
      <c r="E604" s="2">
        <f>MACD!F604</f>
        <v>3.0311951687766937E-2</v>
      </c>
      <c r="F604" s="2">
        <f>'Moving Avg'!D604</f>
        <v>48.104840000000003</v>
      </c>
      <c r="G604" s="2">
        <f>'Moving Avg'!F604</f>
        <v>48.486540000000005</v>
      </c>
      <c r="H604" s="2">
        <f>'Moving Avg'!G604</f>
        <v>49.672278000000006</v>
      </c>
      <c r="I604" s="2">
        <f>'Moving Avg'!H604</f>
        <v>55.215104999999987</v>
      </c>
      <c r="J604" s="5" t="str">
        <f>OBV!F604</f>
        <v>BEARISH</v>
      </c>
      <c r="K604" s="5" t="str">
        <f>OBV!G604</f>
        <v>STRONG</v>
      </c>
      <c r="L604" s="5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47.434399999999997</v>
      </c>
      <c r="C605" s="2">
        <f>RSI!I605</f>
        <v>35.116538049384587</v>
      </c>
      <c r="D605" s="2">
        <f>MACD!E605</f>
        <v>0.12553320578676619</v>
      </c>
      <c r="E605" s="2">
        <f>MACD!F605</f>
        <v>4.9356202507566796E-2</v>
      </c>
      <c r="F605" s="2">
        <f>'Moving Avg'!D605</f>
        <v>47.758219999999994</v>
      </c>
      <c r="G605" s="2">
        <f>'Moving Avg'!F605</f>
        <v>48.399585000000009</v>
      </c>
      <c r="H605" s="2">
        <f>'Moving Avg'!G605</f>
        <v>49.594800000000006</v>
      </c>
      <c r="I605" s="2">
        <f>'Moving Avg'!H605</f>
        <v>55.148353999999983</v>
      </c>
      <c r="J605" s="5" t="str">
        <f>OBV!F605</f>
        <v>BEARISH</v>
      </c>
      <c r="K605" s="5" t="str">
        <f>OBV!G605</f>
        <v>STRONG</v>
      </c>
      <c r="L605" s="5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47.9741</v>
      </c>
      <c r="C606" s="2">
        <f>RSI!I606</f>
        <v>42.49580604909503</v>
      </c>
      <c r="D606" s="2">
        <f>MACD!E606</f>
        <v>5.3586851706135974E-2</v>
      </c>
      <c r="E606" s="2">
        <f>MACD!F606</f>
        <v>5.0202332347280637E-2</v>
      </c>
      <c r="F606" s="2">
        <f>'Moving Avg'!D606</f>
        <v>47.758220000000001</v>
      </c>
      <c r="G606" s="2">
        <f>'Moving Avg'!F606</f>
        <v>48.339615000000009</v>
      </c>
      <c r="H606" s="2">
        <f>'Moving Avg'!G606</f>
        <v>49.528115999999997</v>
      </c>
      <c r="I606" s="2">
        <f>'Moving Avg'!H606</f>
        <v>55.084301499999974</v>
      </c>
      <c r="J606" s="5" t="str">
        <f>OBV!F606</f>
        <v>BEARISH</v>
      </c>
      <c r="K606" s="5" t="str">
        <f>OBV!G606</f>
        <v>NEUTRAL</v>
      </c>
      <c r="L606" s="5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47.9741</v>
      </c>
      <c r="C607" s="2">
        <f>RSI!I607</f>
        <v>42.495806049095023</v>
      </c>
      <c r="D607" s="2">
        <f>MACD!E607</f>
        <v>-4.2467516528361671E-3</v>
      </c>
      <c r="E607" s="2">
        <f>MACD!F607</f>
        <v>3.931251554725728E-2</v>
      </c>
      <c r="F607" s="2">
        <f>'Moving Avg'!D607</f>
        <v>47.758219999999994</v>
      </c>
      <c r="G607" s="2">
        <f>'Moving Avg'!F607</f>
        <v>48.279645000000002</v>
      </c>
      <c r="H607" s="2">
        <f>'Moving Avg'!G607</f>
        <v>49.444041999999989</v>
      </c>
      <c r="I607" s="2">
        <f>'Moving Avg'!H607</f>
        <v>55.027251999999983</v>
      </c>
      <c r="J607" s="5" t="str">
        <f>OBV!F607</f>
        <v>BEARISH</v>
      </c>
      <c r="K607" s="5" t="str">
        <f>OBV!G607</f>
        <v>NEUTRAL</v>
      </c>
      <c r="L607" s="5" t="str">
        <f>OBV!H607</f>
        <v>NEUTRAL</v>
      </c>
    </row>
    <row r="608" spans="1:12" ht="13.5" x14ac:dyDescent="0.25">
      <c r="A608" s="3">
        <f>RSI!A608</f>
        <v>43187</v>
      </c>
      <c r="B608" s="2">
        <f>RSI!B608</f>
        <v>47.9741</v>
      </c>
      <c r="C608" s="2">
        <f>RSI!I608</f>
        <v>42.495806049095023</v>
      </c>
      <c r="D608" s="2">
        <f>MACD!E608</f>
        <v>-4.9509583325509254E-2</v>
      </c>
      <c r="E608" s="2">
        <f>MACD!F608</f>
        <v>2.1548095772703973E-2</v>
      </c>
      <c r="F608" s="2">
        <f>'Moving Avg'!D608</f>
        <v>47.758219999999994</v>
      </c>
      <c r="G608" s="2">
        <f>'Moving Avg'!F608</f>
        <v>48.219675000000009</v>
      </c>
      <c r="H608" s="2">
        <f>'Moving Avg'!G608</f>
        <v>49.348093999999989</v>
      </c>
      <c r="I608" s="2">
        <f>'Moving Avg'!H608</f>
        <v>54.970202499999978</v>
      </c>
      <c r="J608" s="5" t="str">
        <f>OBV!F608</f>
        <v>BEARISH</v>
      </c>
      <c r="K608" s="5" t="str">
        <f>OBV!G608</f>
        <v>NEUTRAL</v>
      </c>
      <c r="L608" s="5" t="str">
        <f>OBV!H608</f>
        <v>NEUTRAL</v>
      </c>
    </row>
    <row r="609" spans="1:12" ht="13.5" x14ac:dyDescent="0.25">
      <c r="A609" s="3">
        <f>RSI!A609</f>
        <v>43188</v>
      </c>
      <c r="B609" s="2">
        <f>RSI!B609</f>
        <v>47.9741</v>
      </c>
      <c r="C609" s="2">
        <f>RSI!I609</f>
        <v>42.495806049095023</v>
      </c>
      <c r="D609" s="2">
        <f>MACD!E609</f>
        <v>9.9192295943204556E-2</v>
      </c>
      <c r="E609" s="2">
        <f>MACD!F609</f>
        <v>3.7076935806804087E-2</v>
      </c>
      <c r="F609" s="2">
        <f>'Moving Avg'!D609</f>
        <v>47.866159999999994</v>
      </c>
      <c r="G609" s="2">
        <f>'Moving Avg'!F609</f>
        <v>48.189690000000006</v>
      </c>
      <c r="H609" s="2">
        <f>'Moving Avg'!G609</f>
        <v>49.252145999999982</v>
      </c>
      <c r="I609" s="2">
        <f>'Moving Avg'!H609</f>
        <v>54.913152999999973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47.9741</v>
      </c>
      <c r="C610" s="2">
        <f>RSI!I610</f>
        <v>42.495806049095023</v>
      </c>
      <c r="D610" s="2">
        <f>MACD!E610</f>
        <v>0.22816622077261428</v>
      </c>
      <c r="E610" s="2">
        <f>MACD!F610</f>
        <v>7.529479279996612E-2</v>
      </c>
      <c r="F610" s="2">
        <f>'Moving Avg'!D610</f>
        <v>47.9741</v>
      </c>
      <c r="G610" s="2">
        <f>'Moving Avg'!F610</f>
        <v>48.15970500000001</v>
      </c>
      <c r="H610" s="2">
        <f>'Moving Avg'!G610</f>
        <v>49.168189999999989</v>
      </c>
      <c r="I610" s="2">
        <f>'Moving Avg'!H610</f>
        <v>54.858904499999966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47.9741</v>
      </c>
      <c r="C611" s="2">
        <f>RSI!I611</f>
        <v>42.495806049095023</v>
      </c>
      <c r="D611" s="2">
        <f>MACD!E611</f>
        <v>0.15661398272417415</v>
      </c>
      <c r="E611" s="2">
        <f>MACD!F611</f>
        <v>9.1558630784807721E-2</v>
      </c>
      <c r="F611" s="2">
        <f>'Moving Avg'!D611</f>
        <v>47.9741</v>
      </c>
      <c r="G611" s="2">
        <f>'Moving Avg'!F611</f>
        <v>48.129720000000006</v>
      </c>
      <c r="H611" s="2">
        <f>'Moving Avg'!G611</f>
        <v>49.097427999999979</v>
      </c>
      <c r="I611" s="2">
        <f>'Moving Avg'!H611</f>
        <v>54.807457499999956</v>
      </c>
      <c r="J611" s="5" t="str">
        <f>OBV!F611</f>
        <v>NEUTRAL</v>
      </c>
      <c r="K611" s="5" t="str">
        <f>OBV!G611</f>
        <v>NEUTRAL</v>
      </c>
      <c r="L611" s="5" t="str">
        <f>OBV!H611</f>
        <v>NEUTRAL</v>
      </c>
    </row>
    <row r="612" spans="1:12" ht="13.5" x14ac:dyDescent="0.25">
      <c r="A612" s="3">
        <f>RSI!A612</f>
        <v>43193</v>
      </c>
      <c r="B612" s="2">
        <f>RSI!B612</f>
        <v>49.173499999999997</v>
      </c>
      <c r="C612" s="2">
        <f>RSI!I612</f>
        <v>58.756914445202725</v>
      </c>
      <c r="D612" s="2">
        <f>MACD!E612</f>
        <v>9.925317783377352E-3</v>
      </c>
      <c r="E612" s="2">
        <f>MACD!F612</f>
        <v>7.5231968184521644E-2</v>
      </c>
      <c r="F612" s="2">
        <f>'Moving Avg'!D612</f>
        <v>48.213979999999999</v>
      </c>
      <c r="G612" s="2">
        <f>'Moving Avg'!F612</f>
        <v>48.189690000000006</v>
      </c>
      <c r="H612" s="2">
        <f>'Moving Avg'!G612</f>
        <v>49.025467999999975</v>
      </c>
      <c r="I612" s="2">
        <f>'Moving Avg'!H612</f>
        <v>54.762007499999953</v>
      </c>
      <c r="J612" s="5" t="str">
        <f>OBV!F612</f>
        <v>BULLISH</v>
      </c>
      <c r="K612" s="5" t="str">
        <f>OBV!G612</f>
        <v>WEAK</v>
      </c>
      <c r="L612" s="5" t="str">
        <f>OBV!H612</f>
        <v>CONFIRMED BULLISH</v>
      </c>
    </row>
    <row r="613" spans="1:12" ht="13.5" x14ac:dyDescent="0.25">
      <c r="A613" s="3">
        <f>RSI!A613</f>
        <v>43194</v>
      </c>
      <c r="B613" s="2">
        <f>RSI!B613</f>
        <v>47.9741</v>
      </c>
      <c r="C613" s="2">
        <f>RSI!I613</f>
        <v>45.040550550520102</v>
      </c>
      <c r="D613" s="2">
        <f>MACD!E613</f>
        <v>-2.9938739566624406E-2</v>
      </c>
      <c r="E613" s="2">
        <f>MACD!F613</f>
        <v>5.4197826634292436E-2</v>
      </c>
      <c r="F613" s="2">
        <f>'Moving Avg'!D613</f>
        <v>48.213979999999999</v>
      </c>
      <c r="G613" s="2">
        <f>'Moving Avg'!F613</f>
        <v>48.189690000000013</v>
      </c>
      <c r="H613" s="2">
        <f>'Moving Avg'!G613</f>
        <v>48.929519999999968</v>
      </c>
      <c r="I613" s="2">
        <f>'Moving Avg'!H613</f>
        <v>54.710560499999957</v>
      </c>
      <c r="J613" s="5" t="str">
        <f>OBV!F613</f>
        <v>BULLISH</v>
      </c>
      <c r="K613" s="5" t="str">
        <f>OBV!G613</f>
        <v>WEAK</v>
      </c>
      <c r="L613" s="5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48.034100000000002</v>
      </c>
      <c r="C614" s="2">
        <f>RSI!I614</f>
        <v>45.723150943535245</v>
      </c>
      <c r="D614" s="2">
        <f>MACD!E614</f>
        <v>-0.14830529458936326</v>
      </c>
      <c r="E614" s="2">
        <f>MACD!F614</f>
        <v>1.3697202389561295E-2</v>
      </c>
      <c r="F614" s="2">
        <f>'Moving Avg'!D614</f>
        <v>48.22598</v>
      </c>
      <c r="G614" s="2">
        <f>'Moving Avg'!F614</f>
        <v>48.147715000000005</v>
      </c>
      <c r="H614" s="2">
        <f>'Moving Avg'!G614</f>
        <v>48.846763999999965</v>
      </c>
      <c r="I614" s="2">
        <f>'Moving Avg'!H614</f>
        <v>54.659413499999957</v>
      </c>
      <c r="J614" s="5" t="str">
        <f>OBV!F614</f>
        <v>BULLISH</v>
      </c>
      <c r="K614" s="5" t="str">
        <f>OBV!G614</f>
        <v>WEAK</v>
      </c>
      <c r="L614" s="5" t="str">
        <f>OBV!H614</f>
        <v>CONFIRMED BULLISH</v>
      </c>
    </row>
    <row r="615" spans="1:12" ht="13.5" x14ac:dyDescent="0.25">
      <c r="A615" s="3">
        <f>RSI!A615</f>
        <v>43196</v>
      </c>
      <c r="B615" s="2">
        <f>RSI!B615</f>
        <v>48.034100000000002</v>
      </c>
      <c r="C615" s="2">
        <f>RSI!I615</f>
        <v>45.723150943535245</v>
      </c>
      <c r="D615" s="2">
        <f>MACD!E615</f>
        <v>-0.24618672323009605</v>
      </c>
      <c r="E615" s="2">
        <f>MACD!F615</f>
        <v>-3.8279582734370175E-2</v>
      </c>
      <c r="F615" s="2">
        <f>'Moving Avg'!D615</f>
        <v>48.23798</v>
      </c>
      <c r="G615" s="2">
        <f>'Moving Avg'!F615</f>
        <v>48.105740000000004</v>
      </c>
      <c r="H615" s="2">
        <f>'Moving Avg'!G615</f>
        <v>48.799989999999958</v>
      </c>
      <c r="I615" s="2">
        <f>'Moving Avg'!H615</f>
        <v>54.608266499999957</v>
      </c>
      <c r="J615" s="5" t="str">
        <f>OBV!F615</f>
        <v>BULLISH</v>
      </c>
      <c r="K615" s="5" t="str">
        <f>OBV!G615</f>
        <v>WEAK</v>
      </c>
      <c r="L615" s="5" t="str">
        <f>OBV!H615</f>
        <v>CONFIRMED BULLISH</v>
      </c>
    </row>
    <row r="616" spans="1:12" ht="13.5" x14ac:dyDescent="0.25">
      <c r="A616" s="3">
        <f>RSI!A616</f>
        <v>43200</v>
      </c>
      <c r="B616" s="2">
        <f>RSI!B616</f>
        <v>48.034100000000002</v>
      </c>
      <c r="C616" s="2">
        <f>RSI!I616</f>
        <v>45.723150943535245</v>
      </c>
      <c r="D616" s="2">
        <f>MACD!E616</f>
        <v>-0.24387232432206218</v>
      </c>
      <c r="E616" s="2">
        <f>MACD!F616</f>
        <v>-7.9398131051908585E-2</v>
      </c>
      <c r="F616" s="2">
        <f>'Moving Avg'!D616</f>
        <v>48.249980000000001</v>
      </c>
      <c r="G616" s="2">
        <f>'Moving Avg'!F616</f>
        <v>48.108440000000002</v>
      </c>
      <c r="H616" s="2">
        <f>'Moving Avg'!G616</f>
        <v>48.753215999999959</v>
      </c>
      <c r="I616" s="2">
        <f>'Moving Avg'!H616</f>
        <v>54.55711949999997</v>
      </c>
      <c r="J616" s="5" t="str">
        <f>OBV!F616</f>
        <v>BULLISH</v>
      </c>
      <c r="K616" s="5" t="str">
        <f>OBV!G616</f>
        <v>WEAK</v>
      </c>
      <c r="L616" s="5" t="str">
        <f>OBV!H616</f>
        <v>CONFIRMED BULLISH</v>
      </c>
    </row>
    <row r="617" spans="1:12" ht="13.5" x14ac:dyDescent="0.25">
      <c r="A617" s="3">
        <f>RSI!A617</f>
        <v>43201</v>
      </c>
      <c r="B617" s="2">
        <f>RSI!B617</f>
        <v>48.034100000000002</v>
      </c>
      <c r="C617" s="2">
        <f>RSI!I617</f>
        <v>45.723150943535245</v>
      </c>
      <c r="D617" s="2">
        <f>MACD!E617</f>
        <v>-0.23996363772093332</v>
      </c>
      <c r="E617" s="2">
        <f>MACD!F617</f>
        <v>-0.11151123238571353</v>
      </c>
      <c r="F617" s="2">
        <f>'Moving Avg'!D617</f>
        <v>48.022100000000002</v>
      </c>
      <c r="G617" s="2">
        <f>'Moving Avg'!F617</f>
        <v>48.111440000000002</v>
      </c>
      <c r="H617" s="2">
        <f>'Moving Avg'!G617</f>
        <v>48.706441999999953</v>
      </c>
      <c r="I617" s="2">
        <f>'Moving Avg'!H617</f>
        <v>54.50597249999997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48.034100000000002</v>
      </c>
      <c r="C618" s="2">
        <f>RSI!I618</f>
        <v>45.723150943535245</v>
      </c>
      <c r="D618" s="2">
        <f>MACD!E618</f>
        <v>-0.23485040875741703</v>
      </c>
      <c r="E618" s="2">
        <f>MACD!F618</f>
        <v>-0.13617906766005425</v>
      </c>
      <c r="F618" s="2">
        <f>'Moving Avg'!D618</f>
        <v>48.034100000000002</v>
      </c>
      <c r="G618" s="2">
        <f>'Moving Avg'!F618</f>
        <v>48.114439999999995</v>
      </c>
      <c r="H618" s="2">
        <f>'Moving Avg'!G618</f>
        <v>48.659667999999954</v>
      </c>
      <c r="I618" s="2">
        <f>'Moving Avg'!H618</f>
        <v>54.454825499999977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</row>
    <row r="619" spans="1:12" ht="13.5" x14ac:dyDescent="0.25">
      <c r="A619" s="3">
        <f>RSI!A619</f>
        <v>43203</v>
      </c>
      <c r="B619" s="2">
        <f>RSI!B619</f>
        <v>48.034100000000002</v>
      </c>
      <c r="C619" s="2">
        <f>RSI!I619</f>
        <v>45.723150943535245</v>
      </c>
      <c r="D619" s="2">
        <f>MACD!E619</f>
        <v>-0.22885172043833535</v>
      </c>
      <c r="E619" s="2">
        <f>MACD!F619</f>
        <v>-0.15471359821571046</v>
      </c>
      <c r="F619" s="2">
        <f>'Moving Avg'!D619</f>
        <v>48.034100000000002</v>
      </c>
      <c r="G619" s="2">
        <f>'Moving Avg'!F619</f>
        <v>48.057769999999991</v>
      </c>
      <c r="H619" s="2">
        <f>'Moving Avg'!G619</f>
        <v>48.613253999999955</v>
      </c>
      <c r="I619" s="2">
        <f>'Moving Avg'!H619</f>
        <v>54.403678499999977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</row>
    <row r="620" spans="1:12" ht="13.5" x14ac:dyDescent="0.25">
      <c r="A620" s="3">
        <f>RSI!A620</f>
        <v>43206</v>
      </c>
      <c r="B620" s="2">
        <f>RSI!B620</f>
        <v>48.034100000000002</v>
      </c>
      <c r="C620" s="2">
        <f>RSI!I620</f>
        <v>45.723150943535238</v>
      </c>
      <c r="D620" s="2">
        <f>MACD!E620</f>
        <v>-0.22222765727736515</v>
      </c>
      <c r="E620" s="2">
        <f>MACD!F620</f>
        <v>-0.16821641002804139</v>
      </c>
      <c r="F620" s="2">
        <f>'Moving Avg'!D620</f>
        <v>48.034100000000002</v>
      </c>
      <c r="G620" s="2">
        <f>'Moving Avg'!F620</f>
        <v>48.001099999999994</v>
      </c>
      <c r="H620" s="2">
        <f>'Moving Avg'!G620</f>
        <v>48.566839999999956</v>
      </c>
      <c r="I620" s="2">
        <f>'Moving Avg'!H620</f>
        <v>54.352531499999998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</row>
    <row r="621" spans="1:12" ht="13.5" x14ac:dyDescent="0.25">
      <c r="A621" s="3">
        <f>RSI!A621</f>
        <v>43207</v>
      </c>
      <c r="B621" s="2">
        <f>RSI!B621</f>
        <v>48.034100000000002</v>
      </c>
      <c r="C621" s="2">
        <f>RSI!I621</f>
        <v>45.723150943535238</v>
      </c>
      <c r="D621" s="2">
        <f>MACD!E621</f>
        <v>-0.21518911597145518</v>
      </c>
      <c r="E621" s="2">
        <f>MACD!F621</f>
        <v>-0.17761095121672416</v>
      </c>
      <c r="F621" s="2">
        <f>'Moving Avg'!D621</f>
        <v>48.034100000000002</v>
      </c>
      <c r="G621" s="2">
        <f>'Moving Avg'!F621</f>
        <v>48.004099999999994</v>
      </c>
      <c r="H621" s="2">
        <f>'Moving Avg'!G621</f>
        <v>48.532059999999959</v>
      </c>
      <c r="I621" s="2">
        <f>'Moving Avg'!H621</f>
        <v>54.301384500000005</v>
      </c>
      <c r="J621" s="5" t="str">
        <f>OBV!F621</f>
        <v>NEUTRAL</v>
      </c>
      <c r="K621" s="5" t="str">
        <f>OBV!G621</f>
        <v>NEUTRAL</v>
      </c>
      <c r="L621" s="5" t="str">
        <f>OBV!H621</f>
        <v>NEUTRAL</v>
      </c>
    </row>
    <row r="622" spans="1:12" ht="13.5" x14ac:dyDescent="0.25">
      <c r="A622" s="3">
        <f>RSI!A622</f>
        <v>43208</v>
      </c>
      <c r="B622" s="2">
        <f>RSI!B622</f>
        <v>48.034100000000002</v>
      </c>
      <c r="C622" s="2">
        <f>RSI!I622</f>
        <v>45.723150943535231</v>
      </c>
      <c r="D622" s="2">
        <f>MACD!E622</f>
        <v>-2.3382975450047638E-2</v>
      </c>
      <c r="E622" s="2">
        <f>MACD!F622</f>
        <v>-0.14676535606338886</v>
      </c>
      <c r="F622" s="2">
        <f>'Moving Avg'!D622</f>
        <v>48.034100000000002</v>
      </c>
      <c r="G622" s="2">
        <f>'Moving Avg'!F622</f>
        <v>48.007099999999987</v>
      </c>
      <c r="H622" s="2">
        <f>'Moving Avg'!G622</f>
        <v>48.515749999999962</v>
      </c>
      <c r="I622" s="2">
        <f>'Moving Avg'!H622</f>
        <v>54.250230500000008</v>
      </c>
      <c r="J622" s="5" t="str">
        <f>OBV!F622</f>
        <v>NEUTRAL</v>
      </c>
      <c r="K622" s="5" t="str">
        <f>OBV!G622</f>
        <v>NEUTRAL</v>
      </c>
      <c r="L622" s="5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50.654699999999998</v>
      </c>
      <c r="C623" s="2">
        <f>RSI!I623</f>
        <v>73.612364676111369</v>
      </c>
      <c r="D623" s="2">
        <f>MACD!E623</f>
        <v>-0.23849801663185843</v>
      </c>
      <c r="E623" s="2">
        <f>MACD!F623</f>
        <v>-0.16511188817708278</v>
      </c>
      <c r="F623" s="2">
        <f>'Moving Avg'!D623</f>
        <v>48.558219999999999</v>
      </c>
      <c r="G623" s="2">
        <f>'Moving Avg'!F623</f>
        <v>48.14112999999999</v>
      </c>
      <c r="H623" s="2">
        <f>'Moving Avg'!G623</f>
        <v>48.557367999999968</v>
      </c>
      <c r="I623" s="2">
        <f>'Moving Avg'!H623</f>
        <v>54.212179500000012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52.021900000000002</v>
      </c>
      <c r="C624" s="2">
        <f>RSI!I624</f>
        <v>79.523737259039606</v>
      </c>
      <c r="D624" s="2">
        <f>MACD!E624</f>
        <v>-0.52690896893518868</v>
      </c>
      <c r="E624" s="2">
        <f>MACD!F624</f>
        <v>-0.23747130432870397</v>
      </c>
      <c r="F624" s="2">
        <f>'Moving Avg'!D624</f>
        <v>49.355780000000003</v>
      </c>
      <c r="G624" s="2">
        <f>'Moving Avg'!F624</f>
        <v>48.370504999999994</v>
      </c>
      <c r="H624" s="2">
        <f>'Moving Avg'!G624</f>
        <v>48.639761999999976</v>
      </c>
      <c r="I624" s="2">
        <f>'Moving Avg'!H624</f>
        <v>54.180964500000016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53.371200000000002</v>
      </c>
      <c r="C625" s="2">
        <f>RSI!I625</f>
        <v>83.461467672698348</v>
      </c>
      <c r="D625" s="2">
        <f>MACD!E625</f>
        <v>-0.89226046753255162</v>
      </c>
      <c r="E625" s="2">
        <f>MACD!F625</f>
        <v>-0.36842913696947355</v>
      </c>
      <c r="F625" s="2">
        <f>'Moving Avg'!D625</f>
        <v>50.423199999999994</v>
      </c>
      <c r="G625" s="2">
        <f>'Moving Avg'!F625</f>
        <v>48.667344999999997</v>
      </c>
      <c r="H625" s="2">
        <f>'Moving Avg'!G625</f>
        <v>48.72251799999998</v>
      </c>
      <c r="I625" s="2">
        <f>'Moving Avg'!H625</f>
        <v>54.156496000000018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</row>
    <row r="626" spans="1:12" ht="13.5" x14ac:dyDescent="0.25">
      <c r="A626" s="3">
        <f>RSI!A626</f>
        <v>43214</v>
      </c>
      <c r="B626" s="2">
        <f>RSI!B626</f>
        <v>55.7699</v>
      </c>
      <c r="C626" s="2">
        <f>RSI!I626</f>
        <v>87.911924170626833</v>
      </c>
      <c r="D626" s="2">
        <f>MACD!E626</f>
        <v>-1.406839442587092</v>
      </c>
      <c r="E626" s="2">
        <f>MACD!F626</f>
        <v>-0.57611119809299727</v>
      </c>
      <c r="F626" s="2">
        <f>'Moving Avg'!D626</f>
        <v>51.970360000000007</v>
      </c>
      <c r="G626" s="2">
        <f>'Moving Avg'!F626</f>
        <v>49.057135000000002</v>
      </c>
      <c r="H626" s="2">
        <f>'Moving Avg'!G626</f>
        <v>48.853007999999981</v>
      </c>
      <c r="I626" s="2">
        <f>'Moving Avg'!H626</f>
        <v>54.144021000000009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</row>
    <row r="627" spans="1:12" ht="13.5" x14ac:dyDescent="0.25">
      <c r="A627" s="3">
        <f>RSI!A627</f>
        <v>43215</v>
      </c>
      <c r="B627" s="2">
        <f>RSI!B627</f>
        <v>56.381599999999999</v>
      </c>
      <c r="C627" s="2">
        <f>RSI!I627</f>
        <v>88.743778806502206</v>
      </c>
      <c r="D627" s="2">
        <f>MACD!E627</f>
        <v>-1.9274356259764147</v>
      </c>
      <c r="E627" s="2">
        <f>MACD!F627</f>
        <v>-0.84637608366968076</v>
      </c>
      <c r="F627" s="2">
        <f>'Moving Avg'!D627</f>
        <v>53.639859999999999</v>
      </c>
      <c r="G627" s="2">
        <f>'Moving Avg'!F627</f>
        <v>49.477510000000002</v>
      </c>
      <c r="H627" s="2">
        <f>'Moving Avg'!G627</f>
        <v>48.967185999999991</v>
      </c>
      <c r="I627" s="2">
        <f>'Moving Avg'!H627</f>
        <v>54.135446500000008</v>
      </c>
      <c r="J627" s="5" t="str">
        <f>OBV!F627</f>
        <v>BULLISH</v>
      </c>
      <c r="K627" s="5" t="str">
        <f>OBV!G627</f>
        <v>WEAK</v>
      </c>
      <c r="L627" s="5" t="str">
        <f>OBV!H627</f>
        <v>CONFIRMED BULLISH</v>
      </c>
    </row>
    <row r="628" spans="1:12" ht="13.5" x14ac:dyDescent="0.25">
      <c r="A628" s="3">
        <f>RSI!A628</f>
        <v>43216</v>
      </c>
      <c r="B628" s="2">
        <f>RSI!B628</f>
        <v>56.381599999999999</v>
      </c>
      <c r="C628" s="2">
        <f>RSI!I628</f>
        <v>88.743778806502206</v>
      </c>
      <c r="D628" s="2">
        <f>MACD!E628</f>
        <v>-2.4084732554013613</v>
      </c>
      <c r="E628" s="2">
        <f>MACD!F628</f>
        <v>-1.158795518016017</v>
      </c>
      <c r="F628" s="2">
        <f>'Moving Avg'!D628</f>
        <v>54.785240000000002</v>
      </c>
      <c r="G628" s="2">
        <f>'Moving Avg'!F628</f>
        <v>49.897885000000009</v>
      </c>
      <c r="H628" s="2">
        <f>'Moving Avg'!G628</f>
        <v>49.081364000000001</v>
      </c>
      <c r="I628" s="2">
        <f>'Moving Avg'!H628</f>
        <v>54.126872000000013</v>
      </c>
      <c r="J628" s="5" t="str">
        <f>OBV!F628</f>
        <v>BULLISH</v>
      </c>
      <c r="K628" s="5" t="str">
        <f>OBV!G628</f>
        <v>WEAK</v>
      </c>
      <c r="L628" s="5" t="str">
        <f>OBV!H628</f>
        <v>CONFIRMED BULLISH</v>
      </c>
    </row>
    <row r="629" spans="1:12" ht="13.5" x14ac:dyDescent="0.25">
      <c r="A629" s="3">
        <f>RSI!A629</f>
        <v>43217</v>
      </c>
      <c r="B629" s="2">
        <f>RSI!B629</f>
        <v>56.387599999999999</v>
      </c>
      <c r="C629" s="2">
        <f>RSI!I629</f>
        <v>88.752583721573728</v>
      </c>
      <c r="D629" s="2">
        <f>MACD!E629</f>
        <v>-2.8534802499035123</v>
      </c>
      <c r="E629" s="2">
        <f>MACD!F629</f>
        <v>-1.4977324643935161</v>
      </c>
      <c r="F629" s="2">
        <f>'Moving Avg'!D629</f>
        <v>55.658380000000001</v>
      </c>
      <c r="G629" s="2">
        <f>'Moving Avg'!F629</f>
        <v>50.318560000000005</v>
      </c>
      <c r="H629" s="2">
        <f>'Moving Avg'!G629</f>
        <v>49.226006000000005</v>
      </c>
      <c r="I629" s="2">
        <f>'Moving Avg'!H629</f>
        <v>54.118327500000021</v>
      </c>
      <c r="J629" s="5" t="str">
        <f>OBV!F629</f>
        <v>BULLISH</v>
      </c>
      <c r="K629" s="5" t="str">
        <f>OBV!G629</f>
        <v>WEAK</v>
      </c>
      <c r="L629" s="5" t="str">
        <f>OBV!H629</f>
        <v>CONFIRMED BULLISH</v>
      </c>
    </row>
    <row r="630" spans="1:12" ht="13.5" x14ac:dyDescent="0.25">
      <c r="A630" s="3">
        <f>RSI!A630</f>
        <v>43220</v>
      </c>
      <c r="B630" s="2">
        <f>RSI!B630</f>
        <v>56.387599999999999</v>
      </c>
      <c r="C630" s="2">
        <f>RSI!I630</f>
        <v>88.752583721573728</v>
      </c>
      <c r="D630" s="2">
        <f>MACD!E630</f>
        <v>-3.2648107413236787</v>
      </c>
      <c r="E630" s="2">
        <f>MACD!F630</f>
        <v>-1.8511481197795487</v>
      </c>
      <c r="F630" s="2">
        <f>'Moving Avg'!D630</f>
        <v>56.261659999999992</v>
      </c>
      <c r="G630" s="2">
        <f>'Moving Avg'!F630</f>
        <v>50.739235000000015</v>
      </c>
      <c r="H630" s="2">
        <f>'Moving Avg'!G630</f>
        <v>49.370288000000009</v>
      </c>
      <c r="I630" s="2">
        <f>'Moving Avg'!H630</f>
        <v>54.109783000000022</v>
      </c>
      <c r="J630" s="5" t="str">
        <f>OBV!F630</f>
        <v>BULLISH</v>
      </c>
      <c r="K630" s="5" t="str">
        <f>OBV!G630</f>
        <v>WEAK</v>
      </c>
      <c r="L630" s="5" t="str">
        <f>OBV!H630</f>
        <v>CONFIRMED BULLISH</v>
      </c>
    </row>
    <row r="631" spans="1:12" ht="13.5" x14ac:dyDescent="0.25">
      <c r="A631" s="3">
        <f>RSI!A631</f>
        <v>43222</v>
      </c>
      <c r="B631" s="2">
        <f>RSI!B631</f>
        <v>56.387599999999999</v>
      </c>
      <c r="C631" s="2">
        <f>RSI!I631</f>
        <v>88.752583721573728</v>
      </c>
      <c r="D631" s="2">
        <f>MACD!E631</f>
        <v>-3.6450689811392039</v>
      </c>
      <c r="E631" s="2">
        <f>MACD!F631</f>
        <v>-2.2099322920514797</v>
      </c>
      <c r="F631" s="2">
        <f>'Moving Avg'!D631</f>
        <v>56.385199999999998</v>
      </c>
      <c r="G631" s="2">
        <f>'Moving Avg'!F631</f>
        <v>51.159910000000011</v>
      </c>
      <c r="H631" s="2">
        <f>'Moving Avg'!G631</f>
        <v>49.514570000000013</v>
      </c>
      <c r="I631" s="2">
        <f>'Moving Avg'!H631</f>
        <v>54.10126750000002</v>
      </c>
      <c r="J631" s="5" t="str">
        <f>OBV!F631</f>
        <v>BULLISH</v>
      </c>
      <c r="K631" s="5" t="str">
        <f>OBV!G631</f>
        <v>WEAK</v>
      </c>
      <c r="L631" s="5" t="str">
        <f>OBV!H631</f>
        <v>CONFIRMED BULLISH</v>
      </c>
    </row>
    <row r="632" spans="1:12" ht="13.5" x14ac:dyDescent="0.25">
      <c r="A632" s="3">
        <f>RSI!A632</f>
        <v>43223</v>
      </c>
      <c r="B632" s="2">
        <f>RSI!B632</f>
        <v>56.387599999999999</v>
      </c>
      <c r="C632" s="2">
        <f>RSI!I632</f>
        <v>88.752583721573728</v>
      </c>
      <c r="D632" s="2">
        <f>MACD!E632</f>
        <v>-3.996649437050074</v>
      </c>
      <c r="E632" s="2">
        <f>MACD!F632</f>
        <v>-2.5672757210511987</v>
      </c>
      <c r="F632" s="2">
        <f>'Moving Avg'!D632</f>
        <v>56.386400000000002</v>
      </c>
      <c r="G632" s="2">
        <f>'Moving Avg'!F632</f>
        <v>51.520615000000006</v>
      </c>
      <c r="H632" s="2">
        <f>'Moving Avg'!G632</f>
        <v>49.658852000000017</v>
      </c>
      <c r="I632" s="2">
        <f>'Moving Avg'!H632</f>
        <v>54.092752000000019</v>
      </c>
      <c r="J632" s="5" t="str">
        <f>OBV!F632</f>
        <v>BULLISH</v>
      </c>
      <c r="K632" s="5" t="str">
        <f>OBV!G632</f>
        <v>WEAK</v>
      </c>
      <c r="L632" s="5" t="str">
        <f>OBV!H632</f>
        <v>CONFIRMED BULLISH</v>
      </c>
    </row>
    <row r="633" spans="1:12" ht="13.5" x14ac:dyDescent="0.25">
      <c r="A633" s="3">
        <f>RSI!A633</f>
        <v>43224</v>
      </c>
      <c r="B633" s="2">
        <f>RSI!B633</f>
        <v>56.369599999999998</v>
      </c>
      <c r="C633" s="2">
        <f>RSI!I633</f>
        <v>88.473326189383641</v>
      </c>
      <c r="D633" s="2">
        <f>MACD!E633</f>
        <v>-3.9172523647631508</v>
      </c>
      <c r="E633" s="2">
        <f>MACD!F633</f>
        <v>-2.8372710497935891</v>
      </c>
      <c r="F633" s="2">
        <f>'Moving Avg'!D633</f>
        <v>56.384</v>
      </c>
      <c r="G633" s="2">
        <f>'Moving Avg'!F633</f>
        <v>51.940390000000015</v>
      </c>
      <c r="H633" s="2">
        <f>'Moving Avg'!G633</f>
        <v>49.802774000000021</v>
      </c>
      <c r="I633" s="2">
        <f>'Moving Avg'!H633</f>
        <v>54.084146500000017</v>
      </c>
      <c r="J633" s="5" t="str">
        <f>OBV!F633</f>
        <v>BULLISH</v>
      </c>
      <c r="K633" s="5" t="str">
        <f>OBV!G633</f>
        <v>WEAK</v>
      </c>
      <c r="L633" s="5" t="str">
        <f>OBV!H633</f>
        <v>BULLISH DIVERGENCE</v>
      </c>
    </row>
    <row r="634" spans="1:12" ht="13.5" x14ac:dyDescent="0.25">
      <c r="A634" s="3">
        <f>RSI!A634</f>
        <v>43227</v>
      </c>
      <c r="B634" s="2">
        <f>RSI!B634</f>
        <v>56.369599999999998</v>
      </c>
      <c r="C634" s="2">
        <f>RSI!I634</f>
        <v>88.473326189383656</v>
      </c>
      <c r="D634" s="2">
        <f>MACD!E634</f>
        <v>-3.665194232746174</v>
      </c>
      <c r="E634" s="2">
        <f>MACD!F634</f>
        <v>-3.0028556863841063</v>
      </c>
      <c r="F634" s="2">
        <f>'Moving Avg'!D634</f>
        <v>56.380399999999995</v>
      </c>
      <c r="G634" s="2">
        <f>'Moving Avg'!F634</f>
        <v>52.357165000000023</v>
      </c>
      <c r="H634" s="2">
        <f>'Moving Avg'!G634</f>
        <v>49.94669600000001</v>
      </c>
      <c r="I634" s="2">
        <f>'Moving Avg'!H634</f>
        <v>54.075541000000015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</row>
    <row r="635" spans="1:12" ht="13.5" x14ac:dyDescent="0.25">
      <c r="A635" s="3">
        <f>RSI!A635</f>
        <v>43228</v>
      </c>
      <c r="B635" s="2">
        <f>RSI!B635</f>
        <v>56.369599999999998</v>
      </c>
      <c r="C635" s="2">
        <f>RSI!I635</f>
        <v>88.473326189383656</v>
      </c>
      <c r="D635" s="2">
        <f>MACD!E635</f>
        <v>-3.2679060183995858</v>
      </c>
      <c r="E635" s="2">
        <f>MACD!F635</f>
        <v>-3.0558657527872026</v>
      </c>
      <c r="F635" s="2">
        <f>'Moving Avg'!D635</f>
        <v>56.376800000000003</v>
      </c>
      <c r="G635" s="2">
        <f>'Moving Avg'!F635</f>
        <v>52.773940000000017</v>
      </c>
      <c r="H635" s="2">
        <f>'Moving Avg'!G635</f>
        <v>50.090618000000013</v>
      </c>
      <c r="I635" s="2">
        <f>'Moving Avg'!H635</f>
        <v>54.066935500000007</v>
      </c>
      <c r="J635" s="5" t="str">
        <f>OBV!F635</f>
        <v>BEARISH</v>
      </c>
      <c r="K635" s="5" t="str">
        <f>OBV!G635</f>
        <v>NEUTRAL</v>
      </c>
      <c r="L635" s="5" t="str">
        <f>OBV!H635</f>
        <v>CONFIRMED BEARISH</v>
      </c>
    </row>
    <row r="636" spans="1:12" ht="13.5" x14ac:dyDescent="0.25">
      <c r="A636" s="3">
        <f>RSI!A636</f>
        <v>43229</v>
      </c>
      <c r="B636" s="2">
        <f>RSI!B636</f>
        <v>56.369599999999998</v>
      </c>
      <c r="C636" s="2">
        <f>RSI!I636</f>
        <v>88.473326189383641</v>
      </c>
      <c r="D636" s="2">
        <f>MACD!E636</f>
        <v>-2.5845382605109464</v>
      </c>
      <c r="E636" s="2">
        <f>MACD!F636</f>
        <v>-2.9616002543319517</v>
      </c>
      <c r="F636" s="2">
        <f>'Moving Avg'!D636</f>
        <v>56.373199999999997</v>
      </c>
      <c r="G636" s="2">
        <f>'Moving Avg'!F636</f>
        <v>53.190715000000012</v>
      </c>
      <c r="H636" s="2">
        <f>'Moving Avg'!G636</f>
        <v>50.234540000000017</v>
      </c>
      <c r="I636" s="2">
        <f>'Moving Avg'!H636</f>
        <v>54.058330000000005</v>
      </c>
      <c r="J636" s="5" t="str">
        <f>OBV!F636</f>
        <v>BEARISH</v>
      </c>
      <c r="K636" s="5" t="str">
        <f>OBV!G636</f>
        <v>NEUTRAL</v>
      </c>
      <c r="L636" s="5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57.8688</v>
      </c>
      <c r="C637" s="2">
        <f>RSI!I637</f>
        <v>91.477457278757427</v>
      </c>
      <c r="D637" s="2">
        <f>MACD!E637</f>
        <v>-2.0434610911051934</v>
      </c>
      <c r="E637" s="2">
        <f>MACD!F637</f>
        <v>-2.7779724216866004</v>
      </c>
      <c r="F637" s="2">
        <f>'Moving Avg'!D637</f>
        <v>56.669439999999994</v>
      </c>
      <c r="G637" s="2">
        <f>'Moving Avg'!F637</f>
        <v>53.682450000000003</v>
      </c>
      <c r="H637" s="2">
        <f>'Moving Avg'!G637</f>
        <v>50.408446000000012</v>
      </c>
      <c r="I637" s="2">
        <f>'Moving Avg'!H637</f>
        <v>54.0572205</v>
      </c>
      <c r="J637" s="5" t="str">
        <f>OBV!F637</f>
        <v>BULLISH</v>
      </c>
      <c r="K637" s="5" t="str">
        <f>OBV!G637</f>
        <v>WEAK</v>
      </c>
      <c r="L637" s="5" t="str">
        <f>OBV!H637</f>
        <v>CONFIRMED BULLISH</v>
      </c>
    </row>
    <row r="638" spans="1:12" ht="13.5" x14ac:dyDescent="0.25">
      <c r="A638" s="3">
        <f>RSI!A638</f>
        <v>43231</v>
      </c>
      <c r="B638" s="2">
        <f>RSI!B638</f>
        <v>57.8688</v>
      </c>
      <c r="C638" s="2">
        <f>RSI!I638</f>
        <v>91.477457278757427</v>
      </c>
      <c r="D638" s="2">
        <f>MACD!E638</f>
        <v>-1.6132010741507798</v>
      </c>
      <c r="E638" s="2">
        <f>MACD!F638</f>
        <v>-2.5450181521794364</v>
      </c>
      <c r="F638" s="2">
        <f>'Moving Avg'!D638</f>
        <v>56.969280000000005</v>
      </c>
      <c r="G638" s="2">
        <f>'Moving Avg'!F638</f>
        <v>54.174185000000001</v>
      </c>
      <c r="H638" s="2">
        <f>'Moving Avg'!G638</f>
        <v>50.582352000000022</v>
      </c>
      <c r="I638" s="2">
        <f>'Moving Avg'!H638</f>
        <v>54.056110999999994</v>
      </c>
      <c r="J638" s="5" t="str">
        <f>OBV!F638</f>
        <v>BULLISH</v>
      </c>
      <c r="K638" s="5" t="str">
        <f>OBV!G638</f>
        <v>WEAK</v>
      </c>
      <c r="L638" s="5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57.8688</v>
      </c>
      <c r="C639" s="2">
        <f>RSI!I639</f>
        <v>91.477457278757427</v>
      </c>
      <c r="D639" s="2">
        <f>MACD!E639</f>
        <v>-1.2737437836691043</v>
      </c>
      <c r="E639" s="2">
        <f>MACD!F639</f>
        <v>-2.2907632784773697</v>
      </c>
      <c r="F639" s="2">
        <f>'Moving Avg'!D639</f>
        <v>57.269120000000001</v>
      </c>
      <c r="G639" s="2">
        <f>'Moving Avg'!F639</f>
        <v>54.665919999999993</v>
      </c>
      <c r="H639" s="2">
        <f>'Moving Avg'!G639</f>
        <v>50.768252000000032</v>
      </c>
      <c r="I639" s="2">
        <f>'Moving Avg'!H639</f>
        <v>54.055001499999989</v>
      </c>
      <c r="J639" s="5" t="str">
        <f>OBV!F639</f>
        <v>BULLISH</v>
      </c>
      <c r="K639" s="5" t="str">
        <f>OBV!G639</f>
        <v>WEAK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57.8688</v>
      </c>
      <c r="C640" s="2">
        <f>RSI!I640</f>
        <v>91.477457278757427</v>
      </c>
      <c r="D640" s="2">
        <f>MACD!E640</f>
        <v>-1.0101513904578852</v>
      </c>
      <c r="E640" s="2">
        <f>MACD!F640</f>
        <v>-2.0346409008734732</v>
      </c>
      <c r="F640" s="2">
        <f>'Moving Avg'!D640</f>
        <v>57.568960000000004</v>
      </c>
      <c r="G640" s="2">
        <f>'Moving Avg'!F640</f>
        <v>55.157654999999998</v>
      </c>
      <c r="H640" s="2">
        <f>'Moving Avg'!G640</f>
        <v>50.954152000000029</v>
      </c>
      <c r="I640" s="2">
        <f>'Moving Avg'!H640</f>
        <v>54.053891999999976</v>
      </c>
      <c r="J640" s="5" t="str">
        <f>OBV!F640</f>
        <v>BULLISH</v>
      </c>
      <c r="K640" s="5" t="str">
        <f>OBV!G640</f>
        <v>WEAK</v>
      </c>
      <c r="L640" s="5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57.8688</v>
      </c>
      <c r="C641" s="2">
        <f>RSI!I641</f>
        <v>91.477457278757427</v>
      </c>
      <c r="D641" s="2">
        <f>MACD!E641</f>
        <v>-0.80900120899089245</v>
      </c>
      <c r="E641" s="2">
        <f>MACD!F641</f>
        <v>-1.7895129624969572</v>
      </c>
      <c r="F641" s="2">
        <f>'Moving Avg'!D641</f>
        <v>57.8688</v>
      </c>
      <c r="G641" s="2">
        <f>'Moving Avg'!F641</f>
        <v>55.649389999999997</v>
      </c>
      <c r="H641" s="2">
        <f>'Moving Avg'!G641</f>
        <v>51.14005200000004</v>
      </c>
      <c r="I641" s="2">
        <f>'Moving Avg'!H641</f>
        <v>54.052782499999985</v>
      </c>
      <c r="J641" s="5" t="str">
        <f>OBV!F641</f>
        <v>BULLISH</v>
      </c>
      <c r="K641" s="5" t="str">
        <f>OBV!G641</f>
        <v>WEAK</v>
      </c>
      <c r="L641" s="5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57.8688</v>
      </c>
      <c r="C642" s="2">
        <f>RSI!I642</f>
        <v>91.477457278757427</v>
      </c>
      <c r="D642" s="2">
        <f>MACD!E642</f>
        <v>-0.65906529805246095</v>
      </c>
      <c r="E642" s="2">
        <f>MACD!F642</f>
        <v>-1.5634234296080582</v>
      </c>
      <c r="F642" s="2">
        <f>'Moving Avg'!D642</f>
        <v>57.8688</v>
      </c>
      <c r="G642" s="2">
        <f>'Moving Avg'!F642</f>
        <v>56.141124999999988</v>
      </c>
      <c r="H642" s="2">
        <f>'Moving Avg'!G642</f>
        <v>51.337946000000038</v>
      </c>
      <c r="I642" s="2">
        <f>'Moving Avg'!H642</f>
        <v>54.042988499999986</v>
      </c>
      <c r="J642" s="5" t="str">
        <f>OBV!F642</f>
        <v>NEUTRAL</v>
      </c>
      <c r="K642" s="5" t="str">
        <f>OBV!G642</f>
        <v>NEUTRAL</v>
      </c>
      <c r="L642" s="5" t="str">
        <f>OBV!H642</f>
        <v>NEUTRAL</v>
      </c>
    </row>
    <row r="643" spans="1:12" ht="13.5" x14ac:dyDescent="0.25">
      <c r="A643" s="3">
        <f>RSI!A643</f>
        <v>43238</v>
      </c>
      <c r="B643" s="2">
        <f>RSI!B643</f>
        <v>56.969299999999997</v>
      </c>
      <c r="C643" s="2">
        <f>RSI!I643</f>
        <v>73.539092972376835</v>
      </c>
      <c r="D643" s="2">
        <f>MACD!E643</f>
        <v>-0.48710280033087372</v>
      </c>
      <c r="E643" s="2">
        <f>MACD!F643</f>
        <v>-1.3481593037526216</v>
      </c>
      <c r="F643" s="2">
        <f>'Moving Avg'!D643</f>
        <v>57.688900000000004</v>
      </c>
      <c r="G643" s="2">
        <f>'Moving Avg'!F643</f>
        <v>56.456854999999997</v>
      </c>
      <c r="H643" s="2">
        <f>'Moving Avg'!G643</f>
        <v>51.517850000000045</v>
      </c>
      <c r="I643" s="2">
        <f>'Moving Avg'!H643</f>
        <v>54.041738499999994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56.969299999999997</v>
      </c>
      <c r="C644" s="2">
        <f>RSI!I644</f>
        <v>73.539092972376835</v>
      </c>
      <c r="D644" s="2">
        <f>MACD!E644</f>
        <v>-0.35365750667058649</v>
      </c>
      <c r="E644" s="2">
        <f>MACD!F644</f>
        <v>-1.1492589443362144</v>
      </c>
      <c r="F644" s="2">
        <f>'Moving Avg'!D644</f>
        <v>57.509</v>
      </c>
      <c r="G644" s="2">
        <f>'Moving Avg'!F644</f>
        <v>56.704224999999994</v>
      </c>
      <c r="H644" s="2">
        <f>'Moving Avg'!G644</f>
        <v>51.679764000000041</v>
      </c>
      <c r="I644" s="2">
        <f>'Moving Avg'!H644</f>
        <v>54.040488500000002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56.969299999999997</v>
      </c>
      <c r="C645" s="2">
        <f>RSI!I645</f>
        <v>73.539092972376835</v>
      </c>
      <c r="D645" s="2">
        <f>MACD!E645</f>
        <v>-0.25191025372682674</v>
      </c>
      <c r="E645" s="2">
        <f>MACD!F645</f>
        <v>-0.96978920621433695</v>
      </c>
      <c r="F645" s="2">
        <f>'Moving Avg'!D645</f>
        <v>57.329099999999997</v>
      </c>
      <c r="G645" s="2">
        <f>'Moving Avg'!F645</f>
        <v>56.884129999999992</v>
      </c>
      <c r="H645" s="2">
        <f>'Moving Avg'!G645</f>
        <v>51.841678000000044</v>
      </c>
      <c r="I645" s="2">
        <f>'Moving Avg'!H645</f>
        <v>54.037786000000004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56.969299999999997</v>
      </c>
      <c r="C646" s="2">
        <f>RSI!I646</f>
        <v>73.539092972376835</v>
      </c>
      <c r="D646" s="2">
        <f>MACD!E646</f>
        <v>-0.17615716092214484</v>
      </c>
      <c r="E646" s="2">
        <f>MACD!F646</f>
        <v>-0.81106279715589857</v>
      </c>
      <c r="F646" s="2">
        <f>'Moving Avg'!D646</f>
        <v>57.149199999999993</v>
      </c>
      <c r="G646" s="2">
        <f>'Moving Avg'!F646</f>
        <v>56.944099999999992</v>
      </c>
      <c r="H646" s="2">
        <f>'Moving Avg'!G646</f>
        <v>52.021462000000049</v>
      </c>
      <c r="I646" s="2">
        <f>'Moving Avg'!H646</f>
        <v>54.035083499999999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55.296199999999999</v>
      </c>
      <c r="C647" s="2">
        <f>RSI!I647</f>
        <v>49.335204125164182</v>
      </c>
      <c r="D647" s="2">
        <f>MACD!E647</f>
        <v>0.23294634097237576</v>
      </c>
      <c r="E647" s="2">
        <f>MACD!F647</f>
        <v>-0.60226096953024377</v>
      </c>
      <c r="F647" s="2">
        <f>'Moving Avg'!D647</f>
        <v>56.634680000000003</v>
      </c>
      <c r="G647" s="2">
        <f>'Moving Avg'!F647</f>
        <v>56.889829999999982</v>
      </c>
      <c r="H647" s="2">
        <f>'Moving Avg'!G647</f>
        <v>52.167904000000036</v>
      </c>
      <c r="I647" s="2">
        <f>'Moving Avg'!H647</f>
        <v>54.021111000000012</v>
      </c>
      <c r="J647" s="5" t="str">
        <f>OBV!F647</f>
        <v>BEARISH</v>
      </c>
      <c r="K647" s="5" t="str">
        <f>OBV!G647</f>
        <v>STRONG</v>
      </c>
      <c r="L647" s="5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55.296199999999999</v>
      </c>
      <c r="C648" s="2">
        <f>RSI!I648</f>
        <v>49.335204125164189</v>
      </c>
      <c r="D648" s="2">
        <f>MACD!E648</f>
        <v>0.58013174740286644</v>
      </c>
      <c r="E648" s="2">
        <f>MACD!F648</f>
        <v>-0.36578242614362177</v>
      </c>
      <c r="F648" s="2">
        <f>'Moving Avg'!D648</f>
        <v>56.300059999999995</v>
      </c>
      <c r="G648" s="2">
        <f>'Moving Avg'!F648</f>
        <v>56.835559999999987</v>
      </c>
      <c r="H648" s="2">
        <f>'Moving Avg'!G648</f>
        <v>52.314346000000022</v>
      </c>
      <c r="I648" s="2">
        <f>'Moving Avg'!H648</f>
        <v>54.007138500000018</v>
      </c>
      <c r="J648" s="5" t="str">
        <f>OBV!F648</f>
        <v>BEARISH</v>
      </c>
      <c r="K648" s="5" t="str">
        <f>OBV!G648</f>
        <v>STRONG</v>
      </c>
      <c r="L648" s="5" t="str">
        <f>OBV!H648</f>
        <v>CONFIRMED BEARISH</v>
      </c>
    </row>
    <row r="649" spans="1:12" ht="13.5" x14ac:dyDescent="0.25">
      <c r="A649" s="3">
        <f>RSI!A649</f>
        <v>43248</v>
      </c>
      <c r="B649" s="2">
        <f>RSI!B649</f>
        <v>56.945300000000003</v>
      </c>
      <c r="C649" s="2">
        <f>RSI!I649</f>
        <v>63.185991173054319</v>
      </c>
      <c r="D649" s="2">
        <f>MACD!E649</f>
        <v>0.7526937410745802</v>
      </c>
      <c r="E649" s="2">
        <f>MACD!F649</f>
        <v>-0.14208719269998135</v>
      </c>
      <c r="F649" s="2">
        <f>'Moving Avg'!D649</f>
        <v>56.295260000000006</v>
      </c>
      <c r="G649" s="2">
        <f>'Moving Avg'!F649</f>
        <v>56.863444999999999</v>
      </c>
      <c r="H649" s="2">
        <f>'Moving Avg'!G649</f>
        <v>52.469902000000012</v>
      </c>
      <c r="I649" s="2">
        <f>'Moving Avg'!H649</f>
        <v>54.00141150000001</v>
      </c>
      <c r="J649" s="5" t="str">
        <f>OBV!F649</f>
        <v>BEARISH</v>
      </c>
      <c r="K649" s="5" t="str">
        <f>OBV!G649</f>
        <v>STRONG</v>
      </c>
      <c r="L649" s="5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56.945300000000003</v>
      </c>
      <c r="C650" s="2">
        <f>RSI!I650</f>
        <v>63.185991173054319</v>
      </c>
      <c r="D650" s="2">
        <f>MACD!E650</f>
        <v>0.88983839433789313</v>
      </c>
      <c r="E650" s="2">
        <f>MACD!F650</f>
        <v>6.4297924707593546E-2</v>
      </c>
      <c r="F650" s="2">
        <f>'Moving Avg'!D650</f>
        <v>56.29046000000001</v>
      </c>
      <c r="G650" s="2">
        <f>'Moving Avg'!F650</f>
        <v>56.891330000000004</v>
      </c>
      <c r="H650" s="2">
        <f>'Moving Avg'!G650</f>
        <v>52.625458000000016</v>
      </c>
      <c r="I650" s="2">
        <f>'Moving Avg'!H650</f>
        <v>53.986971000000004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58.168599999999998</v>
      </c>
      <c r="C651" s="2">
        <f>RSI!I651</f>
        <v>70.195732060768094</v>
      </c>
      <c r="D651" s="2">
        <f>MACD!E651</f>
        <v>0.90705670222979506</v>
      </c>
      <c r="E651" s="2">
        <f>MACD!F651</f>
        <v>0.23284968021203387</v>
      </c>
      <c r="F651" s="2">
        <f>'Moving Avg'!D651</f>
        <v>56.530320000000003</v>
      </c>
      <c r="G651" s="2">
        <f>'Moving Avg'!F651</f>
        <v>56.980380000000004</v>
      </c>
      <c r="H651" s="2">
        <f>'Moving Avg'!G651</f>
        <v>52.82934800000001</v>
      </c>
      <c r="I651" s="2">
        <f>'Moving Avg'!H651</f>
        <v>53.978647000000009</v>
      </c>
      <c r="J651" s="5" t="str">
        <f>OBV!F651</f>
        <v>BEARISH</v>
      </c>
      <c r="K651" s="5" t="str">
        <f>OBV!G651</f>
        <v>NEUTRAL</v>
      </c>
      <c r="L651" s="5" t="str">
        <f>OBV!H651</f>
        <v>BEARISH DIVERGENCE</v>
      </c>
    </row>
    <row r="652" spans="1:12" ht="13.5" x14ac:dyDescent="0.25">
      <c r="A652" s="3">
        <f>RSI!A652</f>
        <v>43251</v>
      </c>
      <c r="B652" s="2">
        <f>RSI!B652</f>
        <v>58.240600000000001</v>
      </c>
      <c r="C652" s="2">
        <f>RSI!I652</f>
        <v>70.55115165944089</v>
      </c>
      <c r="D652" s="2">
        <f>MACD!E652</f>
        <v>0.90146014343024206</v>
      </c>
      <c r="E652" s="2">
        <f>MACD!F652</f>
        <v>0.36657177285567555</v>
      </c>
      <c r="F652" s="2">
        <f>'Moving Avg'!D652</f>
        <v>57.119199999999999</v>
      </c>
      <c r="G652" s="2">
        <f>'Moving Avg'!F652</f>
        <v>57.073029999999996</v>
      </c>
      <c r="H652" s="2">
        <f>'Moving Avg'!G652</f>
        <v>53.034678000000007</v>
      </c>
      <c r="I652" s="2">
        <f>'Moving Avg'!H652</f>
        <v>53.970683000000008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58.288600000000002</v>
      </c>
      <c r="C653" s="2">
        <f>RSI!I653</f>
        <v>70.801141415159037</v>
      </c>
      <c r="D653" s="2">
        <f>MACD!E653</f>
        <v>0.74062511709520606</v>
      </c>
      <c r="E653" s="2">
        <f>MACD!F653</f>
        <v>0.44138244170358165</v>
      </c>
      <c r="F653" s="2">
        <f>'Moving Avg'!D653</f>
        <v>57.717679999999994</v>
      </c>
      <c r="G653" s="2">
        <f>'Moving Avg'!F653</f>
        <v>57.168980000000012</v>
      </c>
      <c r="H653" s="2">
        <f>'Moving Avg'!G653</f>
        <v>53.240967999999995</v>
      </c>
      <c r="I653" s="2">
        <f>'Moving Avg'!H653</f>
        <v>53.962959000000012</v>
      </c>
      <c r="J653" s="5" t="str">
        <f>OBV!F653</f>
        <v>BULLISH</v>
      </c>
      <c r="K653" s="5" t="str">
        <f>OBV!G653</f>
        <v>WEAK</v>
      </c>
      <c r="L653" s="5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58.288600000000002</v>
      </c>
      <c r="C654" s="2">
        <f>RSI!I654</f>
        <v>70.801141415159037</v>
      </c>
      <c r="D654" s="2">
        <f>MACD!E654</f>
        <v>0.59113983871765896</v>
      </c>
      <c r="E654" s="2">
        <f>MACD!F654</f>
        <v>0.4713339211063971</v>
      </c>
      <c r="F654" s="2">
        <f>'Moving Avg'!D654</f>
        <v>57.986339999999998</v>
      </c>
      <c r="G654" s="2">
        <f>'Moving Avg'!F654</f>
        <v>57.264930000000007</v>
      </c>
      <c r="H654" s="2">
        <f>'Moving Avg'!G654</f>
        <v>53.458051999999988</v>
      </c>
      <c r="I654" s="2">
        <f>'Moving Avg'!H654</f>
        <v>53.955235000000009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</row>
    <row r="655" spans="1:12" ht="13.5" x14ac:dyDescent="0.25">
      <c r="A655" s="3">
        <f>RSI!A655</f>
        <v>43256</v>
      </c>
      <c r="B655" s="2">
        <f>RSI!B655</f>
        <v>58.288600000000002</v>
      </c>
      <c r="C655" s="2">
        <f>RSI!I655</f>
        <v>70.801141415159037</v>
      </c>
      <c r="D655" s="2">
        <f>MACD!E655</f>
        <v>0.45225034894929905</v>
      </c>
      <c r="E655" s="2">
        <f>MACD!F655</f>
        <v>0.46751720667497754</v>
      </c>
      <c r="F655" s="2">
        <f>'Moving Avg'!D655</f>
        <v>58.254999999999995</v>
      </c>
      <c r="G655" s="2">
        <f>'Moving Avg'!F655</f>
        <v>57.360880000000009</v>
      </c>
      <c r="H655" s="2">
        <f>'Moving Avg'!G655</f>
        <v>53.675135999999981</v>
      </c>
      <c r="I655" s="2">
        <f>'Moving Avg'!H655</f>
        <v>53.947511000000013</v>
      </c>
      <c r="J655" s="5" t="str">
        <f>OBV!F655</f>
        <v>BULLISH</v>
      </c>
      <c r="K655" s="5" t="str">
        <f>OBV!G655</f>
        <v>WEAK</v>
      </c>
      <c r="L655" s="5" t="str">
        <f>OBV!H655</f>
        <v>CONFIRMED BULLISH</v>
      </c>
    </row>
    <row r="656" spans="1:12" ht="13.5" x14ac:dyDescent="0.25">
      <c r="A656" s="3">
        <f>RSI!A656</f>
        <v>43257</v>
      </c>
      <c r="B656" s="2">
        <f>RSI!B656</f>
        <v>58.288600000000002</v>
      </c>
      <c r="C656" s="2">
        <f>RSI!I656</f>
        <v>70.801141415159037</v>
      </c>
      <c r="D656" s="2">
        <f>MACD!E656</f>
        <v>0.32324518917125289</v>
      </c>
      <c r="E656" s="2">
        <f>MACD!F656</f>
        <v>0.43866280317423262</v>
      </c>
      <c r="F656" s="2">
        <f>'Moving Avg'!D656</f>
        <v>58.278999999999996</v>
      </c>
      <c r="G656" s="2">
        <f>'Moving Avg'!F656</f>
        <v>57.456830000000004</v>
      </c>
      <c r="H656" s="2">
        <f>'Moving Avg'!G656</f>
        <v>53.881425999999976</v>
      </c>
      <c r="I656" s="2">
        <f>'Moving Avg'!H656</f>
        <v>53.939787000000024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</row>
    <row r="657" spans="1:12" ht="13.5" x14ac:dyDescent="0.25">
      <c r="A657" s="3">
        <f>RSI!A657</f>
        <v>43258</v>
      </c>
      <c r="B657" s="2">
        <f>RSI!B657</f>
        <v>58.288600000000002</v>
      </c>
      <c r="C657" s="2">
        <f>RSI!I657</f>
        <v>70.801141415159037</v>
      </c>
      <c r="D657" s="2">
        <f>MACD!E657</f>
        <v>-5.3945693152535057E-2</v>
      </c>
      <c r="E657" s="2">
        <f>MACD!F657</f>
        <v>0.34014110390887908</v>
      </c>
      <c r="F657" s="2">
        <f>'Moving Avg'!D657</f>
        <v>58.288599999999995</v>
      </c>
      <c r="G657" s="2">
        <f>'Moving Avg'!F657</f>
        <v>57.477819999999994</v>
      </c>
      <c r="H657" s="2">
        <f>'Moving Avg'!G657</f>
        <v>54.087715999999979</v>
      </c>
      <c r="I657" s="2">
        <f>'Moving Avg'!H657</f>
        <v>53.932063000000028</v>
      </c>
      <c r="J657" s="5" t="str">
        <f>OBV!F657</f>
        <v>BULLISH</v>
      </c>
      <c r="K657" s="5" t="str">
        <f>OBV!G657</f>
        <v>WEAK</v>
      </c>
      <c r="L657" s="5" t="str">
        <f>OBV!H657</f>
        <v>CONFIRMED BULLISH</v>
      </c>
    </row>
    <row r="658" spans="1:12" ht="13.5" x14ac:dyDescent="0.25">
      <c r="A658" s="3">
        <f>RSI!A658</f>
        <v>43259</v>
      </c>
      <c r="B658" s="2">
        <f>RSI!B658</f>
        <v>58.288600000000002</v>
      </c>
      <c r="C658" s="2">
        <f>RSI!I658</f>
        <v>70.801141415159037</v>
      </c>
      <c r="D658" s="2">
        <f>MACD!E658</f>
        <v>-0.38295227396858422</v>
      </c>
      <c r="E658" s="2">
        <f>MACD!F658</f>
        <v>0.19552242833338646</v>
      </c>
      <c r="F658" s="2">
        <f>'Moving Avg'!D658</f>
        <v>58.288599999999995</v>
      </c>
      <c r="G658" s="2">
        <f>'Moving Avg'!F658</f>
        <v>57.498810000000006</v>
      </c>
      <c r="H658" s="2">
        <f>'Moving Avg'!G658</f>
        <v>54.294005999999975</v>
      </c>
      <c r="I658" s="2">
        <f>'Moving Avg'!H658</f>
        <v>53.927243500000031</v>
      </c>
      <c r="J658" s="5" t="str">
        <f>OBV!F658</f>
        <v>NEUTRAL</v>
      </c>
      <c r="K658" s="5" t="str">
        <f>OBV!G658</f>
        <v>NEUTRAL</v>
      </c>
      <c r="L658" s="5" t="str">
        <f>OBV!H658</f>
        <v>NEUTRAL</v>
      </c>
    </row>
    <row r="659" spans="1:12" ht="13.5" x14ac:dyDescent="0.25">
      <c r="A659" s="3">
        <f>RSI!A659</f>
        <v>43262</v>
      </c>
      <c r="B659" s="2">
        <f>RSI!B659</f>
        <v>58.288600000000002</v>
      </c>
      <c r="C659" s="2">
        <f>RSI!I659</f>
        <v>70.801141415159037</v>
      </c>
      <c r="D659" s="2">
        <f>MACD!E659</f>
        <v>-0.41675056635758523</v>
      </c>
      <c r="E659" s="2">
        <f>MACD!F659</f>
        <v>7.3067829395192116E-2</v>
      </c>
      <c r="F659" s="2">
        <f>'Moving Avg'!D659</f>
        <v>58.288599999999995</v>
      </c>
      <c r="G659" s="2">
        <f>'Moving Avg'!F659</f>
        <v>57.519799999999996</v>
      </c>
      <c r="H659" s="2">
        <f>'Moving Avg'!G659</f>
        <v>54.50029599999997</v>
      </c>
      <c r="I659" s="2">
        <f>'Moving Avg'!H659</f>
        <v>53.922424000000028</v>
      </c>
      <c r="J659" s="5" t="str">
        <f>OBV!F659</f>
        <v>NEUTRAL</v>
      </c>
      <c r="K659" s="5" t="str">
        <f>OBV!G659</f>
        <v>NEUTRAL</v>
      </c>
      <c r="L659" s="5" t="str">
        <f>OBV!H659</f>
        <v>NEUTRAL</v>
      </c>
    </row>
    <row r="660" spans="1:12" ht="13.5" x14ac:dyDescent="0.25">
      <c r="A660" s="3">
        <f>RSI!A660</f>
        <v>43263</v>
      </c>
      <c r="B660" s="2">
        <f>RSI!B660</f>
        <v>58.288600000000002</v>
      </c>
      <c r="C660" s="2">
        <f>RSI!I660</f>
        <v>70.801141415159037</v>
      </c>
      <c r="D660" s="2">
        <f>MACD!E660</f>
        <v>-0.4537896778719599</v>
      </c>
      <c r="E660" s="2">
        <f>MACD!F660</f>
        <v>-3.2303672058238295E-2</v>
      </c>
      <c r="F660" s="2">
        <f>'Moving Avg'!D660</f>
        <v>58.288599999999995</v>
      </c>
      <c r="G660" s="2">
        <f>'Moving Avg'!F660</f>
        <v>57.540789999999994</v>
      </c>
      <c r="H660" s="2">
        <f>'Moving Avg'!G660</f>
        <v>54.706585999999973</v>
      </c>
      <c r="I660" s="2">
        <f>'Moving Avg'!H660</f>
        <v>53.923413500000031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</row>
    <row r="661" spans="1:12" ht="13.5" x14ac:dyDescent="0.25">
      <c r="A661" s="3">
        <f>RSI!A661</f>
        <v>43264</v>
      </c>
      <c r="B661" s="2">
        <f>RSI!B661</f>
        <v>56.669400000000003</v>
      </c>
      <c r="C661" s="2">
        <f>RSI!I661</f>
        <v>46.638837657469203</v>
      </c>
      <c r="D661" s="2">
        <f>MACD!E661</f>
        <v>-0.1848050538120205</v>
      </c>
      <c r="E661" s="2">
        <f>MACD!F661</f>
        <v>-6.2803948408994739E-2</v>
      </c>
      <c r="F661" s="2">
        <f>'Moving Avg'!D661</f>
        <v>57.964759999999998</v>
      </c>
      <c r="G661" s="2">
        <f>'Moving Avg'!F661</f>
        <v>57.480819999999994</v>
      </c>
      <c r="H661" s="2">
        <f>'Moving Avg'!G661</f>
        <v>54.880491999999983</v>
      </c>
      <c r="I661" s="2">
        <f>'Moving Avg'!H661</f>
        <v>53.916307000000025</v>
      </c>
      <c r="J661" s="5" t="str">
        <f>OBV!F661</f>
        <v>BEARISH</v>
      </c>
      <c r="K661" s="5" t="str">
        <f>OBV!G661</f>
        <v>STRONG</v>
      </c>
      <c r="L661" s="5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54.972299999999997</v>
      </c>
      <c r="C662" s="2">
        <f>RSI!I662</f>
        <v>33.669315197211588</v>
      </c>
      <c r="D662" s="2">
        <f>MACD!E662</f>
        <v>0.18191686023848774</v>
      </c>
      <c r="E662" s="2">
        <f>MACD!F662</f>
        <v>-1.3859786679498241E-2</v>
      </c>
      <c r="F662" s="2">
        <f>'Moving Avg'!D662</f>
        <v>57.301499999999997</v>
      </c>
      <c r="G662" s="2">
        <f>'Moving Avg'!F662</f>
        <v>57.335994999999983</v>
      </c>
      <c r="H662" s="2">
        <f>'Moving Avg'!G662</f>
        <v>54.996467999999979</v>
      </c>
      <c r="I662" s="2">
        <f>'Moving Avg'!H662</f>
        <v>53.900715000000019</v>
      </c>
      <c r="J662" s="5" t="str">
        <f>OBV!F662</f>
        <v>BEARISH</v>
      </c>
      <c r="K662" s="5" t="str">
        <f>OBV!G662</f>
        <v>STRONG</v>
      </c>
      <c r="L662" s="5" t="str">
        <f>OBV!H662</f>
        <v>CONFIRMED BEARISH</v>
      </c>
    </row>
    <row r="663" spans="1:12" ht="13.5" x14ac:dyDescent="0.25">
      <c r="A663" s="3">
        <f>RSI!A663</f>
        <v>43269</v>
      </c>
      <c r="B663" s="2">
        <f>RSI!B663</f>
        <v>53.253700000000002</v>
      </c>
      <c r="C663" s="2">
        <f>RSI!I663</f>
        <v>25.834505146093434</v>
      </c>
      <c r="D663" s="2">
        <f>MACD!E663</f>
        <v>0.63909537568844854</v>
      </c>
      <c r="E663" s="2">
        <f>MACD!F663</f>
        <v>0.11673124579409114</v>
      </c>
      <c r="F663" s="2">
        <f>'Moving Avg'!D663</f>
        <v>56.294519999999999</v>
      </c>
      <c r="G663" s="2">
        <f>'Moving Avg'!F663</f>
        <v>57.150214999999982</v>
      </c>
      <c r="H663" s="2">
        <f>'Moving Avg'!G663</f>
        <v>55.102059999999994</v>
      </c>
      <c r="I663" s="2">
        <f>'Moving Avg'!H663</f>
        <v>53.87653000000001</v>
      </c>
      <c r="J663" s="5" t="str">
        <f>OBV!F663</f>
        <v>BEARISH</v>
      </c>
      <c r="K663" s="5" t="str">
        <f>OBV!G663</f>
        <v>STRONG</v>
      </c>
      <c r="L663" s="5" t="str">
        <f>OBV!H663</f>
        <v>CONFIRMED BEARISH</v>
      </c>
    </row>
    <row r="664" spans="1:12" ht="13.5" x14ac:dyDescent="0.25">
      <c r="A664" s="3">
        <f>RSI!A664</f>
        <v>43270</v>
      </c>
      <c r="B664" s="2">
        <f>RSI!B664</f>
        <v>53.247500000000002</v>
      </c>
      <c r="C664" s="2">
        <f>RSI!I664</f>
        <v>25.811170380021551</v>
      </c>
      <c r="D664" s="2">
        <f>MACD!E664</f>
        <v>1.0478375701214517</v>
      </c>
      <c r="E664" s="2">
        <f>MACD!F664</f>
        <v>0.3029525106595633</v>
      </c>
      <c r="F664" s="2">
        <f>'Moving Avg'!D664</f>
        <v>55.286300000000004</v>
      </c>
      <c r="G664" s="2">
        <f>'Moving Avg'!F664</f>
        <v>56.964124999999981</v>
      </c>
      <c r="H664" s="2">
        <f>'Moving Avg'!G664</f>
        <v>55.206327999999985</v>
      </c>
      <c r="I664" s="2">
        <f>'Moving Avg'!H664</f>
        <v>53.846505000000008</v>
      </c>
      <c r="J664" s="5" t="str">
        <f>OBV!F664</f>
        <v>BEARISH</v>
      </c>
      <c r="K664" s="5" t="str">
        <f>OBV!G664</f>
        <v>STRONG</v>
      </c>
      <c r="L664" s="5" t="str">
        <f>OBV!H664</f>
        <v>CONFIRMED BEARISH</v>
      </c>
    </row>
    <row r="665" spans="1:12" ht="13.5" x14ac:dyDescent="0.25">
      <c r="A665" s="3">
        <f>RSI!A665</f>
        <v>43271</v>
      </c>
      <c r="B665" s="2">
        <f>RSI!B665</f>
        <v>53.253700000000002</v>
      </c>
      <c r="C665" s="2">
        <f>RSI!I665</f>
        <v>25.883265233879229</v>
      </c>
      <c r="D665" s="2">
        <f>MACD!E665</f>
        <v>1.4131251860433593</v>
      </c>
      <c r="E665" s="2">
        <f>MACD!F665</f>
        <v>0.5249870457363226</v>
      </c>
      <c r="F665" s="2">
        <f>'Moving Avg'!D665</f>
        <v>54.279319999999998</v>
      </c>
      <c r="G665" s="2">
        <f>'Moving Avg'!F665</f>
        <v>56.778344999999987</v>
      </c>
      <c r="H665" s="2">
        <f>'Moving Avg'!G665</f>
        <v>55.310719999999989</v>
      </c>
      <c r="I665" s="2">
        <f>'Moving Avg'!H665</f>
        <v>53.816510999999991</v>
      </c>
      <c r="J665" s="5" t="str">
        <f>OBV!F665</f>
        <v>BEARISH</v>
      </c>
      <c r="K665" s="5" t="str">
        <f>OBV!G665</f>
        <v>STRONG</v>
      </c>
      <c r="L665" s="5" t="str">
        <f>OBV!H665</f>
        <v>CONFIRMED BEARISH</v>
      </c>
    </row>
    <row r="666" spans="1:12" ht="13.5" x14ac:dyDescent="0.25">
      <c r="A666" s="3">
        <f>RSI!A666</f>
        <v>43272</v>
      </c>
      <c r="B666" s="2">
        <f>RSI!B666</f>
        <v>53.253700000000002</v>
      </c>
      <c r="C666" s="2">
        <f>RSI!I666</f>
        <v>25.883265233879229</v>
      </c>
      <c r="D666" s="2">
        <f>MACD!E666</f>
        <v>1.7405929741754207</v>
      </c>
      <c r="E666" s="2">
        <f>MACD!F666</f>
        <v>0.76810823142414231</v>
      </c>
      <c r="F666" s="2">
        <f>'Moving Avg'!D666</f>
        <v>53.596180000000004</v>
      </c>
      <c r="G666" s="2">
        <f>'Moving Avg'!F666</f>
        <v>56.592564999999993</v>
      </c>
      <c r="H666" s="2">
        <f>'Moving Avg'!G666</f>
        <v>55.415112000000001</v>
      </c>
      <c r="I666" s="2">
        <f>'Moving Avg'!H666</f>
        <v>53.786516999999982</v>
      </c>
      <c r="J666" s="5" t="str">
        <f>OBV!F666</f>
        <v>BEARISH</v>
      </c>
      <c r="K666" s="5" t="str">
        <f>OBV!G666</f>
        <v>STRONG</v>
      </c>
      <c r="L666" s="5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53.253700000000002</v>
      </c>
      <c r="C667" s="2">
        <f>RSI!I667</f>
        <v>25.883265233879229</v>
      </c>
      <c r="D667" s="2">
        <f>MACD!E667</f>
        <v>2.0346980164535182</v>
      </c>
      <c r="E667" s="2">
        <f>MACD!F667</f>
        <v>1.0214261884300175</v>
      </c>
      <c r="F667" s="2">
        <f>'Moving Avg'!D667</f>
        <v>53.252460000000006</v>
      </c>
      <c r="G667" s="2">
        <f>'Moving Avg'!F667</f>
        <v>56.490439999999992</v>
      </c>
      <c r="H667" s="2">
        <f>'Moving Avg'!G667</f>
        <v>55.519504000000005</v>
      </c>
      <c r="I667" s="2">
        <f>'Moving Avg'!H667</f>
        <v>53.75652299999998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53.253700000000002</v>
      </c>
      <c r="C668" s="2">
        <f>RSI!I668</f>
        <v>25.883265233879214</v>
      </c>
      <c r="D668" s="2">
        <f>MACD!E668</f>
        <v>2.2993125308713616</v>
      </c>
      <c r="E668" s="2">
        <f>MACD!F668</f>
        <v>1.2770034569182864</v>
      </c>
      <c r="F668" s="2">
        <f>'Moving Avg'!D668</f>
        <v>53.252460000000006</v>
      </c>
      <c r="G668" s="2">
        <f>'Moving Avg'!F668</f>
        <v>56.388314999999992</v>
      </c>
      <c r="H668" s="2">
        <f>'Moving Avg'!G668</f>
        <v>55.623896000000016</v>
      </c>
      <c r="I668" s="2">
        <f>'Moving Avg'!H668</f>
        <v>53.726528999999971</v>
      </c>
      <c r="J668" s="5" t="str">
        <f>OBV!F668</f>
        <v>BULLISH</v>
      </c>
      <c r="K668" s="5" t="str">
        <f>OBV!G668</f>
        <v>WEAK</v>
      </c>
      <c r="L668" s="5" t="str">
        <f>OBV!H668</f>
        <v>NEUTRAL</v>
      </c>
    </row>
    <row r="669" spans="1:12" ht="13.5" x14ac:dyDescent="0.25">
      <c r="A669" s="3">
        <f>RSI!A669</f>
        <v>43277</v>
      </c>
      <c r="B669" s="2">
        <f>RSI!B669</f>
        <v>53.2851</v>
      </c>
      <c r="C669" s="2">
        <f>RSI!I669</f>
        <v>26.370673918884179</v>
      </c>
      <c r="D669" s="2">
        <f>MACD!E669</f>
        <v>2.5354804549210002</v>
      </c>
      <c r="E669" s="2">
        <f>MACD!F669</f>
        <v>1.5286988565188291</v>
      </c>
      <c r="F669" s="2">
        <f>'Moving Avg'!D669</f>
        <v>53.259979999999999</v>
      </c>
      <c r="G669" s="2">
        <f>'Moving Avg'!F669</f>
        <v>56.205304999999989</v>
      </c>
      <c r="H669" s="2">
        <f>'Moving Avg'!G669</f>
        <v>55.728916000000019</v>
      </c>
      <c r="I669" s="2">
        <f>'Moving Avg'!H669</f>
        <v>53.696691999999977</v>
      </c>
      <c r="J669" s="5" t="str">
        <f>OBV!F669</f>
        <v>BULLISH</v>
      </c>
      <c r="K669" s="5" t="str">
        <f>OBV!G669</f>
        <v>WEAK</v>
      </c>
      <c r="L669" s="5" t="str">
        <f>OBV!H669</f>
        <v>CONFIRMED BULLISH</v>
      </c>
    </row>
    <row r="670" spans="1:12" ht="13.5" x14ac:dyDescent="0.25">
      <c r="A670" s="3">
        <f>RSI!A670</f>
        <v>43278</v>
      </c>
      <c r="B670" s="2">
        <f>RSI!B670</f>
        <v>54.845999999999997</v>
      </c>
      <c r="C670" s="2">
        <f>RSI!I670</f>
        <v>45.542543126362069</v>
      </c>
      <c r="D670" s="2">
        <f>MACD!E670</f>
        <v>2.6330156608867199</v>
      </c>
      <c r="E670" s="2">
        <f>MACD!F670</f>
        <v>1.7495622173924072</v>
      </c>
      <c r="F670" s="2">
        <f>'Moving Avg'!D670</f>
        <v>53.578440000000001</v>
      </c>
      <c r="G670" s="2">
        <f>'Moving Avg'!F670</f>
        <v>56.100339999999996</v>
      </c>
      <c r="H670" s="2">
        <f>'Moving Avg'!G670</f>
        <v>55.865154000000018</v>
      </c>
      <c r="I670" s="2">
        <f>'Moving Avg'!H670</f>
        <v>53.674659499999969</v>
      </c>
      <c r="J670" s="5" t="str">
        <f>OBV!F670</f>
        <v>BULLISH</v>
      </c>
      <c r="K670" s="5" t="str">
        <f>OBV!G670</f>
        <v>WEAK</v>
      </c>
      <c r="L670" s="5" t="str">
        <f>OBV!H670</f>
        <v>CONFIRMED BULLISH</v>
      </c>
    </row>
    <row r="671" spans="1:12" ht="13.5" x14ac:dyDescent="0.25">
      <c r="A671" s="3">
        <f>RSI!A671</f>
        <v>43279</v>
      </c>
      <c r="B671" s="2">
        <f>RSI!B671</f>
        <v>54.845999999999997</v>
      </c>
      <c r="C671" s="2">
        <f>RSI!I671</f>
        <v>45.542543126362069</v>
      </c>
      <c r="D671" s="2">
        <f>MACD!E671</f>
        <v>2.4695504728440625</v>
      </c>
      <c r="E671" s="2">
        <f>MACD!F671</f>
        <v>1.8935598684827384</v>
      </c>
      <c r="F671" s="2">
        <f>'Moving Avg'!D671</f>
        <v>53.896900000000002</v>
      </c>
      <c r="G671" s="2">
        <f>'Moving Avg'!F671</f>
        <v>55.934209999999993</v>
      </c>
      <c r="H671" s="2">
        <f>'Moving Avg'!G671</f>
        <v>56.001392000000024</v>
      </c>
      <c r="I671" s="2">
        <f>'Moving Avg'!H671</f>
        <v>53.652626999999974</v>
      </c>
      <c r="J671" s="5" t="str">
        <f>OBV!F671</f>
        <v>BULLISH</v>
      </c>
      <c r="K671" s="5" t="str">
        <f>OBV!G671</f>
        <v>WEAK</v>
      </c>
      <c r="L671" s="5" t="str">
        <f>OBV!H671</f>
        <v>CONFIRMED BULLISH</v>
      </c>
    </row>
    <row r="672" spans="1:12" ht="13.5" x14ac:dyDescent="0.25">
      <c r="A672" s="3">
        <f>RSI!A672</f>
        <v>43280</v>
      </c>
      <c r="B672" s="2">
        <f>RSI!B672</f>
        <v>54.845999999999997</v>
      </c>
      <c r="C672" s="2">
        <f>RSI!I672</f>
        <v>45.542543126362069</v>
      </c>
      <c r="D672" s="2">
        <f>MACD!E672</f>
        <v>2.073023610726942</v>
      </c>
      <c r="E672" s="2">
        <f>MACD!F672</f>
        <v>1.9294526169315791</v>
      </c>
      <c r="F672" s="2">
        <f>'Moving Avg'!D672</f>
        <v>54.215359999999997</v>
      </c>
      <c r="G672" s="2">
        <f>'Moving Avg'!F672</f>
        <v>55.764479999999992</v>
      </c>
      <c r="H672" s="2">
        <f>'Moving Avg'!G672</f>
        <v>56.13763000000003</v>
      </c>
      <c r="I672" s="2">
        <f>'Moving Avg'!H672</f>
        <v>53.639482499999964</v>
      </c>
      <c r="J672" s="5" t="str">
        <f>OBV!F672</f>
        <v>BULLISH</v>
      </c>
      <c r="K672" s="5" t="str">
        <f>OBV!G672</f>
        <v>WEAK</v>
      </c>
      <c r="L672" s="5" t="str">
        <f>OBV!H672</f>
        <v>CONFIRMED BULLISH</v>
      </c>
    </row>
    <row r="673" spans="1:12" ht="13.5" x14ac:dyDescent="0.25">
      <c r="A673" s="3">
        <f>RSI!A673</f>
        <v>43283</v>
      </c>
      <c r="B673" s="2">
        <f>RSI!B673</f>
        <v>54.845999999999997</v>
      </c>
      <c r="C673" s="2">
        <f>RSI!I673</f>
        <v>45.542543126362069</v>
      </c>
      <c r="D673" s="2">
        <f>MACD!E673</f>
        <v>1.4757695323078082</v>
      </c>
      <c r="E673" s="2">
        <f>MACD!F673</f>
        <v>1.838716000006825</v>
      </c>
      <c r="F673" s="2">
        <f>'Moving Avg'!D673</f>
        <v>54.533820000000006</v>
      </c>
      <c r="G673" s="2">
        <f>'Moving Avg'!F673</f>
        <v>55.592349999999996</v>
      </c>
      <c r="H673" s="2">
        <f>'Moving Avg'!G673</f>
        <v>56.221456000000032</v>
      </c>
      <c r="I673" s="2">
        <f>'Moving Avg'!H673</f>
        <v>53.617478999999967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54.845999999999997</v>
      </c>
      <c r="C674" s="2">
        <f>RSI!I674</f>
        <v>45.542543126362069</v>
      </c>
      <c r="D674" s="2">
        <f>MACD!E674</f>
        <v>0.9719178237764865</v>
      </c>
      <c r="E674" s="2">
        <f>MACD!F674</f>
        <v>1.6653563647607574</v>
      </c>
      <c r="F674" s="2">
        <f>'Moving Avg'!D674</f>
        <v>54.845999999999989</v>
      </c>
      <c r="G674" s="2">
        <f>'Moving Avg'!F674</f>
        <v>55.420219999999993</v>
      </c>
      <c r="H674" s="2">
        <f>'Moving Avg'!G674</f>
        <v>56.277938000000042</v>
      </c>
      <c r="I674" s="2">
        <f>'Moving Avg'!H674</f>
        <v>53.595475499999964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54.845999999999997</v>
      </c>
      <c r="C675" s="2">
        <f>RSI!I675</f>
        <v>45.542543126362069</v>
      </c>
      <c r="D675" s="2">
        <f>MACD!E675</f>
        <v>0.54882354702088065</v>
      </c>
      <c r="E675" s="2">
        <f>MACD!F675</f>
        <v>1.442049801212782</v>
      </c>
      <c r="F675" s="2">
        <f>'Moving Avg'!D675</f>
        <v>54.845999999999989</v>
      </c>
      <c r="G675" s="2">
        <f>'Moving Avg'!F675</f>
        <v>55.248090000000005</v>
      </c>
      <c r="H675" s="2">
        <f>'Moving Avg'!G675</f>
        <v>56.307434000000036</v>
      </c>
      <c r="I675" s="2">
        <f>'Moving Avg'!H675</f>
        <v>53.573471999999967</v>
      </c>
      <c r="J675" s="5" t="str">
        <f>OBV!F675</f>
        <v>NEUTRAL</v>
      </c>
      <c r="K675" s="5" t="str">
        <f>OBV!G675</f>
        <v>NEUTRAL</v>
      </c>
      <c r="L675" s="5" t="str">
        <f>OBV!H675</f>
        <v>NEUTRAL</v>
      </c>
    </row>
    <row r="676" spans="1:12" ht="13.5" x14ac:dyDescent="0.25">
      <c r="A676" s="3">
        <f>RSI!A676</f>
        <v>43286</v>
      </c>
      <c r="B676" s="2">
        <f>RSI!B676</f>
        <v>54.845999999999997</v>
      </c>
      <c r="C676" s="2">
        <f>RSI!I676</f>
        <v>45.542543126362062</v>
      </c>
      <c r="D676" s="2">
        <f>MACD!E676</f>
        <v>0.19293915871354272</v>
      </c>
      <c r="E676" s="2">
        <f>MACD!F676</f>
        <v>1.1922276727129344</v>
      </c>
      <c r="F676" s="2">
        <f>'Moving Avg'!D676</f>
        <v>54.845999999999989</v>
      </c>
      <c r="G676" s="2">
        <f>'Moving Avg'!F676</f>
        <v>55.075959999999995</v>
      </c>
      <c r="H676" s="2">
        <f>'Moving Avg'!G676</f>
        <v>56.288956000000034</v>
      </c>
      <c r="I676" s="2">
        <f>'Moving Avg'!H676</f>
        <v>53.551439499999958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</row>
    <row r="677" spans="1:12" ht="13.5" x14ac:dyDescent="0.25">
      <c r="A677" s="3">
        <f>RSI!A677</f>
        <v>43287</v>
      </c>
      <c r="B677" s="2">
        <f>RSI!B677</f>
        <v>54.845999999999997</v>
      </c>
      <c r="C677" s="2">
        <f>RSI!I677</f>
        <v>45.542543126362062</v>
      </c>
      <c r="D677" s="2">
        <f>MACD!E677</f>
        <v>-0.10623224703964951</v>
      </c>
      <c r="E677" s="2">
        <f>MACD!F677</f>
        <v>0.93253568876241766</v>
      </c>
      <c r="F677" s="2">
        <f>'Moving Avg'!D677</f>
        <v>54.845999999999989</v>
      </c>
      <c r="G677" s="2">
        <f>'Moving Avg'!F677</f>
        <v>54.903829999999992</v>
      </c>
      <c r="H677" s="2">
        <f>'Moving Avg'!G677</f>
        <v>56.258244000000033</v>
      </c>
      <c r="I677" s="2">
        <f>'Moving Avg'!H677</f>
        <v>53.529406999999964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</row>
    <row r="678" spans="1:12" ht="13.5" x14ac:dyDescent="0.25">
      <c r="A678" s="3">
        <f>RSI!A678</f>
        <v>43290</v>
      </c>
      <c r="B678" s="2">
        <f>RSI!B678</f>
        <v>54.845999999999997</v>
      </c>
      <c r="C678" s="2">
        <f>RSI!I678</f>
        <v>45.542543126362062</v>
      </c>
      <c r="D678" s="2">
        <f>MACD!E678</f>
        <v>-0.35756104360366692</v>
      </c>
      <c r="E678" s="2">
        <f>MACD!F678</f>
        <v>0.67451634228920077</v>
      </c>
      <c r="F678" s="2">
        <f>'Moving Avg'!D678</f>
        <v>54.845999999999989</v>
      </c>
      <c r="G678" s="2">
        <f>'Moving Avg'!F678</f>
        <v>54.731700000000004</v>
      </c>
      <c r="H678" s="2">
        <f>'Moving Avg'!G678</f>
        <v>56.227532000000025</v>
      </c>
      <c r="I678" s="2">
        <f>'Moving Avg'!H678</f>
        <v>53.507374499999969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</row>
    <row r="679" spans="1:12" ht="13.5" x14ac:dyDescent="0.25">
      <c r="A679" s="3">
        <f>RSI!A679</f>
        <v>43291</v>
      </c>
      <c r="B679" s="2">
        <f>RSI!B679</f>
        <v>54.845999999999997</v>
      </c>
      <c r="C679" s="2">
        <f>RSI!I679</f>
        <v>45.542543126362062</v>
      </c>
      <c r="D679" s="2">
        <f>MACD!E679</f>
        <v>-0.5637113993891063</v>
      </c>
      <c r="E679" s="2">
        <f>MACD!F679</f>
        <v>0.42687079395353933</v>
      </c>
      <c r="F679" s="2">
        <f>'Moving Avg'!D679</f>
        <v>54.845999999999989</v>
      </c>
      <c r="G679" s="2">
        <f>'Moving Avg'!F679</f>
        <v>54.559569999999994</v>
      </c>
      <c r="H679" s="2">
        <f>'Moving Avg'!G679</f>
        <v>56.196700000000028</v>
      </c>
      <c r="I679" s="2">
        <f>'Moving Avg'!H679</f>
        <v>53.494607499999965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</row>
    <row r="680" spans="1:12" ht="13.5" x14ac:dyDescent="0.25">
      <c r="A680" s="3">
        <f>RSI!A680</f>
        <v>43292</v>
      </c>
      <c r="B680" s="2">
        <f>RSI!B680</f>
        <v>54.845999999999997</v>
      </c>
      <c r="C680" s="2">
        <f>RSI!I680</f>
        <v>45.542543126362055</v>
      </c>
      <c r="D680" s="2">
        <f>MACD!E680</f>
        <v>-0.49645072201999341</v>
      </c>
      <c r="E680" s="2">
        <f>MACD!F680</f>
        <v>0.24220649075883277</v>
      </c>
      <c r="F680" s="2">
        <f>'Moving Avg'!D680</f>
        <v>54.845999999999989</v>
      </c>
      <c r="G680" s="2">
        <f>'Moving Avg'!F680</f>
        <v>54.387439999999991</v>
      </c>
      <c r="H680" s="2">
        <f>'Moving Avg'!G680</f>
        <v>56.165868000000017</v>
      </c>
      <c r="I680" s="2">
        <f>'Moving Avg'!H680</f>
        <v>53.472567499999968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</row>
    <row r="681" spans="1:12" ht="13.5" x14ac:dyDescent="0.25">
      <c r="A681" s="3">
        <f>RSI!A681</f>
        <v>43293</v>
      </c>
      <c r="B681" s="2">
        <f>RSI!B681</f>
        <v>54.538800000000002</v>
      </c>
      <c r="C681" s="2">
        <f>RSI!I681</f>
        <v>40.816213639505698</v>
      </c>
      <c r="D681" s="2">
        <f>MACD!E681</f>
        <v>-0.41534049647986393</v>
      </c>
      <c r="E681" s="2">
        <f>MACD!F681</f>
        <v>0.11069709331109344</v>
      </c>
      <c r="F681" s="2">
        <f>'Moving Avg'!D681</f>
        <v>54.784559999999999</v>
      </c>
      <c r="G681" s="2">
        <f>'Moving Avg'!F681</f>
        <v>54.280909999999992</v>
      </c>
      <c r="H681" s="2">
        <f>'Moving Avg'!G681</f>
        <v>56.128892000000015</v>
      </c>
      <c r="I681" s="2">
        <f>'Moving Avg'!H681</f>
        <v>53.448991499999963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53.911999999999999</v>
      </c>
      <c r="C682" s="2">
        <f>RSI!I682</f>
        <v>33.237044849504983</v>
      </c>
      <c r="D682" s="2">
        <f>MACD!E682</f>
        <v>-0.29712888961532258</v>
      </c>
      <c r="E682" s="2">
        <f>MACD!F682</f>
        <v>2.9131896725810243E-2</v>
      </c>
      <c r="F682" s="2">
        <f>'Moving Avg'!D682</f>
        <v>54.597759999999994</v>
      </c>
      <c r="G682" s="2">
        <f>'Moving Avg'!F682</f>
        <v>54.227895000000004</v>
      </c>
      <c r="H682" s="2">
        <f>'Moving Avg'!G682</f>
        <v>56.07938</v>
      </c>
      <c r="I682" s="2">
        <f>'Moving Avg'!H682</f>
        <v>53.422281499999968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53.911999999999999</v>
      </c>
      <c r="C683" s="2">
        <f>RSI!I683</f>
        <v>33.237044849504983</v>
      </c>
      <c r="D683" s="2">
        <f>MACD!E683</f>
        <v>-0.19048299945517755</v>
      </c>
      <c r="E683" s="2">
        <f>MACD!F683</f>
        <v>-1.4791082510387316E-2</v>
      </c>
      <c r="F683" s="2">
        <f>'Moving Avg'!D683</f>
        <v>54.410960000000003</v>
      </c>
      <c r="G683" s="2">
        <f>'Moving Avg'!F683</f>
        <v>54.260810000000006</v>
      </c>
      <c r="H683" s="2">
        <f>'Moving Avg'!G683</f>
        <v>56.030227999999994</v>
      </c>
      <c r="I683" s="2">
        <f>'Moving Avg'!H683</f>
        <v>53.395571499999981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</row>
    <row r="684" spans="1:12" ht="13.5" x14ac:dyDescent="0.25">
      <c r="A684" s="3">
        <f>RSI!A684</f>
        <v>43298</v>
      </c>
      <c r="B684" s="2">
        <f>RSI!B684</f>
        <v>53.911999999999999</v>
      </c>
      <c r="C684" s="2">
        <f>RSI!I684</f>
        <v>33.237044849504983</v>
      </c>
      <c r="D684" s="2">
        <f>MACD!E684</f>
        <v>-9.411390603106895E-2</v>
      </c>
      <c r="E684" s="2">
        <f>MACD!F684</f>
        <v>-3.0655647214523647E-2</v>
      </c>
      <c r="F684" s="2">
        <f>'Moving Avg'!D684</f>
        <v>54.224159999999998</v>
      </c>
      <c r="G684" s="2">
        <f>'Moving Avg'!F684</f>
        <v>54.294035000000008</v>
      </c>
      <c r="H684" s="2">
        <f>'Moving Avg'!G684</f>
        <v>55.981075999999995</v>
      </c>
      <c r="I684" s="2">
        <f>'Moving Avg'!H684</f>
        <v>53.366492499999978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53.911999999999999</v>
      </c>
      <c r="C685" s="2">
        <f>RSI!I685</f>
        <v>33.237044849504983</v>
      </c>
      <c r="D685" s="2">
        <f>MACD!E685</f>
        <v>-6.8946572682406781E-3</v>
      </c>
      <c r="E685" s="2">
        <f>MACD!F685</f>
        <v>-2.5903449225267054E-2</v>
      </c>
      <c r="F685" s="2">
        <f>'Moving Avg'!D685</f>
        <v>54.03736</v>
      </c>
      <c r="G685" s="2">
        <f>'Moving Avg'!F685</f>
        <v>54.326950000000011</v>
      </c>
      <c r="H685" s="2">
        <f>'Moving Avg'!G685</f>
        <v>55.931923999999988</v>
      </c>
      <c r="I685" s="2">
        <f>'Moving Avg'!H685</f>
        <v>53.337413499999975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</row>
    <row r="686" spans="1:12" ht="13.5" x14ac:dyDescent="0.25">
      <c r="A686" s="3">
        <f>RSI!A686</f>
        <v>43300</v>
      </c>
      <c r="B686" s="2">
        <f>RSI!B686</f>
        <v>54.538800000000002</v>
      </c>
      <c r="C686" s="2">
        <f>RSI!I686</f>
        <v>46.57949496050044</v>
      </c>
      <c r="D686" s="2">
        <f>MACD!E686</f>
        <v>2.5732328597435128E-2</v>
      </c>
      <c r="E686" s="2">
        <f>MACD!F686</f>
        <v>-1.5576293660726621E-2</v>
      </c>
      <c r="F686" s="2">
        <f>'Moving Avg'!D686</f>
        <v>54.03736</v>
      </c>
      <c r="G686" s="2">
        <f>'Moving Avg'!F686</f>
        <v>54.391205000000014</v>
      </c>
      <c r="H686" s="2">
        <f>'Moving Avg'!G686</f>
        <v>55.895307999999979</v>
      </c>
      <c r="I686" s="2">
        <f>'Moving Avg'!H686</f>
        <v>53.311468499999975</v>
      </c>
      <c r="J686" s="5" t="str">
        <f>OBV!F686</f>
        <v>BEARISH</v>
      </c>
      <c r="K686" s="5" t="str">
        <f>OBV!G686</f>
        <v>NEUTRAL</v>
      </c>
      <c r="L686" s="5" t="str">
        <f>OBV!H686</f>
        <v>NEUTRAL</v>
      </c>
    </row>
    <row r="687" spans="1:12" ht="13.5" x14ac:dyDescent="0.25">
      <c r="A687" s="3">
        <f>RSI!A687</f>
        <v>43301</v>
      </c>
      <c r="B687" s="2">
        <f>RSI!B687</f>
        <v>53.974600000000002</v>
      </c>
      <c r="C687" s="2">
        <f>RSI!I687</f>
        <v>39.020243558948614</v>
      </c>
      <c r="D687" s="2">
        <f>MACD!E687</f>
        <v>9.6294983294505698E-2</v>
      </c>
      <c r="E687" s="2">
        <f>MACD!F687</f>
        <v>6.7979617303198445E-3</v>
      </c>
      <c r="F687" s="2">
        <f>'Moving Avg'!D687</f>
        <v>54.049879999999995</v>
      </c>
      <c r="G687" s="2">
        <f>'Moving Avg'!F687</f>
        <v>54.427250000000001</v>
      </c>
      <c r="H687" s="2">
        <f>'Moving Avg'!G687</f>
        <v>55.817423999999974</v>
      </c>
      <c r="I687" s="2">
        <f>'Moving Avg'!H687</f>
        <v>53.29613549999997</v>
      </c>
      <c r="J687" s="5" t="str">
        <f>OBV!F687</f>
        <v>BULLISH</v>
      </c>
      <c r="K687" s="5" t="str">
        <f>OBV!G687</f>
        <v>WEAK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53.974600000000002</v>
      </c>
      <c r="C688" s="2">
        <f>RSI!I688</f>
        <v>39.020243558948614</v>
      </c>
      <c r="D688" s="2">
        <f>MACD!E688</f>
        <v>0.16041222007090283</v>
      </c>
      <c r="E688" s="2">
        <f>MACD!F688</f>
        <v>3.7520813398436444E-2</v>
      </c>
      <c r="F688" s="2">
        <f>'Moving Avg'!D688</f>
        <v>54.062400000000004</v>
      </c>
      <c r="G688" s="2">
        <f>'Moving Avg'!F688</f>
        <v>54.463295000000002</v>
      </c>
      <c r="H688" s="2">
        <f>'Moving Avg'!G688</f>
        <v>55.739539999999977</v>
      </c>
      <c r="I688" s="2">
        <f>'Moving Avg'!H688</f>
        <v>53.293635499999965</v>
      </c>
      <c r="J688" s="5" t="str">
        <f>OBV!F688</f>
        <v>BULLISH</v>
      </c>
      <c r="K688" s="5" t="str">
        <f>OBV!G688</f>
        <v>WEAK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54.538800000000002</v>
      </c>
      <c r="C689" s="2">
        <f>RSI!I689</f>
        <v>48.679510542426343</v>
      </c>
      <c r="D689" s="2">
        <f>MACD!E689</f>
        <v>0.17695635463849868</v>
      </c>
      <c r="E689" s="2">
        <f>MACD!F689</f>
        <v>6.5407921646448902E-2</v>
      </c>
      <c r="F689" s="2">
        <f>'Moving Avg'!D689</f>
        <v>54.187760000000004</v>
      </c>
      <c r="G689" s="2">
        <f>'Moving Avg'!F689</f>
        <v>54.525980000000004</v>
      </c>
      <c r="H689" s="2">
        <f>'Moving Avg'!G689</f>
        <v>55.672939999999969</v>
      </c>
      <c r="I689" s="2">
        <f>'Moving Avg'!H689</f>
        <v>53.293956499999965</v>
      </c>
      <c r="J689" s="5" t="str">
        <f>OBV!F689</f>
        <v>BULLISH</v>
      </c>
      <c r="K689" s="5" t="str">
        <f>OBV!G689</f>
        <v>WEAK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54.538800000000002</v>
      </c>
      <c r="C690" s="2">
        <f>RSI!I690</f>
        <v>48.679510542426335</v>
      </c>
      <c r="D690" s="2">
        <f>MACD!E690</f>
        <v>0.19140254149757396</v>
      </c>
      <c r="E690" s="2">
        <f>MACD!F690</f>
        <v>9.0606845616673926E-2</v>
      </c>
      <c r="F690" s="2">
        <f>'Moving Avg'!D690</f>
        <v>54.313120000000005</v>
      </c>
      <c r="G690" s="2">
        <f>'Moving Avg'!F690</f>
        <v>54.510620000000003</v>
      </c>
      <c r="H690" s="2">
        <f>'Moving Avg'!G690</f>
        <v>55.60633999999996</v>
      </c>
      <c r="I690" s="2">
        <f>'Moving Avg'!H690</f>
        <v>53.293797499999954</v>
      </c>
      <c r="J690" s="5" t="str">
        <f>OBV!F690</f>
        <v>BULLISH</v>
      </c>
      <c r="K690" s="5" t="str">
        <f>OBV!G690</f>
        <v>WEAK</v>
      </c>
      <c r="L690" s="5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54.538800000000002</v>
      </c>
      <c r="C691" s="2">
        <f>RSI!I691</f>
        <v>48.679510542426335</v>
      </c>
      <c r="D691" s="2">
        <f>MACD!E691</f>
        <v>0.15677886976040867</v>
      </c>
      <c r="E691" s="2">
        <f>MACD!F691</f>
        <v>0.10384125044542088</v>
      </c>
      <c r="F691" s="2">
        <f>'Moving Avg'!D691</f>
        <v>54.313120000000005</v>
      </c>
      <c r="G691" s="2">
        <f>'Moving Avg'!F691</f>
        <v>54.495260000000009</v>
      </c>
      <c r="H691" s="2">
        <f>'Moving Avg'!G691</f>
        <v>55.539739999999959</v>
      </c>
      <c r="I691" s="2">
        <f>'Moving Avg'!H691</f>
        <v>53.293638499999958</v>
      </c>
      <c r="J691" s="5" t="str">
        <f>OBV!F691</f>
        <v>BULLISH</v>
      </c>
      <c r="K691" s="5" t="str">
        <f>OBV!G691</f>
        <v>WEAK</v>
      </c>
      <c r="L691" s="5" t="str">
        <f>OBV!H691</f>
        <v>NEUTRAL</v>
      </c>
    </row>
    <row r="692" spans="1:12" ht="13.5" x14ac:dyDescent="0.25">
      <c r="A692" s="3">
        <f>RSI!A692</f>
        <v>43311</v>
      </c>
      <c r="B692" s="2">
        <f>RSI!B692</f>
        <v>54.538800000000002</v>
      </c>
      <c r="C692" s="2">
        <f>RSI!I692</f>
        <v>48.679510542426335</v>
      </c>
      <c r="D692" s="2">
        <f>MACD!E692</f>
        <v>3.1434638402110693E-2</v>
      </c>
      <c r="E692" s="2">
        <f>MACD!F692</f>
        <v>8.9359928036758837E-2</v>
      </c>
      <c r="F692" s="2">
        <f>'Moving Avg'!D692</f>
        <v>54.425959999999996</v>
      </c>
      <c r="G692" s="2">
        <f>'Moving Avg'!F692</f>
        <v>54.479900000000008</v>
      </c>
      <c r="H692" s="2">
        <f>'Moving Avg'!G692</f>
        <v>55.473139999999951</v>
      </c>
      <c r="I692" s="2">
        <f>'Moving Avg'!H692</f>
        <v>53.293479499999961</v>
      </c>
      <c r="J692" s="5" t="str">
        <f>OBV!F692</f>
        <v>BULLISH</v>
      </c>
      <c r="K692" s="5" t="str">
        <f>OBV!G692</f>
        <v>WEAK</v>
      </c>
      <c r="L692" s="5" t="str">
        <f>OBV!H692</f>
        <v>CONFIRMED BULLISH</v>
      </c>
    </row>
    <row r="693" spans="1:12" ht="13.5" x14ac:dyDescent="0.25">
      <c r="A693" s="3">
        <f>RSI!A693</f>
        <v>43312</v>
      </c>
      <c r="B693" s="2">
        <f>RSI!B693</f>
        <v>54.538800000000002</v>
      </c>
      <c r="C693" s="2">
        <f>RSI!I693</f>
        <v>48.679510542426335</v>
      </c>
      <c r="D693" s="2">
        <f>MACD!E693</f>
        <v>-7.4270780905976608E-2</v>
      </c>
      <c r="E693" s="2">
        <f>MACD!F693</f>
        <v>5.6633786248211755E-2</v>
      </c>
      <c r="F693" s="2">
        <f>'Moving Avg'!D693</f>
        <v>54.538800000000002</v>
      </c>
      <c r="G693" s="2">
        <f>'Moving Avg'!F693</f>
        <v>54.464540000000014</v>
      </c>
      <c r="H693" s="2">
        <f>'Moving Avg'!G693</f>
        <v>55.424529999999947</v>
      </c>
      <c r="I693" s="2">
        <f>'Moving Avg'!H693</f>
        <v>53.293320499999957</v>
      </c>
      <c r="J693" s="5" t="str">
        <f>OBV!F693</f>
        <v>BULLISH</v>
      </c>
      <c r="K693" s="5" t="str">
        <f>OBV!G693</f>
        <v>WEAK</v>
      </c>
      <c r="L693" s="5" t="str">
        <f>OBV!H693</f>
        <v>CONFIRMED BULLISH</v>
      </c>
    </row>
    <row r="694" spans="1:12" ht="13.5" x14ac:dyDescent="0.25">
      <c r="A694" s="3">
        <f>RSI!A694</f>
        <v>43313</v>
      </c>
      <c r="B694" s="2">
        <f>RSI!B694</f>
        <v>54.538800000000002</v>
      </c>
      <c r="C694" s="2">
        <f>RSI!I694</f>
        <v>48.679510542426335</v>
      </c>
      <c r="D694" s="2">
        <f>MACD!E694</f>
        <v>-0.16338504639344364</v>
      </c>
      <c r="E694" s="2">
        <f>MACD!F694</f>
        <v>1.2630019719880675E-2</v>
      </c>
      <c r="F694" s="2">
        <f>'Moving Avg'!D694</f>
        <v>54.538800000000002</v>
      </c>
      <c r="G694" s="2">
        <f>'Moving Avg'!F694</f>
        <v>54.449180000000013</v>
      </c>
      <c r="H694" s="2">
        <f>'Moving Avg'!G694</f>
        <v>55.375919999999951</v>
      </c>
      <c r="I694" s="2">
        <f>'Moving Avg'!H694</f>
        <v>53.293161499999961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</row>
    <row r="695" spans="1:12" ht="13.5" x14ac:dyDescent="0.25">
      <c r="A695" s="3">
        <f>RSI!A695</f>
        <v>43314</v>
      </c>
      <c r="B695" s="2">
        <f>RSI!B695</f>
        <v>54.538800000000002</v>
      </c>
      <c r="C695" s="2">
        <f>RSI!I695</f>
        <v>48.679510542426335</v>
      </c>
      <c r="D695" s="2">
        <f>MACD!E695</f>
        <v>-0.23848499745749052</v>
      </c>
      <c r="E695" s="2">
        <f>MACD!F695</f>
        <v>-3.7592983715593567E-2</v>
      </c>
      <c r="F695" s="2">
        <f>'Moving Avg'!D695</f>
        <v>54.538800000000002</v>
      </c>
      <c r="G695" s="2">
        <f>'Moving Avg'!F695</f>
        <v>54.433820000000004</v>
      </c>
      <c r="H695" s="2">
        <f>'Moving Avg'!G695</f>
        <v>55.327309999999954</v>
      </c>
      <c r="I695" s="2">
        <f>'Moving Avg'!H695</f>
        <v>53.284816999999968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</row>
    <row r="696" spans="1:12" ht="13.5" x14ac:dyDescent="0.25">
      <c r="A696" s="3">
        <f>RSI!A696</f>
        <v>43315</v>
      </c>
      <c r="B696" s="2">
        <f>RSI!B696</f>
        <v>54.538800000000002</v>
      </c>
      <c r="C696" s="2">
        <f>RSI!I696</f>
        <v>48.679510542426328</v>
      </c>
      <c r="D696" s="2">
        <f>MACD!E696</f>
        <v>-0.20531846341982884</v>
      </c>
      <c r="E696" s="2">
        <f>MACD!F696</f>
        <v>-7.1138079656440631E-2</v>
      </c>
      <c r="F696" s="2">
        <f>'Moving Avg'!D696</f>
        <v>54.538800000000002</v>
      </c>
      <c r="G696" s="2">
        <f>'Moving Avg'!F696</f>
        <v>54.418460000000003</v>
      </c>
      <c r="H696" s="2">
        <f>'Moving Avg'!G696</f>
        <v>55.278699999999951</v>
      </c>
      <c r="I696" s="2">
        <f>'Moving Avg'!H696</f>
        <v>53.276472499999961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</row>
    <row r="697" spans="1:12" ht="13.5" x14ac:dyDescent="0.25">
      <c r="A697" s="3">
        <f>RSI!A697</f>
        <v>43318</v>
      </c>
      <c r="B697" s="2">
        <f>RSI!B697</f>
        <v>53.2851</v>
      </c>
      <c r="C697" s="2">
        <f>RSI!I697</f>
        <v>29.740833679326272</v>
      </c>
      <c r="D697" s="2">
        <f>MACD!E697</f>
        <v>-0.17092680896389112</v>
      </c>
      <c r="E697" s="2">
        <f>MACD!F697</f>
        <v>-9.1095825517930731E-2</v>
      </c>
      <c r="F697" s="2">
        <f>'Moving Avg'!D697</f>
        <v>54.288059999999994</v>
      </c>
      <c r="G697" s="2">
        <f>'Moving Avg'!F697</f>
        <v>54.340415000000007</v>
      </c>
      <c r="H697" s="2">
        <f>'Moving Avg'!G697</f>
        <v>55.238477999999958</v>
      </c>
      <c r="I697" s="2">
        <f>'Moving Avg'!H697</f>
        <v>53.261859499999964</v>
      </c>
      <c r="J697" s="5" t="str">
        <f>OBV!F697</f>
        <v>BEARISH</v>
      </c>
      <c r="K697" s="5" t="str">
        <f>OBV!G697</f>
        <v>STRONG</v>
      </c>
      <c r="L697" s="5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53.2851</v>
      </c>
      <c r="C698" s="2">
        <f>RSI!I698</f>
        <v>29.740833679326272</v>
      </c>
      <c r="D698" s="2">
        <f>MACD!E698</f>
        <v>-0.13417634682360813</v>
      </c>
      <c r="E698" s="2">
        <f>MACD!F698</f>
        <v>-9.9711929779066205E-2</v>
      </c>
      <c r="F698" s="2">
        <f>'Moving Avg'!D698</f>
        <v>54.037320000000001</v>
      </c>
      <c r="G698" s="2">
        <f>'Moving Avg'!F698</f>
        <v>54.262370000000011</v>
      </c>
      <c r="H698" s="2">
        <f>'Moving Avg'!G698</f>
        <v>55.198255999999965</v>
      </c>
      <c r="I698" s="2">
        <f>'Moving Avg'!H698</f>
        <v>53.255431999999963</v>
      </c>
      <c r="J698" s="5" t="str">
        <f>OBV!F698</f>
        <v>BEARISH</v>
      </c>
      <c r="K698" s="5" t="str">
        <f>OBV!G698</f>
        <v>STRONG</v>
      </c>
      <c r="L698" s="5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53.2851</v>
      </c>
      <c r="C699" s="2">
        <f>RSI!I699</f>
        <v>29.740833679326272</v>
      </c>
      <c r="D699" s="2">
        <f>MACD!E699</f>
        <v>-9.1966246701247201E-3</v>
      </c>
      <c r="E699" s="2">
        <f>MACD!F699</f>
        <v>-8.1608868757277908E-2</v>
      </c>
      <c r="F699" s="2">
        <f>'Moving Avg'!D699</f>
        <v>53.786580000000001</v>
      </c>
      <c r="G699" s="2">
        <f>'Moving Avg'!F699</f>
        <v>54.184325000000015</v>
      </c>
      <c r="H699" s="2">
        <f>'Moving Avg'!G699</f>
        <v>55.125051999999968</v>
      </c>
      <c r="I699" s="2">
        <f>'Moving Avg'!H699</f>
        <v>53.249004499999955</v>
      </c>
      <c r="J699" s="5" t="str">
        <f>OBV!F699</f>
        <v>BEARISH</v>
      </c>
      <c r="K699" s="5" t="str">
        <f>OBV!G699</f>
        <v>STRONG</v>
      </c>
      <c r="L699" s="5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53.2851</v>
      </c>
      <c r="C700" s="2">
        <f>RSI!I700</f>
        <v>29.740833679326272</v>
      </c>
      <c r="D700" s="2">
        <f>MACD!E700</f>
        <v>0.10311394538938146</v>
      </c>
      <c r="E700" s="2">
        <f>MACD!F700</f>
        <v>-4.4664305927946041E-2</v>
      </c>
      <c r="F700" s="2">
        <f>'Moving Avg'!D700</f>
        <v>53.535840000000007</v>
      </c>
      <c r="G700" s="2">
        <f>'Moving Avg'!F700</f>
        <v>54.106280000000012</v>
      </c>
      <c r="H700" s="2">
        <f>'Moving Avg'!G700</f>
        <v>55.051847999999971</v>
      </c>
      <c r="I700" s="2">
        <f>'Moving Avg'!H700</f>
        <v>53.234481499999958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</row>
    <row r="701" spans="1:12" ht="13.5" x14ac:dyDescent="0.25">
      <c r="A701" s="3">
        <f>RSI!A701</f>
        <v>43322</v>
      </c>
      <c r="B701" s="2">
        <f>RSI!B701</f>
        <v>53.2851</v>
      </c>
      <c r="C701" s="2">
        <f>RSI!I701</f>
        <v>29.740833679326272</v>
      </c>
      <c r="D701" s="2">
        <f>MACD!E701</f>
        <v>0.2042186490498068</v>
      </c>
      <c r="E701" s="2">
        <f>MACD!F701</f>
        <v>5.1122850676045273E-3</v>
      </c>
      <c r="F701" s="2">
        <f>'Moving Avg'!D701</f>
        <v>53.2851</v>
      </c>
      <c r="G701" s="2">
        <f>'Moving Avg'!F701</f>
        <v>54.043595000000018</v>
      </c>
      <c r="H701" s="2">
        <f>'Moving Avg'!G701</f>
        <v>54.954177999999985</v>
      </c>
      <c r="I701" s="2">
        <f>'Moving Avg'!H701</f>
        <v>53.219958499999947</v>
      </c>
      <c r="J701" s="5" t="str">
        <f>OBV!F701</f>
        <v>BEARISH</v>
      </c>
      <c r="K701" s="5" t="str">
        <f>OBV!G701</f>
        <v>STRONG</v>
      </c>
      <c r="L701" s="5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53.2851</v>
      </c>
      <c r="C702" s="2">
        <f>RSI!I702</f>
        <v>29.740833679326286</v>
      </c>
      <c r="D702" s="2">
        <f>MACD!E702</f>
        <v>0.29539163739857344</v>
      </c>
      <c r="E702" s="2">
        <f>MACD!F702</f>
        <v>6.3168155533798315E-2</v>
      </c>
      <c r="F702" s="2">
        <f>'Moving Avg'!D702</f>
        <v>53.2851</v>
      </c>
      <c r="G702" s="2">
        <f>'Moving Avg'!F702</f>
        <v>54.012250000000016</v>
      </c>
      <c r="H702" s="2">
        <f>'Moving Avg'!G702</f>
        <v>54.855067999999982</v>
      </c>
      <c r="I702" s="2">
        <f>'Moving Avg'!H702</f>
        <v>53.20543549999995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43327</v>
      </c>
      <c r="B703" s="2">
        <f>RSI!B703</f>
        <v>53.2851</v>
      </c>
      <c r="C703" s="2">
        <f>RSI!I703</f>
        <v>29.740833679326286</v>
      </c>
      <c r="D703" s="2">
        <f>MACD!E703</f>
        <v>0.37774435889805602</v>
      </c>
      <c r="E703" s="2">
        <f>MACD!F703</f>
        <v>0.12608339620664988</v>
      </c>
      <c r="F703" s="2">
        <f>'Moving Avg'!D703</f>
        <v>53.2851</v>
      </c>
      <c r="G703" s="2">
        <f>'Moving Avg'!F703</f>
        <v>53.980905000000021</v>
      </c>
      <c r="H703" s="2">
        <f>'Moving Avg'!G703</f>
        <v>54.754997999999993</v>
      </c>
      <c r="I703" s="2">
        <f>'Moving Avg'!H703</f>
        <v>53.190912499999939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</row>
    <row r="704" spans="1:12" ht="13.5" x14ac:dyDescent="0.25">
      <c r="A704" s="3">
        <f>RSI!A704</f>
        <v>43328</v>
      </c>
      <c r="B704" s="2">
        <f>RSI!B704</f>
        <v>53.2851</v>
      </c>
      <c r="C704" s="2">
        <f>RSI!I704</f>
        <v>29.740833679326286</v>
      </c>
      <c r="D704" s="2">
        <f>MACD!E704</f>
        <v>0.45224812236462242</v>
      </c>
      <c r="E704" s="2">
        <f>MACD!F704</f>
        <v>0.19131634143824439</v>
      </c>
      <c r="F704" s="2">
        <f>'Moving Avg'!D704</f>
        <v>53.2851</v>
      </c>
      <c r="G704" s="2">
        <f>'Moving Avg'!F704</f>
        <v>53.949560000000019</v>
      </c>
      <c r="H704" s="2">
        <f>'Moving Avg'!G704</f>
        <v>54.654927999999998</v>
      </c>
      <c r="I704" s="2">
        <f>'Moving Avg'!H704</f>
        <v>53.176389499999935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</row>
    <row r="705" spans="1:12" ht="13.5" x14ac:dyDescent="0.25">
      <c r="A705" s="3">
        <f>RSI!A705</f>
        <v>43329</v>
      </c>
      <c r="B705" s="2">
        <f>RSI!B705</f>
        <v>53.2851</v>
      </c>
      <c r="C705" s="2">
        <f>RSI!I705</f>
        <v>29.740833679326272</v>
      </c>
      <c r="D705" s="2">
        <f>MACD!E705</f>
        <v>0.51975337154937051</v>
      </c>
      <c r="E705" s="2">
        <f>MACD!F705</f>
        <v>0.25700374746046961</v>
      </c>
      <c r="F705" s="2">
        <f>'Moving Avg'!D705</f>
        <v>53.2851</v>
      </c>
      <c r="G705" s="2">
        <f>'Moving Avg'!F705</f>
        <v>53.918215000000018</v>
      </c>
      <c r="H705" s="2">
        <f>'Moving Avg'!G705</f>
        <v>54.554858000000003</v>
      </c>
      <c r="I705" s="2">
        <f>'Moving Avg'!H705</f>
        <v>53.161866499999931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</row>
    <row r="706" spans="1:12" ht="13.5" x14ac:dyDescent="0.25">
      <c r="A706" s="3">
        <f>RSI!A706</f>
        <v>43332</v>
      </c>
      <c r="B706" s="2">
        <f>RSI!B706</f>
        <v>52.658200000000001</v>
      </c>
      <c r="C706" s="2">
        <f>RSI!I706</f>
        <v>21.56653366588921</v>
      </c>
      <c r="D706" s="2">
        <f>MACD!E706</f>
        <v>0.62744320072204829</v>
      </c>
      <c r="E706" s="2">
        <f>MACD!F706</f>
        <v>0.33109163811278536</v>
      </c>
      <c r="F706" s="2">
        <f>'Moving Avg'!D706</f>
        <v>53.159720000000007</v>
      </c>
      <c r="G706" s="2">
        <f>'Moving Avg'!F706</f>
        <v>53.824185000000021</v>
      </c>
      <c r="H706" s="2">
        <f>'Moving Avg'!G706</f>
        <v>54.442250000000001</v>
      </c>
      <c r="I706" s="2">
        <f>'Moving Avg'!H706</f>
        <v>53.144208999999925</v>
      </c>
      <c r="J706" s="5" t="str">
        <f>OBV!F706</f>
        <v>BEARISH</v>
      </c>
      <c r="K706" s="5" t="str">
        <f>OBV!G706</f>
        <v>NEUTRAL</v>
      </c>
      <c r="L706" s="5" t="str">
        <f>OBV!H706</f>
        <v>CONFIRMED BEARISH</v>
      </c>
    </row>
    <row r="707" spans="1:12" ht="13.5" x14ac:dyDescent="0.25">
      <c r="A707" s="3">
        <f>RSI!A707</f>
        <v>43335</v>
      </c>
      <c r="B707" s="2">
        <f>RSI!B707</f>
        <v>52.658200000000001</v>
      </c>
      <c r="C707" s="2">
        <f>RSI!I707</f>
        <v>21.56653366588921</v>
      </c>
      <c r="D707" s="2">
        <f>MACD!E707</f>
        <v>0.53321964009411715</v>
      </c>
      <c r="E707" s="2">
        <f>MACD!F707</f>
        <v>0.37151723850905172</v>
      </c>
      <c r="F707" s="2">
        <f>'Moving Avg'!D707</f>
        <v>53.03434</v>
      </c>
      <c r="G707" s="2">
        <f>'Moving Avg'!F707</f>
        <v>53.758365000000012</v>
      </c>
      <c r="H707" s="2">
        <f>'Moving Avg'!G707</f>
        <v>54.329642000000007</v>
      </c>
      <c r="I707" s="2">
        <f>'Moving Avg'!H707</f>
        <v>53.12655149999992</v>
      </c>
      <c r="J707" s="5" t="str">
        <f>OBV!F707</f>
        <v>BEARISH</v>
      </c>
      <c r="K707" s="5" t="str">
        <f>OBV!G707</f>
        <v>NEUTRAL</v>
      </c>
      <c r="L707" s="5" t="str">
        <f>OBV!H707</f>
        <v>CONFIRMED BEARISH</v>
      </c>
    </row>
    <row r="708" spans="1:12" ht="13.5" x14ac:dyDescent="0.25">
      <c r="A708" s="3">
        <f>RSI!A708</f>
        <v>43336</v>
      </c>
      <c r="B708" s="2">
        <f>RSI!B708</f>
        <v>52.658200000000001</v>
      </c>
      <c r="C708" s="2">
        <f>RSI!I708</f>
        <v>21.56653366588921</v>
      </c>
      <c r="D708" s="2">
        <f>MACD!E708</f>
        <v>0.46046534455834376</v>
      </c>
      <c r="E708" s="2">
        <f>MACD!F708</f>
        <v>0.3893068597189101</v>
      </c>
      <c r="F708" s="2">
        <f>'Moving Avg'!D708</f>
        <v>52.90896</v>
      </c>
      <c r="G708" s="2">
        <f>'Moving Avg'!F708</f>
        <v>53.692545000000017</v>
      </c>
      <c r="H708" s="2">
        <f>'Moving Avg'!G708</f>
        <v>54.217034000000012</v>
      </c>
      <c r="I708" s="2">
        <f>'Moving Avg'!H708</f>
        <v>53.108893999999928</v>
      </c>
      <c r="J708" s="5" t="str">
        <f>OBV!F708</f>
        <v>BEARISH</v>
      </c>
      <c r="K708" s="5" t="str">
        <f>OBV!G708</f>
        <v>NEUTRAL</v>
      </c>
      <c r="L708" s="5" t="str">
        <f>OBV!H708</f>
        <v>CONFIRMED BEARISH</v>
      </c>
    </row>
    <row r="709" spans="1:12" ht="13.5" x14ac:dyDescent="0.25">
      <c r="A709" s="3">
        <f>RSI!A709</f>
        <v>43339</v>
      </c>
      <c r="B709" s="2">
        <f>RSI!B709</f>
        <v>52.658200000000001</v>
      </c>
      <c r="C709" s="2">
        <f>RSI!I709</f>
        <v>21.56653366588921</v>
      </c>
      <c r="D709" s="2">
        <f>MACD!E709</f>
        <v>0.40536080709232891</v>
      </c>
      <c r="E709" s="2">
        <f>MACD!F709</f>
        <v>0.39251764919359389</v>
      </c>
      <c r="F709" s="2">
        <f>'Moving Avg'!D709</f>
        <v>52.783579999999994</v>
      </c>
      <c r="G709" s="2">
        <f>'Moving Avg'!F709</f>
        <v>53.598515000000006</v>
      </c>
      <c r="H709" s="2">
        <f>'Moving Avg'!G709</f>
        <v>54.104426000000004</v>
      </c>
      <c r="I709" s="2">
        <f>'Moving Avg'!H709</f>
        <v>53.091236499999944</v>
      </c>
      <c r="J709" s="5" t="str">
        <f>OBV!F709</f>
        <v>BEARISH</v>
      </c>
      <c r="K709" s="5" t="str">
        <f>OBV!G709</f>
        <v>NEUTRAL</v>
      </c>
      <c r="L709" s="5" t="str">
        <f>OBV!H709</f>
        <v>CONFIRMED BEARISH</v>
      </c>
    </row>
    <row r="710" spans="1:12" ht="13.5" x14ac:dyDescent="0.25">
      <c r="A710" s="3">
        <f>RSI!A710</f>
        <v>43340</v>
      </c>
      <c r="B710" s="2">
        <f>RSI!B710</f>
        <v>52.658200000000001</v>
      </c>
      <c r="C710" s="2">
        <f>RSI!I710</f>
        <v>21.56653366588921</v>
      </c>
      <c r="D710" s="2">
        <f>MACD!E710</f>
        <v>0.36471239959511337</v>
      </c>
      <c r="E710" s="2">
        <f>MACD!F710</f>
        <v>0.38695659927389781</v>
      </c>
      <c r="F710" s="2">
        <f>'Moving Avg'!D710</f>
        <v>52.658200000000001</v>
      </c>
      <c r="G710" s="2">
        <f>'Moving Avg'!F710</f>
        <v>53.50448500000001</v>
      </c>
      <c r="H710" s="2">
        <f>'Moving Avg'!G710</f>
        <v>53.991818000000002</v>
      </c>
      <c r="I710" s="2">
        <f>'Moving Avg'!H710</f>
        <v>53.073578999999945</v>
      </c>
      <c r="J710" s="5" t="str">
        <f>OBV!F710</f>
        <v>BEARISH</v>
      </c>
      <c r="K710" s="5" t="str">
        <f>OBV!G710</f>
        <v>NEUTRAL</v>
      </c>
      <c r="L710" s="5" t="str">
        <f>OBV!H710</f>
        <v>CONFIRMED BEARISH</v>
      </c>
    </row>
    <row r="711" spans="1:12" ht="13.5" x14ac:dyDescent="0.25">
      <c r="A711" s="3">
        <f>RSI!A711</f>
        <v>43341</v>
      </c>
      <c r="B711" s="2">
        <f>RSI!B711</f>
        <v>53.2851</v>
      </c>
      <c r="C711" s="2">
        <f>RSI!I711</f>
        <v>43.901014408520751</v>
      </c>
      <c r="D711" s="2">
        <f>MACD!E711</f>
        <v>0.28941621252926097</v>
      </c>
      <c r="E711" s="2">
        <f>MACD!F711</f>
        <v>0.36744852192497046</v>
      </c>
      <c r="F711" s="2">
        <f>'Moving Avg'!D711</f>
        <v>52.783580000000008</v>
      </c>
      <c r="G711" s="2">
        <f>'Moving Avg'!F711</f>
        <v>53.441800000000001</v>
      </c>
      <c r="H711" s="2">
        <f>'Moving Avg'!G711</f>
        <v>53.924132</v>
      </c>
      <c r="I711" s="2">
        <f>'Moving Avg'!H711</f>
        <v>53.059055999999934</v>
      </c>
      <c r="J711" s="5" t="str">
        <f>OBV!F711</f>
        <v>BULLISH</v>
      </c>
      <c r="K711" s="5" t="str">
        <f>OBV!G711</f>
        <v>WEAK</v>
      </c>
      <c r="L711" s="5" t="str">
        <f>OBV!H711</f>
        <v>CONFIRMED BULLISH</v>
      </c>
    </row>
    <row r="712" spans="1:12" ht="13.5" x14ac:dyDescent="0.25">
      <c r="A712" s="3">
        <f>RSI!A712</f>
        <v>43342</v>
      </c>
      <c r="B712" s="2">
        <f>RSI!B712</f>
        <v>53.2851</v>
      </c>
      <c r="C712" s="2">
        <f>RSI!I712</f>
        <v>43.901014408520759</v>
      </c>
      <c r="D712" s="2">
        <f>MACD!E712</f>
        <v>0.22712528291892653</v>
      </c>
      <c r="E712" s="2">
        <f>MACD!F712</f>
        <v>0.3393838741237617</v>
      </c>
      <c r="F712" s="2">
        <f>'Moving Avg'!D712</f>
        <v>52.90896</v>
      </c>
      <c r="G712" s="2">
        <f>'Moving Avg'!F712</f>
        <v>53.379114999999999</v>
      </c>
      <c r="H712" s="2">
        <f>'Moving Avg'!G712</f>
        <v>53.890388000000002</v>
      </c>
      <c r="I712" s="2">
        <f>'Moving Avg'!H712</f>
        <v>53.044532999999937</v>
      </c>
      <c r="J712" s="5" t="str">
        <f>OBV!F712</f>
        <v>BULLISH</v>
      </c>
      <c r="K712" s="5" t="str">
        <f>OBV!G712</f>
        <v>WEAK</v>
      </c>
      <c r="L712" s="5" t="str">
        <f>OBV!H712</f>
        <v>CONFIRMED BULLISH</v>
      </c>
    </row>
    <row r="713" spans="1:12" ht="13.5" x14ac:dyDescent="0.25">
      <c r="A713" s="3">
        <f>RSI!A713</f>
        <v>43343</v>
      </c>
      <c r="B713" s="2">
        <f>RSI!B713</f>
        <v>53.911999999999999</v>
      </c>
      <c r="C713" s="2">
        <f>RSI!I713</f>
        <v>57.828262510817346</v>
      </c>
      <c r="D713" s="2">
        <f>MACD!E713</f>
        <v>0.12929648868953336</v>
      </c>
      <c r="E713" s="2">
        <f>MACD!F713</f>
        <v>0.29736639703691603</v>
      </c>
      <c r="F713" s="2">
        <f>'Moving Avg'!D713</f>
        <v>53.159719999999993</v>
      </c>
      <c r="G713" s="2">
        <f>'Moving Avg'!F713</f>
        <v>53.347774999999999</v>
      </c>
      <c r="H713" s="2">
        <f>'Moving Avg'!G713</f>
        <v>53.903554000000007</v>
      </c>
      <c r="I713" s="2">
        <f>'Moving Avg'!H713</f>
        <v>53.033144499999942</v>
      </c>
      <c r="J713" s="5" t="str">
        <f>OBV!F713</f>
        <v>BULLISH</v>
      </c>
      <c r="K713" s="5" t="str">
        <f>OBV!G713</f>
        <v>WEAK</v>
      </c>
      <c r="L713" s="5" t="str">
        <f>OBV!H713</f>
        <v>CONFIRMED BULLISH</v>
      </c>
    </row>
    <row r="714" spans="1:12" ht="13.5" x14ac:dyDescent="0.25">
      <c r="A714" s="3">
        <f>RSI!A714</f>
        <v>43346</v>
      </c>
      <c r="B714" s="2">
        <f>RSI!B714</f>
        <v>55.165700000000001</v>
      </c>
      <c r="C714" s="2">
        <f>RSI!I714</f>
        <v>72.520747554740268</v>
      </c>
      <c r="D714" s="2">
        <f>MACD!E714</f>
        <v>-4.8834292985226568E-2</v>
      </c>
      <c r="E714" s="2">
        <f>MACD!F714</f>
        <v>0.22812625903248751</v>
      </c>
      <c r="F714" s="2">
        <f>'Moving Avg'!D714</f>
        <v>53.66122</v>
      </c>
      <c r="G714" s="2">
        <f>'Moving Avg'!F714</f>
        <v>53.37912</v>
      </c>
      <c r="H714" s="2">
        <f>'Moving Avg'!G714</f>
        <v>53.941918000000008</v>
      </c>
      <c r="I714" s="2">
        <f>'Moving Avg'!H714</f>
        <v>53.028024499999944</v>
      </c>
      <c r="J714" s="5" t="str">
        <f>OBV!F714</f>
        <v>BULLISH</v>
      </c>
      <c r="K714" s="5" t="str">
        <f>OBV!G714</f>
        <v>WEAK</v>
      </c>
      <c r="L714" s="5" t="str">
        <f>OBV!H714</f>
        <v>CONFIRMED BULLISH</v>
      </c>
    </row>
    <row r="715" spans="1:12" ht="13.5" x14ac:dyDescent="0.25">
      <c r="A715" s="3">
        <f>RSI!A715</f>
        <v>43347</v>
      </c>
      <c r="B715" s="2">
        <f>RSI!B715</f>
        <v>55.165700000000001</v>
      </c>
      <c r="C715" s="2">
        <f>RSI!I715</f>
        <v>72.520747554740268</v>
      </c>
      <c r="D715" s="2">
        <f>MACD!E715</f>
        <v>-0.20927026959097361</v>
      </c>
      <c r="E715" s="2">
        <f>MACD!F715</f>
        <v>0.14064695330779531</v>
      </c>
      <c r="F715" s="2">
        <f>'Moving Avg'!D715</f>
        <v>54.16272</v>
      </c>
      <c r="G715" s="2">
        <f>'Moving Avg'!F715</f>
        <v>53.410465000000002</v>
      </c>
      <c r="H715" s="2">
        <f>'Moving Avg'!G715</f>
        <v>53.980158000000003</v>
      </c>
      <c r="I715" s="2">
        <f>'Moving Avg'!H715</f>
        <v>53.022904499999939</v>
      </c>
      <c r="J715" s="5" t="str">
        <f>OBV!F715</f>
        <v>BULLISH</v>
      </c>
      <c r="K715" s="5" t="str">
        <f>OBV!G715</f>
        <v>WEAK</v>
      </c>
      <c r="L715" s="5" t="str">
        <f>OBV!H715</f>
        <v>CONFIRMED BULLISH</v>
      </c>
    </row>
    <row r="716" spans="1:12" ht="13.5" x14ac:dyDescent="0.25">
      <c r="A716" s="3">
        <f>RSI!A716</f>
        <v>43348</v>
      </c>
      <c r="B716" s="2">
        <f>RSI!B716</f>
        <v>55.165700000000001</v>
      </c>
      <c r="C716" s="2">
        <f>RSI!I716</f>
        <v>72.520747554740268</v>
      </c>
      <c r="D716" s="2">
        <f>MACD!E716</f>
        <v>-0.45046061856025688</v>
      </c>
      <c r="E716" s="2">
        <f>MACD!F716</f>
        <v>2.242543893418486E-2</v>
      </c>
      <c r="F716" s="2">
        <f>'Moving Avg'!D716</f>
        <v>54.538840000000008</v>
      </c>
      <c r="G716" s="2">
        <f>'Moving Avg'!F716</f>
        <v>53.441809999999997</v>
      </c>
      <c r="H716" s="2">
        <f>'Moving Avg'!G716</f>
        <v>54.018398000000005</v>
      </c>
      <c r="I716" s="2">
        <f>'Moving Avg'!H716</f>
        <v>53.017814499999943</v>
      </c>
      <c r="J716" s="5" t="str">
        <f>OBV!F716</f>
        <v>BULLISH</v>
      </c>
      <c r="K716" s="5" t="str">
        <f>OBV!G716</f>
        <v>WEAK</v>
      </c>
      <c r="L716" s="5" t="str">
        <f>OBV!H716</f>
        <v>CONFIRMED BULLISH</v>
      </c>
    </row>
    <row r="717" spans="1:12" ht="13.5" x14ac:dyDescent="0.25">
      <c r="A717" s="3">
        <f>RSI!A717</f>
        <v>43349</v>
      </c>
      <c r="B717" s="2">
        <f>RSI!B717</f>
        <v>55.165700000000001</v>
      </c>
      <c r="C717" s="2">
        <f>RSI!I717</f>
        <v>72.520747554740268</v>
      </c>
      <c r="D717" s="2">
        <f>MACD!E717</f>
        <v>-0.66286946041869044</v>
      </c>
      <c r="E717" s="2">
        <f>MACD!F717</f>
        <v>-0.11463354093639021</v>
      </c>
      <c r="F717" s="2">
        <f>'Moving Avg'!D717</f>
        <v>54.914960000000008</v>
      </c>
      <c r="G717" s="2">
        <f>'Moving Avg'!F717</f>
        <v>53.535840000000007</v>
      </c>
      <c r="H717" s="2">
        <f>'Moving Avg'!G717</f>
        <v>54.056638</v>
      </c>
      <c r="I717" s="2">
        <f>'Moving Avg'!H717</f>
        <v>53.012724499999941</v>
      </c>
      <c r="J717" s="5" t="str">
        <f>OBV!F717</f>
        <v>BULLISH</v>
      </c>
      <c r="K717" s="5" t="str">
        <f>OBV!G717</f>
        <v>WEAK</v>
      </c>
      <c r="L717" s="5" t="str">
        <f>OBV!H717</f>
        <v>CONFIRMED BULLISH</v>
      </c>
    </row>
    <row r="718" spans="1:12" ht="13.5" x14ac:dyDescent="0.25">
      <c r="A718" s="3">
        <f>RSI!A718</f>
        <v>43350</v>
      </c>
      <c r="B718" s="2">
        <f>RSI!B718</f>
        <v>55.165700000000001</v>
      </c>
      <c r="C718" s="2">
        <f>RSI!I718</f>
        <v>72.520747554740268</v>
      </c>
      <c r="D718" s="2">
        <f>MACD!E718</f>
        <v>-0.85030807486141669</v>
      </c>
      <c r="E718" s="2">
        <f>MACD!F718</f>
        <v>-0.26176844772139551</v>
      </c>
      <c r="F718" s="2">
        <f>'Moving Avg'!D718</f>
        <v>55.165700000000001</v>
      </c>
      <c r="G718" s="2">
        <f>'Moving Avg'!F718</f>
        <v>53.629870000000004</v>
      </c>
      <c r="H718" s="2">
        <f>'Moving Avg'!G718</f>
        <v>54.094878000000008</v>
      </c>
      <c r="I718" s="2">
        <f>'Moving Avg'!H718</f>
        <v>53.007634499999931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</row>
    <row r="719" spans="1:12" ht="13.5" x14ac:dyDescent="0.25">
      <c r="A719" s="3">
        <f>RSI!A719</f>
        <v>43353</v>
      </c>
      <c r="B719" s="2">
        <f>RSI!B719</f>
        <v>55.165700000000001</v>
      </c>
      <c r="C719" s="2">
        <f>RSI!I719</f>
        <v>72.520747554740268</v>
      </c>
      <c r="D719" s="2">
        <f>MACD!E719</f>
        <v>-1.0160470682298026</v>
      </c>
      <c r="E719" s="2">
        <f>MACD!F719</f>
        <v>-0.41262417182307698</v>
      </c>
      <c r="F719" s="2">
        <f>'Moving Avg'!D719</f>
        <v>55.165700000000001</v>
      </c>
      <c r="G719" s="2">
        <f>'Moving Avg'!F719</f>
        <v>53.723900000000015</v>
      </c>
      <c r="H719" s="2">
        <f>'Moving Avg'!G719</f>
        <v>54.132490000000004</v>
      </c>
      <c r="I719" s="2">
        <f>'Moving Avg'!H719</f>
        <v>53.002814499999928</v>
      </c>
      <c r="J719" s="5" t="str">
        <f>OBV!F719</f>
        <v>NEUTRAL</v>
      </c>
      <c r="K719" s="5" t="str">
        <f>OBV!G719</f>
        <v>NEUTRAL</v>
      </c>
      <c r="L719" s="5" t="str">
        <f>OBV!H719</f>
        <v>NEUTRAL</v>
      </c>
    </row>
    <row r="720" spans="1:12" ht="13.5" x14ac:dyDescent="0.25">
      <c r="A720" s="3">
        <f>RSI!A720</f>
        <v>43355</v>
      </c>
      <c r="B720" s="2">
        <f>RSI!B720</f>
        <v>55.165700000000001</v>
      </c>
      <c r="C720" s="2">
        <f>RSI!I720</f>
        <v>72.520747554740268</v>
      </c>
      <c r="D720" s="2">
        <f>MACD!E720</f>
        <v>-1.1628961705186569</v>
      </c>
      <c r="E720" s="2">
        <f>MACD!F720</f>
        <v>-0.56267857156219292</v>
      </c>
      <c r="F720" s="2">
        <f>'Moving Avg'!D720</f>
        <v>55.165700000000001</v>
      </c>
      <c r="G720" s="2">
        <f>'Moving Avg'!F720</f>
        <v>53.817930000000011</v>
      </c>
      <c r="H720" s="2">
        <f>'Moving Avg'!G720</f>
        <v>54.138884000000019</v>
      </c>
      <c r="I720" s="2">
        <f>'Moving Avg'!H720</f>
        <v>52.997994499999933</v>
      </c>
      <c r="J720" s="5" t="str">
        <f>OBV!F720</f>
        <v>NEUTRAL</v>
      </c>
      <c r="K720" s="5" t="str">
        <f>OBV!G720</f>
        <v>NEUTRAL</v>
      </c>
      <c r="L720" s="5" t="str">
        <f>OBV!H720</f>
        <v>NEUTRAL</v>
      </c>
    </row>
    <row r="721" spans="1:12" ht="13.5" x14ac:dyDescent="0.25">
      <c r="A721" s="3">
        <f>RSI!A721</f>
        <v>43356</v>
      </c>
      <c r="B721" s="2">
        <f>RSI!B721</f>
        <v>55.165700000000001</v>
      </c>
      <c r="C721" s="2">
        <f>RSI!I721</f>
        <v>72.520747554740268</v>
      </c>
      <c r="D721" s="2">
        <f>MACD!E721</f>
        <v>-1.1968258527048619</v>
      </c>
      <c r="E721" s="2">
        <f>MACD!F721</f>
        <v>-0.68950802779072673</v>
      </c>
      <c r="F721" s="2">
        <f>'Moving Avg'!D721</f>
        <v>55.165700000000001</v>
      </c>
      <c r="G721" s="2">
        <f>'Moving Avg'!F721</f>
        <v>53.911960000000008</v>
      </c>
      <c r="H721" s="2">
        <f>'Moving Avg'!G721</f>
        <v>54.145278000000019</v>
      </c>
      <c r="I721" s="2">
        <f>'Moving Avg'!H721</f>
        <v>52.993174499999931</v>
      </c>
      <c r="J721" s="5" t="str">
        <f>OBV!F721</f>
        <v>NEUTRAL</v>
      </c>
      <c r="K721" s="5" t="str">
        <f>OBV!G721</f>
        <v>NEUTRAL</v>
      </c>
      <c r="L721" s="5" t="str">
        <f>OBV!H721</f>
        <v>NEUTRAL</v>
      </c>
    </row>
    <row r="722" spans="1:12" ht="13.5" x14ac:dyDescent="0.25">
      <c r="A722" s="3">
        <f>RSI!A722</f>
        <v>43357</v>
      </c>
      <c r="B722" s="2">
        <f>RSI!B722</f>
        <v>55.165700000000001</v>
      </c>
      <c r="C722" s="2">
        <f>RSI!I722</f>
        <v>72.520747554740268</v>
      </c>
      <c r="D722" s="2">
        <f>MACD!E722</f>
        <v>-1.231201235013657</v>
      </c>
      <c r="E722" s="2">
        <f>MACD!F722</f>
        <v>-0.79784666923531278</v>
      </c>
      <c r="F722" s="2">
        <f>'Moving Avg'!D722</f>
        <v>55.165700000000001</v>
      </c>
      <c r="G722" s="2">
        <f>'Moving Avg'!F722</f>
        <v>54.005990000000011</v>
      </c>
      <c r="H722" s="2">
        <f>'Moving Avg'!G722</f>
        <v>54.151672000000026</v>
      </c>
      <c r="I722" s="2">
        <f>'Moving Avg'!H722</f>
        <v>52.988354499999922</v>
      </c>
      <c r="J722" s="5" t="str">
        <f>OBV!F722</f>
        <v>NEUTRAL</v>
      </c>
      <c r="K722" s="5" t="str">
        <f>OBV!G722</f>
        <v>NEUTRAL</v>
      </c>
      <c r="L722" s="5" t="str">
        <f>OBV!H722</f>
        <v>NEUTRAL</v>
      </c>
    </row>
    <row r="723" spans="1:12" ht="13.5" x14ac:dyDescent="0.25">
      <c r="A723" s="3">
        <f>RSI!A723</f>
        <v>43360</v>
      </c>
      <c r="B723" s="2">
        <f>RSI!B723</f>
        <v>53.911999999999999</v>
      </c>
      <c r="C723" s="2">
        <f>RSI!I723</f>
        <v>43.198205440136533</v>
      </c>
      <c r="D723" s="2">
        <f>MACD!E723</f>
        <v>-1.076221249813841</v>
      </c>
      <c r="E723" s="2">
        <f>MACD!F723</f>
        <v>-0.85352158535101852</v>
      </c>
      <c r="F723" s="2">
        <f>'Moving Avg'!D723</f>
        <v>54.914959999999994</v>
      </c>
      <c r="G723" s="2">
        <f>'Moving Avg'!F723</f>
        <v>54.037335000000006</v>
      </c>
      <c r="H723" s="2">
        <f>'Moving Avg'!G723</f>
        <v>54.132992000000023</v>
      </c>
      <c r="I723" s="2">
        <f>'Moving Avg'!H723</f>
        <v>52.977265999999929</v>
      </c>
      <c r="J723" s="5" t="str">
        <f>OBV!F723</f>
        <v>BEARISH</v>
      </c>
      <c r="K723" s="5" t="str">
        <f>OBV!G723</f>
        <v>STRONG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53.911999999999999</v>
      </c>
      <c r="C724" s="2">
        <f>RSI!I724</f>
        <v>43.198205440136533</v>
      </c>
      <c r="D724" s="2">
        <f>MACD!E724</f>
        <v>-0.74965663178191733</v>
      </c>
      <c r="E724" s="2">
        <f>MACD!F724</f>
        <v>-0.83274859463719841</v>
      </c>
      <c r="F724" s="2">
        <f>'Moving Avg'!D724</f>
        <v>54.66422</v>
      </c>
      <c r="G724" s="2">
        <f>'Moving Avg'!F724</f>
        <v>54.068680000000008</v>
      </c>
      <c r="H724" s="2">
        <f>'Moving Avg'!G724</f>
        <v>54.11431200000002</v>
      </c>
      <c r="I724" s="2">
        <f>'Moving Avg'!H724</f>
        <v>52.966477499999925</v>
      </c>
      <c r="J724" s="5" t="str">
        <f>OBV!F724</f>
        <v>BEARISH</v>
      </c>
      <c r="K724" s="5" t="str">
        <f>OBV!G724</f>
        <v>STRONG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53.911999999999999</v>
      </c>
      <c r="C725" s="2">
        <f>RSI!I725</f>
        <v>43.198205440136533</v>
      </c>
      <c r="D725" s="2">
        <f>MACD!E725</f>
        <v>-0.47097088680782662</v>
      </c>
      <c r="E725" s="2">
        <f>MACD!F725</f>
        <v>-0.7603930530713241</v>
      </c>
      <c r="F725" s="2">
        <f>'Moving Avg'!D725</f>
        <v>54.413480000000007</v>
      </c>
      <c r="G725" s="2">
        <f>'Moving Avg'!F725</f>
        <v>54.100025000000002</v>
      </c>
      <c r="H725" s="2">
        <f>'Moving Avg'!G725</f>
        <v>54.095632000000016</v>
      </c>
      <c r="I725" s="2">
        <f>'Moving Avg'!H725</f>
        <v>52.955688999999921</v>
      </c>
      <c r="J725" s="5" t="str">
        <f>OBV!F725</f>
        <v>BEARISH</v>
      </c>
      <c r="K725" s="5" t="str">
        <f>OBV!G725</f>
        <v>STRONG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53.817900000000002</v>
      </c>
      <c r="C726" s="2">
        <f>RSI!I726</f>
        <v>41.620602325138094</v>
      </c>
      <c r="D726" s="2">
        <f>MACD!E726</f>
        <v>-0.22600261496992147</v>
      </c>
      <c r="E726" s="2">
        <f>MACD!F726</f>
        <v>-0.65351496545104359</v>
      </c>
      <c r="F726" s="2">
        <f>'Moving Avg'!D726</f>
        <v>54.143920000000001</v>
      </c>
      <c r="G726" s="2">
        <f>'Moving Avg'!F726</f>
        <v>54.158010000000012</v>
      </c>
      <c r="H726" s="2">
        <f>'Moving Avg'!G726</f>
        <v>54.075070000000011</v>
      </c>
      <c r="I726" s="2">
        <f>'Moving Avg'!H726</f>
        <v>52.945928999999921</v>
      </c>
      <c r="J726" s="5" t="str">
        <f>OBV!F726</f>
        <v>BEARISH</v>
      </c>
      <c r="K726" s="5" t="str">
        <f>OBV!G726</f>
        <v>STRONG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53.817900000000002</v>
      </c>
      <c r="C727" s="2">
        <f>RSI!I727</f>
        <v>41.620602325138094</v>
      </c>
      <c r="D727" s="2">
        <f>MACD!E727</f>
        <v>-1.6140833729735959E-2</v>
      </c>
      <c r="E727" s="2">
        <f>MACD!F727</f>
        <v>-0.52604013910678205</v>
      </c>
      <c r="F727" s="2">
        <f>'Moving Avg'!D727</f>
        <v>53.874360000000003</v>
      </c>
      <c r="G727" s="2">
        <f>'Moving Avg'!F727</f>
        <v>54.215995000000007</v>
      </c>
      <c r="H727" s="2">
        <f>'Moving Avg'!G727</f>
        <v>54.054508000000013</v>
      </c>
      <c r="I727" s="2">
        <f>'Moving Avg'!H727</f>
        <v>52.936168999999921</v>
      </c>
      <c r="J727" s="5" t="str">
        <f>OBV!F727</f>
        <v>BEARISH</v>
      </c>
      <c r="K727" s="5" t="str">
        <f>OBV!G727</f>
        <v>STRONG</v>
      </c>
      <c r="L727" s="5" t="str">
        <f>OBV!H727</f>
        <v>CONFIRMED BEARISH</v>
      </c>
    </row>
    <row r="728" spans="1:12" ht="13.5" x14ac:dyDescent="0.25">
      <c r="A728" s="3">
        <f>RSI!A728</f>
        <v>43367</v>
      </c>
      <c r="B728" s="2">
        <f>RSI!B728</f>
        <v>53.817900000000002</v>
      </c>
      <c r="C728" s="2">
        <f>RSI!I728</f>
        <v>41.620602325138094</v>
      </c>
      <c r="D728" s="2">
        <f>MACD!E728</f>
        <v>0.16382427503370423</v>
      </c>
      <c r="E728" s="2">
        <f>MACD!F728</f>
        <v>-0.38806725627868477</v>
      </c>
      <c r="F728" s="2">
        <f>'Moving Avg'!D728</f>
        <v>53.855539999999998</v>
      </c>
      <c r="G728" s="2">
        <f>'Moving Avg'!F728</f>
        <v>54.273980000000009</v>
      </c>
      <c r="H728" s="2">
        <f>'Moving Avg'!G728</f>
        <v>54.033946000000014</v>
      </c>
      <c r="I728" s="2">
        <f>'Moving Avg'!H728</f>
        <v>52.924939499999915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</row>
    <row r="729" spans="1:12" ht="13.5" x14ac:dyDescent="0.25">
      <c r="A729" s="3">
        <f>RSI!A729</f>
        <v>43368</v>
      </c>
      <c r="B729" s="2">
        <f>RSI!B729</f>
        <v>53.805399999999999</v>
      </c>
      <c r="C729" s="2">
        <f>RSI!I729</f>
        <v>41.36993867105727</v>
      </c>
      <c r="D729" s="2">
        <f>MACD!E729</f>
        <v>0.31924110640068903</v>
      </c>
      <c r="E729" s="2">
        <f>MACD!F729</f>
        <v>-0.24660558374281003</v>
      </c>
      <c r="F729" s="2">
        <f>'Moving Avg'!D729</f>
        <v>53.834220000000002</v>
      </c>
      <c r="G729" s="2">
        <f>'Moving Avg'!F729</f>
        <v>54.331340000000012</v>
      </c>
      <c r="H729" s="2">
        <f>'Moving Avg'!G729</f>
        <v>54.013134000000015</v>
      </c>
      <c r="I729" s="2">
        <f>'Moving Avg'!H729</f>
        <v>52.921143499999907</v>
      </c>
      <c r="J729" s="5" t="str">
        <f>OBV!F729</f>
        <v>BEARISH</v>
      </c>
      <c r="K729" s="5" t="str">
        <f>OBV!G729</f>
        <v>NEUTRAL</v>
      </c>
      <c r="L729" s="5" t="str">
        <f>OBV!H729</f>
        <v>CONFIRMED BEARISH</v>
      </c>
    </row>
    <row r="730" spans="1:12" ht="13.5" x14ac:dyDescent="0.25">
      <c r="A730" s="3">
        <f>RSI!A730</f>
        <v>43369</v>
      </c>
      <c r="B730" s="2">
        <f>RSI!B730</f>
        <v>55.165700000000001</v>
      </c>
      <c r="C730" s="2">
        <f>RSI!I730</f>
        <v>65.629345448197085</v>
      </c>
      <c r="D730" s="2">
        <f>MACD!E730</f>
        <v>0.35210738617367809</v>
      </c>
      <c r="E730" s="2">
        <f>MACD!F730</f>
        <v>-0.12686298975951243</v>
      </c>
      <c r="F730" s="2">
        <f>'Moving Avg'!D730</f>
        <v>54.084960000000002</v>
      </c>
      <c r="G730" s="2">
        <f>'Moving Avg'!F730</f>
        <v>54.45671500000001</v>
      </c>
      <c r="H730" s="2">
        <f>'Moving Avg'!G730</f>
        <v>54.019528000000015</v>
      </c>
      <c r="I730" s="2">
        <f>'Moving Avg'!H730</f>
        <v>52.924118999999912</v>
      </c>
      <c r="J730" s="5" t="str">
        <f>OBV!F730</f>
        <v>BULLISH</v>
      </c>
      <c r="K730" s="5" t="str">
        <f>OBV!G730</f>
        <v>WEAK</v>
      </c>
      <c r="L730" s="5" t="str">
        <f>OBV!H730</f>
        <v>CONFIRMED BULLISH</v>
      </c>
    </row>
    <row r="731" spans="1:12" ht="13.5" x14ac:dyDescent="0.25">
      <c r="A731" s="3">
        <f>RSI!A731</f>
        <v>43370</v>
      </c>
      <c r="B731" s="2">
        <f>RSI!B731</f>
        <v>55.165700000000001</v>
      </c>
      <c r="C731" s="2">
        <f>RSI!I731</f>
        <v>65.629345448197085</v>
      </c>
      <c r="D731" s="2">
        <f>MACD!E731</f>
        <v>0.373844700683307</v>
      </c>
      <c r="E731" s="2">
        <f>MACD!F731</f>
        <v>-2.6721451670948554E-2</v>
      </c>
      <c r="F731" s="2">
        <f>'Moving Avg'!D731</f>
        <v>54.354520000000001</v>
      </c>
      <c r="G731" s="2">
        <f>'Moving Avg'!F731</f>
        <v>54.550745000000006</v>
      </c>
      <c r="H731" s="2">
        <f>'Moving Avg'!G731</f>
        <v>54.032066000000015</v>
      </c>
      <c r="I731" s="2">
        <f>'Moving Avg'!H731</f>
        <v>52.92709449999991</v>
      </c>
      <c r="J731" s="5" t="str">
        <f>OBV!F731</f>
        <v>BULLISH</v>
      </c>
      <c r="K731" s="5" t="str">
        <f>OBV!G731</f>
        <v>WEAK</v>
      </c>
      <c r="L731" s="5" t="str">
        <f>OBV!H731</f>
        <v>CONFIRMED BULLISH</v>
      </c>
    </row>
    <row r="732" spans="1:12" ht="13.5" x14ac:dyDescent="0.25">
      <c r="A732" s="3">
        <f>RSI!A732</f>
        <v>43371</v>
      </c>
      <c r="B732" s="2">
        <f>RSI!B732</f>
        <v>54.538800000000002</v>
      </c>
      <c r="C732" s="2">
        <f>RSI!I732</f>
        <v>53.743754727896501</v>
      </c>
      <c r="D732" s="2">
        <f>MACD!E732</f>
        <v>0.43305205876711028</v>
      </c>
      <c r="E732" s="2">
        <f>MACD!F732</f>
        <v>6.523325041666321E-2</v>
      </c>
      <c r="F732" s="2">
        <f>'Moving Avg'!D732</f>
        <v>54.498699999999999</v>
      </c>
      <c r="G732" s="2">
        <f>'Moving Avg'!F732</f>
        <v>54.613430000000008</v>
      </c>
      <c r="H732" s="2">
        <f>'Moving Avg'!G732</f>
        <v>54.044602000000012</v>
      </c>
      <c r="I732" s="2">
        <f>'Moving Avg'!H732</f>
        <v>52.926935499999907</v>
      </c>
      <c r="J732" s="5" t="str">
        <f>OBV!F732</f>
        <v>BEARISH</v>
      </c>
      <c r="K732" s="5" t="str">
        <f>OBV!G732</f>
        <v>STRONG</v>
      </c>
      <c r="L732" s="5" t="str">
        <f>OBV!H732</f>
        <v>BEARISH DIVERGENCE</v>
      </c>
    </row>
    <row r="733" spans="1:12" ht="13.5" x14ac:dyDescent="0.25">
      <c r="A733" s="3">
        <f>RSI!A733</f>
        <v>43374</v>
      </c>
      <c r="B733" s="2">
        <f>RSI!B733</f>
        <v>53.911999999999999</v>
      </c>
      <c r="C733" s="2">
        <f>RSI!I733</f>
        <v>44.973794381014557</v>
      </c>
      <c r="D733" s="2">
        <f>MACD!E733</f>
        <v>0.3352013899294306</v>
      </c>
      <c r="E733" s="2">
        <f>MACD!F733</f>
        <v>0.11922687831921669</v>
      </c>
      <c r="F733" s="2">
        <f>'Moving Avg'!D733</f>
        <v>54.517520000000005</v>
      </c>
      <c r="G733" s="2">
        <f>'Moving Avg'!F733</f>
        <v>54.613430000000008</v>
      </c>
      <c r="H733" s="2">
        <f>'Moving Avg'!G733</f>
        <v>54.044602000000005</v>
      </c>
      <c r="I733" s="2">
        <f>'Moving Avg'!H733</f>
        <v>52.923702499999905</v>
      </c>
      <c r="J733" s="5" t="str">
        <f>OBV!F733</f>
        <v>BEARISH</v>
      </c>
      <c r="K733" s="5" t="str">
        <f>OBV!G733</f>
        <v>STRONG</v>
      </c>
      <c r="L733" s="5" t="str">
        <f>OBV!H733</f>
        <v>BEARISH DIVERGENCE</v>
      </c>
    </row>
    <row r="734" spans="1:12" ht="13.5" x14ac:dyDescent="0.25">
      <c r="A734" s="3">
        <f>RSI!A734</f>
        <v>43375</v>
      </c>
      <c r="B734" s="2">
        <f>RSI!B734</f>
        <v>53.7866</v>
      </c>
      <c r="C734" s="2">
        <f>RSI!I734</f>
        <v>43.446313479866106</v>
      </c>
      <c r="D734" s="2">
        <f>MACD!E734</f>
        <v>0.26400669052749492</v>
      </c>
      <c r="E734" s="2">
        <f>MACD!F734</f>
        <v>0.14818284076087235</v>
      </c>
      <c r="F734" s="2">
        <f>'Moving Avg'!D734</f>
        <v>54.513760000000005</v>
      </c>
      <c r="G734" s="2">
        <f>'Moving Avg'!F734</f>
        <v>54.544474999999998</v>
      </c>
      <c r="H734" s="2">
        <f>'Moving Avg'!G734</f>
        <v>54.042094000000006</v>
      </c>
      <c r="I734" s="2">
        <f>'Moving Avg'!H734</f>
        <v>52.919842499999902</v>
      </c>
      <c r="J734" s="5" t="str">
        <f>OBV!F734</f>
        <v>BEARISH</v>
      </c>
      <c r="K734" s="5" t="str">
        <f>OBV!G734</f>
        <v>STRONG</v>
      </c>
      <c r="L734" s="5" t="str">
        <f>OBV!H734</f>
        <v>CONFIRMED BEARISH</v>
      </c>
    </row>
    <row r="735" spans="1:12" ht="13.5" x14ac:dyDescent="0.25">
      <c r="A735" s="3">
        <f>RSI!A735</f>
        <v>43376</v>
      </c>
      <c r="B735" s="2">
        <f>RSI!B735</f>
        <v>54.8523</v>
      </c>
      <c r="C735" s="2">
        <f>RSI!I735</f>
        <v>56.856945856999815</v>
      </c>
      <c r="D735" s="2">
        <f>MACD!E735</f>
        <v>0.12770706346869076</v>
      </c>
      <c r="E735" s="2">
        <f>MACD!F735</f>
        <v>0.14408768530243604</v>
      </c>
      <c r="F735" s="2">
        <f>'Moving Avg'!D735</f>
        <v>54.451080000000005</v>
      </c>
      <c r="G735" s="2">
        <f>'Moving Avg'!F735</f>
        <v>54.528804999999998</v>
      </c>
      <c r="H735" s="2">
        <f>'Moving Avg'!G735</f>
        <v>54.060900000000011</v>
      </c>
      <c r="I735" s="2">
        <f>'Moving Avg'!H735</f>
        <v>52.921340999999899</v>
      </c>
      <c r="J735" s="5" t="str">
        <f>OBV!F735</f>
        <v>BEARISH</v>
      </c>
      <c r="K735" s="5" t="str">
        <f>OBV!G735</f>
        <v>STRONG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54.8523</v>
      </c>
      <c r="C736" s="2">
        <f>RSI!I736</f>
        <v>56.856945856999815</v>
      </c>
      <c r="D736" s="2">
        <f>MACD!E736</f>
        <v>-5.7283373719059227E-3</v>
      </c>
      <c r="E736" s="2">
        <f>MACD!F736</f>
        <v>0.11412448076756765</v>
      </c>
      <c r="F736" s="2">
        <f>'Moving Avg'!D736</f>
        <v>54.388400000000004</v>
      </c>
      <c r="G736" s="2">
        <f>'Moving Avg'!F736</f>
        <v>54.513134999999998</v>
      </c>
      <c r="H736" s="2">
        <f>'Moving Avg'!G736</f>
        <v>54.067170000000011</v>
      </c>
      <c r="I736" s="2">
        <f>'Moving Avg'!H736</f>
        <v>52.92283949999991</v>
      </c>
      <c r="J736" s="5" t="str">
        <f>OBV!F736</f>
        <v>BEARISH</v>
      </c>
      <c r="K736" s="5" t="str">
        <f>OBV!G736</f>
        <v>STRONG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54.8523</v>
      </c>
      <c r="C737" s="2">
        <f>RSI!I737</f>
        <v>56.856945856999815</v>
      </c>
      <c r="D737" s="2">
        <f>MACD!E737</f>
        <v>-0.12199449657894945</v>
      </c>
      <c r="E737" s="2">
        <f>MACD!F737</f>
        <v>6.6900685298264234E-2</v>
      </c>
      <c r="F737" s="2">
        <f>'Moving Avg'!D737</f>
        <v>54.451100000000011</v>
      </c>
      <c r="G737" s="2">
        <f>'Moving Avg'!F737</f>
        <v>54.497464999999998</v>
      </c>
      <c r="H737" s="2">
        <f>'Moving Avg'!G737</f>
        <v>54.084724000000016</v>
      </c>
      <c r="I737" s="2">
        <f>'Moving Avg'!H737</f>
        <v>52.924307999999911</v>
      </c>
      <c r="J737" s="5" t="str">
        <f>OBV!F737</f>
        <v>BEARISH</v>
      </c>
      <c r="K737" s="5" t="str">
        <f>OBV!G737</f>
        <v>NEUTRAL</v>
      </c>
      <c r="L737" s="5" t="str">
        <f>OBV!H737</f>
        <v>BEARISH DIVERGENCE</v>
      </c>
    </row>
    <row r="738" spans="1:12" ht="13.5" x14ac:dyDescent="0.25">
      <c r="A738" s="3">
        <f>RSI!A738</f>
        <v>43381</v>
      </c>
      <c r="B738" s="2">
        <f>RSI!B738</f>
        <v>54.8523</v>
      </c>
      <c r="C738" s="2">
        <f>RSI!I738</f>
        <v>56.856945856999815</v>
      </c>
      <c r="D738" s="2">
        <f>MACD!E738</f>
        <v>-0.223484000270183</v>
      </c>
      <c r="E738" s="2">
        <f>MACD!F738</f>
        <v>8.8237481845747853E-3</v>
      </c>
      <c r="F738" s="2">
        <f>'Moving Avg'!D738</f>
        <v>54.639160000000004</v>
      </c>
      <c r="G738" s="2">
        <f>'Moving Avg'!F738</f>
        <v>54.481794999999998</v>
      </c>
      <c r="H738" s="2">
        <f>'Moving Avg'!G738</f>
        <v>54.102278000000013</v>
      </c>
      <c r="I738" s="2">
        <f>'Moving Avg'!H738</f>
        <v>52.925836499999917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</row>
    <row r="739" spans="1:12" ht="13.5" x14ac:dyDescent="0.25">
      <c r="A739" s="3">
        <f>RSI!A739</f>
        <v>43382</v>
      </c>
      <c r="B739" s="2">
        <f>RSI!B739</f>
        <v>53.911999999999999</v>
      </c>
      <c r="C739" s="2">
        <f>RSI!I739</f>
        <v>44.370185308241886</v>
      </c>
      <c r="D739" s="2">
        <f>MACD!E739</f>
        <v>-0.24451100173460105</v>
      </c>
      <c r="E739" s="2">
        <f>MACD!F739</f>
        <v>-4.1843201799260384E-2</v>
      </c>
      <c r="F739" s="2">
        <f>'Moving Avg'!D739</f>
        <v>54.664239999999992</v>
      </c>
      <c r="G739" s="2">
        <f>'Moving Avg'!F739</f>
        <v>54.419110000000011</v>
      </c>
      <c r="H739" s="2">
        <f>'Moving Avg'!G739</f>
        <v>54.089742000000008</v>
      </c>
      <c r="I739" s="2">
        <f>'Moving Avg'!H739</f>
        <v>52.922663499999913</v>
      </c>
      <c r="J739" s="5" t="str">
        <f>OBV!F739</f>
        <v>BEARISH</v>
      </c>
      <c r="K739" s="5" t="str">
        <f>OBV!G739</f>
        <v>STRONG</v>
      </c>
      <c r="L739" s="5" t="str">
        <f>OBV!H739</f>
        <v>BEARISH DIVERGENCE</v>
      </c>
    </row>
    <row r="740" spans="1:12" ht="13.5" x14ac:dyDescent="0.25">
      <c r="A740" s="3">
        <f>RSI!A740</f>
        <v>43383</v>
      </c>
      <c r="B740" s="2">
        <f>RSI!B740</f>
        <v>53.911999999999999</v>
      </c>
      <c r="C740" s="2">
        <f>RSI!I740</f>
        <v>44.370185308241886</v>
      </c>
      <c r="D740" s="2">
        <f>MACD!E740</f>
        <v>-5.0136589756753835E-2</v>
      </c>
      <c r="E740" s="2">
        <f>MACD!F740</f>
        <v>-4.3501879390759078E-2</v>
      </c>
      <c r="F740" s="2">
        <f>'Moving Avg'!D740</f>
        <v>54.476179999999999</v>
      </c>
      <c r="G740" s="2">
        <f>'Moving Avg'!F740</f>
        <v>54.356425000000016</v>
      </c>
      <c r="H740" s="2">
        <f>'Moving Avg'!G740</f>
        <v>54.077205999999997</v>
      </c>
      <c r="I740" s="2">
        <f>'Moving Avg'!H740</f>
        <v>52.91949049999991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53.911999999999999</v>
      </c>
      <c r="C741" s="2">
        <f>RSI!I741</f>
        <v>44.370185308241886</v>
      </c>
      <c r="D741" s="2">
        <f>MACD!E741</f>
        <v>0.11700959159064439</v>
      </c>
      <c r="E741" s="2">
        <f>MACD!F741</f>
        <v>-1.1399585194478389E-2</v>
      </c>
      <c r="F741" s="2">
        <f>'Moving Avg'!D741</f>
        <v>54.288120000000006</v>
      </c>
      <c r="G741" s="2">
        <f>'Moving Avg'!F741</f>
        <v>54.293740000000014</v>
      </c>
      <c r="H741" s="2">
        <f>'Moving Avg'!G741</f>
        <v>54.064669999999985</v>
      </c>
      <c r="I741" s="2">
        <f>'Moving Avg'!H741</f>
        <v>52.919195999999921</v>
      </c>
      <c r="J741" s="5" t="str">
        <f>OBV!F741</f>
        <v>BEARISH</v>
      </c>
      <c r="K741" s="5" t="str">
        <f>OBV!G741</f>
        <v>STRONG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53.911999999999999</v>
      </c>
      <c r="C742" s="2">
        <f>RSI!I742</f>
        <v>44.370185308241886</v>
      </c>
      <c r="D742" s="2">
        <f>MACD!E742</f>
        <v>0.16447215997860098</v>
      </c>
      <c r="E742" s="2">
        <f>MACD!F742</f>
        <v>2.3774763840137485E-2</v>
      </c>
      <c r="F742" s="2">
        <f>'Moving Avg'!D742</f>
        <v>54.100059999999999</v>
      </c>
      <c r="G742" s="2">
        <f>'Moving Avg'!F742</f>
        <v>54.231055000000012</v>
      </c>
      <c r="H742" s="2">
        <f>'Moving Avg'!G742</f>
        <v>54.052133999999981</v>
      </c>
      <c r="I742" s="2">
        <f>'Moving Avg'!H742</f>
        <v>52.918931499999935</v>
      </c>
      <c r="J742" s="5" t="str">
        <f>OBV!F742</f>
        <v>BEARISH</v>
      </c>
      <c r="K742" s="5" t="str">
        <f>OBV!G742</f>
        <v>STRONG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52.169199999999996</v>
      </c>
      <c r="C743" s="2">
        <f>RSI!I743</f>
        <v>28.672125161834757</v>
      </c>
      <c r="D743" s="2">
        <f>MACD!E743</f>
        <v>0.23959215333123041</v>
      </c>
      <c r="E743" s="2">
        <f>MACD!F743</f>
        <v>6.693824173835608E-2</v>
      </c>
      <c r="F743" s="2">
        <f>'Moving Avg'!D743</f>
        <v>53.56344</v>
      </c>
      <c r="G743" s="2">
        <f>'Moving Avg'!F743</f>
        <v>54.143915000000014</v>
      </c>
      <c r="H743" s="2">
        <f>'Moving Avg'!G743</f>
        <v>54.004741999999979</v>
      </c>
      <c r="I743" s="2">
        <f>'Moving Avg'!H743</f>
        <v>52.912921499999939</v>
      </c>
      <c r="J743" s="5" t="str">
        <f>OBV!F743</f>
        <v>BEARISH</v>
      </c>
      <c r="K743" s="5" t="str">
        <f>OBV!G743</f>
        <v>STRONG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55.069299999999998</v>
      </c>
      <c r="C744" s="2">
        <f>RSI!I744</f>
        <v>56.348297970138844</v>
      </c>
      <c r="D744" s="2">
        <f>MACD!E744</f>
        <v>8.1462892814556653E-2</v>
      </c>
      <c r="E744" s="2">
        <f>MACD!F744</f>
        <v>6.9843171953596198E-2</v>
      </c>
      <c r="F744" s="2">
        <f>'Moving Avg'!D744</f>
        <v>53.794899999999998</v>
      </c>
      <c r="G744" s="2">
        <f>'Moving Avg'!F744</f>
        <v>54.201780000000007</v>
      </c>
      <c r="H744" s="2">
        <f>'Moving Avg'!G744</f>
        <v>54.015351999999986</v>
      </c>
      <c r="I744" s="2">
        <f>'Moving Avg'!H744</f>
        <v>52.921411999999947</v>
      </c>
      <c r="J744" s="5" t="str">
        <f>OBV!F744</f>
        <v>BULLISH</v>
      </c>
      <c r="K744" s="5" t="str">
        <f>OBV!G744</f>
        <v>NEUTRAL</v>
      </c>
      <c r="L744" s="5" t="str">
        <f>OBV!H744</f>
        <v>BULLISH DIVERGENCE</v>
      </c>
    </row>
    <row r="745" spans="1:12" ht="13.5" x14ac:dyDescent="0.25">
      <c r="A745" s="3">
        <f>RSI!A745</f>
        <v>43391</v>
      </c>
      <c r="B745" s="2">
        <f>RSI!B745</f>
        <v>56.727899999999998</v>
      </c>
      <c r="C745" s="2">
        <f>RSI!I745</f>
        <v>64.768010876151322</v>
      </c>
      <c r="D745" s="2">
        <f>MACD!E745</f>
        <v>-1.6878982437127377E-2</v>
      </c>
      <c r="E745" s="2">
        <f>MACD!F745</f>
        <v>5.2498741075451487E-2</v>
      </c>
      <c r="F745" s="2">
        <f>'Moving Avg'!D745</f>
        <v>54.358079999999994</v>
      </c>
      <c r="G745" s="2">
        <f>'Moving Avg'!F745</f>
        <v>54.342575000000025</v>
      </c>
      <c r="H745" s="2">
        <f>'Moving Avg'!G745</f>
        <v>54.059133999999986</v>
      </c>
      <c r="I745" s="2">
        <f>'Moving Avg'!H745</f>
        <v>52.938195499999949</v>
      </c>
      <c r="J745" s="5" t="str">
        <f>OBV!F745</f>
        <v>BULLISH</v>
      </c>
      <c r="K745" s="5" t="str">
        <f>OBV!G745</f>
        <v>WEAK</v>
      </c>
      <c r="L745" s="5" t="str">
        <f>OBV!H745</f>
        <v>CONFIRMED BULLISH</v>
      </c>
    </row>
    <row r="746" spans="1:12" ht="13.5" x14ac:dyDescent="0.25">
      <c r="A746" s="3">
        <f>RSI!A746</f>
        <v>43392</v>
      </c>
      <c r="B746" s="2">
        <f>RSI!B746</f>
        <v>56.727899999999998</v>
      </c>
      <c r="C746" s="2">
        <f>RSI!I746</f>
        <v>64.768010876151322</v>
      </c>
      <c r="D746" s="2">
        <f>MACD!E746</f>
        <v>-0.1151094660965768</v>
      </c>
      <c r="E746" s="2">
        <f>MACD!F746</f>
        <v>1.8977099641045832E-2</v>
      </c>
      <c r="F746" s="2">
        <f>'Moving Avg'!D746</f>
        <v>54.921259999999997</v>
      </c>
      <c r="G746" s="2">
        <f>'Moving Avg'!F746</f>
        <v>54.488075000000016</v>
      </c>
      <c r="H746" s="2">
        <f>'Moving Avg'!G746</f>
        <v>54.102915999999986</v>
      </c>
      <c r="I746" s="2">
        <f>'Moving Avg'!H746</f>
        <v>52.954978999999959</v>
      </c>
      <c r="J746" s="5" t="str">
        <f>OBV!F746</f>
        <v>BULLISH</v>
      </c>
      <c r="K746" s="5" t="str">
        <f>OBV!G746</f>
        <v>WEAK</v>
      </c>
      <c r="L746" s="5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58.243899999999996</v>
      </c>
      <c r="C747" s="2">
        <f>RSI!I747</f>
        <v>70.74889381924163</v>
      </c>
      <c r="D747" s="2">
        <f>MACD!E747</f>
        <v>-0.32442953772608973</v>
      </c>
      <c r="E747" s="2">
        <f>MACD!F747</f>
        <v>-4.9704227832381279E-2</v>
      </c>
      <c r="F747" s="2">
        <f>'Moving Avg'!D747</f>
        <v>55.787639999999996</v>
      </c>
      <c r="G747" s="2">
        <f>'Moving Avg'!F747</f>
        <v>54.709375000000009</v>
      </c>
      <c r="H747" s="2">
        <f>'Moving Avg'!G747</f>
        <v>54.202091999999986</v>
      </c>
      <c r="I747" s="2">
        <f>'Moving Avg'!H747</f>
        <v>52.979342499999959</v>
      </c>
      <c r="J747" s="5" t="str">
        <f>OBV!F747</f>
        <v>BULLISH</v>
      </c>
      <c r="K747" s="5" t="str">
        <f>OBV!G747</f>
        <v>WEAK</v>
      </c>
      <c r="L747" s="5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58.243899999999996</v>
      </c>
      <c r="C748" s="2">
        <f>RSI!I748</f>
        <v>70.74889381924163</v>
      </c>
      <c r="D748" s="2">
        <f>MACD!E748</f>
        <v>-0.52338025438481139</v>
      </c>
      <c r="E748" s="2">
        <f>MACD!F748</f>
        <v>-0.14443943314286731</v>
      </c>
      <c r="F748" s="2">
        <f>'Moving Avg'!D748</f>
        <v>57.002580000000002</v>
      </c>
      <c r="G748" s="2">
        <f>'Moving Avg'!F748</f>
        <v>54.930675000000008</v>
      </c>
      <c r="H748" s="2">
        <f>'Moving Avg'!G748</f>
        <v>54.301267999999979</v>
      </c>
      <c r="I748" s="2">
        <f>'Moving Avg'!H748</f>
        <v>53.003705999999958</v>
      </c>
      <c r="J748" s="5" t="str">
        <f>OBV!F748</f>
        <v>BULLISH</v>
      </c>
      <c r="K748" s="5" t="str">
        <f>OBV!G748</f>
        <v>WEAK</v>
      </c>
      <c r="L748" s="5" t="str">
        <f>OBV!H748</f>
        <v>CONFIRMED BULLISH</v>
      </c>
    </row>
    <row r="749" spans="1:12" ht="13.5" x14ac:dyDescent="0.25">
      <c r="A749" s="3">
        <f>RSI!A749</f>
        <v>43397</v>
      </c>
      <c r="B749" s="2">
        <f>RSI!B749</f>
        <v>58.243899999999996</v>
      </c>
      <c r="C749" s="2">
        <f>RSI!I749</f>
        <v>70.74889381924163</v>
      </c>
      <c r="D749" s="2">
        <f>MACD!E749</f>
        <v>-0.85660112636091412</v>
      </c>
      <c r="E749" s="2">
        <f>MACD!F749</f>
        <v>-0.28687177178647666</v>
      </c>
      <c r="F749" s="2">
        <f>'Moving Avg'!D749</f>
        <v>57.637500000000003</v>
      </c>
      <c r="G749" s="2">
        <f>'Moving Avg'!F749</f>
        <v>55.152600000000007</v>
      </c>
      <c r="H749" s="2">
        <f>'Moving Avg'!G749</f>
        <v>54.400443999999979</v>
      </c>
      <c r="I749" s="2">
        <f>'Moving Avg'!H749</f>
        <v>53.028069499999958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58.243899999999996</v>
      </c>
      <c r="C750" s="2">
        <f>RSI!I750</f>
        <v>70.74889381924163</v>
      </c>
      <c r="D750" s="2">
        <f>MACD!E750</f>
        <v>-1.1572761556714113</v>
      </c>
      <c r="E750" s="2">
        <f>MACD!F750</f>
        <v>-0.46095264856346363</v>
      </c>
      <c r="F750" s="2">
        <f>'Moving Avg'!D750</f>
        <v>57.940699999999993</v>
      </c>
      <c r="G750" s="2">
        <f>'Moving Avg'!F750</f>
        <v>55.306509999999989</v>
      </c>
      <c r="H750" s="2">
        <f>'Moving Avg'!G750</f>
        <v>54.499619999999979</v>
      </c>
      <c r="I750" s="2">
        <f>'Moving Avg'!H750</f>
        <v>53.055431499999962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</row>
    <row r="751" spans="1:12" ht="13.5" x14ac:dyDescent="0.25">
      <c r="A751" s="3">
        <f>RSI!A751</f>
        <v>43399</v>
      </c>
      <c r="B751" s="2">
        <f>RSI!B751</f>
        <v>57.978299999999997</v>
      </c>
      <c r="C751" s="2">
        <f>RSI!I751</f>
        <v>68.027567125322975</v>
      </c>
      <c r="D751" s="2">
        <f>MACD!E751</f>
        <v>-1.409351735265993</v>
      </c>
      <c r="E751" s="2">
        <f>MACD!F751</f>
        <v>-0.6506324659039695</v>
      </c>
      <c r="F751" s="2">
        <f>'Moving Avg'!D751</f>
        <v>58.190779999999997</v>
      </c>
      <c r="G751" s="2">
        <f>'Moving Avg'!F751</f>
        <v>55.44713999999999</v>
      </c>
      <c r="H751" s="2">
        <f>'Moving Avg'!G751</f>
        <v>54.593483999999989</v>
      </c>
      <c r="I751" s="2">
        <f>'Moving Avg'!H751</f>
        <v>53.080865499999966</v>
      </c>
      <c r="J751" s="5" t="str">
        <f>OBV!F751</f>
        <v>BEARISH</v>
      </c>
      <c r="K751" s="5" t="str">
        <f>OBV!G751</f>
        <v>NEUTRAL</v>
      </c>
      <c r="L751" s="5" t="str">
        <f>OBV!H751</f>
        <v>BEARISH DIVERGENCE</v>
      </c>
    </row>
    <row r="752" spans="1:12" ht="13.5" x14ac:dyDescent="0.25">
      <c r="A752" s="3">
        <f>RSI!A752</f>
        <v>43402</v>
      </c>
      <c r="B752" s="2">
        <f>RSI!B752</f>
        <v>56.241999999999997</v>
      </c>
      <c r="C752" s="2">
        <f>RSI!I752</f>
        <v>53.531457259225483</v>
      </c>
      <c r="D752" s="2">
        <f>MACD!E752</f>
        <v>-1.508510645372688</v>
      </c>
      <c r="E752" s="2">
        <f>MACD!F752</f>
        <v>-0.82220810179771331</v>
      </c>
      <c r="F752" s="2">
        <f>'Moving Avg'!D752</f>
        <v>57.790399999999998</v>
      </c>
      <c r="G752" s="2">
        <f>'Moving Avg'!F752</f>
        <v>55.532299999999985</v>
      </c>
      <c r="H752" s="2">
        <f>'Moving Avg'!G752</f>
        <v>54.652621999999994</v>
      </c>
      <c r="I752" s="2">
        <f>'Moving Avg'!H752</f>
        <v>53.097617999999969</v>
      </c>
      <c r="J752" s="5" t="str">
        <f>OBV!F752</f>
        <v>BEARISH</v>
      </c>
      <c r="K752" s="5" t="str">
        <f>OBV!G752</f>
        <v>STRONG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56.241999999999997</v>
      </c>
      <c r="C753" s="2">
        <f>RSI!I753</f>
        <v>53.531457259225483</v>
      </c>
      <c r="D753" s="2">
        <f>MACD!E753</f>
        <v>-1.8636840291272492</v>
      </c>
      <c r="E753" s="2">
        <f>MACD!F753</f>
        <v>-1.0305032872636206</v>
      </c>
      <c r="F753" s="2">
        <f>'Moving Avg'!D753</f>
        <v>57.390019999999993</v>
      </c>
      <c r="G753" s="2">
        <f>'Moving Avg'!F753</f>
        <v>55.64879999999998</v>
      </c>
      <c r="H753" s="2">
        <f>'Moving Avg'!G753</f>
        <v>54.711760000000005</v>
      </c>
      <c r="I753" s="2">
        <f>'Moving Avg'!H753</f>
        <v>53.114370499999971</v>
      </c>
      <c r="J753" s="5" t="str">
        <f>OBV!F753</f>
        <v>BEARISH</v>
      </c>
      <c r="K753" s="5" t="str">
        <f>OBV!G753</f>
        <v>STRONG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56.112400000000001</v>
      </c>
      <c r="C754" s="2">
        <f>RSI!I754</f>
        <v>52.561869905553657</v>
      </c>
      <c r="D754" s="2">
        <f>MACD!E754</f>
        <v>-1.7113596542440419</v>
      </c>
      <c r="E754" s="2">
        <f>MACD!F754</f>
        <v>-1.1666745606597049</v>
      </c>
      <c r="F754" s="2">
        <f>'Moving Avg'!D754</f>
        <v>56.963719999999988</v>
      </c>
      <c r="G754" s="2">
        <f>'Moving Avg'!F754</f>
        <v>55.765089999999972</v>
      </c>
      <c r="H754" s="2">
        <f>'Moving Avg'!G754</f>
        <v>54.768306000000003</v>
      </c>
      <c r="I754" s="2">
        <f>'Moving Avg'!H754</f>
        <v>53.138390999999963</v>
      </c>
      <c r="J754" s="5" t="str">
        <f>OBV!F754</f>
        <v>BEARISH</v>
      </c>
      <c r="K754" s="5" t="str">
        <f>OBV!G754</f>
        <v>STRONG</v>
      </c>
      <c r="L754" s="5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55.781999999999996</v>
      </c>
      <c r="C755" s="2">
        <f>RSI!I755</f>
        <v>50.071913273152539</v>
      </c>
      <c r="D755" s="2">
        <f>MACD!E755</f>
        <v>-1.3047583958113975</v>
      </c>
      <c r="E755" s="2">
        <f>MACD!F755</f>
        <v>-1.1942913276900435</v>
      </c>
      <c r="F755" s="2">
        <f>'Moving Avg'!D755</f>
        <v>56.471339999999998</v>
      </c>
      <c r="G755" s="2">
        <f>'Moving Avg'!F755</f>
        <v>55.811574999999984</v>
      </c>
      <c r="H755" s="2">
        <f>'Moving Avg'!G755</f>
        <v>54.818244000000014</v>
      </c>
      <c r="I755" s="2">
        <f>'Moving Avg'!H755</f>
        <v>53.160759499999955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</row>
    <row r="756" spans="1:12" ht="13.5" x14ac:dyDescent="0.25">
      <c r="A756" s="3">
        <f>RSI!A756</f>
        <v>43406</v>
      </c>
      <c r="B756" s="2">
        <f>RSI!B756</f>
        <v>54.110500000000002</v>
      </c>
      <c r="C756" s="2">
        <f>RSI!I756</f>
        <v>39.799929879215213</v>
      </c>
      <c r="D756" s="2">
        <f>MACD!E756</f>
        <v>-0.83673281275662958</v>
      </c>
      <c r="E756" s="2">
        <f>MACD!F756</f>
        <v>-1.1227796247033608</v>
      </c>
      <c r="F756" s="2">
        <f>'Moving Avg'!D756</f>
        <v>55.697780000000002</v>
      </c>
      <c r="G756" s="2">
        <f>'Moving Avg'!F756</f>
        <v>55.774484999999984</v>
      </c>
      <c r="H756" s="2">
        <f>'Moving Avg'!G756</f>
        <v>54.847290000000015</v>
      </c>
      <c r="I756" s="2">
        <f>'Moving Avg'!H756</f>
        <v>53.174770499999966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52.4908</v>
      </c>
      <c r="C757" s="2">
        <f>RSI!I757</f>
        <v>32.7820076091662</v>
      </c>
      <c r="D757" s="2">
        <f>MACD!E757</f>
        <v>-7.7474218480027446E-2</v>
      </c>
      <c r="E757" s="2">
        <f>MACD!F757</f>
        <v>-0.91371854345869419</v>
      </c>
      <c r="F757" s="2">
        <f>'Moving Avg'!D757</f>
        <v>54.947539999999989</v>
      </c>
      <c r="G757" s="2">
        <f>'Moving Avg'!F757</f>
        <v>55.65640999999998</v>
      </c>
      <c r="H757" s="2">
        <f>'Moving Avg'!G757</f>
        <v>54.843942000000013</v>
      </c>
      <c r="I757" s="2">
        <f>'Moving Avg'!H757</f>
        <v>53.176335499999958</v>
      </c>
      <c r="J757" s="5" t="str">
        <f>OBV!F757</f>
        <v>BEARISH</v>
      </c>
      <c r="K757" s="5" t="str">
        <f>OBV!G757</f>
        <v>STRONG</v>
      </c>
      <c r="L757" s="5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52.4908</v>
      </c>
      <c r="C758" s="2">
        <f>RSI!I758</f>
        <v>32.7820076091662</v>
      </c>
      <c r="D758" s="2">
        <f>MACD!E758</f>
        <v>0.58383179377064209</v>
      </c>
      <c r="E758" s="2">
        <f>MACD!F758</f>
        <v>-0.61420847601282691</v>
      </c>
      <c r="F758" s="2">
        <f>'Moving Avg'!D758</f>
        <v>54.197299999999998</v>
      </c>
      <c r="G758" s="2">
        <f>'Moving Avg'!F758</f>
        <v>55.538334999999982</v>
      </c>
      <c r="H758" s="2">
        <f>'Moving Avg'!G758</f>
        <v>54.840594000000017</v>
      </c>
      <c r="I758" s="2">
        <f>'Moving Avg'!H758</f>
        <v>53.174931999999963</v>
      </c>
      <c r="J758" s="5" t="str">
        <f>OBV!F758</f>
        <v>BEARISH</v>
      </c>
      <c r="K758" s="5" t="str">
        <f>OBV!G758</f>
        <v>STRONG</v>
      </c>
      <c r="L758" s="5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52.4908</v>
      </c>
      <c r="C759" s="2">
        <f>RSI!I759</f>
        <v>32.7820076091662</v>
      </c>
      <c r="D759" s="2">
        <f>MACD!E759</f>
        <v>1.1608580792232104</v>
      </c>
      <c r="E759" s="2">
        <f>MACD!F759</f>
        <v>-0.25919516496561945</v>
      </c>
      <c r="F759" s="2">
        <f>'Moving Avg'!D759</f>
        <v>53.472979999999993</v>
      </c>
      <c r="G759" s="2">
        <f>'Moving Avg'!F759</f>
        <v>55.467274999999994</v>
      </c>
      <c r="H759" s="2">
        <f>'Moving Avg'!G759</f>
        <v>54.837246000000022</v>
      </c>
      <c r="I759" s="2">
        <f>'Moving Avg'!H759</f>
        <v>53.173528499999954</v>
      </c>
      <c r="J759" s="5" t="str">
        <f>OBV!F759</f>
        <v>BEARISH</v>
      </c>
      <c r="K759" s="5" t="str">
        <f>OBV!G759</f>
        <v>STRONG</v>
      </c>
      <c r="L759" s="5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52.4908</v>
      </c>
      <c r="C760" s="2">
        <f>RSI!I760</f>
        <v>32.7820076091662</v>
      </c>
      <c r="D760" s="2">
        <f>MACD!E760</f>
        <v>1.665277441566694</v>
      </c>
      <c r="E760" s="2">
        <f>MACD!F760</f>
        <v>0.12569935634084323</v>
      </c>
      <c r="F760" s="2">
        <f>'Moving Avg'!D760</f>
        <v>52.814740000000008</v>
      </c>
      <c r="G760" s="2">
        <f>'Moving Avg'!F760</f>
        <v>55.396214999999998</v>
      </c>
      <c r="H760" s="2">
        <f>'Moving Avg'!G760</f>
        <v>54.833898000000026</v>
      </c>
      <c r="I760" s="2">
        <f>'Moving Avg'!H760</f>
        <v>53.175122999999957</v>
      </c>
      <c r="J760" s="5" t="str">
        <f>OBV!F760</f>
        <v>BEARISH</v>
      </c>
      <c r="K760" s="5" t="str">
        <f>OBV!G760</f>
        <v>STRONG</v>
      </c>
      <c r="L760" s="5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52.4908</v>
      </c>
      <c r="C761" s="2">
        <f>RSI!I761</f>
        <v>32.7820076091662</v>
      </c>
      <c r="D761" s="2">
        <f>MACD!E761</f>
        <v>2.0662011306783583</v>
      </c>
      <c r="E761" s="2">
        <f>MACD!F761</f>
        <v>0.51379971120834633</v>
      </c>
      <c r="F761" s="2">
        <f>'Moving Avg'!D761</f>
        <v>52.4908</v>
      </c>
      <c r="G761" s="2">
        <f>'Moving Avg'!F761</f>
        <v>55.325155000000009</v>
      </c>
      <c r="H761" s="2">
        <f>'Moving Avg'!G761</f>
        <v>54.818012000000024</v>
      </c>
      <c r="I761" s="2">
        <f>'Moving Avg'!H761</f>
        <v>53.180015999999959</v>
      </c>
      <c r="J761" s="5" t="str">
        <f>OBV!F761</f>
        <v>BEARISH</v>
      </c>
      <c r="K761" s="5" t="str">
        <f>OBV!G761</f>
        <v>STRONG</v>
      </c>
      <c r="L761" s="5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52.4908</v>
      </c>
      <c r="C762" s="2">
        <f>RSI!I762</f>
        <v>32.7820076091662</v>
      </c>
      <c r="D762" s="2">
        <f>MACD!E762</f>
        <v>2.15218121609999</v>
      </c>
      <c r="E762" s="2">
        <f>MACD!F762</f>
        <v>0.84147601218667512</v>
      </c>
      <c r="F762" s="2">
        <f>'Moving Avg'!D762</f>
        <v>52.4908</v>
      </c>
      <c r="G762" s="2">
        <f>'Moving Avg'!F762</f>
        <v>55.254095000000007</v>
      </c>
      <c r="H762" s="2">
        <f>'Moving Avg'!G762</f>
        <v>54.802126000000023</v>
      </c>
      <c r="I762" s="2">
        <f>'Moving Avg'!H762</f>
        <v>53.178612499999957</v>
      </c>
      <c r="J762" s="5" t="str">
        <f>OBV!F762</f>
        <v>NEUTRAL</v>
      </c>
      <c r="K762" s="5" t="str">
        <f>OBV!G762</f>
        <v>NEUTRAL</v>
      </c>
      <c r="L762" s="5" t="str">
        <f>OBV!H762</f>
        <v>NEUTRAL</v>
      </c>
    </row>
    <row r="763" spans="1:12" ht="13.5" x14ac:dyDescent="0.25">
      <c r="A763" s="3">
        <f>RSI!A763</f>
        <v>43417</v>
      </c>
      <c r="B763" s="2">
        <f>RSI!B763</f>
        <v>52.4908</v>
      </c>
      <c r="C763" s="2">
        <f>RSI!I763</f>
        <v>32.7820076091662</v>
      </c>
      <c r="D763" s="2">
        <f>MACD!E763</f>
        <v>2.2377669671727816</v>
      </c>
      <c r="E763" s="2">
        <f>MACD!F763</f>
        <v>1.1207342031838965</v>
      </c>
      <c r="F763" s="2">
        <f>'Moving Avg'!D763</f>
        <v>52.4908</v>
      </c>
      <c r="G763" s="2">
        <f>'Moving Avg'!F763</f>
        <v>55.270175000000009</v>
      </c>
      <c r="H763" s="2">
        <f>'Moving Avg'!G763</f>
        <v>54.773702000000021</v>
      </c>
      <c r="I763" s="2">
        <f>'Moving Avg'!H763</f>
        <v>53.177208999999955</v>
      </c>
      <c r="J763" s="5" t="str">
        <f>OBV!F763</f>
        <v>NEUTRAL</v>
      </c>
      <c r="K763" s="5" t="str">
        <f>OBV!G763</f>
        <v>NEUTRAL</v>
      </c>
      <c r="L763" s="5" t="str">
        <f>OBV!H763</f>
        <v>NEUTRAL</v>
      </c>
    </row>
    <row r="764" spans="1:12" ht="13.5" x14ac:dyDescent="0.25">
      <c r="A764" s="3">
        <f>RSI!A764</f>
        <v>43418</v>
      </c>
      <c r="B764" s="2">
        <f>RSI!B764</f>
        <v>52.477800000000002</v>
      </c>
      <c r="C764" s="2">
        <f>RSI!I764</f>
        <v>32.704251947683971</v>
      </c>
      <c r="D764" s="2">
        <f>MACD!E764</f>
        <v>2.3030929320625972</v>
      </c>
      <c r="E764" s="2">
        <f>MACD!F764</f>
        <v>1.3572059489596366</v>
      </c>
      <c r="F764" s="2">
        <f>'Moving Avg'!D764</f>
        <v>52.488200000000006</v>
      </c>
      <c r="G764" s="2">
        <f>'Moving Avg'!F764</f>
        <v>55.14060000000002</v>
      </c>
      <c r="H764" s="2">
        <f>'Moving Avg'!G764</f>
        <v>54.719944000000012</v>
      </c>
      <c r="I764" s="2">
        <f>'Moving Avg'!H764</f>
        <v>53.178738499999966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52.147399999999998</v>
      </c>
      <c r="C765" s="2">
        <f>RSI!I765</f>
        <v>30.710527564148123</v>
      </c>
      <c r="D765" s="2">
        <f>MACD!E765</f>
        <v>2.3430914181493492</v>
      </c>
      <c r="E765" s="2">
        <f>MACD!F765</f>
        <v>1.5543830427975791</v>
      </c>
      <c r="F765" s="2">
        <f>'Moving Avg'!D765</f>
        <v>52.419519999999999</v>
      </c>
      <c r="G765" s="2">
        <f>'Moving Avg'!F765</f>
        <v>54.911575000000013</v>
      </c>
      <c r="H765" s="2">
        <f>'Moving Avg'!G765</f>
        <v>54.659578000000018</v>
      </c>
      <c r="I765" s="2">
        <f>'Moving Avg'!H765</f>
        <v>53.18761149999996</v>
      </c>
      <c r="J765" s="5" t="str">
        <f>OBV!F765</f>
        <v>BEARISH</v>
      </c>
      <c r="K765" s="5" t="str">
        <f>OBV!G765</f>
        <v>STRONG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52.147399999999998</v>
      </c>
      <c r="C766" s="2">
        <f>RSI!I766</f>
        <v>30.710527564148137</v>
      </c>
      <c r="D766" s="2">
        <f>MACD!E766</f>
        <v>2.1319934637369826</v>
      </c>
      <c r="E766" s="2">
        <f>MACD!F766</f>
        <v>1.6699051269854599</v>
      </c>
      <c r="F766" s="2">
        <f>'Moving Avg'!D766</f>
        <v>52.350840000000005</v>
      </c>
      <c r="G766" s="2">
        <f>'Moving Avg'!F766</f>
        <v>54.682550000000013</v>
      </c>
      <c r="H766" s="2">
        <f>'Moving Avg'!G766</f>
        <v>54.599212000000009</v>
      </c>
      <c r="I766" s="2">
        <f>'Moving Avg'!H766</f>
        <v>53.196484499999961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</row>
    <row r="767" spans="1:12" ht="13.5" x14ac:dyDescent="0.25">
      <c r="A767" s="3">
        <f>RSI!A767</f>
        <v>43423</v>
      </c>
      <c r="B767" s="2">
        <f>RSI!B767</f>
        <v>52.147399999999998</v>
      </c>
      <c r="C767" s="2">
        <f>RSI!I767</f>
        <v>30.710527564148123</v>
      </c>
      <c r="D767" s="2">
        <f>MACD!E767</f>
        <v>1.715494001291539</v>
      </c>
      <c r="E767" s="2">
        <f>MACD!F767</f>
        <v>1.6790229018466758</v>
      </c>
      <c r="F767" s="2">
        <f>'Moving Avg'!D767</f>
        <v>52.282159999999998</v>
      </c>
      <c r="G767" s="2">
        <f>'Moving Avg'!F767</f>
        <v>54.377725000000012</v>
      </c>
      <c r="H767" s="2">
        <f>'Moving Avg'!G767</f>
        <v>54.538845999999992</v>
      </c>
      <c r="I767" s="2">
        <f>'Moving Avg'!H767</f>
        <v>53.205357499999955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</row>
    <row r="768" spans="1:12" ht="13.5" x14ac:dyDescent="0.25">
      <c r="A768" s="3">
        <f>RSI!A768</f>
        <v>43425</v>
      </c>
      <c r="B768" s="2">
        <f>RSI!B768</f>
        <v>52.147399999999998</v>
      </c>
      <c r="C768" s="2">
        <f>RSI!I768</f>
        <v>30.710527564148123</v>
      </c>
      <c r="D768" s="2">
        <f>MACD!E768</f>
        <v>1.373540359759744</v>
      </c>
      <c r="E768" s="2">
        <f>MACD!F768</f>
        <v>1.6179263934292896</v>
      </c>
      <c r="F768" s="2">
        <f>'Moving Avg'!D768</f>
        <v>52.213480000000004</v>
      </c>
      <c r="G768" s="2">
        <f>'Moving Avg'!F768</f>
        <v>54.072900000000004</v>
      </c>
      <c r="H768" s="2">
        <f>'Moving Avg'!G768</f>
        <v>54.478479999999998</v>
      </c>
      <c r="I768" s="2">
        <f>'Moving Avg'!H768</f>
        <v>53.214230499999957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</row>
    <row r="769" spans="1:12" ht="13.5" x14ac:dyDescent="0.25">
      <c r="A769" s="3">
        <f>RSI!A769</f>
        <v>43426</v>
      </c>
      <c r="B769" s="2">
        <f>RSI!B769</f>
        <v>51.829900000000002</v>
      </c>
      <c r="C769" s="2">
        <f>RSI!I769</f>
        <v>28.467413613388416</v>
      </c>
      <c r="D769" s="2">
        <f>MACD!E769</f>
        <v>1.117406989787419</v>
      </c>
      <c r="E769" s="2">
        <f>MACD!F769</f>
        <v>1.5178225127009157</v>
      </c>
      <c r="F769" s="2">
        <f>'Moving Avg'!D769</f>
        <v>52.083899999999993</v>
      </c>
      <c r="G769" s="2">
        <f>'Moving Avg'!F769</f>
        <v>53.752199999999995</v>
      </c>
      <c r="H769" s="2">
        <f>'Moving Avg'!G769</f>
        <v>54.411763999999991</v>
      </c>
      <c r="I769" s="2">
        <f>'Moving Avg'!H769</f>
        <v>53.221605999999959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</row>
    <row r="770" spans="1:12" ht="13.5" x14ac:dyDescent="0.25">
      <c r="A770" s="3">
        <f>RSI!A770</f>
        <v>43427</v>
      </c>
      <c r="B770" s="2">
        <f>RSI!B770</f>
        <v>51.506</v>
      </c>
      <c r="C770" s="2">
        <f>RSI!I770</f>
        <v>26.352747247770722</v>
      </c>
      <c r="D770" s="2">
        <f>MACD!E770</f>
        <v>0.93552293080868054</v>
      </c>
      <c r="E770" s="2">
        <f>MACD!F770</f>
        <v>1.401362596322469</v>
      </c>
      <c r="F770" s="2">
        <f>'Moving Avg'!D770</f>
        <v>51.955619999999996</v>
      </c>
      <c r="G770" s="2">
        <f>'Moving Avg'!F770</f>
        <v>53.415304999999989</v>
      </c>
      <c r="H770" s="2">
        <f>'Moving Avg'!G770</f>
        <v>54.33856999999999</v>
      </c>
      <c r="I770" s="2">
        <f>'Moving Avg'!H770</f>
        <v>53.227361999999957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51.318100000000001</v>
      </c>
      <c r="C771" s="2">
        <f>RSI!I771</f>
        <v>25.18400393148886</v>
      </c>
      <c r="D771" s="2">
        <f>MACD!E771</f>
        <v>0.80750125575914211</v>
      </c>
      <c r="E771" s="2">
        <f>MACD!F771</f>
        <v>1.2825903282098037</v>
      </c>
      <c r="F771" s="2">
        <f>'Moving Avg'!D771</f>
        <v>51.789760000000001</v>
      </c>
      <c r="G771" s="2">
        <f>'Moving Avg'!F771</f>
        <v>53.082294999999988</v>
      </c>
      <c r="H771" s="2">
        <f>'Moving Avg'!G771</f>
        <v>54.261617999999991</v>
      </c>
      <c r="I771" s="2">
        <f>'Moving Avg'!H771</f>
        <v>53.235086999999957</v>
      </c>
      <c r="J771" s="5" t="str">
        <f>OBV!F771</f>
        <v>BEARISH</v>
      </c>
      <c r="K771" s="5" t="str">
        <f>OBV!G771</f>
        <v>STRONG</v>
      </c>
      <c r="L771" s="5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51.499499999999998</v>
      </c>
      <c r="C772" s="2">
        <f>RSI!I772</f>
        <v>28.481663604260618</v>
      </c>
      <c r="D772" s="2">
        <f>MACD!E772</f>
        <v>0.69792414561196381</v>
      </c>
      <c r="E772" s="2">
        <f>MACD!F772</f>
        <v>1.1656570916902356</v>
      </c>
      <c r="F772" s="2">
        <f>'Moving Avg'!D772</f>
        <v>51.660180000000004</v>
      </c>
      <c r="G772" s="2">
        <f>'Moving Avg'!F772</f>
        <v>52.845169999999975</v>
      </c>
      <c r="H772" s="2">
        <f>'Moving Avg'!G772</f>
        <v>54.188293999999985</v>
      </c>
      <c r="I772" s="2">
        <f>'Moving Avg'!H772</f>
        <v>53.248336499999958</v>
      </c>
      <c r="J772" s="5" t="str">
        <f>OBV!F772</f>
        <v>BEARISH</v>
      </c>
      <c r="K772" s="5" t="str">
        <f>OBV!G772</f>
        <v>STRONG</v>
      </c>
      <c r="L772" s="5" t="str">
        <f>OBV!H772</f>
        <v>CONFIRMED BEARISH</v>
      </c>
    </row>
    <row r="773" spans="1:12" ht="13.5" x14ac:dyDescent="0.25">
      <c r="A773" s="3">
        <f>RSI!A773</f>
        <v>43432</v>
      </c>
      <c r="B773" s="2">
        <f>RSI!B773</f>
        <v>51.473599999999998</v>
      </c>
      <c r="C773" s="2">
        <f>RSI!I773</f>
        <v>28.289933432545126</v>
      </c>
      <c r="D773" s="2">
        <f>MACD!E773</f>
        <v>0.61733496648682262</v>
      </c>
      <c r="E773" s="2">
        <f>MACD!F773</f>
        <v>1.0559926666495529</v>
      </c>
      <c r="F773" s="2">
        <f>'Moving Avg'!D773</f>
        <v>51.525419999999997</v>
      </c>
      <c r="G773" s="2">
        <f>'Moving Avg'!F773</f>
        <v>52.606749999999977</v>
      </c>
      <c r="H773" s="2">
        <f>'Moving Avg'!G773</f>
        <v>54.139525999999989</v>
      </c>
      <c r="I773" s="2">
        <f>'Moving Avg'!H773</f>
        <v>53.262835499999959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51.311599999999999</v>
      </c>
      <c r="C774" s="2">
        <f>RSI!I774</f>
        <v>27.06278383044399</v>
      </c>
      <c r="D774" s="2">
        <f>MACD!E774</f>
        <v>0.56875216271087226</v>
      </c>
      <c r="E774" s="2">
        <f>MACD!F774</f>
        <v>0.9585445658618168</v>
      </c>
      <c r="F774" s="2">
        <f>'Moving Avg'!D774</f>
        <v>51.421759999999992</v>
      </c>
      <c r="G774" s="2">
        <f>'Moving Avg'!F774</f>
        <v>52.366709999999976</v>
      </c>
      <c r="H774" s="2">
        <f>'Moving Avg'!G774</f>
        <v>54.087517999999982</v>
      </c>
      <c r="I774" s="2">
        <f>'Moving Avg'!H774</f>
        <v>53.279882499999964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51.506</v>
      </c>
      <c r="C775" s="2">
        <f>RSI!I775</f>
        <v>30.934408516077241</v>
      </c>
      <c r="D775" s="2">
        <f>MACD!E775</f>
        <v>0.47226646559055752</v>
      </c>
      <c r="E775" s="2">
        <f>MACD!F775</f>
        <v>0.86128894580756499</v>
      </c>
      <c r="F775" s="2">
        <f>'Moving Avg'!D775</f>
        <v>51.421759999999992</v>
      </c>
      <c r="G775" s="2">
        <f>'Moving Avg'!F775</f>
        <v>52.152909999999984</v>
      </c>
      <c r="H775" s="2">
        <f>'Moving Avg'!G775</f>
        <v>54.039397999999984</v>
      </c>
      <c r="I775" s="2">
        <f>'Moving Avg'!H775</f>
        <v>53.29124549999996</v>
      </c>
      <c r="J775" s="5" t="str">
        <f>OBV!F775</f>
        <v>BEARISH</v>
      </c>
      <c r="K775" s="5" t="str">
        <f>OBV!G775</f>
        <v>STRONG</v>
      </c>
      <c r="L775" s="5" t="str">
        <f>OBV!H775</f>
        <v>NEUTRAL</v>
      </c>
    </row>
    <row r="776" spans="1:12" ht="13.5" x14ac:dyDescent="0.25">
      <c r="A776" s="3">
        <f>RSI!A776</f>
        <v>43437</v>
      </c>
      <c r="B776" s="2">
        <f>RSI!B776</f>
        <v>53.047899999999998</v>
      </c>
      <c r="C776" s="2">
        <f>RSI!I776</f>
        <v>52.480229005621844</v>
      </c>
      <c r="D776" s="2">
        <f>MACD!E776</f>
        <v>0.28438489131577427</v>
      </c>
      <c r="E776" s="2">
        <f>MACD!F776</f>
        <v>0.74590813490920693</v>
      </c>
      <c r="F776" s="2">
        <f>'Moving Avg'!D776</f>
        <v>51.767719999999997</v>
      </c>
      <c r="G776" s="2">
        <f>'Moving Avg'!F776</f>
        <v>52.099779999999988</v>
      </c>
      <c r="H776" s="2">
        <f>'Moving Avg'!G776</f>
        <v>54.023997999999985</v>
      </c>
      <c r="I776" s="2">
        <f>'Moving Avg'!H776</f>
        <v>53.310257999999955</v>
      </c>
      <c r="J776" s="5" t="str">
        <f>OBV!F776</f>
        <v>BEARISH</v>
      </c>
      <c r="K776" s="5" t="str">
        <f>OBV!G776</f>
        <v>NEUTRAL</v>
      </c>
      <c r="L776" s="5" t="str">
        <f>OBV!H776</f>
        <v>BEARISH DIVERGENCE</v>
      </c>
    </row>
    <row r="777" spans="1:12" ht="13.5" x14ac:dyDescent="0.25">
      <c r="A777" s="3">
        <f>RSI!A777</f>
        <v>43438</v>
      </c>
      <c r="B777" s="2">
        <f>RSI!B777</f>
        <v>54.479799999999997</v>
      </c>
      <c r="C777" s="2">
        <f>RSI!I777</f>
        <v>63.780421818801834</v>
      </c>
      <c r="D777" s="2">
        <f>MACD!E777</f>
        <v>1.7614599319109914E-2</v>
      </c>
      <c r="E777" s="2">
        <f>MACD!F777</f>
        <v>0.60024942779118762</v>
      </c>
      <c r="F777" s="2">
        <f>'Moving Avg'!D777</f>
        <v>52.363779999999998</v>
      </c>
      <c r="G777" s="2">
        <f>'Moving Avg'!F777</f>
        <v>52.199229999999986</v>
      </c>
      <c r="H777" s="2">
        <f>'Moving Avg'!G777</f>
        <v>54.037235999999986</v>
      </c>
      <c r="I777" s="2">
        <f>'Moving Avg'!H777</f>
        <v>53.329293499999956</v>
      </c>
      <c r="J777" s="5" t="str">
        <f>OBV!F777</f>
        <v>BEARISH</v>
      </c>
      <c r="K777" s="5" t="str">
        <f>OBV!G777</f>
        <v>STRONG</v>
      </c>
      <c r="L777" s="5" t="str">
        <f>OBV!H777</f>
        <v>BEARISH DIVERGENCE</v>
      </c>
    </row>
    <row r="778" spans="1:12" ht="13.5" x14ac:dyDescent="0.25">
      <c r="A778" s="3">
        <f>RSI!A778</f>
        <v>43439</v>
      </c>
      <c r="B778" s="2">
        <f>RSI!B778</f>
        <v>52.847099999999998</v>
      </c>
      <c r="C778" s="2">
        <f>RSI!I778</f>
        <v>49.365470438753512</v>
      </c>
      <c r="D778" s="2">
        <f>MACD!E778</f>
        <v>-9.7233516624932292E-2</v>
      </c>
      <c r="E778" s="2">
        <f>MACD!F778</f>
        <v>0.4607528389079637</v>
      </c>
      <c r="F778" s="2">
        <f>'Moving Avg'!D778</f>
        <v>52.638480000000001</v>
      </c>
      <c r="G778" s="2">
        <f>'Moving Avg'!F778</f>
        <v>52.217044999999999</v>
      </c>
      <c r="H778" s="2">
        <f>'Moving Avg'!G778</f>
        <v>54.017819999999993</v>
      </c>
      <c r="I778" s="2">
        <f>'Moving Avg'!H778</f>
        <v>53.340165499999969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</row>
    <row r="779" spans="1:12" ht="13.5" x14ac:dyDescent="0.25">
      <c r="A779" s="3">
        <f>RSI!A779</f>
        <v>43440</v>
      </c>
      <c r="B779" s="2">
        <f>RSI!B779</f>
        <v>51.829900000000002</v>
      </c>
      <c r="C779" s="2">
        <f>RSI!I779</f>
        <v>42.865409687093241</v>
      </c>
      <c r="D779" s="2">
        <f>MACD!E779</f>
        <v>-0.16757795485315796</v>
      </c>
      <c r="E779" s="2">
        <f>MACD!F779</f>
        <v>0.33508668015573939</v>
      </c>
      <c r="F779" s="2">
        <f>'Moving Avg'!D779</f>
        <v>52.742140000000006</v>
      </c>
      <c r="G779" s="2">
        <f>'Moving Avg'!F779</f>
        <v>52.18399999999999</v>
      </c>
      <c r="H779" s="2">
        <f>'Moving Avg'!G779</f>
        <v>53.978309999999993</v>
      </c>
      <c r="I779" s="2">
        <f>'Moving Avg'!H779</f>
        <v>53.353537499999966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51.829900000000002</v>
      </c>
      <c r="C780" s="2">
        <f>RSI!I780</f>
        <v>42.865409687093241</v>
      </c>
      <c r="D780" s="2">
        <f>MACD!E780</f>
        <v>-0.27061216765472551</v>
      </c>
      <c r="E780" s="2">
        <f>MACD!F780</f>
        <v>0.21394691059364646</v>
      </c>
      <c r="F780" s="2">
        <f>'Moving Avg'!D780</f>
        <v>52.806920000000005</v>
      </c>
      <c r="G780" s="2">
        <f>'Moving Avg'!F780</f>
        <v>52.150954999999996</v>
      </c>
      <c r="H780" s="2">
        <f>'Moving Avg'!G780</f>
        <v>53.911594000000008</v>
      </c>
      <c r="I780" s="2">
        <f>'Moving Avg'!H780</f>
        <v>53.366819499999984</v>
      </c>
      <c r="J780" s="5" t="str">
        <f>OBV!F780</f>
        <v>NEUTRAL</v>
      </c>
      <c r="K780" s="5" t="str">
        <f>OBV!G780</f>
        <v>NEUTRAL</v>
      </c>
      <c r="L780" s="5" t="str">
        <f>OBV!H780</f>
        <v>NEUTRAL</v>
      </c>
    </row>
    <row r="781" spans="1:12" ht="13.5" x14ac:dyDescent="0.25">
      <c r="A781" s="3">
        <f>RSI!A781</f>
        <v>43444</v>
      </c>
      <c r="B781" s="2">
        <f>RSI!B781</f>
        <v>53.112699999999997</v>
      </c>
      <c r="C781" s="2">
        <f>RSI!I781</f>
        <v>52.091695486807993</v>
      </c>
      <c r="D781" s="2">
        <f>MACD!E781</f>
        <v>-0.47587416152883577</v>
      </c>
      <c r="E781" s="2">
        <f>MACD!F781</f>
        <v>7.5982696169150002E-2</v>
      </c>
      <c r="F781" s="2">
        <f>'Moving Avg'!D781</f>
        <v>52.819879999999998</v>
      </c>
      <c r="G781" s="2">
        <f>'Moving Avg'!F781</f>
        <v>52.18204999999999</v>
      </c>
      <c r="H781" s="2">
        <f>'Moving Avg'!G781</f>
        <v>53.870534000000006</v>
      </c>
      <c r="I781" s="2">
        <f>'Moving Avg'!H781</f>
        <v>53.38651549999998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</row>
    <row r="782" spans="1:12" ht="13.5" x14ac:dyDescent="0.25">
      <c r="A782" s="3">
        <f>RSI!A782</f>
        <v>43445</v>
      </c>
      <c r="B782" s="2">
        <f>RSI!B782</f>
        <v>54.551000000000002</v>
      </c>
      <c r="C782" s="2">
        <f>RSI!I782</f>
        <v>59.90889241955103</v>
      </c>
      <c r="D782" s="2">
        <f>MACD!E782</f>
        <v>-0.73035322611364251</v>
      </c>
      <c r="E782" s="2">
        <f>MACD!F782</f>
        <v>-8.5284488287408505E-2</v>
      </c>
      <c r="F782" s="2">
        <f>'Moving Avg'!D782</f>
        <v>52.834119999999999</v>
      </c>
      <c r="G782" s="2">
        <f>'Moving Avg'!F782</f>
        <v>52.285059999999987</v>
      </c>
      <c r="H782" s="2">
        <f>'Moving Avg'!G782</f>
        <v>53.870778000000001</v>
      </c>
      <c r="I782" s="2">
        <f>'Moving Avg'!H782</f>
        <v>53.413402999999974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54.738900000000001</v>
      </c>
      <c r="C783" s="2">
        <f>RSI!I783</f>
        <v>60.808583054972246</v>
      </c>
      <c r="D783" s="2">
        <f>MACD!E783</f>
        <v>-0.97408635960756129</v>
      </c>
      <c r="E783" s="2">
        <f>MACD!F783</f>
        <v>-0.26304486255143911</v>
      </c>
      <c r="F783" s="2">
        <f>'Moving Avg'!D783</f>
        <v>53.212480000000006</v>
      </c>
      <c r="G783" s="2">
        <f>'Moving Avg'!F783</f>
        <v>52.397464999999997</v>
      </c>
      <c r="H783" s="2">
        <f>'Moving Avg'!G783</f>
        <v>53.887315999999998</v>
      </c>
      <c r="I783" s="2">
        <f>'Moving Avg'!H783</f>
        <v>53.441229999999969</v>
      </c>
      <c r="J783" s="5" t="str">
        <f>OBV!F783</f>
        <v>BULLISH</v>
      </c>
      <c r="K783" s="5" t="str">
        <f>OBV!G783</f>
        <v>NEUTRAL</v>
      </c>
      <c r="L783" s="5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56.993499999999997</v>
      </c>
      <c r="C784" s="2">
        <f>RSI!I784</f>
        <v>69.618656462089277</v>
      </c>
      <c r="D784" s="2">
        <f>MACD!E784</f>
        <v>-1.3830865484178148</v>
      </c>
      <c r="E784" s="2">
        <f>MACD!F784</f>
        <v>-0.48705319972471428</v>
      </c>
      <c r="F784" s="2">
        <f>'Moving Avg'!D784</f>
        <v>54.245199999999997</v>
      </c>
      <c r="G784" s="2">
        <f>'Moving Avg'!F784</f>
        <v>52.623249999999999</v>
      </c>
      <c r="H784" s="2">
        <f>'Moving Avg'!G784</f>
        <v>53.951453999999991</v>
      </c>
      <c r="I784" s="2">
        <f>'Moving Avg'!H784</f>
        <v>53.480329999999967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</row>
    <row r="785" spans="1:12" ht="13.5" x14ac:dyDescent="0.25">
      <c r="A785" s="3">
        <f>RSI!A785</f>
        <v>43448</v>
      </c>
      <c r="B785" s="2">
        <f>RSI!B785</f>
        <v>58.224499999999999</v>
      </c>
      <c r="C785" s="2">
        <f>RSI!I785</f>
        <v>73.165595738304575</v>
      </c>
      <c r="D785" s="2">
        <f>MACD!E785</f>
        <v>-1.8137951117487177</v>
      </c>
      <c r="E785" s="2">
        <f>MACD!F785</f>
        <v>-0.75240158212951502</v>
      </c>
      <c r="F785" s="2">
        <f>'Moving Avg'!D785</f>
        <v>55.524119999999996</v>
      </c>
      <c r="G785" s="2">
        <f>'Moving Avg'!F785</f>
        <v>52.927104999999997</v>
      </c>
      <c r="H785" s="2">
        <f>'Moving Avg'!G785</f>
        <v>54.018898</v>
      </c>
      <c r="I785" s="2">
        <f>'Moving Avg'!H785</f>
        <v>53.525584999999964</v>
      </c>
      <c r="J785" s="5" t="str">
        <f>OBV!F785</f>
        <v>BULLISH</v>
      </c>
      <c r="K785" s="5" t="str">
        <f>OBV!G785</f>
        <v>NEUTRAL</v>
      </c>
      <c r="L785" s="5" t="str">
        <f>OBV!H785</f>
        <v>CONFIRMED BULLISH</v>
      </c>
    </row>
    <row r="786" spans="1:12" ht="13.5" x14ac:dyDescent="0.25">
      <c r="A786" s="3">
        <f>RSI!A786</f>
        <v>43451</v>
      </c>
      <c r="B786" s="2">
        <f>RSI!B786</f>
        <v>57.660800000000002</v>
      </c>
      <c r="C786" s="2">
        <f>RSI!I786</f>
        <v>69.182526453521987</v>
      </c>
      <c r="D786" s="2">
        <f>MACD!E786</f>
        <v>-1.9281679734837738</v>
      </c>
      <c r="E786" s="2">
        <f>MACD!F786</f>
        <v>-0.98755486040036677</v>
      </c>
      <c r="F786" s="2">
        <f>'Moving Avg'!D786</f>
        <v>56.43374</v>
      </c>
      <c r="G786" s="2">
        <f>'Moving Avg'!F786</f>
        <v>53.20277500000001</v>
      </c>
      <c r="H786" s="2">
        <f>'Moving Avg'!G786</f>
        <v>54.075068000000009</v>
      </c>
      <c r="I786" s="2">
        <f>'Moving Avg'!H786</f>
        <v>53.568021499999958</v>
      </c>
      <c r="J786" s="5" t="str">
        <f>OBV!F786</f>
        <v>BEARISH</v>
      </c>
      <c r="K786" s="5" t="str">
        <f>OBV!G786</f>
        <v>NEUTRAL</v>
      </c>
      <c r="L786" s="5" t="str">
        <f>OBV!H786</f>
        <v>BEARISH DIVERGENCE</v>
      </c>
    </row>
    <row r="787" spans="1:12" ht="13.5" x14ac:dyDescent="0.25">
      <c r="A787" s="3">
        <f>RSI!A787</f>
        <v>43452</v>
      </c>
      <c r="B787" s="2">
        <f>RSI!B787</f>
        <v>57.012900000000002</v>
      </c>
      <c r="C787" s="2">
        <f>RSI!I787</f>
        <v>64.815041855141686</v>
      </c>
      <c r="D787" s="2">
        <f>MACD!E787</f>
        <v>-1.7800866774245279</v>
      </c>
      <c r="E787" s="2">
        <f>MACD!F787</f>
        <v>-1.146061223805199</v>
      </c>
      <c r="F787" s="2">
        <f>'Moving Avg'!D787</f>
        <v>56.92611999999999</v>
      </c>
      <c r="G787" s="2">
        <f>'Moving Avg'!F787</f>
        <v>53.44605</v>
      </c>
      <c r="H787" s="2">
        <f>'Moving Avg'!G787</f>
        <v>54.118280000000013</v>
      </c>
      <c r="I787" s="2">
        <f>'Moving Avg'!H787</f>
        <v>53.607218499999952</v>
      </c>
      <c r="J787" s="5" t="str">
        <f>OBV!F787</f>
        <v>BEARISH</v>
      </c>
      <c r="K787" s="5" t="str">
        <f>OBV!G787</f>
        <v>NEUTRAL</v>
      </c>
      <c r="L787" s="5" t="str">
        <f>OBV!H787</f>
        <v>BEARISH DIVERGENCE</v>
      </c>
    </row>
    <row r="788" spans="1:12" ht="13.5" x14ac:dyDescent="0.25">
      <c r="A788" s="3">
        <f>RSI!A788</f>
        <v>43453</v>
      </c>
      <c r="B788" s="2">
        <f>RSI!B788</f>
        <v>58.308700000000002</v>
      </c>
      <c r="C788" s="2">
        <f>RSI!I788</f>
        <v>69.02656349370595</v>
      </c>
      <c r="D788" s="2">
        <f>MACD!E788</f>
        <v>-2.0198197169516234</v>
      </c>
      <c r="E788" s="2">
        <f>MACD!F788</f>
        <v>-1.320812922434484</v>
      </c>
      <c r="F788" s="2">
        <f>'Moving Avg'!D788</f>
        <v>57.640079999999998</v>
      </c>
      <c r="G788" s="2">
        <f>'Moving Avg'!F788</f>
        <v>53.754115000000013</v>
      </c>
      <c r="H788" s="2">
        <f>'Moving Avg'!G788</f>
        <v>54.187408000000012</v>
      </c>
      <c r="I788" s="2">
        <f>'Moving Avg'!H788</f>
        <v>53.652894499999945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</row>
    <row r="789" spans="1:12" ht="13.5" x14ac:dyDescent="0.25">
      <c r="A789" s="3">
        <f>RSI!A789</f>
        <v>43454</v>
      </c>
      <c r="B789" s="2">
        <f>RSI!B789</f>
        <v>58.308700000000002</v>
      </c>
      <c r="C789" s="2">
        <f>RSI!I789</f>
        <v>69.02656349370595</v>
      </c>
      <c r="D789" s="2">
        <f>MACD!E789</f>
        <v>-2.4033596229406413</v>
      </c>
      <c r="E789" s="2">
        <f>MACD!F789</f>
        <v>-1.5373222625357157</v>
      </c>
      <c r="F789" s="2">
        <f>'Moving Avg'!D789</f>
        <v>57.903120000000001</v>
      </c>
      <c r="G789" s="2">
        <f>'Moving Avg'!F789</f>
        <v>54.078055000000006</v>
      </c>
      <c r="H789" s="2">
        <f>'Moving Avg'!G789</f>
        <v>54.275342000000016</v>
      </c>
      <c r="I789" s="2">
        <f>'Moving Avg'!H789</f>
        <v>53.701568999999957</v>
      </c>
      <c r="J789" s="5" t="str">
        <f>OBV!F789</f>
        <v>BEARISH</v>
      </c>
      <c r="K789" s="5" t="str">
        <f>OBV!G789</f>
        <v>NEUTRAL</v>
      </c>
      <c r="L789" s="5" t="str">
        <f>OBV!H789</f>
        <v>BEARISH DIVERGENCE</v>
      </c>
    </row>
    <row r="790" spans="1:12" ht="13.5" x14ac:dyDescent="0.25">
      <c r="A790" s="3">
        <f>RSI!A790</f>
        <v>43455</v>
      </c>
      <c r="B790" s="2">
        <f>RSI!B790</f>
        <v>58.308700000000002</v>
      </c>
      <c r="C790" s="2">
        <f>RSI!I790</f>
        <v>69.02656349370595</v>
      </c>
      <c r="D790" s="2">
        <f>MACD!E790</f>
        <v>-2.7502976162603403</v>
      </c>
      <c r="E790" s="2">
        <f>MACD!F790</f>
        <v>-1.7799173332806406</v>
      </c>
      <c r="F790" s="2">
        <f>'Moving Avg'!D790</f>
        <v>57.919959999999989</v>
      </c>
      <c r="G790" s="2">
        <f>'Moving Avg'!F790</f>
        <v>54.418190000000017</v>
      </c>
      <c r="H790" s="2">
        <f>'Moving Avg'!G790</f>
        <v>54.363276000000013</v>
      </c>
      <c r="I790" s="2">
        <f>'Moving Avg'!H790</f>
        <v>53.750243499999939</v>
      </c>
      <c r="J790" s="5" t="str">
        <f>OBV!F790</f>
        <v>BEARISH</v>
      </c>
      <c r="K790" s="5" t="str">
        <f>OBV!G790</f>
        <v>NEUTRAL</v>
      </c>
      <c r="L790" s="5" t="str">
        <f>OBV!H790</f>
        <v>BEARISH DIVERGENCE</v>
      </c>
    </row>
    <row r="791" spans="1:12" ht="13.5" x14ac:dyDescent="0.25">
      <c r="A791" s="3">
        <f>RSI!A791</f>
        <v>43458</v>
      </c>
      <c r="B791" s="2">
        <f>RSI!B791</f>
        <v>58.308700000000002</v>
      </c>
      <c r="C791" s="2">
        <f>RSI!I791</f>
        <v>69.02656349370595</v>
      </c>
      <c r="D791" s="2">
        <f>MACD!E791</f>
        <v>-2.8672513418953187</v>
      </c>
      <c r="E791" s="2">
        <f>MACD!F791</f>
        <v>-1.9973841350035761</v>
      </c>
      <c r="F791" s="2">
        <f>'Moving Avg'!D791</f>
        <v>58.04954</v>
      </c>
      <c r="G791" s="2">
        <f>'Moving Avg'!F791</f>
        <v>54.767720000000018</v>
      </c>
      <c r="H791" s="2">
        <f>'Moving Avg'!G791</f>
        <v>54.45121000000001</v>
      </c>
      <c r="I791" s="2">
        <f>'Moving Avg'!H791</f>
        <v>53.798917999999951</v>
      </c>
      <c r="J791" s="5" t="str">
        <f>OBV!F791</f>
        <v>BEARISH</v>
      </c>
      <c r="K791" s="5" t="str">
        <f>OBV!G791</f>
        <v>NEUTRAL</v>
      </c>
      <c r="L791" s="5" t="str">
        <f>OBV!H791</f>
        <v>BEARISH DIVERGENCE</v>
      </c>
    </row>
    <row r="792" spans="1:12" ht="13.5" x14ac:dyDescent="0.25">
      <c r="A792" s="3">
        <f>RSI!A792</f>
        <v>43459</v>
      </c>
      <c r="B792" s="2">
        <f>RSI!B792</f>
        <v>56.423400000000001</v>
      </c>
      <c r="C792" s="2">
        <f>RSI!I792</f>
        <v>55.926317593853142</v>
      </c>
      <c r="D792" s="2">
        <f>MACD!E792</f>
        <v>-2.6244914250350249</v>
      </c>
      <c r="E792" s="2">
        <f>MACD!F792</f>
        <v>-2.1228055930098657</v>
      </c>
      <c r="F792" s="2">
        <f>'Moving Avg'!D792</f>
        <v>57.931640000000002</v>
      </c>
      <c r="G792" s="2">
        <f>'Moving Avg'!F792</f>
        <v>55.013915000000011</v>
      </c>
      <c r="H792" s="2">
        <f>'Moving Avg'!G792</f>
        <v>54.501438000000014</v>
      </c>
      <c r="I792" s="2">
        <f>'Moving Avg'!H792</f>
        <v>53.841164499999948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56.423400000000001</v>
      </c>
      <c r="C793" s="2">
        <f>RSI!I793</f>
        <v>55.926317593853128</v>
      </c>
      <c r="D793" s="2">
        <f>MACD!E793</f>
        <v>-2.3968163742181616</v>
      </c>
      <c r="E793" s="2">
        <f>MACD!F793</f>
        <v>-2.1776077492515249</v>
      </c>
      <c r="F793" s="2">
        <f>'Moving Avg'!D793</f>
        <v>57.554580000000009</v>
      </c>
      <c r="G793" s="2">
        <f>'Moving Avg'!F793</f>
        <v>55.261405000000003</v>
      </c>
      <c r="H793" s="2">
        <f>'Moving Avg'!G793</f>
        <v>54.586522000000016</v>
      </c>
      <c r="I793" s="2">
        <f>'Moving Avg'!H793</f>
        <v>53.883410999999953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54.479799999999997</v>
      </c>
      <c r="C794" s="2">
        <f>RSI!I794</f>
        <v>45.582960607683354</v>
      </c>
      <c r="D794" s="2">
        <f>MACD!E794</f>
        <v>-1.7194890110514649</v>
      </c>
      <c r="E794" s="2">
        <f>MACD!F794</f>
        <v>-2.085984001611513</v>
      </c>
      <c r="F794" s="2">
        <f>'Moving Avg'!D794</f>
        <v>56.788800000000002</v>
      </c>
      <c r="G794" s="2">
        <f>'Moving Avg'!F794</f>
        <v>55.419815000000014</v>
      </c>
      <c r="H794" s="2">
        <f>'Moving Avg'!G794</f>
        <v>54.574732000000019</v>
      </c>
      <c r="I794" s="2">
        <f>'Moving Avg'!H794</f>
        <v>53.911441999999951</v>
      </c>
      <c r="J794" s="5" t="str">
        <f>OBV!F794</f>
        <v>BEARISH</v>
      </c>
      <c r="K794" s="5" t="str">
        <f>OBV!G794</f>
        <v>STRONG</v>
      </c>
      <c r="L794" s="5" t="str">
        <f>OBV!H794</f>
        <v>CONFIRMED BEARISH</v>
      </c>
    </row>
    <row r="795" spans="1:12" ht="13.5" x14ac:dyDescent="0.25">
      <c r="A795" s="3">
        <f>RSI!A795</f>
        <v>43462</v>
      </c>
      <c r="B795" s="2">
        <f>RSI!B795</f>
        <v>54.479799999999997</v>
      </c>
      <c r="C795" s="2">
        <f>RSI!I795</f>
        <v>45.582960607683354</v>
      </c>
      <c r="D795" s="2">
        <f>MACD!E795</f>
        <v>-0.95119333892882452</v>
      </c>
      <c r="E795" s="2">
        <f>MACD!F795</f>
        <v>-1.8590258690749755</v>
      </c>
      <c r="F795" s="2">
        <f>'Moving Avg'!D795</f>
        <v>56.02302000000001</v>
      </c>
      <c r="G795" s="2">
        <f>'Moving Avg'!F795</f>
        <v>55.568505000000016</v>
      </c>
      <c r="H795" s="2">
        <f>'Moving Avg'!G795</f>
        <v>54.529770000000013</v>
      </c>
      <c r="I795" s="2">
        <f>'Moving Avg'!H795</f>
        <v>53.93947299999995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</row>
    <row r="796" spans="1:12" ht="13.5" x14ac:dyDescent="0.25">
      <c r="A796" s="3">
        <f>RSI!A796</f>
        <v>43465</v>
      </c>
      <c r="B796" s="2">
        <f>RSI!B796</f>
        <v>55.062800000000003</v>
      </c>
      <c r="C796" s="2">
        <f>RSI!I796</f>
        <v>48.872470013855022</v>
      </c>
      <c r="D796" s="2">
        <f>MACD!E796</f>
        <v>-0.42564609337485848</v>
      </c>
      <c r="E796" s="2">
        <f>MACD!F796</f>
        <v>-1.5723499139349522</v>
      </c>
      <c r="F796" s="2">
        <f>'Moving Avg'!D796</f>
        <v>55.373839999999994</v>
      </c>
      <c r="G796" s="2">
        <f>'Moving Avg'!F796</f>
        <v>55.669249999999998</v>
      </c>
      <c r="H796" s="2">
        <f>'Moving Avg'!G796</f>
        <v>54.496468000000021</v>
      </c>
      <c r="I796" s="2">
        <f>'Moving Avg'!H796</f>
        <v>53.974886499999947</v>
      </c>
      <c r="J796" s="5" t="str">
        <f>OBV!F796</f>
        <v>BEARISH</v>
      </c>
      <c r="K796" s="5" t="str">
        <f>OBV!G796</f>
        <v>STRONG</v>
      </c>
      <c r="L796" s="5" t="str">
        <f>OBV!H796</f>
        <v>CONFIRMED BEARISH</v>
      </c>
    </row>
    <row r="797" spans="1:12" ht="13.5" x14ac:dyDescent="0.25">
      <c r="A797" s="3">
        <f>RSI!A797</f>
        <v>43467</v>
      </c>
      <c r="B797" s="2">
        <f>RSI!B797</f>
        <v>56.701999999999998</v>
      </c>
      <c r="C797" s="2">
        <f>RSI!I797</f>
        <v>56.782897331566041</v>
      </c>
      <c r="D797" s="2">
        <f>MACD!E797</f>
        <v>-0.20053419337246936</v>
      </c>
      <c r="E797" s="2">
        <f>MACD!F797</f>
        <v>-1.2979867698224556</v>
      </c>
      <c r="F797" s="2">
        <f>'Moving Avg'!D797</f>
        <v>55.429559999999995</v>
      </c>
      <c r="G797" s="2">
        <f>'Moving Avg'!F797</f>
        <v>55.780359999999995</v>
      </c>
      <c r="H797" s="2">
        <f>'Moving Avg'!G797</f>
        <v>54.465630000000019</v>
      </c>
      <c r="I797" s="2">
        <f>'Moving Avg'!H797</f>
        <v>54.018525999999945</v>
      </c>
      <c r="J797" s="5" t="str">
        <f>OBV!F797</f>
        <v>BEARISH</v>
      </c>
      <c r="K797" s="5" t="str">
        <f>OBV!G797</f>
        <v>STRONG</v>
      </c>
      <c r="L797" s="5" t="str">
        <f>OBV!H797</f>
        <v>BEARISH DIVERGENCE</v>
      </c>
    </row>
    <row r="798" spans="1:12" ht="13.5" x14ac:dyDescent="0.25">
      <c r="A798" s="3">
        <f>RSI!A798</f>
        <v>43468</v>
      </c>
      <c r="B798" s="2">
        <f>RSI!B798</f>
        <v>56.701999999999998</v>
      </c>
      <c r="C798" s="2">
        <f>RSI!I798</f>
        <v>56.782897331566041</v>
      </c>
      <c r="D798" s="2">
        <f>MACD!E798</f>
        <v>0.18101768490146242</v>
      </c>
      <c r="E798" s="2">
        <f>MACD!F798</f>
        <v>-1.0021858788776721</v>
      </c>
      <c r="F798" s="2">
        <f>'Moving Avg'!D798</f>
        <v>55.485280000000003</v>
      </c>
      <c r="G798" s="2">
        <f>'Moving Avg'!F798</f>
        <v>55.973104999999997</v>
      </c>
      <c r="H798" s="2">
        <f>'Moving Avg'!G798</f>
        <v>54.434792000000016</v>
      </c>
      <c r="I798" s="2">
        <f>'Moving Avg'!H798</f>
        <v>54.062165499999949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</row>
    <row r="799" spans="1:12" ht="13.5" x14ac:dyDescent="0.25">
      <c r="A799" s="3">
        <f>RSI!A799</f>
        <v>43469</v>
      </c>
      <c r="B799" s="2">
        <f>RSI!B799</f>
        <v>54.155799999999999</v>
      </c>
      <c r="C799" s="2">
        <f>RSI!I799</f>
        <v>44.405890041010345</v>
      </c>
      <c r="D799" s="2">
        <f>MACD!E799</f>
        <v>0.68480884098615036</v>
      </c>
      <c r="E799" s="2">
        <f>MACD!F799</f>
        <v>-0.6647869349049077</v>
      </c>
      <c r="F799" s="2">
        <f>'Moving Avg'!D799</f>
        <v>55.420479999999998</v>
      </c>
      <c r="G799" s="2">
        <f>'Moving Avg'!F799</f>
        <v>56.089399999999998</v>
      </c>
      <c r="H799" s="2">
        <f>'Moving Avg'!G799</f>
        <v>54.353030000000011</v>
      </c>
      <c r="I799" s="2">
        <f>'Moving Avg'!H799</f>
        <v>54.087106999999953</v>
      </c>
      <c r="J799" s="5" t="str">
        <f>OBV!F799</f>
        <v>BULLISH</v>
      </c>
      <c r="K799" s="5" t="str">
        <f>OBV!G799</f>
        <v>NEUTRAL</v>
      </c>
      <c r="L799" s="5" t="str">
        <f>OBV!H799</f>
        <v>BULLISH DIVERGENCE</v>
      </c>
    </row>
    <row r="800" spans="1:12" ht="13.5" x14ac:dyDescent="0.25">
      <c r="A800" s="3">
        <f>RSI!A800</f>
        <v>43472</v>
      </c>
      <c r="B800" s="2">
        <f>RSI!B800</f>
        <v>52.5685</v>
      </c>
      <c r="C800" s="2">
        <f>RSI!I800</f>
        <v>38.737259218800268</v>
      </c>
      <c r="D800" s="2">
        <f>MACD!E800</f>
        <v>1.2366171958560699</v>
      </c>
      <c r="E800" s="2">
        <f>MACD!F800</f>
        <v>-0.28450610875271221</v>
      </c>
      <c r="F800" s="2">
        <f>'Moving Avg'!D800</f>
        <v>55.038220000000003</v>
      </c>
      <c r="G800" s="2">
        <f>'Moving Avg'!F800</f>
        <v>56.126329999999996</v>
      </c>
      <c r="H800" s="2">
        <f>'Moving Avg'!G800</f>
        <v>54.239522000000015</v>
      </c>
      <c r="I800" s="2">
        <f>'Moving Avg'!H800</f>
        <v>54.104111999999951</v>
      </c>
      <c r="J800" s="5" t="str">
        <f>OBV!F800</f>
        <v>BEARISH</v>
      </c>
      <c r="K800" s="5" t="str">
        <f>OBV!G800</f>
        <v>NEUTRAL</v>
      </c>
      <c r="L800" s="5" t="str">
        <f>OBV!H800</f>
        <v>CONFIRMED BEARISH</v>
      </c>
    </row>
    <row r="801" spans="1:12" ht="13.5" x14ac:dyDescent="0.25">
      <c r="A801" s="3">
        <f>RSI!A801</f>
        <v>43473</v>
      </c>
      <c r="B801" s="2">
        <f>RSI!B801</f>
        <v>53.773600000000002</v>
      </c>
      <c r="C801" s="2">
        <f>RSI!I801</f>
        <v>44.527107215663925</v>
      </c>
      <c r="D801" s="2">
        <f>MACD!E801</f>
        <v>1.6310018933085004</v>
      </c>
      <c r="E801" s="2">
        <f>MACD!F801</f>
        <v>9.8595491659530327E-2</v>
      </c>
      <c r="F801" s="2">
        <f>'Moving Avg'!D801</f>
        <v>54.780380000000001</v>
      </c>
      <c r="G801" s="2">
        <f>'Moving Avg'!F801</f>
        <v>56.159374999999997</v>
      </c>
      <c r="H801" s="2">
        <f>'Moving Avg'!G801</f>
        <v>54.155428000000001</v>
      </c>
      <c r="I801" s="2">
        <f>'Moving Avg'!H801</f>
        <v>54.133109499999954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</row>
    <row r="802" spans="1:12" ht="13.5" x14ac:dyDescent="0.25">
      <c r="A802" s="3">
        <f>RSI!A802</f>
        <v>43474</v>
      </c>
      <c r="B802" s="2">
        <f>RSI!B802</f>
        <v>56.0411</v>
      </c>
      <c r="C802" s="2">
        <f>RSI!I802</f>
        <v>53.442996259261115</v>
      </c>
      <c r="D802" s="2">
        <f>MACD!E802</f>
        <v>1.5150787714457792</v>
      </c>
      <c r="E802" s="2">
        <f>MACD!F802</f>
        <v>0.38189214761678009</v>
      </c>
      <c r="F802" s="2">
        <f>'Moving Avg'!D802</f>
        <v>54.648199999999996</v>
      </c>
      <c r="G802" s="2">
        <f>'Moving Avg'!F802</f>
        <v>56.233879999999985</v>
      </c>
      <c r="H802" s="2">
        <f>'Moving Avg'!G802</f>
        <v>54.151409999999998</v>
      </c>
      <c r="I802" s="2">
        <f>'Moving Avg'!H802</f>
        <v>54.17344449999996</v>
      </c>
      <c r="J802" s="5" t="str">
        <f>OBV!F802</f>
        <v>BULLISH</v>
      </c>
      <c r="K802" s="5" t="str">
        <f>OBV!G802</f>
        <v>WEAK</v>
      </c>
      <c r="L802" s="5" t="str">
        <f>OBV!H802</f>
        <v>BULLISH DIVERGENCE</v>
      </c>
    </row>
    <row r="803" spans="1:12" ht="13.5" x14ac:dyDescent="0.25">
      <c r="A803" s="3">
        <f>RSI!A803</f>
        <v>43475</v>
      </c>
      <c r="B803" s="2">
        <f>RSI!B803</f>
        <v>55.9116</v>
      </c>
      <c r="C803" s="2">
        <f>RSI!I803</f>
        <v>52.919866129327929</v>
      </c>
      <c r="D803" s="2">
        <f>MACD!E803</f>
        <v>1.4209392455254672</v>
      </c>
      <c r="E803" s="2">
        <f>MACD!F803</f>
        <v>0.58970156719851752</v>
      </c>
      <c r="F803" s="2">
        <f>'Moving Avg'!D803</f>
        <v>54.490120000000005</v>
      </c>
      <c r="G803" s="2">
        <f>'Moving Avg'!F803</f>
        <v>56.292514999999995</v>
      </c>
      <c r="H803" s="2">
        <f>'Moving Avg'!G803</f>
        <v>54.144802000000006</v>
      </c>
      <c r="I803" s="2">
        <f>'Moving Avg'!H803</f>
        <v>54.213131999999959</v>
      </c>
      <c r="J803" s="5" t="str">
        <f>OBV!F803</f>
        <v>BULLISH</v>
      </c>
      <c r="K803" s="5" t="str">
        <f>OBV!G803</f>
        <v>NEUTRAL</v>
      </c>
      <c r="L803" s="5" t="str">
        <f>OBV!H803</f>
        <v>BULLISH DIVERGENCE</v>
      </c>
    </row>
    <row r="804" spans="1:12" ht="13.5" x14ac:dyDescent="0.25">
      <c r="A804" s="3">
        <f>RSI!A804</f>
        <v>43476</v>
      </c>
      <c r="B804" s="2">
        <f>RSI!B804</f>
        <v>55.9116</v>
      </c>
      <c r="C804" s="2">
        <f>RSI!I804</f>
        <v>52.919866129327929</v>
      </c>
      <c r="D804" s="2">
        <f>MACD!E804</f>
        <v>1.0378072608810527</v>
      </c>
      <c r="E804" s="2">
        <f>MACD!F804</f>
        <v>0.67932270593502464</v>
      </c>
      <c r="F804" s="2">
        <f>'Moving Avg'!D804</f>
        <v>54.841279999999998</v>
      </c>
      <c r="G804" s="2">
        <f>'Moving Avg'!F804</f>
        <v>56.238419999999984</v>
      </c>
      <c r="H804" s="2">
        <f>'Moving Avg'!G804</f>
        <v>54.140785999999991</v>
      </c>
      <c r="I804" s="2">
        <f>'Moving Avg'!H804</f>
        <v>54.255517999999967</v>
      </c>
      <c r="J804" s="5" t="str">
        <f>OBV!F804</f>
        <v>BULLISH</v>
      </c>
      <c r="K804" s="5" t="str">
        <f>OBV!G804</f>
        <v>NEUTRAL</v>
      </c>
      <c r="L804" s="5" t="str">
        <f>OBV!H804</f>
        <v>CONFIRMED BULLISH</v>
      </c>
    </row>
    <row r="805" spans="1:12" ht="13.5" x14ac:dyDescent="0.25">
      <c r="A805" s="3">
        <f>RSI!A805</f>
        <v>43480</v>
      </c>
      <c r="B805" s="2">
        <f>RSI!B805</f>
        <v>53.404299999999999</v>
      </c>
      <c r="C805" s="2">
        <f>RSI!I805</f>
        <v>43.38410295657733</v>
      </c>
      <c r="D805" s="2">
        <f>MACD!E805</f>
        <v>0.89521488247439152</v>
      </c>
      <c r="E805" s="2">
        <f>MACD!F805</f>
        <v>0.7225011412428981</v>
      </c>
      <c r="F805" s="2">
        <f>'Moving Avg'!D805</f>
        <v>55.008439999999993</v>
      </c>
      <c r="G805" s="2">
        <f>'Moving Avg'!F805</f>
        <v>55.997409999999988</v>
      </c>
      <c r="H805" s="2">
        <f>'Moving Avg'!G805</f>
        <v>54.093231999999986</v>
      </c>
      <c r="I805" s="2">
        <f>'Moving Avg'!H805</f>
        <v>54.285367499999957</v>
      </c>
      <c r="J805" s="5" t="str">
        <f>OBV!F805</f>
        <v>BEARISH</v>
      </c>
      <c r="K805" s="5" t="str">
        <f>OBV!G805</f>
        <v>NEUTRAL</v>
      </c>
      <c r="L805" s="5" t="str">
        <f>OBV!H805</f>
        <v>BEARISH DIVERGENCE</v>
      </c>
    </row>
    <row r="806" spans="1:12" ht="13.5" x14ac:dyDescent="0.25">
      <c r="A806" s="3">
        <f>RSI!A806</f>
        <v>43481</v>
      </c>
      <c r="B806" s="2">
        <f>RSI!B806</f>
        <v>55.0045</v>
      </c>
      <c r="C806" s="2">
        <f>RSI!I806</f>
        <v>49.623177051717192</v>
      </c>
      <c r="D806" s="2">
        <f>MACD!E806</f>
        <v>0.75671071269739087</v>
      </c>
      <c r="E806" s="2">
        <f>MACD!F806</f>
        <v>0.72934305553379675</v>
      </c>
      <c r="F806" s="2">
        <f>'Moving Avg'!D806</f>
        <v>55.254620000000003</v>
      </c>
      <c r="G806" s="2">
        <f>'Moving Avg'!F806</f>
        <v>55.864595000000008</v>
      </c>
      <c r="H806" s="2">
        <f>'Moving Avg'!G806</f>
        <v>54.111111999999991</v>
      </c>
      <c r="I806" s="2">
        <f>'Moving Avg'!H806</f>
        <v>54.320519499999953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</row>
    <row r="807" spans="1:12" ht="13.5" x14ac:dyDescent="0.25">
      <c r="A807" s="3">
        <f>RSI!A807</f>
        <v>43482</v>
      </c>
      <c r="B807" s="2">
        <f>RSI!B807</f>
        <v>52.529699999999998</v>
      </c>
      <c r="C807" s="2">
        <f>RSI!I807</f>
        <v>41.927733431865398</v>
      </c>
      <c r="D807" s="2">
        <f>MACD!E807</f>
        <v>1.0757400872288301</v>
      </c>
      <c r="E807" s="2">
        <f>MACD!F807</f>
        <v>0.7986224618728035</v>
      </c>
      <c r="F807" s="2">
        <f>'Moving Avg'!D807</f>
        <v>54.552340000000001</v>
      </c>
      <c r="G807" s="2">
        <f>'Moving Avg'!F807</f>
        <v>55.640435000000004</v>
      </c>
      <c r="H807" s="2">
        <f>'Moving Avg'!G807</f>
        <v>54.111890000000002</v>
      </c>
      <c r="I807" s="2">
        <f>'Moving Avg'!H807</f>
        <v>54.343297499999956</v>
      </c>
      <c r="J807" s="5" t="str">
        <f>OBV!F807</f>
        <v>BEARISH</v>
      </c>
      <c r="K807" s="5" t="str">
        <f>OBV!G807</f>
        <v>STRONG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51.966000000000001</v>
      </c>
      <c r="C808" s="2">
        <f>RSI!I808</f>
        <v>40.391246190588873</v>
      </c>
      <c r="D808" s="2">
        <f>MACD!E808</f>
        <v>1.4027358640015635</v>
      </c>
      <c r="E808" s="2">
        <f>MACD!F808</f>
        <v>0.91944514229855556</v>
      </c>
      <c r="F808" s="2">
        <f>'Moving Avg'!D808</f>
        <v>53.763220000000004</v>
      </c>
      <c r="G808" s="2">
        <f>'Moving Avg'!F808</f>
        <v>55.323299999999996</v>
      </c>
      <c r="H808" s="2">
        <f>'Moving Avg'!G808</f>
        <v>54.101393999999992</v>
      </c>
      <c r="I808" s="2">
        <f>'Moving Avg'!H808</f>
        <v>54.36325699999994</v>
      </c>
      <c r="J808" s="5" t="str">
        <f>OBV!F808</f>
        <v>BEARISH</v>
      </c>
      <c r="K808" s="5" t="str">
        <f>OBV!G808</f>
        <v>STRONG</v>
      </c>
      <c r="L808" s="5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53.119199999999999</v>
      </c>
      <c r="C809" s="2">
        <f>RSI!I809</f>
        <v>44.844312454431659</v>
      </c>
      <c r="D809" s="2">
        <f>MACD!E809</f>
        <v>1.2197697533363083</v>
      </c>
      <c r="E809" s="2">
        <f>MACD!F809</f>
        <v>0.97951006450610612</v>
      </c>
      <c r="F809" s="2">
        <f>'Moving Avg'!D809</f>
        <v>53.204740000000001</v>
      </c>
      <c r="G809" s="2">
        <f>'Moving Avg'!F809</f>
        <v>55.063825000000008</v>
      </c>
      <c r="H809" s="2">
        <f>'Moving Avg'!G809</f>
        <v>54.113962000000001</v>
      </c>
      <c r="I809" s="2">
        <f>'Moving Avg'!H809</f>
        <v>54.388982499999941</v>
      </c>
      <c r="J809" s="5" t="str">
        <f>OBV!F809</f>
        <v>BULLISH</v>
      </c>
      <c r="K809" s="5" t="str">
        <f>OBV!G809</f>
        <v>WEAK</v>
      </c>
      <c r="L809" s="5" t="str">
        <f>OBV!H809</f>
        <v>BULLISH DIVERGENCE</v>
      </c>
    </row>
    <row r="810" spans="1:12" ht="13.5" x14ac:dyDescent="0.25">
      <c r="A810" s="3">
        <f>RSI!A810</f>
        <v>43487</v>
      </c>
      <c r="B810" s="2">
        <f>RSI!B810</f>
        <v>52.4908</v>
      </c>
      <c r="C810" s="2">
        <f>RSI!I810</f>
        <v>42.960927942578046</v>
      </c>
      <c r="D810" s="2">
        <f>MACD!E810</f>
        <v>0.87668097998505345</v>
      </c>
      <c r="E810" s="2">
        <f>MACD!F810</f>
        <v>0.95894424760189556</v>
      </c>
      <c r="F810" s="2">
        <f>'Moving Avg'!D810</f>
        <v>53.022040000000004</v>
      </c>
      <c r="G810" s="2">
        <f>'Moving Avg'!F810</f>
        <v>54.772930000000009</v>
      </c>
      <c r="H810" s="2">
        <f>'Moving Avg'!G810</f>
        <v>54.113961999999994</v>
      </c>
      <c r="I810" s="2">
        <f>'Moving Avg'!H810</f>
        <v>54.411565999999937</v>
      </c>
      <c r="J810" s="5" t="str">
        <f>OBV!F810</f>
        <v>BULLISH</v>
      </c>
      <c r="K810" s="5" t="str">
        <f>OBV!G810</f>
        <v>WEAK</v>
      </c>
      <c r="L810" s="5" t="str">
        <f>OBV!H810</f>
        <v>BULLISH DIVERGENCE</v>
      </c>
    </row>
    <row r="811" spans="1:12" ht="13.5" x14ac:dyDescent="0.25">
      <c r="A811" s="3">
        <f>RSI!A811</f>
        <v>43488</v>
      </c>
      <c r="B811" s="2">
        <f>RSI!B811</f>
        <v>53.125700000000002</v>
      </c>
      <c r="C811" s="2">
        <f>RSI!I811</f>
        <v>45.453525389359072</v>
      </c>
      <c r="D811" s="2">
        <f>MACD!E811</f>
        <v>0.73714440849920493</v>
      </c>
      <c r="E811" s="2">
        <f>MACD!F811</f>
        <v>0.91458427978135748</v>
      </c>
      <c r="F811" s="2">
        <f>'Moving Avg'!D811</f>
        <v>52.646280000000004</v>
      </c>
      <c r="G811" s="2">
        <f>'Moving Avg'!F811</f>
        <v>54.513780000000011</v>
      </c>
      <c r="H811" s="2">
        <f>'Moving Avg'!G811</f>
        <v>54.126659999999994</v>
      </c>
      <c r="I811" s="2">
        <f>'Moving Avg'!H811</f>
        <v>54.437323999999947</v>
      </c>
      <c r="J811" s="5" t="str">
        <f>OBV!F811</f>
        <v>BULLISH</v>
      </c>
      <c r="K811" s="5" t="str">
        <f>OBV!G811</f>
        <v>WEAK</v>
      </c>
      <c r="L811" s="5" t="str">
        <f>OBV!H811</f>
        <v>BULLISH DIVERGENCE</v>
      </c>
    </row>
    <row r="812" spans="1:12" ht="13.5" x14ac:dyDescent="0.25">
      <c r="A812" s="3">
        <f>RSI!A812</f>
        <v>43489</v>
      </c>
      <c r="B812" s="2">
        <f>RSI!B812</f>
        <v>55.516399999999997</v>
      </c>
      <c r="C812" s="2">
        <f>RSI!I812</f>
        <v>53.664552624808636</v>
      </c>
      <c r="D812" s="2">
        <f>MACD!E812</f>
        <v>0.79856111849178291</v>
      </c>
      <c r="E812" s="2">
        <f>MACD!F812</f>
        <v>0.89137964752344256</v>
      </c>
      <c r="F812" s="2">
        <f>'Moving Avg'!D812</f>
        <v>53.24362</v>
      </c>
      <c r="G812" s="2">
        <f>'Moving Avg'!F812</f>
        <v>54.468429999999998</v>
      </c>
      <c r="H812" s="2">
        <f>'Moving Avg'!G812</f>
        <v>54.187172000000004</v>
      </c>
      <c r="I812" s="2">
        <f>'Moving Avg'!H812</f>
        <v>54.46903849999994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</row>
    <row r="813" spans="1:12" ht="13.5" x14ac:dyDescent="0.25">
      <c r="A813" s="3">
        <f>RSI!A813</f>
        <v>43490</v>
      </c>
      <c r="B813" s="2">
        <f>RSI!B813</f>
        <v>57.012900000000002</v>
      </c>
      <c r="C813" s="2">
        <f>RSI!I813</f>
        <v>57.933345680462836</v>
      </c>
      <c r="D813" s="2">
        <f>MACD!E813</f>
        <v>0.71278377026953166</v>
      </c>
      <c r="E813" s="2">
        <f>MACD!F813</f>
        <v>0.85566047207266038</v>
      </c>
      <c r="F813" s="2">
        <f>'Moving Avg'!D813</f>
        <v>54.253</v>
      </c>
      <c r="G813" s="2">
        <f>'Moving Avg'!F813</f>
        <v>54.497905000000017</v>
      </c>
      <c r="H813" s="2">
        <f>'Moving Avg'!G813</f>
        <v>54.277614000000014</v>
      </c>
      <c r="I813" s="2">
        <f>'Moving Avg'!H813</f>
        <v>54.514232499999942</v>
      </c>
      <c r="J813" s="5" t="str">
        <f>OBV!F813</f>
        <v>BULLISH</v>
      </c>
      <c r="K813" s="5" t="str">
        <f>OBV!G813</f>
        <v>WEAK</v>
      </c>
      <c r="L813" s="5" t="str">
        <f>OBV!H813</f>
        <v>CONFIRMED BULLISH</v>
      </c>
    </row>
    <row r="814" spans="1:12" ht="13.5" x14ac:dyDescent="0.25">
      <c r="A814" s="3">
        <f>RSI!A814</f>
        <v>43493</v>
      </c>
      <c r="B814" s="2">
        <f>RSI!B814</f>
        <v>57.012900000000002</v>
      </c>
      <c r="C814" s="2">
        <f>RSI!I814</f>
        <v>57.933345680462836</v>
      </c>
      <c r="D814" s="2">
        <f>MACD!E814</f>
        <v>0.62490597584731233</v>
      </c>
      <c r="E814" s="2">
        <f>MACD!F814</f>
        <v>0.80950957282759084</v>
      </c>
      <c r="F814" s="2">
        <f>'Moving Avg'!D814</f>
        <v>55.031739999999999</v>
      </c>
      <c r="G814" s="2">
        <f>'Moving Avg'!F814</f>
        <v>54.62456000000001</v>
      </c>
      <c r="H814" s="2">
        <f>'Moving Avg'!G814</f>
        <v>54.368316000000014</v>
      </c>
      <c r="I814" s="2">
        <f>'Moving Avg'!H814</f>
        <v>54.559126499999941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</row>
    <row r="815" spans="1:12" ht="13.5" x14ac:dyDescent="0.25">
      <c r="A815" s="3">
        <f>RSI!A815</f>
        <v>43494</v>
      </c>
      <c r="B815" s="2">
        <f>RSI!B815</f>
        <v>55.302599999999998</v>
      </c>
      <c r="C815" s="2">
        <f>RSI!I815</f>
        <v>51.62886575505302</v>
      </c>
      <c r="D815" s="2">
        <f>MACD!E815</f>
        <v>0.27733441639006173</v>
      </c>
      <c r="E815" s="2">
        <f>MACD!F815</f>
        <v>0.70307454154008497</v>
      </c>
      <c r="F815" s="2">
        <f>'Moving Avg'!D815</f>
        <v>55.594100000000005</v>
      </c>
      <c r="G815" s="2">
        <f>'Moving Avg'!F815</f>
        <v>54.665700000000001</v>
      </c>
      <c r="H815" s="2">
        <f>'Moving Avg'!G815</f>
        <v>54.43142000000001</v>
      </c>
      <c r="I815" s="2">
        <f>'Moving Avg'!H815</f>
        <v>54.595468999999937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</row>
    <row r="816" spans="1:12" ht="13.5" x14ac:dyDescent="0.25">
      <c r="A816" s="3">
        <f>RSI!A816</f>
        <v>43495</v>
      </c>
      <c r="B816" s="2">
        <f>RSI!B816</f>
        <v>54.421399999999998</v>
      </c>
      <c r="C816" s="2">
        <f>RSI!I816</f>
        <v>48.688930493112331</v>
      </c>
      <c r="D816" s="2">
        <f>MACD!E816</f>
        <v>0.29168565138633795</v>
      </c>
      <c r="E816" s="2">
        <f>MACD!F816</f>
        <v>0.62079676350933566</v>
      </c>
      <c r="F816" s="2">
        <f>'Moving Avg'!D816</f>
        <v>55.853240000000007</v>
      </c>
      <c r="G816" s="2">
        <f>'Moving Avg'!F816</f>
        <v>54.633629999999997</v>
      </c>
      <c r="H816" s="2">
        <f>'Moving Avg'!G816</f>
        <v>54.476900000000015</v>
      </c>
      <c r="I816" s="2">
        <f>'Moving Avg'!H816</f>
        <v>54.627405499999931</v>
      </c>
      <c r="J816" s="5" t="str">
        <f>OBV!F816</f>
        <v>BEARISH</v>
      </c>
      <c r="K816" s="5" t="str">
        <f>OBV!G816</f>
        <v>STRONG</v>
      </c>
      <c r="L816" s="5" t="str">
        <f>OBV!H816</f>
        <v>BEARISH DIVERGENCE</v>
      </c>
    </row>
    <row r="817" spans="1:12" ht="13.5" x14ac:dyDescent="0.25">
      <c r="A817" s="3">
        <f>RSI!A817</f>
        <v>43496</v>
      </c>
      <c r="B817" s="2">
        <f>RSI!B817</f>
        <v>54.551000000000002</v>
      </c>
      <c r="C817" s="2">
        <f>RSI!I817</f>
        <v>49.147570657756361</v>
      </c>
      <c r="D817" s="2">
        <f>MACD!E817</f>
        <v>-8.4088003831809033E-2</v>
      </c>
      <c r="E817" s="2">
        <f>MACD!F817</f>
        <v>0.47981981004110674</v>
      </c>
      <c r="F817" s="2">
        <f>'Moving Avg'!D817</f>
        <v>55.660159999999998</v>
      </c>
      <c r="G817" s="2">
        <f>'Moving Avg'!F817</f>
        <v>54.526079999999993</v>
      </c>
      <c r="H817" s="2">
        <f>'Moving Avg'!G817</f>
        <v>54.524972000000005</v>
      </c>
      <c r="I817" s="2">
        <f>'Moving Avg'!H817</f>
        <v>54.659989999999922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55.717199999999998</v>
      </c>
      <c r="C818" s="2">
        <f>RSI!I818</f>
        <v>53.201237956938357</v>
      </c>
      <c r="D818" s="2">
        <f>MACD!E818</f>
        <v>-0.57368231485649801</v>
      </c>
      <c r="E818" s="2">
        <f>MACD!F818</f>
        <v>0.26911938506158584</v>
      </c>
      <c r="F818" s="2">
        <f>'Moving Avg'!D818</f>
        <v>55.401019999999995</v>
      </c>
      <c r="G818" s="2">
        <f>'Moving Avg'!F818</f>
        <v>54.476839999999996</v>
      </c>
      <c r="H818" s="2">
        <f>'Moving Avg'!G818</f>
        <v>54.596368000000012</v>
      </c>
      <c r="I818" s="2">
        <f>'Moving Avg'!H818</f>
        <v>54.698405499999915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57.0777</v>
      </c>
      <c r="C819" s="2">
        <f>RSI!I819</f>
        <v>57.461432660000817</v>
      </c>
      <c r="D819" s="2">
        <f>MACD!E819</f>
        <v>-0.91684102218515307</v>
      </c>
      <c r="E819" s="2">
        <f>MACD!F819</f>
        <v>3.1927303612238056E-2</v>
      </c>
      <c r="F819" s="2">
        <f>'Moving Avg'!D819</f>
        <v>55.413979999999995</v>
      </c>
      <c r="G819" s="2">
        <f>'Moving Avg'!F819</f>
        <v>54.622934999999998</v>
      </c>
      <c r="H819" s="2">
        <f>'Moving Avg'!G819</f>
        <v>54.701324000000007</v>
      </c>
      <c r="I819" s="2">
        <f>'Moving Avg'!H819</f>
        <v>54.743623499999913</v>
      </c>
      <c r="J819" s="5" t="str">
        <f>OBV!F819</f>
        <v>BEARISH</v>
      </c>
      <c r="K819" s="5" t="str">
        <f>OBV!G819</f>
        <v>NEUTRAL</v>
      </c>
      <c r="L819" s="5" t="str">
        <f>OBV!H819</f>
        <v>BEARISH DIVERGENCE</v>
      </c>
    </row>
    <row r="820" spans="1:12" ht="13.5" x14ac:dyDescent="0.25">
      <c r="A820" s="3">
        <f>RSI!A820</f>
        <v>43501</v>
      </c>
      <c r="B820" s="2">
        <f>RSI!B820</f>
        <v>57.0777</v>
      </c>
      <c r="C820" s="2">
        <f>RSI!I820</f>
        <v>57.461432660000817</v>
      </c>
      <c r="D820" s="2">
        <f>MACD!E820</f>
        <v>-1.3170372627168945</v>
      </c>
      <c r="E820" s="2">
        <f>MACD!F820</f>
        <v>-0.23786560965358844</v>
      </c>
      <c r="F820" s="2">
        <f>'Moving Avg'!D820</f>
        <v>55.768999999999991</v>
      </c>
      <c r="G820" s="2">
        <f>'Moving Avg'!F820</f>
        <v>54.848394999999996</v>
      </c>
      <c r="H820" s="2">
        <f>'Moving Avg'!G820</f>
        <v>54.812758000000002</v>
      </c>
      <c r="I820" s="2">
        <f>'Moving Avg'!H820</f>
        <v>54.788841499999904</v>
      </c>
      <c r="J820" s="5" t="str">
        <f>OBV!F820</f>
        <v>BULLISH</v>
      </c>
      <c r="K820" s="5" t="str">
        <f>OBV!G820</f>
        <v>NEUTRAL</v>
      </c>
      <c r="L820" s="5" t="str">
        <f>OBV!H820</f>
        <v>CONFIRMED BULLISH</v>
      </c>
    </row>
    <row r="821" spans="1:12" ht="13.5" x14ac:dyDescent="0.25">
      <c r="A821" s="3">
        <f>RSI!A821</f>
        <v>43502</v>
      </c>
      <c r="B821" s="2">
        <f>RSI!B821</f>
        <v>57.0777</v>
      </c>
      <c r="C821" s="2">
        <f>RSI!I821</f>
        <v>57.461432660000817</v>
      </c>
      <c r="D821" s="2">
        <f>MACD!E821</f>
        <v>-1.5701677957521127</v>
      </c>
      <c r="E821" s="2">
        <f>MACD!F821</f>
        <v>-0.5043260468732933</v>
      </c>
      <c r="F821" s="2">
        <f>'Moving Avg'!D821</f>
        <v>56.300260000000002</v>
      </c>
      <c r="G821" s="2">
        <f>'Moving Avg'!F821</f>
        <v>55.013599999999997</v>
      </c>
      <c r="H821" s="2">
        <f>'Moving Avg'!G821</f>
        <v>54.927950000000003</v>
      </c>
      <c r="I821" s="2">
        <f>'Moving Avg'!H821</f>
        <v>54.834059499999924</v>
      </c>
      <c r="J821" s="5" t="str">
        <f>OBV!F821</f>
        <v>BULLISH</v>
      </c>
      <c r="K821" s="5" t="str">
        <f>OBV!G821</f>
        <v>WEAK</v>
      </c>
      <c r="L821" s="5" t="str">
        <f>OBV!H821</f>
        <v>CONFIRMED BULLISH</v>
      </c>
    </row>
    <row r="822" spans="1:12" ht="13.5" x14ac:dyDescent="0.25">
      <c r="A822" s="3">
        <f>RSI!A822</f>
        <v>43503</v>
      </c>
      <c r="B822" s="2">
        <f>RSI!B822</f>
        <v>57.0777</v>
      </c>
      <c r="C822" s="2">
        <f>RSI!I822</f>
        <v>57.461432660000803</v>
      </c>
      <c r="D822" s="2">
        <f>MACD!E822</f>
        <v>-1.427832825386524</v>
      </c>
      <c r="E822" s="2">
        <f>MACD!F822</f>
        <v>-0.68902740257593953</v>
      </c>
      <c r="F822" s="2">
        <f>'Moving Avg'!D822</f>
        <v>56.805600000000005</v>
      </c>
      <c r="G822" s="2">
        <f>'Moving Avg'!F822</f>
        <v>55.065430000000006</v>
      </c>
      <c r="H822" s="2">
        <f>'Moving Avg'!G822</f>
        <v>55.03951399999999</v>
      </c>
      <c r="I822" s="2">
        <f>'Moving Avg'!H822</f>
        <v>54.879277499999915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60.252299999999998</v>
      </c>
      <c r="C823" s="2">
        <f>RSI!I823</f>
        <v>66.914317721673626</v>
      </c>
      <c r="D823" s="2">
        <f>MACD!E823</f>
        <v>-1.3227626027310109</v>
      </c>
      <c r="E823" s="2">
        <f>MACD!F823</f>
        <v>-0.81577444260695375</v>
      </c>
      <c r="F823" s="2">
        <f>'Moving Avg'!D823</f>
        <v>57.712620000000001</v>
      </c>
      <c r="G823" s="2">
        <f>'Moving Avg'!F823</f>
        <v>55.282465000000002</v>
      </c>
      <c r="H823" s="2">
        <f>'Moving Avg'!G823</f>
        <v>55.215087999999994</v>
      </c>
      <c r="I823" s="2">
        <f>'Moving Avg'!H823</f>
        <v>54.927265499999919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</row>
    <row r="824" spans="1:12" ht="13.5" x14ac:dyDescent="0.25">
      <c r="A824" s="3">
        <f>RSI!A824</f>
        <v>43507</v>
      </c>
      <c r="B824" s="2">
        <f>RSI!B824</f>
        <v>60.245800000000003</v>
      </c>
      <c r="C824" s="2">
        <f>RSI!I824</f>
        <v>66.881546181623406</v>
      </c>
      <c r="D824" s="2">
        <f>MACD!E824</f>
        <v>-1.261803167855831</v>
      </c>
      <c r="E824" s="2">
        <f>MACD!F824</f>
        <v>-0.90498018765672927</v>
      </c>
      <c r="F824" s="2">
        <f>'Moving Avg'!D824</f>
        <v>58.346240000000002</v>
      </c>
      <c r="G824" s="2">
        <f>'Moving Avg'!F824</f>
        <v>55.499175000000001</v>
      </c>
      <c r="H824" s="2">
        <f>'Moving Avg'!G824</f>
        <v>55.393772000000006</v>
      </c>
      <c r="I824" s="2">
        <f>'Moving Avg'!H824</f>
        <v>54.968384999999927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</row>
    <row r="825" spans="1:12" ht="13.5" x14ac:dyDescent="0.25">
      <c r="A825" s="3">
        <f>RSI!A825</f>
        <v>43508</v>
      </c>
      <c r="B825" s="2">
        <f>RSI!B825</f>
        <v>57.537700000000001</v>
      </c>
      <c r="C825" s="2">
        <f>RSI!I825</f>
        <v>54.832518218797276</v>
      </c>
      <c r="D825" s="2">
        <f>MACD!E825</f>
        <v>-1.2990286457415863</v>
      </c>
      <c r="E825" s="2">
        <f>MACD!F825</f>
        <v>-0.98378987927370076</v>
      </c>
      <c r="F825" s="2">
        <f>'Moving Avg'!D825</f>
        <v>58.438239999999993</v>
      </c>
      <c r="G825" s="2">
        <f>'Moving Avg'!F825</f>
        <v>55.705845000000011</v>
      </c>
      <c r="H825" s="2">
        <f>'Moving Avg'!G825</f>
        <v>55.514406000000001</v>
      </c>
      <c r="I825" s="2">
        <f>'Moving Avg'!H825</f>
        <v>54.989217499999931</v>
      </c>
      <c r="J825" s="5" t="str">
        <f>OBV!F825</f>
        <v>BEARISH</v>
      </c>
      <c r="K825" s="5" t="str">
        <f>OBV!G825</f>
        <v>NEUTRAL</v>
      </c>
      <c r="L825" s="5" t="str">
        <f>OBV!H825</f>
        <v>BEARISH DIVERGENCE</v>
      </c>
    </row>
    <row r="826" spans="1:12" ht="13.5" x14ac:dyDescent="0.25">
      <c r="A826" s="3">
        <f>RSI!A826</f>
        <v>43509</v>
      </c>
      <c r="B826" s="2">
        <f>RSI!B826</f>
        <v>54.9527</v>
      </c>
      <c r="C826" s="2">
        <f>RSI!I826</f>
        <v>46.264604321243738</v>
      </c>
      <c r="D826" s="2">
        <f>MACD!E826</f>
        <v>-1.2829491353017488</v>
      </c>
      <c r="E826" s="2">
        <f>MACD!F826</f>
        <v>-1.0436217304793105</v>
      </c>
      <c r="F826" s="2">
        <f>'Moving Avg'!D826</f>
        <v>58.01324000000001</v>
      </c>
      <c r="G826" s="2">
        <f>'Moving Avg'!F826</f>
        <v>55.703255000000013</v>
      </c>
      <c r="H826" s="2">
        <f>'Moving Avg'!G826</f>
        <v>55.552501999999983</v>
      </c>
      <c r="I826" s="2">
        <f>'Moving Avg'!H826</f>
        <v>54.985131499999937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54.499200000000002</v>
      </c>
      <c r="C827" s="2">
        <f>RSI!I827</f>
        <v>44.937968366734928</v>
      </c>
      <c r="D827" s="2">
        <f>MACD!E827</f>
        <v>-1.2082543720192405</v>
      </c>
      <c r="E827" s="2">
        <f>MACD!F827</f>
        <v>-1.0765482587872965</v>
      </c>
      <c r="F827" s="2">
        <f>'Moving Avg'!D827</f>
        <v>57.497540000000001</v>
      </c>
      <c r="G827" s="2">
        <f>'Moving Avg'!F827</f>
        <v>55.801730000000006</v>
      </c>
      <c r="H827" s="2">
        <f>'Moving Avg'!G827</f>
        <v>55.552889999999991</v>
      </c>
      <c r="I827" s="2">
        <f>'Moving Avg'!H827</f>
        <v>54.975719499999933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54.421399999999998</v>
      </c>
      <c r="C828" s="2">
        <f>RSI!I828</f>
        <v>44.701153680483628</v>
      </c>
      <c r="D828" s="2">
        <f>MACD!E828</f>
        <v>-0.95019489227346554</v>
      </c>
      <c r="E828" s="2">
        <f>MACD!F828</f>
        <v>-1.0512775854845304</v>
      </c>
      <c r="F828" s="2">
        <f>'Moving Avg'!D828</f>
        <v>56.331359999999997</v>
      </c>
      <c r="G828" s="2">
        <f>'Moving Avg'!F828</f>
        <v>55.924500000000009</v>
      </c>
      <c r="H828" s="2">
        <f>'Moving Avg'!G828</f>
        <v>55.584375999999985</v>
      </c>
      <c r="I828" s="2">
        <f>'Moving Avg'!H828</f>
        <v>54.965918499999923</v>
      </c>
      <c r="J828" s="5" t="str">
        <f>OBV!F828</f>
        <v>BEARISH</v>
      </c>
      <c r="K828" s="5" t="str">
        <f>OBV!G828</f>
        <v>STRONG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54.421399999999998</v>
      </c>
      <c r="C829" s="2">
        <f>RSI!I829</f>
        <v>44.701153680483628</v>
      </c>
      <c r="D829" s="2">
        <f>MACD!E829</f>
        <v>-0.51310846350086337</v>
      </c>
      <c r="E829" s="2">
        <f>MACD!F829</f>
        <v>-0.94364376108779702</v>
      </c>
      <c r="F829" s="2">
        <f>'Moving Avg'!D829</f>
        <v>55.16648</v>
      </c>
      <c r="G829" s="2">
        <f>'Moving Avg'!F829</f>
        <v>55.989610000000006</v>
      </c>
      <c r="H829" s="2">
        <f>'Moving Avg'!G829</f>
        <v>55.636205999999994</v>
      </c>
      <c r="I829" s="2">
        <f>'Moving Avg'!H829</f>
        <v>54.956087499999924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53.125700000000002</v>
      </c>
      <c r="C830" s="2">
        <f>RSI!I830</f>
        <v>40.571527112972461</v>
      </c>
      <c r="D830" s="2">
        <f>MACD!E830</f>
        <v>-3.8565438525161255E-2</v>
      </c>
      <c r="E830" s="2">
        <f>MACD!F830</f>
        <v>-0.76262809657526986</v>
      </c>
      <c r="F830" s="2">
        <f>'Moving Avg'!D830</f>
        <v>54.284080000000003</v>
      </c>
      <c r="G830" s="2">
        <f>'Moving Avg'!F830</f>
        <v>56.021355000000007</v>
      </c>
      <c r="H830" s="2">
        <f>'Moving Avg'!G830</f>
        <v>55.662121999999989</v>
      </c>
      <c r="I830" s="2">
        <f>'Moving Avg'!H830</f>
        <v>54.939777999999912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</row>
    <row r="831" spans="1:12" ht="13.5" x14ac:dyDescent="0.25">
      <c r="A831" s="3">
        <f>RSI!A831</f>
        <v>43516</v>
      </c>
      <c r="B831" s="2">
        <f>RSI!B831</f>
        <v>54.421399999999998</v>
      </c>
      <c r="C831" s="2">
        <f>RSI!I831</f>
        <v>45.949025187813945</v>
      </c>
      <c r="D831" s="2">
        <f>MACD!E831</f>
        <v>0.28272628119682253</v>
      </c>
      <c r="E831" s="2">
        <f>MACD!F831</f>
        <v>-0.55355722102085148</v>
      </c>
      <c r="F831" s="2">
        <f>'Moving Avg'!D831</f>
        <v>54.177819999999997</v>
      </c>
      <c r="G831" s="2">
        <f>'Moving Avg'!F831</f>
        <v>56.08614</v>
      </c>
      <c r="H831" s="2">
        <f>'Moving Avg'!G831</f>
        <v>55.688295999999994</v>
      </c>
      <c r="I831" s="2">
        <f>'Moving Avg'!H831</f>
        <v>54.929946999999913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54.421399999999998</v>
      </c>
      <c r="C832" s="2">
        <f>RSI!I832</f>
        <v>45.949025187813945</v>
      </c>
      <c r="D832" s="2">
        <f>MACD!E832</f>
        <v>0.56149983617903843</v>
      </c>
      <c r="E832" s="2">
        <f>MACD!F832</f>
        <v>-0.33054580958087348</v>
      </c>
      <c r="F832" s="2">
        <f>'Moving Avg'!D832</f>
        <v>54.162260000000003</v>
      </c>
      <c r="G832" s="2">
        <f>'Moving Avg'!F832</f>
        <v>56.031390000000002</v>
      </c>
      <c r="H832" s="2">
        <f>'Moving Avg'!G832</f>
        <v>55.685703999999994</v>
      </c>
      <c r="I832" s="2">
        <f>'Moving Avg'!H832</f>
        <v>54.920115999999908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56.054099999999998</v>
      </c>
      <c r="C833" s="2">
        <f>RSI!I833</f>
        <v>52.261835123530624</v>
      </c>
      <c r="D833" s="2">
        <f>MACD!E833</f>
        <v>1.1712437913795952</v>
      </c>
      <c r="E833" s="2">
        <f>MACD!F833</f>
        <v>-3.0187889388779754E-2</v>
      </c>
      <c r="F833" s="2">
        <f>'Moving Avg'!D833</f>
        <v>54.488800000000005</v>
      </c>
      <c r="G833" s="2">
        <f>'Moving Avg'!F833</f>
        <v>55.983449999999991</v>
      </c>
      <c r="H833" s="2">
        <f>'Moving Avg'!G833</f>
        <v>55.712007999999997</v>
      </c>
      <c r="I833" s="2">
        <f>'Moving Avg'!H833</f>
        <v>54.918538499999904</v>
      </c>
      <c r="J833" s="5" t="str">
        <f>OBV!F833</f>
        <v>BULLISH</v>
      </c>
      <c r="K833" s="5" t="str">
        <f>OBV!G833</f>
        <v>NEUTRAL</v>
      </c>
      <c r="L833" s="5" t="str">
        <f>OBV!H833</f>
        <v>CONFIRMED BULLISH</v>
      </c>
    </row>
    <row r="834" spans="1:12" ht="13.5" x14ac:dyDescent="0.25">
      <c r="A834" s="3">
        <f>RSI!A834</f>
        <v>43521</v>
      </c>
      <c r="B834" s="2">
        <f>RSI!B834</f>
        <v>56.054099999999998</v>
      </c>
      <c r="C834" s="2">
        <f>RSI!I834</f>
        <v>52.261835123530624</v>
      </c>
      <c r="D834" s="2">
        <f>MACD!E834</f>
        <v>1.6824586418486405</v>
      </c>
      <c r="E834" s="2">
        <f>MACD!F834</f>
        <v>0.31234141685870431</v>
      </c>
      <c r="F834" s="2">
        <f>'Moving Avg'!D834</f>
        <v>54.815340000000006</v>
      </c>
      <c r="G834" s="2">
        <f>'Moving Avg'!F834</f>
        <v>55.935509999999987</v>
      </c>
      <c r="H834" s="2">
        <f>'Moving Avg'!G834</f>
        <v>55.693220000000004</v>
      </c>
      <c r="I834" s="2">
        <f>'Moving Avg'!H834</f>
        <v>54.916960999999901</v>
      </c>
      <c r="J834" s="5" t="str">
        <f>OBV!F834</f>
        <v>BULLISH</v>
      </c>
      <c r="K834" s="5" t="str">
        <f>OBV!G834</f>
        <v>NEUTRAL</v>
      </c>
      <c r="L834" s="5" t="str">
        <f>OBV!H834</f>
        <v>CONFIRMED BULLISH</v>
      </c>
    </row>
    <row r="835" spans="1:12" ht="13.5" x14ac:dyDescent="0.25">
      <c r="A835" s="3">
        <f>RSI!A835</f>
        <v>43522</v>
      </c>
      <c r="B835" s="2">
        <f>RSI!B835</f>
        <v>56.054099999999998</v>
      </c>
      <c r="C835" s="2">
        <f>RSI!I835</f>
        <v>52.261835123530624</v>
      </c>
      <c r="D835" s="2">
        <f>MACD!E835</f>
        <v>1.6949476712263944</v>
      </c>
      <c r="E835" s="2">
        <f>MACD!F835</f>
        <v>0.58886266773224238</v>
      </c>
      <c r="F835" s="2">
        <f>'Moving Avg'!D835</f>
        <v>55.401019999999995</v>
      </c>
      <c r="G835" s="2">
        <f>'Moving Avg'!F835</f>
        <v>55.97308499999999</v>
      </c>
      <c r="H835" s="2">
        <f>'Moving Avg'!G835</f>
        <v>55.649812000000004</v>
      </c>
      <c r="I835" s="2">
        <f>'Moving Avg'!H835</f>
        <v>54.915383499999891</v>
      </c>
      <c r="J835" s="5" t="str">
        <f>OBV!F835</f>
        <v>BULLISH</v>
      </c>
      <c r="K835" s="5" t="str">
        <f>OBV!G835</f>
        <v>NEUTRAL</v>
      </c>
      <c r="L835" s="5" t="str">
        <f>OBV!H835</f>
        <v>CONFIRMED BULLISH</v>
      </c>
    </row>
    <row r="836" spans="1:12" ht="13.5" x14ac:dyDescent="0.25">
      <c r="A836" s="3">
        <f>RSI!A836</f>
        <v>43523</v>
      </c>
      <c r="B836" s="2">
        <f>RSI!B836</f>
        <v>58.574300000000001</v>
      </c>
      <c r="C836" s="2">
        <f>RSI!I836</f>
        <v>61.035333681630483</v>
      </c>
      <c r="D836" s="2">
        <f>MACD!E836</f>
        <v>1.1179502136593769</v>
      </c>
      <c r="E836" s="2">
        <f>MACD!F836</f>
        <v>0.69468017691766937</v>
      </c>
      <c r="F836" s="2">
        <f>'Moving Avg'!D836</f>
        <v>56.2316</v>
      </c>
      <c r="G836" s="2">
        <f>'Moving Avg'!F836</f>
        <v>56.180729999999983</v>
      </c>
      <c r="H836" s="2">
        <f>'Moving Avg'!G836</f>
        <v>55.668082000000012</v>
      </c>
      <c r="I836" s="2">
        <f>'Moving Avg'!H836</f>
        <v>54.926406999999891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</row>
    <row r="837" spans="1:12" ht="13.5" x14ac:dyDescent="0.25">
      <c r="A837" s="3">
        <f>RSI!A837</f>
        <v>43524</v>
      </c>
      <c r="B837" s="2">
        <f>RSI!B837</f>
        <v>55.943899999999999</v>
      </c>
      <c r="C837" s="2">
        <f>RSI!I837</f>
        <v>50.585595129911191</v>
      </c>
      <c r="D837" s="2">
        <f>MACD!E837</f>
        <v>0.73694992395691372</v>
      </c>
      <c r="E837" s="2">
        <f>MACD!F837</f>
        <v>0.7031341263255183</v>
      </c>
      <c r="F837" s="2">
        <f>'Moving Avg'!D837</f>
        <v>56.536099999999998</v>
      </c>
      <c r="G837" s="2">
        <f>'Moving Avg'!F837</f>
        <v>56.250374999999984</v>
      </c>
      <c r="H837" s="2">
        <f>'Moving Avg'!G837</f>
        <v>55.646702000000012</v>
      </c>
      <c r="I837" s="2">
        <f>'Moving Avg'!H837</f>
        <v>54.91678249999989</v>
      </c>
      <c r="J837" s="5" t="str">
        <f>OBV!F837</f>
        <v>BULLISH</v>
      </c>
      <c r="K837" s="5" t="str">
        <f>OBV!G837</f>
        <v>NEUTRAL</v>
      </c>
      <c r="L837" s="5" t="str">
        <f>OBV!H837</f>
        <v>CONFIRMED BULLISH</v>
      </c>
    </row>
    <row r="838" spans="1:12" ht="13.5" x14ac:dyDescent="0.25">
      <c r="A838" s="3">
        <f>RSI!A838</f>
        <v>43525</v>
      </c>
      <c r="B838" s="2">
        <f>RSI!B838</f>
        <v>55.943899999999999</v>
      </c>
      <c r="C838" s="2">
        <f>RSI!I838</f>
        <v>50.585595129911191</v>
      </c>
      <c r="D838" s="2">
        <f>MACD!E838</f>
        <v>0.4016140853130139</v>
      </c>
      <c r="E838" s="2">
        <f>MACD!F838</f>
        <v>0.64283011812301749</v>
      </c>
      <c r="F838" s="2">
        <f>'Moving Avg'!D838</f>
        <v>56.514059999999994</v>
      </c>
      <c r="G838" s="2">
        <f>'Moving Avg'!F838</f>
        <v>56.261709999999979</v>
      </c>
      <c r="H838" s="2">
        <f>'Moving Avg'!G838</f>
        <v>55.599406000000016</v>
      </c>
      <c r="I838" s="2">
        <f>'Moving Avg'!H838</f>
        <v>54.907157999999896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55.943899999999999</v>
      </c>
      <c r="C839" s="2">
        <f>RSI!I839</f>
        <v>50.585595129911198</v>
      </c>
      <c r="D839" s="2">
        <f>MACD!E839</f>
        <v>0.11695935036051708</v>
      </c>
      <c r="E839" s="2">
        <f>MACD!F839</f>
        <v>0.53765596457051745</v>
      </c>
      <c r="F839" s="2">
        <f>'Moving Avg'!D839</f>
        <v>56.492019999999989</v>
      </c>
      <c r="G839" s="2">
        <f>'Moving Avg'!F839</f>
        <v>56.20501999999999</v>
      </c>
      <c r="H839" s="2">
        <f>'Moving Avg'!G839</f>
        <v>55.552110000000027</v>
      </c>
      <c r="I839" s="2">
        <f>'Moving Avg'!H839</f>
        <v>54.897533499999902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55.9116</v>
      </c>
      <c r="C840" s="2">
        <f>RSI!I840</f>
        <v>50.453116181169982</v>
      </c>
      <c r="D840" s="2">
        <f>MACD!E840</f>
        <v>-0.32168990751235071</v>
      </c>
      <c r="E840" s="2">
        <f>MACD!F840</f>
        <v>0.36578679015394383</v>
      </c>
      <c r="F840" s="2">
        <f>'Moving Avg'!D840</f>
        <v>56.463520000000003</v>
      </c>
      <c r="G840" s="2">
        <f>'Moving Avg'!F840</f>
        <v>56.146714999999986</v>
      </c>
      <c r="H840" s="2">
        <f>'Moving Avg'!G840</f>
        <v>55.504168000000028</v>
      </c>
      <c r="I840" s="2">
        <f>'Moving Avg'!H840</f>
        <v>54.887747499999897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55.9116</v>
      </c>
      <c r="C841" s="2">
        <f>RSI!I841</f>
        <v>50.453116181169982</v>
      </c>
      <c r="D841" s="2">
        <f>MACD!E841</f>
        <v>-0.4941046832530489</v>
      </c>
      <c r="E841" s="2">
        <f>MACD!F841</f>
        <v>0.19380849547254528</v>
      </c>
      <c r="F841" s="2">
        <f>'Moving Avg'!D841</f>
        <v>55.930979999999998</v>
      </c>
      <c r="G841" s="2">
        <f>'Moving Avg'!F841</f>
        <v>56.088409999999989</v>
      </c>
      <c r="H841" s="2">
        <f>'Moving Avg'!G841</f>
        <v>55.456226000000022</v>
      </c>
      <c r="I841" s="2">
        <f>'Moving Avg'!H841</f>
        <v>54.877961499999891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</row>
    <row r="842" spans="1:12" ht="13.5" x14ac:dyDescent="0.25">
      <c r="A842" s="3">
        <f>RSI!A842</f>
        <v>43531</v>
      </c>
      <c r="B842" s="2">
        <f>RSI!B842</f>
        <v>55.9116</v>
      </c>
      <c r="C842" s="2">
        <f>RSI!I842</f>
        <v>50.453116181169982</v>
      </c>
      <c r="D842" s="2">
        <f>MACD!E842</f>
        <v>-0.64053899834046746</v>
      </c>
      <c r="E842" s="2">
        <f>MACD!F842</f>
        <v>2.6938996709942736E-2</v>
      </c>
      <c r="F842" s="2">
        <f>'Moving Avg'!D842</f>
        <v>55.924519999999994</v>
      </c>
      <c r="G842" s="2">
        <f>'Moving Avg'!F842</f>
        <v>56.030104999999978</v>
      </c>
      <c r="H842" s="2">
        <f>'Moving Avg'!G842</f>
        <v>55.445990000000009</v>
      </c>
      <c r="I842" s="2">
        <f>'Moving Avg'!H842</f>
        <v>54.868175499999886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</row>
    <row r="843" spans="1:12" ht="13.5" x14ac:dyDescent="0.25">
      <c r="A843" s="3">
        <f>RSI!A843</f>
        <v>43532</v>
      </c>
      <c r="B843" s="2">
        <f>RSI!B843</f>
        <v>54.434399999999997</v>
      </c>
      <c r="C843" s="2">
        <f>RSI!I843</f>
        <v>43.887813135462366</v>
      </c>
      <c r="D843" s="2">
        <f>MACD!E843</f>
        <v>-0.40434264693213606</v>
      </c>
      <c r="E843" s="2">
        <f>MACD!F843</f>
        <v>-5.9317332018473029E-2</v>
      </c>
      <c r="F843" s="2">
        <f>'Moving Avg'!D843</f>
        <v>55.622619999999998</v>
      </c>
      <c r="G843" s="2">
        <f>'Moving Avg'!F843</f>
        <v>55.739209999999993</v>
      </c>
      <c r="H843" s="2">
        <f>'Moving Avg'!G843</f>
        <v>55.406210000000016</v>
      </c>
      <c r="I843" s="2">
        <f>'Moving Avg'!H843</f>
        <v>54.855500999999897</v>
      </c>
      <c r="J843" s="5" t="str">
        <f>OBV!F843</f>
        <v>BEARISH</v>
      </c>
      <c r="K843" s="5" t="str">
        <f>OBV!G843</f>
        <v>NEUTRAL</v>
      </c>
      <c r="L843" s="5" t="str">
        <f>OBV!H843</f>
        <v>CONFIRMED BEARISH</v>
      </c>
    </row>
    <row r="844" spans="1:12" ht="13.5" x14ac:dyDescent="0.25">
      <c r="A844" s="3">
        <f>RSI!A844</f>
        <v>43535</v>
      </c>
      <c r="B844" s="2">
        <f>RSI!B844</f>
        <v>54.421399999999998</v>
      </c>
      <c r="C844" s="2">
        <f>RSI!I844</f>
        <v>43.83375461055298</v>
      </c>
      <c r="D844" s="2">
        <f>MACD!E844</f>
        <v>-0.19525954942496071</v>
      </c>
      <c r="E844" s="2">
        <f>MACD!F844</f>
        <v>-8.6505775499770565E-2</v>
      </c>
      <c r="F844" s="2">
        <f>'Moving Avg'!D844</f>
        <v>55.31812</v>
      </c>
      <c r="G844" s="2">
        <f>'Moving Avg'!F844</f>
        <v>55.44798999999999</v>
      </c>
      <c r="H844" s="2">
        <f>'Moving Avg'!G844</f>
        <v>55.405042000000009</v>
      </c>
      <c r="I844" s="2">
        <f>'Moving Avg'!H844</f>
        <v>54.842761499999895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</row>
    <row r="845" spans="1:12" ht="13.5" x14ac:dyDescent="0.25">
      <c r="A845" s="3">
        <f>RSI!A845</f>
        <v>43536</v>
      </c>
      <c r="B845" s="2">
        <f>RSI!B845</f>
        <v>54.421399999999998</v>
      </c>
      <c r="C845" s="2">
        <f>RSI!I845</f>
        <v>43.83375461055298</v>
      </c>
      <c r="D845" s="2">
        <f>MACD!E845</f>
        <v>-1.0616557937282778E-2</v>
      </c>
      <c r="E845" s="2">
        <f>MACD!F845</f>
        <v>-7.1327931987273011E-2</v>
      </c>
      <c r="F845" s="2">
        <f>'Moving Avg'!D845</f>
        <v>55.020079999999993</v>
      </c>
      <c r="G845" s="2">
        <f>'Moving Avg'!F845</f>
        <v>55.292175</v>
      </c>
      <c r="H845" s="2">
        <f>'Moving Avg'!G845</f>
        <v>55.403874000000016</v>
      </c>
      <c r="I845" s="2">
        <f>'Moving Avg'!H845</f>
        <v>54.8300219999999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</row>
    <row r="846" spans="1:12" ht="13.5" x14ac:dyDescent="0.25">
      <c r="A846" s="3">
        <f>RSI!A846</f>
        <v>43537</v>
      </c>
      <c r="B846" s="2">
        <f>RSI!B846</f>
        <v>53.514400000000002</v>
      </c>
      <c r="C846" s="2">
        <f>RSI!I846</f>
        <v>39.860916807974895</v>
      </c>
      <c r="D846" s="2">
        <f>MACD!E846</f>
        <v>0.6076822708116083</v>
      </c>
      <c r="E846" s="2">
        <f>MACD!F846</f>
        <v>6.4474108572503269E-2</v>
      </c>
      <c r="F846" s="2">
        <f>'Moving Avg'!D846</f>
        <v>54.54064000000001</v>
      </c>
      <c r="G846" s="2">
        <f>'Moving Avg'!F846</f>
        <v>55.220259999999996</v>
      </c>
      <c r="H846" s="2">
        <f>'Moving Avg'!G846</f>
        <v>55.372906000000022</v>
      </c>
      <c r="I846" s="2">
        <f>'Moving Avg'!H846</f>
        <v>54.812747499999908</v>
      </c>
      <c r="J846" s="5" t="str">
        <f>OBV!F846</f>
        <v>BEARISH</v>
      </c>
      <c r="K846" s="5" t="str">
        <f>OBV!G846</f>
        <v>STRONG</v>
      </c>
      <c r="L846" s="5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53.514400000000002</v>
      </c>
      <c r="C847" s="2">
        <f>RSI!I847</f>
        <v>39.860916807974895</v>
      </c>
      <c r="D847" s="2">
        <f>MACD!E847</f>
        <v>0.73816503099023834</v>
      </c>
      <c r="E847" s="2">
        <f>MACD!F847</f>
        <v>0.19921229305605029</v>
      </c>
      <c r="F847" s="2">
        <f>'Moving Avg'!D847</f>
        <v>54.061199999999999</v>
      </c>
      <c r="G847" s="2">
        <f>'Moving Avg'!F847</f>
        <v>55.171019999999999</v>
      </c>
      <c r="H847" s="2">
        <f>'Moving Avg'!G847</f>
        <v>55.309154000000028</v>
      </c>
      <c r="I847" s="2">
        <f>'Moving Avg'!H847</f>
        <v>54.803838499999912</v>
      </c>
      <c r="J847" s="5" t="str">
        <f>OBV!F847</f>
        <v>BEARISH</v>
      </c>
      <c r="K847" s="5" t="str">
        <f>OBV!G847</f>
        <v>STRONG</v>
      </c>
      <c r="L847" s="5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54.421399999999998</v>
      </c>
      <c r="C848" s="2">
        <f>RSI!I848</f>
        <v>45.58111609836962</v>
      </c>
      <c r="D848" s="2">
        <f>MACD!E848</f>
        <v>0.79248440114739083</v>
      </c>
      <c r="E848" s="2">
        <f>MACD!F848</f>
        <v>0.31786671467431837</v>
      </c>
      <c r="F848" s="2">
        <f>'Moving Avg'!D848</f>
        <v>54.058599999999998</v>
      </c>
      <c r="G848" s="2">
        <f>'Moving Avg'!F848</f>
        <v>55.171019999999999</v>
      </c>
      <c r="H848" s="2">
        <f>'Moving Avg'!G848</f>
        <v>55.263542000000022</v>
      </c>
      <c r="I848" s="2">
        <f>'Moving Avg'!H848</f>
        <v>54.799464499999914</v>
      </c>
      <c r="J848" s="5" t="str">
        <f>OBV!F848</f>
        <v>BEARISH</v>
      </c>
      <c r="K848" s="5" t="str">
        <f>OBV!G848</f>
        <v>STRONG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54.356699999999996</v>
      </c>
      <c r="C849" s="2">
        <f>RSI!I849</f>
        <v>45.250473230574087</v>
      </c>
      <c r="D849" s="2">
        <f>MACD!E849</f>
        <v>0.84815417091556355</v>
      </c>
      <c r="E849" s="2">
        <f>MACD!F849</f>
        <v>0.42392420592256741</v>
      </c>
      <c r="F849" s="2">
        <f>'Moving Avg'!D849</f>
        <v>54.045659999999998</v>
      </c>
      <c r="G849" s="2">
        <f>'Moving Avg'!F849</f>
        <v>55.167785000000002</v>
      </c>
      <c r="H849" s="2">
        <f>'Moving Avg'!G849</f>
        <v>55.267560000000024</v>
      </c>
      <c r="I849" s="2">
        <f>'Moving Avg'!H849</f>
        <v>54.786521499999914</v>
      </c>
      <c r="J849" s="5" t="str">
        <f>OBV!F849</f>
        <v>BEARISH</v>
      </c>
      <c r="K849" s="5" t="str">
        <f>OBV!G849</f>
        <v>STRONG</v>
      </c>
      <c r="L849" s="5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54.356699999999996</v>
      </c>
      <c r="C850" s="2">
        <f>RSI!I850</f>
        <v>45.250473230574087</v>
      </c>
      <c r="D850" s="2">
        <f>MACD!E850</f>
        <v>0.89522303132178394</v>
      </c>
      <c r="E850" s="2">
        <f>MACD!F850</f>
        <v>0.51818397100241076</v>
      </c>
      <c r="F850" s="2">
        <f>'Moving Avg'!D850</f>
        <v>54.032719999999998</v>
      </c>
      <c r="G850" s="2">
        <f>'Moving Avg'!F850</f>
        <v>55.229334999999992</v>
      </c>
      <c r="H850" s="2">
        <f>'Moving Avg'!G850</f>
        <v>55.303324000000011</v>
      </c>
      <c r="I850" s="2">
        <f>'Moving Avg'!H850</f>
        <v>54.773578499999914</v>
      </c>
      <c r="J850" s="5" t="str">
        <f>OBV!F850</f>
        <v>BEARISH</v>
      </c>
      <c r="K850" s="5" t="str">
        <f>OBV!G850</f>
        <v>STRONG</v>
      </c>
      <c r="L850" s="5" t="str">
        <f>OBV!H850</f>
        <v>CONFIRMED BEARISH</v>
      </c>
    </row>
    <row r="851" spans="1:12" ht="13.5" x14ac:dyDescent="0.25">
      <c r="A851" s="3">
        <f>RSI!A851</f>
        <v>43545</v>
      </c>
      <c r="B851" s="2">
        <f>RSI!B851</f>
        <v>54.356699999999996</v>
      </c>
      <c r="C851" s="2">
        <f>RSI!I851</f>
        <v>45.250473230574087</v>
      </c>
      <c r="D851" s="2">
        <f>MACD!E851</f>
        <v>0.93961802985860032</v>
      </c>
      <c r="E851" s="2">
        <f>MACD!F851</f>
        <v>0.60247078277364874</v>
      </c>
      <c r="F851" s="2">
        <f>'Moving Avg'!D851</f>
        <v>54.201180000000001</v>
      </c>
      <c r="G851" s="2">
        <f>'Moving Avg'!F851</f>
        <v>55.226099999999995</v>
      </c>
      <c r="H851" s="2">
        <f>'Moving Avg'!G851</f>
        <v>55.314986000000005</v>
      </c>
      <c r="I851" s="2">
        <f>'Moving Avg'!H851</f>
        <v>54.754518999999917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54.356699999999996</v>
      </c>
      <c r="C852" s="2">
        <f>RSI!I852</f>
        <v>45.250473230574087</v>
      </c>
      <c r="D852" s="2">
        <f>MACD!E852</f>
        <v>0.9814121964631326</v>
      </c>
      <c r="E852" s="2">
        <f>MACD!F852</f>
        <v>0.67825906551154558</v>
      </c>
      <c r="F852" s="2">
        <f>'Moving Avg'!D852</f>
        <v>54.36963999999999</v>
      </c>
      <c r="G852" s="2">
        <f>'Moving Avg'!F852</f>
        <v>55.222864999999999</v>
      </c>
      <c r="H852" s="2">
        <f>'Moving Avg'!G852</f>
        <v>55.281298</v>
      </c>
      <c r="I852" s="2">
        <f>'Moving Avg'!H852</f>
        <v>54.735099499999926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</row>
    <row r="853" spans="1:12" ht="13.5" x14ac:dyDescent="0.25">
      <c r="A853" s="3">
        <f>RSI!A853</f>
        <v>43549</v>
      </c>
      <c r="B853" s="2">
        <f>RSI!B853</f>
        <v>54.421399999999998</v>
      </c>
      <c r="C853" s="2">
        <f>RSI!I853</f>
        <v>45.779498561048428</v>
      </c>
      <c r="D853" s="2">
        <f>MACD!E853</f>
        <v>0.78863825637878193</v>
      </c>
      <c r="E853" s="2">
        <f>MACD!F853</f>
        <v>0.70033490368499285</v>
      </c>
      <c r="F853" s="2">
        <f>'Moving Avg'!D853</f>
        <v>54.36963999999999</v>
      </c>
      <c r="G853" s="2">
        <f>'Moving Avg'!F853</f>
        <v>55.141229999999993</v>
      </c>
      <c r="H853" s="2">
        <f>'Moving Avg'!G853</f>
        <v>55.251494000000001</v>
      </c>
      <c r="I853" s="2">
        <f>'Moving Avg'!H853</f>
        <v>54.715763499999923</v>
      </c>
      <c r="J853" s="5" t="str">
        <f>OBV!F853</f>
        <v>BULLISH</v>
      </c>
      <c r="K853" s="5" t="str">
        <f>OBV!G853</f>
        <v>NEUTRAL</v>
      </c>
      <c r="L853" s="5" t="str">
        <f>OBV!H853</f>
        <v>NEUTRAL</v>
      </c>
    </row>
    <row r="854" spans="1:12" ht="13.5" x14ac:dyDescent="0.25">
      <c r="A854" s="3">
        <f>RSI!A854</f>
        <v>43550</v>
      </c>
      <c r="B854" s="2">
        <f>RSI!B854</f>
        <v>54.414999999999999</v>
      </c>
      <c r="C854" s="2">
        <f>RSI!I854</f>
        <v>45.732424604597277</v>
      </c>
      <c r="D854" s="2">
        <f>MACD!E854</f>
        <v>0.62723943430268747</v>
      </c>
      <c r="E854" s="2">
        <f>MACD!F854</f>
        <v>0.68571580980853186</v>
      </c>
      <c r="F854" s="2">
        <f>'Moving Avg'!D854</f>
        <v>54.381299999999996</v>
      </c>
      <c r="G854" s="2">
        <f>'Moving Avg'!F854</f>
        <v>55.059275</v>
      </c>
      <c r="H854" s="2">
        <f>'Moving Avg'!G854</f>
        <v>55.221562000000006</v>
      </c>
      <c r="I854" s="2">
        <f>'Moving Avg'!H854</f>
        <v>54.696395499999937</v>
      </c>
      <c r="J854" s="5" t="str">
        <f>OBV!F854</f>
        <v>BEARISH</v>
      </c>
      <c r="K854" s="5" t="str">
        <f>OBV!G854</f>
        <v>NEUTRAL</v>
      </c>
      <c r="L854" s="5" t="str">
        <f>OBV!H854</f>
        <v>BEARISH DIVERGENCE</v>
      </c>
    </row>
    <row r="855" spans="1:12" ht="13.5" x14ac:dyDescent="0.25">
      <c r="A855" s="3">
        <f>RSI!A855</f>
        <v>43551</v>
      </c>
      <c r="B855" s="2">
        <f>RSI!B855</f>
        <v>54.421399999999998</v>
      </c>
      <c r="C855" s="2">
        <f>RSI!I855</f>
        <v>45.792452637395122</v>
      </c>
      <c r="D855" s="2">
        <f>MACD!E855</f>
        <v>0.49323819838206617</v>
      </c>
      <c r="E855" s="2">
        <f>MACD!F855</f>
        <v>0.64722028752323868</v>
      </c>
      <c r="F855" s="2">
        <f>'Moving Avg'!D855</f>
        <v>54.394239999999989</v>
      </c>
      <c r="G855" s="2">
        <f>'Moving Avg'!F855</f>
        <v>54.977640000000008</v>
      </c>
      <c r="H855" s="2">
        <f>'Moving Avg'!G855</f>
        <v>55.241904000000005</v>
      </c>
      <c r="I855" s="2">
        <f>'Moving Avg'!H855</f>
        <v>54.677059499999942</v>
      </c>
      <c r="J855" s="5" t="str">
        <f>OBV!F855</f>
        <v>BEARISH</v>
      </c>
      <c r="K855" s="5" t="str">
        <f>OBV!G855</f>
        <v>NEUTRAL</v>
      </c>
      <c r="L855" s="5" t="str">
        <f>OBV!H855</f>
        <v>BEARISH DIVERGENCE</v>
      </c>
    </row>
    <row r="856" spans="1:12" ht="13.5" x14ac:dyDescent="0.25">
      <c r="A856" s="3">
        <f>RSI!A856</f>
        <v>43552</v>
      </c>
      <c r="B856" s="2">
        <f>RSI!B856</f>
        <v>54.427900000000001</v>
      </c>
      <c r="C856" s="2">
        <f>RSI!I856</f>
        <v>45.857956423516242</v>
      </c>
      <c r="D856" s="2">
        <f>MACD!E856</f>
        <v>0.24261058393278745</v>
      </c>
      <c r="E856" s="2">
        <f>MACD!F856</f>
        <v>0.56629834680514846</v>
      </c>
      <c r="F856" s="2">
        <f>'Moving Avg'!D856</f>
        <v>54.408479999999997</v>
      </c>
      <c r="G856" s="2">
        <f>'Moving Avg'!F856</f>
        <v>54.770320000000005</v>
      </c>
      <c r="H856" s="2">
        <f>'Moving Avg'!G856</f>
        <v>55.23037200000001</v>
      </c>
      <c r="I856" s="2">
        <f>'Moving Avg'!H856</f>
        <v>54.657755999999942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54.427900000000001</v>
      </c>
      <c r="C857" s="2">
        <f>RSI!I857</f>
        <v>45.857956423516242</v>
      </c>
      <c r="D857" s="2">
        <f>MACD!E857</f>
        <v>3.3074867951917497E-2</v>
      </c>
      <c r="E857" s="2">
        <f>MACD!F857</f>
        <v>0.45965365103450229</v>
      </c>
      <c r="F857" s="2">
        <f>'Moving Avg'!D857</f>
        <v>54.422720000000005</v>
      </c>
      <c r="G857" s="2">
        <f>'Moving Avg'!F857</f>
        <v>54.69451999999999</v>
      </c>
      <c r="H857" s="2">
        <f>'Moving Avg'!G857</f>
        <v>55.268336000000005</v>
      </c>
      <c r="I857" s="2">
        <f>'Moving Avg'!H857</f>
        <v>54.63845249999995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52.8018</v>
      </c>
      <c r="C858" s="2">
        <f>RSI!I858</f>
        <v>33.95380677578737</v>
      </c>
      <c r="D858" s="2">
        <f>MACD!E858</f>
        <v>0.11811184411559594</v>
      </c>
      <c r="E858" s="2">
        <f>MACD!F858</f>
        <v>0.39134528965072102</v>
      </c>
      <c r="F858" s="2">
        <f>'Moving Avg'!D858</f>
        <v>54.098799999999997</v>
      </c>
      <c r="G858" s="2">
        <f>'Moving Avg'!F858</f>
        <v>54.537414999999996</v>
      </c>
      <c r="H858" s="2">
        <f>'Moving Avg'!G858</f>
        <v>55.285052000000007</v>
      </c>
      <c r="I858" s="2">
        <f>'Moving Avg'!H858</f>
        <v>54.611018499999957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</row>
    <row r="859" spans="1:12" ht="13.5" x14ac:dyDescent="0.25">
      <c r="A859" s="3">
        <f>RSI!A859</f>
        <v>43557</v>
      </c>
      <c r="B859" s="2">
        <f>RSI!B859</f>
        <v>54.382599999999996</v>
      </c>
      <c r="C859" s="2">
        <f>RSI!I859</f>
        <v>48.067413060453731</v>
      </c>
      <c r="D859" s="2">
        <f>MACD!E859</f>
        <v>7.4797089325144839E-2</v>
      </c>
      <c r="E859" s="2">
        <f>MACD!F859</f>
        <v>0.32803564958560583</v>
      </c>
      <c r="F859" s="2">
        <f>'Moving Avg'!D859</f>
        <v>54.092319999999994</v>
      </c>
      <c r="G859" s="2">
        <f>'Moving Avg'!F859</f>
        <v>54.459350000000008</v>
      </c>
      <c r="H859" s="2">
        <f>'Moving Avg'!G859</f>
        <v>55.310320000000004</v>
      </c>
      <c r="I859" s="2">
        <f>'Moving Avg'!H859</f>
        <v>54.591488499999947</v>
      </c>
      <c r="J859" s="5" t="str">
        <f>OBV!F859</f>
        <v>BULLISH</v>
      </c>
      <c r="K859" s="5" t="str">
        <f>OBV!G859</f>
        <v>WEAK</v>
      </c>
      <c r="L859" s="5" t="str">
        <f>OBV!H859</f>
        <v>BULLISH DIVERGENCE</v>
      </c>
    </row>
    <row r="860" spans="1:12" ht="13.5" x14ac:dyDescent="0.25">
      <c r="A860" s="3">
        <f>RSI!A860</f>
        <v>43558</v>
      </c>
      <c r="B860" s="2">
        <f>RSI!B860</f>
        <v>54.382599999999996</v>
      </c>
      <c r="C860" s="2">
        <f>RSI!I860</f>
        <v>48.067413060453731</v>
      </c>
      <c r="D860" s="2">
        <f>MACD!E860</f>
        <v>3.9713482702140368E-2</v>
      </c>
      <c r="E860" s="2">
        <f>MACD!F860</f>
        <v>0.27037121620891275</v>
      </c>
      <c r="F860" s="2">
        <f>'Moving Avg'!D860</f>
        <v>54.084559999999996</v>
      </c>
      <c r="G860" s="2">
        <f>'Moving Avg'!F860</f>
        <v>54.382899999999992</v>
      </c>
      <c r="H860" s="2">
        <f>'Moving Avg'!G860</f>
        <v>55.348155999999996</v>
      </c>
      <c r="I860" s="2">
        <f>'Moving Avg'!H860</f>
        <v>54.571958499999965</v>
      </c>
      <c r="J860" s="5" t="str">
        <f>OBV!F860</f>
        <v>BULLISH</v>
      </c>
      <c r="K860" s="5" t="str">
        <f>OBV!G860</f>
        <v>WEAK</v>
      </c>
      <c r="L860" s="5" t="str">
        <f>OBV!H860</f>
        <v>BULLISH DIVERGENCE</v>
      </c>
    </row>
    <row r="861" spans="1:12" ht="13.5" x14ac:dyDescent="0.25">
      <c r="A861" s="3">
        <f>RSI!A861</f>
        <v>43559</v>
      </c>
      <c r="B861" s="2">
        <f>RSI!B861</f>
        <v>54.382599999999996</v>
      </c>
      <c r="C861" s="2">
        <f>RSI!I861</f>
        <v>48.067413060453731</v>
      </c>
      <c r="D861" s="2">
        <f>MACD!E861</f>
        <v>1.1478594519424234E-2</v>
      </c>
      <c r="E861" s="2">
        <f>MACD!F861</f>
        <v>0.21859269187101507</v>
      </c>
      <c r="F861" s="2">
        <f>'Moving Avg'!D861</f>
        <v>54.075499999999998</v>
      </c>
      <c r="G861" s="2">
        <f>'Moving Avg'!F861</f>
        <v>54.306449999999998</v>
      </c>
      <c r="H861" s="2">
        <f>'Moving Avg'!G861</f>
        <v>55.373293999999994</v>
      </c>
      <c r="I861" s="2">
        <f>'Moving Avg'!H861</f>
        <v>54.560524499999957</v>
      </c>
      <c r="J861" s="5" t="str">
        <f>OBV!F861</f>
        <v>BULLISH</v>
      </c>
      <c r="K861" s="5" t="str">
        <f>OBV!G861</f>
        <v>NEUTRAL</v>
      </c>
      <c r="L861" s="5" t="str">
        <f>OBV!H861</f>
        <v>BULLISH DIVERGENCE</v>
      </c>
    </row>
    <row r="862" spans="1:12" ht="13.5" x14ac:dyDescent="0.25">
      <c r="A862" s="3">
        <f>RSI!A862</f>
        <v>43560</v>
      </c>
      <c r="B862" s="2">
        <f>RSI!B862</f>
        <v>56.008699999999997</v>
      </c>
      <c r="C862" s="2">
        <f>RSI!I862</f>
        <v>59.254039583965387</v>
      </c>
      <c r="D862" s="2">
        <f>MACD!E862</f>
        <v>-0.13152057536184714</v>
      </c>
      <c r="E862" s="2">
        <f>MACD!F862</f>
        <v>0.14857003842444264</v>
      </c>
      <c r="F862" s="2">
        <f>'Moving Avg'!D862</f>
        <v>54.391660000000002</v>
      </c>
      <c r="G862" s="2">
        <f>'Moving Avg'!F862</f>
        <v>54.31130499999999</v>
      </c>
      <c r="H862" s="2">
        <f>'Moving Avg'!G862</f>
        <v>55.383139999999997</v>
      </c>
      <c r="I862" s="2">
        <f>'Moving Avg'!H862</f>
        <v>54.565706499999969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57.660800000000002</v>
      </c>
      <c r="C863" s="2">
        <f>RSI!I863</f>
        <v>67.025623478279158</v>
      </c>
      <c r="D863" s="2">
        <f>MACD!E863</f>
        <v>-0.37330829449546599</v>
      </c>
      <c r="E863" s="2">
        <f>MACD!F863</f>
        <v>4.4194371840460919E-2</v>
      </c>
      <c r="F863" s="2">
        <f>'Moving Avg'!D863</f>
        <v>55.363459999999996</v>
      </c>
      <c r="G863" s="2">
        <f>'Moving Avg'!F863</f>
        <v>54.472625000000008</v>
      </c>
      <c r="H863" s="2">
        <f>'Moving Avg'!G863</f>
        <v>55.396097999999995</v>
      </c>
      <c r="I863" s="2">
        <f>'Moving Avg'!H863</f>
        <v>54.58774199999997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</row>
    <row r="864" spans="1:12" ht="13.5" x14ac:dyDescent="0.25">
      <c r="A864" s="3">
        <f>RSI!A864</f>
        <v>43565</v>
      </c>
      <c r="B864" s="2">
        <f>RSI!B864</f>
        <v>57.660800000000002</v>
      </c>
      <c r="C864" s="2">
        <f>RSI!I864</f>
        <v>67.025623478279158</v>
      </c>
      <c r="D864" s="2">
        <f>MACD!E864</f>
        <v>-0.59638974630106389</v>
      </c>
      <c r="E864" s="2">
        <f>MACD!F864</f>
        <v>-8.3922451787844049E-2</v>
      </c>
      <c r="F864" s="2">
        <f>'Moving Avg'!D864</f>
        <v>56.019100000000002</v>
      </c>
      <c r="G864" s="2">
        <f>'Moving Avg'!F864</f>
        <v>54.634595000000004</v>
      </c>
      <c r="H864" s="2">
        <f>'Moving Avg'!G864</f>
        <v>55.409056</v>
      </c>
      <c r="I864" s="2">
        <f>'Moving Avg'!H864</f>
        <v>54.609808499999957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</row>
    <row r="865" spans="1:12" ht="13.5" x14ac:dyDescent="0.25">
      <c r="A865" s="3">
        <f>RSI!A865</f>
        <v>43566</v>
      </c>
      <c r="B865" s="2">
        <f>RSI!B865</f>
        <v>58.302199999999999</v>
      </c>
      <c r="C865" s="2">
        <f>RSI!I865</f>
        <v>69.633470613605809</v>
      </c>
      <c r="D865" s="2">
        <f>MACD!E865</f>
        <v>-0.84788786670372929</v>
      </c>
      <c r="E865" s="2">
        <f>MACD!F865</f>
        <v>-0.23671553477102109</v>
      </c>
      <c r="F865" s="2">
        <f>'Moving Avg'!D865</f>
        <v>56.803019999999989</v>
      </c>
      <c r="G865" s="2">
        <f>'Moving Avg'!F865</f>
        <v>54.828635000000006</v>
      </c>
      <c r="H865" s="2">
        <f>'Moving Avg'!G865</f>
        <v>55.469048000000001</v>
      </c>
      <c r="I865" s="2">
        <f>'Moving Avg'!H865</f>
        <v>54.635050999999955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</row>
    <row r="866" spans="1:12" ht="13.5" x14ac:dyDescent="0.25">
      <c r="A866" s="3">
        <f>RSI!A866</f>
        <v>43567</v>
      </c>
      <c r="B866" s="2">
        <f>RSI!B866</f>
        <v>58.302199999999999</v>
      </c>
      <c r="C866" s="2">
        <f>RSI!I866</f>
        <v>69.633470613605809</v>
      </c>
      <c r="D866" s="2">
        <f>MACD!E866</f>
        <v>-1.0784936548630384</v>
      </c>
      <c r="E866" s="2">
        <f>MACD!F866</f>
        <v>-0.40507115878942457</v>
      </c>
      <c r="F866" s="2">
        <f>'Moving Avg'!D866</f>
        <v>57.586940000000006</v>
      </c>
      <c r="G866" s="2">
        <f>'Moving Avg'!F866</f>
        <v>55.068025000000013</v>
      </c>
      <c r="H866" s="2">
        <f>'Moving Avg'!G866</f>
        <v>55.546664</v>
      </c>
      <c r="I866" s="2">
        <f>'Moving Avg'!H866</f>
        <v>54.660293499999959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</row>
    <row r="867" spans="1:12" ht="13.5" x14ac:dyDescent="0.25">
      <c r="A867" s="3">
        <f>RSI!A867</f>
        <v>43570</v>
      </c>
      <c r="B867" s="2">
        <f>RSI!B867</f>
        <v>58.950099999999999</v>
      </c>
      <c r="C867" s="2">
        <f>RSI!I867</f>
        <v>72.208411698270453</v>
      </c>
      <c r="D867" s="2">
        <f>MACD!E867</f>
        <v>-1.3390213389780214</v>
      </c>
      <c r="E867" s="2">
        <f>MACD!F867</f>
        <v>-0.59186119482714394</v>
      </c>
      <c r="F867" s="2">
        <f>'Moving Avg'!D867</f>
        <v>58.175220000000003</v>
      </c>
      <c r="G867" s="2">
        <f>'Moving Avg'!F867</f>
        <v>55.33981</v>
      </c>
      <c r="H867" s="2">
        <f>'Moving Avg'!G867</f>
        <v>55.634646000000004</v>
      </c>
      <c r="I867" s="2">
        <f>'Moving Avg'!H867</f>
        <v>54.688775499999956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</row>
    <row r="868" spans="1:12" ht="13.5" x14ac:dyDescent="0.25">
      <c r="A868" s="3">
        <f>RSI!A868</f>
        <v>43571</v>
      </c>
      <c r="B868" s="2">
        <f>RSI!B868</f>
        <v>57.207299999999996</v>
      </c>
      <c r="C868" s="2">
        <f>RSI!I868</f>
        <v>57.968995938242756</v>
      </c>
      <c r="D868" s="2">
        <f>MACD!E868</f>
        <v>-1.7004869451766211</v>
      </c>
      <c r="E868" s="2">
        <f>MACD!F868</f>
        <v>-0.81358634489703952</v>
      </c>
      <c r="F868" s="2">
        <f>'Moving Avg'!D868</f>
        <v>58.084519999999998</v>
      </c>
      <c r="G868" s="2">
        <f>'Moving Avg'!F868</f>
        <v>55.479105000000004</v>
      </c>
      <c r="H868" s="2">
        <f>'Moving Avg'!G868</f>
        <v>55.664448</v>
      </c>
      <c r="I868" s="2">
        <f>'Moving Avg'!H868</f>
        <v>54.708543499999969</v>
      </c>
      <c r="J868" s="5" t="str">
        <f>OBV!F868</f>
        <v>BEARISH</v>
      </c>
      <c r="K868" s="5" t="str">
        <f>OBV!G868</f>
        <v>NEUTRAL</v>
      </c>
      <c r="L868" s="5" t="str">
        <f>OBV!H868</f>
        <v>CONFIRMED BEARISH</v>
      </c>
    </row>
    <row r="869" spans="1:12" ht="13.5" x14ac:dyDescent="0.25">
      <c r="A869" s="3">
        <f>RSI!A869</f>
        <v>43572</v>
      </c>
      <c r="B869" s="2">
        <f>RSI!B869</f>
        <v>55.496899999999997</v>
      </c>
      <c r="C869" s="2">
        <f>RSI!I869</f>
        <v>47.970904476216212</v>
      </c>
      <c r="D869" s="2">
        <f>MACD!E869</f>
        <v>-1.6446165574954392</v>
      </c>
      <c r="E869" s="2">
        <f>MACD!F869</f>
        <v>-0.97979238741671959</v>
      </c>
      <c r="F869" s="2">
        <f>'Moving Avg'!D869</f>
        <v>57.651739999999997</v>
      </c>
      <c r="G869" s="2">
        <f>'Moving Avg'!F869</f>
        <v>55.536115000000009</v>
      </c>
      <c r="H869" s="2">
        <f>'Moving Avg'!G869</f>
        <v>55.632832000000001</v>
      </c>
      <c r="I869" s="2">
        <f>'Moving Avg'!H869</f>
        <v>54.719602499999972</v>
      </c>
      <c r="J869" s="5" t="str">
        <f>OBV!F869</f>
        <v>BEARISH</v>
      </c>
      <c r="K869" s="5" t="str">
        <f>OBV!G869</f>
        <v>NEUTRAL</v>
      </c>
      <c r="L869" s="5" t="str">
        <f>OBV!H869</f>
        <v>CONFIRMED BEARISH</v>
      </c>
    </row>
    <row r="870" spans="1:12" ht="13.5" x14ac:dyDescent="0.25">
      <c r="A870" s="3">
        <f>RSI!A870</f>
        <v>43573</v>
      </c>
      <c r="B870" s="2">
        <f>RSI!B870</f>
        <v>58.302199999999999</v>
      </c>
      <c r="C870" s="2">
        <f>RSI!I870</f>
        <v>60.119975068490589</v>
      </c>
      <c r="D870" s="2">
        <f>MACD!E870</f>
        <v>-1.802599968201136</v>
      </c>
      <c r="E870" s="2">
        <f>MACD!F870</f>
        <v>-1.144353903573603</v>
      </c>
      <c r="F870" s="2">
        <f>'Moving Avg'!D870</f>
        <v>57.651739999999997</v>
      </c>
      <c r="G870" s="2">
        <f>'Moving Avg'!F870</f>
        <v>55.733390000000007</v>
      </c>
      <c r="H870" s="2">
        <f>'Moving Avg'!G870</f>
        <v>55.657321999999994</v>
      </c>
      <c r="I870" s="2">
        <f>'Moving Avg'!H870</f>
        <v>54.736883499999976</v>
      </c>
      <c r="J870" s="5" t="str">
        <f>OBV!F870</f>
        <v>BEARISH</v>
      </c>
      <c r="K870" s="5" t="str">
        <f>OBV!G870</f>
        <v>NEUTRAL</v>
      </c>
      <c r="L870" s="5" t="str">
        <f>OBV!H870</f>
        <v>NEUTRAL</v>
      </c>
    </row>
    <row r="871" spans="1:12" ht="13.5" x14ac:dyDescent="0.25">
      <c r="A871" s="3">
        <f>RSI!A871</f>
        <v>43574</v>
      </c>
      <c r="B871" s="2">
        <f>RSI!B871</f>
        <v>58.302199999999999</v>
      </c>
      <c r="C871" s="2">
        <f>RSI!I871</f>
        <v>60.119975068490589</v>
      </c>
      <c r="D871" s="2">
        <f>MACD!E871</f>
        <v>-1.9505015011676861</v>
      </c>
      <c r="E871" s="2">
        <f>MACD!F871</f>
        <v>-1.3055834230924197</v>
      </c>
      <c r="F871" s="2">
        <f>'Moving Avg'!D871</f>
        <v>57.651739999999997</v>
      </c>
      <c r="G871" s="2">
        <f>'Moving Avg'!F871</f>
        <v>55.930665000000012</v>
      </c>
      <c r="H871" s="2">
        <f>'Moving Avg'!G871</f>
        <v>55.681812000000001</v>
      </c>
      <c r="I871" s="2">
        <f>'Moving Avg'!H871</f>
        <v>54.754164499999973</v>
      </c>
      <c r="J871" s="5" t="str">
        <f>OBV!F871</f>
        <v>BEARISH</v>
      </c>
      <c r="K871" s="5" t="str">
        <f>OBV!G871</f>
        <v>NEUTRAL</v>
      </c>
      <c r="L871" s="5" t="str">
        <f>OBV!H871</f>
        <v>NEUTRAL</v>
      </c>
    </row>
    <row r="872" spans="1:12" ht="13.5" x14ac:dyDescent="0.25">
      <c r="A872" s="3">
        <f>RSI!A872</f>
        <v>43577</v>
      </c>
      <c r="B872" s="2">
        <f>RSI!B872</f>
        <v>57.084200000000003</v>
      </c>
      <c r="C872" s="2">
        <f>RSI!I872</f>
        <v>53.794775636970101</v>
      </c>
      <c r="D872" s="2">
        <f>MACD!E872</f>
        <v>-1.7484271865270316</v>
      </c>
      <c r="E872" s="2">
        <f>MACD!F872</f>
        <v>-1.3941521757793423</v>
      </c>
      <c r="F872" s="2">
        <f>'Moving Avg'!D872</f>
        <v>57.278559999999992</v>
      </c>
      <c r="G872" s="2">
        <f>'Moving Avg'!F872</f>
        <v>56.067039999999999</v>
      </c>
      <c r="H872" s="2">
        <f>'Moving Avg'!G872</f>
        <v>55.681941999999992</v>
      </c>
      <c r="I872" s="2">
        <f>'Moving Avg'!H872</f>
        <v>54.765355499999963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58.438299999999998</v>
      </c>
      <c r="C873" s="2">
        <f>RSI!I873</f>
        <v>58.963822444082432</v>
      </c>
      <c r="D873" s="2">
        <f>MACD!E873</f>
        <v>-1.4285726415917352</v>
      </c>
      <c r="E873" s="2">
        <f>MACD!F873</f>
        <v>-1.401036268941821</v>
      </c>
      <c r="F873" s="2">
        <f>'Moving Avg'!D873</f>
        <v>57.524759999999993</v>
      </c>
      <c r="G873" s="2">
        <f>'Moving Avg'!F873</f>
        <v>56.267884999999993</v>
      </c>
      <c r="H873" s="2">
        <f>'Moving Avg'!G873</f>
        <v>55.645661999999994</v>
      </c>
      <c r="I873" s="2">
        <f>'Moving Avg'!H873</f>
        <v>54.783316999999954</v>
      </c>
      <c r="J873" s="5" t="str">
        <f>OBV!F873</f>
        <v>BEARISH</v>
      </c>
      <c r="K873" s="5" t="str">
        <f>OBV!G873</f>
        <v>NEUTRAL</v>
      </c>
      <c r="L873" s="5" t="str">
        <f>OBV!H873</f>
        <v>BEARISH DIVERGENCE</v>
      </c>
    </row>
    <row r="874" spans="1:12" ht="13.5" x14ac:dyDescent="0.25">
      <c r="A874" s="3">
        <f>RSI!A874</f>
        <v>43579</v>
      </c>
      <c r="B874" s="2">
        <f>RSI!B874</f>
        <v>59.921900000000001</v>
      </c>
      <c r="C874" s="2">
        <f>RSI!I874</f>
        <v>63.748922965586083</v>
      </c>
      <c r="D874" s="2">
        <f>MACD!E874</f>
        <v>-1.2804510164533554</v>
      </c>
      <c r="E874" s="2">
        <f>MACD!F874</f>
        <v>-1.3769192184441279</v>
      </c>
      <c r="F874" s="2">
        <f>'Moving Avg'!D874</f>
        <v>58.409760000000006</v>
      </c>
      <c r="G874" s="2">
        <f>'Moving Avg'!F874</f>
        <v>56.543229999999994</v>
      </c>
      <c r="H874" s="2">
        <f>'Moving Avg'!G874</f>
        <v>55.639183999999986</v>
      </c>
      <c r="I874" s="2">
        <f>'Moving Avg'!H874</f>
        <v>54.808696499999954</v>
      </c>
      <c r="J874" s="5" t="str">
        <f>OBV!F874</f>
        <v>NEUTRAL</v>
      </c>
      <c r="K874" s="5" t="str">
        <f>OBV!G874</f>
        <v>NEUTRAL</v>
      </c>
      <c r="L874" s="5" t="str">
        <f>OBV!H874</f>
        <v>NEUTRAL</v>
      </c>
    </row>
    <row r="875" spans="1:12" ht="13.5" x14ac:dyDescent="0.25">
      <c r="A875" s="3">
        <f>RSI!A875</f>
        <v>43580</v>
      </c>
      <c r="B875" s="2">
        <f>RSI!B875</f>
        <v>59.921900000000001</v>
      </c>
      <c r="C875" s="2">
        <f>RSI!I875</f>
        <v>63.748922965586083</v>
      </c>
      <c r="D875" s="2">
        <f>MACD!E875</f>
        <v>-1.0768998740634146</v>
      </c>
      <c r="E875" s="2">
        <f>MACD!F875</f>
        <v>-1.3169153495679853</v>
      </c>
      <c r="F875" s="2">
        <f>'Moving Avg'!D875</f>
        <v>58.733699999999999</v>
      </c>
      <c r="G875" s="2">
        <f>'Moving Avg'!F875</f>
        <v>56.818255000000001</v>
      </c>
      <c r="H875" s="2">
        <f>'Moving Avg'!G875</f>
        <v>55.686867999999983</v>
      </c>
      <c r="I875" s="2">
        <f>'Moving Avg'!H875</f>
        <v>54.834075999999953</v>
      </c>
      <c r="J875" s="5" t="str">
        <f>OBV!F875</f>
        <v>BEARISH</v>
      </c>
      <c r="K875" s="5" t="str">
        <f>OBV!G875</f>
        <v>NEUTRAL</v>
      </c>
      <c r="L875" s="5" t="str">
        <f>OBV!H875</f>
        <v>BEARISH DIVERGENCE</v>
      </c>
    </row>
    <row r="876" spans="1:12" ht="13.5" x14ac:dyDescent="0.25">
      <c r="A876" s="3">
        <f>RSI!A876</f>
        <v>43581</v>
      </c>
      <c r="B876" s="2">
        <f>RSI!B876</f>
        <v>59.921900000000001</v>
      </c>
      <c r="C876" s="2">
        <f>RSI!I876</f>
        <v>63.74892296558609</v>
      </c>
      <c r="D876" s="2">
        <f>MACD!E876</f>
        <v>-0.92360823972299499</v>
      </c>
      <c r="E876" s="2">
        <f>MACD!F876</f>
        <v>-1.2382539275989872</v>
      </c>
      <c r="F876" s="2">
        <f>'Moving Avg'!D876</f>
        <v>59.057640000000006</v>
      </c>
      <c r="G876" s="2">
        <f>'Moving Avg'!F876</f>
        <v>57.092955000000003</v>
      </c>
      <c r="H876" s="2">
        <f>'Moving Avg'!G876</f>
        <v>55.786251999999983</v>
      </c>
      <c r="I876" s="2">
        <f>'Moving Avg'!H876</f>
        <v>54.859455499999932</v>
      </c>
      <c r="J876" s="5" t="str">
        <f>OBV!F876</f>
        <v>BEARISH</v>
      </c>
      <c r="K876" s="5" t="str">
        <f>OBV!G876</f>
        <v>NEUTRAL</v>
      </c>
      <c r="L876" s="5" t="str">
        <f>OBV!H876</f>
        <v>BEARISH DIVERGENCE</v>
      </c>
    </row>
    <row r="877" spans="1:12" ht="13.5" x14ac:dyDescent="0.25">
      <c r="A877" s="3">
        <f>RSI!A877</f>
        <v>43584</v>
      </c>
      <c r="B877" s="2">
        <f>RSI!B877</f>
        <v>59.857100000000003</v>
      </c>
      <c r="C877" s="2">
        <f>RSI!I877</f>
        <v>63.345969049465452</v>
      </c>
      <c r="D877" s="2">
        <f>MACD!E877</f>
        <v>-0.70696370296371214</v>
      </c>
      <c r="E877" s="2">
        <f>MACD!F877</f>
        <v>-1.1319958826719323</v>
      </c>
      <c r="F877" s="2">
        <f>'Moving Avg'!D877</f>
        <v>59.612220000000001</v>
      </c>
      <c r="G877" s="2">
        <f>'Moving Avg'!F877</f>
        <v>57.364414999999994</v>
      </c>
      <c r="H877" s="2">
        <f>'Moving Avg'!G877</f>
        <v>55.893409999999989</v>
      </c>
      <c r="I877" s="2">
        <f>'Moving Avg'!H877</f>
        <v>54.884510999999939</v>
      </c>
      <c r="J877" s="5" t="str">
        <f>OBV!F877</f>
        <v>BEARISH</v>
      </c>
      <c r="K877" s="5" t="str">
        <f>OBV!G877</f>
        <v>NEUTRAL</v>
      </c>
      <c r="L877" s="5" t="str">
        <f>OBV!H877</f>
        <v>BEARISH DIVERGENCE</v>
      </c>
    </row>
    <row r="878" spans="1:12" ht="13.5" x14ac:dyDescent="0.25">
      <c r="A878" s="3">
        <f>RSI!A878</f>
        <v>43585</v>
      </c>
      <c r="B878" s="2">
        <f>RSI!B878</f>
        <v>59.831200000000003</v>
      </c>
      <c r="C878" s="2">
        <f>RSI!I878</f>
        <v>63.174086833690417</v>
      </c>
      <c r="D878" s="2">
        <f>MACD!E878</f>
        <v>-0.80571212911569035</v>
      </c>
      <c r="E878" s="2">
        <f>MACD!F878</f>
        <v>-1.0667391319606838</v>
      </c>
      <c r="F878" s="2">
        <f>'Moving Avg'!D878</f>
        <v>59.890799999999999</v>
      </c>
      <c r="G878" s="2">
        <f>'Moving Avg'!F878</f>
        <v>57.715885</v>
      </c>
      <c r="H878" s="2">
        <f>'Moving Avg'!G878</f>
        <v>56.001605999999995</v>
      </c>
      <c r="I878" s="2">
        <f>'Moving Avg'!H878</f>
        <v>54.90943699999994</v>
      </c>
      <c r="J878" s="5" t="str">
        <f>OBV!F878</f>
        <v>BEARISH</v>
      </c>
      <c r="K878" s="5" t="str">
        <f>OBV!G878</f>
        <v>NEUTRAL</v>
      </c>
      <c r="L878" s="5" t="str">
        <f>OBV!H878</f>
        <v>BEARISH DIVERGENCE</v>
      </c>
    </row>
    <row r="879" spans="1:12" ht="13.5" x14ac:dyDescent="0.25">
      <c r="A879" s="3">
        <f>RSI!A879</f>
        <v>43587</v>
      </c>
      <c r="B879" s="2">
        <f>RSI!B879</f>
        <v>59.831200000000003</v>
      </c>
      <c r="C879" s="2">
        <f>RSI!I879</f>
        <v>63.174086833690417</v>
      </c>
      <c r="D879" s="2">
        <f>MACD!E879</f>
        <v>-1.1669376808972629</v>
      </c>
      <c r="E879" s="2">
        <f>MACD!F879</f>
        <v>-1.0867788417479998</v>
      </c>
      <c r="F879" s="2">
        <f>'Moving Avg'!D879</f>
        <v>59.872659999999996</v>
      </c>
      <c r="G879" s="2">
        <f>'Moving Avg'!F879</f>
        <v>57.988315000000014</v>
      </c>
      <c r="H879" s="2">
        <f>'Moving Avg'!G879</f>
        <v>56.109801999999988</v>
      </c>
      <c r="I879" s="2">
        <f>'Moving Avg'!H879</f>
        <v>54.934362999999948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58.308700000000002</v>
      </c>
      <c r="C880" s="2">
        <f>RSI!I880</f>
        <v>53.312095496878001</v>
      </c>
      <c r="D880" s="2">
        <f>MACD!E880</f>
        <v>-0.94168205701220131</v>
      </c>
      <c r="E880" s="2">
        <f>MACD!F880</f>
        <v>-1.0577594848008403</v>
      </c>
      <c r="F880" s="2">
        <f>'Moving Avg'!D880</f>
        <v>59.550019999999996</v>
      </c>
      <c r="G880" s="2">
        <f>'Moving Avg'!F880</f>
        <v>58.184620000000017</v>
      </c>
      <c r="H880" s="2">
        <f>'Moving Avg'!G880</f>
        <v>56.213461999999993</v>
      </c>
      <c r="I880" s="2">
        <f>'Moving Avg'!H880</f>
        <v>54.951676499999948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56.559399999999997</v>
      </c>
      <c r="C881" s="2">
        <f>RSI!I881</f>
        <v>44.681428316109816</v>
      </c>
      <c r="D881" s="2">
        <f>MACD!E881</f>
        <v>-0.62496460744969085</v>
      </c>
      <c r="E881" s="2">
        <f>MACD!F881</f>
        <v>-0.97120050933061042</v>
      </c>
      <c r="F881" s="2">
        <f>'Moving Avg'!D881</f>
        <v>58.87751999999999</v>
      </c>
      <c r="G881" s="2">
        <f>'Moving Avg'!F881</f>
        <v>58.293460000000017</v>
      </c>
      <c r="H881" s="2">
        <f>'Moving Avg'!G881</f>
        <v>56.256221999999987</v>
      </c>
      <c r="I881" s="2">
        <f>'Moving Avg'!H881</f>
        <v>54.961779499999956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56.559399999999997</v>
      </c>
      <c r="C882" s="2">
        <f>RSI!I882</f>
        <v>44.681428316109816</v>
      </c>
      <c r="D882" s="2">
        <f>MACD!E882</f>
        <v>-0.53722569844829593</v>
      </c>
      <c r="E882" s="2">
        <f>MACD!F882</f>
        <v>-0.88440554715414754</v>
      </c>
      <c r="F882" s="2">
        <f>'Moving Avg'!D882</f>
        <v>58.217979999999997</v>
      </c>
      <c r="G882" s="2">
        <f>'Moving Avg'!F882</f>
        <v>58.320995000000018</v>
      </c>
      <c r="H882" s="2">
        <f>'Moving Avg'!G882</f>
        <v>56.298981999999995</v>
      </c>
      <c r="I882" s="2">
        <f>'Moving Avg'!H882</f>
        <v>54.975016499999953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56.559399999999997</v>
      </c>
      <c r="C883" s="2">
        <f>RSI!I883</f>
        <v>44.681428316109816</v>
      </c>
      <c r="D883" s="2">
        <f>MACD!E883</f>
        <v>-0.24805845409166949</v>
      </c>
      <c r="E883" s="2">
        <f>MACD!F883</f>
        <v>-0.75713612854165202</v>
      </c>
      <c r="F883" s="2">
        <f>'Moving Avg'!D883</f>
        <v>57.563619999999993</v>
      </c>
      <c r="G883" s="2">
        <f>'Moving Avg'!F883</f>
        <v>58.265925000000017</v>
      </c>
      <c r="H883" s="2">
        <f>'Moving Avg'!G883</f>
        <v>56.309087999999996</v>
      </c>
      <c r="I883" s="2">
        <f>'Moving Avg'!H883</f>
        <v>54.988253499999963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56.559399999999997</v>
      </c>
      <c r="C884" s="2">
        <f>RSI!I884</f>
        <v>44.681428316109816</v>
      </c>
      <c r="D884" s="2">
        <f>MACD!E884</f>
        <v>0.23098207586399155</v>
      </c>
      <c r="E884" s="2">
        <f>MACD!F884</f>
        <v>-0.55951248766052342</v>
      </c>
      <c r="F884" s="2">
        <f>'Moving Avg'!D884</f>
        <v>56.909259999999996</v>
      </c>
      <c r="G884" s="2">
        <f>'Moving Avg'!F884</f>
        <v>58.210855000000016</v>
      </c>
      <c r="H884" s="2">
        <f>'Moving Avg'!G884</f>
        <v>56.319193999999996</v>
      </c>
      <c r="I884" s="2">
        <f>'Moving Avg'!H884</f>
        <v>55.001490499999974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56.559399999999997</v>
      </c>
      <c r="C885" s="2">
        <f>RSI!I885</f>
        <v>44.681428316109816</v>
      </c>
      <c r="D885" s="2">
        <f>MACD!E885</f>
        <v>0.64198554433792765</v>
      </c>
      <c r="E885" s="2">
        <f>MACD!F885</f>
        <v>-0.31921288126083319</v>
      </c>
      <c r="F885" s="2">
        <f>'Moving Avg'!D885</f>
        <v>56.559399999999997</v>
      </c>
      <c r="G885" s="2">
        <f>'Moving Avg'!F885</f>
        <v>58.123715000000018</v>
      </c>
      <c r="H885" s="2">
        <f>'Moving Avg'!G885</f>
        <v>56.329300000000011</v>
      </c>
      <c r="I885" s="2">
        <f>'Moving Avg'!H885</f>
        <v>55.014727499999971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</row>
    <row r="886" spans="1:12" ht="13.5" x14ac:dyDescent="0.25">
      <c r="A886" s="3">
        <f>RSI!A886</f>
        <v>43598</v>
      </c>
      <c r="B886" s="2">
        <f>RSI!B886</f>
        <v>56.559399999999997</v>
      </c>
      <c r="C886" s="2">
        <f>RSI!I886</f>
        <v>44.681428316109816</v>
      </c>
      <c r="D886" s="2">
        <f>MACD!E886</f>
        <v>0.99499982255154862</v>
      </c>
      <c r="E886" s="2">
        <f>MACD!F886</f>
        <v>-5.6370340498356847E-2</v>
      </c>
      <c r="F886" s="2">
        <f>'Moving Avg'!D886</f>
        <v>56.559399999999997</v>
      </c>
      <c r="G886" s="2">
        <f>'Moving Avg'!F886</f>
        <v>58.036575000000006</v>
      </c>
      <c r="H886" s="2">
        <f>'Moving Avg'!G886</f>
        <v>56.289002000000018</v>
      </c>
      <c r="I886" s="2">
        <f>'Moving Avg'!H886</f>
        <v>55.024830499999979</v>
      </c>
      <c r="J886" s="5" t="str">
        <f>OBV!F886</f>
        <v>NEUTRAL</v>
      </c>
      <c r="K886" s="5" t="str">
        <f>OBV!G886</f>
        <v>NEUTRAL</v>
      </c>
      <c r="L886" s="5" t="str">
        <f>OBV!H886</f>
        <v>NEUTRAL</v>
      </c>
    </row>
    <row r="887" spans="1:12" ht="13.5" x14ac:dyDescent="0.25">
      <c r="A887" s="3">
        <f>RSI!A887</f>
        <v>43599</v>
      </c>
      <c r="B887" s="2">
        <f>RSI!B887</f>
        <v>56.559399999999997</v>
      </c>
      <c r="C887" s="2">
        <f>RSI!I887</f>
        <v>44.681428316109816</v>
      </c>
      <c r="D887" s="2">
        <f>MACD!E887</f>
        <v>1.2885887889861394</v>
      </c>
      <c r="E887" s="2">
        <f>MACD!F887</f>
        <v>0.21262148539854242</v>
      </c>
      <c r="F887" s="2">
        <f>'Moving Avg'!D887</f>
        <v>56.559399999999997</v>
      </c>
      <c r="G887" s="2">
        <f>'Moving Avg'!F887</f>
        <v>57.917040000000007</v>
      </c>
      <c r="H887" s="2">
        <f>'Moving Avg'!G887</f>
        <v>56.301312000000017</v>
      </c>
      <c r="I887" s="2">
        <f>'Moving Avg'!H887</f>
        <v>55.037754499999984</v>
      </c>
      <c r="J887" s="5" t="str">
        <f>OBV!F887</f>
        <v>NEUTRAL</v>
      </c>
      <c r="K887" s="5" t="str">
        <f>OBV!G887</f>
        <v>NEUTRAL</v>
      </c>
      <c r="L887" s="5" t="str">
        <f>OBV!H887</f>
        <v>NEUTRAL</v>
      </c>
    </row>
    <row r="888" spans="1:12" ht="13.5" x14ac:dyDescent="0.25">
      <c r="A888" s="3">
        <f>RSI!A888</f>
        <v>43600</v>
      </c>
      <c r="B888" s="2">
        <f>RSI!B888</f>
        <v>56.365099999999998</v>
      </c>
      <c r="C888" s="2">
        <f>RSI!I888</f>
        <v>43.37127507837355</v>
      </c>
      <c r="D888" s="2">
        <f>MACD!E888</f>
        <v>1.5519124659478649</v>
      </c>
      <c r="E888" s="2">
        <f>MACD!F888</f>
        <v>0.48047968150840692</v>
      </c>
      <c r="F888" s="2">
        <f>'Moving Avg'!D888</f>
        <v>56.520539999999997</v>
      </c>
      <c r="G888" s="2">
        <f>'Moving Avg'!F888</f>
        <v>57.874929999999992</v>
      </c>
      <c r="H888" s="2">
        <f>'Moving Avg'!G888</f>
        <v>56.309736000000029</v>
      </c>
      <c r="I888" s="2">
        <f>'Moving Avg'!H888</f>
        <v>55.049706999999991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56.365099999999998</v>
      </c>
      <c r="C889" s="2">
        <f>RSI!I889</f>
        <v>43.371275078373557</v>
      </c>
      <c r="D889" s="2">
        <f>MACD!E889</f>
        <v>1.7800342930153406</v>
      </c>
      <c r="E889" s="2">
        <f>MACD!F889</f>
        <v>0.74039060380979371</v>
      </c>
      <c r="F889" s="2">
        <f>'Moving Avg'!D889</f>
        <v>56.481679999999997</v>
      </c>
      <c r="G889" s="2">
        <f>'Moving Avg'!F889</f>
        <v>57.918340000000001</v>
      </c>
      <c r="H889" s="2">
        <f>'Moving Avg'!G889</f>
        <v>56.318160000000034</v>
      </c>
      <c r="I889" s="2">
        <f>'Moving Avg'!H889</f>
        <v>55.058838499999993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56.365099999999998</v>
      </c>
      <c r="C890" s="2">
        <f>RSI!I890</f>
        <v>43.371275078373557</v>
      </c>
      <c r="D890" s="2">
        <f>MACD!E890</f>
        <v>1.7437458749854144</v>
      </c>
      <c r="E890" s="2">
        <f>MACD!F890</f>
        <v>0.94106165804491793</v>
      </c>
      <c r="F890" s="2">
        <f>'Moving Avg'!D890</f>
        <v>56.442819999999998</v>
      </c>
      <c r="G890" s="2">
        <f>'Moving Avg'!F890</f>
        <v>57.821484999999996</v>
      </c>
      <c r="H890" s="2">
        <f>'Moving Avg'!G890</f>
        <v>56.327230000000036</v>
      </c>
      <c r="I890" s="2">
        <f>'Moving Avg'!H890</f>
        <v>55.067970000000003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56.365099999999998</v>
      </c>
      <c r="C891" s="2">
        <f>RSI!I891</f>
        <v>43.371275078373557</v>
      </c>
      <c r="D891" s="2">
        <f>MACD!E891</f>
        <v>1.4484692412014439</v>
      </c>
      <c r="E891" s="2">
        <f>MACD!F891</f>
        <v>1.0425431746762233</v>
      </c>
      <c r="F891" s="2">
        <f>'Moving Avg'!D891</f>
        <v>56.403959999999998</v>
      </c>
      <c r="G891" s="2">
        <f>'Moving Avg'!F891</f>
        <v>57.724630000000005</v>
      </c>
      <c r="H891" s="2">
        <f>'Moving Avg'!G891</f>
        <v>56.33630000000003</v>
      </c>
      <c r="I891" s="2">
        <f>'Moving Avg'!H891</f>
        <v>55.077101500000005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56.559399999999997</v>
      </c>
      <c r="C892" s="2">
        <f>RSI!I892</f>
        <v>45.519952678976139</v>
      </c>
      <c r="D892" s="2">
        <f>MACD!E892</f>
        <v>1.1884420296476037</v>
      </c>
      <c r="E892" s="2">
        <f>MACD!F892</f>
        <v>1.0717229456704993</v>
      </c>
      <c r="F892" s="2">
        <f>'Moving Avg'!D892</f>
        <v>56.403959999999998</v>
      </c>
      <c r="G892" s="2">
        <f>'Moving Avg'!F892</f>
        <v>57.698390000000003</v>
      </c>
      <c r="H892" s="2">
        <f>'Moving Avg'!G892</f>
        <v>56.349256000000032</v>
      </c>
      <c r="I892" s="2">
        <f>'Moving Avg'!H892</f>
        <v>55.087204500000013</v>
      </c>
      <c r="J892" s="5" t="str">
        <f>OBV!F892</f>
        <v>BULLISH</v>
      </c>
      <c r="K892" s="5" t="str">
        <f>OBV!G892</f>
        <v>NEUTRAL</v>
      </c>
      <c r="L892" s="5" t="str">
        <f>OBV!H892</f>
        <v>NEUTRAL</v>
      </c>
    </row>
    <row r="893" spans="1:12" ht="13.5" x14ac:dyDescent="0.25">
      <c r="A893" s="3">
        <f>RSI!A893</f>
        <v>43607</v>
      </c>
      <c r="B893" s="2">
        <f>RSI!B893</f>
        <v>56.559399999999997</v>
      </c>
      <c r="C893" s="2">
        <f>RSI!I893</f>
        <v>45.519952678976139</v>
      </c>
      <c r="D893" s="2">
        <f>MACD!E893</f>
        <v>0.97117350743707931</v>
      </c>
      <c r="E893" s="2">
        <f>MACD!F893</f>
        <v>1.0516130580238154</v>
      </c>
      <c r="F893" s="2">
        <f>'Moving Avg'!D893</f>
        <v>56.442819999999998</v>
      </c>
      <c r="G893" s="2">
        <f>'Moving Avg'!F893</f>
        <v>57.604445000000013</v>
      </c>
      <c r="H893" s="2">
        <f>'Moving Avg'!G893</f>
        <v>56.391756000000029</v>
      </c>
      <c r="I893" s="2">
        <f>'Moving Avg'!H893</f>
        <v>55.097307500000014</v>
      </c>
      <c r="J893" s="5" t="str">
        <f>OBV!F893</f>
        <v>BULLISH</v>
      </c>
      <c r="K893" s="5" t="str">
        <f>OBV!G893</f>
        <v>NEUTRAL</v>
      </c>
      <c r="L893" s="5" t="str">
        <f>OBV!H893</f>
        <v>CONFIRMED BULLISH</v>
      </c>
    </row>
    <row r="894" spans="1:12" ht="13.5" x14ac:dyDescent="0.25">
      <c r="A894" s="3">
        <f>RSI!A894</f>
        <v>43608</v>
      </c>
      <c r="B894" s="2">
        <f>RSI!B894</f>
        <v>55.069299999999998</v>
      </c>
      <c r="C894" s="2">
        <f>RSI!I894</f>
        <v>34.034149764087317</v>
      </c>
      <c r="D894" s="2">
        <f>MACD!E894</f>
        <v>0.90025915519308342</v>
      </c>
      <c r="E894" s="2">
        <f>MACD!F894</f>
        <v>1.021342277457669</v>
      </c>
      <c r="F894" s="2">
        <f>'Moving Avg'!D894</f>
        <v>56.183659999999996</v>
      </c>
      <c r="G894" s="2">
        <f>'Moving Avg'!F894</f>
        <v>57.361815</v>
      </c>
      <c r="H894" s="2">
        <f>'Moving Avg'!G894</f>
        <v>56.404714000000034</v>
      </c>
      <c r="I894" s="2">
        <f>'Moving Avg'!H894</f>
        <v>55.099960000000017</v>
      </c>
      <c r="J894" s="5" t="str">
        <f>OBV!F894</f>
        <v>BEARISH</v>
      </c>
      <c r="K894" s="5" t="str">
        <f>OBV!G894</f>
        <v>STRONG</v>
      </c>
      <c r="L894" s="5" t="str">
        <f>OBV!H894</f>
        <v>CONFIRMED BEARISH</v>
      </c>
    </row>
    <row r="895" spans="1:12" ht="13.5" x14ac:dyDescent="0.25">
      <c r="A895" s="3">
        <f>RSI!A895</f>
        <v>43609</v>
      </c>
      <c r="B895" s="2">
        <f>RSI!B895</f>
        <v>56.552900000000001</v>
      </c>
      <c r="C895" s="2">
        <f>RSI!I895</f>
        <v>48.080822269067525</v>
      </c>
      <c r="D895" s="2">
        <f>MACD!E895</f>
        <v>0.74152501420200423</v>
      </c>
      <c r="E895" s="2">
        <f>MACD!F895</f>
        <v>0.96537882480653614</v>
      </c>
      <c r="F895" s="2">
        <f>'Moving Avg'!D895</f>
        <v>56.221220000000002</v>
      </c>
      <c r="G895" s="2">
        <f>'Moving Avg'!F895</f>
        <v>57.193364999999986</v>
      </c>
      <c r="H895" s="2">
        <f>'Moving Avg'!G895</f>
        <v>56.447344000000037</v>
      </c>
      <c r="I895" s="2">
        <f>'Moving Avg'!H895</f>
        <v>55.110030500000029</v>
      </c>
      <c r="J895" s="5" t="str">
        <f>OBV!F895</f>
        <v>BEARISH</v>
      </c>
      <c r="K895" s="5" t="str">
        <f>OBV!G895</f>
        <v>STRONG</v>
      </c>
      <c r="L895" s="5" t="str">
        <f>OBV!H895</f>
        <v>BEARISH DIVERGENCE</v>
      </c>
    </row>
    <row r="896" spans="1:12" ht="13.5" x14ac:dyDescent="0.25">
      <c r="A896" s="3">
        <f>RSI!A896</f>
        <v>43612</v>
      </c>
      <c r="B896" s="2">
        <f>RSI!B896</f>
        <v>56.552900000000001</v>
      </c>
      <c r="C896" s="2">
        <f>RSI!I896</f>
        <v>48.080822269067525</v>
      </c>
      <c r="D896" s="2">
        <f>MACD!E896</f>
        <v>0.60878430528646277</v>
      </c>
      <c r="E896" s="2">
        <f>MACD!F896</f>
        <v>0.89405992090252151</v>
      </c>
      <c r="F896" s="2">
        <f>'Moving Avg'!D896</f>
        <v>56.258780000000002</v>
      </c>
      <c r="G896" s="2">
        <f>'Moving Avg'!F896</f>
        <v>57.024914999999986</v>
      </c>
      <c r="H896" s="2">
        <f>'Moving Avg'!G896</f>
        <v>56.508114000000042</v>
      </c>
      <c r="I896" s="2">
        <f>'Moving Avg'!H896</f>
        <v>55.120101000000034</v>
      </c>
      <c r="J896" s="5" t="str">
        <f>OBV!F896</f>
        <v>BEARISH</v>
      </c>
      <c r="K896" s="5" t="str">
        <f>OBV!G896</f>
        <v>STRONG</v>
      </c>
      <c r="L896" s="5" t="str">
        <f>OBV!H896</f>
        <v>BEARISH DIVERGENCE</v>
      </c>
    </row>
    <row r="897" spans="1:12" ht="13.5" x14ac:dyDescent="0.25">
      <c r="A897" s="3">
        <f>RSI!A897</f>
        <v>43613</v>
      </c>
      <c r="B897" s="2">
        <f>RSI!B897</f>
        <v>58.179099999999998</v>
      </c>
      <c r="C897" s="2">
        <f>RSI!I897</f>
        <v>59.141128646317839</v>
      </c>
      <c r="D897" s="2">
        <f>MACD!E897</f>
        <v>0.37746227630378115</v>
      </c>
      <c r="E897" s="2">
        <f>MACD!F897</f>
        <v>0.79074039198277346</v>
      </c>
      <c r="F897" s="2">
        <f>'Moving Avg'!D897</f>
        <v>56.582719999999995</v>
      </c>
      <c r="G897" s="2">
        <f>'Moving Avg'!F897</f>
        <v>56.941014999999993</v>
      </c>
      <c r="H897" s="2">
        <f>'Moving Avg'!G897</f>
        <v>56.601408000000028</v>
      </c>
      <c r="I897" s="2">
        <f>'Moving Avg'!H897</f>
        <v>55.14457100000002</v>
      </c>
      <c r="J897" s="5" t="str">
        <f>OBV!F897</f>
        <v>BEARISH</v>
      </c>
      <c r="K897" s="5" t="str">
        <f>OBV!G897</f>
        <v>STRONG</v>
      </c>
      <c r="L897" s="5" t="str">
        <f>OBV!H897</f>
        <v>BEARISH DIVERGENCE</v>
      </c>
    </row>
    <row r="898" spans="1:12" ht="13.5" x14ac:dyDescent="0.25">
      <c r="A898" s="3">
        <f>RSI!A898</f>
        <v>43614</v>
      </c>
      <c r="B898" s="2">
        <f>RSI!B898</f>
        <v>58.179099999999998</v>
      </c>
      <c r="C898" s="2">
        <f>RSI!I898</f>
        <v>59.141128646317839</v>
      </c>
      <c r="D898" s="2">
        <f>MACD!E898</f>
        <v>0.14357507665861391</v>
      </c>
      <c r="E898" s="2">
        <f>MACD!F898</f>
        <v>0.66130732891794164</v>
      </c>
      <c r="F898" s="2">
        <f>'Moving Avg'!D898</f>
        <v>56.906660000000002</v>
      </c>
      <c r="G898" s="2">
        <f>'Moving Avg'!F898</f>
        <v>56.858409999999992</v>
      </c>
      <c r="H898" s="2">
        <f>'Moving Avg'!G898</f>
        <v>56.676562000000033</v>
      </c>
      <c r="I898" s="2">
        <f>'Moving Avg'!H898</f>
        <v>55.169041000000021</v>
      </c>
      <c r="J898" s="5" t="str">
        <f>OBV!F898</f>
        <v>BEARISH</v>
      </c>
      <c r="K898" s="5" t="str">
        <f>OBV!G898</f>
        <v>STRONG</v>
      </c>
      <c r="L898" s="5" t="str">
        <f>OBV!H898</f>
        <v>BEARISH DIVERGENCE</v>
      </c>
    </row>
    <row r="899" spans="1:12" ht="13.5" x14ac:dyDescent="0.25">
      <c r="A899" s="3">
        <f>RSI!A899</f>
        <v>43615</v>
      </c>
      <c r="B899" s="2">
        <f>RSI!B899</f>
        <v>56.507599999999996</v>
      </c>
      <c r="C899" s="2">
        <f>RSI!I899</f>
        <v>47.16402069687566</v>
      </c>
      <c r="D899" s="2">
        <f>MACD!E899</f>
        <v>6.1836386604326776E-2</v>
      </c>
      <c r="E899" s="2">
        <f>MACD!F899</f>
        <v>0.54141314045521871</v>
      </c>
      <c r="F899" s="2">
        <f>'Moving Avg'!D899</f>
        <v>57.194319999999991</v>
      </c>
      <c r="G899" s="2">
        <f>'Moving Avg'!F899</f>
        <v>56.692229999999981</v>
      </c>
      <c r="H899" s="2">
        <f>'Moving Avg'!G899</f>
        <v>56.719580000000022</v>
      </c>
      <c r="I899" s="2">
        <f>'Moving Avg'!H899</f>
        <v>55.185153500000027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</row>
    <row r="900" spans="1:12" ht="13.5" x14ac:dyDescent="0.25">
      <c r="A900" s="3">
        <f>RSI!A900</f>
        <v>43616</v>
      </c>
      <c r="B900" s="2">
        <f>RSI!B900</f>
        <v>58.179099999999998</v>
      </c>
      <c r="C900" s="2">
        <f>RSI!I900</f>
        <v>56.624113605712921</v>
      </c>
      <c r="D900" s="2">
        <f>MACD!E900</f>
        <v>-0.1283473322314137</v>
      </c>
      <c r="E900" s="2">
        <f>MACD!F900</f>
        <v>0.40746104591789223</v>
      </c>
      <c r="F900" s="2">
        <f>'Moving Avg'!D900</f>
        <v>57.519559999999998</v>
      </c>
      <c r="G900" s="2">
        <f>'Moving Avg'!F900</f>
        <v>56.685749999999999</v>
      </c>
      <c r="H900" s="2">
        <f>'Moving Avg'!G900</f>
        <v>56.796028000000021</v>
      </c>
      <c r="I900" s="2">
        <f>'Moving Avg'!H900</f>
        <v>55.209623500000028</v>
      </c>
      <c r="J900" s="5" t="str">
        <f>OBV!F900</f>
        <v>BULLISH</v>
      </c>
      <c r="K900" s="5" t="str">
        <f>OBV!G900</f>
        <v>WEAK</v>
      </c>
      <c r="L900" s="5" t="str">
        <f>OBV!H900</f>
        <v>CONFIRMED BULLISH</v>
      </c>
    </row>
    <row r="901" spans="1:12" ht="13.5" x14ac:dyDescent="0.25">
      <c r="A901" s="3">
        <f>RSI!A901</f>
        <v>43619</v>
      </c>
      <c r="B901" s="2">
        <f>RSI!B901</f>
        <v>58.179099999999998</v>
      </c>
      <c r="C901" s="2">
        <f>RSI!I901</f>
        <v>56.624113605712921</v>
      </c>
      <c r="D901" s="2">
        <f>MACD!E901</f>
        <v>-0.29656138736219617</v>
      </c>
      <c r="E901" s="2">
        <f>MACD!F901</f>
        <v>0.26665655926187459</v>
      </c>
      <c r="F901" s="2">
        <f>'Moving Avg'!D901</f>
        <v>57.844799999999999</v>
      </c>
      <c r="G901" s="2">
        <f>'Moving Avg'!F901</f>
        <v>56.766734999999997</v>
      </c>
      <c r="H901" s="2">
        <f>'Moving Avg'!G901</f>
        <v>56.872476000000027</v>
      </c>
      <c r="I901" s="2">
        <f>'Moving Avg'!H901</f>
        <v>55.234093500000014</v>
      </c>
      <c r="J901" s="5" t="str">
        <f>OBV!F901</f>
        <v>BULLISH</v>
      </c>
      <c r="K901" s="5" t="str">
        <f>OBV!G901</f>
        <v>WEAK</v>
      </c>
      <c r="L901" s="5" t="str">
        <f>OBV!H901</f>
        <v>CONFIRMED BULLISH</v>
      </c>
    </row>
    <row r="902" spans="1:12" ht="13.5" x14ac:dyDescent="0.25">
      <c r="A902" s="3">
        <f>RSI!A902</f>
        <v>43623</v>
      </c>
      <c r="B902" s="2">
        <f>RSI!B902</f>
        <v>58.179099999999998</v>
      </c>
      <c r="C902" s="2">
        <f>RSI!I902</f>
        <v>56.624113605712921</v>
      </c>
      <c r="D902" s="2">
        <f>MACD!E902</f>
        <v>-0.41575346602748908</v>
      </c>
      <c r="E902" s="2">
        <f>MACD!F902</f>
        <v>0.13017455420400187</v>
      </c>
      <c r="F902" s="2">
        <f>'Moving Avg'!D902</f>
        <v>57.844799999999999</v>
      </c>
      <c r="G902" s="2">
        <f>'Moving Avg'!F902</f>
        <v>56.847719999999995</v>
      </c>
      <c r="H902" s="2">
        <f>'Moving Avg'!G902</f>
        <v>56.948924000000012</v>
      </c>
      <c r="I902" s="2">
        <f>'Moving Avg'!H902</f>
        <v>55.258563500000015</v>
      </c>
      <c r="J902" s="5" t="str">
        <f>OBV!F902</f>
        <v>BULLISH</v>
      </c>
      <c r="K902" s="5" t="str">
        <f>OBV!G902</f>
        <v>WEAK</v>
      </c>
      <c r="L902" s="5" t="str">
        <f>OBV!H902</f>
        <v>NEUTRAL</v>
      </c>
    </row>
    <row r="903" spans="1:12" ht="13.5" x14ac:dyDescent="0.25">
      <c r="A903" s="3">
        <f>RSI!A903</f>
        <v>43626</v>
      </c>
      <c r="B903" s="2">
        <f>RSI!B903</f>
        <v>58.302199999999999</v>
      </c>
      <c r="C903" s="2">
        <f>RSI!I903</f>
        <v>57.326903519566379</v>
      </c>
      <c r="D903" s="2">
        <f>MACD!E903</f>
        <v>-0.53197628018374132</v>
      </c>
      <c r="E903" s="2">
        <f>MACD!F903</f>
        <v>-2.2556126735467641E-3</v>
      </c>
      <c r="F903" s="2">
        <f>'Moving Avg'!D903</f>
        <v>57.869420000000005</v>
      </c>
      <c r="G903" s="2">
        <f>'Moving Avg'!F903</f>
        <v>56.934859999999993</v>
      </c>
      <c r="H903" s="2">
        <f>'Moving Avg'!G903</f>
        <v>57.026540000000011</v>
      </c>
      <c r="I903" s="2">
        <f>'Moving Avg'!H903</f>
        <v>55.283649000000032</v>
      </c>
      <c r="J903" s="5" t="str">
        <f>OBV!F903</f>
        <v>BULLISH</v>
      </c>
      <c r="K903" s="5" t="str">
        <f>OBV!G903</f>
        <v>WEAK</v>
      </c>
      <c r="L903" s="5" t="str">
        <f>OBV!H903</f>
        <v>CONFIRMED BULLISH</v>
      </c>
    </row>
    <row r="904" spans="1:12" ht="13.5" x14ac:dyDescent="0.25">
      <c r="A904" s="3">
        <f>RSI!A904</f>
        <v>43627</v>
      </c>
      <c r="B904" s="2">
        <f>RSI!B904</f>
        <v>57.660800000000002</v>
      </c>
      <c r="C904" s="2">
        <f>RSI!I904</f>
        <v>52.549405149483015</v>
      </c>
      <c r="D904" s="2">
        <f>MACD!E904</f>
        <v>-0.81856764420719941</v>
      </c>
      <c r="E904" s="2">
        <f>MACD!F904</f>
        <v>-0.16551801898027729</v>
      </c>
      <c r="F904" s="2">
        <f>'Moving Avg'!D904</f>
        <v>58.100059999999999</v>
      </c>
      <c r="G904" s="2">
        <f>'Moving Avg'!F904</f>
        <v>56.989929999999994</v>
      </c>
      <c r="H904" s="2">
        <f>'Moving Avg'!G904</f>
        <v>57.091456000000015</v>
      </c>
      <c r="I904" s="2">
        <f>'Moving Avg'!H904</f>
        <v>55.305527500000032</v>
      </c>
      <c r="J904" s="5" t="str">
        <f>OBV!F904</f>
        <v>BULLISH</v>
      </c>
      <c r="K904" s="5" t="str">
        <f>OBV!G904</f>
        <v>WEAK</v>
      </c>
      <c r="L904" s="5" t="str">
        <f>OBV!H904</f>
        <v>CONFIRMED BULLISH</v>
      </c>
    </row>
    <row r="905" spans="1:12" ht="13.5" x14ac:dyDescent="0.25">
      <c r="A905" s="3">
        <f>RSI!A905</f>
        <v>43628</v>
      </c>
      <c r="B905" s="2">
        <f>RSI!B905</f>
        <v>57.660800000000002</v>
      </c>
      <c r="C905" s="2">
        <f>RSI!I905</f>
        <v>52.549405149483015</v>
      </c>
      <c r="D905" s="2">
        <f>MACD!E905</f>
        <v>-0.83506324115769104</v>
      </c>
      <c r="E905" s="2">
        <f>MACD!F905</f>
        <v>-0.29942706341576009</v>
      </c>
      <c r="F905" s="2">
        <f>'Moving Avg'!D905</f>
        <v>57.996399999999994</v>
      </c>
      <c r="G905" s="2">
        <f>'Moving Avg'!F905</f>
        <v>57.044999999999995</v>
      </c>
      <c r="H905" s="2">
        <f>'Moving Avg'!G905</f>
        <v>57.156244000000015</v>
      </c>
      <c r="I905" s="2">
        <f>'Moving Avg'!H905</f>
        <v>55.327406000000025</v>
      </c>
      <c r="J905" s="5" t="str">
        <f>OBV!F905</f>
        <v>BULLISH</v>
      </c>
      <c r="K905" s="5" t="str">
        <f>OBV!G905</f>
        <v>NEUTRAL</v>
      </c>
      <c r="L905" s="5" t="str">
        <f>OBV!H905</f>
        <v>BULLISH DIVERGENCE</v>
      </c>
    </row>
    <row r="906" spans="1:12" ht="13.5" x14ac:dyDescent="0.25">
      <c r="A906" s="3">
        <f>RSI!A906</f>
        <v>43629</v>
      </c>
      <c r="B906" s="2">
        <f>RSI!B906</f>
        <v>56.365099999999998</v>
      </c>
      <c r="C906" s="2">
        <f>RSI!I906</f>
        <v>43.965267829512847</v>
      </c>
      <c r="D906" s="2">
        <f>MACD!E906</f>
        <v>-0.75511861493762922</v>
      </c>
      <c r="E906" s="2">
        <f>MACD!F906</f>
        <v>-0.39056537372013395</v>
      </c>
      <c r="F906" s="2">
        <f>'Moving Avg'!D906</f>
        <v>57.633600000000001</v>
      </c>
      <c r="G906" s="2">
        <f>'Moving Avg'!F906</f>
        <v>57.035284999999988</v>
      </c>
      <c r="H906" s="2">
        <f>'Moving Avg'!G906</f>
        <v>57.194988000000009</v>
      </c>
      <c r="I906" s="2">
        <f>'Moving Avg'!H906</f>
        <v>55.345940500000033</v>
      </c>
      <c r="J906" s="5" t="str">
        <f>OBV!F906</f>
        <v>BEARISH</v>
      </c>
      <c r="K906" s="5" t="str">
        <f>OBV!G906</f>
        <v>STRONG</v>
      </c>
      <c r="L906" s="5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56.298299999999998</v>
      </c>
      <c r="C907" s="2">
        <f>RSI!I907</f>
        <v>43.570106749965532</v>
      </c>
      <c r="D907" s="2">
        <f>MACD!E907</f>
        <v>-0.4266056614610747</v>
      </c>
      <c r="E907" s="2">
        <f>MACD!F907</f>
        <v>-0.3977734312683221</v>
      </c>
      <c r="F907" s="2">
        <f>'Moving Avg'!D907</f>
        <v>57.257439999999995</v>
      </c>
      <c r="G907" s="2">
        <f>'Moving Avg'!F907</f>
        <v>57.022229999999993</v>
      </c>
      <c r="H907" s="2">
        <f>'Moving Avg'!G907</f>
        <v>57.232396000000008</v>
      </c>
      <c r="I907" s="2">
        <f>'Moving Avg'!H907</f>
        <v>55.364141000000025</v>
      </c>
      <c r="J907" s="5" t="str">
        <f>OBV!F907</f>
        <v>BEARISH</v>
      </c>
      <c r="K907" s="5" t="str">
        <f>OBV!G907</f>
        <v>STRONG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56.298299999999998</v>
      </c>
      <c r="C908" s="2">
        <f>RSI!I908</f>
        <v>43.570106749965532</v>
      </c>
      <c r="D908" s="2">
        <f>MACD!E908</f>
        <v>-0.14292849664085594</v>
      </c>
      <c r="E908" s="2">
        <f>MACD!F908</f>
        <v>-0.34680444434282887</v>
      </c>
      <c r="F908" s="2">
        <f>'Moving Avg'!D908</f>
        <v>56.856659999999998</v>
      </c>
      <c r="G908" s="2">
        <f>'Moving Avg'!F908</f>
        <v>57.018889999999985</v>
      </c>
      <c r="H908" s="2">
        <f>'Moving Avg'!G908</f>
        <v>57.302326000000015</v>
      </c>
      <c r="I908" s="2">
        <f>'Moving Avg'!H908</f>
        <v>55.382341500000031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56.298299999999998</v>
      </c>
      <c r="C909" s="2">
        <f>RSI!I909</f>
        <v>43.570106749965532</v>
      </c>
      <c r="D909" s="2">
        <f>MACD!E909</f>
        <v>-0.15476572082283724</v>
      </c>
      <c r="E909" s="2">
        <f>MACD!F909</f>
        <v>-0.30839669963883054</v>
      </c>
      <c r="F909" s="2">
        <f>'Moving Avg'!D909</f>
        <v>56.584159999999997</v>
      </c>
      <c r="G909" s="2">
        <f>'Moving Avg'!F909</f>
        <v>57.015549999999983</v>
      </c>
      <c r="H909" s="2">
        <f>'Moving Avg'!G909</f>
        <v>57.340640000000015</v>
      </c>
      <c r="I909" s="2">
        <f>'Moving Avg'!H909</f>
        <v>55.40054200000003</v>
      </c>
      <c r="J909" s="5" t="str">
        <f>OBV!F909</f>
        <v>BEARISH</v>
      </c>
      <c r="K909" s="5" t="str">
        <f>OBV!G909</f>
        <v>STRONG</v>
      </c>
      <c r="L909" s="5" t="str">
        <f>OBV!H909</f>
        <v>CONFIRMED BEARISH</v>
      </c>
    </row>
    <row r="910" spans="1:12" ht="13.5" x14ac:dyDescent="0.25">
      <c r="A910" s="3">
        <f>RSI!A910</f>
        <v>43635</v>
      </c>
      <c r="B910" s="2">
        <f>RSI!B910</f>
        <v>56.298299999999998</v>
      </c>
      <c r="C910" s="2">
        <f>RSI!I910</f>
        <v>43.570106749965532</v>
      </c>
      <c r="D910" s="2">
        <f>MACD!E910</f>
        <v>9.7262843944243116E-2</v>
      </c>
      <c r="E910" s="2">
        <f>MACD!F910</f>
        <v>-0.22726479092221583</v>
      </c>
      <c r="F910" s="2">
        <f>'Moving Avg'!D910</f>
        <v>56.311659999999996</v>
      </c>
      <c r="G910" s="2">
        <f>'Moving Avg'!F910</f>
        <v>57.012209999999982</v>
      </c>
      <c r="H910" s="2">
        <f>'Moving Avg'!G910</f>
        <v>57.378954</v>
      </c>
      <c r="I910" s="2">
        <f>'Moving Avg'!H910</f>
        <v>55.418742500000036</v>
      </c>
      <c r="J910" s="5" t="str">
        <f>OBV!F910</f>
        <v>BEARISH</v>
      </c>
      <c r="K910" s="5" t="str">
        <f>OBV!G910</f>
        <v>STRONG</v>
      </c>
      <c r="L910" s="5" t="str">
        <f>OBV!H910</f>
        <v>CONFIRMED BEARISH</v>
      </c>
    </row>
    <row r="911" spans="1:12" ht="13.5" x14ac:dyDescent="0.25">
      <c r="A911" s="3">
        <f>RSI!A911</f>
        <v>43636</v>
      </c>
      <c r="B911" s="2">
        <f>RSI!B911</f>
        <v>56.298299999999998</v>
      </c>
      <c r="C911" s="2">
        <f>RSI!I911</f>
        <v>43.570106749965532</v>
      </c>
      <c r="D911" s="2">
        <f>MACD!E911</f>
        <v>0.31504633093903323</v>
      </c>
      <c r="E911" s="2">
        <f>MACD!F911</f>
        <v>-0.11880256654996603</v>
      </c>
      <c r="F911" s="2">
        <f>'Moving Avg'!D911</f>
        <v>56.298299999999998</v>
      </c>
      <c r="G911" s="2">
        <f>'Moving Avg'!F911</f>
        <v>57.008869999999987</v>
      </c>
      <c r="H911" s="2">
        <f>'Moving Avg'!G911</f>
        <v>57.417267999999993</v>
      </c>
      <c r="I911" s="2">
        <f>'Moving Avg'!H911</f>
        <v>55.433808500000033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</row>
    <row r="912" spans="1:12" ht="13.5" x14ac:dyDescent="0.25">
      <c r="A912" s="3">
        <f>RSI!A912</f>
        <v>43637</v>
      </c>
      <c r="B912" s="2">
        <f>RSI!B912</f>
        <v>56.298299999999998</v>
      </c>
      <c r="C912" s="2">
        <f>RSI!I912</f>
        <v>43.570106749965532</v>
      </c>
      <c r="D912" s="2">
        <f>MACD!E912</f>
        <v>0.50351776569632989</v>
      </c>
      <c r="E912" s="2">
        <f>MACD!F912</f>
        <v>5.6614998992931542E-3</v>
      </c>
      <c r="F912" s="2">
        <f>'Moving Avg'!D912</f>
        <v>56.298299999999998</v>
      </c>
      <c r="G912" s="2">
        <f>'Moving Avg'!F912</f>
        <v>56.995814999999993</v>
      </c>
      <c r="H912" s="2">
        <f>'Moving Avg'!G912</f>
        <v>57.423060000000007</v>
      </c>
      <c r="I912" s="2">
        <f>'Moving Avg'!H912</f>
        <v>55.448874500000038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</row>
    <row r="913" spans="1:12" ht="13.5" x14ac:dyDescent="0.25">
      <c r="A913" s="3">
        <f>RSI!A913</f>
        <v>43640</v>
      </c>
      <c r="B913" s="2">
        <f>RSI!B913</f>
        <v>56.298299999999998</v>
      </c>
      <c r="C913" s="2">
        <f>RSI!I913</f>
        <v>43.570106749965532</v>
      </c>
      <c r="D913" s="2">
        <f>MACD!E913</f>
        <v>0.68581455628171994</v>
      </c>
      <c r="E913" s="2">
        <f>MACD!F913</f>
        <v>0.14169211117577851</v>
      </c>
      <c r="F913" s="2">
        <f>'Moving Avg'!D913</f>
        <v>56.298299999999998</v>
      </c>
      <c r="G913" s="2">
        <f>'Moving Avg'!F913</f>
        <v>56.982759999999999</v>
      </c>
      <c r="H913" s="2">
        <f>'Moving Avg'!G913</f>
        <v>57.395810000000004</v>
      </c>
      <c r="I913" s="2">
        <f>'Moving Avg'!H913</f>
        <v>55.460806000000041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56.366599999999998</v>
      </c>
      <c r="C914" s="2">
        <f>RSI!I914</f>
        <v>44.428047158538675</v>
      </c>
      <c r="D914" s="2">
        <f>MACD!E914</f>
        <v>0.739924411512078</v>
      </c>
      <c r="E914" s="2">
        <f>MACD!F914</f>
        <v>0.26133857124303839</v>
      </c>
      <c r="F914" s="2">
        <f>'Moving Avg'!D914</f>
        <v>56.311959999999999</v>
      </c>
      <c r="G914" s="2">
        <f>'Moving Avg'!F914</f>
        <v>57.047625000000004</v>
      </c>
      <c r="H914" s="2">
        <f>'Moving Avg'!G914</f>
        <v>57.369925999999992</v>
      </c>
      <c r="I914" s="2">
        <f>'Moving Avg'!H914</f>
        <v>55.466810500000037</v>
      </c>
      <c r="J914" s="5" t="str">
        <f>OBV!F914</f>
        <v>BULLISH</v>
      </c>
      <c r="K914" s="5" t="str">
        <f>OBV!G914</f>
        <v>NEUTRAL</v>
      </c>
      <c r="L914" s="5" t="str">
        <f>OBV!H914</f>
        <v>CONFIRMED BULLISH</v>
      </c>
    </row>
    <row r="915" spans="1:12" ht="13.5" x14ac:dyDescent="0.25">
      <c r="A915" s="3">
        <f>RSI!A915</f>
        <v>43642</v>
      </c>
      <c r="B915" s="2">
        <f>RSI!B915</f>
        <v>58.004300000000001</v>
      </c>
      <c r="C915" s="2">
        <f>RSI!I915</f>
        <v>60.094715115079346</v>
      </c>
      <c r="D915" s="2">
        <f>MACD!E915</f>
        <v>0.66732359254427109</v>
      </c>
      <c r="E915" s="2">
        <f>MACD!F915</f>
        <v>0.34253557550328495</v>
      </c>
      <c r="F915" s="2">
        <f>'Moving Avg'!D915</f>
        <v>56.65316</v>
      </c>
      <c r="G915" s="2">
        <f>'Moving Avg'!F915</f>
        <v>57.12019500000001</v>
      </c>
      <c r="H915" s="2">
        <f>'Moving Avg'!G915</f>
        <v>57.363968000000007</v>
      </c>
      <c r="I915" s="2">
        <f>'Moving Avg'!H915</f>
        <v>55.481003500000043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</row>
    <row r="916" spans="1:12" ht="13.5" x14ac:dyDescent="0.25">
      <c r="A916" s="3">
        <f>RSI!A916</f>
        <v>43643</v>
      </c>
      <c r="B916" s="2">
        <f>RSI!B916</f>
        <v>58.004300000000001</v>
      </c>
      <c r="C916" s="2">
        <f>RSI!I916</f>
        <v>60.094715115079346</v>
      </c>
      <c r="D916" s="2">
        <f>MACD!E916</f>
        <v>0.39958479030403282</v>
      </c>
      <c r="E916" s="2">
        <f>MACD!F916</f>
        <v>0.35394541846343452</v>
      </c>
      <c r="F916" s="2">
        <f>'Moving Avg'!D916</f>
        <v>56.994360000000007</v>
      </c>
      <c r="G916" s="2">
        <f>'Moving Avg'!F916</f>
        <v>57.192765000000023</v>
      </c>
      <c r="H916" s="2">
        <f>'Moving Avg'!G916</f>
        <v>57.358009999999993</v>
      </c>
      <c r="I916" s="2">
        <f>'Moving Avg'!H916</f>
        <v>55.495196500000048</v>
      </c>
      <c r="J916" s="5" t="str">
        <f>OBV!F916</f>
        <v>BULLISH</v>
      </c>
      <c r="K916" s="5" t="str">
        <f>OBV!G916</f>
        <v>NEUTRAL</v>
      </c>
      <c r="L916" s="5" t="str">
        <f>OBV!H916</f>
        <v>CONFIRMED BULLISH</v>
      </c>
    </row>
    <row r="917" spans="1:12" ht="13.5" x14ac:dyDescent="0.25">
      <c r="A917" s="3">
        <f>RSI!A917</f>
        <v>43644</v>
      </c>
      <c r="B917" s="2">
        <f>RSI!B917</f>
        <v>56.434800000000003</v>
      </c>
      <c r="C917" s="2">
        <f>RSI!I917</f>
        <v>45.757127844746854</v>
      </c>
      <c r="D917" s="2">
        <f>MACD!E917</f>
        <v>0.27256624393000095</v>
      </c>
      <c r="E917" s="2">
        <f>MACD!F917</f>
        <v>0.33766958355674781</v>
      </c>
      <c r="F917" s="2">
        <f>'Moving Avg'!D917</f>
        <v>57.021659999999997</v>
      </c>
      <c r="G917" s="2">
        <f>'Moving Avg'!F917</f>
        <v>57.105550000000015</v>
      </c>
      <c r="H917" s="2">
        <f>'Moving Avg'!G917</f>
        <v>57.307703999999994</v>
      </c>
      <c r="I917" s="2">
        <f>'Moving Avg'!H917</f>
        <v>55.501542000000043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43647</v>
      </c>
      <c r="B918" s="2">
        <f>RSI!B918</f>
        <v>58.004300000000001</v>
      </c>
      <c r="C918" s="2">
        <f>RSI!I918</f>
        <v>56.845150069512549</v>
      </c>
      <c r="D918" s="2">
        <f>MACD!E918</f>
        <v>5.2129305956846395E-2</v>
      </c>
      <c r="E918" s="2">
        <f>MACD!F918</f>
        <v>0.28056152803676754</v>
      </c>
      <c r="F918" s="2">
        <f>'Moving Avg'!D918</f>
        <v>57.362859999999998</v>
      </c>
      <c r="G918" s="2">
        <f>'Moving Avg'!F918</f>
        <v>57.096810000000019</v>
      </c>
      <c r="H918" s="2">
        <f>'Moving Avg'!G918</f>
        <v>57.323643999999994</v>
      </c>
      <c r="I918" s="2">
        <f>'Moving Avg'!H918</f>
        <v>55.515735000000049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</row>
    <row r="919" spans="1:12" ht="13.5" x14ac:dyDescent="0.25">
      <c r="A919" s="3">
        <f>RSI!A919</f>
        <v>43648</v>
      </c>
      <c r="B919" s="2">
        <f>RSI!B919</f>
        <v>57.997500000000002</v>
      </c>
      <c r="C919" s="2">
        <f>RSI!I919</f>
        <v>56.79098452864099</v>
      </c>
      <c r="D919" s="2">
        <f>MACD!E919</f>
        <v>-0.14010965463130987</v>
      </c>
      <c r="E919" s="2">
        <f>MACD!F919</f>
        <v>0.19642729150315205</v>
      </c>
      <c r="F919" s="2">
        <f>'Moving Avg'!D919</f>
        <v>57.689039999999999</v>
      </c>
      <c r="G919" s="2">
        <f>'Moving Avg'!F919</f>
        <v>57.171305000000004</v>
      </c>
      <c r="H919" s="2">
        <f>'Moving Avg'!G919</f>
        <v>57.37365599999999</v>
      </c>
      <c r="I919" s="2">
        <f>'Moving Avg'!H919</f>
        <v>55.529894000000048</v>
      </c>
      <c r="J919" s="5" t="str">
        <f>OBV!F919</f>
        <v>BEARISH</v>
      </c>
      <c r="K919" s="5" t="str">
        <f>OBV!G919</f>
        <v>STRONG</v>
      </c>
      <c r="L919" s="5" t="str">
        <f>OBV!H919</f>
        <v>BEARISH DIVERGENCE</v>
      </c>
    </row>
    <row r="920" spans="1:12" ht="13.5" x14ac:dyDescent="0.25">
      <c r="A920" s="3">
        <f>RSI!A920</f>
        <v>43649</v>
      </c>
      <c r="B920" s="2">
        <f>RSI!B920</f>
        <v>57.990699999999997</v>
      </c>
      <c r="C920" s="2">
        <f>RSI!I920</f>
        <v>56.732767729769819</v>
      </c>
      <c r="D920" s="2">
        <f>MACD!E920</f>
        <v>-0.30798793253222101</v>
      </c>
      <c r="E920" s="2">
        <f>MACD!F920</f>
        <v>9.5544246696077445E-2</v>
      </c>
      <c r="F920" s="2">
        <f>'Moving Avg'!D920</f>
        <v>57.686320000000002</v>
      </c>
      <c r="G920" s="2">
        <f>'Moving Avg'!F920</f>
        <v>57.161885000000005</v>
      </c>
      <c r="H920" s="2">
        <f>'Moving Avg'!G920</f>
        <v>57.367425999999995</v>
      </c>
      <c r="I920" s="2">
        <f>'Moving Avg'!H920</f>
        <v>55.544019000000056</v>
      </c>
      <c r="J920" s="5" t="str">
        <f>OBV!F920</f>
        <v>BEARISH</v>
      </c>
      <c r="K920" s="5" t="str">
        <f>OBV!G920</f>
        <v>STRONG</v>
      </c>
      <c r="L920" s="5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57.956600000000002</v>
      </c>
      <c r="C921" s="2">
        <f>RSI!I921</f>
        <v>56.420422121044474</v>
      </c>
      <c r="D921" s="2">
        <f>MACD!E921</f>
        <v>-0.45276734761091575</v>
      </c>
      <c r="E921" s="2">
        <f>MACD!F921</f>
        <v>-1.4118072165321197E-2</v>
      </c>
      <c r="F921" s="2">
        <f>'Moving Avg'!D921</f>
        <v>57.676779999999994</v>
      </c>
      <c r="G921" s="2">
        <f>'Moving Avg'!F921</f>
        <v>57.150760000000005</v>
      </c>
      <c r="H921" s="2">
        <f>'Moving Avg'!G921</f>
        <v>57.360514000000002</v>
      </c>
      <c r="I921" s="2">
        <f>'Moving Avg'!H921</f>
        <v>55.557973500000053</v>
      </c>
      <c r="J921" s="5" t="str">
        <f>OBV!F921</f>
        <v>BEARISH</v>
      </c>
      <c r="K921" s="5" t="str">
        <f>OBV!G921</f>
        <v>STRONG</v>
      </c>
      <c r="L921" s="5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57.956600000000002</v>
      </c>
      <c r="C922" s="2">
        <f>RSI!I922</f>
        <v>56.420422121044474</v>
      </c>
      <c r="D922" s="2">
        <f>MACD!E922</f>
        <v>-0.57993677711574776</v>
      </c>
      <c r="E922" s="2">
        <f>MACD!F922</f>
        <v>-0.12728181315540651</v>
      </c>
      <c r="F922" s="2">
        <f>'Moving Avg'!D922</f>
        <v>57.981140000000003</v>
      </c>
      <c r="G922" s="2">
        <f>'Moving Avg'!F922</f>
        <v>57.139634999999998</v>
      </c>
      <c r="H922" s="2">
        <f>'Moving Avg'!G922</f>
        <v>57.377961999999997</v>
      </c>
      <c r="I922" s="2">
        <f>'Moving Avg'!H922</f>
        <v>55.571928000000042</v>
      </c>
      <c r="J922" s="5" t="str">
        <f>OBV!F922</f>
        <v>BEARISH</v>
      </c>
      <c r="K922" s="5" t="str">
        <f>OBV!G922</f>
        <v>STRONG</v>
      </c>
      <c r="L922" s="5" t="str">
        <f>OBV!H922</f>
        <v>BEARISH DIVERGENCE</v>
      </c>
    </row>
    <row r="923" spans="1:12" ht="13.5" x14ac:dyDescent="0.25">
      <c r="A923" s="3">
        <f>RSI!A923</f>
        <v>43654</v>
      </c>
      <c r="B923" s="2">
        <f>RSI!B923</f>
        <v>57.936100000000003</v>
      </c>
      <c r="C923" s="2">
        <f>RSI!I923</f>
        <v>56.20467613138446</v>
      </c>
      <c r="D923" s="2">
        <f>MACD!E923</f>
        <v>-0.69034146658973583</v>
      </c>
      <c r="E923" s="2">
        <f>MACD!F923</f>
        <v>-0.23989374384227241</v>
      </c>
      <c r="F923" s="2">
        <f>'Moving Avg'!D923</f>
        <v>57.967500000000008</v>
      </c>
      <c r="G923" s="2">
        <f>'Moving Avg'!F923</f>
        <v>57.121329999999986</v>
      </c>
      <c r="H923" s="2">
        <f>'Moving Avg'!G923</f>
        <v>57.367918000000003</v>
      </c>
      <c r="I923" s="2">
        <f>'Moving Avg'!H923</f>
        <v>55.592048500000061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</row>
    <row r="924" spans="1:12" ht="13.5" x14ac:dyDescent="0.25">
      <c r="A924" s="3">
        <f>RSI!A924</f>
        <v>43655</v>
      </c>
      <c r="B924" s="2">
        <f>RSI!B924</f>
        <v>57.936100000000003</v>
      </c>
      <c r="C924" s="2">
        <f>RSI!I924</f>
        <v>56.20467613138446</v>
      </c>
      <c r="D924" s="2">
        <f>MACD!E924</f>
        <v>-0.77713042311106051</v>
      </c>
      <c r="E924" s="2">
        <f>MACD!F924</f>
        <v>-0.34734107969603001</v>
      </c>
      <c r="F924" s="2">
        <f>'Moving Avg'!D924</f>
        <v>57.955219999999997</v>
      </c>
      <c r="G924" s="2">
        <f>'Moving Avg'!F924</f>
        <v>57.135094999999993</v>
      </c>
      <c r="H924" s="2">
        <f>'Moving Avg'!G924</f>
        <v>57.32820199999999</v>
      </c>
      <c r="I924" s="2">
        <f>'Moving Avg'!H924</f>
        <v>55.612169000000058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</row>
    <row r="925" spans="1:12" ht="13.5" x14ac:dyDescent="0.25">
      <c r="A925" s="3">
        <f>RSI!A925</f>
        <v>43656</v>
      </c>
      <c r="B925" s="2">
        <f>RSI!B925</f>
        <v>57.936100000000003</v>
      </c>
      <c r="C925" s="2">
        <f>RSI!I925</f>
        <v>56.20467613138446</v>
      </c>
      <c r="D925" s="2">
        <f>MACD!E925</f>
        <v>-0.60220347539287644</v>
      </c>
      <c r="E925" s="2">
        <f>MACD!F925</f>
        <v>-0.39831355883539932</v>
      </c>
      <c r="F925" s="2">
        <f>'Moving Avg'!D925</f>
        <v>57.944299999999998</v>
      </c>
      <c r="G925" s="2">
        <f>'Moving Avg'!F925</f>
        <v>57.148859999999978</v>
      </c>
      <c r="H925" s="2">
        <f>'Moving Avg'!G925</f>
        <v>57.288485999999985</v>
      </c>
      <c r="I925" s="2">
        <f>'Moving Avg'!H925</f>
        <v>55.632289500000063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57.936100000000003</v>
      </c>
      <c r="C926" s="2">
        <f>RSI!I926</f>
        <v>56.20467613138446</v>
      </c>
      <c r="D926" s="2">
        <f>MACD!E926</f>
        <v>-0.45751252233284845</v>
      </c>
      <c r="E926" s="2">
        <f>MACD!F926</f>
        <v>-0.41015335153488919</v>
      </c>
      <c r="F926" s="2">
        <f>'Moving Avg'!D926</f>
        <v>57.940200000000004</v>
      </c>
      <c r="G926" s="2">
        <f>'Moving Avg'!F926</f>
        <v>57.227409999999978</v>
      </c>
      <c r="H926" s="2">
        <f>'Moving Avg'!G926</f>
        <v>57.248769999999986</v>
      </c>
      <c r="I926" s="2">
        <f>'Moving Avg'!H926</f>
        <v>55.652880500000066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57.929299999999998</v>
      </c>
      <c r="C927" s="2">
        <f>RSI!I927</f>
        <v>56.108949599668733</v>
      </c>
      <c r="D927" s="2">
        <f>MACD!E927</f>
        <v>-0.57911747338459207</v>
      </c>
      <c r="E927" s="2">
        <f>MACD!F927</f>
        <v>-0.44394617590482982</v>
      </c>
      <c r="F927" s="2">
        <f>'Moving Avg'!D927</f>
        <v>57.934739999999998</v>
      </c>
      <c r="G927" s="2">
        <f>'Moving Avg'!F927</f>
        <v>57.308959999999992</v>
      </c>
      <c r="H927" s="2">
        <f>'Moving Avg'!G927</f>
        <v>57.210213999999979</v>
      </c>
      <c r="I927" s="2">
        <f>'Moving Avg'!H927</f>
        <v>55.67343750000007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57.922400000000003</v>
      </c>
      <c r="C928" s="2">
        <f>RSI!I928</f>
        <v>56.004715616935322</v>
      </c>
      <c r="D928" s="2">
        <f>MACD!E928</f>
        <v>-0.4428510678167541</v>
      </c>
      <c r="E928" s="2">
        <f>MACD!F928</f>
        <v>-0.44372715428721471</v>
      </c>
      <c r="F928" s="2">
        <f>'Moving Avg'!D928</f>
        <v>57.931999999999995</v>
      </c>
      <c r="G928" s="2">
        <f>'Moving Avg'!F928</f>
        <v>57.390164999999989</v>
      </c>
      <c r="H928" s="2">
        <f>'Moving Avg'!G928</f>
        <v>57.172037999999972</v>
      </c>
      <c r="I928" s="2">
        <f>'Moving Avg'!H928</f>
        <v>55.693960000000068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</row>
    <row r="929" spans="1:12" ht="13.5" x14ac:dyDescent="0.25">
      <c r="A929" s="3">
        <f>RSI!A929</f>
        <v>43662</v>
      </c>
      <c r="B929" s="2">
        <f>RSI!B929</f>
        <v>57.915599999999998</v>
      </c>
      <c r="C929" s="2">
        <f>RSI!I929</f>
        <v>55.894513261337906</v>
      </c>
      <c r="D929" s="2">
        <f>MACD!E929</f>
        <v>-0.33065201994661209</v>
      </c>
      <c r="E929" s="2">
        <f>MACD!F929</f>
        <v>-0.42111212741909421</v>
      </c>
      <c r="F929" s="2">
        <f>'Moving Avg'!D929</f>
        <v>57.927900000000001</v>
      </c>
      <c r="G929" s="2">
        <f>'Moving Avg'!F929</f>
        <v>57.471029999999985</v>
      </c>
      <c r="H929" s="2">
        <f>'Moving Avg'!G929</f>
        <v>57.133725999999967</v>
      </c>
      <c r="I929" s="2">
        <f>'Moving Avg'!H929</f>
        <v>55.714511000000073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</row>
    <row r="930" spans="1:12" ht="13.5" x14ac:dyDescent="0.25">
      <c r="A930" s="3">
        <f>RSI!A930</f>
        <v>43663</v>
      </c>
      <c r="B930" s="2">
        <f>RSI!B930</f>
        <v>57.922400000000003</v>
      </c>
      <c r="C930" s="2">
        <f>RSI!I930</f>
        <v>55.987779453386111</v>
      </c>
      <c r="D930" s="2">
        <f>MACD!E930</f>
        <v>-0.23959519304040811</v>
      </c>
      <c r="E930" s="2">
        <f>MACD!F930</f>
        <v>-0.38480874054335701</v>
      </c>
      <c r="F930" s="2">
        <f>'Moving Avg'!D930</f>
        <v>57.925159999999991</v>
      </c>
      <c r="G930" s="2">
        <f>'Moving Avg'!F930</f>
        <v>57.552234999999996</v>
      </c>
      <c r="H930" s="2">
        <f>'Moving Avg'!G930</f>
        <v>57.125999999999976</v>
      </c>
      <c r="I930" s="2">
        <f>'Moving Avg'!H930</f>
        <v>55.728294500000068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57.915599999999998</v>
      </c>
      <c r="C931" s="2">
        <f>RSI!I931</f>
        <v>55.86056933193435</v>
      </c>
      <c r="D931" s="2">
        <f>MACD!E931</f>
        <v>-0.1694880472530329</v>
      </c>
      <c r="E931" s="2">
        <f>MACD!F931</f>
        <v>-0.34174460188529221</v>
      </c>
      <c r="F931" s="2">
        <f>'Moving Avg'!D931</f>
        <v>57.921059999999997</v>
      </c>
      <c r="G931" s="2">
        <f>'Moving Avg'!F931</f>
        <v>57.633099999999999</v>
      </c>
      <c r="H931" s="2">
        <f>'Moving Avg'!G931</f>
        <v>57.15312399999997</v>
      </c>
      <c r="I931" s="2">
        <f>'Moving Avg'!H931</f>
        <v>55.742044000000071</v>
      </c>
      <c r="J931" s="5" t="str">
        <f>OBV!F931</f>
        <v>BEARISH</v>
      </c>
      <c r="K931" s="5" t="str">
        <f>OBV!G931</f>
        <v>STRONG</v>
      </c>
      <c r="L931" s="5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57.253700000000002</v>
      </c>
      <c r="C932" s="2">
        <f>RSI!I932</f>
        <v>45.115237657685007</v>
      </c>
      <c r="D932" s="2">
        <f>MACD!E932</f>
        <v>-6.3132442465168026E-2</v>
      </c>
      <c r="E932" s="2">
        <f>MACD!F932</f>
        <v>-0.2860221700012674</v>
      </c>
      <c r="F932" s="2">
        <f>'Moving Avg'!D932</f>
        <v>57.785939999999997</v>
      </c>
      <c r="G932" s="2">
        <f>'Moving Avg'!F932</f>
        <v>57.680870000000006</v>
      </c>
      <c r="H932" s="2">
        <f>'Moving Avg'!G932</f>
        <v>57.167009999999976</v>
      </c>
      <c r="I932" s="2">
        <f>'Moving Avg'!H932</f>
        <v>55.755618500000054</v>
      </c>
      <c r="J932" s="5" t="str">
        <f>OBV!F932</f>
        <v>BEARISH</v>
      </c>
      <c r="K932" s="5" t="str">
        <f>OBV!G932</f>
        <v>STRONG</v>
      </c>
      <c r="L932" s="5" t="str">
        <f>OBV!H932</f>
        <v>CONFIRMED BEARISH</v>
      </c>
    </row>
    <row r="933" spans="1:12" ht="13.5" x14ac:dyDescent="0.25">
      <c r="A933" s="3">
        <f>RSI!A933</f>
        <v>43668</v>
      </c>
      <c r="B933" s="2">
        <f>RSI!B933</f>
        <v>56.2301</v>
      </c>
      <c r="C933" s="2">
        <f>RSI!I933</f>
        <v>34.168915188739419</v>
      </c>
      <c r="D933" s="2">
        <f>MACD!E933</f>
        <v>0.10159268883546702</v>
      </c>
      <c r="E933" s="2">
        <f>MACD!F933</f>
        <v>-0.20849919823392052</v>
      </c>
      <c r="F933" s="2">
        <f>'Moving Avg'!D933</f>
        <v>57.447480000000006</v>
      </c>
      <c r="G933" s="2">
        <f>'Moving Avg'!F933</f>
        <v>57.677460000000011</v>
      </c>
      <c r="H933" s="2">
        <f>'Moving Avg'!G933</f>
        <v>57.160423999999978</v>
      </c>
      <c r="I933" s="2">
        <f>'Moving Avg'!H933</f>
        <v>55.767209000000058</v>
      </c>
      <c r="J933" s="5" t="str">
        <f>OBV!F933</f>
        <v>BEARISH</v>
      </c>
      <c r="K933" s="5" t="str">
        <f>OBV!G933</f>
        <v>STRONG</v>
      </c>
      <c r="L933" s="5" t="str">
        <f>OBV!H933</f>
        <v>CONFIRMED BEARISH</v>
      </c>
    </row>
    <row r="934" spans="1:12" ht="13.5" x14ac:dyDescent="0.25">
      <c r="A934" s="3">
        <f>RSI!A934</f>
        <v>43669</v>
      </c>
      <c r="B934" s="2">
        <f>RSI!B934</f>
        <v>56.2301</v>
      </c>
      <c r="C934" s="2">
        <f>RSI!I934</f>
        <v>34.168915188739419</v>
      </c>
      <c r="D934" s="2">
        <f>MACD!E934</f>
        <v>0.24893468414126119</v>
      </c>
      <c r="E934" s="2">
        <f>MACD!F934</f>
        <v>-0.11701242175888418</v>
      </c>
      <c r="F934" s="2">
        <f>'Moving Avg'!D934</f>
        <v>57.110379999999999</v>
      </c>
      <c r="G934" s="2">
        <f>'Moving Avg'!F934</f>
        <v>57.670635000000004</v>
      </c>
      <c r="H934" s="2">
        <f>'Moving Avg'!G934</f>
        <v>57.153837999999979</v>
      </c>
      <c r="I934" s="2">
        <f>'Moving Avg'!H934</f>
        <v>55.779426500000064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56.2301</v>
      </c>
      <c r="C935" s="2">
        <f>RSI!I935</f>
        <v>34.168915188739419</v>
      </c>
      <c r="D935" s="2">
        <f>MACD!E935</f>
        <v>0.38097830229661156</v>
      </c>
      <c r="E935" s="2">
        <f>MACD!F935</f>
        <v>-1.7414276947785037E-2</v>
      </c>
      <c r="F935" s="2">
        <f>'Moving Avg'!D935</f>
        <v>56.771920000000001</v>
      </c>
      <c r="G935" s="2">
        <f>'Moving Avg'!F935</f>
        <v>57.581925000000012</v>
      </c>
      <c r="H935" s="2">
        <f>'Moving Avg'!G935</f>
        <v>57.147251999999988</v>
      </c>
      <c r="I935" s="2">
        <f>'Moving Avg'!H935</f>
        <v>55.786315500000072</v>
      </c>
      <c r="J935" s="5" t="str">
        <f>OBV!F935</f>
        <v>BEARISH</v>
      </c>
      <c r="K935" s="5" t="str">
        <f>OBV!G935</f>
        <v>STRONG</v>
      </c>
      <c r="L935" s="5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56.2301</v>
      </c>
      <c r="C936" s="2">
        <f>RSI!I936</f>
        <v>34.168915188739419</v>
      </c>
      <c r="D936" s="2">
        <f>MACD!E936</f>
        <v>0.49953124185084619</v>
      </c>
      <c r="E936" s="2">
        <f>MACD!F936</f>
        <v>8.5974826811941213E-2</v>
      </c>
      <c r="F936" s="2">
        <f>'Moving Avg'!D936</f>
        <v>56.434820000000002</v>
      </c>
      <c r="G936" s="2">
        <f>'Moving Avg'!F936</f>
        <v>57.493215000000006</v>
      </c>
      <c r="H936" s="2">
        <f>'Moving Avg'!G936</f>
        <v>57.140665999999989</v>
      </c>
      <c r="I936" s="2">
        <f>'Moving Avg'!H936</f>
        <v>55.793204500000073</v>
      </c>
      <c r="J936" s="5" t="str">
        <f>OBV!F936</f>
        <v>BEARISH</v>
      </c>
      <c r="K936" s="5" t="str">
        <f>OBV!G936</f>
        <v>STRONG</v>
      </c>
      <c r="L936" s="5" t="str">
        <f>OBV!H936</f>
        <v>CONFIRMED BEARISH</v>
      </c>
    </row>
    <row r="937" spans="1:12" ht="13.5" x14ac:dyDescent="0.25">
      <c r="A937" s="3">
        <f>RSI!A937</f>
        <v>43675</v>
      </c>
      <c r="B937" s="2">
        <f>RSI!B937</f>
        <v>56.298299999999998</v>
      </c>
      <c r="C937" s="2">
        <f>RSI!I937</f>
        <v>35.56987852418149</v>
      </c>
      <c r="D937" s="2">
        <f>MACD!E937</f>
        <v>0.60006552507024224</v>
      </c>
      <c r="E937" s="2">
        <f>MACD!F937</f>
        <v>0.18879296646360144</v>
      </c>
      <c r="F937" s="2">
        <f>'Moving Avg'!D937</f>
        <v>56.243740000000003</v>
      </c>
      <c r="G937" s="2">
        <f>'Moving Avg'!F937</f>
        <v>57.486390000000007</v>
      </c>
      <c r="H937" s="2">
        <f>'Moving Avg'!G937</f>
        <v>57.135443999999985</v>
      </c>
      <c r="I937" s="2">
        <f>'Moving Avg'!H937</f>
        <v>55.800434500000073</v>
      </c>
      <c r="J937" s="5" t="str">
        <f>OBV!F937</f>
        <v>BEARISH</v>
      </c>
      <c r="K937" s="5" t="str">
        <f>OBV!G937</f>
        <v>STRONG</v>
      </c>
      <c r="L937" s="5" t="str">
        <f>OBV!H937</f>
        <v>CONFIRMED BEARISH</v>
      </c>
    </row>
    <row r="938" spans="1:12" ht="13.5" x14ac:dyDescent="0.25">
      <c r="A938" s="3">
        <f>RSI!A938</f>
        <v>43676</v>
      </c>
      <c r="B938" s="2">
        <f>RSI!B938</f>
        <v>56.298299999999998</v>
      </c>
      <c r="C938" s="2">
        <f>RSI!I938</f>
        <v>35.56987852418149</v>
      </c>
      <c r="D938" s="2">
        <f>MACD!E938</f>
        <v>0.68951870394504056</v>
      </c>
      <c r="E938" s="2">
        <f>MACD!F938</f>
        <v>0.28893811395988928</v>
      </c>
      <c r="F938" s="2">
        <f>'Moving Avg'!D938</f>
        <v>56.257379999999998</v>
      </c>
      <c r="G938" s="2">
        <f>'Moving Avg'!F938</f>
        <v>57.401089999999996</v>
      </c>
      <c r="H938" s="2">
        <f>'Moving Avg'!G938</f>
        <v>57.134107999999991</v>
      </c>
      <c r="I938" s="2">
        <f>'Moving Avg'!H938</f>
        <v>55.807664500000079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56.298299999999998</v>
      </c>
      <c r="C939" s="2">
        <f>RSI!I939</f>
        <v>35.56987852418149</v>
      </c>
      <c r="D939" s="2">
        <f>MACD!E939</f>
        <v>0.76920744860255752</v>
      </c>
      <c r="E939" s="2">
        <f>MACD!F939</f>
        <v>0.3849919808884229</v>
      </c>
      <c r="F939" s="2">
        <f>'Moving Avg'!D939</f>
        <v>56.27102</v>
      </c>
      <c r="G939" s="2">
        <f>'Moving Avg'!F939</f>
        <v>57.316130000000001</v>
      </c>
      <c r="H939" s="2">
        <f>'Moving Avg'!G939</f>
        <v>57.132771999999989</v>
      </c>
      <c r="I939" s="2">
        <f>'Moving Avg'!H939</f>
        <v>55.819596000000082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56.298299999999998</v>
      </c>
      <c r="C940" s="2">
        <f>RSI!I940</f>
        <v>35.56987852418149</v>
      </c>
      <c r="D940" s="2">
        <f>MACD!E940</f>
        <v>0.84235267648406875</v>
      </c>
      <c r="E940" s="2">
        <f>MACD!F940</f>
        <v>0.47646412000755212</v>
      </c>
      <c r="F940" s="2">
        <f>'Moving Avg'!D940</f>
        <v>56.284659999999995</v>
      </c>
      <c r="G940" s="2">
        <f>'Moving Avg'!F940</f>
        <v>57.231509999999993</v>
      </c>
      <c r="H940" s="2">
        <f>'Moving Avg'!G940</f>
        <v>57.131435999999987</v>
      </c>
      <c r="I940" s="2">
        <f>'Moving Avg'!H940</f>
        <v>55.831527500000085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</row>
    <row r="941" spans="1:12" ht="13.5" x14ac:dyDescent="0.25">
      <c r="A941" s="3">
        <f>RSI!A941</f>
        <v>43679</v>
      </c>
      <c r="B941" s="2">
        <f>RSI!B941</f>
        <v>56.298299999999998</v>
      </c>
      <c r="C941" s="2">
        <f>RSI!I941</f>
        <v>35.56987852418149</v>
      </c>
      <c r="D941" s="2">
        <f>MACD!E941</f>
        <v>0.90752283876748407</v>
      </c>
      <c r="E941" s="2">
        <f>MACD!F941</f>
        <v>0.5626758637595386</v>
      </c>
      <c r="F941" s="2">
        <f>'Moving Avg'!D941</f>
        <v>56.298299999999998</v>
      </c>
      <c r="G941" s="2">
        <f>'Moving Avg'!F941</f>
        <v>57.148595</v>
      </c>
      <c r="H941" s="2">
        <f>'Moving Avg'!G941</f>
        <v>57.130099999999992</v>
      </c>
      <c r="I941" s="2">
        <f>'Moving Avg'!H941</f>
        <v>55.843459000000081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</row>
    <row r="942" spans="1:12" ht="13.5" x14ac:dyDescent="0.25">
      <c r="A942" s="3">
        <f>RSI!A942</f>
        <v>43682</v>
      </c>
      <c r="B942" s="2">
        <f>RSI!B942</f>
        <v>56.298299999999998</v>
      </c>
      <c r="C942" s="2">
        <f>RSI!I942</f>
        <v>35.56987852418149</v>
      </c>
      <c r="D942" s="2">
        <f>MACD!E942</f>
        <v>0.86483994210898629</v>
      </c>
      <c r="E942" s="2">
        <f>MACD!F942</f>
        <v>0.62310867942942816</v>
      </c>
      <c r="F942" s="2">
        <f>'Moving Avg'!D942</f>
        <v>56.298299999999998</v>
      </c>
      <c r="G942" s="2">
        <f>'Moving Avg'!F942</f>
        <v>57.06568</v>
      </c>
      <c r="H942" s="2">
        <f>'Moving Avg'!G942</f>
        <v>57.124877999999995</v>
      </c>
      <c r="I942" s="2">
        <f>'Moving Avg'!H942</f>
        <v>55.855390500000077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56.298299999999998</v>
      </c>
      <c r="C943" s="2">
        <f>RSI!I943</f>
        <v>35.56987852418149</v>
      </c>
      <c r="D943" s="2">
        <f>MACD!E943</f>
        <v>0.67495402658328629</v>
      </c>
      <c r="E943" s="2">
        <f>MACD!F943</f>
        <v>0.63347774886019981</v>
      </c>
      <c r="F943" s="2">
        <f>'Moving Avg'!D943</f>
        <v>56.298299999999998</v>
      </c>
      <c r="G943" s="2">
        <f>'Moving Avg'!F943</f>
        <v>56.983789999999999</v>
      </c>
      <c r="H943" s="2">
        <f>'Moving Avg'!G943</f>
        <v>57.119655999999992</v>
      </c>
      <c r="I943" s="2">
        <f>'Moving Avg'!H943</f>
        <v>55.876036000000077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55.957099999999997</v>
      </c>
      <c r="C944" s="2">
        <f>RSI!I944</f>
        <v>30.173115540927483</v>
      </c>
      <c r="D944" s="2">
        <f>MACD!E944</f>
        <v>0.54298809246390789</v>
      </c>
      <c r="E944" s="2">
        <f>MACD!F944</f>
        <v>0.61537981758094151</v>
      </c>
      <c r="F944" s="2">
        <f>'Moving Avg'!D944</f>
        <v>56.230060000000002</v>
      </c>
      <c r="G944" s="2">
        <f>'Moving Avg'!F944</f>
        <v>56.884840000000011</v>
      </c>
      <c r="H944" s="2">
        <f>'Moving Avg'!G944</f>
        <v>57.137412000000005</v>
      </c>
      <c r="I944" s="2">
        <f>'Moving Avg'!H944</f>
        <v>55.880475000000068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55.615900000000003</v>
      </c>
      <c r="C945" s="2">
        <f>RSI!I945</f>
        <v>25.935426874851274</v>
      </c>
      <c r="D945" s="2">
        <f>MACD!E945</f>
        <v>0.46179326553318134</v>
      </c>
      <c r="E945" s="2">
        <f>MACD!F945</f>
        <v>0.58466250717138957</v>
      </c>
      <c r="F945" s="2">
        <f>'Moving Avg'!D945</f>
        <v>56.093579999999996</v>
      </c>
      <c r="G945" s="2">
        <f>'Moving Avg'!F945</f>
        <v>56.768830000000015</v>
      </c>
      <c r="H945" s="2">
        <f>'Moving Avg'!G945</f>
        <v>57.118672000000004</v>
      </c>
      <c r="I945" s="2">
        <f>'Moving Avg'!H945</f>
        <v>55.874915000000072</v>
      </c>
      <c r="J945" s="5" t="str">
        <f>OBV!F945</f>
        <v>BEARISH</v>
      </c>
      <c r="K945" s="5" t="str">
        <f>OBV!G945</f>
        <v>STRONG</v>
      </c>
      <c r="L945" s="5" t="str">
        <f>OBV!H945</f>
        <v>CONFIRMED BEARISH</v>
      </c>
    </row>
    <row r="946" spans="1:12" ht="13.5" x14ac:dyDescent="0.25">
      <c r="A946" s="3">
        <f>RSI!A946</f>
        <v>43686</v>
      </c>
      <c r="B946" s="2">
        <f>RSI!B946</f>
        <v>55.957099999999997</v>
      </c>
      <c r="C946" s="2">
        <f>RSI!I946</f>
        <v>35.665916478702655</v>
      </c>
      <c r="D946" s="2">
        <f>MACD!E946</f>
        <v>0.37464183969818521</v>
      </c>
      <c r="E946" s="2">
        <f>MACD!F946</f>
        <v>0.54265837367674874</v>
      </c>
      <c r="F946" s="2">
        <f>'Moving Avg'!D946</f>
        <v>56.025340000000007</v>
      </c>
      <c r="G946" s="2">
        <f>'Moving Avg'!F946</f>
        <v>56.669880000000013</v>
      </c>
      <c r="H946" s="2">
        <f>'Moving Avg'!G946</f>
        <v>57.106756000000004</v>
      </c>
      <c r="I946" s="2">
        <f>'Moving Avg'!H946</f>
        <v>55.871061000000083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</row>
    <row r="947" spans="1:12" ht="13.5" x14ac:dyDescent="0.25">
      <c r="A947" s="3">
        <f>RSI!A947</f>
        <v>43691</v>
      </c>
      <c r="B947" s="2">
        <f>RSI!B947</f>
        <v>55.957099999999997</v>
      </c>
      <c r="C947" s="2">
        <f>RSI!I947</f>
        <v>35.665916478702655</v>
      </c>
      <c r="D947" s="2">
        <f>MACD!E947</f>
        <v>0.31569480418987439</v>
      </c>
      <c r="E947" s="2">
        <f>MACD!F947</f>
        <v>0.49726565977937387</v>
      </c>
      <c r="F947" s="2">
        <f>'Moving Avg'!D947</f>
        <v>55.95709999999999</v>
      </c>
      <c r="G947" s="2">
        <f>'Moving Avg'!F947</f>
        <v>56.571270000000013</v>
      </c>
      <c r="H947" s="2">
        <f>'Moving Avg'!G947</f>
        <v>57.062316000000003</v>
      </c>
      <c r="I947" s="2">
        <f>'Moving Avg'!H947</f>
        <v>55.859627000000074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55.957099999999997</v>
      </c>
      <c r="C948" s="2">
        <f>RSI!I948</f>
        <v>35.665916478702655</v>
      </c>
      <c r="D948" s="2">
        <f>MACD!E948</f>
        <v>0.26980188686354722</v>
      </c>
      <c r="E948" s="2">
        <f>MACD!F948</f>
        <v>0.45177290519620861</v>
      </c>
      <c r="F948" s="2">
        <f>'Moving Avg'!D948</f>
        <v>55.888860000000001</v>
      </c>
      <c r="G948" s="2">
        <f>'Moving Avg'!F948</f>
        <v>56.473005000000015</v>
      </c>
      <c r="H948" s="2">
        <f>'Moving Avg'!G948</f>
        <v>57.017875999999994</v>
      </c>
      <c r="I948" s="2">
        <f>'Moving Avg'!H948</f>
        <v>55.848193000000066</v>
      </c>
      <c r="J948" s="5" t="str">
        <f>OBV!F948</f>
        <v>BEARISH</v>
      </c>
      <c r="K948" s="5" t="str">
        <f>OBV!G948</f>
        <v>STRONG</v>
      </c>
      <c r="L948" s="5" t="str">
        <f>OBV!H948</f>
        <v>CONFIRMED BEARISH</v>
      </c>
    </row>
    <row r="949" spans="1:12" ht="13.5" x14ac:dyDescent="0.25">
      <c r="A949" s="3">
        <f>RSI!A949</f>
        <v>43693</v>
      </c>
      <c r="B949" s="2">
        <f>RSI!B949</f>
        <v>55.957099999999997</v>
      </c>
      <c r="C949" s="2">
        <f>RSI!I949</f>
        <v>35.665916478702655</v>
      </c>
      <c r="D949" s="2">
        <f>MACD!E949</f>
        <v>0.23465955121626791</v>
      </c>
      <c r="E949" s="2">
        <f>MACD!F949</f>
        <v>0.4083502344002205</v>
      </c>
      <c r="F949" s="2">
        <f>'Moving Avg'!D949</f>
        <v>55.888860000000001</v>
      </c>
      <c r="G949" s="2">
        <f>'Moving Avg'!F949</f>
        <v>56.375080000000004</v>
      </c>
      <c r="H949" s="2">
        <f>'Moving Avg'!G949</f>
        <v>57.006865999999988</v>
      </c>
      <c r="I949" s="2">
        <f>'Moving Avg'!H949</f>
        <v>55.836759000000065</v>
      </c>
      <c r="J949" s="5" t="str">
        <f>OBV!F949</f>
        <v>BEARISH</v>
      </c>
      <c r="K949" s="5" t="str">
        <f>OBV!G949</f>
        <v>STRONG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55.957099999999997</v>
      </c>
      <c r="C950" s="2">
        <f>RSI!I950</f>
        <v>35.665916478702655</v>
      </c>
      <c r="D950" s="2">
        <f>MACD!E950</f>
        <v>0.20834051843031887</v>
      </c>
      <c r="E950" s="2">
        <f>MACD!F950</f>
        <v>0.36834829120624019</v>
      </c>
      <c r="F950" s="2">
        <f>'Moving Avg'!D950</f>
        <v>55.95709999999999</v>
      </c>
      <c r="G950" s="2">
        <f>'Moving Avg'!F950</f>
        <v>56.276814999999999</v>
      </c>
      <c r="H950" s="2">
        <f>'Moving Avg'!G950</f>
        <v>56.962425999999986</v>
      </c>
      <c r="I950" s="2">
        <f>'Moving Avg'!H950</f>
        <v>55.825325000000063</v>
      </c>
      <c r="J950" s="5" t="str">
        <f>OBV!F950</f>
        <v>BULLISH</v>
      </c>
      <c r="K950" s="5" t="str">
        <f>OBV!G950</f>
        <v>NEUTRAL</v>
      </c>
      <c r="L950" s="5" t="str">
        <f>OBV!H950</f>
        <v>CONFIRMED BULLISH</v>
      </c>
    </row>
    <row r="951" spans="1:12" ht="13.5" x14ac:dyDescent="0.25">
      <c r="A951" s="3">
        <f>RSI!A951</f>
        <v>43697</v>
      </c>
      <c r="B951" s="2">
        <f>RSI!B951</f>
        <v>55.957099999999997</v>
      </c>
      <c r="C951" s="2">
        <f>RSI!I951</f>
        <v>35.665916478702655</v>
      </c>
      <c r="D951" s="2">
        <f>MACD!E951</f>
        <v>0.18923426176405655</v>
      </c>
      <c r="E951" s="2">
        <f>MACD!F951</f>
        <v>0.33252548531780346</v>
      </c>
      <c r="F951" s="2">
        <f>'Moving Avg'!D951</f>
        <v>55.95709999999999</v>
      </c>
      <c r="G951" s="2">
        <f>'Moving Avg'!F951</f>
        <v>56.178890000000003</v>
      </c>
      <c r="H951" s="2">
        <f>'Moving Avg'!G951</f>
        <v>56.917985999999992</v>
      </c>
      <c r="I951" s="2">
        <f>'Moving Avg'!H951</f>
        <v>55.815219000000063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55.615900000000003</v>
      </c>
      <c r="C952" s="2">
        <f>RSI!I952</f>
        <v>29.599680593986733</v>
      </c>
      <c r="D952" s="2">
        <f>MACD!E952</f>
        <v>0.20127084971198883</v>
      </c>
      <c r="E952" s="2">
        <f>MACD!F952</f>
        <v>0.30627455819664057</v>
      </c>
      <c r="F952" s="2">
        <f>'Moving Avg'!D952</f>
        <v>55.888860000000001</v>
      </c>
      <c r="G952" s="2">
        <f>'Moving Avg'!F952</f>
        <v>56.096999999999994</v>
      </c>
      <c r="H952" s="2">
        <f>'Moving Avg'!G952</f>
        <v>56.866721999999982</v>
      </c>
      <c r="I952" s="2">
        <f>'Moving Avg'!H952</f>
        <v>55.812088500000065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55.274700000000003</v>
      </c>
      <c r="C953" s="2">
        <f>RSI!I953</f>
        <v>25.01730117397102</v>
      </c>
      <c r="D953" s="2">
        <f>MACD!E953</f>
        <v>0.24145825223857287</v>
      </c>
      <c r="E953" s="2">
        <f>MACD!F953</f>
        <v>0.29331129700502701</v>
      </c>
      <c r="F953" s="2">
        <f>'Moving Avg'!D953</f>
        <v>55.752380000000002</v>
      </c>
      <c r="G953" s="2">
        <f>'Moving Avg'!F953</f>
        <v>56.04922999999998</v>
      </c>
      <c r="H953" s="2">
        <f>'Moving Avg'!G953</f>
        <v>56.806171999999975</v>
      </c>
      <c r="I953" s="2">
        <f>'Moving Avg'!H953</f>
        <v>55.807252000000069</v>
      </c>
      <c r="J953" s="5" t="str">
        <f>OBV!F953</f>
        <v>BEARISH</v>
      </c>
      <c r="K953" s="5" t="str">
        <f>OBV!G953</f>
        <v>STRONG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54.606000000000002</v>
      </c>
      <c r="C954" s="2">
        <f>RSI!I954</f>
        <v>18.856126855399779</v>
      </c>
      <c r="D954" s="2">
        <f>MACD!E954</f>
        <v>0.2788984308307576</v>
      </c>
      <c r="E954" s="2">
        <f>MACD!F954</f>
        <v>0.29042872377017315</v>
      </c>
      <c r="F954" s="2">
        <f>'Moving Avg'!D954</f>
        <v>55.48216</v>
      </c>
      <c r="G954" s="2">
        <f>'Moving Avg'!F954</f>
        <v>55.96802499999999</v>
      </c>
      <c r="H954" s="2">
        <f>'Moving Avg'!G954</f>
        <v>56.74507599999999</v>
      </c>
      <c r="I954" s="2">
        <f>'Moving Avg'!H954</f>
        <v>55.799720000000072</v>
      </c>
      <c r="J954" s="5" t="str">
        <f>OBV!F954</f>
        <v>BEARISH</v>
      </c>
      <c r="K954" s="5" t="str">
        <f>OBV!G954</f>
        <v>STRONG</v>
      </c>
      <c r="L954" s="5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54.606000000000002</v>
      </c>
      <c r="C955" s="2">
        <f>RSI!I955</f>
        <v>18.856126855399779</v>
      </c>
      <c r="D955" s="2">
        <f>MACD!E955</f>
        <v>0.26795841769551032</v>
      </c>
      <c r="E955" s="2">
        <f>MACD!F955</f>
        <v>0.28593466255524058</v>
      </c>
      <c r="F955" s="2">
        <f>'Moving Avg'!D955</f>
        <v>55.211940000000006</v>
      </c>
      <c r="G955" s="2">
        <f>'Moving Avg'!F955</f>
        <v>55.886819999999986</v>
      </c>
      <c r="H955" s="2">
        <f>'Moving Avg'!G955</f>
        <v>56.683979999999991</v>
      </c>
      <c r="I955" s="2">
        <f>'Moving Avg'!H955</f>
        <v>55.793840000000074</v>
      </c>
      <c r="J955" s="5" t="str">
        <f>OBV!F955</f>
        <v>BEARISH</v>
      </c>
      <c r="K955" s="5" t="str">
        <f>OBV!G955</f>
        <v>STRONG</v>
      </c>
      <c r="L955" s="5" t="str">
        <f>OBV!H955</f>
        <v>CONFIRMED BEARISH</v>
      </c>
    </row>
    <row r="956" spans="1:12" ht="13.5" x14ac:dyDescent="0.25">
      <c r="A956" s="3">
        <f>RSI!A956</f>
        <v>43704</v>
      </c>
      <c r="B956" s="2">
        <f>RSI!B956</f>
        <v>54.592300000000002</v>
      </c>
      <c r="C956" s="2">
        <f>RSI!I956</f>
        <v>18.746428481568728</v>
      </c>
      <c r="D956" s="2">
        <f>MACD!E956</f>
        <v>0.32134947956736681</v>
      </c>
      <c r="E956" s="2">
        <f>MACD!F956</f>
        <v>0.29301762595766584</v>
      </c>
      <c r="F956" s="2">
        <f>'Moving Avg'!D956</f>
        <v>54.938980000000001</v>
      </c>
      <c r="G956" s="2">
        <f>'Moving Avg'!F956</f>
        <v>55.804929999999992</v>
      </c>
      <c r="H956" s="2">
        <f>'Moving Avg'!G956</f>
        <v>56.648523999999988</v>
      </c>
      <c r="I956" s="2">
        <f>'Moving Avg'!H956</f>
        <v>55.796249000000081</v>
      </c>
      <c r="J956" s="5" t="str">
        <f>OBV!F956</f>
        <v>BEARISH</v>
      </c>
      <c r="K956" s="5" t="str">
        <f>OBV!G956</f>
        <v>STRONG</v>
      </c>
      <c r="L956" s="5" t="str">
        <f>OBV!H956</f>
        <v>CONFIRMED BEARISH</v>
      </c>
    </row>
    <row r="957" spans="1:12" ht="13.5" x14ac:dyDescent="0.25">
      <c r="A957" s="3">
        <f>RSI!A957</f>
        <v>43705</v>
      </c>
      <c r="B957" s="2">
        <f>RSI!B957</f>
        <v>54.592300000000002</v>
      </c>
      <c r="C957" s="2">
        <f>RSI!I957</f>
        <v>18.746428481568728</v>
      </c>
      <c r="D957" s="2">
        <f>MACD!E957</f>
        <v>0.37507125762004989</v>
      </c>
      <c r="E957" s="2">
        <f>MACD!F957</f>
        <v>0.30942835229014265</v>
      </c>
      <c r="F957" s="2">
        <f>'Moving Avg'!D957</f>
        <v>54.734260000000006</v>
      </c>
      <c r="G957" s="2">
        <f>'Moving Avg'!F957</f>
        <v>55.719629999999995</v>
      </c>
      <c r="H957" s="2">
        <f>'Moving Avg'!G957</f>
        <v>56.614403999999986</v>
      </c>
      <c r="I957" s="2">
        <f>'Moving Avg'!H957</f>
        <v>55.806756500000084</v>
      </c>
      <c r="J957" s="5" t="str">
        <f>OBV!F957</f>
        <v>BEARISH</v>
      </c>
      <c r="K957" s="5" t="str">
        <f>OBV!G957</f>
        <v>STRONG</v>
      </c>
      <c r="L957" s="5" t="str">
        <f>OBV!H957</f>
        <v>CONFIRMED BEARISH</v>
      </c>
    </row>
    <row r="958" spans="1:12" ht="13.5" x14ac:dyDescent="0.25">
      <c r="A958" s="3">
        <f>RSI!A958</f>
        <v>43706</v>
      </c>
      <c r="B958" s="2">
        <f>RSI!B958</f>
        <v>54.592300000000002</v>
      </c>
      <c r="C958" s="2">
        <f>RSI!I958</f>
        <v>18.746428481568728</v>
      </c>
      <c r="D958" s="2">
        <f>MACD!E958</f>
        <v>0.42843992979670986</v>
      </c>
      <c r="E958" s="2">
        <f>MACD!F958</f>
        <v>0.3332306677914561</v>
      </c>
      <c r="F958" s="2">
        <f>'Moving Avg'!D958</f>
        <v>54.59778</v>
      </c>
      <c r="G958" s="2">
        <f>'Moving Avg'!F958</f>
        <v>55.634329999999991</v>
      </c>
      <c r="H958" s="2">
        <f>'Moving Avg'!G958</f>
        <v>56.580283999999985</v>
      </c>
      <c r="I958" s="2">
        <f>'Moving Avg'!H958</f>
        <v>55.81726400000008</v>
      </c>
      <c r="J958" s="5" t="str">
        <f>OBV!F958</f>
        <v>BEARISH</v>
      </c>
      <c r="K958" s="5" t="str">
        <f>OBV!G958</f>
        <v>STRONG</v>
      </c>
      <c r="L958" s="5" t="str">
        <f>OBV!H958</f>
        <v>CONFIRMED BEARISH</v>
      </c>
    </row>
    <row r="959" spans="1:12" ht="13.5" x14ac:dyDescent="0.25">
      <c r="A959" s="3">
        <f>RSI!A959</f>
        <v>43707</v>
      </c>
      <c r="B959" s="2">
        <f>RSI!B959</f>
        <v>54.592300000000002</v>
      </c>
      <c r="C959" s="2">
        <f>RSI!I959</f>
        <v>18.746428481568728</v>
      </c>
      <c r="D959" s="2">
        <f>MACD!E959</f>
        <v>0.48092376207419107</v>
      </c>
      <c r="E959" s="2">
        <f>MACD!F959</f>
        <v>0.36276928664800312</v>
      </c>
      <c r="F959" s="2">
        <f>'Moving Avg'!D959</f>
        <v>54.595040000000004</v>
      </c>
      <c r="G959" s="2">
        <f>'Moving Avg'!F959</f>
        <v>55.549029999999995</v>
      </c>
      <c r="H959" s="2">
        <f>'Moving Avg'!G959</f>
        <v>56.546163999999983</v>
      </c>
      <c r="I959" s="2">
        <f>'Moving Avg'!H959</f>
        <v>55.827771500000068</v>
      </c>
      <c r="J959" s="5" t="str">
        <f>OBV!F959</f>
        <v>BEARISH</v>
      </c>
      <c r="K959" s="5" t="str">
        <f>OBV!G959</f>
        <v>STRONG</v>
      </c>
      <c r="L959" s="5" t="str">
        <f>OBV!H959</f>
        <v>CONFIRMED BEARISH</v>
      </c>
    </row>
    <row r="960" spans="1:12" ht="13.5" x14ac:dyDescent="0.25">
      <c r="A960" s="3">
        <f>RSI!A960</f>
        <v>43710</v>
      </c>
      <c r="B960" s="2">
        <f>RSI!B960</f>
        <v>54.592300000000002</v>
      </c>
      <c r="C960" s="2">
        <f>RSI!I960</f>
        <v>18.746428481568728</v>
      </c>
      <c r="D960" s="2">
        <f>MACD!E960</f>
        <v>0.53211623736766711</v>
      </c>
      <c r="E960" s="2">
        <f>MACD!F960</f>
        <v>0.39663867679193593</v>
      </c>
      <c r="F960" s="2">
        <f>'Moving Avg'!D960</f>
        <v>54.592300000000002</v>
      </c>
      <c r="G960" s="2">
        <f>'Moving Avg'!F960</f>
        <v>55.463729999999998</v>
      </c>
      <c r="H960" s="2">
        <f>'Moving Avg'!G960</f>
        <v>56.512043999999975</v>
      </c>
      <c r="I960" s="2">
        <f>'Moving Avg'!H960</f>
        <v>55.838279000000064</v>
      </c>
      <c r="J960" s="5" t="str">
        <f>OBV!F960</f>
        <v>BEARISH</v>
      </c>
      <c r="K960" s="5" t="str">
        <f>OBV!G960</f>
        <v>STRONG</v>
      </c>
      <c r="L960" s="5" t="str">
        <f>OBV!H960</f>
        <v>CONFIRMED BEARISH</v>
      </c>
    </row>
    <row r="961" spans="1:12" ht="13.5" x14ac:dyDescent="0.25">
      <c r="A961" s="3">
        <f>RSI!A961</f>
        <v>43711</v>
      </c>
      <c r="B961" s="2">
        <f>RSI!B961</f>
        <v>54.592300000000002</v>
      </c>
      <c r="C961" s="2">
        <f>RSI!I961</f>
        <v>18.746428481568728</v>
      </c>
      <c r="D961" s="2">
        <f>MACD!E961</f>
        <v>0.58171357570451221</v>
      </c>
      <c r="E961" s="2">
        <f>MACD!F961</f>
        <v>0.43365365657445121</v>
      </c>
      <c r="F961" s="2">
        <f>'Moving Avg'!D961</f>
        <v>54.592300000000002</v>
      </c>
      <c r="G961" s="2">
        <f>'Moving Avg'!F961</f>
        <v>55.378430000000002</v>
      </c>
      <c r="H961" s="2">
        <f>'Moving Avg'!G961</f>
        <v>56.477923999999973</v>
      </c>
      <c r="I961" s="2">
        <f>'Moving Avg'!H961</f>
        <v>55.848786500000067</v>
      </c>
      <c r="J961" s="5" t="str">
        <f>OBV!F961</f>
        <v>NEUTRAL</v>
      </c>
      <c r="K961" s="5" t="str">
        <f>OBV!G961</f>
        <v>NEUTRAL</v>
      </c>
      <c r="L961" s="5" t="str">
        <f>OBV!H961</f>
        <v>NEUTRAL</v>
      </c>
    </row>
    <row r="962" spans="1:12" ht="13.5" x14ac:dyDescent="0.25">
      <c r="A962" s="3">
        <f>RSI!A962</f>
        <v>43712</v>
      </c>
      <c r="B962" s="2">
        <f>RSI!B962</f>
        <v>55.274700000000003</v>
      </c>
      <c r="C962" s="2">
        <f>RSI!I962</f>
        <v>44.04167659039075</v>
      </c>
      <c r="D962" s="2">
        <f>MACD!E962</f>
        <v>0.52645549519117907</v>
      </c>
      <c r="E962" s="2">
        <f>MACD!F962</f>
        <v>0.45221402429779678</v>
      </c>
      <c r="F962" s="2">
        <f>'Moving Avg'!D962</f>
        <v>54.728780000000008</v>
      </c>
      <c r="G962" s="2">
        <f>'Moving Avg'!F962</f>
        <v>55.327249999999992</v>
      </c>
      <c r="H962" s="2">
        <f>'Moving Avg'!G962</f>
        <v>56.457451999999975</v>
      </c>
      <c r="I962" s="2">
        <f>'Moving Avg'!H962</f>
        <v>55.862706000000074</v>
      </c>
      <c r="J962" s="5" t="str">
        <f>OBV!F962</f>
        <v>BULLISH</v>
      </c>
      <c r="K962" s="5" t="str">
        <f>OBV!G962</f>
        <v>WEAK</v>
      </c>
      <c r="L962" s="5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55.274700000000003</v>
      </c>
      <c r="C963" s="2">
        <f>RSI!I963</f>
        <v>44.04167659039075</v>
      </c>
      <c r="D963" s="2">
        <f>MACD!E963</f>
        <v>0.42855864584093695</v>
      </c>
      <c r="E963" s="2">
        <f>MACD!F963</f>
        <v>0.44748294860642479</v>
      </c>
      <c r="F963" s="2">
        <f>'Moving Avg'!D963</f>
        <v>54.865259999999999</v>
      </c>
      <c r="G963" s="2">
        <f>'Moving Avg'!F963</f>
        <v>55.276070000000004</v>
      </c>
      <c r="H963" s="2">
        <f>'Moving Avg'!G963</f>
        <v>56.436979999999977</v>
      </c>
      <c r="I963" s="2">
        <f>'Moving Avg'!H963</f>
        <v>55.876625500000074</v>
      </c>
      <c r="J963" s="5" t="str">
        <f>OBV!F963</f>
        <v>BULLISH</v>
      </c>
      <c r="K963" s="5" t="str">
        <f>OBV!G963</f>
        <v>WEAK</v>
      </c>
      <c r="L963" s="5" t="str">
        <f>OBV!H963</f>
        <v>CONFIRMED BULLISH</v>
      </c>
    </row>
    <row r="964" spans="1:12" ht="13.5" x14ac:dyDescent="0.25">
      <c r="A964" s="3">
        <f>RSI!A964</f>
        <v>43714</v>
      </c>
      <c r="B964" s="2">
        <f>RSI!B964</f>
        <v>55.274700000000003</v>
      </c>
      <c r="C964" s="2">
        <f>RSI!I964</f>
        <v>44.04167659039075</v>
      </c>
      <c r="D964" s="2">
        <f>MACD!E964</f>
        <v>0.24409805280766506</v>
      </c>
      <c r="E964" s="2">
        <f>MACD!F964</f>
        <v>0.40680596944667285</v>
      </c>
      <c r="F964" s="2">
        <f>'Moving Avg'!D964</f>
        <v>55.001740000000005</v>
      </c>
      <c r="G964" s="2">
        <f>'Moving Avg'!F964</f>
        <v>55.24195000000001</v>
      </c>
      <c r="H964" s="2">
        <f>'Moving Avg'!G964</f>
        <v>56.415141999999975</v>
      </c>
      <c r="I964" s="2">
        <f>'Moving Avg'!H964</f>
        <v>55.890610000000066</v>
      </c>
      <c r="J964" s="5" t="str">
        <f>OBV!F964</f>
        <v>BULLISH</v>
      </c>
      <c r="K964" s="5" t="str">
        <f>OBV!G964</f>
        <v>WEAK</v>
      </c>
      <c r="L964" s="5" t="str">
        <f>OBV!H964</f>
        <v>CONFIRMED BULLISH</v>
      </c>
    </row>
    <row r="965" spans="1:12" ht="13.5" x14ac:dyDescent="0.25">
      <c r="A965" s="3">
        <f>RSI!A965</f>
        <v>43717</v>
      </c>
      <c r="B965" s="2">
        <f>RSI!B965</f>
        <v>55.274700000000003</v>
      </c>
      <c r="C965" s="2">
        <f>RSI!I965</f>
        <v>44.041676590390757</v>
      </c>
      <c r="D965" s="2">
        <f>MACD!E965</f>
        <v>8.917538814846182E-2</v>
      </c>
      <c r="E965" s="2">
        <f>MACD!F965</f>
        <v>0.34327985318703069</v>
      </c>
      <c r="F965" s="2">
        <f>'Moving Avg'!D965</f>
        <v>55.138220000000004</v>
      </c>
      <c r="G965" s="2">
        <f>'Moving Avg'!F965</f>
        <v>55.224890000000002</v>
      </c>
      <c r="H965" s="2">
        <f>'Moving Avg'!G965</f>
        <v>56.360549999999975</v>
      </c>
      <c r="I965" s="2">
        <f>'Moving Avg'!H965</f>
        <v>55.906246500000073</v>
      </c>
      <c r="J965" s="5" t="str">
        <f>OBV!F965</f>
        <v>BULLISH</v>
      </c>
      <c r="K965" s="5" t="str">
        <f>OBV!G965</f>
        <v>WEAK</v>
      </c>
      <c r="L965" s="5" t="str">
        <f>OBV!H965</f>
        <v>CONFIRMED BULLISH</v>
      </c>
    </row>
    <row r="966" spans="1:12" ht="13.5" x14ac:dyDescent="0.25">
      <c r="A966" s="3">
        <f>RSI!A966</f>
        <v>43718</v>
      </c>
      <c r="B966" s="2">
        <f>RSI!B966</f>
        <v>55.957099999999997</v>
      </c>
      <c r="C966" s="2">
        <f>RSI!I966</f>
        <v>60.557484479771034</v>
      </c>
      <c r="D966" s="2">
        <f>MACD!E966</f>
        <v>-9.3495364939499837E-2</v>
      </c>
      <c r="E966" s="2">
        <f>MACD!F966</f>
        <v>0.25592480956172459</v>
      </c>
      <c r="F966" s="2">
        <f>'Moving Avg'!D966</f>
        <v>55.411180000000002</v>
      </c>
      <c r="G966" s="2">
        <f>'Moving Avg'!F966</f>
        <v>55.224890000000016</v>
      </c>
      <c r="H966" s="2">
        <f>'Moving Avg'!G966</f>
        <v>56.319605999999986</v>
      </c>
      <c r="I966" s="2">
        <f>'Moving Avg'!H966</f>
        <v>55.925295000000069</v>
      </c>
      <c r="J966" s="5" t="str">
        <f>OBV!F966</f>
        <v>BULLISH</v>
      </c>
      <c r="K966" s="5" t="str">
        <f>OBV!G966</f>
        <v>WEAK</v>
      </c>
      <c r="L966" s="5" t="str">
        <f>OBV!H966</f>
        <v>CONFIRMED BULLISH</v>
      </c>
    </row>
    <row r="967" spans="1:12" ht="13.5" x14ac:dyDescent="0.25">
      <c r="A967" s="3">
        <f>RSI!A967</f>
        <v>43719</v>
      </c>
      <c r="B967" s="2">
        <f>RSI!B967</f>
        <v>55.957099999999997</v>
      </c>
      <c r="C967" s="2">
        <f>RSI!I967</f>
        <v>60.557484479771041</v>
      </c>
      <c r="D967" s="2">
        <f>MACD!E967</f>
        <v>-0.25110127844216379</v>
      </c>
      <c r="E967" s="2">
        <f>MACD!F967</f>
        <v>0.15451959196094694</v>
      </c>
      <c r="F967" s="2">
        <f>'Moving Avg'!D967</f>
        <v>55.547659999999993</v>
      </c>
      <c r="G967" s="2">
        <f>'Moving Avg'!F967</f>
        <v>55.224890000000016</v>
      </c>
      <c r="H967" s="2">
        <f>'Moving Avg'!G967</f>
        <v>56.310051999999985</v>
      </c>
      <c r="I967" s="2">
        <f>'Moving Avg'!H967</f>
        <v>55.944343500000066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43720</v>
      </c>
      <c r="B968" s="2">
        <f>RSI!B968</f>
        <v>55.957099999999997</v>
      </c>
      <c r="C968" s="2">
        <f>RSI!I968</f>
        <v>60.557484479771041</v>
      </c>
      <c r="D968" s="2">
        <f>MACD!E968</f>
        <v>-0.3872734183266715</v>
      </c>
      <c r="E968" s="2">
        <f>MACD!F968</f>
        <v>4.6160989903423252E-2</v>
      </c>
      <c r="F968" s="2">
        <f>'Moving Avg'!D968</f>
        <v>55.684139999999999</v>
      </c>
      <c r="G968" s="2">
        <f>'Moving Avg'!F968</f>
        <v>55.224890000000016</v>
      </c>
      <c r="H968" s="2">
        <f>'Moving Avg'!G968</f>
        <v>56.269107999999981</v>
      </c>
      <c r="I968" s="2">
        <f>'Moving Avg'!H968</f>
        <v>55.963392000000056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</row>
    <row r="969" spans="1:12" ht="13.5" x14ac:dyDescent="0.25">
      <c r="A969" s="3">
        <f>RSI!A969</f>
        <v>43721</v>
      </c>
      <c r="B969" s="2">
        <f>RSI!B969</f>
        <v>55.957099999999997</v>
      </c>
      <c r="C969" s="2">
        <f>RSI!I969</f>
        <v>60.557484479771041</v>
      </c>
      <c r="D969" s="2">
        <f>MACD!E969</f>
        <v>-0.50510089637491262</v>
      </c>
      <c r="E969" s="2">
        <f>MACD!F969</f>
        <v>-6.4091387352243928E-2</v>
      </c>
      <c r="F969" s="2">
        <f>'Moving Avg'!D969</f>
        <v>55.820619999999998</v>
      </c>
      <c r="G969" s="2">
        <f>'Moving Avg'!F969</f>
        <v>55.224890000000016</v>
      </c>
      <c r="H969" s="2">
        <f>'Moving Avg'!G969</f>
        <v>56.228299999999983</v>
      </c>
      <c r="I969" s="2">
        <f>'Moving Avg'!H969</f>
        <v>55.984028000000052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</row>
    <row r="970" spans="1:12" ht="13.5" x14ac:dyDescent="0.25">
      <c r="A970" s="3">
        <f>RSI!A970</f>
        <v>43724</v>
      </c>
      <c r="B970" s="2">
        <f>RSI!B970</f>
        <v>53.664099999999998</v>
      </c>
      <c r="C970" s="2">
        <f>RSI!I970</f>
        <v>25.94637267162561</v>
      </c>
      <c r="D970" s="2">
        <f>MACD!E970</f>
        <v>-0.43736116098394007</v>
      </c>
      <c r="E970" s="2">
        <f>MACD!F970</f>
        <v>-0.13874534207858316</v>
      </c>
      <c r="F970" s="2">
        <f>'Moving Avg'!D970</f>
        <v>55.4985</v>
      </c>
      <c r="G970" s="2">
        <f>'Moving Avg'!F970</f>
        <v>55.110240000000012</v>
      </c>
      <c r="H970" s="2">
        <f>'Moving Avg'!G970</f>
        <v>56.141767999999985</v>
      </c>
      <c r="I970" s="2">
        <f>'Moving Avg'!H970</f>
        <v>55.994818500000044</v>
      </c>
      <c r="J970" s="5" t="str">
        <f>OBV!F970</f>
        <v>BULLISH</v>
      </c>
      <c r="K970" s="5" t="str">
        <f>OBV!G970</f>
        <v>NEUTRAL</v>
      </c>
      <c r="L970" s="5" t="str">
        <f>OBV!H970</f>
        <v>BULLISH DIVERGENCE</v>
      </c>
    </row>
    <row r="971" spans="1:12" ht="13.5" x14ac:dyDescent="0.25">
      <c r="A971" s="3">
        <f>RSI!A971</f>
        <v>43725</v>
      </c>
      <c r="B971" s="2">
        <f>RSI!B971</f>
        <v>53.664099999999998</v>
      </c>
      <c r="C971" s="2">
        <f>RSI!I971</f>
        <v>25.94637267162561</v>
      </c>
      <c r="D971" s="2">
        <f>MACD!E971</f>
        <v>-0.36872676817353067</v>
      </c>
      <c r="E971" s="2">
        <f>MACD!F971</f>
        <v>-0.18474162729757265</v>
      </c>
      <c r="F971" s="2">
        <f>'Moving Avg'!D971</f>
        <v>55.039900000000003</v>
      </c>
      <c r="G971" s="2">
        <f>'Moving Avg'!F971</f>
        <v>54.995590000000007</v>
      </c>
      <c r="H971" s="2">
        <f>'Moving Avg'!G971</f>
        <v>56.055917999999991</v>
      </c>
      <c r="I971" s="2">
        <f>'Moving Avg'!H971</f>
        <v>56.006548500000044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53.664099999999998</v>
      </c>
      <c r="C972" s="2">
        <f>RSI!I972</f>
        <v>25.94637267162561</v>
      </c>
      <c r="D972" s="2">
        <f>MACD!E972</f>
        <v>-0.19518897587850148</v>
      </c>
      <c r="E972" s="2">
        <f>MACD!F972</f>
        <v>-0.18683109701375844</v>
      </c>
      <c r="F972" s="2">
        <f>'Moving Avg'!D972</f>
        <v>54.581299999999999</v>
      </c>
      <c r="G972" s="2">
        <f>'Moving Avg'!F972</f>
        <v>54.898000000000003</v>
      </c>
      <c r="H972" s="2">
        <f>'Moving Avg'!G972</f>
        <v>55.970067999999998</v>
      </c>
      <c r="I972" s="2">
        <f>'Moving Avg'!H972</f>
        <v>56.017371500000046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53.664099999999998</v>
      </c>
      <c r="C973" s="2">
        <f>RSI!I973</f>
        <v>25.94637267162561</v>
      </c>
      <c r="D973" s="2">
        <f>MACD!E973</f>
        <v>-3.8647526349592454E-2</v>
      </c>
      <c r="E973" s="2">
        <f>MACD!F973</f>
        <v>-0.15719438288092527</v>
      </c>
      <c r="F973" s="2">
        <f>'Moving Avg'!D973</f>
        <v>54.122699999999995</v>
      </c>
      <c r="G973" s="2">
        <f>'Moving Avg'!F973</f>
        <v>54.81747</v>
      </c>
      <c r="H973" s="2">
        <f>'Moving Avg'!G973</f>
        <v>55.884627999999999</v>
      </c>
      <c r="I973" s="2">
        <f>'Moving Avg'!H973</f>
        <v>56.028324000000048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</row>
    <row r="974" spans="1:12" ht="13.5" x14ac:dyDescent="0.25">
      <c r="A974" s="3">
        <f>RSI!A974</f>
        <v>43728</v>
      </c>
      <c r="B974" s="2">
        <f>RSI!B974</f>
        <v>53.664099999999998</v>
      </c>
      <c r="C974" s="2">
        <f>RSI!I974</f>
        <v>25.94637267162561</v>
      </c>
      <c r="D974" s="2">
        <f>MACD!E974</f>
        <v>0.10279375207162644</v>
      </c>
      <c r="E974" s="2">
        <f>MACD!F974</f>
        <v>-0.10519675589041494</v>
      </c>
      <c r="F974" s="2">
        <f>'Moving Avg'!D974</f>
        <v>53.664099999999998</v>
      </c>
      <c r="G974" s="2">
        <f>'Moving Avg'!F974</f>
        <v>54.770374999999987</v>
      </c>
      <c r="H974" s="2">
        <f>'Moving Avg'!G974</f>
        <v>55.799188000000015</v>
      </c>
      <c r="I974" s="2">
        <f>'Moving Avg'!H974</f>
        <v>56.040086500000051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</row>
    <row r="975" spans="1:12" ht="13.5" x14ac:dyDescent="0.25">
      <c r="A975" s="3">
        <f>RSI!A975</f>
        <v>43731</v>
      </c>
      <c r="B975" s="2">
        <f>RSI!B975</f>
        <v>53.664099999999998</v>
      </c>
      <c r="C975" s="2">
        <f>RSI!I975</f>
        <v>25.94637267162561</v>
      </c>
      <c r="D975" s="2">
        <f>MACD!E975</f>
        <v>0.23079254568287411</v>
      </c>
      <c r="E975" s="2">
        <f>MACD!F975</f>
        <v>-3.7998895575757141E-2</v>
      </c>
      <c r="F975" s="2">
        <f>'Moving Avg'!D975</f>
        <v>53.664099999999998</v>
      </c>
      <c r="G975" s="2">
        <f>'Moving Avg'!F975</f>
        <v>54.723279999999988</v>
      </c>
      <c r="H975" s="2">
        <f>'Moving Avg'!G975</f>
        <v>55.713748000000017</v>
      </c>
      <c r="I975" s="2">
        <f>'Moving Avg'!H975</f>
        <v>56.050877000000042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53.664099999999998</v>
      </c>
      <c r="C976" s="2">
        <f>RSI!I976</f>
        <v>25.94637267162561</v>
      </c>
      <c r="D976" s="2">
        <f>MACD!E976</f>
        <v>0.45178541764971669</v>
      </c>
      <c r="E976" s="2">
        <f>MACD!F976</f>
        <v>5.9957967069337634E-2</v>
      </c>
      <c r="F976" s="2">
        <f>'Moving Avg'!D976</f>
        <v>53.664099999999998</v>
      </c>
      <c r="G976" s="2">
        <f>'Moving Avg'!F976</f>
        <v>54.676869999999987</v>
      </c>
      <c r="H976" s="2">
        <f>'Moving Avg'!G976</f>
        <v>55.628308000000018</v>
      </c>
      <c r="I976" s="2">
        <f>'Moving Avg'!H976</f>
        <v>56.053958000000051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53.664099999999998</v>
      </c>
      <c r="C977" s="2">
        <f>RSI!I977</f>
        <v>25.94637267162561</v>
      </c>
      <c r="D977" s="2">
        <f>MACD!E977</f>
        <v>0.64591048351947222</v>
      </c>
      <c r="E977" s="2">
        <f>MACD!F977</f>
        <v>0.17714847035936454</v>
      </c>
      <c r="F977" s="2">
        <f>'Moving Avg'!D977</f>
        <v>53.664099999999998</v>
      </c>
      <c r="G977" s="2">
        <f>'Moving Avg'!F977</f>
        <v>54.630459999999985</v>
      </c>
      <c r="H977" s="2">
        <f>'Moving Avg'!G977</f>
        <v>55.54300400000001</v>
      </c>
      <c r="I977" s="2">
        <f>'Moving Avg'!H977</f>
        <v>56.049879500000046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</row>
    <row r="978" spans="1:12" ht="13.5" x14ac:dyDescent="0.25">
      <c r="A978" s="3">
        <f>RSI!A978</f>
        <v>43734</v>
      </c>
      <c r="B978" s="2">
        <f>RSI!B978</f>
        <v>53.664099999999998</v>
      </c>
      <c r="C978" s="2">
        <f>RSI!I978</f>
        <v>25.94637267162561</v>
      </c>
      <c r="D978" s="2">
        <f>MACD!E978</f>
        <v>0.8167730224941252</v>
      </c>
      <c r="E978" s="2">
        <f>MACD!F978</f>
        <v>0.30507338078631668</v>
      </c>
      <c r="F978" s="2">
        <f>'Moving Avg'!D978</f>
        <v>53.664099999999998</v>
      </c>
      <c r="G978" s="2">
        <f>'Moving Avg'!F978</f>
        <v>54.584049999999976</v>
      </c>
      <c r="H978" s="2">
        <f>'Moving Avg'!G978</f>
        <v>55.45783800000001</v>
      </c>
      <c r="I978" s="2">
        <f>'Moving Avg'!H978</f>
        <v>56.053964500000035</v>
      </c>
      <c r="J978" s="5" t="str">
        <f>OBV!F978</f>
        <v>NEUTRAL</v>
      </c>
      <c r="K978" s="5" t="str">
        <f>OBV!G978</f>
        <v>NEUTRAL</v>
      </c>
      <c r="L978" s="5" t="str">
        <f>OBV!H978</f>
        <v>NEUTRAL</v>
      </c>
    </row>
    <row r="979" spans="1:12" ht="13.5" x14ac:dyDescent="0.25">
      <c r="A979" s="3">
        <f>RSI!A979</f>
        <v>43735</v>
      </c>
      <c r="B979" s="2">
        <f>RSI!B979</f>
        <v>53.664099999999998</v>
      </c>
      <c r="C979" s="2">
        <f>RSI!I979</f>
        <v>25.94637267162561</v>
      </c>
      <c r="D979" s="2">
        <f>MACD!E979</f>
        <v>0.96746278354271453</v>
      </c>
      <c r="E979" s="2">
        <f>MACD!F979</f>
        <v>0.43755126133759625</v>
      </c>
      <c r="F979" s="2">
        <f>'Moving Avg'!D979</f>
        <v>53.664099999999998</v>
      </c>
      <c r="G979" s="2">
        <f>'Moving Avg'!F979</f>
        <v>54.537639999999975</v>
      </c>
      <c r="H979" s="2">
        <f>'Moving Avg'!G979</f>
        <v>55.372807999999992</v>
      </c>
      <c r="I979" s="2">
        <f>'Moving Avg'!H979</f>
        <v>56.063135500000037</v>
      </c>
      <c r="J979" s="5" t="str">
        <f>OBV!F979</f>
        <v>NEUTRAL</v>
      </c>
      <c r="K979" s="5" t="str">
        <f>OBV!G979</f>
        <v>NEUTRAL</v>
      </c>
      <c r="L979" s="5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54.389299999999999</v>
      </c>
      <c r="C980" s="2">
        <f>RSI!I980</f>
        <v>46.309543163391005</v>
      </c>
      <c r="D980" s="2">
        <f>MACD!E980</f>
        <v>0.69414265007887366</v>
      </c>
      <c r="E980" s="2">
        <f>MACD!F980</f>
        <v>0.48886953908585173</v>
      </c>
      <c r="F980" s="2">
        <f>'Moving Avg'!D980</f>
        <v>53.809139999999999</v>
      </c>
      <c r="G980" s="2">
        <f>'Moving Avg'!F980</f>
        <v>54.527489999999979</v>
      </c>
      <c r="H980" s="2">
        <f>'Moving Avg'!G980</f>
        <v>55.302145999999993</v>
      </c>
      <c r="I980" s="2">
        <f>'Moving Avg'!H980</f>
        <v>56.075932500000036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</row>
    <row r="981" spans="1:12" ht="13.5" x14ac:dyDescent="0.25">
      <c r="A981" s="3">
        <f>RSI!A981</f>
        <v>43739</v>
      </c>
      <c r="B981" s="2">
        <f>RSI!B981</f>
        <v>54.389299999999999</v>
      </c>
      <c r="C981" s="2">
        <f>RSI!I981</f>
        <v>46.309543163390998</v>
      </c>
      <c r="D981" s="2">
        <f>MACD!E981</f>
        <v>0.46382809935844449</v>
      </c>
      <c r="E981" s="2">
        <f>MACD!F981</f>
        <v>0.48386125114037032</v>
      </c>
      <c r="F981" s="2">
        <f>'Moving Avg'!D981</f>
        <v>53.954179999999994</v>
      </c>
      <c r="G981" s="2">
        <f>'Moving Avg'!F981</f>
        <v>54.51733999999999</v>
      </c>
      <c r="H981" s="2">
        <f>'Moving Avg'!G981</f>
        <v>55.231619999999985</v>
      </c>
      <c r="I981" s="2">
        <f>'Moving Avg'!H981</f>
        <v>56.082315500000028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</row>
    <row r="982" spans="1:12" ht="13.5" x14ac:dyDescent="0.25">
      <c r="A982" s="3">
        <f>RSI!A982</f>
        <v>43740</v>
      </c>
      <c r="B982" s="2">
        <f>RSI!B982</f>
        <v>54.389299999999999</v>
      </c>
      <c r="C982" s="2">
        <f>RSI!I982</f>
        <v>46.309543163390991</v>
      </c>
      <c r="D982" s="2">
        <f>MACD!E982</f>
        <v>0.26983204851642029</v>
      </c>
      <c r="E982" s="2">
        <f>MACD!F982</f>
        <v>0.44105541061558029</v>
      </c>
      <c r="F982" s="2">
        <f>'Moving Avg'!D982</f>
        <v>54.099220000000003</v>
      </c>
      <c r="G982" s="2">
        <f>'Moving Avg'!F982</f>
        <v>54.473069999999986</v>
      </c>
      <c r="H982" s="2">
        <f>'Moving Avg'!G982</f>
        <v>55.174331999999978</v>
      </c>
      <c r="I982" s="2">
        <f>'Moving Avg'!H982</f>
        <v>56.081507000000038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</row>
    <row r="983" spans="1:12" ht="13.5" x14ac:dyDescent="0.25">
      <c r="A983" s="3">
        <f>RSI!A983</f>
        <v>43741</v>
      </c>
      <c r="B983" s="2">
        <f>RSI!B983</f>
        <v>54.389299999999999</v>
      </c>
      <c r="C983" s="2">
        <f>RSI!I983</f>
        <v>46.309543163390998</v>
      </c>
      <c r="D983" s="2">
        <f>MACD!E983</f>
        <v>0.10650144402745809</v>
      </c>
      <c r="E983" s="2">
        <f>MACD!F983</f>
        <v>0.37414461729795589</v>
      </c>
      <c r="F983" s="2">
        <f>'Moving Avg'!D983</f>
        <v>54.244259999999997</v>
      </c>
      <c r="G983" s="2">
        <f>'Moving Avg'!F983</f>
        <v>54.428800000000003</v>
      </c>
      <c r="H983" s="2">
        <f>'Moving Avg'!G983</f>
        <v>55.137515999999977</v>
      </c>
      <c r="I983" s="2">
        <f>'Moving Avg'!H983</f>
        <v>56.079759000000053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</row>
    <row r="984" spans="1:12" ht="13.5" x14ac:dyDescent="0.25">
      <c r="A984" s="3">
        <f>RSI!A984</f>
        <v>43742</v>
      </c>
      <c r="B984" s="2">
        <f>RSI!B984</f>
        <v>54.389299999999999</v>
      </c>
      <c r="C984" s="2">
        <f>RSI!I984</f>
        <v>46.309543163390991</v>
      </c>
      <c r="D984" s="2">
        <f>MACD!E984</f>
        <v>-3.0942208424313833E-2</v>
      </c>
      <c r="E984" s="2">
        <f>MACD!F984</f>
        <v>0.29312725215350194</v>
      </c>
      <c r="F984" s="2">
        <f>'Moving Avg'!D984</f>
        <v>54.389300000000006</v>
      </c>
      <c r="G984" s="2">
        <f>'Moving Avg'!F984</f>
        <v>54.384530000000005</v>
      </c>
      <c r="H984" s="2">
        <f>'Moving Avg'!G984</f>
        <v>55.100699999999982</v>
      </c>
      <c r="I984" s="2">
        <f>'Moving Avg'!H984</f>
        <v>56.066738000000058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</row>
    <row r="985" spans="1:12" ht="13.5" x14ac:dyDescent="0.25">
      <c r="A985" s="3">
        <f>RSI!A985</f>
        <v>43745</v>
      </c>
      <c r="B985" s="2">
        <f>RSI!B985</f>
        <v>55.476999999999997</v>
      </c>
      <c r="C985" s="2">
        <f>RSI!I985</f>
        <v>66.389095062635704</v>
      </c>
      <c r="D985" s="2">
        <f>MACD!E985</f>
        <v>-0.22710812178767981</v>
      </c>
      <c r="E985" s="2">
        <f>MACD!F985</f>
        <v>0.18908017736526558</v>
      </c>
      <c r="F985" s="2">
        <f>'Moving Avg'!D985</f>
        <v>54.606839999999998</v>
      </c>
      <c r="G985" s="2">
        <f>'Moving Avg'!F985</f>
        <v>54.394645000000011</v>
      </c>
      <c r="H985" s="2">
        <f>'Moving Avg'!G985</f>
        <v>55.085637999999975</v>
      </c>
      <c r="I985" s="2">
        <f>'Moving Avg'!H985</f>
        <v>56.05300050000006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56.927399999999999</v>
      </c>
      <c r="C986" s="2">
        <f>RSI!I986</f>
        <v>78.132946187370692</v>
      </c>
      <c r="D986" s="2">
        <f>MACD!E986</f>
        <v>-0.50630810380413038</v>
      </c>
      <c r="E986" s="2">
        <f>MACD!F986</f>
        <v>5.000252113138641E-2</v>
      </c>
      <c r="F986" s="2">
        <f>'Moving Avg'!D986</f>
        <v>55.114459999999994</v>
      </c>
      <c r="G986" s="2">
        <f>'Moving Avg'!F986</f>
        <v>54.443160000000013</v>
      </c>
      <c r="H986" s="2">
        <f>'Moving Avg'!G986</f>
        <v>55.099583999999979</v>
      </c>
      <c r="I986" s="2">
        <f>'Moving Avg'!H986</f>
        <v>56.049333500000074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</row>
    <row r="987" spans="1:12" ht="13.5" x14ac:dyDescent="0.25">
      <c r="A987" s="3">
        <f>RSI!A987</f>
        <v>43747</v>
      </c>
      <c r="B987" s="2">
        <f>RSI!B987</f>
        <v>54.389299999999999</v>
      </c>
      <c r="C987" s="2">
        <f>RSI!I987</f>
        <v>47.111463615901052</v>
      </c>
      <c r="D987" s="2">
        <f>MACD!E987</f>
        <v>-0.56846583212124102</v>
      </c>
      <c r="E987" s="2">
        <f>MACD!F987</f>
        <v>-7.3691149519139076E-2</v>
      </c>
      <c r="F987" s="2">
        <f>'Moving Avg'!D987</f>
        <v>55.114459999999994</v>
      </c>
      <c r="G987" s="2">
        <f>'Moving Avg'!F987</f>
        <v>54.364770000000007</v>
      </c>
      <c r="H987" s="2">
        <f>'Moving Avg'!G987</f>
        <v>55.061403999999975</v>
      </c>
      <c r="I987" s="2">
        <f>'Moving Avg'!H987</f>
        <v>56.036215500000068</v>
      </c>
      <c r="J987" s="5" t="str">
        <f>OBV!F987</f>
        <v>BEARISH</v>
      </c>
      <c r="K987" s="5" t="str">
        <f>OBV!G987</f>
        <v>NEUTRAL</v>
      </c>
      <c r="L987" s="5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54.389299999999999</v>
      </c>
      <c r="C988" s="2">
        <f>RSI!I988</f>
        <v>47.111463615901052</v>
      </c>
      <c r="D988" s="2">
        <f>MACD!E988</f>
        <v>-0.61895105137685391</v>
      </c>
      <c r="E988" s="2">
        <f>MACD!F988</f>
        <v>-0.18274312989068206</v>
      </c>
      <c r="F988" s="2">
        <f>'Moving Avg'!D988</f>
        <v>55.114459999999994</v>
      </c>
      <c r="G988" s="2">
        <f>'Moving Avg'!F988</f>
        <v>54.286380000000023</v>
      </c>
      <c r="H988" s="2">
        <f>'Moving Avg'!G988</f>
        <v>55.023223999999963</v>
      </c>
      <c r="I988" s="2">
        <f>'Moving Avg'!H988</f>
        <v>56.016618500000071</v>
      </c>
      <c r="J988" s="5" t="str">
        <f>OBV!F988</f>
        <v>BEARISH</v>
      </c>
      <c r="K988" s="5" t="str">
        <f>OBV!G988</f>
        <v>NEUTRAL</v>
      </c>
      <c r="L988" s="5" t="str">
        <f>OBV!H988</f>
        <v>NEUTRAL</v>
      </c>
    </row>
    <row r="989" spans="1:12" ht="13.5" x14ac:dyDescent="0.25">
      <c r="A989" s="3">
        <f>RSI!A989</f>
        <v>43749</v>
      </c>
      <c r="B989" s="2">
        <f>RSI!B989</f>
        <v>54.389299999999999</v>
      </c>
      <c r="C989" s="2">
        <f>RSI!I989</f>
        <v>47.111463615901052</v>
      </c>
      <c r="D989" s="2">
        <f>MACD!E989</f>
        <v>-0.65971581231642062</v>
      </c>
      <c r="E989" s="2">
        <f>MACD!F989</f>
        <v>-0.27813766637582982</v>
      </c>
      <c r="F989" s="2">
        <f>'Moving Avg'!D989</f>
        <v>55.114459999999994</v>
      </c>
      <c r="G989" s="2">
        <f>'Moving Avg'!F989</f>
        <v>54.207990000000017</v>
      </c>
      <c r="H989" s="2">
        <f>'Moving Avg'!G989</f>
        <v>54.985043999999959</v>
      </c>
      <c r="I989" s="2">
        <f>'Moving Avg'!H989</f>
        <v>55.997021500000074</v>
      </c>
      <c r="J989" s="5" t="str">
        <f>OBV!F989</f>
        <v>BEARISH</v>
      </c>
      <c r="K989" s="5" t="str">
        <f>OBV!G989</f>
        <v>NEUTRAL</v>
      </c>
      <c r="L989" s="5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54.389299999999999</v>
      </c>
      <c r="C990" s="2">
        <f>RSI!I990</f>
        <v>47.111463615901052</v>
      </c>
      <c r="D990" s="2">
        <f>MACD!E990</f>
        <v>-0.58083104311162259</v>
      </c>
      <c r="E990" s="2">
        <f>MACD!F990</f>
        <v>-0.33867634172298838</v>
      </c>
      <c r="F990" s="2">
        <f>'Moving Avg'!D990</f>
        <v>54.896920000000001</v>
      </c>
      <c r="G990" s="2">
        <f>'Moving Avg'!F990</f>
        <v>54.244250000000022</v>
      </c>
      <c r="H990" s="2">
        <f>'Moving Avg'!G990</f>
        <v>54.946863999999962</v>
      </c>
      <c r="I990" s="2">
        <f>'Moving Avg'!H990</f>
        <v>55.977424500000069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</row>
    <row r="991" spans="1:12" ht="13.5" x14ac:dyDescent="0.25">
      <c r="A991" s="3">
        <f>RSI!A991</f>
        <v>43754</v>
      </c>
      <c r="B991" s="2">
        <f>RSI!B991</f>
        <v>54.389299999999999</v>
      </c>
      <c r="C991" s="2">
        <f>RSI!I991</f>
        <v>47.111463615901052</v>
      </c>
      <c r="D991" s="2">
        <f>MACD!E991</f>
        <v>-0.51240757956812644</v>
      </c>
      <c r="E991" s="2">
        <f>MACD!F991</f>
        <v>-0.37342258929201605</v>
      </c>
      <c r="F991" s="2">
        <f>'Moving Avg'!D991</f>
        <v>54.389300000000006</v>
      </c>
      <c r="G991" s="2">
        <f>'Moving Avg'!F991</f>
        <v>54.280510000000014</v>
      </c>
      <c r="H991" s="2">
        <f>'Moving Avg'!G991</f>
        <v>54.908683999999958</v>
      </c>
      <c r="I991" s="2">
        <f>'Moving Avg'!H991</f>
        <v>55.957827500000079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54.389299999999999</v>
      </c>
      <c r="C992" s="2">
        <f>RSI!I992</f>
        <v>47.111463615901052</v>
      </c>
      <c r="D992" s="2">
        <f>MACD!E992</f>
        <v>-0.45296005024410135</v>
      </c>
      <c r="E992" s="2">
        <f>MACD!F992</f>
        <v>-0.38933008148243314</v>
      </c>
      <c r="F992" s="2">
        <f>'Moving Avg'!D992</f>
        <v>54.389300000000006</v>
      </c>
      <c r="G992" s="2">
        <f>'Moving Avg'!F992</f>
        <v>54.31677000000002</v>
      </c>
      <c r="H992" s="2">
        <f>'Moving Avg'!G992</f>
        <v>54.870503999999954</v>
      </c>
      <c r="I992" s="2">
        <f>'Moving Avg'!H992</f>
        <v>55.947657000000071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</row>
    <row r="993" spans="1:12" ht="13.5" x14ac:dyDescent="0.25">
      <c r="A993" s="3">
        <f>RSI!A993</f>
        <v>43756</v>
      </c>
      <c r="B993" s="2">
        <f>RSI!B993</f>
        <v>54.389299999999999</v>
      </c>
      <c r="C993" s="2">
        <f>RSI!I993</f>
        <v>47.111463615901052</v>
      </c>
      <c r="D993" s="2">
        <f>MACD!E993</f>
        <v>-0.40122241273673609</v>
      </c>
      <c r="E993" s="2">
        <f>MACD!F993</f>
        <v>-0.39170854773329378</v>
      </c>
      <c r="F993" s="2">
        <f>'Moving Avg'!D993</f>
        <v>54.389300000000006</v>
      </c>
      <c r="G993" s="2">
        <f>'Moving Avg'!F993</f>
        <v>54.353030000000011</v>
      </c>
      <c r="H993" s="2">
        <f>'Moving Avg'!G993</f>
        <v>54.832323999999964</v>
      </c>
      <c r="I993" s="2">
        <f>'Moving Avg'!H993</f>
        <v>55.937486500000077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54.389299999999999</v>
      </c>
      <c r="C994" s="2">
        <f>RSI!I994</f>
        <v>47.111463615901052</v>
      </c>
      <c r="D994" s="2">
        <f>MACD!E994</f>
        <v>-0.35611489146758402</v>
      </c>
      <c r="E994" s="2">
        <f>MACD!F994</f>
        <v>-0.38458981648015184</v>
      </c>
      <c r="F994" s="2">
        <f>'Moving Avg'!D994</f>
        <v>54.389300000000006</v>
      </c>
      <c r="G994" s="2">
        <f>'Moving Avg'!F994</f>
        <v>54.389290000000017</v>
      </c>
      <c r="H994" s="2">
        <f>'Moving Avg'!G994</f>
        <v>54.800967999999969</v>
      </c>
      <c r="I994" s="2">
        <f>'Moving Avg'!H994</f>
        <v>55.937034000000075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54.389299999999999</v>
      </c>
      <c r="C995" s="2">
        <f>RSI!I995</f>
        <v>47.111463615901052</v>
      </c>
      <c r="D995" s="2">
        <f>MACD!E995</f>
        <v>-0.14937749000067413</v>
      </c>
      <c r="E995" s="2">
        <f>MACD!F995</f>
        <v>-0.33754735118425633</v>
      </c>
      <c r="F995" s="2">
        <f>'Moving Avg'!D995</f>
        <v>54.389300000000006</v>
      </c>
      <c r="G995" s="2">
        <f>'Moving Avg'!F995</f>
        <v>54.425550000000023</v>
      </c>
      <c r="H995" s="2">
        <f>'Moving Avg'!G995</f>
        <v>54.776435999999968</v>
      </c>
      <c r="I995" s="2">
        <f>'Moving Avg'!H995</f>
        <v>55.936581500000081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</row>
    <row r="996" spans="1:12" ht="13.5" x14ac:dyDescent="0.25">
      <c r="A996" s="3">
        <f>RSI!A996</f>
        <v>43761</v>
      </c>
      <c r="B996" s="2">
        <f>RSI!B996</f>
        <v>54.389299999999999</v>
      </c>
      <c r="C996" s="2">
        <f>RSI!I996</f>
        <v>47.111463615901052</v>
      </c>
      <c r="D996" s="2">
        <f>MACD!E996</f>
        <v>0.24983246829962269</v>
      </c>
      <c r="E996" s="2">
        <f>MACD!F996</f>
        <v>-0.22007138728748052</v>
      </c>
      <c r="F996" s="2">
        <f>'Moving Avg'!D996</f>
        <v>54.389300000000006</v>
      </c>
      <c r="G996" s="2">
        <f>'Moving Avg'!F996</f>
        <v>54.461810000000014</v>
      </c>
      <c r="H996" s="2">
        <f>'Moving Avg'!G996</f>
        <v>54.745079999999973</v>
      </c>
      <c r="I996" s="2">
        <f>'Moving Avg'!H996</f>
        <v>55.933214000000092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</row>
    <row r="997" spans="1:12" ht="13.5" x14ac:dyDescent="0.25">
      <c r="A997" s="3">
        <f>RSI!A997</f>
        <v>43762</v>
      </c>
      <c r="B997" s="2">
        <f>RSI!B997</f>
        <v>54.389299999999999</v>
      </c>
      <c r="C997" s="2">
        <f>RSI!I997</f>
        <v>47.111463615901052</v>
      </c>
      <c r="D997" s="2">
        <f>MACD!E997</f>
        <v>0.19820400294173623</v>
      </c>
      <c r="E997" s="2">
        <f>MACD!F997</f>
        <v>-0.13641630924163717</v>
      </c>
      <c r="F997" s="2">
        <f>'Moving Avg'!D997</f>
        <v>54.389300000000006</v>
      </c>
      <c r="G997" s="2">
        <f>'Moving Avg'!F997</f>
        <v>54.49807000000002</v>
      </c>
      <c r="H997" s="2">
        <f>'Moving Avg'!G997</f>
        <v>54.713723999999964</v>
      </c>
      <c r="I997" s="2">
        <f>'Moving Avg'!H997</f>
        <v>55.921650500000098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54.389299999999999</v>
      </c>
      <c r="C998" s="2">
        <f>RSI!I998</f>
        <v>47.111463615901052</v>
      </c>
      <c r="D998" s="2">
        <f>MACD!E998</f>
        <v>0.15549561551956259</v>
      </c>
      <c r="E998" s="2">
        <f>MACD!F998</f>
        <v>-7.8033924289397219E-2</v>
      </c>
      <c r="F998" s="2">
        <f>'Moving Avg'!D998</f>
        <v>54.389300000000006</v>
      </c>
      <c r="G998" s="2">
        <f>'Moving Avg'!F998</f>
        <v>54.534330000000026</v>
      </c>
      <c r="H998" s="2">
        <f>'Moving Avg'!G998</f>
        <v>54.682367999999961</v>
      </c>
      <c r="I998" s="2">
        <f>'Moving Avg'!H998</f>
        <v>55.910087000000104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</row>
    <row r="999" spans="1:12" ht="13.5" x14ac:dyDescent="0.25">
      <c r="A999" s="3">
        <f>RSI!A999</f>
        <v>43766</v>
      </c>
      <c r="B999" s="2">
        <f>RSI!B999</f>
        <v>53.664099999999998</v>
      </c>
      <c r="C999" s="2">
        <f>RSI!I999</f>
        <v>36.919655183841449</v>
      </c>
      <c r="D999" s="2">
        <f>MACD!E999</f>
        <v>0.1739811169350105</v>
      </c>
      <c r="E999" s="2">
        <f>MACD!F999</f>
        <v>-2.7630916044515674E-2</v>
      </c>
      <c r="F999" s="2">
        <f>'Moving Avg'!D999</f>
        <v>54.244259999999997</v>
      </c>
      <c r="G999" s="2">
        <f>'Moving Avg'!F999</f>
        <v>54.534330000000011</v>
      </c>
      <c r="H999" s="2">
        <f>'Moving Avg'!G999</f>
        <v>54.636507999999964</v>
      </c>
      <c r="I999" s="2">
        <f>'Moving Avg'!H999</f>
        <v>55.907628500000094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53.664099999999998</v>
      </c>
      <c r="C1000" s="2">
        <f>RSI!I1000</f>
        <v>36.919655183841449</v>
      </c>
      <c r="D1000" s="2">
        <f>MACD!E1000</f>
        <v>0.19474575631252833</v>
      </c>
      <c r="E1000" s="2">
        <f>MACD!F1000</f>
        <v>1.6844418426893132E-2</v>
      </c>
      <c r="F1000" s="2">
        <f>'Moving Avg'!D1000</f>
        <v>54.099220000000003</v>
      </c>
      <c r="G1000" s="2">
        <f>'Moving Avg'!F1000</f>
        <v>54.49807000000002</v>
      </c>
      <c r="H1000" s="2">
        <f>'Moving Avg'!G1000</f>
        <v>54.590647999999966</v>
      </c>
      <c r="I1000" s="2">
        <f>'Moving Avg'!H1000</f>
        <v>55.913106500000097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53.664099999999998</v>
      </c>
      <c r="C1001" s="2">
        <f>RSI!I1001</f>
        <v>36.919655183841449</v>
      </c>
      <c r="D1001" s="2">
        <f>MACD!E1001</f>
        <v>0.21705941102354132</v>
      </c>
      <c r="E1001" s="2">
        <f>MACD!F1001</f>
        <v>5.688741694622277E-2</v>
      </c>
      <c r="F1001" s="2">
        <f>'Moving Avg'!D1001</f>
        <v>53.954179999999994</v>
      </c>
      <c r="G1001" s="2">
        <f>'Moving Avg'!F1001</f>
        <v>54.461810000000014</v>
      </c>
      <c r="H1001" s="2">
        <f>'Moving Avg'!G1001</f>
        <v>54.544787999999969</v>
      </c>
      <c r="I1001" s="2">
        <f>'Moving Avg'!H1001</f>
        <v>55.912559000000094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53.664099999999998</v>
      </c>
      <c r="C1002" s="2">
        <f>RSI!I1002</f>
        <v>36.919655183841449</v>
      </c>
      <c r="D1002" s="2">
        <f>MACD!E1002</f>
        <v>0.24033239507321014</v>
      </c>
      <c r="E1002" s="2">
        <f>MACD!F1002</f>
        <v>9.3576412571620249E-2</v>
      </c>
      <c r="F1002" s="2">
        <f>'Moving Avg'!D1002</f>
        <v>53.809139999999999</v>
      </c>
      <c r="G1002" s="2">
        <f>'Moving Avg'!F1002</f>
        <v>54.425550000000008</v>
      </c>
      <c r="H1002" s="2">
        <f>'Moving Avg'!G1002</f>
        <v>54.505751999999973</v>
      </c>
      <c r="I1002" s="2">
        <f>'Moving Avg'!H1002</f>
        <v>55.90067400000008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53.881599999999999</v>
      </c>
      <c r="C1003" s="2">
        <f>RSI!I1003</f>
        <v>41.982813623882862</v>
      </c>
      <c r="D1003" s="2">
        <f>MACD!E1003</f>
        <v>0.24798066012554187</v>
      </c>
      <c r="E1003" s="2">
        <f>MACD!F1003</f>
        <v>0.12445726208240458</v>
      </c>
      <c r="F1003" s="2">
        <f>'Moving Avg'!D1003</f>
        <v>53.707599999999999</v>
      </c>
      <c r="G1003" s="2">
        <f>'Moving Avg'!F1003</f>
        <v>54.400165000000001</v>
      </c>
      <c r="H1003" s="2">
        <f>'Moving Avg'!G1003</f>
        <v>54.477889999999981</v>
      </c>
      <c r="I1003" s="2">
        <f>'Moving Avg'!H1003</f>
        <v>55.890524000000084</v>
      </c>
      <c r="J1003" s="5" t="str">
        <f>OBV!F1003</f>
        <v>BULLISH</v>
      </c>
      <c r="K1003" s="5" t="str">
        <f>OBV!G1003</f>
        <v>NEUTRAL</v>
      </c>
      <c r="L1003" s="5" t="str">
        <f>OBV!H1003</f>
        <v>BULLISH DIVERGENCE</v>
      </c>
    </row>
    <row r="1004" spans="1:12" ht="13.5" x14ac:dyDescent="0.25">
      <c r="A1004" s="3">
        <f>RSI!A1004</f>
        <v>43773</v>
      </c>
      <c r="B1004" s="2">
        <f>RSI!B1004</f>
        <v>53.881599999999999</v>
      </c>
      <c r="C1004" s="2">
        <f>RSI!I1004</f>
        <v>41.982813623882862</v>
      </c>
      <c r="D1004" s="2">
        <f>MACD!E1004</f>
        <v>0.25693265513662311</v>
      </c>
      <c r="E1004" s="2">
        <f>MACD!F1004</f>
        <v>0.15095234069324831</v>
      </c>
      <c r="F1004" s="2">
        <f>'Moving Avg'!D1004</f>
        <v>53.751099999999994</v>
      </c>
      <c r="G1004" s="2">
        <f>'Moving Avg'!F1004</f>
        <v>54.374780000000001</v>
      </c>
      <c r="H1004" s="2">
        <f>'Moving Avg'!G1004</f>
        <v>54.463401999999988</v>
      </c>
      <c r="I1004" s="2">
        <f>'Moving Avg'!H1004</f>
        <v>55.880374000000096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52.271700000000003</v>
      </c>
      <c r="C1005" s="2">
        <f>RSI!I1005</f>
        <v>24.856207013727285</v>
      </c>
      <c r="D1005" s="2">
        <f>MACD!E1005</f>
        <v>0.38605592581325965</v>
      </c>
      <c r="E1005" s="2">
        <f>MACD!F1005</f>
        <v>0.1979730577172506</v>
      </c>
      <c r="F1005" s="2">
        <f>'Moving Avg'!D1005</f>
        <v>53.472619999999992</v>
      </c>
      <c r="G1005" s="2">
        <f>'Moving Avg'!F1005</f>
        <v>54.214515000000006</v>
      </c>
      <c r="H1005" s="2">
        <f>'Moving Avg'!G1005</f>
        <v>54.416715999999987</v>
      </c>
      <c r="I1005" s="2">
        <f>'Moving Avg'!H1005</f>
        <v>55.87471100000009</v>
      </c>
      <c r="J1005" s="5" t="str">
        <f>OBV!F1005</f>
        <v>BULLISH</v>
      </c>
      <c r="K1005" s="5" t="str">
        <f>OBV!G1005</f>
        <v>NEUTRAL</v>
      </c>
      <c r="L1005" s="5" t="str">
        <f>OBV!H1005</f>
        <v>BULLISH DIVERGENCE</v>
      </c>
    </row>
    <row r="1006" spans="1:12" ht="13.5" x14ac:dyDescent="0.25">
      <c r="A1006" s="3">
        <f>RSI!A1006</f>
        <v>43775</v>
      </c>
      <c r="B1006" s="2">
        <f>RSI!B1006</f>
        <v>52.271700000000003</v>
      </c>
      <c r="C1006" s="2">
        <f>RSI!I1006</f>
        <v>24.856207013727285</v>
      </c>
      <c r="D1006" s="2">
        <f>MACD!E1006</f>
        <v>0.50695357747371617</v>
      </c>
      <c r="E1006" s="2">
        <f>MACD!F1006</f>
        <v>0.25976916166854369</v>
      </c>
      <c r="F1006" s="2">
        <f>'Moving Avg'!D1006</f>
        <v>53.194140000000004</v>
      </c>
      <c r="G1006" s="2">
        <f>'Moving Avg'!F1006</f>
        <v>53.981730000000006</v>
      </c>
      <c r="H1006" s="2">
        <f>'Moving Avg'!G1006</f>
        <v>54.37030399999999</v>
      </c>
      <c r="I1006" s="2">
        <f>'Moving Avg'!H1006</f>
        <v>55.861047000000077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</row>
    <row r="1007" spans="1:12" ht="13.5" x14ac:dyDescent="0.25">
      <c r="A1007" s="3">
        <f>RSI!A1007</f>
        <v>43776</v>
      </c>
      <c r="B1007" s="2">
        <f>RSI!B1007</f>
        <v>52.271700000000003</v>
      </c>
      <c r="C1007" s="2">
        <f>RSI!I1007</f>
        <v>24.856207013727285</v>
      </c>
      <c r="D1007" s="2">
        <f>MACD!E1007</f>
        <v>0.62002890481483064</v>
      </c>
      <c r="E1007" s="2">
        <f>MACD!F1007</f>
        <v>0.33182111029780109</v>
      </c>
      <c r="F1007" s="2">
        <f>'Moving Avg'!D1007</f>
        <v>52.915660000000003</v>
      </c>
      <c r="G1007" s="2">
        <f>'Moving Avg'!F1007</f>
        <v>53.87585</v>
      </c>
      <c r="H1007" s="2">
        <f>'Moving Avg'!G1007</f>
        <v>54.323891999999987</v>
      </c>
      <c r="I1007" s="2">
        <f>'Moving Avg'!H1007</f>
        <v>55.85975700000008</v>
      </c>
      <c r="J1007" s="5" t="str">
        <f>OBV!F1007</f>
        <v>BULLISH</v>
      </c>
      <c r="K1007" s="5" t="str">
        <f>OBV!G1007</f>
        <v>NEUTRAL</v>
      </c>
      <c r="L1007" s="5" t="str">
        <f>OBV!H1007</f>
        <v>BULLISH DIVERGENCE</v>
      </c>
    </row>
    <row r="1008" spans="1:12" ht="13.5" x14ac:dyDescent="0.25">
      <c r="A1008" s="3">
        <f>RSI!A1008</f>
        <v>43777</v>
      </c>
      <c r="B1008" s="2">
        <f>RSI!B1008</f>
        <v>52.271700000000003</v>
      </c>
      <c r="C1008" s="2">
        <f>RSI!I1008</f>
        <v>24.856207013727285</v>
      </c>
      <c r="D1008" s="2">
        <f>MACD!E1008</f>
        <v>0.72568702276225849</v>
      </c>
      <c r="E1008" s="2">
        <f>MACD!F1008</f>
        <v>0.41059429279069259</v>
      </c>
      <c r="F1008" s="2">
        <f>'Moving Avg'!D1008</f>
        <v>52.593680000000006</v>
      </c>
      <c r="G1008" s="2">
        <f>'Moving Avg'!F1008</f>
        <v>53.769970000000001</v>
      </c>
      <c r="H1008" s="2">
        <f>'Moving Avg'!G1008</f>
        <v>54.27747999999999</v>
      </c>
      <c r="I1008" s="2">
        <f>'Moving Avg'!H1008</f>
        <v>55.861285500000079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51.125900000000001</v>
      </c>
      <c r="C1009" s="2">
        <f>RSI!I1009</f>
        <v>17.875416539338786</v>
      </c>
      <c r="D1009" s="2">
        <f>MACD!E1009</f>
        <v>0.79763469895740968</v>
      </c>
      <c r="E1009" s="2">
        <f>MACD!F1009</f>
        <v>0.48800237402403601</v>
      </c>
      <c r="F1009" s="2">
        <f>'Moving Avg'!D1009</f>
        <v>52.04254000000001</v>
      </c>
      <c r="G1009" s="2">
        <f>'Moving Avg'!F1009</f>
        <v>53.6068</v>
      </c>
      <c r="H1009" s="2">
        <f>'Moving Avg'!G1009</f>
        <v>54.208151999999991</v>
      </c>
      <c r="I1009" s="2">
        <f>'Moving Avg'!H1009</f>
        <v>55.851319000000075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</row>
    <row r="1010" spans="1:12" ht="13.5" x14ac:dyDescent="0.25">
      <c r="A1010" s="3">
        <f>RSI!A1010</f>
        <v>43781</v>
      </c>
      <c r="B1010" s="2">
        <f>RSI!B1010</f>
        <v>52.271700000000003</v>
      </c>
      <c r="C1010" s="2">
        <f>RSI!I1010</f>
        <v>36.946104217569342</v>
      </c>
      <c r="D1010" s="2">
        <f>MACD!E1010</f>
        <v>0.78896538886576195</v>
      </c>
      <c r="E1010" s="2">
        <f>MACD!F1010</f>
        <v>0.54819497699238129</v>
      </c>
      <c r="F1010" s="2">
        <f>'Moving Avg'!D1010</f>
        <v>52.042539999999995</v>
      </c>
      <c r="G1010" s="2">
        <f>'Moving Avg'!F1010</f>
        <v>53.500919999999994</v>
      </c>
      <c r="H1010" s="2">
        <f>'Moving Avg'!G1010</f>
        <v>54.161739999999988</v>
      </c>
      <c r="I1010" s="2">
        <f>'Moving Avg'!H1010</f>
        <v>55.850223500000077</v>
      </c>
      <c r="J1010" s="5" t="str">
        <f>OBV!F1010</f>
        <v>BEARISH</v>
      </c>
      <c r="K1010" s="5" t="str">
        <f>OBV!G1010</f>
        <v>NEUTRAL</v>
      </c>
      <c r="L1010" s="5" t="str">
        <f>OBV!H1010</f>
        <v>NEUTRAL</v>
      </c>
    </row>
    <row r="1011" spans="1:12" ht="13.5" x14ac:dyDescent="0.25">
      <c r="A1011" s="3">
        <f>RSI!A1011</f>
        <v>43782</v>
      </c>
      <c r="B1011" s="2">
        <f>RSI!B1011</f>
        <v>52.271700000000003</v>
      </c>
      <c r="C1011" s="2">
        <f>RSI!I1011</f>
        <v>36.946104217569342</v>
      </c>
      <c r="D1011" s="2">
        <f>MACD!E1011</f>
        <v>0.78904994205474566</v>
      </c>
      <c r="E1011" s="2">
        <f>MACD!F1011</f>
        <v>0.59636597000485425</v>
      </c>
      <c r="F1011" s="2">
        <f>'Moving Avg'!D1011</f>
        <v>52.04254000000001</v>
      </c>
      <c r="G1011" s="2">
        <f>'Moving Avg'!F1011</f>
        <v>53.395040000000009</v>
      </c>
      <c r="H1011" s="2">
        <f>'Moving Avg'!G1011</f>
        <v>54.115327999999991</v>
      </c>
      <c r="I1011" s="2">
        <f>'Moving Avg'!H1011</f>
        <v>55.845953500000071</v>
      </c>
      <c r="J1011" s="5" t="str">
        <f>OBV!F1011</f>
        <v>BEARISH</v>
      </c>
      <c r="K1011" s="5" t="str">
        <f>OBV!G1011</f>
        <v>NEUTRAL</v>
      </c>
      <c r="L1011" s="5" t="str">
        <f>OBV!H1011</f>
        <v>NEUTRAL</v>
      </c>
    </row>
    <row r="1012" spans="1:12" ht="13.5" x14ac:dyDescent="0.25">
      <c r="A1012" s="3">
        <f>RSI!A1012</f>
        <v>43783</v>
      </c>
      <c r="B1012" s="2">
        <f>RSI!B1012</f>
        <v>52.271700000000003</v>
      </c>
      <c r="C1012" s="2">
        <f>RSI!I1012</f>
        <v>36.946104217569342</v>
      </c>
      <c r="D1012" s="2">
        <f>MACD!E1012</f>
        <v>0.79599197156685619</v>
      </c>
      <c r="E1012" s="2">
        <f>MACD!F1012</f>
        <v>0.63629117031725468</v>
      </c>
      <c r="F1012" s="2">
        <f>'Moving Avg'!D1012</f>
        <v>52.04254000000001</v>
      </c>
      <c r="G1012" s="2">
        <f>'Moving Avg'!F1012</f>
        <v>53.289160000000003</v>
      </c>
      <c r="H1012" s="2">
        <f>'Moving Avg'!G1012</f>
        <v>54.055267999999984</v>
      </c>
      <c r="I1012" s="2">
        <f>'Moving Avg'!H1012</f>
        <v>55.829730000000062</v>
      </c>
      <c r="J1012" s="5" t="str">
        <f>OBV!F1012</f>
        <v>BEARISH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43784</v>
      </c>
      <c r="B1013" s="2">
        <f>RSI!B1013</f>
        <v>52.264499999999998</v>
      </c>
      <c r="C1013" s="2">
        <f>RSI!I1013</f>
        <v>36.878891916191492</v>
      </c>
      <c r="D1013" s="2">
        <f>MACD!E1013</f>
        <v>0.84222242806135483</v>
      </c>
      <c r="E1013" s="2">
        <f>MACD!F1013</f>
        <v>0.67747742186607474</v>
      </c>
      <c r="F1013" s="2">
        <f>'Moving Avg'!D1013</f>
        <v>52.041100000000007</v>
      </c>
      <c r="G1013" s="2">
        <f>'Moving Avg'!F1013</f>
        <v>53.18292000000001</v>
      </c>
      <c r="H1013" s="2">
        <f>'Moving Avg'!G1013</f>
        <v>53.995063999999985</v>
      </c>
      <c r="I1013" s="2">
        <f>'Moving Avg'!H1013</f>
        <v>55.805988000000049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52.271700000000003</v>
      </c>
      <c r="C1014" s="2">
        <f>RSI!I1014</f>
        <v>37.00231301334275</v>
      </c>
      <c r="D1014" s="2">
        <f>MACD!E1014</f>
        <v>0.88674005149080415</v>
      </c>
      <c r="E1014" s="2">
        <f>MACD!F1014</f>
        <v>0.71932994779102066</v>
      </c>
      <c r="F1014" s="2">
        <f>'Moving Avg'!D1014</f>
        <v>52.270259999999993</v>
      </c>
      <c r="G1014" s="2">
        <f>'Moving Avg'!F1014</f>
        <v>53.077039999999997</v>
      </c>
      <c r="H1014" s="2">
        <f>'Moving Avg'!G1014</f>
        <v>53.935003999999978</v>
      </c>
      <c r="I1014" s="2">
        <f>'Moving Avg'!H1014</f>
        <v>55.782282000000059</v>
      </c>
      <c r="J1014" s="5" t="str">
        <f>OBV!F1014</f>
        <v>BEARISH</v>
      </c>
      <c r="K1014" s="5" t="str">
        <f>OBV!G1014</f>
        <v>NEUTRAL</v>
      </c>
      <c r="L1014" s="5" t="str">
        <f>OBV!H1014</f>
        <v>BEARISH DIVERGENCE</v>
      </c>
    </row>
    <row r="1015" spans="1:12" ht="13.5" x14ac:dyDescent="0.25">
      <c r="A1015" s="3">
        <f>RSI!A1015</f>
        <v>43788</v>
      </c>
      <c r="B1015" s="2">
        <f>RSI!B1015</f>
        <v>51.851100000000002</v>
      </c>
      <c r="C1015" s="2">
        <f>RSI!I1015</f>
        <v>32.949263117870714</v>
      </c>
      <c r="D1015" s="2">
        <f>MACD!E1015</f>
        <v>0.71333830287866107</v>
      </c>
      <c r="E1015" s="2">
        <f>MACD!F1015</f>
        <v>0.71813161880854881</v>
      </c>
      <c r="F1015" s="2">
        <f>'Moving Avg'!D1015</f>
        <v>52.186140000000002</v>
      </c>
      <c r="G1015" s="2">
        <f>'Moving Avg'!F1015</f>
        <v>52.950130000000001</v>
      </c>
      <c r="H1015" s="2">
        <f>'Moving Avg'!G1015</f>
        <v>53.866531999999978</v>
      </c>
      <c r="I1015" s="2">
        <f>'Moving Avg'!H1015</f>
        <v>55.765024500000067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</row>
    <row r="1016" spans="1:12" ht="13.5" x14ac:dyDescent="0.25">
      <c r="A1016" s="3">
        <f>RSI!A1016</f>
        <v>43789</v>
      </c>
      <c r="B1016" s="2">
        <f>RSI!B1016</f>
        <v>52.271700000000003</v>
      </c>
      <c r="C1016" s="2">
        <f>RSI!I1016</f>
        <v>40.024072364461944</v>
      </c>
      <c r="D1016" s="2">
        <f>MACD!E1016</f>
        <v>0.54299062743747584</v>
      </c>
      <c r="E1016" s="2">
        <f>MACD!F1016</f>
        <v>0.68310342053433426</v>
      </c>
      <c r="F1016" s="2">
        <f>'Moving Avg'!D1016</f>
        <v>52.186140000000002</v>
      </c>
      <c r="G1016" s="2">
        <f>'Moving Avg'!F1016</f>
        <v>52.844250000000002</v>
      </c>
      <c r="H1016" s="2">
        <f>'Moving Avg'!G1016</f>
        <v>53.792823999999968</v>
      </c>
      <c r="I1016" s="2">
        <f>'Moving Avg'!H1016</f>
        <v>55.754276000000061</v>
      </c>
      <c r="J1016" s="5" t="str">
        <f>OBV!F1016</f>
        <v>BULLISH</v>
      </c>
      <c r="K1016" s="5" t="str">
        <f>OBV!G1016</f>
        <v>WEAK</v>
      </c>
      <c r="L1016" s="5" t="str">
        <f>OBV!H1016</f>
        <v>NEUTRAL</v>
      </c>
    </row>
    <row r="1017" spans="1:12" ht="13.5" x14ac:dyDescent="0.25">
      <c r="A1017" s="3">
        <f>RSI!A1017</f>
        <v>43790</v>
      </c>
      <c r="B1017" s="2">
        <f>RSI!B1017</f>
        <v>51.488500000000002</v>
      </c>
      <c r="C1017" s="2">
        <f>RSI!I1017</f>
        <v>33.034282071237669</v>
      </c>
      <c r="D1017" s="2">
        <f>MACD!E1017</f>
        <v>0.46135423639453421</v>
      </c>
      <c r="E1017" s="2">
        <f>MACD!F1017</f>
        <v>0.63875358370637436</v>
      </c>
      <c r="F1017" s="2">
        <f>'Moving Avg'!D1017</f>
        <v>52.029500000000006</v>
      </c>
      <c r="G1017" s="2">
        <f>'Moving Avg'!F1017</f>
        <v>52.699210000000008</v>
      </c>
      <c r="H1017" s="2">
        <f>'Moving Avg'!G1017</f>
        <v>53.70345199999997</v>
      </c>
      <c r="I1017" s="2">
        <f>'Moving Avg'!H1017</f>
        <v>55.738963500000047</v>
      </c>
      <c r="J1017" s="5" t="str">
        <f>OBV!F1017</f>
        <v>BULLISH</v>
      </c>
      <c r="K1017" s="5" t="str">
        <f>OBV!G1017</f>
        <v>NEUTRAL</v>
      </c>
      <c r="L1017" s="5" t="str">
        <f>OBV!H1017</f>
        <v>BULLISH DIVERGENCE</v>
      </c>
    </row>
    <row r="1018" spans="1:12" ht="13.5" x14ac:dyDescent="0.25">
      <c r="A1018" s="3">
        <f>RSI!A1018</f>
        <v>43791</v>
      </c>
      <c r="B1018" s="2">
        <f>RSI!B1018</f>
        <v>51.488500000000002</v>
      </c>
      <c r="C1018" s="2">
        <f>RSI!I1018</f>
        <v>33.034282071237683</v>
      </c>
      <c r="D1018" s="2">
        <f>MACD!E1018</f>
        <v>0.40106185895183444</v>
      </c>
      <c r="E1018" s="2">
        <f>MACD!F1018</f>
        <v>0.59121523875546644</v>
      </c>
      <c r="F1018" s="2">
        <f>'Moving Avg'!D1018</f>
        <v>51.874300000000005</v>
      </c>
      <c r="G1018" s="2">
        <f>'Moving Avg'!F1018</f>
        <v>52.554169999999999</v>
      </c>
      <c r="H1018" s="2">
        <f>'Moving Avg'!G1018</f>
        <v>53.614079999999973</v>
      </c>
      <c r="I1018" s="2">
        <f>'Moving Avg'!H1018</f>
        <v>55.717820000000046</v>
      </c>
      <c r="J1018" s="5" t="str">
        <f>OBV!F1018</f>
        <v>BULLISH</v>
      </c>
      <c r="K1018" s="5" t="str">
        <f>OBV!G1018</f>
        <v>NEUTRAL</v>
      </c>
      <c r="L1018" s="5" t="str">
        <f>OBV!H1018</f>
        <v>BULLISH DIVERGENCE</v>
      </c>
    </row>
    <row r="1019" spans="1:12" ht="13.5" x14ac:dyDescent="0.25">
      <c r="A1019" s="3">
        <f>RSI!A1019</f>
        <v>43794</v>
      </c>
      <c r="B1019" s="2">
        <f>RSI!B1019</f>
        <v>51.488500000000002</v>
      </c>
      <c r="C1019" s="2">
        <f>RSI!I1019</f>
        <v>33.034282071237669</v>
      </c>
      <c r="D1019" s="2">
        <f>MACD!E1019</f>
        <v>0.18190216883060373</v>
      </c>
      <c r="E1019" s="2">
        <f>MACD!F1019</f>
        <v>0.50935262477049392</v>
      </c>
      <c r="F1019" s="2">
        <f>'Moving Avg'!D1019</f>
        <v>51.717660000000002</v>
      </c>
      <c r="G1019" s="2">
        <f>'Moving Avg'!F1019</f>
        <v>52.44539000000001</v>
      </c>
      <c r="H1019" s="2">
        <f>'Moving Avg'!G1019</f>
        <v>53.524707999999983</v>
      </c>
      <c r="I1019" s="2">
        <f>'Moving Avg'!H1019</f>
        <v>55.689874000000039</v>
      </c>
      <c r="J1019" s="5" t="str">
        <f>OBV!F1019</f>
        <v>BULLISH</v>
      </c>
      <c r="K1019" s="5" t="str">
        <f>OBV!G1019</f>
        <v>NEUTRAL</v>
      </c>
      <c r="L1019" s="5" t="str">
        <f>OBV!H1019</f>
        <v>BULLISH DIVERGENCE</v>
      </c>
    </row>
    <row r="1020" spans="1:12" ht="13.5" x14ac:dyDescent="0.25">
      <c r="A1020" s="3">
        <f>RSI!A1020</f>
        <v>43795</v>
      </c>
      <c r="B1020" s="2">
        <f>RSI!B1020</f>
        <v>51.488500000000002</v>
      </c>
      <c r="C1020" s="2">
        <f>RSI!I1020</f>
        <v>33.034282071237669</v>
      </c>
      <c r="D1020" s="2">
        <f>MACD!E1020</f>
        <v>0.1802676290623495</v>
      </c>
      <c r="E1020" s="2">
        <f>MACD!F1020</f>
        <v>0.44353562562886506</v>
      </c>
      <c r="F1020" s="2">
        <f>'Moving Avg'!D1020</f>
        <v>51.645139999999991</v>
      </c>
      <c r="G1020" s="2">
        <f>'Moving Avg'!F1020</f>
        <v>52.336610000000007</v>
      </c>
      <c r="H1020" s="2">
        <f>'Moving Avg'!G1020</f>
        <v>53.481195999999983</v>
      </c>
      <c r="I1020" s="2">
        <f>'Moving Avg'!H1020</f>
        <v>55.661928000000046</v>
      </c>
      <c r="J1020" s="5" t="str">
        <f>OBV!F1020</f>
        <v>BULLISH</v>
      </c>
      <c r="K1020" s="5" t="str">
        <f>OBV!G1020</f>
        <v>NEUTRAL</v>
      </c>
      <c r="L1020" s="5" t="str">
        <f>OBV!H1020</f>
        <v>BULLISH DIVERGENCE</v>
      </c>
    </row>
    <row r="1021" spans="1:12" ht="13.5" x14ac:dyDescent="0.25">
      <c r="A1021" s="3">
        <f>RSI!A1021</f>
        <v>43796</v>
      </c>
      <c r="B1021" s="2">
        <f>RSI!B1021</f>
        <v>51.488500000000002</v>
      </c>
      <c r="C1021" s="2">
        <f>RSI!I1021</f>
        <v>33.034282071237669</v>
      </c>
      <c r="D1021" s="2">
        <f>MACD!E1021</f>
        <v>0.18585803090702058</v>
      </c>
      <c r="E1021" s="2">
        <f>MACD!F1021</f>
        <v>0.3920001066844962</v>
      </c>
      <c r="F1021" s="2">
        <f>'Moving Avg'!D1021</f>
        <v>51.488500000000002</v>
      </c>
      <c r="G1021" s="2">
        <f>'Moving Avg'!F1021</f>
        <v>52.227830000000004</v>
      </c>
      <c r="H1021" s="2">
        <f>'Moving Avg'!G1021</f>
        <v>53.437683999999983</v>
      </c>
      <c r="I1021" s="2">
        <f>'Moving Avg'!H1021</f>
        <v>55.633982000000032</v>
      </c>
      <c r="J1021" s="5" t="str">
        <f>OBV!F1021</f>
        <v>BEARISH</v>
      </c>
      <c r="K1021" s="5" t="str">
        <f>OBV!G1021</f>
        <v>NEUTRAL</v>
      </c>
      <c r="L1021" s="5" t="str">
        <f>OBV!H1021</f>
        <v>CONFIRMED BEARISH</v>
      </c>
    </row>
    <row r="1022" spans="1:12" ht="13.5" x14ac:dyDescent="0.25">
      <c r="A1022" s="3">
        <f>RSI!A1022</f>
        <v>43797</v>
      </c>
      <c r="B1022" s="2">
        <f>RSI!B1022</f>
        <v>52.271700000000003</v>
      </c>
      <c r="C1022" s="2">
        <f>RSI!I1022</f>
        <v>46.554344476948891</v>
      </c>
      <c r="D1022" s="2">
        <f>MACD!E1022</f>
        <v>0.13903047644449629</v>
      </c>
      <c r="E1022" s="2">
        <f>MACD!F1022</f>
        <v>0.34140618063649625</v>
      </c>
      <c r="F1022" s="2">
        <f>'Moving Avg'!D1022</f>
        <v>51.645140000000005</v>
      </c>
      <c r="G1022" s="2">
        <f>'Moving Avg'!F1022</f>
        <v>52.158210000000011</v>
      </c>
      <c r="H1022" s="2">
        <f>'Moving Avg'!G1022</f>
        <v>53.409835999999977</v>
      </c>
      <c r="I1022" s="2">
        <f>'Moving Avg'!H1022</f>
        <v>55.609952000000042</v>
      </c>
      <c r="J1022" s="5" t="str">
        <f>OBV!F1022</f>
        <v>BULLISH</v>
      </c>
      <c r="K1022" s="5" t="str">
        <f>OBV!G1022</f>
        <v>WEAK</v>
      </c>
      <c r="L1022" s="5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52.271700000000003</v>
      </c>
      <c r="C1023" s="2">
        <f>RSI!I1023</f>
        <v>46.554344476948891</v>
      </c>
      <c r="D1023" s="2">
        <f>MACD!E1023</f>
        <v>9.9650136322068761E-2</v>
      </c>
      <c r="E1023" s="2">
        <f>MACD!F1023</f>
        <v>0.29305497177361073</v>
      </c>
      <c r="F1023" s="2">
        <f>'Moving Avg'!D1023</f>
        <v>51.801780000000008</v>
      </c>
      <c r="G1023" s="2">
        <f>'Moving Avg'!F1023</f>
        <v>52.077715000000012</v>
      </c>
      <c r="H1023" s="2">
        <f>'Moving Avg'!G1023</f>
        <v>53.381987999999971</v>
      </c>
      <c r="I1023" s="2">
        <f>'Moving Avg'!H1023</f>
        <v>55.570049000000033</v>
      </c>
      <c r="J1023" s="5" t="str">
        <f>OBV!F1023</f>
        <v>BULLISH</v>
      </c>
      <c r="K1023" s="5" t="str">
        <f>OBV!G1023</f>
        <v>WEAK</v>
      </c>
      <c r="L1023" s="5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52.213700000000003</v>
      </c>
      <c r="C1024" s="2">
        <f>RSI!I1024</f>
        <v>45.760848162550879</v>
      </c>
      <c r="D1024" s="2">
        <f>MACD!E1024</f>
        <v>7.2982916723908886E-2</v>
      </c>
      <c r="E1024" s="2">
        <f>MACD!F1024</f>
        <v>0.24904056076367037</v>
      </c>
      <c r="F1024" s="2">
        <f>'Moving Avg'!D1024</f>
        <v>51.946820000000002</v>
      </c>
      <c r="G1024" s="2">
        <f>'Moving Avg'!F1024</f>
        <v>51.994320000000016</v>
      </c>
      <c r="H1024" s="2">
        <f>'Moving Avg'!G1024</f>
        <v>53.352979999999974</v>
      </c>
      <c r="I1024" s="2">
        <f>'Moving Avg'!H1024</f>
        <v>55.529888500000034</v>
      </c>
      <c r="J1024" s="5" t="str">
        <f>OBV!F1024</f>
        <v>BULLISH</v>
      </c>
      <c r="K1024" s="5" t="str">
        <f>OBV!G1024</f>
        <v>WEAK</v>
      </c>
      <c r="L1024" s="5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52.213700000000003</v>
      </c>
      <c r="C1025" s="2">
        <f>RSI!I1025</f>
        <v>45.760848162550879</v>
      </c>
      <c r="D1025" s="2">
        <f>MACD!E1025</f>
        <v>-1.2788641841311232E-2</v>
      </c>
      <c r="E1025" s="2">
        <f>MACD!F1025</f>
        <v>0.19667472024267407</v>
      </c>
      <c r="F1025" s="2">
        <f>'Moving Avg'!D1025</f>
        <v>52.091860000000011</v>
      </c>
      <c r="G1025" s="2">
        <f>'Moving Avg'!F1025</f>
        <v>51.991420000000019</v>
      </c>
      <c r="H1025" s="2">
        <f>'Moving Avg'!G1025</f>
        <v>53.323971999999976</v>
      </c>
      <c r="I1025" s="2">
        <f>'Moving Avg'!H1025</f>
        <v>55.503268500000033</v>
      </c>
      <c r="J1025" s="5" t="str">
        <f>OBV!F1025</f>
        <v>BULLISH</v>
      </c>
      <c r="K1025" s="5" t="str">
        <f>OBV!G1025</f>
        <v>WEAK</v>
      </c>
      <c r="L1025" s="5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52.213700000000003</v>
      </c>
      <c r="C1026" s="2">
        <f>RSI!I1026</f>
        <v>45.760848162550879</v>
      </c>
      <c r="D1026" s="2">
        <f>MACD!E1026</f>
        <v>-1.9267342804475618E-2</v>
      </c>
      <c r="E1026" s="2">
        <f>MACD!F1026</f>
        <v>0.15348630763324414</v>
      </c>
      <c r="F1026" s="2">
        <f>'Moving Avg'!D1026</f>
        <v>52.236900000000006</v>
      </c>
      <c r="G1026" s="2">
        <f>'Moving Avg'!F1026</f>
        <v>51.988520000000015</v>
      </c>
      <c r="H1026" s="2">
        <f>'Moving Avg'!G1026</f>
        <v>53.294963999999972</v>
      </c>
      <c r="I1026" s="2">
        <f>'Moving Avg'!H1026</f>
        <v>55.489573500000041</v>
      </c>
      <c r="J1026" s="5" t="str">
        <f>OBV!F1026</f>
        <v>BULLISH</v>
      </c>
      <c r="K1026" s="5" t="str">
        <f>OBV!G1026</f>
        <v>WEAK</v>
      </c>
      <c r="L1026" s="5" t="str">
        <f>OBV!H1026</f>
        <v>CONFIRMED BULLISH</v>
      </c>
    </row>
    <row r="1027" spans="1:12" ht="13.5" x14ac:dyDescent="0.25">
      <c r="A1027" s="3">
        <f>RSI!A1027</f>
        <v>43804</v>
      </c>
      <c r="B1027" s="2">
        <f>RSI!B1027</f>
        <v>52.213700000000003</v>
      </c>
      <c r="C1027" s="2">
        <f>RSI!I1027</f>
        <v>45.760848162550872</v>
      </c>
      <c r="D1027" s="2">
        <f>MACD!E1027</f>
        <v>-0.14395501629066132</v>
      </c>
      <c r="E1027" s="2">
        <f>MACD!F1027</f>
        <v>9.3998042848463054E-2</v>
      </c>
      <c r="F1027" s="2">
        <f>'Moving Avg'!D1027</f>
        <v>52.225300000000004</v>
      </c>
      <c r="G1027" s="2">
        <f>'Moving Avg'!F1027</f>
        <v>51.985620000000019</v>
      </c>
      <c r="H1027" s="2">
        <f>'Moving Avg'!G1027</f>
        <v>53.265955999999967</v>
      </c>
      <c r="I1027" s="2">
        <f>'Moving Avg'!H1027</f>
        <v>55.478146000000031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52.213700000000003</v>
      </c>
      <c r="C1028" s="2">
        <f>RSI!I1028</f>
        <v>45.760848162550872</v>
      </c>
      <c r="D1028" s="2">
        <f>MACD!E1028</f>
        <v>-0.24826866342324649</v>
      </c>
      <c r="E1028" s="2">
        <f>MACD!F1028</f>
        <v>2.5544701594121144E-2</v>
      </c>
      <c r="F1028" s="2">
        <f>'Moving Avg'!D1028</f>
        <v>52.213700000000003</v>
      </c>
      <c r="G1028" s="2">
        <f>'Moving Avg'!F1028</f>
        <v>51.982720000000008</v>
      </c>
      <c r="H1028" s="2">
        <f>'Moving Avg'!G1028</f>
        <v>53.236947999999977</v>
      </c>
      <c r="I1028" s="2">
        <f>'Moving Avg'!H1028</f>
        <v>55.46710750000004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</row>
    <row r="1029" spans="1:12" ht="13.5" x14ac:dyDescent="0.25">
      <c r="A1029" s="3">
        <f>RSI!A1029</f>
        <v>43808</v>
      </c>
      <c r="B1029" s="2">
        <f>RSI!B1029</f>
        <v>52.213700000000003</v>
      </c>
      <c r="C1029" s="2">
        <f>RSI!I1029</f>
        <v>45.760848162550872</v>
      </c>
      <c r="D1029" s="2">
        <f>MACD!E1029</f>
        <v>-0.33543099478441007</v>
      </c>
      <c r="E1029" s="2">
        <f>MACD!F1029</f>
        <v>-4.6650437681585097E-2</v>
      </c>
      <c r="F1029" s="2">
        <f>'Moving Avg'!D1029</f>
        <v>52.213700000000003</v>
      </c>
      <c r="G1029" s="2">
        <f>'Moving Avg'!F1029</f>
        <v>52.037110000000006</v>
      </c>
      <c r="H1029" s="2">
        <f>'Moving Avg'!G1029</f>
        <v>53.207939999999965</v>
      </c>
      <c r="I1029" s="2">
        <f>'Moving Avg'!H1029</f>
        <v>55.456069000000042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</row>
    <row r="1030" spans="1:12" ht="13.5" x14ac:dyDescent="0.25">
      <c r="A1030" s="3">
        <f>RSI!A1030</f>
        <v>43809</v>
      </c>
      <c r="B1030" s="2">
        <f>RSI!B1030</f>
        <v>52.213700000000003</v>
      </c>
      <c r="C1030" s="2">
        <f>RSI!I1030</f>
        <v>45.760848162550865</v>
      </c>
      <c r="D1030" s="2">
        <f>MACD!E1030</f>
        <v>-0.40816238266242522</v>
      </c>
      <c r="E1030" s="2">
        <f>MACD!F1030</f>
        <v>-0.11895282667775313</v>
      </c>
      <c r="F1030" s="2">
        <f>'Moving Avg'!D1030</f>
        <v>52.213700000000003</v>
      </c>
      <c r="G1030" s="2">
        <f>'Moving Avg'!F1030</f>
        <v>52.034210000000009</v>
      </c>
      <c r="H1030" s="2">
        <f>'Moving Avg'!G1030</f>
        <v>53.164427999999958</v>
      </c>
      <c r="I1030" s="2">
        <f>'Moving Avg'!H1030</f>
        <v>55.451509000000044</v>
      </c>
      <c r="J1030" s="5" t="str">
        <f>OBV!F1030</f>
        <v>NEUTRAL</v>
      </c>
      <c r="K1030" s="5" t="str">
        <f>OBV!G1030</f>
        <v>NEUTRAL</v>
      </c>
      <c r="L1030" s="5" t="str">
        <f>OBV!H1030</f>
        <v>NEUTRAL</v>
      </c>
    </row>
    <row r="1031" spans="1:12" ht="13.5" x14ac:dyDescent="0.25">
      <c r="A1031" s="3">
        <f>RSI!A1031</f>
        <v>43810</v>
      </c>
      <c r="B1031" s="2">
        <f>RSI!B1031</f>
        <v>52.213700000000003</v>
      </c>
      <c r="C1031" s="2">
        <f>RSI!I1031</f>
        <v>45.760848162550865</v>
      </c>
      <c r="D1031" s="2">
        <f>MACD!E1031</f>
        <v>-0.4687586280635756</v>
      </c>
      <c r="E1031" s="2">
        <f>MACD!F1031</f>
        <v>-0.18891398695491762</v>
      </c>
      <c r="F1031" s="2">
        <f>'Moving Avg'!D1031</f>
        <v>52.213700000000003</v>
      </c>
      <c r="G1031" s="2">
        <f>'Moving Avg'!F1031</f>
        <v>52.031310000000005</v>
      </c>
      <c r="H1031" s="2">
        <f>'Moving Avg'!G1031</f>
        <v>53.120915999999959</v>
      </c>
      <c r="I1031" s="2">
        <f>'Moving Avg'!H1031</f>
        <v>55.440470500000032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</row>
    <row r="1032" spans="1:12" ht="13.5" x14ac:dyDescent="0.25">
      <c r="A1032" s="3">
        <f>RSI!A1032</f>
        <v>43811</v>
      </c>
      <c r="B1032" s="2">
        <f>RSI!B1032</f>
        <v>52.213700000000003</v>
      </c>
      <c r="C1032" s="2">
        <f>RSI!I1032</f>
        <v>45.760848162550865</v>
      </c>
      <c r="D1032" s="2">
        <f>MACD!E1032</f>
        <v>-0.39866442000961655</v>
      </c>
      <c r="E1032" s="2">
        <f>MACD!F1032</f>
        <v>-0.23086407356585742</v>
      </c>
      <c r="F1032" s="2">
        <f>'Moving Avg'!D1032</f>
        <v>52.213700000000003</v>
      </c>
      <c r="G1032" s="2">
        <f>'Moving Avg'!F1032</f>
        <v>52.028410000000008</v>
      </c>
      <c r="H1032" s="2">
        <f>'Moving Avg'!G1032</f>
        <v>53.077403999999952</v>
      </c>
      <c r="I1032" s="2">
        <f>'Moving Avg'!H1032</f>
        <v>55.429432000000034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</row>
    <row r="1033" spans="1:12" ht="13.5" x14ac:dyDescent="0.25">
      <c r="A1033" s="3">
        <f>RSI!A1033</f>
        <v>43812</v>
      </c>
      <c r="B1033" s="2">
        <f>RSI!B1033</f>
        <v>52.213700000000003</v>
      </c>
      <c r="C1033" s="2">
        <f>RSI!I1033</f>
        <v>45.760848162550872</v>
      </c>
      <c r="D1033" s="2">
        <f>MACD!E1033</f>
        <v>-0.33854315250284372</v>
      </c>
      <c r="E1033" s="2">
        <f>MACD!F1033</f>
        <v>-0.25239988935325469</v>
      </c>
      <c r="F1033" s="2">
        <f>'Moving Avg'!D1033</f>
        <v>52.213700000000003</v>
      </c>
      <c r="G1033" s="2">
        <f>'Moving Avg'!F1033</f>
        <v>52.025870000000012</v>
      </c>
      <c r="H1033" s="2">
        <f>'Moving Avg'!G1033</f>
        <v>53.033891999999952</v>
      </c>
      <c r="I1033" s="2">
        <f>'Moving Avg'!H1033</f>
        <v>55.410230000000048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</row>
    <row r="1034" spans="1:12" ht="13.5" x14ac:dyDescent="0.25">
      <c r="A1034" s="3">
        <f>RSI!A1034</f>
        <v>43815</v>
      </c>
      <c r="B1034" s="2">
        <f>RSI!B1034</f>
        <v>52.213700000000003</v>
      </c>
      <c r="C1034" s="2">
        <f>RSI!I1034</f>
        <v>45.760848162550879</v>
      </c>
      <c r="D1034" s="2">
        <f>MACD!E1034</f>
        <v>-0.29584366197757106</v>
      </c>
      <c r="E1034" s="2">
        <f>MACD!F1034</f>
        <v>-0.26108864387811798</v>
      </c>
      <c r="F1034" s="2">
        <f>'Moving Avg'!D1034</f>
        <v>52.213700000000003</v>
      </c>
      <c r="G1034" s="2">
        <f>'Moving Avg'!F1034</f>
        <v>52.022970000000008</v>
      </c>
      <c r="H1034" s="2">
        <f>'Moving Avg'!G1034</f>
        <v>52.990379999999952</v>
      </c>
      <c r="I1034" s="2">
        <f>'Moving Avg'!H1034</f>
        <v>55.391028000000041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</row>
    <row r="1035" spans="1:12" ht="13.5" x14ac:dyDescent="0.25">
      <c r="A1035" s="3">
        <f>RSI!A1035</f>
        <v>43816</v>
      </c>
      <c r="B1035" s="2">
        <f>RSI!B1035</f>
        <v>51.488500000000002</v>
      </c>
      <c r="C1035" s="2">
        <f>RSI!I1035</f>
        <v>30.887036954229572</v>
      </c>
      <c r="D1035" s="2">
        <f>MACD!E1035</f>
        <v>-0.20529968892241612</v>
      </c>
      <c r="E1035" s="2">
        <f>MACD!F1035</f>
        <v>-0.24993085288697761</v>
      </c>
      <c r="F1035" s="2">
        <f>'Moving Avg'!D1035</f>
        <v>52.068660000000001</v>
      </c>
      <c r="G1035" s="2">
        <f>'Moving Avg'!F1035</f>
        <v>52.004840000000002</v>
      </c>
      <c r="H1035" s="2">
        <f>'Moving Avg'!G1035</f>
        <v>52.910609999999949</v>
      </c>
      <c r="I1035" s="2">
        <f>'Moving Avg'!H1035</f>
        <v>55.36820000000003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</row>
    <row r="1036" spans="1:12" ht="13.5" x14ac:dyDescent="0.25">
      <c r="A1036" s="3">
        <f>RSI!A1036</f>
        <v>43817</v>
      </c>
      <c r="B1036" s="2">
        <f>RSI!B1036</f>
        <v>51.488500000000002</v>
      </c>
      <c r="C1036" s="2">
        <f>RSI!I1036</f>
        <v>30.887036954229572</v>
      </c>
      <c r="D1036" s="2">
        <f>MACD!E1036</f>
        <v>-0.12375669363505892</v>
      </c>
      <c r="E1036" s="2">
        <f>MACD!F1036</f>
        <v>-0.22469602103659389</v>
      </c>
      <c r="F1036" s="2">
        <f>'Moving Avg'!D1036</f>
        <v>51.923619999999993</v>
      </c>
      <c r="G1036" s="2">
        <f>'Moving Avg'!F1036</f>
        <v>51.965680000000006</v>
      </c>
      <c r="H1036" s="2">
        <f>'Moving Avg'!G1036</f>
        <v>52.801831999999962</v>
      </c>
      <c r="I1036" s="2">
        <f>'Moving Avg'!H1036</f>
        <v>55.332771000000029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51.488500000000002</v>
      </c>
      <c r="C1037" s="2">
        <f>RSI!I1037</f>
        <v>30.887036954229572</v>
      </c>
      <c r="D1037" s="2">
        <f>MACD!E1037</f>
        <v>-5.0195011359953412E-2</v>
      </c>
      <c r="E1037" s="2">
        <f>MACD!F1037</f>
        <v>-0.18979581910126581</v>
      </c>
      <c r="F1037" s="2">
        <f>'Moving Avg'!D1037</f>
        <v>51.778579999999998</v>
      </c>
      <c r="G1037" s="2">
        <f>'Moving Avg'!F1037</f>
        <v>51.965680000000006</v>
      </c>
      <c r="H1037" s="2">
        <f>'Moving Avg'!G1037</f>
        <v>52.74381599999996</v>
      </c>
      <c r="I1037" s="2">
        <f>'Moving Avg'!H1037</f>
        <v>55.31049400000002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</row>
    <row r="1038" spans="1:12" ht="13.5" x14ac:dyDescent="0.25">
      <c r="A1038" s="3">
        <f>RSI!A1038</f>
        <v>43819</v>
      </c>
      <c r="B1038" s="2">
        <f>RSI!B1038</f>
        <v>51.488500000000002</v>
      </c>
      <c r="C1038" s="2">
        <f>RSI!I1038</f>
        <v>30.887036954229572</v>
      </c>
      <c r="D1038" s="2">
        <f>MACD!E1038</f>
        <v>1.6275195680194088E-2</v>
      </c>
      <c r="E1038" s="2">
        <f>MACD!F1038</f>
        <v>-0.14858161614497384</v>
      </c>
      <c r="F1038" s="2">
        <f>'Moving Avg'!D1038</f>
        <v>51.633539999999996</v>
      </c>
      <c r="G1038" s="2">
        <f>'Moving Avg'!F1038</f>
        <v>51.96568000000002</v>
      </c>
      <c r="H1038" s="2">
        <f>'Moving Avg'!G1038</f>
        <v>52.685799999999965</v>
      </c>
      <c r="I1038" s="2">
        <f>'Moving Avg'!H1038</f>
        <v>55.288217000000003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51.488500000000002</v>
      </c>
      <c r="C1039" s="2">
        <f>RSI!I1039</f>
        <v>30.887036954229572</v>
      </c>
      <c r="D1039" s="2">
        <f>MACD!E1039</f>
        <v>7.6431908367709411E-2</v>
      </c>
      <c r="E1039" s="2">
        <f>MACD!F1039</f>
        <v>-0.1035789112424372</v>
      </c>
      <c r="F1039" s="2">
        <f>'Moving Avg'!D1039</f>
        <v>51.488500000000002</v>
      </c>
      <c r="G1039" s="2">
        <f>'Moving Avg'!F1039</f>
        <v>51.96568000000002</v>
      </c>
      <c r="H1039" s="2">
        <f>'Moving Avg'!G1039</f>
        <v>52.627783999999963</v>
      </c>
      <c r="I1039" s="2">
        <f>'Moving Avg'!H1039</f>
        <v>55.265939999999993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50.763300000000001</v>
      </c>
      <c r="C1040" s="2">
        <f>RSI!I1040</f>
        <v>20.999926422562226</v>
      </c>
      <c r="D1040" s="2">
        <f>MACD!E1040</f>
        <v>0.1846751230560244</v>
      </c>
      <c r="E1040" s="2">
        <f>MACD!F1040</f>
        <v>-4.5928104382744882E-2</v>
      </c>
      <c r="F1040" s="2">
        <f>'Moving Avg'!D1040</f>
        <v>51.343460000000007</v>
      </c>
      <c r="G1040" s="2">
        <f>'Moving Avg'!F1040</f>
        <v>51.929420000000015</v>
      </c>
      <c r="H1040" s="2">
        <f>'Moving Avg'!G1040</f>
        <v>52.555263999999973</v>
      </c>
      <c r="I1040" s="2">
        <f>'Moving Avg'!H1040</f>
        <v>55.240198499999998</v>
      </c>
      <c r="J1040" s="5" t="str">
        <f>OBV!F1040</f>
        <v>BEARISH</v>
      </c>
      <c r="K1040" s="5" t="str">
        <f>OBV!G1040</f>
        <v>STRONG</v>
      </c>
      <c r="L1040" s="5" t="str">
        <f>OBV!H1040</f>
        <v>CONFIRMED BEARISH</v>
      </c>
    </row>
    <row r="1041" spans="1:12" ht="13.5" x14ac:dyDescent="0.25">
      <c r="A1041" s="3">
        <f>RSI!A1041</f>
        <v>43824</v>
      </c>
      <c r="B1041" s="2">
        <f>RSI!B1041</f>
        <v>50.763300000000001</v>
      </c>
      <c r="C1041" s="2">
        <f>RSI!I1041</f>
        <v>20.999926422562226</v>
      </c>
      <c r="D1041" s="2">
        <f>MACD!E1041</f>
        <v>0.28390527561175816</v>
      </c>
      <c r="E1041" s="2">
        <f>MACD!F1041</f>
        <v>2.0038571616155729E-2</v>
      </c>
      <c r="F1041" s="2">
        <f>'Moving Avg'!D1041</f>
        <v>51.198420000000013</v>
      </c>
      <c r="G1041" s="2">
        <f>'Moving Avg'!F1041</f>
        <v>51.893160000000009</v>
      </c>
      <c r="H1041" s="2">
        <f>'Moving Avg'!G1041</f>
        <v>52.482743999999975</v>
      </c>
      <c r="I1041" s="2">
        <f>'Moving Avg'!H1041</f>
        <v>55.214456999999982</v>
      </c>
      <c r="J1041" s="5" t="str">
        <f>OBV!F1041</f>
        <v>BEARISH</v>
      </c>
      <c r="K1041" s="5" t="str">
        <f>OBV!G1041</f>
        <v>STRONG</v>
      </c>
      <c r="L1041" s="5" t="str">
        <f>OBV!H1041</f>
        <v>CONFIRMED BEARISH</v>
      </c>
    </row>
    <row r="1042" spans="1:12" ht="13.5" x14ac:dyDescent="0.25">
      <c r="A1042" s="3">
        <f>RSI!A1042</f>
        <v>43825</v>
      </c>
      <c r="B1042" s="2">
        <f>RSI!B1042</f>
        <v>50.763300000000001</v>
      </c>
      <c r="C1042" s="2">
        <f>RSI!I1042</f>
        <v>20.999926422562226</v>
      </c>
      <c r="D1042" s="2">
        <f>MACD!E1042</f>
        <v>0.37494308430229495</v>
      </c>
      <c r="E1042" s="2">
        <f>MACD!F1042</f>
        <v>9.1019474153383573E-2</v>
      </c>
      <c r="F1042" s="2">
        <f>'Moving Avg'!D1042</f>
        <v>51.053380000000004</v>
      </c>
      <c r="G1042" s="2">
        <f>'Moving Avg'!F1042</f>
        <v>51.817740000000015</v>
      </c>
      <c r="H1042" s="2">
        <f>'Moving Avg'!G1042</f>
        <v>52.410223999999978</v>
      </c>
      <c r="I1042" s="2">
        <f>'Moving Avg'!H1042</f>
        <v>55.188715499999986</v>
      </c>
      <c r="J1042" s="5" t="str">
        <f>OBV!F1042</f>
        <v>BEARISH</v>
      </c>
      <c r="K1042" s="5" t="str">
        <f>OBV!G1042</f>
        <v>STRONG</v>
      </c>
      <c r="L1042" s="5" t="str">
        <f>OBV!H1042</f>
        <v>CONFIRMED BEARISH</v>
      </c>
    </row>
    <row r="1043" spans="1:12" ht="13.5" x14ac:dyDescent="0.25">
      <c r="A1043" s="3">
        <f>RSI!A1043</f>
        <v>43826</v>
      </c>
      <c r="B1043" s="2">
        <f>RSI!B1043</f>
        <v>50.763300000000001</v>
      </c>
      <c r="C1043" s="2">
        <f>RSI!I1043</f>
        <v>20.999926422562226</v>
      </c>
      <c r="D1043" s="2">
        <f>MACD!E1043</f>
        <v>0.45852492205924023</v>
      </c>
      <c r="E1043" s="2">
        <f>MACD!F1043</f>
        <v>0.16452056373455493</v>
      </c>
      <c r="F1043" s="2">
        <f>'Moving Avg'!D1043</f>
        <v>50.90834000000001</v>
      </c>
      <c r="G1043" s="2">
        <f>'Moving Avg'!F1043</f>
        <v>51.742320000000007</v>
      </c>
      <c r="H1043" s="2">
        <f>'Moving Avg'!G1043</f>
        <v>52.337703999999995</v>
      </c>
      <c r="I1043" s="2">
        <f>'Moving Avg'!H1043</f>
        <v>55.170359999999981</v>
      </c>
      <c r="J1043" s="5" t="str">
        <f>OBV!F1043</f>
        <v>BEARISH</v>
      </c>
      <c r="K1043" s="5" t="str">
        <f>OBV!G1043</f>
        <v>STRONG</v>
      </c>
      <c r="L1043" s="5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50.763300000000001</v>
      </c>
      <c r="C1044" s="2">
        <f>RSI!I1044</f>
        <v>20.999926422562226</v>
      </c>
      <c r="D1044" s="2">
        <f>MACD!E1044</f>
        <v>0.53531268757183881</v>
      </c>
      <c r="E1044" s="2">
        <f>MACD!F1044</f>
        <v>0.23867898850201169</v>
      </c>
      <c r="F1044" s="2">
        <f>'Moving Avg'!D1044</f>
        <v>50.763300000000001</v>
      </c>
      <c r="G1044" s="2">
        <f>'Moving Avg'!F1044</f>
        <v>51.669800000000009</v>
      </c>
      <c r="H1044" s="2">
        <f>'Moving Avg'!G1044</f>
        <v>52.265183999999991</v>
      </c>
      <c r="I1044" s="2">
        <f>'Moving Avg'!H1044</f>
        <v>55.152069499999989</v>
      </c>
      <c r="J1044" s="5" t="str">
        <f>OBV!F1044</f>
        <v>BEARISH</v>
      </c>
      <c r="K1044" s="5" t="str">
        <f>OBV!G1044</f>
        <v>STRONG</v>
      </c>
      <c r="L1044" s="5" t="str">
        <f>OBV!H1044</f>
        <v>CONFIRMED BEARISH</v>
      </c>
    </row>
    <row r="1045" spans="1:12" ht="13.5" x14ac:dyDescent="0.25">
      <c r="A1045" s="3">
        <f>RSI!A1045</f>
        <v>43830</v>
      </c>
      <c r="B1045" s="2">
        <f>RSI!B1045</f>
        <v>50.763300000000001</v>
      </c>
      <c r="C1045" s="2">
        <f>RSI!I1045</f>
        <v>20.999926422562226</v>
      </c>
      <c r="D1045" s="2">
        <f>MACD!E1045</f>
        <v>0.49433315698973246</v>
      </c>
      <c r="E1045" s="2">
        <f>MACD!F1045</f>
        <v>0.28980982219955587</v>
      </c>
      <c r="F1045" s="2">
        <f>'Moving Avg'!D1045</f>
        <v>50.763300000000001</v>
      </c>
      <c r="G1045" s="2">
        <f>'Moving Avg'!F1045</f>
        <v>51.597279999999998</v>
      </c>
      <c r="H1045" s="2">
        <f>'Moving Avg'!G1045</f>
        <v>52.192664000000008</v>
      </c>
      <c r="I1045" s="2">
        <f>'Moving Avg'!H1045</f>
        <v>55.133778999999997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</row>
    <row r="1046" spans="1:12" ht="13.5" x14ac:dyDescent="0.25">
      <c r="A1046" s="3">
        <f>RSI!A1046</f>
        <v>43832</v>
      </c>
      <c r="B1046" s="2">
        <f>RSI!B1046</f>
        <v>50.763300000000001</v>
      </c>
      <c r="C1046" s="2">
        <f>RSI!I1046</f>
        <v>20.999926422562226</v>
      </c>
      <c r="D1046" s="2">
        <f>MACD!E1046</f>
        <v>0.46485764833434473</v>
      </c>
      <c r="E1046" s="2">
        <f>MACD!F1046</f>
        <v>0.32481938742651362</v>
      </c>
      <c r="F1046" s="2">
        <f>'Moving Avg'!D1046</f>
        <v>50.763300000000001</v>
      </c>
      <c r="G1046" s="2">
        <f>'Moving Avg'!F1046</f>
        <v>51.524760000000001</v>
      </c>
      <c r="H1046" s="2">
        <f>'Moving Avg'!G1046</f>
        <v>52.120144000000003</v>
      </c>
      <c r="I1046" s="2">
        <f>'Moving Avg'!H1046</f>
        <v>55.120023499999981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</row>
    <row r="1047" spans="1:12" ht="13.5" x14ac:dyDescent="0.25">
      <c r="A1047" s="3">
        <f>RSI!A1047</f>
        <v>43833</v>
      </c>
      <c r="B1047" s="2">
        <f>RSI!B1047</f>
        <v>50.770600000000002</v>
      </c>
      <c r="C1047" s="2">
        <f>RSI!I1047</f>
        <v>21.425264162950967</v>
      </c>
      <c r="D1047" s="2">
        <f>MACD!E1047</f>
        <v>0.44419042476292248</v>
      </c>
      <c r="E1047" s="2">
        <f>MACD!F1047</f>
        <v>0.34869359489379542</v>
      </c>
      <c r="F1047" s="2">
        <f>'Moving Avg'!D1047</f>
        <v>50.764760000000003</v>
      </c>
      <c r="G1047" s="2">
        <f>'Moving Avg'!F1047</f>
        <v>51.452604999999991</v>
      </c>
      <c r="H1047" s="2">
        <f>'Moving Avg'!G1047</f>
        <v>52.04777</v>
      </c>
      <c r="I1047" s="2">
        <f>'Moving Avg'!H1047</f>
        <v>55.106304499999979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50.770600000000002</v>
      </c>
      <c r="C1048" s="2">
        <f>RSI!I1048</f>
        <v>21.425264162950967</v>
      </c>
      <c r="D1048" s="2">
        <f>MACD!E1048</f>
        <v>0.43111735302163368</v>
      </c>
      <c r="E1048" s="2">
        <f>MACD!F1048</f>
        <v>0.3651783465193631</v>
      </c>
      <c r="F1048" s="2">
        <f>'Moving Avg'!D1048</f>
        <v>50.766219999999997</v>
      </c>
      <c r="G1048" s="2">
        <f>'Moving Avg'!F1048</f>
        <v>51.380449999999996</v>
      </c>
      <c r="H1048" s="2">
        <f>'Moving Avg'!G1048</f>
        <v>51.975396000000003</v>
      </c>
      <c r="I1048" s="2">
        <f>'Moving Avg'!H1048</f>
        <v>55.088050499999966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50.770600000000002</v>
      </c>
      <c r="C1049" s="2">
        <f>RSI!I1049</f>
        <v>21.425264162950967</v>
      </c>
      <c r="D1049" s="2">
        <f>MACD!E1049</f>
        <v>0.42414309620983914</v>
      </c>
      <c r="E1049" s="2">
        <f>MACD!F1049</f>
        <v>0.3769712964574583</v>
      </c>
      <c r="F1049" s="2">
        <f>'Moving Avg'!D1049</f>
        <v>50.767679999999999</v>
      </c>
      <c r="G1049" s="2">
        <f>'Moving Avg'!F1049</f>
        <v>51.308294999999987</v>
      </c>
      <c r="H1049" s="2">
        <f>'Moving Avg'!G1049</f>
        <v>51.917525999999995</v>
      </c>
      <c r="I1049" s="2">
        <f>'Moving Avg'!H1049</f>
        <v>55.07011999999996</v>
      </c>
      <c r="J1049" s="5" t="str">
        <f>OBV!F1049</f>
        <v>BULLISH</v>
      </c>
      <c r="K1049" s="5" t="str">
        <f>OBV!G1049</f>
        <v>NEUTRAL</v>
      </c>
      <c r="L1049" s="5" t="str">
        <f>OBV!H1049</f>
        <v>CONFIRMED BULLISH</v>
      </c>
    </row>
    <row r="1050" spans="1:12" ht="13.5" x14ac:dyDescent="0.25">
      <c r="A1050" s="3">
        <f>RSI!A1050</f>
        <v>43838</v>
      </c>
      <c r="B1050" s="2">
        <f>RSI!B1050</f>
        <v>50.763300000000001</v>
      </c>
      <c r="C1050" s="2">
        <f>RSI!I1050</f>
        <v>21.28215217381441</v>
      </c>
      <c r="D1050" s="2">
        <f>MACD!E1050</f>
        <v>0.31099810188482024</v>
      </c>
      <c r="E1050" s="2">
        <f>MACD!F1050</f>
        <v>0.36377665754293076</v>
      </c>
      <c r="F1050" s="2">
        <f>'Moving Avg'!D1050</f>
        <v>50.767680000000006</v>
      </c>
      <c r="G1050" s="2">
        <f>'Moving Avg'!F1050</f>
        <v>51.23577499999999</v>
      </c>
      <c r="H1050" s="2">
        <f>'Moving Avg'!G1050</f>
        <v>51.85951</v>
      </c>
      <c r="I1050" s="2">
        <f>'Moving Avg'!H1050</f>
        <v>55.052152999999961</v>
      </c>
      <c r="J1050" s="5" t="str">
        <f>OBV!F1050</f>
        <v>BEARISH</v>
      </c>
      <c r="K1050" s="5" t="str">
        <f>OBV!G1050</f>
        <v>STRONG</v>
      </c>
      <c r="L1050" s="5" t="str">
        <f>OBV!H1050</f>
        <v>NEUTRAL</v>
      </c>
    </row>
    <row r="1051" spans="1:12" ht="13.5" x14ac:dyDescent="0.25">
      <c r="A1051" s="3">
        <f>RSI!A1051</f>
        <v>43839</v>
      </c>
      <c r="B1051" s="2">
        <f>RSI!B1051</f>
        <v>52.286200000000001</v>
      </c>
      <c r="C1051" s="2">
        <f>RSI!I1051</f>
        <v>68.521203300871676</v>
      </c>
      <c r="D1051" s="2">
        <f>MACD!E1051</f>
        <v>0.106000193489038</v>
      </c>
      <c r="E1051" s="2">
        <f>MACD!F1051</f>
        <v>0.31222136473215223</v>
      </c>
      <c r="F1051" s="2">
        <f>'Moving Avg'!D1051</f>
        <v>51.072260000000007</v>
      </c>
      <c r="G1051" s="2">
        <f>'Moving Avg'!F1051</f>
        <v>51.239399999999989</v>
      </c>
      <c r="H1051" s="2">
        <f>'Moving Avg'!G1051</f>
        <v>51.831952000000001</v>
      </c>
      <c r="I1051" s="2">
        <f>'Moving Avg'!H1051</f>
        <v>55.041800499999965</v>
      </c>
      <c r="J1051" s="5" t="str">
        <f>OBV!F1051</f>
        <v>BEARISH</v>
      </c>
      <c r="K1051" s="5" t="str">
        <f>OBV!G1051</f>
        <v>STRONG</v>
      </c>
      <c r="L1051" s="5" t="str">
        <f>OBV!H1051</f>
        <v>BEARISH DIVERGENCE</v>
      </c>
    </row>
    <row r="1052" spans="1:12" ht="13.5" x14ac:dyDescent="0.25">
      <c r="A1052" s="3">
        <f>RSI!A1052</f>
        <v>43840</v>
      </c>
      <c r="B1052" s="2">
        <f>RSI!B1052</f>
        <v>50.763300000000001</v>
      </c>
      <c r="C1052" s="2">
        <f>RSI!I1052</f>
        <v>41.622144296319945</v>
      </c>
      <c r="D1052" s="2">
        <f>MACD!E1052</f>
        <v>3.963373883719612E-2</v>
      </c>
      <c r="E1052" s="2">
        <f>MACD!F1052</f>
        <v>0.25770383955316101</v>
      </c>
      <c r="F1052" s="2">
        <f>'Moving Avg'!D1052</f>
        <v>51.070800000000006</v>
      </c>
      <c r="G1052" s="2">
        <f>'Moving Avg'!F1052</f>
        <v>51.166879999999992</v>
      </c>
      <c r="H1052" s="2">
        <f>'Moving Avg'!G1052</f>
        <v>51.773936000000006</v>
      </c>
      <c r="I1052" s="2">
        <f>'Moving Avg'!H1052</f>
        <v>55.023833499999945</v>
      </c>
      <c r="J1052" s="5" t="str">
        <f>OBV!F1052</f>
        <v>BEARISH</v>
      </c>
      <c r="K1052" s="5" t="str">
        <f>OBV!G1052</f>
        <v>STRONG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50.763300000000001</v>
      </c>
      <c r="C1053" s="2">
        <f>RSI!I1053</f>
        <v>41.622144296319945</v>
      </c>
      <c r="D1053" s="2">
        <f>MACD!E1053</f>
        <v>-1.2814437757128871E-2</v>
      </c>
      <c r="E1053" s="2">
        <f>MACD!F1053</f>
        <v>0.20360018409110303</v>
      </c>
      <c r="F1053" s="2">
        <f>'Moving Avg'!D1053</f>
        <v>51.069339999999997</v>
      </c>
      <c r="G1053" s="2">
        <f>'Moving Avg'!F1053</f>
        <v>51.094359999999988</v>
      </c>
      <c r="H1053" s="2">
        <f>'Moving Avg'!G1053</f>
        <v>51.711570000000002</v>
      </c>
      <c r="I1053" s="2">
        <f>'Moving Avg'!H1053</f>
        <v>55.005542999999953</v>
      </c>
      <c r="J1053" s="5" t="str">
        <f>OBV!F1053</f>
        <v>BEARISH</v>
      </c>
      <c r="K1053" s="5" t="str">
        <f>OBV!G1053</f>
        <v>STRONG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50.763300000000001</v>
      </c>
      <c r="C1054" s="2">
        <f>RSI!I1054</f>
        <v>41.622144296319945</v>
      </c>
      <c r="D1054" s="2">
        <f>MACD!E1054</f>
        <v>-5.376028052751991E-2</v>
      </c>
      <c r="E1054" s="2">
        <f>MACD!F1054</f>
        <v>0.15212809116737847</v>
      </c>
      <c r="F1054" s="2">
        <f>'Moving Avg'!D1054</f>
        <v>51.067880000000002</v>
      </c>
      <c r="G1054" s="2">
        <f>'Moving Avg'!F1054</f>
        <v>51.021839999999997</v>
      </c>
      <c r="H1054" s="2">
        <f>'Moving Avg'!G1054</f>
        <v>51.649204000000012</v>
      </c>
      <c r="I1054" s="2">
        <f>'Moving Avg'!H1054</f>
        <v>54.987284499999951</v>
      </c>
      <c r="J1054" s="5" t="str">
        <f>OBV!F1054</f>
        <v>BEARISH</v>
      </c>
      <c r="K1054" s="5" t="str">
        <f>OBV!G1054</f>
        <v>STRONG</v>
      </c>
      <c r="L1054" s="5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50.763300000000001</v>
      </c>
      <c r="C1055" s="2">
        <f>RSI!I1055</f>
        <v>41.622144296319945</v>
      </c>
      <c r="D1055" s="2">
        <f>MACD!E1055</f>
        <v>-8.5227704002598159E-2</v>
      </c>
      <c r="E1055" s="2">
        <f>MACD!F1055</f>
        <v>0.10465693213338315</v>
      </c>
      <c r="F1055" s="2">
        <f>'Moving Avg'!D1055</f>
        <v>51.067880000000002</v>
      </c>
      <c r="G1055" s="2">
        <f>'Moving Avg'!F1055</f>
        <v>50.985579999999999</v>
      </c>
      <c r="H1055" s="2">
        <f>'Moving Avg'!G1055</f>
        <v>51.619036000000008</v>
      </c>
      <c r="I1055" s="2">
        <f>'Moving Avg'!H1055</f>
        <v>54.968993999999959</v>
      </c>
      <c r="J1055" s="5" t="str">
        <f>OBV!F1055</f>
        <v>BEARISH</v>
      </c>
      <c r="K1055" s="5" t="str">
        <f>OBV!G1055</f>
        <v>NEUTRAL</v>
      </c>
      <c r="L1055" s="5" t="str">
        <f>OBV!H1055</f>
        <v>NEUTRAL</v>
      </c>
    </row>
    <row r="1056" spans="1:12" ht="13.5" x14ac:dyDescent="0.25">
      <c r="A1056" s="3">
        <f>RSI!A1056</f>
        <v>43847</v>
      </c>
      <c r="B1056" s="2">
        <f>RSI!B1056</f>
        <v>52.931600000000003</v>
      </c>
      <c r="C1056" s="2">
        <f>RSI!I1056</f>
        <v>66.675386742028152</v>
      </c>
      <c r="D1056" s="2">
        <f>MACD!E1056</f>
        <v>-0.26952522719243888</v>
      </c>
      <c r="E1056" s="2">
        <f>MACD!F1056</f>
        <v>2.9820500268218746E-2</v>
      </c>
      <c r="F1056" s="2">
        <f>'Moving Avg'!D1056</f>
        <v>51.196960000000004</v>
      </c>
      <c r="G1056" s="2">
        <f>'Moving Avg'!F1056</f>
        <v>51.057735000000001</v>
      </c>
      <c r="H1056" s="2">
        <f>'Moving Avg'!G1056</f>
        <v>51.632234000000011</v>
      </c>
      <c r="I1056" s="2">
        <f>'Moving Avg'!H1056</f>
        <v>54.961512499999962</v>
      </c>
      <c r="J1056" s="5" t="str">
        <f>OBV!F1056</f>
        <v>BEARISH</v>
      </c>
      <c r="K1056" s="5" t="str">
        <f>OBV!G1056</f>
        <v>NEUTRAL</v>
      </c>
      <c r="L1056" s="5" t="str">
        <f>OBV!H1056</f>
        <v>BEARISH DIVERGENCE</v>
      </c>
    </row>
    <row r="1057" spans="1:12" ht="13.5" x14ac:dyDescent="0.25">
      <c r="A1057" s="3">
        <f>RSI!A1057</f>
        <v>43850</v>
      </c>
      <c r="B1057" s="2">
        <f>RSI!B1057</f>
        <v>52.938899999999997</v>
      </c>
      <c r="C1057" s="2">
        <f>RSI!I1057</f>
        <v>66.727158613681098</v>
      </c>
      <c r="D1057" s="2">
        <f>MACD!E1057</f>
        <v>-0.4349739963332766</v>
      </c>
      <c r="E1057" s="2">
        <f>MACD!F1057</f>
        <v>-6.3138399052080324E-2</v>
      </c>
      <c r="F1057" s="2">
        <f>'Moving Avg'!D1057</f>
        <v>51.632079999999995</v>
      </c>
      <c r="G1057" s="2">
        <f>'Moving Avg'!F1057</f>
        <v>51.130254999999991</v>
      </c>
      <c r="H1057" s="2">
        <f>'Moving Avg'!G1057</f>
        <v>51.645578000000015</v>
      </c>
      <c r="I1057" s="2">
        <f>'Moving Avg'!H1057</f>
        <v>54.954067499999944</v>
      </c>
      <c r="J1057" s="5" t="str">
        <f>OBV!F1057</f>
        <v>BULLISH</v>
      </c>
      <c r="K1057" s="5" t="str">
        <f>OBV!G1057</f>
        <v>WEAK</v>
      </c>
      <c r="L1057" s="5" t="str">
        <f>OBV!H1057</f>
        <v>CONFIRMED BULLISH</v>
      </c>
    </row>
    <row r="1058" spans="1:12" ht="13.5" x14ac:dyDescent="0.25">
      <c r="A1058" s="3">
        <f>RSI!A1058</f>
        <v>43851</v>
      </c>
      <c r="B1058" s="2">
        <f>RSI!B1058</f>
        <v>54.316699999999997</v>
      </c>
      <c r="C1058" s="2">
        <f>RSI!I1058</f>
        <v>74.71234851609745</v>
      </c>
      <c r="D1058" s="2">
        <f>MACD!E1058</f>
        <v>-0.68641136251105195</v>
      </c>
      <c r="E1058" s="2">
        <f>MACD!F1058</f>
        <v>-0.18779299174387465</v>
      </c>
      <c r="F1058" s="2">
        <f>'Moving Avg'!D1058</f>
        <v>52.342759999999998</v>
      </c>
      <c r="G1058" s="2">
        <f>'Moving Avg'!F1058</f>
        <v>51.271664999999999</v>
      </c>
      <c r="H1058" s="2">
        <f>'Moving Avg'!G1058</f>
        <v>51.686478000000008</v>
      </c>
      <c r="I1058" s="2">
        <f>'Moving Avg'!H1058</f>
        <v>54.961641999999941</v>
      </c>
      <c r="J1058" s="5" t="str">
        <f>OBV!F1058</f>
        <v>BULLISH</v>
      </c>
      <c r="K1058" s="5" t="str">
        <f>OBV!G1058</f>
        <v>WEAK</v>
      </c>
      <c r="L1058" s="5" t="str">
        <f>OBV!H1058</f>
        <v>CONFIRMED BULLISH</v>
      </c>
    </row>
    <row r="1059" spans="1:12" ht="13.5" x14ac:dyDescent="0.25">
      <c r="A1059" s="3">
        <f>RSI!A1059</f>
        <v>43852</v>
      </c>
      <c r="B1059" s="2">
        <f>RSI!B1059</f>
        <v>52.938899999999997</v>
      </c>
      <c r="C1059" s="2">
        <f>RSI!I1059</f>
        <v>59.368449000607256</v>
      </c>
      <c r="D1059" s="2">
        <f>MACD!E1059</f>
        <v>-0.81393623501488577</v>
      </c>
      <c r="E1059" s="2">
        <f>MACD!F1059</f>
        <v>-0.31302164039807689</v>
      </c>
      <c r="F1059" s="2">
        <f>'Moving Avg'!D1059</f>
        <v>52.777880000000003</v>
      </c>
      <c r="G1059" s="2">
        <f>'Moving Avg'!F1059</f>
        <v>51.344184999999996</v>
      </c>
      <c r="H1059" s="2">
        <f>'Moving Avg'!G1059</f>
        <v>51.722738000000021</v>
      </c>
      <c r="I1059" s="2">
        <f>'Moving Avg'!H1059</f>
        <v>54.954423499999933</v>
      </c>
      <c r="J1059" s="5" t="str">
        <f>OBV!F1059</f>
        <v>BULLISH</v>
      </c>
      <c r="K1059" s="5" t="str">
        <f>OBV!G1059</f>
        <v>WEAK</v>
      </c>
      <c r="L1059" s="5" t="str">
        <f>OBV!H1059</f>
        <v>CONFIRMED BULLISH</v>
      </c>
    </row>
    <row r="1060" spans="1:12" ht="13.5" x14ac:dyDescent="0.25">
      <c r="A1060" s="3">
        <f>RSI!A1060</f>
        <v>43853</v>
      </c>
      <c r="B1060" s="2">
        <f>RSI!B1060</f>
        <v>52.938899999999997</v>
      </c>
      <c r="C1060" s="2">
        <f>RSI!I1060</f>
        <v>59.368449000607264</v>
      </c>
      <c r="D1060" s="2">
        <f>MACD!E1060</f>
        <v>-0.93040630623566756</v>
      </c>
      <c r="E1060" s="2">
        <f>MACD!F1060</f>
        <v>-0.43649857356559507</v>
      </c>
      <c r="F1060" s="2">
        <f>'Moving Avg'!D1060</f>
        <v>53.213000000000001</v>
      </c>
      <c r="G1060" s="2">
        <f>'Moving Avg'!F1060</f>
        <v>51.452964999999992</v>
      </c>
      <c r="H1060" s="2">
        <f>'Moving Avg'!G1060</f>
        <v>51.736082000000017</v>
      </c>
      <c r="I1060" s="2">
        <f>'Moving Avg'!H1060</f>
        <v>54.947204999999919</v>
      </c>
      <c r="J1060" s="5" t="str">
        <f>OBV!F1060</f>
        <v>BULLISH</v>
      </c>
      <c r="K1060" s="5" t="str">
        <f>OBV!G1060</f>
        <v>WEAK</v>
      </c>
      <c r="L1060" s="5" t="str">
        <f>OBV!H1060</f>
        <v>CONFIRMED BULLISH</v>
      </c>
    </row>
    <row r="1061" spans="1:12" ht="13.5" x14ac:dyDescent="0.25">
      <c r="A1061" s="3">
        <f>RSI!A1061</f>
        <v>43854</v>
      </c>
      <c r="B1061" s="2">
        <f>RSI!B1061</f>
        <v>52.938899999999997</v>
      </c>
      <c r="C1061" s="2">
        <f>RSI!I1061</f>
        <v>59.368449000607264</v>
      </c>
      <c r="D1061" s="2">
        <f>MACD!E1061</f>
        <v>-0.80155572036891698</v>
      </c>
      <c r="E1061" s="2">
        <f>MACD!F1061</f>
        <v>-0.50951000292625948</v>
      </c>
      <c r="F1061" s="2">
        <f>'Moving Avg'!D1061</f>
        <v>53.214459999999995</v>
      </c>
      <c r="G1061" s="2">
        <f>'Moving Avg'!F1061</f>
        <v>51.561744999999995</v>
      </c>
      <c r="H1061" s="2">
        <f>'Moving Avg'!G1061</f>
        <v>51.749426000000021</v>
      </c>
      <c r="I1061" s="2">
        <f>'Moving Avg'!H1061</f>
        <v>54.939986499999932</v>
      </c>
      <c r="J1061" s="5" t="str">
        <f>OBV!F1061</f>
        <v>BULLISH</v>
      </c>
      <c r="K1061" s="5" t="str">
        <f>OBV!G1061</f>
        <v>WEAK</v>
      </c>
      <c r="L1061" s="5" t="str">
        <f>OBV!H1061</f>
        <v>CONFIRMED BULLISH</v>
      </c>
    </row>
    <row r="1062" spans="1:12" ht="13.5" x14ac:dyDescent="0.25">
      <c r="A1062" s="3">
        <f>RSI!A1062</f>
        <v>43857</v>
      </c>
      <c r="B1062" s="2">
        <f>RSI!B1062</f>
        <v>53.301499999999997</v>
      </c>
      <c r="C1062" s="2">
        <f>RSI!I1062</f>
        <v>61.937852519615362</v>
      </c>
      <c r="D1062" s="2">
        <f>MACD!E1062</f>
        <v>-0.96005961212153323</v>
      </c>
      <c r="E1062" s="2">
        <f>MACD!F1062</f>
        <v>-0.59961992476531423</v>
      </c>
      <c r="F1062" s="2">
        <f>'Moving Avg'!D1062</f>
        <v>53.286979999999993</v>
      </c>
      <c r="G1062" s="2">
        <f>'Moving Avg'!F1062</f>
        <v>51.688654999999997</v>
      </c>
      <c r="H1062" s="2">
        <f>'Moving Avg'!G1062</f>
        <v>51.770022000000019</v>
      </c>
      <c r="I1062" s="2">
        <f>'Moving Avg'!H1062</f>
        <v>54.926450499999937</v>
      </c>
      <c r="J1062" s="5" t="str">
        <f>OBV!F1062</f>
        <v>BULLISH</v>
      </c>
      <c r="K1062" s="5" t="str">
        <f>OBV!G1062</f>
        <v>WEAK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53.374000000000002</v>
      </c>
      <c r="C1063" s="2">
        <f>RSI!I1063</f>
        <v>62.449161526373757</v>
      </c>
      <c r="D1063" s="2">
        <f>MACD!E1063</f>
        <v>-1.1075984491115136</v>
      </c>
      <c r="E1063" s="2">
        <f>MACD!F1063</f>
        <v>-0.70121562963455419</v>
      </c>
      <c r="F1063" s="2">
        <f>'Moving Avg'!D1063</f>
        <v>53.098440000000004</v>
      </c>
      <c r="G1063" s="2">
        <f>'Moving Avg'!F1063</f>
        <v>51.819189999999992</v>
      </c>
      <c r="H1063" s="2">
        <f>'Moving Avg'!G1063</f>
        <v>51.792212000000021</v>
      </c>
      <c r="I1063" s="2">
        <f>'Moving Avg'!H1063</f>
        <v>54.905016499999938</v>
      </c>
      <c r="J1063" s="5" t="str">
        <f>OBV!F1063</f>
        <v>BULLISH</v>
      </c>
      <c r="K1063" s="5" t="str">
        <f>OBV!G1063</f>
        <v>WEAK</v>
      </c>
      <c r="L1063" s="5" t="str">
        <f>OBV!H1063</f>
        <v>BULLISH DIVERGENCE</v>
      </c>
    </row>
    <row r="1064" spans="1:12" ht="13.5" x14ac:dyDescent="0.25">
      <c r="A1064" s="3">
        <f>RSI!A1064</f>
        <v>43859</v>
      </c>
      <c r="B1064" s="2">
        <f>RSI!B1064</f>
        <v>53.301499999999997</v>
      </c>
      <c r="C1064" s="2">
        <f>RSI!I1064</f>
        <v>61.558600719800204</v>
      </c>
      <c r="D1064" s="2">
        <f>MACD!E1064</f>
        <v>-1.234950547048264</v>
      </c>
      <c r="E1064" s="2">
        <f>MACD!F1064</f>
        <v>-0.80796261311729622</v>
      </c>
      <c r="F1064" s="2">
        <f>'Moving Avg'!D1064</f>
        <v>53.170959999999994</v>
      </c>
      <c r="G1064" s="2">
        <f>'Moving Avg'!F1064</f>
        <v>51.946100000000001</v>
      </c>
      <c r="H1064" s="2">
        <f>'Moving Avg'!G1064</f>
        <v>51.812808000000011</v>
      </c>
      <c r="I1064" s="2">
        <f>'Moving Avg'!H1064</f>
        <v>54.883219999999945</v>
      </c>
      <c r="J1064" s="5" t="str">
        <f>OBV!F1064</f>
        <v>BULLISH</v>
      </c>
      <c r="K1064" s="5" t="str">
        <f>OBV!G1064</f>
        <v>WEAK</v>
      </c>
      <c r="L1064" s="5" t="str">
        <f>OBV!H1064</f>
        <v>CONFIRMED BULLISH</v>
      </c>
    </row>
    <row r="1065" spans="1:12" ht="13.5" x14ac:dyDescent="0.25">
      <c r="A1065" s="3">
        <f>RSI!A1065</f>
        <v>43860</v>
      </c>
      <c r="B1065" s="2">
        <f>RSI!B1065</f>
        <v>53.301499999999997</v>
      </c>
      <c r="C1065" s="2">
        <f>RSI!I1065</f>
        <v>61.558600719800197</v>
      </c>
      <c r="D1065" s="2">
        <f>MACD!E1065</f>
        <v>-1.3495796773742299</v>
      </c>
      <c r="E1065" s="2">
        <f>MACD!F1065</f>
        <v>-0.91628602596868292</v>
      </c>
      <c r="F1065" s="2">
        <f>'Moving Avg'!D1065</f>
        <v>53.243479999999998</v>
      </c>
      <c r="G1065" s="2">
        <f>'Moving Avg'!F1065</f>
        <v>52.073009999999996</v>
      </c>
      <c r="H1065" s="2">
        <f>'Moving Avg'!G1065</f>
        <v>51.841816000000016</v>
      </c>
      <c r="I1065" s="2">
        <f>'Moving Avg'!H1065</f>
        <v>54.858216499999955</v>
      </c>
      <c r="J1065" s="5" t="str">
        <f>OBV!F1065</f>
        <v>BULLISH</v>
      </c>
      <c r="K1065" s="5" t="str">
        <f>OBV!G1065</f>
        <v>WEAK</v>
      </c>
      <c r="L1065" s="5" t="str">
        <f>OBV!H1065</f>
        <v>CONFIRMED BULLISH</v>
      </c>
    </row>
    <row r="1066" spans="1:12" ht="13.5" x14ac:dyDescent="0.25">
      <c r="A1066" s="3">
        <f>RSI!A1066</f>
        <v>43861</v>
      </c>
      <c r="B1066" s="2">
        <f>RSI!B1066</f>
        <v>53.301499999999997</v>
      </c>
      <c r="C1066" s="2">
        <f>RSI!I1066</f>
        <v>61.558600719800197</v>
      </c>
      <c r="D1066" s="2">
        <f>MACD!E1066</f>
        <v>-1.1193497404230683</v>
      </c>
      <c r="E1066" s="2">
        <f>MACD!F1066</f>
        <v>-0.95689876885956004</v>
      </c>
      <c r="F1066" s="2">
        <f>'Moving Avg'!D1066</f>
        <v>53.315999999999995</v>
      </c>
      <c r="G1066" s="2">
        <f>'Moving Avg'!F1066</f>
        <v>52.199920000000006</v>
      </c>
      <c r="H1066" s="2">
        <f>'Moving Avg'!G1066</f>
        <v>51.86241200000002</v>
      </c>
      <c r="I1066" s="2">
        <f>'Moving Avg'!H1066</f>
        <v>54.833212999999951</v>
      </c>
      <c r="J1066" s="5" t="str">
        <f>OBV!F1066</f>
        <v>BULLISH</v>
      </c>
      <c r="K1066" s="5" t="str">
        <f>OBV!G1066</f>
        <v>WEAK</v>
      </c>
      <c r="L1066" s="5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52.576300000000003</v>
      </c>
      <c r="C1067" s="2">
        <f>RSI!I1067</f>
        <v>52.249768989499515</v>
      </c>
      <c r="D1067" s="2">
        <f>MACD!E1067</f>
        <v>-0.87558782696648763</v>
      </c>
      <c r="E1067" s="2">
        <f>MACD!F1067</f>
        <v>-0.94063658048094556</v>
      </c>
      <c r="F1067" s="2">
        <f>'Moving Avg'!D1067</f>
        <v>53.170960000000001</v>
      </c>
      <c r="G1067" s="2">
        <f>'Moving Avg'!F1067</f>
        <v>52.290205000000014</v>
      </c>
      <c r="H1067" s="2">
        <f>'Moving Avg'!G1067</f>
        <v>51.884168000000024</v>
      </c>
      <c r="I1067" s="2">
        <f>'Moving Avg'!H1067</f>
        <v>54.801343999999951</v>
      </c>
      <c r="J1067" s="5" t="str">
        <f>OBV!F1067</f>
        <v>BEARISH</v>
      </c>
      <c r="K1067" s="5" t="str">
        <f>OBV!G1067</f>
        <v>STRONG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52.576300000000003</v>
      </c>
      <c r="C1068" s="2">
        <f>RSI!I1068</f>
        <v>52.249768989499515</v>
      </c>
      <c r="D1068" s="2">
        <f>MACD!E1068</f>
        <v>-0.45852663748379996</v>
      </c>
      <c r="E1068" s="2">
        <f>MACD!F1068</f>
        <v>-0.84421459188151649</v>
      </c>
      <c r="F1068" s="2">
        <f>'Moving Avg'!D1068</f>
        <v>53.011420000000001</v>
      </c>
      <c r="G1068" s="2">
        <f>'Moving Avg'!F1068</f>
        <v>52.380490000000009</v>
      </c>
      <c r="H1068" s="2">
        <f>'Moving Avg'!G1068</f>
        <v>51.905924000000041</v>
      </c>
      <c r="I1068" s="2">
        <f>'Moving Avg'!H1068</f>
        <v>54.778188999999955</v>
      </c>
      <c r="J1068" s="5" t="str">
        <f>OBV!F1068</f>
        <v>BEARISH</v>
      </c>
      <c r="K1068" s="5" t="str">
        <f>OBV!G1068</f>
        <v>STRONG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52.576300000000003</v>
      </c>
      <c r="C1069" s="2">
        <f>RSI!I1069</f>
        <v>52.249768989499515</v>
      </c>
      <c r="D1069" s="2">
        <f>MACD!E1069</f>
        <v>-0.31867953304598018</v>
      </c>
      <c r="E1069" s="2">
        <f>MACD!F1069</f>
        <v>-0.73910758011440925</v>
      </c>
      <c r="F1069" s="2">
        <f>'Moving Avg'!D1069</f>
        <v>52.866380000000007</v>
      </c>
      <c r="G1069" s="2">
        <f>'Moving Avg'!F1069</f>
        <v>52.470775000000003</v>
      </c>
      <c r="H1069" s="2">
        <f>'Moving Avg'!G1069</f>
        <v>51.927680000000045</v>
      </c>
      <c r="I1069" s="2">
        <f>'Moving Avg'!H1069</f>
        <v>54.763585999999961</v>
      </c>
      <c r="J1069" s="5" t="str">
        <f>OBV!F1069</f>
        <v>BEARISH</v>
      </c>
      <c r="K1069" s="5" t="str">
        <f>OBV!G1069</f>
        <v>STRONG</v>
      </c>
      <c r="L1069" s="5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52.569000000000003</v>
      </c>
      <c r="C1070" s="2">
        <f>RSI!I1070</f>
        <v>52.150620743076537</v>
      </c>
      <c r="D1070" s="2">
        <f>MACD!E1070</f>
        <v>-0.20080810326653165</v>
      </c>
      <c r="E1070" s="2">
        <f>MACD!F1070</f>
        <v>-0.6314476847448337</v>
      </c>
      <c r="F1070" s="2">
        <f>'Moving Avg'!D1070</f>
        <v>52.719880000000003</v>
      </c>
      <c r="G1070" s="2">
        <f>'Moving Avg'!F1070</f>
        <v>52.561059999999998</v>
      </c>
      <c r="H1070" s="2">
        <f>'Moving Avg'!G1070</f>
        <v>51.94929000000004</v>
      </c>
      <c r="I1070" s="2">
        <f>'Moving Avg'!H1070</f>
        <v>54.73491999999996</v>
      </c>
      <c r="J1070" s="5" t="str">
        <f>OBV!F1070</f>
        <v>BEARISH</v>
      </c>
      <c r="K1070" s="5" t="str">
        <f>OBV!G1070</f>
        <v>STRONG</v>
      </c>
      <c r="L1070" s="5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52.286200000000001</v>
      </c>
      <c r="C1071" s="2">
        <f>RSI!I1071</f>
        <v>48.324903350639026</v>
      </c>
      <c r="D1071" s="2">
        <f>MACD!E1071</f>
        <v>-8.1006748273900087E-2</v>
      </c>
      <c r="E1071" s="2">
        <f>MACD!F1071</f>
        <v>-0.52135949745064702</v>
      </c>
      <c r="F1071" s="2">
        <f>'Moving Avg'!D1071</f>
        <v>52.51682000000001</v>
      </c>
      <c r="G1071" s="2">
        <f>'Moving Avg'!F1071</f>
        <v>52.561059999999998</v>
      </c>
      <c r="H1071" s="2">
        <f>'Moving Avg'!G1071</f>
        <v>51.965244000000041</v>
      </c>
      <c r="I1071" s="2">
        <f>'Moving Avg'!H1071</f>
        <v>54.704839999999969</v>
      </c>
      <c r="J1071" s="5" t="str">
        <f>OBV!F1071</f>
        <v>BEARISH</v>
      </c>
      <c r="K1071" s="5" t="str">
        <f>OBV!G1071</f>
        <v>STRONG</v>
      </c>
      <c r="L1071" s="5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52.286200000000001</v>
      </c>
      <c r="C1072" s="2">
        <f>RSI!I1072</f>
        <v>48.324903350639026</v>
      </c>
      <c r="D1072" s="2">
        <f>MACD!E1072</f>
        <v>7.7000658039686698E-2</v>
      </c>
      <c r="E1072" s="2">
        <f>MACD!F1072</f>
        <v>-0.40168746635258029</v>
      </c>
      <c r="F1072" s="2">
        <f>'Moving Avg'!D1072</f>
        <v>52.458800000000011</v>
      </c>
      <c r="G1072" s="2">
        <f>'Moving Avg'!F1072</f>
        <v>52.637204999999994</v>
      </c>
      <c r="H1072" s="2">
        <f>'Moving Avg'!G1072</f>
        <v>51.965534000000034</v>
      </c>
      <c r="I1072" s="2">
        <f>'Moving Avg'!H1072</f>
        <v>54.680849999999971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52.576300000000003</v>
      </c>
      <c r="C1073" s="2">
        <f>RSI!I1073</f>
        <v>52.472847399948982</v>
      </c>
      <c r="D1073" s="2">
        <f>MACD!E1073</f>
        <v>0.20115346175500548</v>
      </c>
      <c r="E1073" s="2">
        <f>MACD!F1073</f>
        <v>-0.28111928073106318</v>
      </c>
      <c r="F1073" s="2">
        <f>'Moving Avg'!D1073</f>
        <v>52.458799999999997</v>
      </c>
      <c r="G1073" s="2">
        <f>'Moving Avg'!F1073</f>
        <v>52.727854999999991</v>
      </c>
      <c r="H1073" s="2">
        <f>'Moving Avg'!G1073</f>
        <v>51.971626000000043</v>
      </c>
      <c r="I1073" s="2">
        <f>'Moving Avg'!H1073</f>
        <v>54.651539999999983</v>
      </c>
      <c r="J1073" s="5" t="str">
        <f>OBV!F1073</f>
        <v>BULLISH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52.576300000000003</v>
      </c>
      <c r="C1074" s="2">
        <f>RSI!I1074</f>
        <v>52.472847399948975</v>
      </c>
      <c r="D1074" s="2">
        <f>MACD!E1074</f>
        <v>0.29406858191082819</v>
      </c>
      <c r="E1074" s="2">
        <f>MACD!F1074</f>
        <v>-0.16608170820268492</v>
      </c>
      <c r="F1074" s="2">
        <f>'Moving Avg'!D1074</f>
        <v>52.458799999999997</v>
      </c>
      <c r="G1074" s="2">
        <f>'Moving Avg'!F1074</f>
        <v>52.818504999999995</v>
      </c>
      <c r="H1074" s="2">
        <f>'Moving Avg'!G1074</f>
        <v>51.978878000000051</v>
      </c>
      <c r="I1074" s="2">
        <f>'Moving Avg'!H1074</f>
        <v>54.614811999999993</v>
      </c>
      <c r="J1074" s="5" t="str">
        <f>OBV!F1074</f>
        <v>BULLISH</v>
      </c>
      <c r="K1074" s="5" t="str">
        <f>OBV!G1074</f>
        <v>NEUTRAL</v>
      </c>
      <c r="L1074" s="5" t="str">
        <f>OBV!H1074</f>
        <v>NEUTRAL</v>
      </c>
    </row>
    <row r="1075" spans="1:12" ht="13.5" x14ac:dyDescent="0.25">
      <c r="A1075" s="3">
        <f>RSI!A1075</f>
        <v>43874</v>
      </c>
      <c r="B1075" s="2">
        <f>RSI!B1075</f>
        <v>52.576300000000003</v>
      </c>
      <c r="C1075" s="2">
        <f>RSI!I1075</f>
        <v>52.472847399948968</v>
      </c>
      <c r="D1075" s="2">
        <f>MACD!E1075</f>
        <v>0.3717785070253754</v>
      </c>
      <c r="E1075" s="2">
        <f>MACD!F1075</f>
        <v>-5.8509665157072871E-2</v>
      </c>
      <c r="F1075" s="2">
        <f>'Moving Avg'!D1075</f>
        <v>52.460260000000005</v>
      </c>
      <c r="G1075" s="2">
        <f>'Moving Avg'!F1075</f>
        <v>52.909154999999984</v>
      </c>
      <c r="H1075" s="2">
        <f>'Moving Avg'!G1075</f>
        <v>51.986130000000045</v>
      </c>
      <c r="I1075" s="2">
        <f>'Moving Avg'!H1075</f>
        <v>54.578083999999997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</row>
    <row r="1076" spans="1:12" ht="13.5" x14ac:dyDescent="0.25">
      <c r="A1076" s="3">
        <f>RSI!A1076</f>
        <v>43875</v>
      </c>
      <c r="B1076" s="2">
        <f>RSI!B1076</f>
        <v>51.488500000000002</v>
      </c>
      <c r="C1076" s="2">
        <f>RSI!I1076</f>
        <v>38.13627724926117</v>
      </c>
      <c r="D1076" s="2">
        <f>MACD!E1076</f>
        <v>0.5172677246276578</v>
      </c>
      <c r="E1076" s="2">
        <f>MACD!F1076</f>
        <v>5.6645812799873262E-2</v>
      </c>
      <c r="F1076" s="2">
        <f>'Moving Avg'!D1076</f>
        <v>52.300719999999998</v>
      </c>
      <c r="G1076" s="2">
        <f>'Moving Avg'!F1076</f>
        <v>52.836999999999975</v>
      </c>
      <c r="H1076" s="2">
        <f>'Moving Avg'!G1076</f>
        <v>51.971626000000043</v>
      </c>
      <c r="I1076" s="2">
        <f>'Moving Avg'!H1076</f>
        <v>54.535916999999998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</row>
    <row r="1077" spans="1:12" ht="13.5" x14ac:dyDescent="0.25">
      <c r="A1077" s="3">
        <f>RSI!A1077</f>
        <v>43878</v>
      </c>
      <c r="B1077" s="2">
        <f>RSI!B1077</f>
        <v>51.415999999999997</v>
      </c>
      <c r="C1077" s="2">
        <f>RSI!I1077</f>
        <v>37.402797125325186</v>
      </c>
      <c r="D1077" s="2">
        <f>MACD!E1077</f>
        <v>0.53982232275334496</v>
      </c>
      <c r="E1077" s="2">
        <f>MACD!F1077</f>
        <v>0.15328111479056761</v>
      </c>
      <c r="F1077" s="2">
        <f>'Moving Avg'!D1077</f>
        <v>52.12668</v>
      </c>
      <c r="G1077" s="2">
        <f>'Moving Avg'!F1077</f>
        <v>52.760854999999992</v>
      </c>
      <c r="H1077" s="2">
        <f>'Moving Avg'!G1077</f>
        <v>51.955672000000042</v>
      </c>
      <c r="I1077" s="2">
        <f>'Moving Avg'!H1077</f>
        <v>54.493711499999996</v>
      </c>
      <c r="J1077" s="5" t="str">
        <f>OBV!F1077</f>
        <v>BEARISH</v>
      </c>
      <c r="K1077" s="5" t="str">
        <f>OBV!G1077</f>
        <v>STRONG</v>
      </c>
      <c r="L1077" s="5" t="str">
        <f>OBV!H1077</f>
        <v>CONFIRMED BEARISH</v>
      </c>
    </row>
    <row r="1078" spans="1:12" ht="13.5" x14ac:dyDescent="0.25">
      <c r="A1078" s="3">
        <f>RSI!A1078</f>
        <v>43879</v>
      </c>
      <c r="B1078" s="2">
        <f>RSI!B1078</f>
        <v>51.415999999999997</v>
      </c>
      <c r="C1078" s="2">
        <f>RSI!I1078</f>
        <v>37.402797125325186</v>
      </c>
      <c r="D1078" s="2">
        <f>MACD!E1078</f>
        <v>0.56456427487172789</v>
      </c>
      <c r="E1078" s="2">
        <f>MACD!F1078</f>
        <v>0.23553774680679967</v>
      </c>
      <c r="F1078" s="2">
        <f>'Moving Avg'!D1078</f>
        <v>51.894619999999996</v>
      </c>
      <c r="G1078" s="2">
        <f>'Moving Avg'!F1078</f>
        <v>52.615819999999985</v>
      </c>
      <c r="H1078" s="2">
        <f>'Moving Avg'!G1078</f>
        <v>51.939718000000042</v>
      </c>
      <c r="I1078" s="2">
        <f>'Moving Avg'!H1078</f>
        <v>54.451635500000002</v>
      </c>
      <c r="J1078" s="5" t="str">
        <f>OBV!F1078</f>
        <v>BEARISH</v>
      </c>
      <c r="K1078" s="5" t="str">
        <f>OBV!G1078</f>
        <v>STRONG</v>
      </c>
      <c r="L1078" s="5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51.488500000000002</v>
      </c>
      <c r="C1079" s="2">
        <f>RSI!I1079</f>
        <v>38.768617187277648</v>
      </c>
      <c r="D1079" s="2">
        <f>MACD!E1079</f>
        <v>0.5853676359345954</v>
      </c>
      <c r="E1079" s="2">
        <f>MACD!F1079</f>
        <v>0.30550372463235886</v>
      </c>
      <c r="F1079" s="2">
        <f>'Moving Avg'!D1079</f>
        <v>51.677059999999997</v>
      </c>
      <c r="G1079" s="2">
        <f>'Moving Avg'!F1079</f>
        <v>52.543299999999988</v>
      </c>
      <c r="H1079" s="2">
        <f>'Moving Avg'!G1079</f>
        <v>51.925214000000032</v>
      </c>
      <c r="I1079" s="2">
        <f>'Moving Avg'!H1079</f>
        <v>54.409921999999995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51.488500000000002</v>
      </c>
      <c r="C1080" s="2">
        <f>RSI!I1080</f>
        <v>38.768617187277655</v>
      </c>
      <c r="D1080" s="2">
        <f>MACD!E1080</f>
        <v>0.60626921356580254</v>
      </c>
      <c r="E1080" s="2">
        <f>MACD!F1080</f>
        <v>0.36565682241904762</v>
      </c>
      <c r="F1080" s="2">
        <f>'Moving Avg'!D1080</f>
        <v>51.459499999999991</v>
      </c>
      <c r="G1080" s="2">
        <f>'Moving Avg'!F1080</f>
        <v>52.470780000000005</v>
      </c>
      <c r="H1080" s="2">
        <f>'Moving Avg'!G1080</f>
        <v>51.910710000000023</v>
      </c>
      <c r="I1080" s="2">
        <f>'Moving Avg'!H1080</f>
        <v>54.375820999999995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51.488500000000002</v>
      </c>
      <c r="C1081" s="2">
        <f>RSI!I1081</f>
        <v>38.768617187277655</v>
      </c>
      <c r="D1081" s="2">
        <f>MACD!E1081</f>
        <v>0.58454174061514408</v>
      </c>
      <c r="E1081" s="2">
        <f>MACD!F1081</f>
        <v>0.4094338060582669</v>
      </c>
      <c r="F1081" s="2">
        <f>'Moving Avg'!D1081</f>
        <v>51.459499999999991</v>
      </c>
      <c r="G1081" s="2">
        <f>'Moving Avg'!F1081</f>
        <v>52.398259999999993</v>
      </c>
      <c r="H1081" s="2">
        <f>'Moving Avg'!G1081</f>
        <v>51.896206000000021</v>
      </c>
      <c r="I1081" s="2">
        <f>'Moving Avg'!H1081</f>
        <v>54.350466499999996</v>
      </c>
      <c r="J1081" s="5" t="str">
        <f>OBV!F1081</f>
        <v>BULLISH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51.488500000000002</v>
      </c>
      <c r="C1082" s="2">
        <f>RSI!I1082</f>
        <v>38.768617187277655</v>
      </c>
      <c r="D1082" s="2">
        <f>MACD!E1082</f>
        <v>0.56994794567528118</v>
      </c>
      <c r="E1082" s="2">
        <f>MACD!F1082</f>
        <v>0.44153663398166981</v>
      </c>
      <c r="F1082" s="2">
        <f>'Moving Avg'!D1082</f>
        <v>51.474000000000004</v>
      </c>
      <c r="G1082" s="2">
        <f>'Moving Avg'!F1082</f>
        <v>52.307610000000011</v>
      </c>
      <c r="H1082" s="2">
        <f>'Moving Avg'!G1082</f>
        <v>51.881702000000011</v>
      </c>
      <c r="I1082" s="2">
        <f>'Moving Avg'!H1082</f>
        <v>54.325111999999997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</row>
    <row r="1083" spans="1:12" ht="13.5" x14ac:dyDescent="0.25">
      <c r="A1083" s="3">
        <f>RSI!A1083</f>
        <v>43886</v>
      </c>
      <c r="B1083" s="2">
        <f>RSI!B1083</f>
        <v>51.488500000000002</v>
      </c>
      <c r="C1083" s="2">
        <f>RSI!I1083</f>
        <v>38.768617187277655</v>
      </c>
      <c r="D1083" s="2">
        <f>MACD!E1083</f>
        <v>0.60574029498820181</v>
      </c>
      <c r="E1083" s="2">
        <f>MACD!F1083</f>
        <v>0.47437736618297621</v>
      </c>
      <c r="F1083" s="2">
        <f>'Moving Avg'!D1083</f>
        <v>51.488500000000002</v>
      </c>
      <c r="G1083" s="2">
        <f>'Moving Avg'!F1083</f>
        <v>52.213335000000008</v>
      </c>
      <c r="H1083" s="2">
        <f>'Moving Avg'!G1083</f>
        <v>51.867198000000009</v>
      </c>
      <c r="I1083" s="2">
        <f>'Moving Avg'!H1083</f>
        <v>54.299757499999998</v>
      </c>
      <c r="J1083" s="5" t="str">
        <f>OBV!F1083</f>
        <v>BULLISH</v>
      </c>
      <c r="K1083" s="5" t="str">
        <f>OBV!G1083</f>
        <v>NEUTRAL</v>
      </c>
      <c r="L1083" s="5" t="str">
        <f>OBV!H1083</f>
        <v>CONFIRMED BULLISH</v>
      </c>
    </row>
    <row r="1084" spans="1:12" ht="13.5" x14ac:dyDescent="0.25">
      <c r="A1084" s="3">
        <f>RSI!A1084</f>
        <v>43887</v>
      </c>
      <c r="B1084" s="2">
        <f>RSI!B1084</f>
        <v>51.488500000000002</v>
      </c>
      <c r="C1084" s="2">
        <f>RSI!I1084</f>
        <v>38.768617187277655</v>
      </c>
      <c r="D1084" s="2">
        <f>MACD!E1084</f>
        <v>0.63927629180044931</v>
      </c>
      <c r="E1084" s="2">
        <f>MACD!F1084</f>
        <v>0.50735715130647085</v>
      </c>
      <c r="F1084" s="2">
        <f>'Moving Avg'!D1084</f>
        <v>51.488500000000002</v>
      </c>
      <c r="G1084" s="2">
        <f>'Moving Avg'!F1084</f>
        <v>52.122685000000011</v>
      </c>
      <c r="H1084" s="2">
        <f>'Moving Avg'!G1084</f>
        <v>51.852694000000014</v>
      </c>
      <c r="I1084" s="2">
        <f>'Moving Avg'!H1084</f>
        <v>54.274402999999985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52.213700000000003</v>
      </c>
      <c r="C1085" s="2">
        <f>RSI!I1085</f>
        <v>54.320628650164565</v>
      </c>
      <c r="D1085" s="2">
        <f>MACD!E1085</f>
        <v>0.61694379594906934</v>
      </c>
      <c r="E1085" s="2">
        <f>MACD!F1085</f>
        <v>0.52927448023499057</v>
      </c>
      <c r="F1085" s="2">
        <f>'Moving Avg'!D1085</f>
        <v>51.633540000000004</v>
      </c>
      <c r="G1085" s="2">
        <f>'Moving Avg'!F1085</f>
        <v>52.068295000000013</v>
      </c>
      <c r="H1085" s="2">
        <f>'Moving Avg'!G1085</f>
        <v>51.867198000000002</v>
      </c>
      <c r="I1085" s="2">
        <f>'Moving Avg'!H1085</f>
        <v>54.252674499999983</v>
      </c>
      <c r="J1085" s="5" t="str">
        <f>OBV!F1085</f>
        <v>BULLISH</v>
      </c>
      <c r="K1085" s="5" t="str">
        <f>OBV!G1085</f>
        <v>NEUTRAL</v>
      </c>
      <c r="L1085" s="5" t="str">
        <f>OBV!H1085</f>
        <v>CONFIRMED BULLISH</v>
      </c>
    </row>
    <row r="1086" spans="1:12" ht="13.5" x14ac:dyDescent="0.25">
      <c r="A1086" s="3">
        <f>RSI!A1086</f>
        <v>43889</v>
      </c>
      <c r="B1086" s="2">
        <f>RSI!B1086</f>
        <v>52.213700000000003</v>
      </c>
      <c r="C1086" s="2">
        <f>RSI!I1086</f>
        <v>54.320628650164565</v>
      </c>
      <c r="D1086" s="2">
        <f>MACD!E1086</f>
        <v>0.42919447531395605</v>
      </c>
      <c r="E1086" s="2">
        <f>MACD!F1086</f>
        <v>0.50925847925078371</v>
      </c>
      <c r="F1086" s="2">
        <f>'Moving Avg'!D1086</f>
        <v>51.778580000000012</v>
      </c>
      <c r="G1086" s="2">
        <f>'Moving Avg'!F1086</f>
        <v>52.013905000000008</v>
      </c>
      <c r="H1086" s="2">
        <f>'Moving Avg'!G1086</f>
        <v>51.881701999999997</v>
      </c>
      <c r="I1086" s="2">
        <f>'Moving Avg'!H1086</f>
        <v>54.230945999999996</v>
      </c>
      <c r="J1086" s="5" t="str">
        <f>OBV!F1086</f>
        <v>BULLISH</v>
      </c>
      <c r="K1086" s="5" t="str">
        <f>OBV!G1086</f>
        <v>NEUTRAL</v>
      </c>
      <c r="L1086" s="5" t="str">
        <f>OBV!H1086</f>
        <v>CONFIRMED BULLISH</v>
      </c>
    </row>
    <row r="1087" spans="1:12" ht="13.5" x14ac:dyDescent="0.25">
      <c r="A1087" s="3">
        <f>RSI!A1087</f>
        <v>43892</v>
      </c>
      <c r="B1087" s="2">
        <f>RSI!B1087</f>
        <v>52.141199999999998</v>
      </c>
      <c r="C1087" s="2">
        <f>RSI!I1087</f>
        <v>52.766731493950019</v>
      </c>
      <c r="D1087" s="2">
        <f>MACD!E1087</f>
        <v>0.26315846085267225</v>
      </c>
      <c r="E1087" s="2">
        <f>MACD!F1087</f>
        <v>0.4600384755711614</v>
      </c>
      <c r="F1087" s="2">
        <f>'Moving Avg'!D1087</f>
        <v>51.909120000000009</v>
      </c>
      <c r="G1087" s="2">
        <f>'Moving Avg'!F1087</f>
        <v>51.992150000000017</v>
      </c>
      <c r="H1087" s="2">
        <f>'Moving Avg'!G1087</f>
        <v>51.894755999999987</v>
      </c>
      <c r="I1087" s="2">
        <f>'Moving Avg'!H1087</f>
        <v>54.208854999999993</v>
      </c>
      <c r="J1087" s="5" t="str">
        <f>OBV!F1087</f>
        <v>BEARISH</v>
      </c>
      <c r="K1087" s="5" t="str">
        <f>OBV!G1087</f>
        <v>NEUTRAL</v>
      </c>
      <c r="L1087" s="5" t="str">
        <f>OBV!H1087</f>
        <v>BEARISH DIVERGENCE</v>
      </c>
    </row>
    <row r="1088" spans="1:12" ht="13.5" x14ac:dyDescent="0.25">
      <c r="A1088" s="3">
        <f>RSI!A1088</f>
        <v>43893</v>
      </c>
      <c r="B1088" s="2">
        <f>RSI!B1088</f>
        <v>51.488500000000002</v>
      </c>
      <c r="C1088" s="2">
        <f>RSI!I1088</f>
        <v>41.309747333278729</v>
      </c>
      <c r="D1088" s="2">
        <f>MACD!E1088</f>
        <v>0.17015806820234758</v>
      </c>
      <c r="E1088" s="2">
        <f>MACD!F1088</f>
        <v>0.40206239409739869</v>
      </c>
      <c r="F1088" s="2">
        <f>'Moving Avg'!D1088</f>
        <v>51.909120000000009</v>
      </c>
      <c r="G1088" s="2">
        <f>'Moving Avg'!F1088</f>
        <v>51.937760000000011</v>
      </c>
      <c r="H1088" s="2">
        <f>'Moving Avg'!G1088</f>
        <v>51.89475599999998</v>
      </c>
      <c r="I1088" s="2">
        <f>'Moving Avg'!H1088</f>
        <v>54.184472</v>
      </c>
      <c r="J1088" s="5" t="str">
        <f>OBV!F1088</f>
        <v>BEARISH</v>
      </c>
      <c r="K1088" s="5" t="str">
        <f>OBV!G1088</f>
        <v>STRONG</v>
      </c>
      <c r="L1088" s="5" t="str">
        <f>OBV!H1088</f>
        <v>NEUTRAL</v>
      </c>
    </row>
    <row r="1089" spans="1:12" ht="13.5" x14ac:dyDescent="0.25">
      <c r="A1089" s="3">
        <f>RSI!A1089</f>
        <v>43894</v>
      </c>
      <c r="B1089" s="2">
        <f>RSI!B1089</f>
        <v>52.931600000000003</v>
      </c>
      <c r="C1089" s="2">
        <f>RSI!I1089</f>
        <v>61.311240593961188</v>
      </c>
      <c r="D1089" s="2">
        <f>MACD!E1089</f>
        <v>-1.2132715459358678E-3</v>
      </c>
      <c r="E1089" s="2">
        <f>MACD!F1089</f>
        <v>0.32140726096873179</v>
      </c>
      <c r="F1089" s="2">
        <f>'Moving Avg'!D1089</f>
        <v>52.197739999999996</v>
      </c>
      <c r="G1089" s="2">
        <f>'Moving Avg'!F1089</f>
        <v>51.955525000000009</v>
      </c>
      <c r="H1089" s="2">
        <f>'Moving Avg'!G1089</f>
        <v>51.923617999999976</v>
      </c>
      <c r="I1089" s="2">
        <f>'Moving Avg'!H1089</f>
        <v>54.1673045</v>
      </c>
      <c r="J1089" s="5" t="str">
        <f>OBV!F1089</f>
        <v>BEARISH</v>
      </c>
      <c r="K1089" s="5" t="str">
        <f>OBV!G1089</f>
        <v>STRONG</v>
      </c>
      <c r="L1089" s="5" t="str">
        <f>OBV!H1089</f>
        <v>BEARISH DIVERGENCE</v>
      </c>
    </row>
    <row r="1090" spans="1:12" ht="13.5" x14ac:dyDescent="0.25">
      <c r="A1090" s="3">
        <f>RSI!A1090</f>
        <v>43895</v>
      </c>
      <c r="B1090" s="2">
        <f>RSI!B1090</f>
        <v>52.946100000000001</v>
      </c>
      <c r="C1090" s="2">
        <f>RSI!I1090</f>
        <v>61.453387991313235</v>
      </c>
      <c r="D1090" s="2">
        <f>MACD!E1090</f>
        <v>-0.15298439788382012</v>
      </c>
      <c r="E1090" s="2">
        <f>MACD!F1090</f>
        <v>0.2265289291982214</v>
      </c>
      <c r="F1090" s="2">
        <f>'Moving Avg'!D1090</f>
        <v>52.344219999999993</v>
      </c>
      <c r="G1090" s="2">
        <f>'Moving Avg'!F1090</f>
        <v>51.974380000000018</v>
      </c>
      <c r="H1090" s="2">
        <f>'Moving Avg'!G1090</f>
        <v>51.967273999999982</v>
      </c>
      <c r="I1090" s="2">
        <f>'Moving Avg'!H1090</f>
        <v>54.150209500000003</v>
      </c>
      <c r="J1090" s="5" t="str">
        <f>OBV!F1090</f>
        <v>BEARISH</v>
      </c>
      <c r="K1090" s="5" t="str">
        <f>OBV!G1090</f>
        <v>STRONG</v>
      </c>
      <c r="L1090" s="5" t="str">
        <f>OBV!H1090</f>
        <v>BEARISH DIVERGENCE</v>
      </c>
    </row>
    <row r="1091" spans="1:12" ht="13.5" x14ac:dyDescent="0.25">
      <c r="A1091" s="3">
        <f>RSI!A1091</f>
        <v>43896</v>
      </c>
      <c r="B1091" s="2">
        <f>RSI!B1091</f>
        <v>52.946100000000001</v>
      </c>
      <c r="C1091" s="2">
        <f>RSI!I1091</f>
        <v>61.453387991313235</v>
      </c>
      <c r="D1091" s="2">
        <f>MACD!E1091</f>
        <v>-0.28676081426952038</v>
      </c>
      <c r="E1091" s="2">
        <f>MACD!F1091</f>
        <v>0.12387098050467307</v>
      </c>
      <c r="F1091" s="2">
        <f>'Moving Avg'!D1091</f>
        <v>52.490700000000004</v>
      </c>
      <c r="G1091" s="2">
        <f>'Moving Avg'!F1091</f>
        <v>52.00737500000001</v>
      </c>
      <c r="H1091" s="2">
        <f>'Moving Avg'!G1091</f>
        <v>52.010929999999981</v>
      </c>
      <c r="I1091" s="2">
        <f>'Moving Avg'!H1091</f>
        <v>54.133114499999991</v>
      </c>
      <c r="J1091" s="5" t="str">
        <f>OBV!F1091</f>
        <v>BEARISH</v>
      </c>
      <c r="K1091" s="5" t="str">
        <f>OBV!G1091</f>
        <v>STRONG</v>
      </c>
      <c r="L1091" s="5" t="str">
        <f>OBV!H1091</f>
        <v>BEARISH DIVERGENCE</v>
      </c>
    </row>
    <row r="1092" spans="1:12" ht="13.5" x14ac:dyDescent="0.25">
      <c r="A1092" s="3">
        <f>RSI!A1092</f>
        <v>43899</v>
      </c>
      <c r="B1092" s="2">
        <f>RSI!B1092</f>
        <v>51.495800000000003</v>
      </c>
      <c r="C1092" s="2">
        <f>RSI!I1092</f>
        <v>43.088902883666883</v>
      </c>
      <c r="D1092" s="2">
        <f>MACD!E1092</f>
        <v>-0.29748466398174145</v>
      </c>
      <c r="E1092" s="2">
        <f>MACD!F1092</f>
        <v>3.9599851607390171E-2</v>
      </c>
      <c r="F1092" s="2">
        <f>'Moving Avg'!D1092</f>
        <v>52.361619999999995</v>
      </c>
      <c r="G1092" s="2">
        <f>'Moving Avg'!F1092</f>
        <v>51.967855000000007</v>
      </c>
      <c r="H1092" s="2">
        <f>'Moving Avg'!G1092</f>
        <v>52.025579999999984</v>
      </c>
      <c r="I1092" s="2">
        <f>'Moving Avg'!H1092</f>
        <v>54.107796499999992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51.488500000000002</v>
      </c>
      <c r="C1093" s="2">
        <f>RSI!I1093</f>
        <v>43.01921695005651</v>
      </c>
      <c r="D1093" s="2">
        <f>MACD!E1093</f>
        <v>-0.30203885205848024</v>
      </c>
      <c r="E1093" s="2">
        <f>MACD!F1093</f>
        <v>-2.8727889125783911E-2</v>
      </c>
      <c r="F1093" s="2">
        <f>'Moving Avg'!D1093</f>
        <v>52.361620000000002</v>
      </c>
      <c r="G1093" s="2">
        <f>'Moving Avg'!F1093</f>
        <v>51.913465000000009</v>
      </c>
      <c r="H1093" s="2">
        <f>'Moving Avg'!G1093</f>
        <v>52.040083999999979</v>
      </c>
      <c r="I1093" s="2">
        <f>'Moving Avg'!H1093</f>
        <v>54.082441999999986</v>
      </c>
      <c r="J1093" s="5" t="str">
        <f>OBV!F1093</f>
        <v>BEARISH</v>
      </c>
      <c r="K1093" s="5" t="str">
        <f>OBV!G1093</f>
        <v>NEUTRAL</v>
      </c>
      <c r="L1093" s="5" t="str">
        <f>OBV!H1093</f>
        <v>NEUTRAL</v>
      </c>
    </row>
    <row r="1094" spans="1:12" ht="13.5" x14ac:dyDescent="0.25">
      <c r="A1094" s="3">
        <f>RSI!A1094</f>
        <v>43901</v>
      </c>
      <c r="B1094" s="2">
        <f>RSI!B1094</f>
        <v>51.473999999999997</v>
      </c>
      <c r="C1094" s="2">
        <f>RSI!I1094</f>
        <v>42.870906355064946</v>
      </c>
      <c r="D1094" s="2">
        <f>MACD!E1094</f>
        <v>-0.30109083585581686</v>
      </c>
      <c r="E1094" s="2">
        <f>MACD!F1094</f>
        <v>-8.3200478471790504E-2</v>
      </c>
      <c r="F1094" s="2">
        <f>'Moving Avg'!D1094</f>
        <v>52.070100000000004</v>
      </c>
      <c r="G1094" s="2">
        <f>'Moving Avg'!F1094</f>
        <v>51.858350000000009</v>
      </c>
      <c r="H1094" s="2">
        <f>'Moving Avg'!G1094</f>
        <v>52.054297999999982</v>
      </c>
      <c r="I1094" s="2">
        <f>'Moving Avg'!H1094</f>
        <v>54.06446549999999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51.488500000000002</v>
      </c>
      <c r="C1095" s="2">
        <f>RSI!I1095</f>
        <v>43.08222716067808</v>
      </c>
      <c r="D1095" s="2">
        <f>MACD!E1095</f>
        <v>-0.18625645466165253</v>
      </c>
      <c r="E1095" s="2">
        <f>MACD!F1095</f>
        <v>-0.10381167370976291</v>
      </c>
      <c r="F1095" s="2">
        <f>'Moving Avg'!D1095</f>
        <v>51.778579999999998</v>
      </c>
      <c r="G1095" s="2">
        <f>'Moving Avg'!F1095</f>
        <v>51.803960000000004</v>
      </c>
      <c r="H1095" s="2">
        <f>'Moving Avg'!G1095</f>
        <v>52.068801999999977</v>
      </c>
      <c r="I1095" s="2">
        <f>'Moving Avg'!H1095</f>
        <v>54.03914349999998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51.488500000000002</v>
      </c>
      <c r="C1096" s="2">
        <f>RSI!I1096</f>
        <v>43.08222716067808</v>
      </c>
      <c r="D1096" s="2">
        <f>MACD!E1096</f>
        <v>-8.5899529741297442E-2</v>
      </c>
      <c r="E1096" s="2">
        <f>MACD!F1096</f>
        <v>-0.10022924491606983</v>
      </c>
      <c r="F1096" s="2">
        <f>'Moving Avg'!D1096</f>
        <v>51.48706</v>
      </c>
      <c r="G1096" s="2">
        <f>'Moving Avg'!F1096</f>
        <v>51.803960000000004</v>
      </c>
      <c r="H1096" s="2">
        <f>'Moving Avg'!G1096</f>
        <v>52.083305999999986</v>
      </c>
      <c r="I1096" s="2">
        <f>'Moving Avg'!H1096</f>
        <v>54.013821499999978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50.763300000000001</v>
      </c>
      <c r="C1097" s="2">
        <f>RSI!I1097</f>
        <v>35.471536293641847</v>
      </c>
      <c r="D1097" s="2">
        <f>MACD!E1097</f>
        <v>4.4535662486794081E-2</v>
      </c>
      <c r="E1097" s="2">
        <f>MACD!F1097</f>
        <v>-7.1276263435497048E-2</v>
      </c>
      <c r="F1097" s="2">
        <f>'Moving Avg'!D1097</f>
        <v>51.340560000000004</v>
      </c>
      <c r="G1097" s="2">
        <f>'Moving Avg'!F1097</f>
        <v>51.771325000000012</v>
      </c>
      <c r="H1097" s="2">
        <f>'Moving Avg'!G1097</f>
        <v>52.083159999999992</v>
      </c>
      <c r="I1097" s="2">
        <f>'Moving Avg'!H1097</f>
        <v>53.976742499999979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49.312899999999999</v>
      </c>
      <c r="C1098" s="2">
        <f>RSI!I1098</f>
        <v>25.6949311865434</v>
      </c>
      <c r="D1098" s="2">
        <f>MACD!E1098</f>
        <v>0.16894516451750263</v>
      </c>
      <c r="E1098" s="2">
        <f>MACD!F1098</f>
        <v>-2.3231977844897111E-2</v>
      </c>
      <c r="F1098" s="2">
        <f>'Moving Avg'!D1098</f>
        <v>50.905440000000013</v>
      </c>
      <c r="G1098" s="2">
        <f>'Moving Avg'!F1098</f>
        <v>51.666170000000008</v>
      </c>
      <c r="H1098" s="2">
        <f>'Moving Avg'!G1098</f>
        <v>52.054005999999987</v>
      </c>
      <c r="I1098" s="2">
        <f>'Moving Avg'!H1098</f>
        <v>53.932411499999979</v>
      </c>
      <c r="J1098" s="5" t="str">
        <f>OBV!F1098</f>
        <v>BEARISH</v>
      </c>
      <c r="K1098" s="5" t="str">
        <f>OBV!G1098</f>
        <v>STRONG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47.833500000000001</v>
      </c>
      <c r="C1099" s="2">
        <f>RSI!I1099</f>
        <v>19.723540799023027</v>
      </c>
      <c r="D1099" s="2">
        <f>MACD!E1099</f>
        <v>0.62088542776643152</v>
      </c>
      <c r="E1099" s="2">
        <f>MACD!F1099</f>
        <v>0.10559150327736862</v>
      </c>
      <c r="F1099" s="2">
        <f>'Moving Avg'!D1099</f>
        <v>50.177340000000001</v>
      </c>
      <c r="G1099" s="2">
        <f>'Moving Avg'!F1099</f>
        <v>51.48342000000001</v>
      </c>
      <c r="H1099" s="2">
        <f>'Moving Avg'!G1099</f>
        <v>51.995263999999999</v>
      </c>
      <c r="I1099" s="2">
        <f>'Moving Avg'!H1099</f>
        <v>53.889040999999978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49.2622</v>
      </c>
      <c r="C1100" s="2">
        <f>RSI!I1100</f>
        <v>35.349306479940637</v>
      </c>
      <c r="D1100" s="2">
        <f>MACD!E1100</f>
        <v>0.92239320748834075</v>
      </c>
      <c r="E1100" s="2">
        <f>MACD!F1100</f>
        <v>0.26895184411956308</v>
      </c>
      <c r="F1100" s="2">
        <f>'Moving Avg'!D1100</f>
        <v>49.732080000000011</v>
      </c>
      <c r="G1100" s="2">
        <f>'Moving Avg'!F1100</f>
        <v>51.372104999999998</v>
      </c>
      <c r="H1100" s="2">
        <f>'Moving Avg'!G1100</f>
        <v>51.965241999999996</v>
      </c>
      <c r="I1100" s="2">
        <f>'Moving Avg'!H1100</f>
        <v>53.844456499999971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47.79</v>
      </c>
      <c r="C1101" s="2">
        <f>RSI!I1101</f>
        <v>29.07003683441279</v>
      </c>
      <c r="D1101" s="2">
        <f>MACD!E1101</f>
        <v>1.2991392661594858</v>
      </c>
      <c r="E1101" s="2">
        <f>MACD!F1101</f>
        <v>0.47498932852754761</v>
      </c>
      <c r="F1101" s="2">
        <f>'Moving Avg'!D1101</f>
        <v>48.992379999999997</v>
      </c>
      <c r="G1101" s="2">
        <f>'Moving Avg'!F1101</f>
        <v>51.187180000000012</v>
      </c>
      <c r="H1101" s="2">
        <f>'Moving Avg'!G1101</f>
        <v>51.875318</v>
      </c>
      <c r="I1101" s="2">
        <f>'Moving Avg'!H1101</f>
        <v>53.792510999999969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49.218699999999998</v>
      </c>
      <c r="C1102" s="2">
        <f>RSI!I1102</f>
        <v>40.176137370069469</v>
      </c>
      <c r="D1102" s="2">
        <f>MACD!E1102</f>
        <v>1.309311941572382</v>
      </c>
      <c r="E1102" s="2">
        <f>MACD!F1102</f>
        <v>0.6418538511365145</v>
      </c>
      <c r="F1102" s="2">
        <f>'Moving Avg'!D1102</f>
        <v>48.683460000000004</v>
      </c>
      <c r="G1102" s="2">
        <f>'Moving Avg'!F1102</f>
        <v>51.073690000000006</v>
      </c>
      <c r="H1102" s="2">
        <f>'Moving Avg'!G1102</f>
        <v>51.844425999999991</v>
      </c>
      <c r="I1102" s="2">
        <f>'Moving Avg'!H1102</f>
        <v>53.747708999999958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49.218699999999998</v>
      </c>
      <c r="C1103" s="2">
        <f>RSI!I1103</f>
        <v>40.176137370069469</v>
      </c>
      <c r="D1103" s="2">
        <f>MACD!E1103</f>
        <v>1.3271878332312355</v>
      </c>
      <c r="E1103" s="2">
        <f>MACD!F1103</f>
        <v>0.77892064755545865</v>
      </c>
      <c r="F1103" s="2">
        <f>'Moving Avg'!D1103</f>
        <v>48.664619999999999</v>
      </c>
      <c r="G1103" s="2">
        <f>'Moving Avg'!F1103</f>
        <v>50.960200000000007</v>
      </c>
      <c r="H1103" s="2">
        <f>'Moving Avg'!G1103</f>
        <v>51.81353399999999</v>
      </c>
      <c r="I1103" s="2">
        <f>'Moving Avg'!H1103</f>
        <v>53.702291499999959</v>
      </c>
      <c r="J1103" s="5" t="str">
        <f>OBV!F1103</f>
        <v>BULLISH</v>
      </c>
      <c r="K1103" s="5" t="str">
        <f>OBV!G1103</f>
        <v>NEUTRAL</v>
      </c>
      <c r="L1103" s="5" t="str">
        <f>OBV!H1103</f>
        <v>BULLISH DIVERGENCE</v>
      </c>
    </row>
    <row r="1104" spans="1:12" ht="13.5" x14ac:dyDescent="0.25">
      <c r="A1104" s="3">
        <f>RSI!A1104</f>
        <v>43916</v>
      </c>
      <c r="B1104" s="2">
        <f>RSI!B1104</f>
        <v>49.312899999999999</v>
      </c>
      <c r="C1104" s="2">
        <f>RSI!I1104</f>
        <v>40.883947086646366</v>
      </c>
      <c r="D1104" s="2">
        <f>MACD!E1104</f>
        <v>1.3427266334399448</v>
      </c>
      <c r="E1104" s="2">
        <f>MACD!F1104</f>
        <v>0.89168184473235601</v>
      </c>
      <c r="F1104" s="2">
        <f>'Moving Avg'!D1104</f>
        <v>48.960500000000003</v>
      </c>
      <c r="G1104" s="2">
        <f>'Moving Avg'!F1104</f>
        <v>50.851420000000005</v>
      </c>
      <c r="H1104" s="2">
        <f>'Moving Avg'!G1104</f>
        <v>51.784525999999978</v>
      </c>
      <c r="I1104" s="2">
        <f>'Moving Avg'!H1104</f>
        <v>53.660551999999953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</row>
    <row r="1105" spans="1:12" ht="13.5" x14ac:dyDescent="0.25">
      <c r="A1105" s="3">
        <f>RSI!A1105</f>
        <v>43917</v>
      </c>
      <c r="B1105" s="2">
        <f>RSI!B1105</f>
        <v>49.312899999999999</v>
      </c>
      <c r="C1105" s="2">
        <f>RSI!I1105</f>
        <v>40.883947086646366</v>
      </c>
      <c r="D1105" s="2">
        <f>MACD!E1105</f>
        <v>1.3664578685500217</v>
      </c>
      <c r="E1105" s="2">
        <f>MACD!F1105</f>
        <v>0.98663704949588915</v>
      </c>
      <c r="F1105" s="2">
        <f>'Moving Avg'!D1105</f>
        <v>48.970640000000003</v>
      </c>
      <c r="G1105" s="2">
        <f>'Moving Avg'!F1105</f>
        <v>50.706380000000003</v>
      </c>
      <c r="H1105" s="2">
        <f>'Moving Avg'!G1105</f>
        <v>51.755517999999974</v>
      </c>
      <c r="I1105" s="2">
        <f>'Moving Avg'!H1105</f>
        <v>53.618812499999962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43920</v>
      </c>
      <c r="B1106" s="2">
        <f>RSI!B1106</f>
        <v>49.312899999999999</v>
      </c>
      <c r="C1106" s="2">
        <f>RSI!I1106</f>
        <v>40.883947086646366</v>
      </c>
      <c r="D1106" s="2">
        <f>MACD!E1106</f>
        <v>1.394271709521739</v>
      </c>
      <c r="E1106" s="2">
        <f>MACD!F1106</f>
        <v>1.0681639815010593</v>
      </c>
      <c r="F1106" s="2">
        <f>'Moving Avg'!D1106</f>
        <v>49.275220000000004</v>
      </c>
      <c r="G1106" s="2">
        <f>'Moving Avg'!F1106</f>
        <v>50.561339999999994</v>
      </c>
      <c r="H1106" s="2">
        <f>'Moving Avg'!G1106</f>
        <v>51.683143999999977</v>
      </c>
      <c r="I1106" s="2">
        <f>'Moving Avg'!H1106</f>
        <v>53.58355149999997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43921</v>
      </c>
      <c r="B1107" s="2">
        <f>RSI!B1107</f>
        <v>49.312899999999999</v>
      </c>
      <c r="C1107" s="2">
        <f>RSI!I1107</f>
        <v>40.883947086646373</v>
      </c>
      <c r="D1107" s="2">
        <f>MACD!E1107</f>
        <v>1.313397975701605</v>
      </c>
      <c r="E1107" s="2">
        <f>MACD!F1107</f>
        <v>1.1172107803411686</v>
      </c>
      <c r="F1107" s="2">
        <f>'Moving Avg'!D1107</f>
        <v>49.294060000000002</v>
      </c>
      <c r="G1107" s="2">
        <f>'Moving Avg'!F1107</f>
        <v>50.419924999999992</v>
      </c>
      <c r="H1107" s="2">
        <f>'Moving Avg'!G1107</f>
        <v>51.61062399999998</v>
      </c>
      <c r="I1107" s="2">
        <f>'Moving Avg'!H1107</f>
        <v>53.548624499999981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</row>
    <row r="1108" spans="1:12" ht="13.5" x14ac:dyDescent="0.25">
      <c r="A1108" s="3">
        <f>RSI!A1108</f>
        <v>43922</v>
      </c>
      <c r="B1108" s="2">
        <f>RSI!B1108</f>
        <v>49.312899999999999</v>
      </c>
      <c r="C1108" s="2">
        <f>RSI!I1108</f>
        <v>40.883947086646373</v>
      </c>
      <c r="D1108" s="2">
        <f>MACD!E1108</f>
        <v>1.0284581788259857</v>
      </c>
      <c r="E1108" s="2">
        <f>MACD!F1108</f>
        <v>1.099460260038132</v>
      </c>
      <c r="F1108" s="2">
        <f>'Moving Avg'!D1108</f>
        <v>49.312899999999999</v>
      </c>
      <c r="G1108" s="2">
        <f>'Moving Avg'!F1108</f>
        <v>50.311144999999996</v>
      </c>
      <c r="H1108" s="2">
        <f>'Moving Avg'!G1108</f>
        <v>51.510547999999972</v>
      </c>
      <c r="I1108" s="2">
        <f>'Moving Avg'!H1108</f>
        <v>53.513697499999978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50.770600000000002</v>
      </c>
      <c r="C1109" s="2">
        <f>RSI!I1109</f>
        <v>53.275537536210905</v>
      </c>
      <c r="D1109" s="2">
        <f>MACD!E1109</f>
        <v>0.45791664932143306</v>
      </c>
      <c r="E1109" s="2">
        <f>MACD!F1109</f>
        <v>0.97115153789479225</v>
      </c>
      <c r="F1109" s="2">
        <f>'Moving Avg'!D1109</f>
        <v>49.604439999999997</v>
      </c>
      <c r="G1109" s="2">
        <f>'Moving Avg'!F1109</f>
        <v>50.203095000000005</v>
      </c>
      <c r="H1109" s="2">
        <f>'Moving Avg'!G1109</f>
        <v>51.467181999999973</v>
      </c>
      <c r="I1109" s="2">
        <f>'Moving Avg'!H1109</f>
        <v>53.486058999999983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52.286200000000001</v>
      </c>
      <c r="C1110" s="2">
        <f>RSI!I1110</f>
        <v>62.15739456193873</v>
      </c>
      <c r="D1110" s="2">
        <f>MACD!E1110</f>
        <v>7.9754862395404302E-2</v>
      </c>
      <c r="E1110" s="2">
        <f>MACD!F1110</f>
        <v>0.79287220279491466</v>
      </c>
      <c r="F1110" s="2">
        <f>'Moving Avg'!D1110</f>
        <v>50.199100000000001</v>
      </c>
      <c r="G1110" s="2">
        <f>'Moving Avg'!F1110</f>
        <v>50.170100000000005</v>
      </c>
      <c r="H1110" s="2">
        <f>'Moving Avg'!G1110</f>
        <v>51.454127999999976</v>
      </c>
      <c r="I1110" s="2">
        <f>'Moving Avg'!H1110</f>
        <v>53.465998499999998</v>
      </c>
      <c r="J1110" s="5" t="str">
        <f>OBV!F1110</f>
        <v>BULLISH</v>
      </c>
      <c r="K1110" s="5" t="str">
        <f>OBV!G1110</f>
        <v>WEAK</v>
      </c>
      <c r="L1110" s="5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53.852600000000002</v>
      </c>
      <c r="C1111" s="2">
        <f>RSI!I1111</f>
        <v>68.765748913105767</v>
      </c>
      <c r="D1111" s="2">
        <f>MACD!E1111</f>
        <v>-0.59441810300130271</v>
      </c>
      <c r="E1111" s="2">
        <f>MACD!F1111</f>
        <v>0.51541414163567123</v>
      </c>
      <c r="F1111" s="2">
        <f>'Moving Avg'!D1111</f>
        <v>51.107039999999998</v>
      </c>
      <c r="G1111" s="2">
        <f>'Moving Avg'!F1111</f>
        <v>50.21542500000001</v>
      </c>
      <c r="H1111" s="2">
        <f>'Moving Avg'!G1111</f>
        <v>51.472401999999974</v>
      </c>
      <c r="I1111" s="2">
        <f>'Moving Avg'!H1111</f>
        <v>53.453769999999992</v>
      </c>
      <c r="J1111" s="5" t="str">
        <f>OBV!F1111</f>
        <v>BULLISH</v>
      </c>
      <c r="K1111" s="5" t="str">
        <f>OBV!G1111</f>
        <v>WEAK</v>
      </c>
      <c r="L1111" s="5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55.440800000000003</v>
      </c>
      <c r="C1112" s="2">
        <f>RSI!I1112</f>
        <v>73.767665403390254</v>
      </c>
      <c r="D1112" s="2">
        <f>MACD!E1112</f>
        <v>-1.082776202921778</v>
      </c>
      <c r="E1112" s="2">
        <f>MACD!F1112</f>
        <v>0.1957760727241814</v>
      </c>
      <c r="F1112" s="2">
        <f>'Moving Avg'!D1112</f>
        <v>52.332619999999999</v>
      </c>
      <c r="G1112" s="2">
        <f>'Moving Avg'!F1112</f>
        <v>50.412675000000014</v>
      </c>
      <c r="H1112" s="2">
        <f>'Moving Avg'!G1112</f>
        <v>51.515187999999981</v>
      </c>
      <c r="I1112" s="2">
        <f>'Moving Avg'!H1112</f>
        <v>53.449482499999995</v>
      </c>
      <c r="J1112" s="5" t="str">
        <f>OBV!F1112</f>
        <v>BULLISH</v>
      </c>
      <c r="K1112" s="5" t="str">
        <f>OBV!G1112</f>
        <v>WEAK</v>
      </c>
      <c r="L1112" s="5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57.101500000000001</v>
      </c>
      <c r="C1113" s="2">
        <f>RSI!I1113</f>
        <v>77.775486130607717</v>
      </c>
      <c r="D1113" s="2">
        <f>MACD!E1113</f>
        <v>-1.6469755552478276</v>
      </c>
      <c r="E1113" s="2">
        <f>MACD!F1113</f>
        <v>-0.17277425287022041</v>
      </c>
      <c r="F1113" s="2">
        <f>'Moving Avg'!D1113</f>
        <v>53.890340000000002</v>
      </c>
      <c r="G1113" s="2">
        <f>'Moving Avg'!F1113</f>
        <v>50.693325000000002</v>
      </c>
      <c r="H1113" s="2">
        <f>'Moving Avg'!G1113</f>
        <v>51.589737999999983</v>
      </c>
      <c r="I1113" s="2">
        <f>'Moving Avg'!H1113</f>
        <v>53.453498500000002</v>
      </c>
      <c r="J1113" s="5" t="str">
        <f>OBV!F1113</f>
        <v>BULLISH</v>
      </c>
      <c r="K1113" s="5" t="str">
        <f>OBV!G1113</f>
        <v>WEAK</v>
      </c>
      <c r="L1113" s="5" t="str">
        <f>OBV!H1113</f>
        <v>CONFIRMED BULLISH</v>
      </c>
    </row>
    <row r="1114" spans="1:12" ht="13.5" x14ac:dyDescent="0.25">
      <c r="A1114" s="3">
        <f>RSI!A1114</f>
        <v>43934</v>
      </c>
      <c r="B1114" s="2">
        <f>RSI!B1114</f>
        <v>58.812899999999999</v>
      </c>
      <c r="C1114" s="2">
        <f>RSI!I1114</f>
        <v>80.997498127620219</v>
      </c>
      <c r="D1114" s="2">
        <f>MACD!E1114</f>
        <v>-2.2723536739619874</v>
      </c>
      <c r="E1114" s="2">
        <f>MACD!F1114</f>
        <v>-0.59269013708857388</v>
      </c>
      <c r="F1114" s="2">
        <f>'Moving Avg'!D1114</f>
        <v>55.498800000000003</v>
      </c>
      <c r="G1114" s="2">
        <f>'Moving Avg'!F1114</f>
        <v>51.06027000000001</v>
      </c>
      <c r="H1114" s="2">
        <f>'Moving Avg'!G1114</f>
        <v>51.699965999999989</v>
      </c>
      <c r="I1114" s="2">
        <f>'Moving Avg'!H1114</f>
        <v>53.465730000000015</v>
      </c>
      <c r="J1114" s="5" t="str">
        <f>OBV!F1114</f>
        <v>BULLISH</v>
      </c>
      <c r="K1114" s="5" t="str">
        <f>OBV!G1114</f>
        <v>WEAK</v>
      </c>
      <c r="L1114" s="5" t="str">
        <f>OBV!H1114</f>
        <v>CONFIRMED BULLISH</v>
      </c>
    </row>
    <row r="1115" spans="1:12" ht="13.5" x14ac:dyDescent="0.25">
      <c r="A1115" s="3">
        <f>RSI!A1115</f>
        <v>43935</v>
      </c>
      <c r="B1115" s="2">
        <f>RSI!B1115</f>
        <v>60.553400000000003</v>
      </c>
      <c r="C1115" s="2">
        <f>RSI!I1115</f>
        <v>83.601318379401476</v>
      </c>
      <c r="D1115" s="2">
        <f>MACD!E1115</f>
        <v>-2.9736145513139789</v>
      </c>
      <c r="E1115" s="2">
        <f>MACD!F1115</f>
        <v>-1.068875019933655</v>
      </c>
      <c r="F1115" s="2">
        <f>'Moving Avg'!D1115</f>
        <v>57.152240000000006</v>
      </c>
      <c r="G1115" s="2">
        <f>'Moving Avg'!F1115</f>
        <v>51.513515000000005</v>
      </c>
      <c r="H1115" s="2">
        <f>'Moving Avg'!G1115</f>
        <v>51.845003999999982</v>
      </c>
      <c r="I1115" s="2">
        <f>'Moving Avg'!H1115</f>
        <v>53.478475500000002</v>
      </c>
      <c r="J1115" s="5" t="str">
        <f>OBV!F1115</f>
        <v>BULLISH</v>
      </c>
      <c r="K1115" s="5" t="str">
        <f>OBV!G1115</f>
        <v>WEAK</v>
      </c>
      <c r="L1115" s="5" t="str">
        <f>OBV!H1115</f>
        <v>CONFIRMED BULLISH</v>
      </c>
    </row>
    <row r="1116" spans="1:12" ht="13.5" x14ac:dyDescent="0.25">
      <c r="A1116" s="3">
        <f>RSI!A1116</f>
        <v>43936</v>
      </c>
      <c r="B1116" s="2">
        <f>RSI!B1116</f>
        <v>62.366399999999999</v>
      </c>
      <c r="C1116" s="2">
        <f>RSI!I1116</f>
        <v>85.786160603463927</v>
      </c>
      <c r="D1116" s="2">
        <f>MACD!E1116</f>
        <v>-3.7515412836972928</v>
      </c>
      <c r="E1116" s="2">
        <f>MACD!F1116</f>
        <v>-1.6054082726863825</v>
      </c>
      <c r="F1116" s="2">
        <f>'Moving Avg'!D1116</f>
        <v>58.855000000000004</v>
      </c>
      <c r="G1116" s="2">
        <f>'Moving Avg'!F1116</f>
        <v>52.057410000000004</v>
      </c>
      <c r="H1116" s="2">
        <f>'Moving Avg'!G1116</f>
        <v>52.02630199999998</v>
      </c>
      <c r="I1116" s="2">
        <f>'Moving Avg'!H1116</f>
        <v>53.500286000000003</v>
      </c>
      <c r="J1116" s="5" t="str">
        <f>OBV!F1116</f>
        <v>BULLISH</v>
      </c>
      <c r="K1116" s="5" t="str">
        <f>OBV!G1116</f>
        <v>WEAK</v>
      </c>
      <c r="L1116" s="5" t="str">
        <f>OBV!H1116</f>
        <v>CONFIRMED BULLISH</v>
      </c>
    </row>
    <row r="1117" spans="1:12" ht="13.5" x14ac:dyDescent="0.25">
      <c r="A1117" s="3">
        <f>RSI!A1117</f>
        <v>43937</v>
      </c>
      <c r="B1117" s="2">
        <f>RSI!B1117</f>
        <v>64.237300000000005</v>
      </c>
      <c r="C1117" s="2">
        <f>RSI!I1117</f>
        <v>87.619293785175103</v>
      </c>
      <c r="D1117" s="2">
        <f>MACD!E1117</f>
        <v>-4.6056184525594617</v>
      </c>
      <c r="E1117" s="2">
        <f>MACD!F1117</f>
        <v>-2.2054503086609984</v>
      </c>
      <c r="F1117" s="2">
        <f>'Moving Avg'!D1117</f>
        <v>60.6143</v>
      </c>
      <c r="G1117" s="2">
        <f>'Moving Avg'!F1117</f>
        <v>52.731110000000001</v>
      </c>
      <c r="H1117" s="2">
        <f>'Moving Avg'!G1117</f>
        <v>52.259521999999976</v>
      </c>
      <c r="I1117" s="2">
        <f>'Moving Avg'!H1117</f>
        <v>53.539298500000001</v>
      </c>
      <c r="J1117" s="5" t="str">
        <f>OBV!F1117</f>
        <v>BULLISH</v>
      </c>
      <c r="K1117" s="5" t="str">
        <f>OBV!G1117</f>
        <v>WEAK</v>
      </c>
      <c r="L1117" s="5" t="str">
        <f>OBV!H1117</f>
        <v>CONFIRMED BULLISH</v>
      </c>
    </row>
    <row r="1118" spans="1:12" ht="13.5" x14ac:dyDescent="0.25">
      <c r="A1118" s="3">
        <f>RSI!A1118</f>
        <v>43938</v>
      </c>
      <c r="B1118" s="2">
        <f>RSI!B1118</f>
        <v>66.159099999999995</v>
      </c>
      <c r="C1118" s="2">
        <f>RSI!I1118</f>
        <v>89.165083710407259</v>
      </c>
      <c r="D1118" s="2">
        <f>MACD!E1118</f>
        <v>-5.5347157392456694</v>
      </c>
      <c r="E1118" s="2">
        <f>MACD!F1118</f>
        <v>-2.8713033947779327</v>
      </c>
      <c r="F1118" s="2">
        <f>'Moving Avg'!D1118</f>
        <v>62.425820000000002</v>
      </c>
      <c r="G1118" s="2">
        <f>'Moving Avg'!F1118</f>
        <v>53.573420000000013</v>
      </c>
      <c r="H1118" s="2">
        <f>'Moving Avg'!G1118</f>
        <v>52.531177999999983</v>
      </c>
      <c r="I1118" s="2">
        <f>'Moving Avg'!H1118</f>
        <v>53.580072500000007</v>
      </c>
      <c r="J1118" s="5" t="str">
        <f>OBV!F1118</f>
        <v>BULLISH</v>
      </c>
      <c r="K1118" s="5" t="str">
        <f>OBV!G1118</f>
        <v>WEAK</v>
      </c>
      <c r="L1118" s="5" t="str">
        <f>OBV!H1118</f>
        <v>CONFIRMED BULLISH</v>
      </c>
    </row>
    <row r="1119" spans="1:12" ht="13.5" x14ac:dyDescent="0.25">
      <c r="A1119" s="3">
        <f>RSI!A1119</f>
        <v>43941</v>
      </c>
      <c r="B1119" s="2">
        <f>RSI!B1119</f>
        <v>64.541899999999998</v>
      </c>
      <c r="C1119" s="2">
        <f>RSI!I1119</f>
        <v>80.101762850339384</v>
      </c>
      <c r="D1119" s="2">
        <f>MACD!E1119</f>
        <v>-6.0474926363445931</v>
      </c>
      <c r="E1119" s="2">
        <f>MACD!F1119</f>
        <v>-3.5065412430912648</v>
      </c>
      <c r="F1119" s="2">
        <f>'Moving Avg'!D1119</f>
        <v>63.57162000000001</v>
      </c>
      <c r="G1119" s="2">
        <f>'Moving Avg'!F1119</f>
        <v>54.408839999999998</v>
      </c>
      <c r="H1119" s="2">
        <f>'Moving Avg'!G1119</f>
        <v>52.770489999999974</v>
      </c>
      <c r="I1119" s="2">
        <f>'Moving Avg'!H1119</f>
        <v>53.612794500000007</v>
      </c>
      <c r="J1119" s="5" t="str">
        <f>OBV!F1119</f>
        <v>BULLISH</v>
      </c>
      <c r="K1119" s="5" t="str">
        <f>OBV!G1119</f>
        <v>WEAK</v>
      </c>
      <c r="L1119" s="5" t="str">
        <f>OBV!H1119</f>
        <v>CONFIRMED BULLISH</v>
      </c>
    </row>
    <row r="1120" spans="1:12" ht="13.5" x14ac:dyDescent="0.25">
      <c r="A1120" s="3">
        <f>RSI!A1120</f>
        <v>43942</v>
      </c>
      <c r="B1120" s="2">
        <f>RSI!B1120</f>
        <v>66.137299999999996</v>
      </c>
      <c r="C1120" s="2">
        <f>RSI!I1120</f>
        <v>82.041138236863873</v>
      </c>
      <c r="D1120" s="2">
        <f>MACD!E1120</f>
        <v>-6.4222700612928278</v>
      </c>
      <c r="E1120" s="2">
        <f>MACD!F1120</f>
        <v>-4.0896870067315776</v>
      </c>
      <c r="F1120" s="2">
        <f>'Moving Avg'!D1120</f>
        <v>64.688400000000001</v>
      </c>
      <c r="G1120" s="2">
        <f>'Moving Avg'!F1120</f>
        <v>55.252595000000007</v>
      </c>
      <c r="H1120" s="2">
        <f>'Moving Avg'!G1120</f>
        <v>53.041855999999981</v>
      </c>
      <c r="I1120" s="2">
        <f>'Moving Avg'!H1120</f>
        <v>53.653527500000003</v>
      </c>
      <c r="J1120" s="5" t="str">
        <f>OBV!F1120</f>
        <v>BULLISH</v>
      </c>
      <c r="K1120" s="5" t="str">
        <f>OBV!G1120</f>
        <v>WEAK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66.354900000000001</v>
      </c>
      <c r="C1121" s="2">
        <f>RSI!I1121</f>
        <v>82.294608374691762</v>
      </c>
      <c r="D1121" s="2">
        <f>MACD!E1121</f>
        <v>-6.575692031707618</v>
      </c>
      <c r="E1121" s="2">
        <f>MACD!F1121</f>
        <v>-4.5868880117267858</v>
      </c>
      <c r="F1121" s="2">
        <f>'Moving Avg'!D1121</f>
        <v>65.486099999999993</v>
      </c>
      <c r="G1121" s="2">
        <f>'Moving Avg'!F1121</f>
        <v>56.180840000000011</v>
      </c>
      <c r="H1121" s="2">
        <f>'Moving Avg'!G1121</f>
        <v>53.323229999999967</v>
      </c>
      <c r="I1121" s="2">
        <f>'Moving Avg'!H1121</f>
        <v>53.695519000000004</v>
      </c>
      <c r="J1121" s="5" t="str">
        <f>OBV!F1121</f>
        <v>BULLISH</v>
      </c>
      <c r="K1121" s="5" t="str">
        <f>OBV!G1121</f>
        <v>WEAK</v>
      </c>
      <c r="L1121" s="5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65.267099999999999</v>
      </c>
      <c r="C1122" s="2">
        <f>RSI!I1122</f>
        <v>76.483106781813092</v>
      </c>
      <c r="D1122" s="2">
        <f>MACD!E1122</f>
        <v>-6.4385178828108565</v>
      </c>
      <c r="E1122" s="2">
        <f>MACD!F1122</f>
        <v>-4.9572139859436</v>
      </c>
      <c r="F1122" s="2">
        <f>'Moving Avg'!D1122</f>
        <v>65.692059999999998</v>
      </c>
      <c r="G1122" s="2">
        <f>'Moving Avg'!F1122</f>
        <v>56.983259999999994</v>
      </c>
      <c r="H1122" s="2">
        <f>'Moving Avg'!G1122</f>
        <v>53.582847999999977</v>
      </c>
      <c r="I1122" s="2">
        <f>'Moving Avg'!H1122</f>
        <v>53.732071499999989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66.717500000000001</v>
      </c>
      <c r="C1123" s="2">
        <f>RSI!I1123</f>
        <v>78.648192266581091</v>
      </c>
      <c r="D1123" s="2">
        <f>MACD!E1123</f>
        <v>-6.2215971919907602</v>
      </c>
      <c r="E1123" s="2">
        <f>MACD!F1123</f>
        <v>-5.2100906271530327</v>
      </c>
      <c r="F1123" s="2">
        <f>'Moving Avg'!D1123</f>
        <v>65.803739999999991</v>
      </c>
      <c r="G1123" s="2">
        <f>'Moving Avg'!F1123</f>
        <v>57.858199999999997</v>
      </c>
      <c r="H1123" s="2">
        <f>'Moving Avg'!G1123</f>
        <v>53.865671999999968</v>
      </c>
      <c r="I1123" s="2">
        <f>'Moving Avg'!H1123</f>
        <v>53.775978500000001</v>
      </c>
      <c r="J1123" s="5" t="str">
        <f>OBV!F1123</f>
        <v>BEARISH</v>
      </c>
      <c r="K1123" s="5" t="str">
        <f>OBV!G1123</f>
        <v>NEUTRAL</v>
      </c>
      <c r="L1123" s="5" t="str">
        <f>OBV!H1123</f>
        <v>BEARISH DIVERGENCE</v>
      </c>
    </row>
    <row r="1124" spans="1:12" ht="13.5" x14ac:dyDescent="0.25">
      <c r="A1124" s="3">
        <f>RSI!A1124</f>
        <v>43948</v>
      </c>
      <c r="B1124" s="2">
        <f>RSI!B1124</f>
        <v>64.904499999999999</v>
      </c>
      <c r="C1124" s="2">
        <f>RSI!I1124</f>
        <v>69.975822095763164</v>
      </c>
      <c r="D1124" s="2">
        <f>MACD!E1124</f>
        <v>-5.6927391328924912</v>
      </c>
      <c r="E1124" s="2">
        <f>MACD!F1124</f>
        <v>-5.3066203283009248</v>
      </c>
      <c r="F1124" s="2">
        <f>'Moving Avg'!D1124</f>
        <v>65.876260000000002</v>
      </c>
      <c r="G1124" s="2">
        <f>'Moving Avg'!F1124</f>
        <v>58.637779999999999</v>
      </c>
      <c r="H1124" s="2">
        <f>'Moving Avg'!G1124</f>
        <v>54.112235999999974</v>
      </c>
      <c r="I1124" s="2">
        <f>'Moving Avg'!H1124</f>
        <v>53.810820500000005</v>
      </c>
      <c r="J1124" s="5" t="str">
        <f>OBV!F1124</f>
        <v>BEARISH</v>
      </c>
      <c r="K1124" s="5" t="str">
        <f>OBV!G1124</f>
        <v>NEUTRAL</v>
      </c>
      <c r="L1124" s="5" t="str">
        <f>OBV!H1124</f>
        <v>BEARISH DIVERGENCE</v>
      </c>
    </row>
    <row r="1125" spans="1:12" ht="13.5" x14ac:dyDescent="0.25">
      <c r="A1125" s="3">
        <f>RSI!A1125</f>
        <v>43949</v>
      </c>
      <c r="B1125" s="2">
        <f>RSI!B1125</f>
        <v>62.968299999999999</v>
      </c>
      <c r="C1125" s="2">
        <f>RSI!I1125</f>
        <v>62.100291934722335</v>
      </c>
      <c r="D1125" s="2">
        <f>MACD!E1125</f>
        <v>-4.8717456206885288</v>
      </c>
      <c r="E1125" s="2">
        <f>MACD!F1125</f>
        <v>-5.2196453867784456</v>
      </c>
      <c r="F1125" s="2">
        <f>'Moving Avg'!D1125</f>
        <v>65.242460000000008</v>
      </c>
      <c r="G1125" s="2">
        <f>'Moving Avg'!F1125</f>
        <v>59.320550000000011</v>
      </c>
      <c r="H1125" s="2">
        <f>'Moving Avg'!G1125</f>
        <v>54.320075999999979</v>
      </c>
      <c r="I1125" s="2">
        <f>'Moving Avg'!H1125</f>
        <v>53.835981500000017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63.816699999999997</v>
      </c>
      <c r="C1126" s="2">
        <f>RSI!I1126</f>
        <v>64.011594832950038</v>
      </c>
      <c r="D1126" s="2">
        <f>MACD!E1126</f>
        <v>-3.9844402123157536</v>
      </c>
      <c r="E1126" s="2">
        <f>MACD!F1126</f>
        <v>-4.9726043518859075</v>
      </c>
      <c r="F1126" s="2">
        <f>'Moving Avg'!D1126</f>
        <v>64.734819999999985</v>
      </c>
      <c r="G1126" s="2">
        <f>'Moving Avg'!F1126</f>
        <v>60.045740000000002</v>
      </c>
      <c r="H1126" s="2">
        <f>'Moving Avg'!G1126</f>
        <v>54.566639999999985</v>
      </c>
      <c r="I1126" s="2">
        <f>'Moving Avg'!H1126</f>
        <v>53.865384500000019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65.238100000000003</v>
      </c>
      <c r="C1127" s="2">
        <f>RSI!I1127</f>
        <v>67.013077174942111</v>
      </c>
      <c r="D1127" s="2">
        <f>MACD!E1127</f>
        <v>-3.0778369412280639</v>
      </c>
      <c r="E1127" s="2">
        <f>MACD!F1127</f>
        <v>-4.593650869754339</v>
      </c>
      <c r="F1127" s="2">
        <f>'Moving Avg'!D1127</f>
        <v>64.72902000000002</v>
      </c>
      <c r="G1127" s="2">
        <f>'Moving Avg'!F1127</f>
        <v>60.842000000000006</v>
      </c>
      <c r="H1127" s="2">
        <f>'Moving Avg'!G1127</f>
        <v>54.843081999999988</v>
      </c>
      <c r="I1127" s="2">
        <f>'Moving Avg'!H1127</f>
        <v>53.901928500000025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65.238100000000003</v>
      </c>
      <c r="C1128" s="2">
        <f>RSI!I1128</f>
        <v>67.013077174942111</v>
      </c>
      <c r="D1128" s="2">
        <f>MACD!E1128</f>
        <v>-2.0482037579972214</v>
      </c>
      <c r="E1128" s="2">
        <f>MACD!F1128</f>
        <v>-4.0845614474029155</v>
      </c>
      <c r="F1128" s="2">
        <f>'Moving Avg'!D1128</f>
        <v>64.433140000000009</v>
      </c>
      <c r="G1128" s="2">
        <f>'Moving Avg'!F1128</f>
        <v>61.638260000000017</v>
      </c>
      <c r="H1128" s="2">
        <f>'Moving Avg'!G1128</f>
        <v>55.119523999999991</v>
      </c>
      <c r="I1128" s="2">
        <f>'Moving Avg'!H1128</f>
        <v>53.938507000000037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65.238100000000003</v>
      </c>
      <c r="C1129" s="2">
        <f>RSI!I1129</f>
        <v>67.013077174942111</v>
      </c>
      <c r="D1129" s="2">
        <f>MACD!E1129</f>
        <v>-1.456474013209565</v>
      </c>
      <c r="E1129" s="2">
        <f>MACD!F1129</f>
        <v>-3.5589439605642457</v>
      </c>
      <c r="F1129" s="2">
        <f>'Moving Avg'!D1129</f>
        <v>64.499860000000012</v>
      </c>
      <c r="G1129" s="2">
        <f>'Moving Avg'!F1129</f>
        <v>62.361635000000014</v>
      </c>
      <c r="H1129" s="2">
        <f>'Moving Avg'!G1129</f>
        <v>55.394515999999996</v>
      </c>
      <c r="I1129" s="2">
        <f>'Moving Avg'!H1129</f>
        <v>53.975119500000048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</row>
    <row r="1130" spans="1:12" ht="13.5" x14ac:dyDescent="0.25">
      <c r="A1130" s="3">
        <f>RSI!A1130</f>
        <v>43957</v>
      </c>
      <c r="B1130" s="2">
        <f>RSI!B1130</f>
        <v>63.287300000000002</v>
      </c>
      <c r="C1130" s="2">
        <f>RSI!I1130</f>
        <v>58.631011419104141</v>
      </c>
      <c r="D1130" s="2">
        <f>MACD!E1130</f>
        <v>-0.5942541389376359</v>
      </c>
      <c r="E1130" s="2">
        <f>MACD!F1130</f>
        <v>-2.9660059962389238</v>
      </c>
      <c r="F1130" s="2">
        <f>'Moving Avg'!D1130</f>
        <v>64.563659999999999</v>
      </c>
      <c r="G1130" s="2">
        <f>'Moving Avg'!F1130</f>
        <v>62.91169</v>
      </c>
      <c r="H1130" s="2">
        <f>'Moving Avg'!G1130</f>
        <v>55.630491999999983</v>
      </c>
      <c r="I1130" s="2">
        <f>'Moving Avg'!H1130</f>
        <v>54.001944000000051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</row>
    <row r="1131" spans="1:12" ht="13.5" x14ac:dyDescent="0.25">
      <c r="A1131" s="3">
        <f>RSI!A1131</f>
        <v>43958</v>
      </c>
      <c r="B1131" s="2">
        <f>RSI!B1131</f>
        <v>65.180099999999996</v>
      </c>
      <c r="C1131" s="2">
        <f>RSI!I1131</f>
        <v>63.412867875615149</v>
      </c>
      <c r="D1131" s="2">
        <f>MACD!E1131</f>
        <v>1.3794527673560708E-2</v>
      </c>
      <c r="E1131" s="2">
        <f>MACD!F1131</f>
        <v>-2.3700458914564271</v>
      </c>
      <c r="F1131" s="2">
        <f>'Moving Avg'!D1131</f>
        <v>64.836339999999993</v>
      </c>
      <c r="G1131" s="2">
        <f>'Moving Avg'!F1131</f>
        <v>63.478065000000001</v>
      </c>
      <c r="H1131" s="2">
        <f>'Moving Avg'!G1131</f>
        <v>55.904323999999995</v>
      </c>
      <c r="I1131" s="2">
        <f>'Moving Avg'!H1131</f>
        <v>54.038266500000049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</row>
    <row r="1132" spans="1:12" ht="13.5" x14ac:dyDescent="0.25">
      <c r="A1132" s="3">
        <f>RSI!A1132</f>
        <v>43959</v>
      </c>
      <c r="B1132" s="2">
        <f>RSI!B1132</f>
        <v>63.309100000000001</v>
      </c>
      <c r="C1132" s="2">
        <f>RSI!I1132</f>
        <v>56.464955026618654</v>
      </c>
      <c r="D1132" s="2">
        <f>MACD!E1132</f>
        <v>0.47465551117037563</v>
      </c>
      <c r="E1132" s="2">
        <f>MACD!F1132</f>
        <v>-1.8011056109310666</v>
      </c>
      <c r="F1132" s="2">
        <f>'Moving Avg'!D1132</f>
        <v>64.450540000000004</v>
      </c>
      <c r="G1132" s="2">
        <f>'Moving Avg'!F1132</f>
        <v>63.871479999999998</v>
      </c>
      <c r="H1132" s="2">
        <f>'Moving Avg'!G1132</f>
        <v>56.140735999999997</v>
      </c>
      <c r="I1132" s="2">
        <f>'Moving Avg'!H1132</f>
        <v>54.06854350000004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</row>
    <row r="1133" spans="1:12" ht="13.5" x14ac:dyDescent="0.25">
      <c r="A1133" s="3">
        <f>RSI!A1133</f>
        <v>43962</v>
      </c>
      <c r="B1133" s="2">
        <f>RSI!B1133</f>
        <v>62.214100000000002</v>
      </c>
      <c r="C1133" s="2">
        <f>RSI!I1133</f>
        <v>52.817579520016963</v>
      </c>
      <c r="D1133" s="2">
        <f>MACD!E1133</f>
        <v>1.1568827146374545</v>
      </c>
      <c r="E1133" s="2">
        <f>MACD!F1133</f>
        <v>-1.2095079458173623</v>
      </c>
      <c r="F1133" s="2">
        <f>'Moving Avg'!D1133</f>
        <v>63.845739999999999</v>
      </c>
      <c r="G1133" s="2">
        <f>'Moving Avg'!F1133</f>
        <v>64.127109999999988</v>
      </c>
      <c r="H1133" s="2">
        <f>'Moving Avg'!G1133</f>
        <v>56.355248000000003</v>
      </c>
      <c r="I1133" s="2">
        <f>'Moving Avg'!H1133</f>
        <v>54.098463500000037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</row>
    <row r="1134" spans="1:12" ht="13.5" x14ac:dyDescent="0.25">
      <c r="A1134" s="3">
        <f>RSI!A1134</f>
        <v>43963</v>
      </c>
      <c r="B1134" s="2">
        <f>RSI!B1134</f>
        <v>60.350299999999997</v>
      </c>
      <c r="C1134" s="2">
        <f>RSI!I1134</f>
        <v>47.225792554038556</v>
      </c>
      <c r="D1134" s="2">
        <f>MACD!E1134</f>
        <v>1.5886643388394432</v>
      </c>
      <c r="E1134" s="2">
        <f>MACD!F1134</f>
        <v>-0.64987348888600127</v>
      </c>
      <c r="F1134" s="2">
        <f>'Moving Avg'!D1134</f>
        <v>62.868179999999995</v>
      </c>
      <c r="G1134" s="2">
        <f>'Moving Avg'!F1134</f>
        <v>64.203980000000001</v>
      </c>
      <c r="H1134" s="2">
        <f>'Moving Avg'!G1134</f>
        <v>56.532484000000004</v>
      </c>
      <c r="I1134" s="2">
        <f>'Moving Avg'!H1134</f>
        <v>54.119064500000043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</row>
    <row r="1135" spans="1:12" ht="13.5" x14ac:dyDescent="0.25">
      <c r="A1135" s="3">
        <f>RSI!A1135</f>
        <v>43964</v>
      </c>
      <c r="B1135" s="2">
        <f>RSI!B1135</f>
        <v>58.544600000000003</v>
      </c>
      <c r="C1135" s="2">
        <f>RSI!I1135</f>
        <v>42.528153704763923</v>
      </c>
      <c r="D1135" s="2">
        <f>MACD!E1135</f>
        <v>1.7966286958200399</v>
      </c>
      <c r="E1135" s="2">
        <f>MACD!F1135</f>
        <v>-0.16057305194479299</v>
      </c>
      <c r="F1135" s="2">
        <f>'Moving Avg'!D1135</f>
        <v>61.919640000000001</v>
      </c>
      <c r="G1135" s="2">
        <f>'Moving Avg'!F1135</f>
        <v>64.103539999999981</v>
      </c>
      <c r="H1135" s="2">
        <f>'Moving Avg'!G1135</f>
        <v>56.659102000000004</v>
      </c>
      <c r="I1135" s="2">
        <f>'Moving Avg'!H1135</f>
        <v>54.130637000000043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</row>
    <row r="1136" spans="1:12" ht="13.5" x14ac:dyDescent="0.25">
      <c r="A1136" s="3">
        <f>RSI!A1136</f>
        <v>43965</v>
      </c>
      <c r="B1136" s="2">
        <f>RSI!B1136</f>
        <v>56.7896</v>
      </c>
      <c r="C1136" s="2">
        <f>RSI!I1136</f>
        <v>38.517838704109835</v>
      </c>
      <c r="D1136" s="2">
        <f>MACD!E1136</f>
        <v>2.2500249447840943</v>
      </c>
      <c r="E1136" s="2">
        <f>MACD!F1136</f>
        <v>0.32154654740098454</v>
      </c>
      <c r="F1136" s="2">
        <f>'Moving Avg'!D1136</f>
        <v>60.241540000000001</v>
      </c>
      <c r="G1136" s="2">
        <f>'Moving Avg'!F1136</f>
        <v>63.824699999999993</v>
      </c>
      <c r="H1136" s="2">
        <f>'Moving Avg'!G1136</f>
        <v>56.750620000000005</v>
      </c>
      <c r="I1136" s="2">
        <f>'Moving Avg'!H1136</f>
        <v>54.133434500000043</v>
      </c>
      <c r="J1136" s="5" t="str">
        <f>OBV!F1136</f>
        <v>BEARISH</v>
      </c>
      <c r="K1136" s="5" t="str">
        <f>OBV!G1136</f>
        <v>STRONG</v>
      </c>
      <c r="L1136" s="5" t="str">
        <f>OBV!H1136</f>
        <v>CONFIRMED BEARISH</v>
      </c>
    </row>
    <row r="1137" spans="1:12" ht="13.5" x14ac:dyDescent="0.25">
      <c r="A1137" s="3">
        <f>RSI!A1137</f>
        <v>43966</v>
      </c>
      <c r="B1137" s="2">
        <f>RSI!B1137</f>
        <v>55.694600000000001</v>
      </c>
      <c r="C1137" s="2">
        <f>RSI!I1137</f>
        <v>36.222722255574496</v>
      </c>
      <c r="D1137" s="2">
        <f>MACD!E1137</f>
        <v>2.9594775621230625</v>
      </c>
      <c r="E1137" s="2">
        <f>MACD!F1137</f>
        <v>0.84913275034540003</v>
      </c>
      <c r="F1137" s="2">
        <f>'Moving Avg'!D1137</f>
        <v>58.718640000000008</v>
      </c>
      <c r="G1137" s="2">
        <f>'Moving Avg'!F1137</f>
        <v>63.397565</v>
      </c>
      <c r="H1137" s="2">
        <f>'Moving Avg'!G1137</f>
        <v>56.821688000000002</v>
      </c>
      <c r="I1137" s="2">
        <f>'Moving Avg'!H1137</f>
        <v>54.130416000000039</v>
      </c>
      <c r="J1137" s="5" t="str">
        <f>OBV!F1137</f>
        <v>BEARISH</v>
      </c>
      <c r="K1137" s="5" t="str">
        <f>OBV!G1137</f>
        <v>STRONG</v>
      </c>
      <c r="L1137" s="5" t="str">
        <f>OBV!H1137</f>
        <v>CONFIRMED BEARISH</v>
      </c>
    </row>
    <row r="1138" spans="1:12" ht="13.5" x14ac:dyDescent="0.25">
      <c r="A1138" s="3">
        <f>RSI!A1138</f>
        <v>43969</v>
      </c>
      <c r="B1138" s="2">
        <f>RSI!B1138</f>
        <v>55.694600000000001</v>
      </c>
      <c r="C1138" s="2">
        <f>RSI!I1138</f>
        <v>36.222722255574503</v>
      </c>
      <c r="D1138" s="2">
        <f>MACD!E1138</f>
        <v>3.5903481020652919</v>
      </c>
      <c r="E1138" s="2">
        <f>MACD!F1138</f>
        <v>1.3973758206893785</v>
      </c>
      <c r="F1138" s="2">
        <f>'Moving Avg'!D1138</f>
        <v>57.414740000000009</v>
      </c>
      <c r="G1138" s="2">
        <f>'Moving Avg'!F1138</f>
        <v>62.874340000000004</v>
      </c>
      <c r="H1138" s="2">
        <f>'Moving Avg'!G1138</f>
        <v>56.905810000000002</v>
      </c>
      <c r="I1138" s="2">
        <f>'Moving Avg'!H1138</f>
        <v>54.127397500000043</v>
      </c>
      <c r="J1138" s="5" t="str">
        <f>OBV!F1138</f>
        <v>BEARISH</v>
      </c>
      <c r="K1138" s="5" t="str">
        <f>OBV!G1138</f>
        <v>STRONG</v>
      </c>
      <c r="L1138" s="5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54.026699999999998</v>
      </c>
      <c r="C1139" s="2">
        <f>RSI!I1139</f>
        <v>32.772999001172153</v>
      </c>
      <c r="D1139" s="2">
        <f>MACD!E1139</f>
        <v>4.2760102276375278</v>
      </c>
      <c r="E1139" s="2">
        <f>MACD!F1139</f>
        <v>1.9731027020790084</v>
      </c>
      <c r="F1139" s="2">
        <f>'Moving Avg'!D1139</f>
        <v>56.150020000000005</v>
      </c>
      <c r="G1139" s="2">
        <f>'Moving Avg'!F1139</f>
        <v>62.348580000000005</v>
      </c>
      <c r="H1139" s="2">
        <f>'Moving Avg'!G1139</f>
        <v>56.927712</v>
      </c>
      <c r="I1139" s="2">
        <f>'Moving Avg'!H1139</f>
        <v>54.116039500000042</v>
      </c>
      <c r="J1139" s="5" t="str">
        <f>OBV!F1139</f>
        <v>BEARISH</v>
      </c>
      <c r="K1139" s="5" t="str">
        <f>OBV!G1139</f>
        <v>STRONG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52.409500000000001</v>
      </c>
      <c r="C1140" s="2">
        <f>RSI!I1140</f>
        <v>29.80868381940752</v>
      </c>
      <c r="D1140" s="2">
        <f>MACD!E1140</f>
        <v>4.7119151952210458</v>
      </c>
      <c r="E1140" s="2">
        <f>MACD!F1140</f>
        <v>2.5208652007074157</v>
      </c>
      <c r="F1140" s="2">
        <f>'Moving Avg'!D1140</f>
        <v>54.923000000000002</v>
      </c>
      <c r="G1140" s="2">
        <f>'Moving Avg'!F1140</f>
        <v>61.662189999999988</v>
      </c>
      <c r="H1140" s="2">
        <f>'Moving Avg'!G1140</f>
        <v>56.916980000000002</v>
      </c>
      <c r="I1140" s="2">
        <f>'Moving Avg'!H1140</f>
        <v>54.096595500000049</v>
      </c>
      <c r="J1140" s="5" t="str">
        <f>OBV!F1140</f>
        <v>BEARISH</v>
      </c>
      <c r="K1140" s="5" t="str">
        <f>OBV!G1140</f>
        <v>STRONG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53.664099999999998</v>
      </c>
      <c r="C1141" s="2">
        <f>RSI!I1141</f>
        <v>34.740196869742348</v>
      </c>
      <c r="D1141" s="2">
        <f>MACD!E1141</f>
        <v>5.3219693413879412</v>
      </c>
      <c r="E1141" s="2">
        <f>MACD!F1141</f>
        <v>3.0810860288435205</v>
      </c>
      <c r="F1141" s="2">
        <f>'Moving Avg'!D1141</f>
        <v>54.297900000000006</v>
      </c>
      <c r="G1141" s="2">
        <f>'Moving Avg'!F1141</f>
        <v>61.02764999999998</v>
      </c>
      <c r="H1141" s="2">
        <f>'Moving Avg'!G1141</f>
        <v>56.931340000000006</v>
      </c>
      <c r="I1141" s="2">
        <f>'Moving Avg'!H1141</f>
        <v>54.083424500000049</v>
      </c>
      <c r="J1141" s="5" t="str">
        <f>OBV!F1141</f>
        <v>BEARISH</v>
      </c>
      <c r="K1141" s="5" t="str">
        <f>OBV!G1141</f>
        <v>STRONG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54.033900000000003</v>
      </c>
      <c r="C1142" s="2">
        <f>RSI!I1142</f>
        <v>36.163867978824214</v>
      </c>
      <c r="D1142" s="2">
        <f>MACD!E1142</f>
        <v>5.5552804890527483</v>
      </c>
      <c r="E1142" s="2">
        <f>MACD!F1142</f>
        <v>3.5759249208853658</v>
      </c>
      <c r="F1142" s="2">
        <f>'Moving Avg'!D1142</f>
        <v>53.965760000000003</v>
      </c>
      <c r="G1142" s="2">
        <f>'Moving Avg'!F1142</f>
        <v>60.465989999999998</v>
      </c>
      <c r="H1142" s="2">
        <f>'Moving Avg'!G1142</f>
        <v>56.982102000000005</v>
      </c>
      <c r="I1142" s="2">
        <f>'Moving Avg'!H1142</f>
        <v>54.072102500000049</v>
      </c>
      <c r="J1142" s="5" t="str">
        <f>OBV!F1142</f>
        <v>BEARISH</v>
      </c>
      <c r="K1142" s="5" t="str">
        <f>OBV!G1142</f>
        <v>STRONG</v>
      </c>
      <c r="L1142" s="5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55.1145</v>
      </c>
      <c r="C1143" s="2">
        <f>RSI!I1143</f>
        <v>40.264750554358656</v>
      </c>
      <c r="D1143" s="2">
        <f>MACD!E1143</f>
        <v>5.5319603854960775</v>
      </c>
      <c r="E1143" s="2">
        <f>MACD!F1143</f>
        <v>3.9671320138075084</v>
      </c>
      <c r="F1143" s="2">
        <f>'Moving Avg'!D1143</f>
        <v>53.849740000000011</v>
      </c>
      <c r="G1143" s="2">
        <f>'Moving Avg'!F1143</f>
        <v>59.885839999999988</v>
      </c>
      <c r="H1143" s="2">
        <f>'Moving Avg'!G1143</f>
        <v>57.054622000000016</v>
      </c>
      <c r="I1143" s="2">
        <f>'Moving Avg'!H1143</f>
        <v>54.066183500000044</v>
      </c>
      <c r="J1143" s="5" t="str">
        <f>OBV!F1143</f>
        <v>BULLISH</v>
      </c>
      <c r="K1143" s="5" t="str">
        <f>OBV!G1143</f>
        <v>NEUTRAL</v>
      </c>
      <c r="L1143" s="5" t="str">
        <f>OBV!H1143</f>
        <v>BULLISH DIVERGENCE</v>
      </c>
    </row>
    <row r="1144" spans="1:12" ht="13.5" x14ac:dyDescent="0.25">
      <c r="A1144" s="3">
        <f>RSI!A1144</f>
        <v>43978</v>
      </c>
      <c r="B1144" s="2">
        <f>RSI!B1144</f>
        <v>56.419800000000002</v>
      </c>
      <c r="C1144" s="2">
        <f>RSI!I1144</f>
        <v>44.871719399247034</v>
      </c>
      <c r="D1144" s="2">
        <f>MACD!E1144</f>
        <v>5.1481271375756634</v>
      </c>
      <c r="E1144" s="2">
        <f>MACD!F1144</f>
        <v>4.2033310385611395</v>
      </c>
      <c r="F1144" s="2">
        <f>'Moving Avg'!D1144</f>
        <v>54.328359999999996</v>
      </c>
      <c r="G1144" s="2">
        <f>'Moving Avg'!F1144</f>
        <v>59.461604999999984</v>
      </c>
      <c r="H1144" s="2">
        <f>'Moving Avg'!G1144</f>
        <v>57.153538000000019</v>
      </c>
      <c r="I1144" s="2">
        <f>'Moving Avg'!H1144</f>
        <v>54.068497000000036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</row>
    <row r="1145" spans="1:12" ht="13.5" x14ac:dyDescent="0.25">
      <c r="A1145" s="3">
        <f>RSI!A1145</f>
        <v>43979</v>
      </c>
      <c r="B1145" s="2">
        <f>RSI!B1145</f>
        <v>56.419800000000002</v>
      </c>
      <c r="C1145" s="2">
        <f>RSI!I1145</f>
        <v>44.871719399247034</v>
      </c>
      <c r="D1145" s="2">
        <f>MACD!E1145</f>
        <v>4.5557269902012507</v>
      </c>
      <c r="E1145" s="2">
        <f>MACD!F1145</f>
        <v>4.273810228889162</v>
      </c>
      <c r="F1145" s="2">
        <f>'Moving Avg'!D1145</f>
        <v>55.130420000000001</v>
      </c>
      <c r="G1145" s="2">
        <f>'Moving Avg'!F1145</f>
        <v>59.134179999999994</v>
      </c>
      <c r="H1145" s="2">
        <f>'Moving Avg'!G1145</f>
        <v>57.252164000000015</v>
      </c>
      <c r="I1145" s="2">
        <f>'Moving Avg'!H1145</f>
        <v>54.072516500000035</v>
      </c>
      <c r="J1145" s="5" t="str">
        <f>OBV!F1145</f>
        <v>BULLISH</v>
      </c>
      <c r="K1145" s="5" t="str">
        <f>OBV!G1145</f>
        <v>WEAK</v>
      </c>
      <c r="L1145" s="5" t="str">
        <f>OBV!H1145</f>
        <v>CONFIRMED BULLISH</v>
      </c>
    </row>
    <row r="1146" spans="1:12" ht="13.5" x14ac:dyDescent="0.25">
      <c r="A1146" s="3">
        <f>RSI!A1146</f>
        <v>43980</v>
      </c>
      <c r="B1146" s="2">
        <f>RSI!B1146</f>
        <v>56.419800000000002</v>
      </c>
      <c r="C1146" s="2">
        <f>RSI!I1146</f>
        <v>44.871719399247034</v>
      </c>
      <c r="D1146" s="2">
        <f>MACD!E1146</f>
        <v>3.7938929489227107</v>
      </c>
      <c r="E1146" s="2">
        <f>MACD!F1146</f>
        <v>4.1778267728958722</v>
      </c>
      <c r="F1146" s="2">
        <f>'Moving Avg'!D1146</f>
        <v>55.681560000000005</v>
      </c>
      <c r="G1146" s="2">
        <f>'Moving Avg'!F1146</f>
        <v>58.764334999999981</v>
      </c>
      <c r="H1146" s="2">
        <f>'Moving Avg'!G1146</f>
        <v>57.350790000000025</v>
      </c>
      <c r="I1146" s="2">
        <f>'Moving Avg'!H1146</f>
        <v>54.074830000000027</v>
      </c>
      <c r="J1146" s="5" t="str">
        <f>OBV!F1146</f>
        <v>BULLISH</v>
      </c>
      <c r="K1146" s="5" t="str">
        <f>OBV!G1146</f>
        <v>WEAK</v>
      </c>
      <c r="L1146" s="5" t="str">
        <f>OBV!H1146</f>
        <v>CONFIRMED BULLISH</v>
      </c>
    </row>
    <row r="1147" spans="1:12" ht="13.5" x14ac:dyDescent="0.25">
      <c r="A1147" s="3">
        <f>RSI!A1147</f>
        <v>43983</v>
      </c>
      <c r="B1147" s="2">
        <f>RSI!B1147</f>
        <v>58.109499999999997</v>
      </c>
      <c r="C1147" s="2">
        <f>RSI!I1147</f>
        <v>50.983655805948395</v>
      </c>
      <c r="D1147" s="2">
        <f>MACD!E1147</f>
        <v>2.8643689228620559</v>
      </c>
      <c r="E1147" s="2">
        <f>MACD!F1147</f>
        <v>3.9151352028891093</v>
      </c>
      <c r="F1147" s="2">
        <f>'Moving Avg'!D1147</f>
        <v>56.496680000000005</v>
      </c>
      <c r="G1147" s="2">
        <f>'Moving Avg'!F1147</f>
        <v>58.407904999999992</v>
      </c>
      <c r="H1147" s="2">
        <f>'Moving Avg'!G1147</f>
        <v>57.497714000000016</v>
      </c>
      <c r="I1147" s="2">
        <f>'Moving Avg'!H1147</f>
        <v>54.085592000000034</v>
      </c>
      <c r="J1147" s="5" t="str">
        <f>OBV!F1147</f>
        <v>BULLISH</v>
      </c>
      <c r="K1147" s="5" t="str">
        <f>OBV!G1147</f>
        <v>WEAK</v>
      </c>
      <c r="L1147" s="5" t="str">
        <f>OBV!H1147</f>
        <v>CONFIRMED BULLISH</v>
      </c>
    </row>
    <row r="1148" spans="1:12" ht="13.5" x14ac:dyDescent="0.25">
      <c r="A1148" s="3">
        <f>RSI!A1148</f>
        <v>43984</v>
      </c>
      <c r="B1148" s="2">
        <f>RSI!B1148</f>
        <v>58.109499999999997</v>
      </c>
      <c r="C1148" s="2">
        <f>RSI!I1148</f>
        <v>50.983655805948395</v>
      </c>
      <c r="D1148" s="2">
        <f>MACD!E1148</f>
        <v>2.0759467494770831</v>
      </c>
      <c r="E1148" s="2">
        <f>MACD!F1148</f>
        <v>3.5472975122067041</v>
      </c>
      <c r="F1148" s="2">
        <f>'Moving Avg'!D1148</f>
        <v>57.095679999999994</v>
      </c>
      <c r="G1148" s="2">
        <f>'Moving Avg'!F1148</f>
        <v>58.051475000000003</v>
      </c>
      <c r="H1148" s="2">
        <f>'Moving Avg'!G1148</f>
        <v>57.673646000000019</v>
      </c>
      <c r="I1148" s="2">
        <f>'Moving Avg'!H1148</f>
        <v>54.096354000000041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</row>
    <row r="1149" spans="1:12" ht="13.5" x14ac:dyDescent="0.25">
      <c r="A1149" s="3">
        <f>RSI!A1149</f>
        <v>43985</v>
      </c>
      <c r="B1149" s="2">
        <f>RSI!B1149</f>
        <v>58.109499999999997</v>
      </c>
      <c r="C1149" s="2">
        <f>RSI!I1149</f>
        <v>50.983655805948395</v>
      </c>
      <c r="D1149" s="2">
        <f>MACD!E1149</f>
        <v>1.1504593287398279</v>
      </c>
      <c r="E1149" s="2">
        <f>MACD!F1149</f>
        <v>3.0679298755133289</v>
      </c>
      <c r="F1149" s="2">
        <f>'Moving Avg'!D1149</f>
        <v>57.433619999999998</v>
      </c>
      <c r="G1149" s="2">
        <f>'Moving Avg'!F1149</f>
        <v>57.695045000000007</v>
      </c>
      <c r="H1149" s="2">
        <f>'Moving Avg'!G1149</f>
        <v>57.879166000000012</v>
      </c>
      <c r="I1149" s="2">
        <f>'Moving Avg'!H1149</f>
        <v>54.107116000000033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59.828200000000002</v>
      </c>
      <c r="C1150" s="2">
        <f>RSI!I1150</f>
        <v>57.035144886940039</v>
      </c>
      <c r="D1150" s="2">
        <f>MACD!E1150</f>
        <v>-1.0387047378991099E-2</v>
      </c>
      <c r="E1150" s="2">
        <f>MACD!F1150</f>
        <v>2.452266490934865</v>
      </c>
      <c r="F1150" s="2">
        <f>'Moving Avg'!D1150</f>
        <v>58.115300000000005</v>
      </c>
      <c r="G1150" s="2">
        <f>'Moving Avg'!F1150</f>
        <v>57.522089999999992</v>
      </c>
      <c r="H1150" s="2">
        <f>'Moving Avg'!G1150</f>
        <v>58.090486000000013</v>
      </c>
      <c r="I1150" s="2">
        <f>'Moving Avg'!H1150</f>
        <v>54.126471500000022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61.561399999999999</v>
      </c>
      <c r="C1151" s="2">
        <f>RSI!I1151</f>
        <v>62.114696675570556</v>
      </c>
      <c r="D1151" s="2">
        <f>MACD!E1151</f>
        <v>-0.93967709080680351</v>
      </c>
      <c r="E1151" s="2">
        <f>MACD!F1151</f>
        <v>1.7738777745865315</v>
      </c>
      <c r="F1151" s="2">
        <f>'Moving Avg'!D1151</f>
        <v>59.143619999999999</v>
      </c>
      <c r="G1151" s="2">
        <f>'Moving Avg'!F1151</f>
        <v>57.341155000000001</v>
      </c>
      <c r="H1151" s="2">
        <f>'Moving Avg'!G1151</f>
        <v>58.365914000000011</v>
      </c>
      <c r="I1151" s="2">
        <f>'Moving Avg'!H1151</f>
        <v>54.154493000000024</v>
      </c>
      <c r="J1151" s="5" t="str">
        <f>OBV!F1151</f>
        <v>BULLISH</v>
      </c>
      <c r="K1151" s="5" t="str">
        <f>OBV!G1151</f>
        <v>WEAK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61.561399999999999</v>
      </c>
      <c r="C1152" s="2">
        <f>RSI!I1152</f>
        <v>62.114696675570556</v>
      </c>
      <c r="D1152" s="2">
        <f>MACD!E1152</f>
        <v>-1.6901501779276629</v>
      </c>
      <c r="E1152" s="2">
        <f>MACD!F1152</f>
        <v>1.0810721840836928</v>
      </c>
      <c r="F1152" s="2">
        <f>'Moving Avg'!D1152</f>
        <v>59.834000000000003</v>
      </c>
      <c r="G1152" s="2">
        <f>'Moving Avg'!F1152</f>
        <v>57.25377000000001</v>
      </c>
      <c r="H1152" s="2">
        <f>'Moving Avg'!G1152</f>
        <v>58.612768000000003</v>
      </c>
      <c r="I1152" s="2">
        <f>'Moving Avg'!H1152</f>
        <v>54.184220500000016</v>
      </c>
      <c r="J1152" s="5" t="str">
        <f>OBV!F1152</f>
        <v>BULLISH</v>
      </c>
      <c r="K1152" s="5" t="str">
        <f>OBV!G1152</f>
        <v>WEAK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61.561399999999999</v>
      </c>
      <c r="C1153" s="2">
        <f>RSI!I1153</f>
        <v>62.114696675570556</v>
      </c>
      <c r="D1153" s="2">
        <f>MACD!E1153</f>
        <v>-2.1784040190858533</v>
      </c>
      <c r="E1153" s="2">
        <f>MACD!F1153</f>
        <v>0.42917694344978363</v>
      </c>
      <c r="F1153" s="2">
        <f>'Moving Avg'!D1153</f>
        <v>60.524379999999994</v>
      </c>
      <c r="G1153" s="2">
        <f>'Moving Avg'!F1153</f>
        <v>57.221135000000018</v>
      </c>
      <c r="H1153" s="2">
        <f>'Moving Avg'!G1153</f>
        <v>58.859622000000016</v>
      </c>
      <c r="I1153" s="2">
        <f>'Moving Avg'!H1153</f>
        <v>54.215654000000015</v>
      </c>
      <c r="J1153" s="5" t="str">
        <f>OBV!F1153</f>
        <v>BULLISH</v>
      </c>
      <c r="K1153" s="5" t="str">
        <f>OBV!G1153</f>
        <v>WEAK</v>
      </c>
      <c r="L1153" s="5" t="str">
        <f>OBV!H1153</f>
        <v>CONFIRMED BULLISH</v>
      </c>
    </row>
    <row r="1154" spans="1:12" ht="13.5" x14ac:dyDescent="0.25">
      <c r="A1154" s="3">
        <f>RSI!A1154</f>
        <v>43992</v>
      </c>
      <c r="B1154" s="2">
        <f>RSI!B1154</f>
        <v>61.561399999999999</v>
      </c>
      <c r="C1154" s="2">
        <f>RSI!I1154</f>
        <v>62.114696675570556</v>
      </c>
      <c r="D1154" s="2">
        <f>MACD!E1154</f>
        <v>-2.4087675240492672</v>
      </c>
      <c r="E1154" s="2">
        <f>MACD!F1154</f>
        <v>-0.13841195005002654</v>
      </c>
      <c r="F1154" s="2">
        <f>'Moving Avg'!D1154</f>
        <v>61.214759999999998</v>
      </c>
      <c r="G1154" s="2">
        <f>'Moving Avg'!F1154</f>
        <v>57.281690000000012</v>
      </c>
      <c r="H1154" s="2">
        <f>'Moving Avg'!G1154</f>
        <v>59.104592000000018</v>
      </c>
      <c r="I1154" s="2">
        <f>'Moving Avg'!H1154</f>
        <v>54.25043100000002</v>
      </c>
      <c r="J1154" s="5" t="str">
        <f>OBV!F1154</f>
        <v>BULLISH</v>
      </c>
      <c r="K1154" s="5" t="str">
        <f>OBV!G1154</f>
        <v>WEAK</v>
      </c>
      <c r="L1154" s="5" t="str">
        <f>OBV!H1154</f>
        <v>CONFIRMED BULLISH</v>
      </c>
    </row>
    <row r="1155" spans="1:12" ht="13.5" x14ac:dyDescent="0.25">
      <c r="A1155" s="3">
        <f>RSI!A1155</f>
        <v>43993</v>
      </c>
      <c r="B1155" s="2">
        <f>RSI!B1155</f>
        <v>60.190800000000003</v>
      </c>
      <c r="C1155" s="2">
        <f>RSI!I1155</f>
        <v>55.176211010049158</v>
      </c>
      <c r="D1155" s="2">
        <f>MACD!E1155</f>
        <v>-2.5188692156981034</v>
      </c>
      <c r="E1155" s="2">
        <f>MACD!F1155</f>
        <v>-0.61450340317964192</v>
      </c>
      <c r="F1155" s="2">
        <f>'Moving Avg'!D1155</f>
        <v>61.287279999999996</v>
      </c>
      <c r="G1155" s="2">
        <f>'Moving Avg'!F1155</f>
        <v>57.364000000000019</v>
      </c>
      <c r="H1155" s="2">
        <f>'Moving Avg'!G1155</f>
        <v>59.322150000000022</v>
      </c>
      <c r="I1155" s="2">
        <f>'Moving Avg'!H1155</f>
        <v>54.278355000000012</v>
      </c>
      <c r="J1155" s="5" t="str">
        <f>OBV!F1155</f>
        <v>BULLISH</v>
      </c>
      <c r="K1155" s="5" t="str">
        <f>OBV!G1155</f>
        <v>WEAK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59.704900000000002</v>
      </c>
      <c r="C1156" s="2">
        <f>RSI!I1156</f>
        <v>52.919345668320688</v>
      </c>
      <c r="D1156" s="2">
        <f>MACD!E1156</f>
        <v>-2.5834079289192928</v>
      </c>
      <c r="E1156" s="2">
        <f>MACD!F1156</f>
        <v>-1.0082843083275721</v>
      </c>
      <c r="F1156" s="2">
        <f>'Moving Avg'!D1156</f>
        <v>60.915980000000005</v>
      </c>
      <c r="G1156" s="2">
        <f>'Moving Avg'!F1156</f>
        <v>57.509765000000016</v>
      </c>
      <c r="H1156" s="2">
        <f>'Moving Avg'!G1156</f>
        <v>59.529990000000019</v>
      </c>
      <c r="I1156" s="2">
        <f>'Moving Avg'!H1156</f>
        <v>54.30391800000001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</row>
    <row r="1157" spans="1:12" ht="13.5" x14ac:dyDescent="0.25">
      <c r="A1157" s="3">
        <f>RSI!A1157</f>
        <v>43997</v>
      </c>
      <c r="B1157" s="2">
        <f>RSI!B1157</f>
        <v>59.704900000000002</v>
      </c>
      <c r="C1157" s="2">
        <f>RSI!I1157</f>
        <v>52.919345668320688</v>
      </c>
      <c r="D1157" s="2">
        <f>MACD!E1157</f>
        <v>-2.3820150925094694</v>
      </c>
      <c r="E1157" s="2">
        <f>MACD!F1157</f>
        <v>-1.2830304651639517</v>
      </c>
      <c r="F1157" s="2">
        <f>'Moving Avg'!D1157</f>
        <v>60.544680000000007</v>
      </c>
      <c r="G1157" s="2">
        <f>'Moving Avg'!F1157</f>
        <v>57.710280000000012</v>
      </c>
      <c r="H1157" s="2">
        <f>'Moving Avg'!G1157</f>
        <v>59.737830000000024</v>
      </c>
      <c r="I1157" s="2">
        <f>'Moving Avg'!H1157</f>
        <v>54.329481000000015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</row>
    <row r="1158" spans="1:12" ht="13.5" x14ac:dyDescent="0.25">
      <c r="A1158" s="3">
        <f>RSI!A1158</f>
        <v>43998</v>
      </c>
      <c r="B1158" s="2">
        <f>RSI!B1158</f>
        <v>58.0152</v>
      </c>
      <c r="C1158" s="2">
        <f>RSI!I1158</f>
        <v>45.42578413449511</v>
      </c>
      <c r="D1158" s="2">
        <f>MACD!E1158</f>
        <v>-2.0901014446953923</v>
      </c>
      <c r="E1158" s="2">
        <f>MACD!F1158</f>
        <v>-1.4444446610702399</v>
      </c>
      <c r="F1158" s="2">
        <f>'Moving Avg'!D1158</f>
        <v>59.835440000000006</v>
      </c>
      <c r="G1158" s="2">
        <f>'Moving Avg'!F1158</f>
        <v>57.826310000000014</v>
      </c>
      <c r="H1158" s="2">
        <f>'Moving Avg'!G1158</f>
        <v>59.911876000000021</v>
      </c>
      <c r="I1158" s="2">
        <f>'Moving Avg'!H1158</f>
        <v>54.346595500000014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</row>
    <row r="1159" spans="1:12" ht="13.5" x14ac:dyDescent="0.25">
      <c r="A1159" s="3">
        <f>RSI!A1159</f>
        <v>43999</v>
      </c>
      <c r="B1159" s="2">
        <f>RSI!B1159</f>
        <v>56.274799999999999</v>
      </c>
      <c r="C1159" s="2">
        <f>RSI!I1159</f>
        <v>39.259264418892521</v>
      </c>
      <c r="D1159" s="2">
        <f>MACD!E1159</f>
        <v>-1.7075821884912514</v>
      </c>
      <c r="E1159" s="2">
        <f>MACD!F1159</f>
        <v>-1.4970721665544422</v>
      </c>
      <c r="F1159" s="2">
        <f>'Moving Avg'!D1159</f>
        <v>58.778120000000001</v>
      </c>
      <c r="G1159" s="2">
        <f>'Moving Avg'!F1159</f>
        <v>57.938715000000016</v>
      </c>
      <c r="H1159" s="2">
        <f>'Moving Avg'!G1159</f>
        <v>60.021960000000014</v>
      </c>
      <c r="I1159" s="2">
        <f>'Moving Avg'!H1159</f>
        <v>54.355007999999998</v>
      </c>
      <c r="J1159" s="5" t="str">
        <f>OBV!F1159</f>
        <v>BEARISH</v>
      </c>
      <c r="K1159" s="5" t="str">
        <f>OBV!G1159</f>
        <v>STRONG</v>
      </c>
      <c r="L1159" s="5" t="str">
        <f>OBV!H1159</f>
        <v>CONFIRMED BEARISH</v>
      </c>
    </row>
    <row r="1160" spans="1:12" ht="13.5" x14ac:dyDescent="0.25">
      <c r="A1160" s="3">
        <f>RSI!A1160</f>
        <v>44000</v>
      </c>
      <c r="B1160" s="2">
        <f>RSI!B1160</f>
        <v>54.592300000000002</v>
      </c>
      <c r="C1160" s="2">
        <f>RSI!I1160</f>
        <v>34.397879160407086</v>
      </c>
      <c r="D1160" s="2">
        <f>MACD!E1160</f>
        <v>-0.97847471210918968</v>
      </c>
      <c r="E1160" s="2">
        <f>MACD!F1160</f>
        <v>-1.3933526756653918</v>
      </c>
      <c r="F1160" s="2">
        <f>'Moving Avg'!D1160</f>
        <v>57.65842</v>
      </c>
      <c r="G1160" s="2">
        <f>'Moving Avg'!F1160</f>
        <v>58.047855000000006</v>
      </c>
      <c r="H1160" s="2">
        <f>'Moving Avg'!G1160</f>
        <v>60.068082000000004</v>
      </c>
      <c r="I1160" s="2">
        <f>'Moving Avg'!H1160</f>
        <v>54.355007999999998</v>
      </c>
      <c r="J1160" s="5" t="str">
        <f>OBV!F1160</f>
        <v>BEARISH</v>
      </c>
      <c r="K1160" s="5" t="str">
        <f>OBV!G1160</f>
        <v>STRONG</v>
      </c>
      <c r="L1160" s="5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54.389299999999999</v>
      </c>
      <c r="C1161" s="2">
        <f>RSI!I1161</f>
        <v>33.853196917233831</v>
      </c>
      <c r="D1161" s="2">
        <f>MACD!E1161</f>
        <v>-5.4734384891226284E-2</v>
      </c>
      <c r="E1161" s="2">
        <f>MACD!F1161</f>
        <v>-1.1256290175105588</v>
      </c>
      <c r="F1161" s="2">
        <f>'Moving Avg'!D1161</f>
        <v>56.595299999999995</v>
      </c>
      <c r="G1161" s="2">
        <f>'Moving Avg'!F1161</f>
        <v>58.084115000000011</v>
      </c>
      <c r="H1161" s="2">
        <f>'Moving Avg'!G1161</f>
        <v>60.078815999999996</v>
      </c>
      <c r="I1161" s="2">
        <f>'Moving Avg'!H1161</f>
        <v>54.353992999999988</v>
      </c>
      <c r="J1161" s="5" t="str">
        <f>OBV!F1161</f>
        <v>BEARISH</v>
      </c>
      <c r="K1161" s="5" t="str">
        <f>OBV!G1161</f>
        <v>STRONG</v>
      </c>
      <c r="L1161" s="5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52.764800000000001</v>
      </c>
      <c r="C1162" s="2">
        <f>RSI!I1162</f>
        <v>29.788167446807989</v>
      </c>
      <c r="D1162" s="2">
        <f>MACD!E1162</f>
        <v>0.87168421204468416</v>
      </c>
      <c r="E1162" s="2">
        <f>MACD!F1162</f>
        <v>-0.72616637159951014</v>
      </c>
      <c r="F1162" s="2">
        <f>'Moving Avg'!D1162</f>
        <v>55.20727999999999</v>
      </c>
      <c r="G1162" s="2">
        <f>'Moving Avg'!F1162</f>
        <v>58.020659999999999</v>
      </c>
      <c r="H1162" s="2">
        <f>'Moving Avg'!G1162</f>
        <v>60.02529599999999</v>
      </c>
      <c r="I1162" s="2">
        <f>'Moving Avg'!H1162</f>
        <v>54.34144349999999</v>
      </c>
      <c r="J1162" s="5" t="str">
        <f>OBV!F1162</f>
        <v>BEARISH</v>
      </c>
      <c r="K1162" s="5" t="str">
        <f>OBV!G1162</f>
        <v>STRONG</v>
      </c>
      <c r="L1162" s="5" t="str">
        <f>OBV!H1162</f>
        <v>CONFIRMED BEARISH</v>
      </c>
    </row>
    <row r="1163" spans="1:12" ht="13.5" x14ac:dyDescent="0.25">
      <c r="A1163" s="3">
        <f>RSI!A1163</f>
        <v>44005</v>
      </c>
      <c r="B1163" s="2">
        <f>RSI!B1163</f>
        <v>52.938899999999997</v>
      </c>
      <c r="C1163" s="2">
        <f>RSI!I1163</f>
        <v>30.747922824383579</v>
      </c>
      <c r="D1163" s="2">
        <f>MACD!E1163</f>
        <v>1.6749268824412553</v>
      </c>
      <c r="E1163" s="2">
        <f>MACD!F1163</f>
        <v>-0.24594772079135707</v>
      </c>
      <c r="F1163" s="2">
        <f>'Moving Avg'!D1163</f>
        <v>54.192019999999999</v>
      </c>
      <c r="G1163" s="2">
        <f>'Moving Avg'!F1163</f>
        <v>57.911880000000011</v>
      </c>
      <c r="H1163" s="2">
        <f>'Moving Avg'!G1163</f>
        <v>59.942043999999989</v>
      </c>
      <c r="I1163" s="2">
        <f>'Moving Avg'!H1163</f>
        <v>54.329764499999982</v>
      </c>
      <c r="J1163" s="5" t="str">
        <f>OBV!F1163</f>
        <v>BEARISH</v>
      </c>
      <c r="K1163" s="5" t="str">
        <f>OBV!G1163</f>
        <v>STRONG</v>
      </c>
      <c r="L1163" s="5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54.527099999999997</v>
      </c>
      <c r="C1164" s="2">
        <f>RSI!I1164</f>
        <v>38.946723455514459</v>
      </c>
      <c r="D1164" s="2">
        <f>MACD!E1164</f>
        <v>2.2657782409292722</v>
      </c>
      <c r="E1164" s="2">
        <f>MACD!F1164</f>
        <v>0.25639747155276882</v>
      </c>
      <c r="F1164" s="2">
        <f>'Moving Avg'!D1164</f>
        <v>53.842480000000002</v>
      </c>
      <c r="G1164" s="2">
        <f>'Moving Avg'!F1164</f>
        <v>57.817245</v>
      </c>
      <c r="H1164" s="2">
        <f>'Moving Avg'!G1164</f>
        <v>59.856327999999984</v>
      </c>
      <c r="I1164" s="2">
        <f>'Moving Avg'!H1164</f>
        <v>54.326026499999983</v>
      </c>
      <c r="J1164" s="5" t="str">
        <f>OBV!F1164</f>
        <v>BEARISH</v>
      </c>
      <c r="K1164" s="5" t="str">
        <f>OBV!G1164</f>
        <v>STRONG</v>
      </c>
      <c r="L1164" s="5" t="str">
        <f>OBV!H1164</f>
        <v>CONFIRMED BEARISH</v>
      </c>
    </row>
    <row r="1165" spans="1:12" ht="13.5" x14ac:dyDescent="0.25">
      <c r="A1165" s="3">
        <f>RSI!A1165</f>
        <v>44007</v>
      </c>
      <c r="B1165" s="2">
        <f>RSI!B1165</f>
        <v>54.527099999999997</v>
      </c>
      <c r="C1165" s="2">
        <f>RSI!I1165</f>
        <v>38.946723455514459</v>
      </c>
      <c r="D1165" s="2">
        <f>MACD!E1165</f>
        <v>2.5721765617853549</v>
      </c>
      <c r="E1165" s="2">
        <f>MACD!F1165</f>
        <v>0.71955328959928599</v>
      </c>
      <c r="F1165" s="2">
        <f>'Moving Avg'!D1165</f>
        <v>53.829439999999998</v>
      </c>
      <c r="G1165" s="2">
        <f>'Moving Avg'!F1165</f>
        <v>57.72261000000001</v>
      </c>
      <c r="H1165" s="2">
        <f>'Moving Avg'!G1165</f>
        <v>59.735801999999978</v>
      </c>
      <c r="I1165" s="2">
        <f>'Moving Avg'!H1165</f>
        <v>54.322288499999978</v>
      </c>
      <c r="J1165" s="5" t="str">
        <f>OBV!F1165</f>
        <v>BEARISH</v>
      </c>
      <c r="K1165" s="5" t="str">
        <f>OBV!G1165</f>
        <v>STRONG</v>
      </c>
      <c r="L1165" s="5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54.527099999999997</v>
      </c>
      <c r="C1166" s="2">
        <f>RSI!I1166</f>
        <v>38.946723455514459</v>
      </c>
      <c r="D1166" s="2">
        <f>MACD!E1166</f>
        <v>2.7727094164528268</v>
      </c>
      <c r="E1166" s="2">
        <f>MACD!F1166</f>
        <v>1.1301845149699943</v>
      </c>
      <c r="F1166" s="2">
        <f>'Moving Avg'!D1166</f>
        <v>53.856999999999992</v>
      </c>
      <c r="G1166" s="2">
        <f>'Moving Avg'!F1166</f>
        <v>57.627975000000006</v>
      </c>
      <c r="H1166" s="2">
        <f>'Moving Avg'!G1166</f>
        <v>59.579015999999974</v>
      </c>
      <c r="I1166" s="2">
        <f>'Moving Avg'!H1166</f>
        <v>54.315138499999975</v>
      </c>
      <c r="J1166" s="5" t="str">
        <f>OBV!F1166</f>
        <v>BEARISH</v>
      </c>
      <c r="K1166" s="5" t="str">
        <f>OBV!G1166</f>
        <v>NEUTRAL</v>
      </c>
      <c r="L1166" s="5" t="str">
        <f>OBV!H1166</f>
        <v>BEARISH DIVERGENCE</v>
      </c>
    </row>
    <row r="1167" spans="1:12" ht="13.5" x14ac:dyDescent="0.25">
      <c r="A1167" s="3">
        <f>RSI!A1167</f>
        <v>44011</v>
      </c>
      <c r="B1167" s="2">
        <f>RSI!B1167</f>
        <v>53.301499999999997</v>
      </c>
      <c r="C1167" s="2">
        <f>RSI!I1167</f>
        <v>34.957770955786145</v>
      </c>
      <c r="D1167" s="2">
        <f>MACD!E1167</f>
        <v>3.0480156767597819</v>
      </c>
      <c r="E1167" s="2">
        <f>MACD!F1167</f>
        <v>1.5137507473279519</v>
      </c>
      <c r="F1167" s="2">
        <f>'Moving Avg'!D1167</f>
        <v>53.964339999999993</v>
      </c>
      <c r="G1167" s="2">
        <f>'Moving Avg'!F1167</f>
        <v>57.387575000000005</v>
      </c>
      <c r="H1167" s="2">
        <f>'Moving Avg'!G1167</f>
        <v>59.360299999999967</v>
      </c>
      <c r="I1167" s="2">
        <f>'Moving Avg'!H1167</f>
        <v>54.301860499999982</v>
      </c>
      <c r="J1167" s="5" t="str">
        <f>OBV!F1167</f>
        <v>BEARISH</v>
      </c>
      <c r="K1167" s="5" t="str">
        <f>OBV!G1167</f>
        <v>NEUTRAL</v>
      </c>
      <c r="L1167" s="5" t="str">
        <f>OBV!H1167</f>
        <v>BEARISH DIVERGENCE</v>
      </c>
    </row>
    <row r="1168" spans="1:12" ht="13.5" x14ac:dyDescent="0.25">
      <c r="A1168" s="3">
        <f>RSI!A1168</f>
        <v>44012</v>
      </c>
      <c r="B1168" s="2">
        <f>RSI!B1168</f>
        <v>53.0839</v>
      </c>
      <c r="C1168" s="2">
        <f>RSI!I1168</f>
        <v>34.286336167637003</v>
      </c>
      <c r="D1168" s="2">
        <f>MACD!E1168</f>
        <v>3.0581141350998777</v>
      </c>
      <c r="E1168" s="2">
        <f>MACD!F1168</f>
        <v>1.8226234248823374</v>
      </c>
      <c r="F1168" s="2">
        <f>'Moving Avg'!D1168</f>
        <v>53.993340000000003</v>
      </c>
      <c r="G1168" s="2">
        <f>'Moving Avg'!F1168</f>
        <v>57.136295000000018</v>
      </c>
      <c r="H1168" s="2">
        <f>'Moving Avg'!G1168</f>
        <v>59.098795999999972</v>
      </c>
      <c r="I1168" s="2">
        <f>'Moving Avg'!H1168</f>
        <v>54.287494499999987</v>
      </c>
      <c r="J1168" s="5" t="str">
        <f>OBV!F1168</f>
        <v>BEARISH</v>
      </c>
      <c r="K1168" s="5" t="str">
        <f>OBV!G1168</f>
        <v>NEUTRAL</v>
      </c>
      <c r="L1168" s="5" t="str">
        <f>OBV!H1168</f>
        <v>BEARISH DIVERGENCE</v>
      </c>
    </row>
    <row r="1169" spans="1:12" ht="13.5" x14ac:dyDescent="0.25">
      <c r="A1169" s="3">
        <f>RSI!A1169</f>
        <v>44013</v>
      </c>
      <c r="B1169" s="2">
        <f>RSI!B1169</f>
        <v>52.7866</v>
      </c>
      <c r="C1169" s="2">
        <f>RSI!I1169</f>
        <v>33.34401551957373</v>
      </c>
      <c r="D1169" s="2">
        <f>MACD!E1169</f>
        <v>2.8416412561914157</v>
      </c>
      <c r="E1169" s="2">
        <f>MACD!F1169</f>
        <v>2.0264269911441533</v>
      </c>
      <c r="F1169" s="2">
        <f>'Moving Avg'!D1169</f>
        <v>53.645240000000001</v>
      </c>
      <c r="G1169" s="2">
        <f>'Moving Avg'!F1169</f>
        <v>56.87015000000001</v>
      </c>
      <c r="H1169" s="2">
        <f>'Moving Avg'!G1169</f>
        <v>58.863689999999977</v>
      </c>
      <c r="I1169" s="2">
        <f>'Moving Avg'!H1169</f>
        <v>54.271641999999986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</row>
    <row r="1170" spans="1:12" ht="13.5" x14ac:dyDescent="0.25">
      <c r="A1170" s="3">
        <f>RSI!A1170</f>
        <v>44014</v>
      </c>
      <c r="B1170" s="2">
        <f>RSI!B1170</f>
        <v>52.206400000000002</v>
      </c>
      <c r="C1170" s="2">
        <f>RSI!I1170</f>
        <v>31.523162431814654</v>
      </c>
      <c r="D1170" s="2">
        <f>MACD!E1170</f>
        <v>2.4635398125316073</v>
      </c>
      <c r="E1170" s="2">
        <f>MACD!F1170</f>
        <v>2.1138495554216443</v>
      </c>
      <c r="F1170" s="2">
        <f>'Moving Avg'!D1170</f>
        <v>53.181099999999994</v>
      </c>
      <c r="G1170" s="2">
        <f>'Moving Avg'!F1170</f>
        <v>56.489060000000009</v>
      </c>
      <c r="H1170" s="2">
        <f>'Moving Avg'!G1170</f>
        <v>58.585071999999975</v>
      </c>
      <c r="I1170" s="2">
        <f>'Moving Avg'!H1170</f>
        <v>54.26435349999997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</row>
    <row r="1171" spans="1:12" ht="13.5" x14ac:dyDescent="0.25">
      <c r="A1171" s="3">
        <f>RSI!A1171</f>
        <v>44015</v>
      </c>
      <c r="B1171" s="2">
        <f>RSI!B1171</f>
        <v>51.858400000000003</v>
      </c>
      <c r="C1171" s="2">
        <f>RSI!I1171</f>
        <v>30.449128320440039</v>
      </c>
      <c r="D1171" s="2">
        <f>MACD!E1171</f>
        <v>2.160968712085527</v>
      </c>
      <c r="E1171" s="2">
        <f>MACD!F1171</f>
        <v>2.1232733867544207</v>
      </c>
      <c r="F1171" s="2">
        <f>'Moving Avg'!D1171</f>
        <v>52.647360000000006</v>
      </c>
      <c r="G1171" s="2">
        <f>'Moving Avg'!F1171</f>
        <v>56.003910000000005</v>
      </c>
      <c r="H1171" s="2">
        <f>'Moving Avg'!G1171</f>
        <v>58.295141999999977</v>
      </c>
      <c r="I1171" s="2">
        <f>'Moving Avg'!H1171</f>
        <v>54.255324999999964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</row>
    <row r="1172" spans="1:12" ht="13.5" x14ac:dyDescent="0.25">
      <c r="A1172" s="3">
        <f>RSI!A1172</f>
        <v>44018</v>
      </c>
      <c r="B1172" s="2">
        <f>RSI!B1172</f>
        <v>52.569000000000003</v>
      </c>
      <c r="C1172" s="2">
        <f>RSI!I1172</f>
        <v>35.29691940891064</v>
      </c>
      <c r="D1172" s="2">
        <f>MACD!E1172</f>
        <v>1.6255672093191009</v>
      </c>
      <c r="E1172" s="2">
        <f>MACD!F1172</f>
        <v>2.0237321512673567</v>
      </c>
      <c r="F1172" s="2">
        <f>'Moving Avg'!D1172</f>
        <v>52.500860000000003</v>
      </c>
      <c r="G1172" s="2">
        <f>'Moving Avg'!F1172</f>
        <v>55.554290000000016</v>
      </c>
      <c r="H1172" s="2">
        <f>'Moving Avg'!G1172</f>
        <v>58.041179999999976</v>
      </c>
      <c r="I1172" s="2">
        <f>'Moving Avg'!H1172</f>
        <v>54.249849499999961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</row>
    <row r="1173" spans="1:12" ht="13.5" x14ac:dyDescent="0.25">
      <c r="A1173" s="3">
        <f>RSI!A1173</f>
        <v>44019</v>
      </c>
      <c r="B1173" s="2">
        <f>RSI!B1173</f>
        <v>50.763300000000001</v>
      </c>
      <c r="C1173" s="2">
        <f>RSI!I1173</f>
        <v>29.642792951591346</v>
      </c>
      <c r="D1173" s="2">
        <f>MACD!E1173</f>
        <v>1.3503396249941844</v>
      </c>
      <c r="E1173" s="2">
        <f>MACD!F1173</f>
        <v>1.8890536460127223</v>
      </c>
      <c r="F1173" s="2">
        <f>'Moving Avg'!D1173</f>
        <v>52.036740000000009</v>
      </c>
      <c r="G1173" s="2">
        <f>'Moving Avg'!F1173</f>
        <v>55.014385000000004</v>
      </c>
      <c r="H1173" s="2">
        <f>'Moving Avg'!G1173</f>
        <v>57.722095999999972</v>
      </c>
      <c r="I1173" s="2">
        <f>'Moving Avg'!H1173</f>
        <v>54.235345499999973</v>
      </c>
      <c r="J1173" s="5" t="str">
        <f>OBV!F1173</f>
        <v>BEARISH</v>
      </c>
      <c r="K1173" s="5" t="str">
        <f>OBV!G1173</f>
        <v>STRONG</v>
      </c>
      <c r="L1173" s="5" t="str">
        <f>OBV!H1173</f>
        <v>CONFIRMED BEARISH</v>
      </c>
    </row>
    <row r="1174" spans="1:12" ht="13.5" x14ac:dyDescent="0.25">
      <c r="A1174" s="3">
        <f>RSI!A1174</f>
        <v>44020</v>
      </c>
      <c r="B1174" s="2">
        <f>RSI!B1174</f>
        <v>52.286200000000001</v>
      </c>
      <c r="C1174" s="2">
        <f>RSI!I1174</f>
        <v>38.579051130139753</v>
      </c>
      <c r="D1174" s="2">
        <f>MACD!E1174</f>
        <v>1.2756412085003674</v>
      </c>
      <c r="E1174" s="2">
        <f>MACD!F1174</f>
        <v>1.7663711585102515</v>
      </c>
      <c r="F1174" s="2">
        <f>'Moving Avg'!D1174</f>
        <v>51.936660000000003</v>
      </c>
      <c r="G1174" s="2">
        <f>'Moving Avg'!F1174</f>
        <v>54.550625000000004</v>
      </c>
      <c r="H1174" s="2">
        <f>'Moving Avg'!G1174</f>
        <v>57.469729999999984</v>
      </c>
      <c r="I1174" s="2">
        <f>'Moving Avg'!H1174</f>
        <v>54.22845599999998</v>
      </c>
      <c r="J1174" s="5" t="str">
        <f>OBV!F1174</f>
        <v>BEARISH</v>
      </c>
      <c r="K1174" s="5" t="str">
        <f>OBV!G1174</f>
        <v>NEUTRAL</v>
      </c>
      <c r="L1174" s="5" t="str">
        <f>OBV!H1174</f>
        <v>CONFIRMED BEARISH</v>
      </c>
    </row>
    <row r="1175" spans="1:12" ht="13.5" x14ac:dyDescent="0.25">
      <c r="A1175" s="3">
        <f>RSI!A1175</f>
        <v>44021</v>
      </c>
      <c r="B1175" s="2">
        <f>RSI!B1175</f>
        <v>50.763300000000001</v>
      </c>
      <c r="C1175" s="2">
        <f>RSI!I1175</f>
        <v>33.93704392312587</v>
      </c>
      <c r="D1175" s="2">
        <f>MACD!E1175</f>
        <v>1.3409243157089179</v>
      </c>
      <c r="E1175" s="2">
        <f>MACD!F1175</f>
        <v>1.6812817899499848</v>
      </c>
      <c r="F1175" s="2">
        <f>'Moving Avg'!D1175</f>
        <v>51.648040000000002</v>
      </c>
      <c r="G1175" s="2">
        <f>'Moving Avg'!F1175</f>
        <v>54.079250000000002</v>
      </c>
      <c r="H1175" s="2">
        <f>'Moving Avg'!G1175</f>
        <v>57.225629999999981</v>
      </c>
      <c r="I1175" s="2">
        <f>'Moving Avg'!H1175</f>
        <v>54.213951999999971</v>
      </c>
      <c r="J1175" s="5" t="str">
        <f>OBV!F1175</f>
        <v>BEARISH</v>
      </c>
      <c r="K1175" s="5" t="str">
        <f>OBV!G1175</f>
        <v>STRONG</v>
      </c>
      <c r="L1175" s="5" t="str">
        <f>OBV!H1175</f>
        <v>CONFIRMED BEARISH</v>
      </c>
    </row>
    <row r="1176" spans="1:12" ht="13.5" x14ac:dyDescent="0.25">
      <c r="A1176" s="3">
        <f>RSI!A1176</f>
        <v>44022</v>
      </c>
      <c r="B1176" s="2">
        <f>RSI!B1176</f>
        <v>50.763300000000001</v>
      </c>
      <c r="C1176" s="2">
        <f>RSI!I1176</f>
        <v>33.93704392312587</v>
      </c>
      <c r="D1176" s="2">
        <f>MACD!E1176</f>
        <v>1.4196831681861681</v>
      </c>
      <c r="E1176" s="2">
        <f>MACD!F1176</f>
        <v>1.6289620655972215</v>
      </c>
      <c r="F1176" s="2">
        <f>'Moving Avg'!D1176</f>
        <v>51.429020000000001</v>
      </c>
      <c r="G1176" s="2">
        <f>'Moving Avg'!F1176</f>
        <v>53.632169999999995</v>
      </c>
      <c r="H1176" s="2">
        <f>'Moving Avg'!G1176</f>
        <v>56.964561999999987</v>
      </c>
      <c r="I1176" s="2">
        <f>'Moving Avg'!H1176</f>
        <v>54.199447999999983</v>
      </c>
      <c r="J1176" s="5" t="str">
        <f>OBV!F1176</f>
        <v>BEARISH</v>
      </c>
      <c r="K1176" s="5" t="str">
        <f>OBV!G1176</f>
        <v>STRONG</v>
      </c>
      <c r="L1176" s="5" t="str">
        <f>OBV!H1176</f>
        <v>CONFIRMED BEARISH</v>
      </c>
    </row>
    <row r="1177" spans="1:12" ht="13.5" x14ac:dyDescent="0.25">
      <c r="A1177" s="3">
        <f>RSI!A1177</f>
        <v>44025</v>
      </c>
      <c r="B1177" s="2">
        <f>RSI!B1177</f>
        <v>50.763300000000001</v>
      </c>
      <c r="C1177" s="2">
        <f>RSI!I1177</f>
        <v>33.93704392312587</v>
      </c>
      <c r="D1177" s="2">
        <f>MACD!E1177</f>
        <v>1.3195485578115225</v>
      </c>
      <c r="E1177" s="2">
        <f>MACD!F1177</f>
        <v>1.5670793640400817</v>
      </c>
      <c r="F1177" s="2">
        <f>'Moving Avg'!D1177</f>
        <v>51.067880000000002</v>
      </c>
      <c r="G1177" s="2">
        <f>'Moving Avg'!F1177</f>
        <v>53.185089999999988</v>
      </c>
      <c r="H1177" s="2">
        <f>'Moving Avg'!G1177</f>
        <v>56.675065999999994</v>
      </c>
      <c r="I1177" s="2">
        <f>'Moving Avg'!H1177</f>
        <v>54.184943999999987</v>
      </c>
      <c r="J1177" s="5" t="str">
        <f>OBV!F1177</f>
        <v>BEARISH</v>
      </c>
      <c r="K1177" s="5" t="str">
        <f>OBV!G1177</f>
        <v>STRONG</v>
      </c>
      <c r="L1177" s="5" t="str">
        <f>OBV!H1177</f>
        <v>CONFIRMED BEARISH</v>
      </c>
    </row>
    <row r="1178" spans="1:12" ht="13.5" x14ac:dyDescent="0.25">
      <c r="A1178" s="3">
        <f>RSI!A1178</f>
        <v>44026</v>
      </c>
      <c r="B1178" s="2">
        <f>RSI!B1178</f>
        <v>50.763300000000001</v>
      </c>
      <c r="C1178" s="2">
        <f>RSI!I1178</f>
        <v>33.93704392312587</v>
      </c>
      <c r="D1178" s="2">
        <f>MACD!E1178</f>
        <v>1.2215063581412267</v>
      </c>
      <c r="E1178" s="2">
        <f>MACD!F1178</f>
        <v>1.4979647628603108</v>
      </c>
      <c r="F1178" s="2">
        <f>'Moving Avg'!D1178</f>
        <v>51.067880000000002</v>
      </c>
      <c r="G1178" s="2">
        <f>'Moving Avg'!F1178</f>
        <v>52.822494999999989</v>
      </c>
      <c r="H1178" s="2">
        <f>'Moving Avg'!G1178</f>
        <v>56.385570000000008</v>
      </c>
      <c r="I1178" s="2">
        <f>'Moving Avg'!H1178</f>
        <v>54.170439999999992</v>
      </c>
      <c r="J1178" s="5" t="str">
        <f>OBV!F1178</f>
        <v>BEARISH</v>
      </c>
      <c r="K1178" s="5" t="str">
        <f>OBV!G1178</f>
        <v>NEUTRAL</v>
      </c>
      <c r="L1178" s="5" t="str">
        <f>OBV!H1178</f>
        <v>NEUTRAL</v>
      </c>
    </row>
    <row r="1179" spans="1:12" ht="13.5" x14ac:dyDescent="0.25">
      <c r="A1179" s="3">
        <f>RSI!A1179</f>
        <v>44027</v>
      </c>
      <c r="B1179" s="2">
        <f>RSI!B1179</f>
        <v>52.213700000000003</v>
      </c>
      <c r="C1179" s="2">
        <f>RSI!I1179</f>
        <v>42.759910482056348</v>
      </c>
      <c r="D1179" s="2">
        <f>MACD!E1179</f>
        <v>1.0040424540332609</v>
      </c>
      <c r="E1179" s="2">
        <f>MACD!F1179</f>
        <v>1.3991803010949009</v>
      </c>
      <c r="F1179" s="2">
        <f>'Moving Avg'!D1179</f>
        <v>51.053380000000004</v>
      </c>
      <c r="G1179" s="2">
        <f>'Moving Avg'!F1179</f>
        <v>52.619439999999983</v>
      </c>
      <c r="H1179" s="2">
        <f>'Moving Avg'!G1179</f>
        <v>56.125081999999999</v>
      </c>
      <c r="I1179" s="2">
        <f>'Moving Avg'!H1179</f>
        <v>54.163187999999991</v>
      </c>
      <c r="J1179" s="5" t="str">
        <f>OBV!F1179</f>
        <v>BULLISH</v>
      </c>
      <c r="K1179" s="5" t="str">
        <f>OBV!G1179</f>
        <v>NEUTRAL</v>
      </c>
      <c r="L1179" s="5" t="str">
        <f>OBV!H1179</f>
        <v>BULLISH DIVERGENCE</v>
      </c>
    </row>
    <row r="1180" spans="1:12" ht="13.5" x14ac:dyDescent="0.25">
      <c r="A1180" s="3">
        <f>RSI!A1180</f>
        <v>44028</v>
      </c>
      <c r="B1180" s="2">
        <f>RSI!B1180</f>
        <v>53.780099999999997</v>
      </c>
      <c r="C1180" s="2">
        <f>RSI!I1180</f>
        <v>50.455574082271987</v>
      </c>
      <c r="D1180" s="2">
        <f>MACD!E1180</f>
        <v>0.62346027897392986</v>
      </c>
      <c r="E1180" s="2">
        <f>MACD!F1180</f>
        <v>1.2440362966707066</v>
      </c>
      <c r="F1180" s="2">
        <f>'Moving Avg'!D1180</f>
        <v>51.656739999999999</v>
      </c>
      <c r="G1180" s="2">
        <f>'Moving Avg'!F1180</f>
        <v>52.578829999999996</v>
      </c>
      <c r="H1180" s="2">
        <f>'Moving Avg'!G1180</f>
        <v>55.934938000000002</v>
      </c>
      <c r="I1180" s="2">
        <f>'Moving Avg'!H1180</f>
        <v>54.160141999999986</v>
      </c>
      <c r="J1180" s="5" t="str">
        <f>OBV!F1180</f>
        <v>BULLISH</v>
      </c>
      <c r="K1180" s="5" t="str">
        <f>OBV!G1180</f>
        <v>NEUTRAL</v>
      </c>
      <c r="L1180" s="5" t="str">
        <f>OBV!H1180</f>
        <v>CONFIRMED BULLISH</v>
      </c>
    </row>
    <row r="1181" spans="1:12" ht="13.5" x14ac:dyDescent="0.25">
      <c r="A1181" s="3">
        <f>RSI!A1181</f>
        <v>44029</v>
      </c>
      <c r="B1181" s="2">
        <f>RSI!B1181</f>
        <v>55.1</v>
      </c>
      <c r="C1181" s="2">
        <f>RSI!I1181</f>
        <v>55.842856907477362</v>
      </c>
      <c r="D1181" s="2">
        <f>MACD!E1181</f>
        <v>0.14893566570552252</v>
      </c>
      <c r="E1181" s="2">
        <f>MACD!F1181</f>
        <v>1.0250161704776699</v>
      </c>
      <c r="F1181" s="2">
        <f>'Moving Avg'!D1181</f>
        <v>52.524080000000005</v>
      </c>
      <c r="G1181" s="2">
        <f>'Moving Avg'!F1181</f>
        <v>52.614364999999985</v>
      </c>
      <c r="H1181" s="2">
        <f>'Moving Avg'!G1181</f>
        <v>55.733336000000008</v>
      </c>
      <c r="I1181" s="2">
        <f>'Moving Avg'!H1181</f>
        <v>54.163695499999996</v>
      </c>
      <c r="J1181" s="5" t="str">
        <f>OBV!F1181</f>
        <v>BULLISH</v>
      </c>
      <c r="K1181" s="5" t="str">
        <f>OBV!G1181</f>
        <v>NEUTRAL</v>
      </c>
      <c r="L1181" s="5" t="str">
        <f>OBV!H1181</f>
        <v>CONFIRMED BULLISH</v>
      </c>
    </row>
    <row r="1182" spans="1:12" ht="13.5" x14ac:dyDescent="0.25">
      <c r="A1182" s="3">
        <f>RSI!A1182</f>
        <v>44032</v>
      </c>
      <c r="B1182" s="2">
        <f>RSI!B1182</f>
        <v>55.1</v>
      </c>
      <c r="C1182" s="2">
        <f>RSI!I1182</f>
        <v>55.842856907477355</v>
      </c>
      <c r="D1182" s="2">
        <f>MACD!E1182</f>
        <v>-0.15215838361537237</v>
      </c>
      <c r="E1182" s="2">
        <f>MACD!F1182</f>
        <v>0.78958125965906156</v>
      </c>
      <c r="F1182" s="2">
        <f>'Moving Avg'!D1182</f>
        <v>53.391420000000004</v>
      </c>
      <c r="G1182" s="2">
        <f>'Moving Avg'!F1182</f>
        <v>52.731124999999984</v>
      </c>
      <c r="H1182" s="2">
        <f>'Moving Avg'!G1182</f>
        <v>55.569154000000005</v>
      </c>
      <c r="I1182" s="2">
        <f>'Moving Avg'!H1182</f>
        <v>54.167248999999998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</row>
    <row r="1183" spans="1:12" ht="13.5" x14ac:dyDescent="0.25">
      <c r="A1183" s="3">
        <f>RSI!A1183</f>
        <v>44033</v>
      </c>
      <c r="B1183" s="2">
        <f>RSI!B1183</f>
        <v>55.1</v>
      </c>
      <c r="C1183" s="2">
        <f>RSI!I1183</f>
        <v>55.842856907477355</v>
      </c>
      <c r="D1183" s="2">
        <f>MACD!E1183</f>
        <v>-0.69296758597658226</v>
      </c>
      <c r="E1183" s="2">
        <f>MACD!F1183</f>
        <v>0.49307149053193289</v>
      </c>
      <c r="F1183" s="2">
        <f>'Moving Avg'!D1183</f>
        <v>54.258759999999995</v>
      </c>
      <c r="G1183" s="2">
        <f>'Moving Avg'!F1183</f>
        <v>52.839179999999985</v>
      </c>
      <c r="H1183" s="2">
        <f>'Moving Avg'!G1183</f>
        <v>55.426872000000003</v>
      </c>
      <c r="I1183" s="2">
        <f>'Moving Avg'!H1183</f>
        <v>54.170802500000008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</row>
    <row r="1184" spans="1:12" ht="13.5" x14ac:dyDescent="0.25">
      <c r="A1184" s="3">
        <f>RSI!A1184</f>
        <v>44034</v>
      </c>
      <c r="B1184" s="2">
        <f>RSI!B1184</f>
        <v>54.744599999999998</v>
      </c>
      <c r="C1184" s="2">
        <f>RSI!I1184</f>
        <v>53.872816642364675</v>
      </c>
      <c r="D1184" s="2">
        <f>MACD!E1184</f>
        <v>-0.89758428200344298</v>
      </c>
      <c r="E1184" s="2">
        <f>MACD!F1184</f>
        <v>0.21494033602485774</v>
      </c>
      <c r="F1184" s="2">
        <f>'Moving Avg'!D1184</f>
        <v>54.764940000000003</v>
      </c>
      <c r="G1184" s="2">
        <f>'Moving Avg'!F1184</f>
        <v>52.850054999999998</v>
      </c>
      <c r="H1184" s="2">
        <f>'Moving Avg'!G1184</f>
        <v>55.314758000000005</v>
      </c>
      <c r="I1184" s="2">
        <f>'Moving Avg'!H1184</f>
        <v>54.172579000000006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44035</v>
      </c>
      <c r="B1185" s="2">
        <f>RSI!B1185</f>
        <v>54.744599999999998</v>
      </c>
      <c r="C1185" s="2">
        <f>RSI!I1185</f>
        <v>53.87281664236469</v>
      </c>
      <c r="D1185" s="2">
        <f>MACD!E1185</f>
        <v>-1.3099758896369806</v>
      </c>
      <c r="E1185" s="2">
        <f>MACD!F1185</f>
        <v>-9.0042909107509922E-2</v>
      </c>
      <c r="F1185" s="2">
        <f>'Moving Avg'!D1185</f>
        <v>54.957839999999997</v>
      </c>
      <c r="G1185" s="2">
        <f>'Moving Avg'!F1185</f>
        <v>52.860929999999996</v>
      </c>
      <c r="H1185" s="2">
        <f>'Moving Avg'!G1185</f>
        <v>55.238758000000004</v>
      </c>
      <c r="I1185" s="2">
        <f>'Moving Avg'!H1185</f>
        <v>54.168917</v>
      </c>
      <c r="J1185" s="5" t="str">
        <f>OBV!F1185</f>
        <v>BEARISH</v>
      </c>
      <c r="K1185" s="5" t="str">
        <f>OBV!G1185</f>
        <v>NEUTRAL</v>
      </c>
      <c r="L1185" s="5" t="str">
        <f>OBV!H1185</f>
        <v>BEARISH DIVERGENCE</v>
      </c>
    </row>
    <row r="1186" spans="1:12" ht="13.5" x14ac:dyDescent="0.25">
      <c r="A1186" s="3">
        <f>RSI!A1186</f>
        <v>44036</v>
      </c>
      <c r="B1186" s="2">
        <f>RSI!B1186</f>
        <v>53.656799999999997</v>
      </c>
      <c r="C1186" s="2">
        <f>RSI!I1186</f>
        <v>47.877158787492256</v>
      </c>
      <c r="D1186" s="2">
        <f>MACD!E1186</f>
        <v>-1.582939389752859</v>
      </c>
      <c r="E1186" s="2">
        <f>MACD!F1186</f>
        <v>-0.38862220523657975</v>
      </c>
      <c r="F1186" s="2">
        <f>'Moving Avg'!D1186</f>
        <v>54.669200000000004</v>
      </c>
      <c r="G1186" s="2">
        <f>'Moving Avg'!F1186</f>
        <v>52.817415000000004</v>
      </c>
      <c r="H1186" s="2">
        <f>'Moving Avg'!G1186</f>
        <v>55.176102000000007</v>
      </c>
      <c r="I1186" s="2">
        <f>'Moving Avg'!H1186</f>
        <v>54.152564000000012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</row>
    <row r="1187" spans="1:12" ht="13.5" x14ac:dyDescent="0.25">
      <c r="A1187" s="3">
        <f>RSI!A1187</f>
        <v>44039</v>
      </c>
      <c r="B1187" s="2">
        <f>RSI!B1187</f>
        <v>53.656799999999997</v>
      </c>
      <c r="C1187" s="2">
        <f>RSI!I1187</f>
        <v>47.877158787492256</v>
      </c>
      <c r="D1187" s="2">
        <f>MACD!E1187</f>
        <v>-1.8117348455159785</v>
      </c>
      <c r="E1187" s="2">
        <f>MACD!F1187</f>
        <v>-0.6732447332924596</v>
      </c>
      <c r="F1187" s="2">
        <f>'Moving Avg'!D1187</f>
        <v>54.380560000000003</v>
      </c>
      <c r="G1187" s="2">
        <f>'Moving Avg'!F1187</f>
        <v>52.835180000000001</v>
      </c>
      <c r="H1187" s="2">
        <f>'Moving Avg'!G1187</f>
        <v>55.135346000000006</v>
      </c>
      <c r="I1187" s="2">
        <f>'Moving Avg'!H1187</f>
        <v>54.148901500000008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52.054200000000002</v>
      </c>
      <c r="C1188" s="2">
        <f>RSI!I1188</f>
        <v>40.22759487306211</v>
      </c>
      <c r="D1188" s="2">
        <f>MACD!E1188</f>
        <v>-1.8846072413928781</v>
      </c>
      <c r="E1188" s="2">
        <f>MACD!F1188</f>
        <v>-0.91551723491254333</v>
      </c>
      <c r="F1188" s="2">
        <f>'Moving Avg'!D1188</f>
        <v>53.771399999999993</v>
      </c>
      <c r="G1188" s="2">
        <f>'Moving Avg'!F1188</f>
        <v>52.783695000000002</v>
      </c>
      <c r="H1188" s="2">
        <f>'Moving Avg'!G1188</f>
        <v>55.062538000000011</v>
      </c>
      <c r="I1188" s="2">
        <f>'Moving Avg'!H1188</f>
        <v>54.13722600000002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52.054200000000002</v>
      </c>
      <c r="C1189" s="2">
        <f>RSI!I1189</f>
        <v>40.227594873062117</v>
      </c>
      <c r="D1189" s="2">
        <f>MACD!E1189</f>
        <v>-1.7117966428190243</v>
      </c>
      <c r="E1189" s="2">
        <f>MACD!F1189</f>
        <v>-1.0747731164938397</v>
      </c>
      <c r="F1189" s="2">
        <f>'Moving Avg'!D1189</f>
        <v>53.233320000000006</v>
      </c>
      <c r="G1189" s="2">
        <f>'Moving Avg'!F1189</f>
        <v>52.747075000000009</v>
      </c>
      <c r="H1189" s="2">
        <f>'Moving Avg'!G1189</f>
        <v>55.023088000000016</v>
      </c>
      <c r="I1189" s="2">
        <f>'Moving Avg'!H1189</f>
        <v>54.125550500000024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52.054200000000002</v>
      </c>
      <c r="C1190" s="2">
        <f>RSI!I1190</f>
        <v>40.227594873062117</v>
      </c>
      <c r="D1190" s="2">
        <f>MACD!E1190</f>
        <v>-1.3140937904569583</v>
      </c>
      <c r="E1190" s="2">
        <f>MACD!F1190</f>
        <v>-1.1226372512864633</v>
      </c>
      <c r="F1190" s="2">
        <f>'Moving Avg'!D1190</f>
        <v>52.695239999999998</v>
      </c>
      <c r="G1190" s="2">
        <f>'Moving Avg'!F1190</f>
        <v>52.73946500000001</v>
      </c>
      <c r="H1190" s="2">
        <f>'Moving Avg'!G1190</f>
        <v>55.015982000000015</v>
      </c>
      <c r="I1190" s="2">
        <f>'Moving Avg'!H1190</f>
        <v>54.113875000000036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</row>
    <row r="1191" spans="1:12" ht="13.5" x14ac:dyDescent="0.25">
      <c r="A1191" s="3">
        <f>RSI!A1191</f>
        <v>44046</v>
      </c>
      <c r="B1191" s="2">
        <f>RSI!B1191</f>
        <v>52.054200000000002</v>
      </c>
      <c r="C1191" s="2">
        <f>RSI!I1191</f>
        <v>40.227594873062117</v>
      </c>
      <c r="D1191" s="2">
        <f>MACD!E1191</f>
        <v>-0.76479789427064304</v>
      </c>
      <c r="E1191" s="2">
        <f>MACD!F1191</f>
        <v>-1.0510693798832993</v>
      </c>
      <c r="F1191" s="2">
        <f>'Moving Avg'!D1191</f>
        <v>52.374720000000003</v>
      </c>
      <c r="G1191" s="2">
        <f>'Moving Avg'!F1191</f>
        <v>52.749255000000005</v>
      </c>
      <c r="H1191" s="2">
        <f>'Moving Avg'!G1191</f>
        <v>54.983784000000014</v>
      </c>
      <c r="I1191" s="2">
        <f>'Moving Avg'!H1191</f>
        <v>54.102199500000033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</row>
    <row r="1192" spans="1:12" ht="13.5" x14ac:dyDescent="0.25">
      <c r="A1192" s="3">
        <f>RSI!A1192</f>
        <v>44047</v>
      </c>
      <c r="B1192" s="2">
        <f>RSI!B1192</f>
        <v>53.613300000000002</v>
      </c>
      <c r="C1192" s="2">
        <f>RSI!I1192</f>
        <v>50.563403080723091</v>
      </c>
      <c r="D1192" s="2">
        <f>MACD!E1192</f>
        <v>-0.40650113350620387</v>
      </c>
      <c r="E1192" s="2">
        <f>MACD!F1192</f>
        <v>-0.92215573060788025</v>
      </c>
      <c r="F1192" s="2">
        <f>'Moving Avg'!D1192</f>
        <v>52.366020000000006</v>
      </c>
      <c r="G1192" s="2">
        <f>'Moving Avg'!F1192</f>
        <v>52.801470000000009</v>
      </c>
      <c r="H1192" s="2">
        <f>'Moving Avg'!G1192</f>
        <v>54.975372000000014</v>
      </c>
      <c r="I1192" s="2">
        <f>'Moving Avg'!H1192</f>
        <v>54.098319500000045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44048</v>
      </c>
      <c r="B1193" s="2">
        <f>RSI!B1193</f>
        <v>53.613300000000002</v>
      </c>
      <c r="C1193" s="2">
        <f>RSI!I1193</f>
        <v>50.563403080723091</v>
      </c>
      <c r="D1193" s="2">
        <f>MACD!E1193</f>
        <v>-0.10420935645706919</v>
      </c>
      <c r="E1193" s="2">
        <f>MACD!F1193</f>
        <v>-0.75856645577771808</v>
      </c>
      <c r="F1193" s="2">
        <f>'Moving Avg'!D1193</f>
        <v>52.677840000000003</v>
      </c>
      <c r="G1193" s="2">
        <f>'Moving Avg'!F1193</f>
        <v>52.943970000000014</v>
      </c>
      <c r="H1193" s="2">
        <f>'Moving Avg'!G1193</f>
        <v>54.945348000000024</v>
      </c>
      <c r="I1193" s="2">
        <f>'Moving Avg'!H1193</f>
        <v>54.09443950000005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</row>
    <row r="1194" spans="1:12" ht="13.5" x14ac:dyDescent="0.25">
      <c r="A1194" s="3">
        <f>RSI!A1194</f>
        <v>44049</v>
      </c>
      <c r="B1194" s="2">
        <f>RSI!B1194</f>
        <v>52.946100000000001</v>
      </c>
      <c r="C1194" s="2">
        <f>RSI!I1194</f>
        <v>46.56696509708847</v>
      </c>
      <c r="D1194" s="2">
        <f>MACD!E1194</f>
        <v>0.14550425070628847</v>
      </c>
      <c r="E1194" s="2">
        <f>MACD!F1194</f>
        <v>-0.5777523144809168</v>
      </c>
      <c r="F1194" s="2">
        <f>'Moving Avg'!D1194</f>
        <v>52.856220000000008</v>
      </c>
      <c r="G1194" s="2">
        <f>'Moving Avg'!F1194</f>
        <v>52.976965000000007</v>
      </c>
      <c r="H1194" s="2">
        <f>'Moving Avg'!G1194</f>
        <v>54.875874000000024</v>
      </c>
      <c r="I1194" s="2">
        <f>'Moving Avg'!H1194</f>
        <v>54.087223500000043</v>
      </c>
      <c r="J1194" s="5" t="str">
        <f>OBV!F1194</f>
        <v>BEARISH</v>
      </c>
      <c r="K1194" s="5" t="str">
        <f>OBV!G1194</f>
        <v>NEUTRAL</v>
      </c>
      <c r="L1194" s="5" t="str">
        <f>OBV!H1194</f>
        <v>BEARISH DIVERGENCE</v>
      </c>
    </row>
    <row r="1195" spans="1:12" ht="13.5" x14ac:dyDescent="0.25">
      <c r="A1195" s="3">
        <f>RSI!A1195</f>
        <v>44050</v>
      </c>
      <c r="B1195" s="2">
        <f>RSI!B1195</f>
        <v>52.946100000000001</v>
      </c>
      <c r="C1195" s="2">
        <f>RSI!I1195</f>
        <v>46.566965097088463</v>
      </c>
      <c r="D1195" s="2">
        <f>MACD!E1195</f>
        <v>0.35998637311967485</v>
      </c>
      <c r="E1195" s="2">
        <f>MACD!F1195</f>
        <v>-0.39020457696079852</v>
      </c>
      <c r="F1195" s="2">
        <f>'Moving Avg'!D1195</f>
        <v>53.034599999999998</v>
      </c>
      <c r="G1195" s="2">
        <f>'Moving Avg'!F1195</f>
        <v>53.086105000000011</v>
      </c>
      <c r="H1195" s="2">
        <f>'Moving Avg'!G1195</f>
        <v>54.806400000000025</v>
      </c>
      <c r="I1195" s="2">
        <f>'Moving Avg'!H1195</f>
        <v>54.080007500000036</v>
      </c>
      <c r="J1195" s="5" t="str">
        <f>OBV!F1195</f>
        <v>BEARISH</v>
      </c>
      <c r="K1195" s="5" t="str">
        <f>OBV!G1195</f>
        <v>NEUTRAL</v>
      </c>
      <c r="L1195" s="5" t="str">
        <f>OBV!H1195</f>
        <v>BEARISH DIVERGENCE</v>
      </c>
    </row>
    <row r="1196" spans="1:12" ht="13.5" x14ac:dyDescent="0.25">
      <c r="A1196" s="3">
        <f>RSI!A1196</f>
        <v>44053</v>
      </c>
      <c r="B1196" s="2">
        <f>RSI!B1196</f>
        <v>52.946100000000001</v>
      </c>
      <c r="C1196" s="2">
        <f>RSI!I1196</f>
        <v>46.566965097088456</v>
      </c>
      <c r="D1196" s="2">
        <f>MACD!E1196</f>
        <v>0.37706739355045471</v>
      </c>
      <c r="E1196" s="2">
        <f>MACD!F1196</f>
        <v>-0.23675018285854788</v>
      </c>
      <c r="F1196" s="2">
        <f>'Moving Avg'!D1196</f>
        <v>53.212980000000002</v>
      </c>
      <c r="G1196" s="2">
        <f>'Moving Avg'!F1196</f>
        <v>53.195245</v>
      </c>
      <c r="H1196" s="2">
        <f>'Moving Avg'!G1196</f>
        <v>54.736926000000018</v>
      </c>
      <c r="I1196" s="2">
        <f>'Moving Avg'!H1196</f>
        <v>54.072791500000037</v>
      </c>
      <c r="J1196" s="5" t="str">
        <f>OBV!F1196</f>
        <v>BEARISH</v>
      </c>
      <c r="K1196" s="5" t="str">
        <f>OBV!G1196</f>
        <v>NEUTRAL</v>
      </c>
      <c r="L1196" s="5" t="str">
        <f>OBV!H1196</f>
        <v>BEARISH DIVERGENCE</v>
      </c>
    </row>
    <row r="1197" spans="1:12" ht="13.5" x14ac:dyDescent="0.25">
      <c r="A1197" s="3">
        <f>RSI!A1197</f>
        <v>44054</v>
      </c>
      <c r="B1197" s="2">
        <f>RSI!B1197</f>
        <v>52.946100000000001</v>
      </c>
      <c r="C1197" s="2">
        <f>RSI!I1197</f>
        <v>46.566965097088463</v>
      </c>
      <c r="D1197" s="2">
        <f>MACD!E1197</f>
        <v>0.39425204040019679</v>
      </c>
      <c r="E1197" s="2">
        <f>MACD!F1197</f>
        <v>-0.11054973820679896</v>
      </c>
      <c r="F1197" s="2">
        <f>'Moving Avg'!D1197</f>
        <v>53.079539999999994</v>
      </c>
      <c r="G1197" s="2">
        <f>'Moving Avg'!F1197</f>
        <v>53.304385000000003</v>
      </c>
      <c r="H1197" s="2">
        <f>'Moving Avg'!G1197</f>
        <v>54.633658000000025</v>
      </c>
      <c r="I1197" s="2">
        <f>'Moving Avg'!H1197</f>
        <v>54.06557550000003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52.946100000000001</v>
      </c>
      <c r="C1198" s="2">
        <f>RSI!I1198</f>
        <v>46.566965097088463</v>
      </c>
      <c r="D1198" s="2">
        <f>MACD!E1198</f>
        <v>0.16476819345455596</v>
      </c>
      <c r="E1198" s="2">
        <f>MACD!F1198</f>
        <v>-5.5486151874527982E-2</v>
      </c>
      <c r="F1198" s="2">
        <f>'Moving Avg'!D1198</f>
        <v>52.946100000000001</v>
      </c>
      <c r="G1198" s="2">
        <f>'Moving Avg'!F1198</f>
        <v>53.413525000000007</v>
      </c>
      <c r="H1198" s="2">
        <f>'Moving Avg'!G1198</f>
        <v>54.530390000000025</v>
      </c>
      <c r="I1198" s="2">
        <f>'Moving Avg'!H1198</f>
        <v>54.058359500000023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52.938899999999997</v>
      </c>
      <c r="C1199" s="2">
        <f>RSI!I1199</f>
        <v>46.509503411630568</v>
      </c>
      <c r="D1199" s="2">
        <f>MACD!E1199</f>
        <v>-2.6535312767286712E-2</v>
      </c>
      <c r="E1199" s="2">
        <f>MACD!F1199</f>
        <v>-4.9695984053079734E-2</v>
      </c>
      <c r="F1199" s="2">
        <f>'Moving Avg'!D1199</f>
        <v>52.944659999999999</v>
      </c>
      <c r="G1199" s="2">
        <f>'Moving Avg'!F1199</f>
        <v>53.449784999999999</v>
      </c>
      <c r="H1199" s="2">
        <f>'Moving Avg'!G1199</f>
        <v>54.426978000000027</v>
      </c>
      <c r="I1199" s="2">
        <f>'Moving Avg'!H1199</f>
        <v>54.054733500000012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</row>
    <row r="1200" spans="1:12" ht="13.5" x14ac:dyDescent="0.25">
      <c r="A1200" s="3">
        <f>RSI!A1200</f>
        <v>44060</v>
      </c>
      <c r="B1200" s="2">
        <f>RSI!B1200</f>
        <v>51.488500000000002</v>
      </c>
      <c r="C1200" s="2">
        <f>RSI!I1200</f>
        <v>36.688241372477371</v>
      </c>
      <c r="D1200" s="2">
        <f>MACD!E1200</f>
        <v>-7.8759594704429503E-2</v>
      </c>
      <c r="E1200" s="2">
        <f>MACD!F1200</f>
        <v>-5.5508706183349688E-2</v>
      </c>
      <c r="F1200" s="2">
        <f>'Moving Avg'!D1200</f>
        <v>52.653139999999993</v>
      </c>
      <c r="G1200" s="2">
        <f>'Moving Avg'!F1200</f>
        <v>53.335204999999995</v>
      </c>
      <c r="H1200" s="2">
        <f>'Moving Avg'!G1200</f>
        <v>54.260184000000017</v>
      </c>
      <c r="I1200" s="2">
        <f>'Moving Avg'!H1200</f>
        <v>54.043855500000006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</row>
    <row r="1201" spans="1:12" ht="13.5" x14ac:dyDescent="0.25">
      <c r="A1201" s="3">
        <f>RSI!A1201</f>
        <v>44061</v>
      </c>
      <c r="B1201" s="2">
        <f>RSI!B1201</f>
        <v>51.488500000000002</v>
      </c>
      <c r="C1201" s="2">
        <f>RSI!I1201</f>
        <v>36.688241372477371</v>
      </c>
      <c r="D1201" s="2">
        <f>MACD!E1201</f>
        <v>-0.11233178602607552</v>
      </c>
      <c r="E1201" s="2">
        <f>MACD!F1201</f>
        <v>-6.6873322151894857E-2</v>
      </c>
      <c r="F1201" s="2">
        <f>'Moving Avg'!D1201</f>
        <v>52.361619999999995</v>
      </c>
      <c r="G1201" s="2">
        <f>'Moving Avg'!F1201</f>
        <v>53.154629999999997</v>
      </c>
      <c r="H1201" s="2">
        <f>'Moving Avg'!G1201</f>
        <v>54.058726000000014</v>
      </c>
      <c r="I1201" s="2">
        <f>'Moving Avg'!H1201</f>
        <v>54.032977499999994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51.488500000000002</v>
      </c>
      <c r="C1202" s="2">
        <f>RSI!I1202</f>
        <v>36.688241372477371</v>
      </c>
      <c r="D1202" s="2">
        <f>MACD!E1202</f>
        <v>0.10895361149714233</v>
      </c>
      <c r="E1202" s="2">
        <f>MACD!F1202</f>
        <v>-3.170793542208742E-2</v>
      </c>
      <c r="F1202" s="2">
        <f>'Moving Avg'!D1202</f>
        <v>52.070099999999989</v>
      </c>
      <c r="G1202" s="2">
        <f>'Moving Avg'!F1202</f>
        <v>52.974055</v>
      </c>
      <c r="H1202" s="2">
        <f>'Moving Avg'!G1202</f>
        <v>53.857268000000012</v>
      </c>
      <c r="I1202" s="2">
        <f>'Moving Avg'!H1202</f>
        <v>54.022099499999996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51.488500000000002</v>
      </c>
      <c r="C1203" s="2">
        <f>RSI!I1203</f>
        <v>36.688241372477371</v>
      </c>
      <c r="D1203" s="2">
        <f>MACD!E1203</f>
        <v>0.30529797010939319</v>
      </c>
      <c r="E1203" s="2">
        <f>MACD!F1203</f>
        <v>3.5693245684208702E-2</v>
      </c>
      <c r="F1203" s="2">
        <f>'Moving Avg'!D1203</f>
        <v>51.778579999999998</v>
      </c>
      <c r="G1203" s="2">
        <f>'Moving Avg'!F1203</f>
        <v>52.793480000000002</v>
      </c>
      <c r="H1203" s="2">
        <f>'Moving Avg'!G1203</f>
        <v>53.65581000000001</v>
      </c>
      <c r="I1203" s="2">
        <f>'Moving Avg'!H1203</f>
        <v>54.010133999999979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44067</v>
      </c>
      <c r="B1204" s="2">
        <f>RSI!B1204</f>
        <v>51.488500000000002</v>
      </c>
      <c r="C1204" s="2">
        <f>RSI!I1204</f>
        <v>36.688241372477371</v>
      </c>
      <c r="D1204" s="2">
        <f>MACD!E1204</f>
        <v>0.37721793232572054</v>
      </c>
      <c r="E1204" s="2">
        <f>MACD!F1204</f>
        <v>0.10399818301251107</v>
      </c>
      <c r="F1204" s="2">
        <f>'Moving Avg'!D1204</f>
        <v>51.488500000000002</v>
      </c>
      <c r="G1204" s="2">
        <f>'Moving Avg'!F1204</f>
        <v>52.630675000000011</v>
      </c>
      <c r="H1204" s="2">
        <f>'Moving Avg'!G1204</f>
        <v>53.454352000000007</v>
      </c>
      <c r="I1204" s="2">
        <f>'Moving Avg'!H1204</f>
        <v>53.998168499999977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50.052599999999998</v>
      </c>
      <c r="C1205" s="2">
        <f>RSI!I1205</f>
        <v>28.160624217767705</v>
      </c>
      <c r="D1205" s="2">
        <f>MACD!E1205</f>
        <v>0.55224049038893241</v>
      </c>
      <c r="E1205" s="2">
        <f>MACD!F1205</f>
        <v>0.19364664448779534</v>
      </c>
      <c r="F1205" s="2">
        <f>'Moving Avg'!D1205</f>
        <v>51.201319999999996</v>
      </c>
      <c r="G1205" s="2">
        <f>'Moving Avg'!F1205</f>
        <v>52.39607500000001</v>
      </c>
      <c r="H1205" s="2">
        <f>'Moving Avg'!G1205</f>
        <v>53.251587999999998</v>
      </c>
      <c r="I1205" s="2">
        <f>'Moving Avg'!H1205</f>
        <v>53.987072999999974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</row>
    <row r="1206" spans="1:12" ht="13.5" x14ac:dyDescent="0.25">
      <c r="A1206" s="3">
        <f>RSI!A1206</f>
        <v>44069</v>
      </c>
      <c r="B1206" s="2">
        <f>RSI!B1206</f>
        <v>50.0381</v>
      </c>
      <c r="C1206" s="2">
        <f>RSI!I1206</f>
        <v>28.089621466603944</v>
      </c>
      <c r="D1206" s="2">
        <f>MACD!E1206</f>
        <v>0.71712152032006315</v>
      </c>
      <c r="E1206" s="2">
        <f>MACD!F1206</f>
        <v>0.29834161965424888</v>
      </c>
      <c r="F1206" s="2">
        <f>'Moving Avg'!D1206</f>
        <v>50.911239999999999</v>
      </c>
      <c r="G1206" s="2">
        <f>'Moving Avg'!F1206</f>
        <v>52.215140000000005</v>
      </c>
      <c r="H1206" s="2">
        <f>'Moving Avg'!G1206</f>
        <v>53.058252000000003</v>
      </c>
      <c r="I1206" s="2">
        <f>'Moving Avg'!H1206</f>
        <v>53.975904999999976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</row>
    <row r="1207" spans="1:12" ht="13.5" x14ac:dyDescent="0.25">
      <c r="A1207" s="3">
        <f>RSI!A1207</f>
        <v>44070</v>
      </c>
      <c r="B1207" s="2">
        <f>RSI!B1207</f>
        <v>50.763300000000001</v>
      </c>
      <c r="C1207" s="2">
        <f>RSI!I1207</f>
        <v>36.687596449693409</v>
      </c>
      <c r="D1207" s="2">
        <f>MACD!E1207</f>
        <v>0.81755057202883563</v>
      </c>
      <c r="E1207" s="2">
        <f>MACD!F1207</f>
        <v>0.40218341012916625</v>
      </c>
      <c r="F1207" s="2">
        <f>'Moving Avg'!D1207</f>
        <v>50.766200000000005</v>
      </c>
      <c r="G1207" s="2">
        <f>'Moving Avg'!F1207</f>
        <v>52.070465000000013</v>
      </c>
      <c r="H1207" s="2">
        <f>'Moving Avg'!G1207</f>
        <v>52.879420000000003</v>
      </c>
      <c r="I1207" s="2">
        <f>'Moving Avg'!H1207</f>
        <v>53.968362999999975</v>
      </c>
      <c r="J1207" s="5" t="str">
        <f>OBV!F1207</f>
        <v>BULLISH</v>
      </c>
      <c r="K1207" s="5" t="str">
        <f>OBV!G1207</f>
        <v>NEUTRAL</v>
      </c>
      <c r="L1207" s="5" t="str">
        <f>OBV!H1207</f>
        <v>BULLISH DIVERGENCE</v>
      </c>
    </row>
    <row r="1208" spans="1:12" ht="13.5" x14ac:dyDescent="0.25">
      <c r="A1208" s="3">
        <f>RSI!A1208</f>
        <v>44071</v>
      </c>
      <c r="B1208" s="2">
        <f>RSI!B1208</f>
        <v>50.763300000000001</v>
      </c>
      <c r="C1208" s="2">
        <f>RSI!I1208</f>
        <v>36.687596449693409</v>
      </c>
      <c r="D1208" s="2">
        <f>MACD!E1208</f>
        <v>0.91179270003965485</v>
      </c>
      <c r="E1208" s="2">
        <f>MACD!F1208</f>
        <v>0.50410526811126399</v>
      </c>
      <c r="F1208" s="2">
        <f>'Moving Avg'!D1208</f>
        <v>50.62116000000001</v>
      </c>
      <c r="G1208" s="2">
        <f>'Moving Avg'!F1208</f>
        <v>52.005920000000003</v>
      </c>
      <c r="H1208" s="2">
        <f>'Moving Avg'!G1208</f>
        <v>52.734382000000004</v>
      </c>
      <c r="I1208" s="2">
        <f>'Moving Avg'!H1208</f>
        <v>53.960820999999981</v>
      </c>
      <c r="J1208" s="5" t="str">
        <f>OBV!F1208</f>
        <v>BULLISH</v>
      </c>
      <c r="K1208" s="5" t="str">
        <f>OBV!G1208</f>
        <v>NEUTRAL</v>
      </c>
      <c r="L1208" s="5" t="str">
        <f>OBV!H1208</f>
        <v>BULLISH DIVERGENCE</v>
      </c>
    </row>
    <row r="1209" spans="1:12" ht="13.5" x14ac:dyDescent="0.25">
      <c r="A1209" s="3">
        <f>RSI!A1209</f>
        <v>44074</v>
      </c>
      <c r="B1209" s="2">
        <f>RSI!B1209</f>
        <v>50.763300000000001</v>
      </c>
      <c r="C1209" s="2">
        <f>RSI!I1209</f>
        <v>36.687596449693409</v>
      </c>
      <c r="D1209" s="2">
        <f>MACD!E1209</f>
        <v>0.99900584648642621</v>
      </c>
      <c r="E1209" s="2">
        <f>MACD!F1209</f>
        <v>0.60308538378629639</v>
      </c>
      <c r="F1209" s="2">
        <f>'Moving Avg'!D1209</f>
        <v>50.476120000000002</v>
      </c>
      <c r="G1209" s="2">
        <f>'Moving Avg'!F1209</f>
        <v>51.941375000000008</v>
      </c>
      <c r="H1209" s="2">
        <f>'Moving Avg'!G1209</f>
        <v>52.624152000000002</v>
      </c>
      <c r="I1209" s="2">
        <f>'Moving Avg'!H1209</f>
        <v>53.959007999999976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</row>
    <row r="1210" spans="1:12" ht="13.5" x14ac:dyDescent="0.25">
      <c r="A1210" s="3">
        <f>RSI!A1210</f>
        <v>44075</v>
      </c>
      <c r="B1210" s="2">
        <f>RSI!B1210</f>
        <v>50.763300000000001</v>
      </c>
      <c r="C1210" s="2">
        <f>RSI!I1210</f>
        <v>36.687596449693409</v>
      </c>
      <c r="D1210" s="2">
        <f>MACD!E1210</f>
        <v>0.85760525357165562</v>
      </c>
      <c r="E1210" s="2">
        <f>MACD!F1210</f>
        <v>0.6539893577433683</v>
      </c>
      <c r="F1210" s="2">
        <f>'Moving Avg'!D1210</f>
        <v>50.618260000000006</v>
      </c>
      <c r="G1210" s="2">
        <f>'Moving Avg'!F1210</f>
        <v>51.876830000000005</v>
      </c>
      <c r="H1210" s="2">
        <f>'Moving Avg'!G1210</f>
        <v>52.547572000000009</v>
      </c>
      <c r="I1210" s="2">
        <f>'Moving Avg'!H1210</f>
        <v>53.951465999999982</v>
      </c>
      <c r="J1210" s="5" t="str">
        <f>OBV!F1210</f>
        <v>BULLISH</v>
      </c>
      <c r="K1210" s="5" t="str">
        <f>OBV!G1210</f>
        <v>NEUTRAL</v>
      </c>
      <c r="L1210" s="5" t="str">
        <f>OBV!H1210</f>
        <v>CONFIRMED BULLISH</v>
      </c>
    </row>
    <row r="1211" spans="1:12" ht="13.5" x14ac:dyDescent="0.25">
      <c r="A1211" s="3">
        <f>RSI!A1211</f>
        <v>44076</v>
      </c>
      <c r="B1211" s="2">
        <f>RSI!B1211</f>
        <v>50.763300000000001</v>
      </c>
      <c r="C1211" s="2">
        <f>RSI!I1211</f>
        <v>36.687596449693409</v>
      </c>
      <c r="D1211" s="2">
        <f>MACD!E1211</f>
        <v>0.74531242147521937</v>
      </c>
      <c r="E1211" s="2">
        <f>MACD!F1211</f>
        <v>0.67225397048973856</v>
      </c>
      <c r="F1211" s="2">
        <f>'Moving Avg'!D1211</f>
        <v>50.763300000000001</v>
      </c>
      <c r="G1211" s="2">
        <f>'Moving Avg'!F1211</f>
        <v>51.812284999999996</v>
      </c>
      <c r="H1211" s="2">
        <f>'Moving Avg'!G1211</f>
        <v>52.475052000000005</v>
      </c>
      <c r="I1211" s="2">
        <f>'Moving Avg'!H1211</f>
        <v>53.943923999999967</v>
      </c>
      <c r="J1211" s="5" t="str">
        <f>OBV!F1211</f>
        <v>BULLISH</v>
      </c>
      <c r="K1211" s="5" t="str">
        <f>OBV!G1211</f>
        <v>NEUTRAL</v>
      </c>
      <c r="L1211" s="5" t="str">
        <f>OBV!H1211</f>
        <v>CONFIRMED BULLISH</v>
      </c>
    </row>
    <row r="1212" spans="1:12" ht="13.5" x14ac:dyDescent="0.25">
      <c r="A1212" s="3">
        <f>RSI!A1212</f>
        <v>44077</v>
      </c>
      <c r="B1212" s="2">
        <f>RSI!B1212</f>
        <v>49.334699999999998</v>
      </c>
      <c r="C1212" s="2">
        <f>RSI!I1212</f>
        <v>27.354758028206234</v>
      </c>
      <c r="D1212" s="2">
        <f>MACD!E1212</f>
        <v>0.76292672770763659</v>
      </c>
      <c r="E1212" s="2">
        <f>MACD!F1212</f>
        <v>0.69038852193331823</v>
      </c>
      <c r="F1212" s="2">
        <f>'Moving Avg'!D1212</f>
        <v>50.477580000000003</v>
      </c>
      <c r="G1212" s="2">
        <f>'Moving Avg'!F1212</f>
        <v>51.598354999999991</v>
      </c>
      <c r="H1212" s="2">
        <f>'Moving Avg'!G1212</f>
        <v>52.406450000000007</v>
      </c>
      <c r="I1212" s="2">
        <f>'Moving Avg'!H1212</f>
        <v>53.929238999999967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48.225099999999998</v>
      </c>
      <c r="C1213" s="2">
        <f>RSI!I1213</f>
        <v>22.555378527512303</v>
      </c>
      <c r="D1213" s="2">
        <f>MACD!E1213</f>
        <v>0.87477011033750784</v>
      </c>
      <c r="E1213" s="2">
        <f>MACD!F1213</f>
        <v>0.72726483961415611</v>
      </c>
      <c r="F1213" s="2">
        <f>'Moving Avg'!D1213</f>
        <v>49.969939999999994</v>
      </c>
      <c r="G1213" s="2">
        <f>'Moving Avg'!F1213</f>
        <v>51.32894499999999</v>
      </c>
      <c r="H1213" s="2">
        <f>'Moving Avg'!G1213</f>
        <v>52.312174000000013</v>
      </c>
      <c r="I1213" s="2">
        <f>'Moving Avg'!H1213</f>
        <v>53.909041999999978</v>
      </c>
      <c r="J1213" s="5" t="str">
        <f>OBV!F1213</f>
        <v>BEARISH</v>
      </c>
      <c r="K1213" s="5" t="str">
        <f>OBV!G1213</f>
        <v>STRONG</v>
      </c>
      <c r="L1213" s="5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48.225099999999998</v>
      </c>
      <c r="C1214" s="2">
        <f>RSI!I1214</f>
        <v>22.555378527512303</v>
      </c>
      <c r="D1214" s="2">
        <f>MACD!E1214</f>
        <v>0.98961754561346993</v>
      </c>
      <c r="E1214" s="2">
        <f>MACD!F1214</f>
        <v>0.77973538081401883</v>
      </c>
      <c r="F1214" s="2">
        <f>'Moving Avg'!D1214</f>
        <v>49.462299999999999</v>
      </c>
      <c r="G1214" s="2">
        <f>'Moving Avg'!F1214</f>
        <v>51.092894999999984</v>
      </c>
      <c r="H1214" s="2">
        <f>'Moving Avg'!G1214</f>
        <v>52.186134000000017</v>
      </c>
      <c r="I1214" s="2">
        <f>'Moving Avg'!H1214</f>
        <v>53.888808999999974</v>
      </c>
      <c r="J1214" s="5" t="str">
        <f>OBV!F1214</f>
        <v>BEARISH</v>
      </c>
      <c r="K1214" s="5" t="str">
        <f>OBV!G1214</f>
        <v>STRONG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50.393500000000003</v>
      </c>
      <c r="C1215" s="2">
        <f>RSI!I1215</f>
        <v>44.589168277473306</v>
      </c>
      <c r="D1215" s="2">
        <f>MACD!E1215</f>
        <v>0.72397986617882282</v>
      </c>
      <c r="E1215" s="2">
        <f>MACD!F1215</f>
        <v>0.76858427788697969</v>
      </c>
      <c r="F1215" s="2">
        <f>'Moving Avg'!D1215</f>
        <v>49.388340000000007</v>
      </c>
      <c r="G1215" s="2">
        <f>'Moving Avg'!F1215</f>
        <v>50.965264999999988</v>
      </c>
      <c r="H1215" s="2">
        <f>'Moving Avg'!G1215</f>
        <v>52.103462000000015</v>
      </c>
      <c r="I1215" s="2">
        <f>'Moving Avg'!H1215</f>
        <v>53.881520999999985</v>
      </c>
      <c r="J1215" s="5" t="str">
        <f>OBV!F1215</f>
        <v>BEARISH</v>
      </c>
      <c r="K1215" s="5" t="str">
        <f>OBV!G1215</f>
        <v>STRONG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52.656100000000002</v>
      </c>
      <c r="C1216" s="2">
        <f>RSI!I1216</f>
        <v>58.012750632920906</v>
      </c>
      <c r="D1216" s="2">
        <f>MACD!E1216</f>
        <v>0.33389302484194161</v>
      </c>
      <c r="E1216" s="2">
        <f>MACD!F1216</f>
        <v>0.68164602727797208</v>
      </c>
      <c r="F1216" s="2">
        <f>'Moving Avg'!D1216</f>
        <v>49.766900000000007</v>
      </c>
      <c r="G1216" s="2">
        <f>'Moving Avg'!F1216</f>
        <v>50.95076499999999</v>
      </c>
      <c r="H1216" s="2">
        <f>'Moving Avg'!G1216</f>
        <v>52.066042000000024</v>
      </c>
      <c r="I1216" s="2">
        <f>'Moving Avg'!H1216</f>
        <v>53.883442999999986</v>
      </c>
      <c r="J1216" s="5" t="str">
        <f>OBV!F1216</f>
        <v>BEARISH</v>
      </c>
      <c r="K1216" s="5" t="str">
        <f>OBV!G1216</f>
        <v>STRONG</v>
      </c>
      <c r="L1216" s="5" t="str">
        <f>OBV!H1216</f>
        <v>BEARISH DIVERGENCE</v>
      </c>
    </row>
    <row r="1217" spans="1:12" ht="13.5" x14ac:dyDescent="0.25">
      <c r="A1217" s="3">
        <f>RSI!A1217</f>
        <v>44084</v>
      </c>
      <c r="B1217" s="2">
        <f>RSI!B1217</f>
        <v>52.656100000000002</v>
      </c>
      <c r="C1217" s="2">
        <f>RSI!I1217</f>
        <v>58.012750632920906</v>
      </c>
      <c r="D1217" s="2">
        <f>MACD!E1217</f>
        <v>0.10619885542025997</v>
      </c>
      <c r="E1217" s="2">
        <f>MACD!F1217</f>
        <v>0.56655659290642968</v>
      </c>
      <c r="F1217" s="2">
        <f>'Moving Avg'!D1217</f>
        <v>50.431180000000005</v>
      </c>
      <c r="G1217" s="2">
        <f>'Moving Avg'!F1217</f>
        <v>50.936264999999992</v>
      </c>
      <c r="H1217" s="2">
        <f>'Moving Avg'!G1217</f>
        <v>52.053134000000021</v>
      </c>
      <c r="I1217" s="2">
        <f>'Moving Avg'!H1217</f>
        <v>53.889280999999983</v>
      </c>
      <c r="J1217" s="5" t="str">
        <f>OBV!F1217</f>
        <v>BEARISH</v>
      </c>
      <c r="K1217" s="5" t="str">
        <f>OBV!G1217</f>
        <v>NEUTRAL</v>
      </c>
      <c r="L1217" s="5" t="str">
        <f>OBV!H1217</f>
        <v>BEARISH DIVERGENCE</v>
      </c>
    </row>
    <row r="1218" spans="1:12" ht="13.5" x14ac:dyDescent="0.25">
      <c r="A1218" s="3">
        <f>RSI!A1218</f>
        <v>44085</v>
      </c>
      <c r="B1218" s="2">
        <f>RSI!B1218</f>
        <v>52.656100000000002</v>
      </c>
      <c r="C1218" s="2">
        <f>RSI!I1218</f>
        <v>58.012750632920913</v>
      </c>
      <c r="D1218" s="2">
        <f>MACD!E1218</f>
        <v>-9.4974626097240389E-2</v>
      </c>
      <c r="E1218" s="2">
        <f>MACD!F1218</f>
        <v>0.43425034910569571</v>
      </c>
      <c r="F1218" s="2">
        <f>'Moving Avg'!D1218</f>
        <v>51.31738</v>
      </c>
      <c r="G1218" s="2">
        <f>'Moving Avg'!F1218</f>
        <v>50.921765000000001</v>
      </c>
      <c r="H1218" s="2">
        <f>'Moving Avg'!G1218</f>
        <v>52.044578000000023</v>
      </c>
      <c r="I1218" s="2">
        <f>'Moving Avg'!H1218</f>
        <v>53.895118999999987</v>
      </c>
      <c r="J1218" s="5" t="str">
        <f>OBV!F1218</f>
        <v>BULLISH</v>
      </c>
      <c r="K1218" s="5" t="str">
        <f>OBV!G1218</f>
        <v>NEUTRAL</v>
      </c>
      <c r="L1218" s="5" t="str">
        <f>OBV!H1218</f>
        <v>CONFIRMED BULLISH</v>
      </c>
    </row>
    <row r="1219" spans="1:12" ht="13.5" x14ac:dyDescent="0.25">
      <c r="A1219" s="3">
        <f>RSI!A1219</f>
        <v>44088</v>
      </c>
      <c r="B1219" s="2">
        <f>RSI!B1219</f>
        <v>52.656100000000002</v>
      </c>
      <c r="C1219" s="2">
        <f>RSI!I1219</f>
        <v>58.012750632920913</v>
      </c>
      <c r="D1219" s="2">
        <f>MACD!E1219</f>
        <v>-0.27307721559274967</v>
      </c>
      <c r="E1219" s="2">
        <f>MACD!F1219</f>
        <v>0.29278483616600665</v>
      </c>
      <c r="F1219" s="2">
        <f>'Moving Avg'!D1219</f>
        <v>52.203580000000002</v>
      </c>
      <c r="G1219" s="2">
        <f>'Moving Avg'!F1219</f>
        <v>50.90762500000001</v>
      </c>
      <c r="H1219" s="2">
        <f>'Moving Avg'!G1219</f>
        <v>52.041968000000026</v>
      </c>
      <c r="I1219" s="2">
        <f>'Moving Avg'!H1219</f>
        <v>53.900956999999998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52.656100000000002</v>
      </c>
      <c r="C1220" s="2">
        <f>RSI!I1220</f>
        <v>58.012750632920913</v>
      </c>
      <c r="D1220" s="2">
        <f>MACD!E1220</f>
        <v>-0.43107466074629031</v>
      </c>
      <c r="E1220" s="2">
        <f>MACD!F1220</f>
        <v>0.14801293678354727</v>
      </c>
      <c r="F1220" s="2">
        <f>'Moving Avg'!D1220</f>
        <v>52.656100000000002</v>
      </c>
      <c r="G1220" s="2">
        <f>'Moving Avg'!F1220</f>
        <v>50.96600500000001</v>
      </c>
      <c r="H1220" s="2">
        <f>'Moving Avg'!G1220</f>
        <v>52.050962000000027</v>
      </c>
      <c r="I1220" s="2">
        <f>'Moving Avg'!H1220</f>
        <v>53.906795000000002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</row>
    <row r="1221" spans="1:12" ht="13.5" x14ac:dyDescent="0.25">
      <c r="A1221" s="3">
        <f>RSI!A1221</f>
        <v>44090</v>
      </c>
      <c r="B1221" s="2">
        <f>RSI!B1221</f>
        <v>52.569000000000003</v>
      </c>
      <c r="C1221" s="2">
        <f>RSI!I1221</f>
        <v>57.239529690248638</v>
      </c>
      <c r="D1221" s="2">
        <f>MACD!E1221</f>
        <v>-0.56506781964726116</v>
      </c>
      <c r="E1221" s="2">
        <f>MACD!F1221</f>
        <v>5.3967854973855783E-3</v>
      </c>
      <c r="F1221" s="2">
        <f>'Moving Avg'!D1221</f>
        <v>52.638680000000001</v>
      </c>
      <c r="G1221" s="2">
        <f>'Moving Avg'!F1221</f>
        <v>51.020030000000006</v>
      </c>
      <c r="H1221" s="2">
        <f>'Moving Avg'!G1221</f>
        <v>52.065174000000027</v>
      </c>
      <c r="I1221" s="2">
        <f>'Moving Avg'!H1221</f>
        <v>53.912197500000012</v>
      </c>
      <c r="J1221" s="5" t="str">
        <f>OBV!F1221</f>
        <v>BEARISH</v>
      </c>
      <c r="K1221" s="5" t="str">
        <f>OBV!G1221</f>
        <v>NEUTRAL</v>
      </c>
      <c r="L1221" s="5" t="str">
        <f>OBV!H1221</f>
        <v>CONFIRMED BEARISH</v>
      </c>
    </row>
    <row r="1222" spans="1:12" ht="13.5" x14ac:dyDescent="0.25">
      <c r="A1222" s="3">
        <f>RSI!A1222</f>
        <v>44091</v>
      </c>
      <c r="B1222" s="2">
        <f>RSI!B1222</f>
        <v>52.569000000000003</v>
      </c>
      <c r="C1222" s="2">
        <f>RSI!I1222</f>
        <v>57.239529690248645</v>
      </c>
      <c r="D1222" s="2">
        <f>MACD!E1222</f>
        <v>-0.90397108864776499</v>
      </c>
      <c r="E1222" s="2">
        <f>MACD!F1222</f>
        <v>-0.17647678933164454</v>
      </c>
      <c r="F1222" s="2">
        <f>'Moving Avg'!D1222</f>
        <v>52.621260000000007</v>
      </c>
      <c r="G1222" s="2">
        <f>'Moving Avg'!F1222</f>
        <v>51.074055000000008</v>
      </c>
      <c r="H1222" s="2">
        <f>'Moving Avg'!G1222</f>
        <v>52.065174000000034</v>
      </c>
      <c r="I1222" s="2">
        <f>'Moving Avg'!H1222</f>
        <v>53.913684000000003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52.569000000000003</v>
      </c>
      <c r="C1223" s="2">
        <f>RSI!I1223</f>
        <v>57.239529690248652</v>
      </c>
      <c r="D1223" s="2">
        <f>MACD!E1223</f>
        <v>-1.3667577399883584</v>
      </c>
      <c r="E1223" s="2">
        <f>MACD!F1223</f>
        <v>-0.41453297946298734</v>
      </c>
      <c r="F1223" s="2">
        <f>'Moving Avg'!D1223</f>
        <v>52.603840000000005</v>
      </c>
      <c r="G1223" s="2">
        <f>'Moving Avg'!F1223</f>
        <v>51.128080000000011</v>
      </c>
      <c r="H1223" s="2">
        <f>'Moving Avg'!G1223</f>
        <v>52.101288000000039</v>
      </c>
      <c r="I1223" s="2">
        <f>'Moving Avg'!H1223</f>
        <v>53.915170499999995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52.569000000000003</v>
      </c>
      <c r="C1224" s="2">
        <f>RSI!I1224</f>
        <v>57.239529690248645</v>
      </c>
      <c r="D1224" s="2">
        <f>MACD!E1224</f>
        <v>-1.7632674213522037</v>
      </c>
      <c r="E1224" s="2">
        <f>MACD!F1224</f>
        <v>-0.68427986784083061</v>
      </c>
      <c r="F1224" s="2">
        <f>'Moving Avg'!D1224</f>
        <v>52.586420000000011</v>
      </c>
      <c r="G1224" s="2">
        <f>'Moving Avg'!F1224</f>
        <v>51.182105</v>
      </c>
      <c r="H1224" s="2">
        <f>'Moving Avg'!G1224</f>
        <v>52.106944000000027</v>
      </c>
      <c r="I1224" s="2">
        <f>'Moving Avg'!H1224</f>
        <v>53.916946999999993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52.931600000000003</v>
      </c>
      <c r="C1225" s="2">
        <f>RSI!I1225</f>
        <v>60.209218851746961</v>
      </c>
      <c r="D1225" s="2">
        <f>MACD!E1225</f>
        <v>-1.7965913321489211</v>
      </c>
      <c r="E1225" s="2">
        <f>MACD!F1225</f>
        <v>-0.90674216070244873</v>
      </c>
      <c r="F1225" s="2">
        <f>'Moving Avg'!D1225</f>
        <v>52.64152</v>
      </c>
      <c r="G1225" s="2">
        <f>'Moving Avg'!F1225</f>
        <v>51.326054999999997</v>
      </c>
      <c r="H1225" s="2">
        <f>'Moving Avg'!G1225</f>
        <v>52.150310000000026</v>
      </c>
      <c r="I1225" s="2">
        <f>'Moving Avg'!H1225</f>
        <v>53.920536499999983</v>
      </c>
      <c r="J1225" s="5" t="str">
        <f>OBV!F1225</f>
        <v>BULLISH</v>
      </c>
      <c r="K1225" s="5" t="str">
        <f>OBV!G1225</f>
        <v>NEUTRAL</v>
      </c>
      <c r="L1225" s="5" t="str">
        <f>OBV!H1225</f>
        <v>CONFIRMED BULLISH</v>
      </c>
    </row>
    <row r="1226" spans="1:12" ht="13.5" x14ac:dyDescent="0.25">
      <c r="A1226" s="3">
        <f>RSI!A1226</f>
        <v>44097</v>
      </c>
      <c r="B1226" s="2">
        <f>RSI!B1226</f>
        <v>52.931600000000003</v>
      </c>
      <c r="C1226" s="2">
        <f>RSI!I1226</f>
        <v>60.209218851746961</v>
      </c>
      <c r="D1226" s="2">
        <f>MACD!E1226</f>
        <v>-1.4830577428056202</v>
      </c>
      <c r="E1226" s="2">
        <f>MACD!F1226</f>
        <v>-1.0220052771230832</v>
      </c>
      <c r="F1226" s="2">
        <f>'Moving Avg'!D1226</f>
        <v>52.714039999999997</v>
      </c>
      <c r="G1226" s="2">
        <f>'Moving Avg'!F1226</f>
        <v>51.470730000000003</v>
      </c>
      <c r="H1226" s="2">
        <f>'Moving Avg'!G1226</f>
        <v>52.193676000000011</v>
      </c>
      <c r="I1226" s="2">
        <f>'Moving Avg'!H1226</f>
        <v>53.92412599999998</v>
      </c>
      <c r="J1226" s="5" t="str">
        <f>OBV!F1226</f>
        <v>BULLISH</v>
      </c>
      <c r="K1226" s="5" t="str">
        <f>OBV!G1226</f>
        <v>NEUTRAL</v>
      </c>
      <c r="L1226" s="5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52.576300000000003</v>
      </c>
      <c r="C1227" s="2">
        <f>RSI!I1227</f>
        <v>55.804910554666193</v>
      </c>
      <c r="D1227" s="2">
        <f>MACD!E1227</f>
        <v>-1.1973319079320319</v>
      </c>
      <c r="E1227" s="2">
        <f>MACD!F1227</f>
        <v>-1.0570706032848729</v>
      </c>
      <c r="F1227" s="2">
        <f>'Moving Avg'!D1227</f>
        <v>52.715499999999999</v>
      </c>
      <c r="G1227" s="2">
        <f>'Moving Avg'!F1227</f>
        <v>51.56138</v>
      </c>
      <c r="H1227" s="2">
        <f>'Moving Avg'!G1227</f>
        <v>52.229936000000016</v>
      </c>
      <c r="I1227" s="2">
        <f>'Moving Avg'!H1227</f>
        <v>53.925938999999971</v>
      </c>
      <c r="J1227" s="5" t="str">
        <f>OBV!F1227</f>
        <v>BEARISH</v>
      </c>
      <c r="K1227" s="5" t="str">
        <f>OBV!G1227</f>
        <v>NEUTRAL</v>
      </c>
      <c r="L1227" s="5" t="str">
        <f>OBV!H1227</f>
        <v>BEARISH DIVERGENCE</v>
      </c>
    </row>
    <row r="1228" spans="1:12" ht="13.5" x14ac:dyDescent="0.25">
      <c r="A1228" s="3">
        <f>RSI!A1228</f>
        <v>44099</v>
      </c>
      <c r="B1228" s="2">
        <f>RSI!B1228</f>
        <v>52.938899999999997</v>
      </c>
      <c r="C1228" s="2">
        <f>RSI!I1228</f>
        <v>59.09360273824749</v>
      </c>
      <c r="D1228" s="2">
        <f>MACD!E1228</f>
        <v>-0.98577768507743002</v>
      </c>
      <c r="E1228" s="2">
        <f>MACD!F1228</f>
        <v>-1.0428120196433843</v>
      </c>
      <c r="F1228" s="2">
        <f>'Moving Avg'!D1228</f>
        <v>52.789480000000005</v>
      </c>
      <c r="G1228" s="2">
        <f>'Moving Avg'!F1228</f>
        <v>51.670159999999996</v>
      </c>
      <c r="H1228" s="2">
        <f>'Moving Avg'!G1228</f>
        <v>52.273448000000009</v>
      </c>
      <c r="I1228" s="2">
        <f>'Moving Avg'!H1228</f>
        <v>53.929564999999968</v>
      </c>
      <c r="J1228" s="5" t="str">
        <f>OBV!F1228</f>
        <v>BEARISH</v>
      </c>
      <c r="K1228" s="5" t="str">
        <f>OBV!G1228</f>
        <v>NEUTRAL</v>
      </c>
      <c r="L1228" s="5" t="str">
        <f>OBV!H1228</f>
        <v>BEARISH DIVERGENCE</v>
      </c>
    </row>
    <row r="1229" spans="1:12" ht="13.5" x14ac:dyDescent="0.25">
      <c r="A1229" s="3">
        <f>RSI!A1229</f>
        <v>44102</v>
      </c>
      <c r="B1229" s="2">
        <f>RSI!B1229</f>
        <v>52.938899999999997</v>
      </c>
      <c r="C1229" s="2">
        <f>RSI!I1229</f>
        <v>59.09360273824749</v>
      </c>
      <c r="D1229" s="2">
        <f>MACD!E1229</f>
        <v>-0.81201893286852567</v>
      </c>
      <c r="E1229" s="2">
        <f>MACD!F1229</f>
        <v>-0.99665340228841259</v>
      </c>
      <c r="F1229" s="2">
        <f>'Moving Avg'!D1229</f>
        <v>52.863459999999996</v>
      </c>
      <c r="G1229" s="2">
        <f>'Moving Avg'!F1229</f>
        <v>51.778939999999992</v>
      </c>
      <c r="H1229" s="2">
        <f>'Moving Avg'!G1229</f>
        <v>52.287952000000004</v>
      </c>
      <c r="I1229" s="2">
        <f>'Moving Avg'!H1229</f>
        <v>53.933190999999958</v>
      </c>
      <c r="J1229" s="5" t="str">
        <f>OBV!F1229</f>
        <v>BEARISH</v>
      </c>
      <c r="K1229" s="5" t="str">
        <f>OBV!G1229</f>
        <v>NEUTRAL</v>
      </c>
      <c r="L1229" s="5" t="str">
        <f>OBV!H1229</f>
        <v>BEARISH DIVERGENCE</v>
      </c>
    </row>
    <row r="1230" spans="1:12" ht="13.5" x14ac:dyDescent="0.25">
      <c r="A1230" s="3">
        <f>RSI!A1230</f>
        <v>44103</v>
      </c>
      <c r="B1230" s="2">
        <f>RSI!B1230</f>
        <v>52.938899999999997</v>
      </c>
      <c r="C1230" s="2">
        <f>RSI!I1230</f>
        <v>59.09360273824749</v>
      </c>
      <c r="D1230" s="2">
        <f>MACD!E1230</f>
        <v>-0.6698521733559275</v>
      </c>
      <c r="E1230" s="2">
        <f>MACD!F1230</f>
        <v>-0.93129315650191569</v>
      </c>
      <c r="F1230" s="2">
        <f>'Moving Avg'!D1230</f>
        <v>52.864919999999998</v>
      </c>
      <c r="G1230" s="2">
        <f>'Moving Avg'!F1230</f>
        <v>51.887719999999987</v>
      </c>
      <c r="H1230" s="2">
        <f>'Moving Avg'!G1230</f>
        <v>52.271127999999997</v>
      </c>
      <c r="I1230" s="2">
        <f>'Moving Avg'!H1230</f>
        <v>53.936816999999955</v>
      </c>
      <c r="J1230" s="5" t="str">
        <f>OBV!F1230</f>
        <v>BEARISH</v>
      </c>
      <c r="K1230" s="5" t="str">
        <f>OBV!G1230</f>
        <v>NEUTRAL</v>
      </c>
      <c r="L1230" s="5" t="str">
        <f>OBV!H1230</f>
        <v>BEARISH DIVERGENCE</v>
      </c>
    </row>
    <row r="1231" spans="1:12" ht="13.5" x14ac:dyDescent="0.25">
      <c r="A1231" s="3">
        <f>RSI!A1231</f>
        <v>44104</v>
      </c>
      <c r="B1231" s="2">
        <f>RSI!B1231</f>
        <v>52.576300000000003</v>
      </c>
      <c r="C1231" s="2">
        <f>RSI!I1231</f>
        <v>54.06847210394254</v>
      </c>
      <c r="D1231" s="2">
        <f>MACD!E1231</f>
        <v>-0.54059784982489845</v>
      </c>
      <c r="E1231" s="2">
        <f>MACD!F1231</f>
        <v>-0.85315409516651231</v>
      </c>
      <c r="F1231" s="2">
        <f>'Moving Avg'!D1231</f>
        <v>52.793859999999995</v>
      </c>
      <c r="G1231" s="2">
        <f>'Moving Avg'!F1231</f>
        <v>51.978369999999998</v>
      </c>
      <c r="H1231" s="2">
        <f>'Moving Avg'!G1231</f>
        <v>52.220654000000003</v>
      </c>
      <c r="I1231" s="2">
        <f>'Moving Avg'!H1231</f>
        <v>53.938629999999961</v>
      </c>
      <c r="J1231" s="5" t="str">
        <f>OBV!F1231</f>
        <v>BEARISH</v>
      </c>
      <c r="K1231" s="5" t="str">
        <f>OBV!G1231</f>
        <v>STRONG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52.576300000000003</v>
      </c>
      <c r="C1232" s="2">
        <f>RSI!I1232</f>
        <v>54.06847210394254</v>
      </c>
      <c r="D1232" s="2">
        <f>MACD!E1232</f>
        <v>-0.43325274905472355</v>
      </c>
      <c r="E1232" s="2">
        <f>MACD!F1232</f>
        <v>-0.76917382594415451</v>
      </c>
      <c r="F1232" s="2">
        <f>'Moving Avg'!D1232</f>
        <v>52.793859999999995</v>
      </c>
      <c r="G1232" s="2">
        <f>'Moving Avg'!F1232</f>
        <v>52.140450000000001</v>
      </c>
      <c r="H1232" s="2">
        <f>'Moving Avg'!G1232</f>
        <v>52.170180000000009</v>
      </c>
      <c r="I1232" s="2">
        <f>'Moving Avg'!H1232</f>
        <v>53.940442999999959</v>
      </c>
      <c r="J1232" s="5" t="str">
        <f>OBV!F1232</f>
        <v>BEARISH</v>
      </c>
      <c r="K1232" s="5" t="str">
        <f>OBV!G1232</f>
        <v>NEUTRAL</v>
      </c>
      <c r="L1232" s="5" t="str">
        <f>OBV!H1232</f>
        <v>NEUTRAL</v>
      </c>
    </row>
    <row r="1233" spans="1:12" ht="13.5" x14ac:dyDescent="0.25">
      <c r="A1233" s="3">
        <f>RSI!A1233</f>
        <v>44106</v>
      </c>
      <c r="B1233" s="2">
        <f>RSI!B1233</f>
        <v>52.576300000000003</v>
      </c>
      <c r="C1233" s="2">
        <f>RSI!I1233</f>
        <v>54.06847210394254</v>
      </c>
      <c r="D1233" s="2">
        <f>MACD!E1233</f>
        <v>-0.344296299744137</v>
      </c>
      <c r="E1233" s="2">
        <f>MACD!F1233</f>
        <v>-0.68419832070415099</v>
      </c>
      <c r="F1233" s="2">
        <f>'Moving Avg'!D1233</f>
        <v>52.721339999999998</v>
      </c>
      <c r="G1233" s="2">
        <f>'Moving Avg'!F1233</f>
        <v>52.358009999999993</v>
      </c>
      <c r="H1233" s="2">
        <f>'Moving Avg'!G1233</f>
        <v>52.119706000000015</v>
      </c>
      <c r="I1233" s="2">
        <f>'Moving Avg'!H1233</f>
        <v>53.942255999999958</v>
      </c>
      <c r="J1233" s="5" t="str">
        <f>OBV!F1233</f>
        <v>BEARISH</v>
      </c>
      <c r="K1233" s="5" t="str">
        <f>OBV!G1233</f>
        <v>STRONG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52.576300000000003</v>
      </c>
      <c r="C1234" s="2">
        <f>RSI!I1234</f>
        <v>54.06847210394254</v>
      </c>
      <c r="D1234" s="2">
        <f>MACD!E1234</f>
        <v>-0.27076066225300366</v>
      </c>
      <c r="E1234" s="2">
        <f>MACD!F1234</f>
        <v>-0.60151078901392152</v>
      </c>
      <c r="F1234" s="2">
        <f>'Moving Avg'!D1234</f>
        <v>52.648820000000001</v>
      </c>
      <c r="G1234" s="2">
        <f>'Moving Avg'!F1234</f>
        <v>52.575569999999992</v>
      </c>
      <c r="H1234" s="2">
        <f>'Moving Avg'!G1234</f>
        <v>52.076340000000016</v>
      </c>
      <c r="I1234" s="2">
        <f>'Moving Avg'!H1234</f>
        <v>53.944068999999963</v>
      </c>
      <c r="J1234" s="5" t="str">
        <f>OBV!F1234</f>
        <v>BEARISH</v>
      </c>
      <c r="K1234" s="5" t="str">
        <f>OBV!G1234</f>
        <v>STRONG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52.938899999999997</v>
      </c>
      <c r="C1235" s="2">
        <f>RSI!I1235</f>
        <v>58.782842094028403</v>
      </c>
      <c r="D1235" s="2">
        <f>MACD!E1235</f>
        <v>-0.18121951422146054</v>
      </c>
      <c r="E1235" s="2">
        <f>MACD!F1235</f>
        <v>-0.51745253405542935</v>
      </c>
      <c r="F1235" s="2">
        <f>'Moving Avg'!D1235</f>
        <v>52.648820000000001</v>
      </c>
      <c r="G1235" s="2">
        <f>'Moving Avg'!F1235</f>
        <v>52.702840000000002</v>
      </c>
      <c r="H1235" s="2">
        <f>'Moving Avg'!G1235</f>
        <v>52.040226000000018</v>
      </c>
      <c r="I1235" s="2">
        <f>'Moving Avg'!H1235</f>
        <v>53.951320999999965</v>
      </c>
      <c r="J1235" s="5" t="str">
        <f>OBV!F1235</f>
        <v>BEARISH</v>
      </c>
      <c r="K1235" s="5" t="str">
        <f>OBV!G1235</f>
        <v>NEUTRAL</v>
      </c>
      <c r="L1235" s="5" t="str">
        <f>OBV!H1235</f>
        <v>NEUTRAL</v>
      </c>
    </row>
    <row r="1236" spans="1:12" ht="13.5" x14ac:dyDescent="0.25">
      <c r="A1236" s="3">
        <f>RSI!A1236</f>
        <v>44111</v>
      </c>
      <c r="B1236" s="2">
        <f>RSI!B1236</f>
        <v>52.938899999999997</v>
      </c>
      <c r="C1236" s="2">
        <f>RSI!I1236</f>
        <v>58.782842094028396</v>
      </c>
      <c r="D1236" s="2">
        <f>MACD!E1236</f>
        <v>-0.10908420434806487</v>
      </c>
      <c r="E1236" s="2">
        <f>MACD!F1236</f>
        <v>-0.4357788681139565</v>
      </c>
      <c r="F1236" s="2">
        <f>'Moving Avg'!D1236</f>
        <v>52.721339999999998</v>
      </c>
      <c r="G1236" s="2">
        <f>'Moving Avg'!F1236</f>
        <v>52.716979999999992</v>
      </c>
      <c r="H1236" s="2">
        <f>'Moving Avg'!G1236</f>
        <v>52.025868000000031</v>
      </c>
      <c r="I1236" s="2">
        <f>'Moving Avg'!H1236</f>
        <v>53.958572999999951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52.938899999999997</v>
      </c>
      <c r="C1237" s="2">
        <f>RSI!I1237</f>
        <v>58.782842094028396</v>
      </c>
      <c r="D1237" s="2">
        <f>MACD!E1237</f>
        <v>-0.10606954043759487</v>
      </c>
      <c r="E1237" s="2">
        <f>MACD!F1237</f>
        <v>-0.36983700257868424</v>
      </c>
      <c r="F1237" s="2">
        <f>'Moving Avg'!D1237</f>
        <v>52.793859999999995</v>
      </c>
      <c r="G1237" s="2">
        <f>'Moving Avg'!F1237</f>
        <v>52.731119999999997</v>
      </c>
      <c r="H1237" s="2">
        <f>'Moving Avg'!G1237</f>
        <v>52.011510000000023</v>
      </c>
      <c r="I1237" s="2">
        <f>'Moving Avg'!H1237</f>
        <v>53.965824999999938</v>
      </c>
      <c r="J1237" s="5" t="str">
        <f>OBV!F1237</f>
        <v>BULLISH</v>
      </c>
      <c r="K1237" s="5" t="str">
        <f>OBV!G1237</f>
        <v>NEUTRAL</v>
      </c>
      <c r="L1237" s="5" t="str">
        <f>OBV!H1237</f>
        <v>CONFIRMED BULLISH</v>
      </c>
    </row>
    <row r="1238" spans="1:12" ht="13.5" x14ac:dyDescent="0.25">
      <c r="A1238" s="3">
        <f>RSI!A1238</f>
        <v>44113</v>
      </c>
      <c r="B1238" s="2">
        <f>RSI!B1238</f>
        <v>52.938899999999997</v>
      </c>
      <c r="C1238" s="2">
        <f>RSI!I1238</f>
        <v>58.782842094028396</v>
      </c>
      <c r="D1238" s="2">
        <f>MACD!E1238</f>
        <v>-5.0846432924402052E-2</v>
      </c>
      <c r="E1238" s="2">
        <f>MACD!F1238</f>
        <v>-0.3060388886478278</v>
      </c>
      <c r="F1238" s="2">
        <f>'Moving Avg'!D1238</f>
        <v>52.866379999999992</v>
      </c>
      <c r="G1238" s="2">
        <f>'Moving Avg'!F1238</f>
        <v>52.745259999999995</v>
      </c>
      <c r="H1238" s="2">
        <f>'Moving Avg'!G1238</f>
        <v>52.029204000000021</v>
      </c>
      <c r="I1238" s="2">
        <f>'Moving Avg'!H1238</f>
        <v>53.97307699999994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52.938899999999997</v>
      </c>
      <c r="C1239" s="2">
        <f>RSI!I1239</f>
        <v>58.782842094028396</v>
      </c>
      <c r="D1239" s="2">
        <f>MACD!E1239</f>
        <v>-7.0010189704845516E-3</v>
      </c>
      <c r="E1239" s="2">
        <f>MACD!F1239</f>
        <v>-0.24623131471235918</v>
      </c>
      <c r="F1239" s="2">
        <f>'Moving Avg'!D1239</f>
        <v>52.938900000000004</v>
      </c>
      <c r="G1239" s="2">
        <f>'Moving Avg'!F1239</f>
        <v>52.759399999999992</v>
      </c>
      <c r="H1239" s="2">
        <f>'Moving Avg'!G1239</f>
        <v>52.04689800000002</v>
      </c>
      <c r="I1239" s="2">
        <f>'Moving Avg'!H1239</f>
        <v>53.980328999999919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</row>
    <row r="1240" spans="1:12" ht="13.5" x14ac:dyDescent="0.25">
      <c r="A1240" s="3">
        <f>RSI!A1240</f>
        <v>44117</v>
      </c>
      <c r="B1240" s="2">
        <f>RSI!B1240</f>
        <v>52.938899999999997</v>
      </c>
      <c r="C1240" s="2">
        <f>RSI!I1240</f>
        <v>58.782842094028396</v>
      </c>
      <c r="D1240" s="2">
        <f>MACD!E1240</f>
        <v>2.7430584770854693E-2</v>
      </c>
      <c r="E1240" s="2">
        <f>MACD!F1240</f>
        <v>-0.19149893481571639</v>
      </c>
      <c r="F1240" s="2">
        <f>'Moving Avg'!D1240</f>
        <v>52.938900000000004</v>
      </c>
      <c r="G1240" s="2">
        <f>'Moving Avg'!F1240</f>
        <v>52.77353999999999</v>
      </c>
      <c r="H1240" s="2">
        <f>'Moving Avg'!G1240</f>
        <v>52.064592000000019</v>
      </c>
      <c r="I1240" s="2">
        <f>'Moving Avg'!H1240</f>
        <v>53.991206999999925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</row>
    <row r="1241" spans="1:12" ht="13.5" x14ac:dyDescent="0.25">
      <c r="A1241" s="3">
        <f>RSI!A1241</f>
        <v>44118</v>
      </c>
      <c r="B1241" s="2">
        <f>RSI!B1241</f>
        <v>52.938899999999997</v>
      </c>
      <c r="C1241" s="2">
        <f>RSI!I1241</f>
        <v>58.782842094028396</v>
      </c>
      <c r="D1241" s="2">
        <f>MACD!E1241</f>
        <v>-1.6903021528307249E-3</v>
      </c>
      <c r="E1241" s="2">
        <f>MACD!F1241</f>
        <v>-0.15353720828313927</v>
      </c>
      <c r="F1241" s="2">
        <f>'Moving Avg'!D1241</f>
        <v>52.938900000000004</v>
      </c>
      <c r="G1241" s="2">
        <f>'Moving Avg'!F1241</f>
        <v>52.792034999999998</v>
      </c>
      <c r="H1241" s="2">
        <f>'Moving Avg'!G1241</f>
        <v>52.082286000000011</v>
      </c>
      <c r="I1241" s="2">
        <f>'Moving Avg'!H1241</f>
        <v>54.002084999999909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44120</v>
      </c>
      <c r="B1242" s="2">
        <f>RSI!B1242</f>
        <v>52.938899999999997</v>
      </c>
      <c r="C1242" s="2">
        <f>RSI!I1242</f>
        <v>58.782842094028389</v>
      </c>
      <c r="D1242" s="2">
        <f>MACD!E1242</f>
        <v>-2.8618742880475168E-2</v>
      </c>
      <c r="E1242" s="2">
        <f>MACD!F1242</f>
        <v>-0.12855351520260644</v>
      </c>
      <c r="F1242" s="2">
        <f>'Moving Avg'!D1242</f>
        <v>52.938900000000004</v>
      </c>
      <c r="G1242" s="2">
        <f>'Moving Avg'!F1242</f>
        <v>52.810529999999993</v>
      </c>
      <c r="H1242" s="2">
        <f>'Moving Avg'!G1242</f>
        <v>52.068798000000015</v>
      </c>
      <c r="I1242" s="2">
        <f>'Moving Avg'!H1242</f>
        <v>54.0129629999999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52.938899999999997</v>
      </c>
      <c r="C1243" s="2">
        <f>RSI!I1243</f>
        <v>58.782842094028389</v>
      </c>
      <c r="D1243" s="2">
        <f>MACD!E1243</f>
        <v>-5.3522578289530998E-2</v>
      </c>
      <c r="E1243" s="2">
        <f>MACD!F1243</f>
        <v>-0.11354732781999136</v>
      </c>
      <c r="F1243" s="2">
        <f>'Moving Avg'!D1243</f>
        <v>52.938900000000004</v>
      </c>
      <c r="G1243" s="2">
        <f>'Moving Avg'!F1243</f>
        <v>52.829025000000001</v>
      </c>
      <c r="H1243" s="2">
        <f>'Moving Avg'!G1243</f>
        <v>52.055309999999999</v>
      </c>
      <c r="I1243" s="2">
        <f>'Moving Avg'!H1243</f>
        <v>54.023840999999884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</row>
    <row r="1244" spans="1:12" ht="13.5" x14ac:dyDescent="0.25">
      <c r="A1244" s="3">
        <f>RSI!A1244</f>
        <v>44124</v>
      </c>
      <c r="B1244" s="2">
        <f>RSI!B1244</f>
        <v>52.938899999999997</v>
      </c>
      <c r="C1244" s="2">
        <f>RSI!I1244</f>
        <v>58.782842094028382</v>
      </c>
      <c r="D1244" s="2">
        <f>MACD!E1244</f>
        <v>-7.6556380068261376E-2</v>
      </c>
      <c r="E1244" s="2">
        <f>MACD!F1244</f>
        <v>-0.10614913826964537</v>
      </c>
      <c r="F1244" s="2">
        <f>'Moving Avg'!D1244</f>
        <v>52.938900000000004</v>
      </c>
      <c r="G1244" s="2">
        <f>'Moving Avg'!F1244</f>
        <v>52.847519999999996</v>
      </c>
      <c r="H1244" s="2">
        <f>'Moving Avg'!G1244</f>
        <v>52.055166000000007</v>
      </c>
      <c r="I1244" s="2">
        <f>'Moving Avg'!H1244</f>
        <v>54.034718999999875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</row>
    <row r="1245" spans="1:12" ht="13.5" x14ac:dyDescent="0.25">
      <c r="A1245" s="3">
        <f>RSI!A1245</f>
        <v>44125</v>
      </c>
      <c r="B1245" s="2">
        <f>RSI!B1245</f>
        <v>52.938899999999997</v>
      </c>
      <c r="C1245" s="2">
        <f>RSI!I1245</f>
        <v>58.782842094028389</v>
      </c>
      <c r="D1245" s="2">
        <f>MACD!E1245</f>
        <v>-4.2077946931158294E-2</v>
      </c>
      <c r="E1245" s="2">
        <f>MACD!F1245</f>
        <v>-9.3334900001947954E-2</v>
      </c>
      <c r="F1245" s="2">
        <f>'Moving Avg'!D1245</f>
        <v>52.938900000000004</v>
      </c>
      <c r="G1245" s="2">
        <f>'Moving Avg'!F1245</f>
        <v>52.847884999999998</v>
      </c>
      <c r="H1245" s="2">
        <f>'Moving Avg'!G1245</f>
        <v>52.055022000000001</v>
      </c>
      <c r="I1245" s="2">
        <f>'Moving Avg'!H1245</f>
        <v>54.04559699999988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</row>
    <row r="1246" spans="1:12" ht="13.5" x14ac:dyDescent="0.25">
      <c r="A1246" s="3">
        <f>RSI!A1246</f>
        <v>44126</v>
      </c>
      <c r="B1246" s="2">
        <f>RSI!B1246</f>
        <v>52.395000000000003</v>
      </c>
      <c r="C1246" s="2">
        <f>RSI!I1246</f>
        <v>43.611174205408886</v>
      </c>
      <c r="D1246" s="2">
        <f>MACD!E1246</f>
        <v>2.5703480135589984E-2</v>
      </c>
      <c r="E1246" s="2">
        <f>MACD!F1246</f>
        <v>-6.9527223974440361E-2</v>
      </c>
      <c r="F1246" s="2">
        <f>'Moving Avg'!D1246</f>
        <v>52.830120000000001</v>
      </c>
      <c r="G1246" s="2">
        <f>'Moving Avg'!F1246</f>
        <v>52.821055000000001</v>
      </c>
      <c r="H1246" s="2">
        <f>'Moving Avg'!G1246</f>
        <v>52.044000000000004</v>
      </c>
      <c r="I1246" s="2">
        <f>'Moving Avg'!H1246</f>
        <v>54.053755499999887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52.395000000000003</v>
      </c>
      <c r="C1247" s="2">
        <f>RSI!I1247</f>
        <v>43.611174205408886</v>
      </c>
      <c r="D1247" s="2">
        <f>MACD!E1247</f>
        <v>8.4713960257566612E-2</v>
      </c>
      <c r="E1247" s="2">
        <f>MACD!F1247</f>
        <v>-3.8678987128038966E-2</v>
      </c>
      <c r="F1247" s="2">
        <f>'Moving Avg'!D1247</f>
        <v>52.721339999999998</v>
      </c>
      <c r="G1247" s="2">
        <f>'Moving Avg'!F1247</f>
        <v>52.811989999999994</v>
      </c>
      <c r="H1247" s="2">
        <f>'Moving Avg'!G1247</f>
        <v>52.032978</v>
      </c>
      <c r="I1247" s="2">
        <f>'Moving Avg'!H1247</f>
        <v>54.061877499999902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52.395000000000003</v>
      </c>
      <c r="C1248" s="2">
        <f>RSI!I1248</f>
        <v>43.611174205408879</v>
      </c>
      <c r="D1248" s="2">
        <f>MACD!E1248</f>
        <v>0.13618013174620813</v>
      </c>
      <c r="E1248" s="2">
        <f>MACD!F1248</f>
        <v>-3.7071633531895465E-3</v>
      </c>
      <c r="F1248" s="2">
        <f>'Moving Avg'!D1248</f>
        <v>52.612559999999995</v>
      </c>
      <c r="G1248" s="2">
        <f>'Moving Avg'!F1248</f>
        <v>52.784794999999995</v>
      </c>
      <c r="H1248" s="2">
        <f>'Moving Avg'!G1248</f>
        <v>52.02195600000001</v>
      </c>
      <c r="I1248" s="2">
        <f>'Moving Avg'!H1248</f>
        <v>54.069999499999902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52.395000000000003</v>
      </c>
      <c r="C1249" s="2">
        <f>RSI!I1249</f>
        <v>43.611174205408879</v>
      </c>
      <c r="D1249" s="2">
        <f>MACD!E1249</f>
        <v>0.18114901104076608</v>
      </c>
      <c r="E1249" s="2">
        <f>MACD!F1249</f>
        <v>3.3264071525601575E-2</v>
      </c>
      <c r="F1249" s="2">
        <f>'Moving Avg'!D1249</f>
        <v>52.503780000000006</v>
      </c>
      <c r="G1249" s="2">
        <f>'Moving Avg'!F1249</f>
        <v>52.757599999999989</v>
      </c>
      <c r="H1249" s="2">
        <f>'Moving Avg'!G1249</f>
        <v>52.011078000000019</v>
      </c>
      <c r="I1249" s="2">
        <f>'Moving Avg'!H1249</f>
        <v>54.078121499999916</v>
      </c>
      <c r="J1249" s="5" t="str">
        <f>OBV!F1249</f>
        <v>BEARISH</v>
      </c>
      <c r="K1249" s="5" t="str">
        <f>OBV!G1249</f>
        <v>NEUTRAL</v>
      </c>
      <c r="L1249" s="5" t="str">
        <f>OBV!H1249</f>
        <v>CONFIRMED BEARISH</v>
      </c>
    </row>
    <row r="1250" spans="1:12" ht="13.5" x14ac:dyDescent="0.25">
      <c r="A1250" s="3">
        <f>RSI!A1250</f>
        <v>44132</v>
      </c>
      <c r="B1250" s="2">
        <f>RSI!B1250</f>
        <v>52.213700000000003</v>
      </c>
      <c r="C1250" s="2">
        <f>RSI!I1250</f>
        <v>39.08799662750701</v>
      </c>
      <c r="D1250" s="2">
        <f>MACD!E1250</f>
        <v>0.23394458301181942</v>
      </c>
      <c r="E1250" s="2">
        <f>MACD!F1250</f>
        <v>7.3400173822845152E-2</v>
      </c>
      <c r="F1250" s="2">
        <f>'Moving Avg'!D1250</f>
        <v>52.358739999999997</v>
      </c>
      <c r="G1250" s="2">
        <f>'Moving Avg'!F1250</f>
        <v>52.721339999999984</v>
      </c>
      <c r="H1250" s="2">
        <f>'Moving Avg'!G1250</f>
        <v>52.025582000000014</v>
      </c>
      <c r="I1250" s="2">
        <f>'Moving Avg'!H1250</f>
        <v>54.085373499999925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52.213700000000003</v>
      </c>
      <c r="C1251" s="2">
        <f>RSI!I1251</f>
        <v>39.08799662750701</v>
      </c>
      <c r="D1251" s="2">
        <f>MACD!E1251</f>
        <v>0.2809069874562411</v>
      </c>
      <c r="E1251" s="2">
        <f>MACD!F1251</f>
        <v>0.11490153654952434</v>
      </c>
      <c r="F1251" s="2">
        <f>'Moving Avg'!D1251</f>
        <v>52.322480000000006</v>
      </c>
      <c r="G1251" s="2">
        <f>'Moving Avg'!F1251</f>
        <v>52.703209999999991</v>
      </c>
      <c r="H1251" s="2">
        <f>'Moving Avg'!G1251</f>
        <v>52.040086000000009</v>
      </c>
      <c r="I1251" s="2">
        <f>'Moving Avg'!H1251</f>
        <v>54.085010999999923</v>
      </c>
      <c r="J1251" s="5" t="str">
        <f>OBV!F1251</f>
        <v>BEARISH</v>
      </c>
      <c r="K1251" s="5" t="str">
        <f>OBV!G1251</f>
        <v>NEUTRAL</v>
      </c>
      <c r="L1251" s="5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52.213700000000003</v>
      </c>
      <c r="C1252" s="2">
        <f>RSI!I1252</f>
        <v>39.08799662750701</v>
      </c>
      <c r="D1252" s="2">
        <f>MACD!E1252</f>
        <v>0.32276406230636212</v>
      </c>
      <c r="E1252" s="2">
        <f>MACD!F1252</f>
        <v>0.15647404170089191</v>
      </c>
      <c r="F1252" s="2">
        <f>'Moving Avg'!D1252</f>
        <v>52.28622</v>
      </c>
      <c r="G1252" s="2">
        <f>'Moving Avg'!F1252</f>
        <v>52.685079999999992</v>
      </c>
      <c r="H1252" s="2">
        <f>'Moving Avg'!G1252</f>
        <v>52.054590000000005</v>
      </c>
      <c r="I1252" s="2">
        <f>'Moving Avg'!H1252</f>
        <v>54.092262999999939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52.213700000000003</v>
      </c>
      <c r="C1253" s="2">
        <f>RSI!I1253</f>
        <v>39.08799662750701</v>
      </c>
      <c r="D1253" s="2">
        <f>MACD!E1253</f>
        <v>0.36014423135068796</v>
      </c>
      <c r="E1253" s="2">
        <f>MACD!F1253</f>
        <v>0.19720807963085113</v>
      </c>
      <c r="F1253" s="2">
        <f>'Moving Avg'!D1253</f>
        <v>52.249960000000009</v>
      </c>
      <c r="G1253" s="2">
        <f>'Moving Avg'!F1253</f>
        <v>52.66695</v>
      </c>
      <c r="H1253" s="2">
        <f>'Moving Avg'!G1253</f>
        <v>52.069094000000007</v>
      </c>
      <c r="I1253" s="2">
        <f>'Moving Avg'!H1253</f>
        <v>54.09951499999994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52.213700000000003</v>
      </c>
      <c r="C1254" s="2">
        <f>RSI!I1254</f>
        <v>39.08799662750701</v>
      </c>
      <c r="D1254" s="2">
        <f>MACD!E1254</f>
        <v>0.39359086827884937</v>
      </c>
      <c r="E1254" s="2">
        <f>MACD!F1254</f>
        <v>0.23648463736045081</v>
      </c>
      <c r="F1254" s="2">
        <f>'Moving Avg'!D1254</f>
        <v>52.213700000000003</v>
      </c>
      <c r="G1254" s="2">
        <f>'Moving Avg'!F1254</f>
        <v>52.648820000000001</v>
      </c>
      <c r="H1254" s="2">
        <f>'Moving Avg'!G1254</f>
        <v>52.083597999999995</v>
      </c>
      <c r="I1254" s="2">
        <f>'Moving Avg'!H1254</f>
        <v>54.106766999999948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55.1145</v>
      </c>
      <c r="C1255" s="2">
        <f>RSI!I1255</f>
        <v>82.104441490858292</v>
      </c>
      <c r="D1255" s="2">
        <f>MACD!E1255</f>
        <v>0.20870044572080815</v>
      </c>
      <c r="E1255" s="2">
        <f>MACD!F1255</f>
        <v>0.23092779903252228</v>
      </c>
      <c r="F1255" s="2">
        <f>'Moving Avg'!D1255</f>
        <v>52.793860000000009</v>
      </c>
      <c r="G1255" s="2">
        <f>'Moving Avg'!F1255</f>
        <v>52.757600000000004</v>
      </c>
      <c r="H1255" s="2">
        <f>'Moving Avg'!G1255</f>
        <v>52.184835999999997</v>
      </c>
      <c r="I1255" s="2">
        <f>'Moving Avg'!H1255</f>
        <v>54.128522999999952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55.476999999999997</v>
      </c>
      <c r="C1256" s="2">
        <f>RSI!I1256</f>
        <v>83.657621537649092</v>
      </c>
      <c r="D1256" s="2">
        <f>MACD!E1256</f>
        <v>-7.3857012929742893E-2</v>
      </c>
      <c r="E1256" s="2">
        <f>MACD!F1256</f>
        <v>0.16997083664006926</v>
      </c>
      <c r="F1256" s="2">
        <f>'Moving Avg'!D1256</f>
        <v>53.44652</v>
      </c>
      <c r="G1256" s="2">
        <f>'Moving Avg'!F1256</f>
        <v>52.884505000000004</v>
      </c>
      <c r="H1256" s="2">
        <f>'Moving Avg'!G1256</f>
        <v>52.293614000000005</v>
      </c>
      <c r="I1256" s="2">
        <f>'Moving Avg'!H1256</f>
        <v>54.141249999999957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55.1145</v>
      </c>
      <c r="C1257" s="2">
        <f>RSI!I1257</f>
        <v>76.506719787291203</v>
      </c>
      <c r="D1257" s="2">
        <f>MACD!E1257</f>
        <v>-0.30266291913254406</v>
      </c>
      <c r="E1257" s="2">
        <f>MACD!F1257</f>
        <v>7.5444085485546597E-2</v>
      </c>
      <c r="F1257" s="2">
        <f>'Moving Avg'!D1257</f>
        <v>54.026679999999999</v>
      </c>
      <c r="G1257" s="2">
        <f>'Moving Avg'!F1257</f>
        <v>52.993285</v>
      </c>
      <c r="H1257" s="2">
        <f>'Moving Avg'!G1257</f>
        <v>52.380638000000005</v>
      </c>
      <c r="I1257" s="2">
        <f>'Moving Avg'!H1257</f>
        <v>54.152127999999948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55.186999999999998</v>
      </c>
      <c r="C1258" s="2">
        <f>RSI!I1258</f>
        <v>76.931428028264662</v>
      </c>
      <c r="D1258" s="2">
        <f>MACD!E1258</f>
        <v>-0.51483947904489469</v>
      </c>
      <c r="E1258" s="2">
        <f>MACD!F1258</f>
        <v>-4.2612627420541664E-2</v>
      </c>
      <c r="F1258" s="2">
        <f>'Moving Avg'!D1258</f>
        <v>54.621339999999996</v>
      </c>
      <c r="G1258" s="2">
        <f>'Moving Avg'!F1258</f>
        <v>53.105690000000003</v>
      </c>
      <c r="H1258" s="2">
        <f>'Moving Avg'!G1258</f>
        <v>52.469112000000003</v>
      </c>
      <c r="I1258" s="2">
        <f>'Moving Avg'!H1258</f>
        <v>54.156479499999932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55.839599999999997</v>
      </c>
      <c r="C1259" s="2">
        <f>RSI!I1259</f>
        <v>80.371232835328613</v>
      </c>
      <c r="D1259" s="2">
        <f>MACD!E1259</f>
        <v>-0.75536596354551477</v>
      </c>
      <c r="E1259" s="2">
        <f>MACD!F1259</f>
        <v>-0.1851632946455363</v>
      </c>
      <c r="F1259" s="2">
        <f>'Moving Avg'!D1259</f>
        <v>55.346519999999998</v>
      </c>
      <c r="G1259" s="2">
        <f>'Moving Avg'!F1259</f>
        <v>53.250725000000003</v>
      </c>
      <c r="H1259" s="2">
        <f>'Moving Avg'!G1259</f>
        <v>52.570637999999988</v>
      </c>
      <c r="I1259" s="2">
        <f>'Moving Avg'!H1259</f>
        <v>54.170982999999936</v>
      </c>
      <c r="J1259" s="5" t="str">
        <f>OBV!F1259</f>
        <v>BULLISH</v>
      </c>
      <c r="K1259" s="5" t="str">
        <f>OBV!G1259</f>
        <v>WEAK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56.202199999999998</v>
      </c>
      <c r="C1260" s="2">
        <f>RSI!I1260</f>
        <v>81.979116356840336</v>
      </c>
      <c r="D1260" s="2">
        <f>MACD!E1260</f>
        <v>-1.0292107481138544</v>
      </c>
      <c r="E1260" s="2">
        <f>MACD!F1260</f>
        <v>-0.35397278533919996</v>
      </c>
      <c r="F1260" s="2">
        <f>'Moving Avg'!D1260</f>
        <v>55.564059999999998</v>
      </c>
      <c r="G1260" s="2">
        <f>'Moving Avg'!F1260</f>
        <v>53.413890000000002</v>
      </c>
      <c r="H1260" s="2">
        <f>'Moving Avg'!G1260</f>
        <v>52.679415999999989</v>
      </c>
      <c r="I1260" s="2">
        <f>'Moving Avg'!H1260</f>
        <v>54.187299499999924</v>
      </c>
      <c r="J1260" s="5" t="str">
        <f>OBV!F1260</f>
        <v>BULLISH</v>
      </c>
      <c r="K1260" s="5" t="str">
        <f>OBV!G1260</f>
        <v>WEAK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55.919400000000003</v>
      </c>
      <c r="C1261" s="2">
        <f>RSI!I1261</f>
        <v>76.701910552495448</v>
      </c>
      <c r="D1261" s="2">
        <f>MACD!E1261</f>
        <v>-1.2565374511447303</v>
      </c>
      <c r="E1261" s="2">
        <f>MACD!F1261</f>
        <v>-0.53448571850030602</v>
      </c>
      <c r="F1261" s="2">
        <f>'Moving Avg'!D1261</f>
        <v>55.652540000000002</v>
      </c>
      <c r="G1261" s="2">
        <f>'Moving Avg'!F1261</f>
        <v>53.562914999999997</v>
      </c>
      <c r="H1261" s="2">
        <f>'Moving Avg'!G1261</f>
        <v>52.782538000000002</v>
      </c>
      <c r="I1261" s="2">
        <f>'Moving Avg'!H1261</f>
        <v>54.202201999999922</v>
      </c>
      <c r="J1261" s="5" t="str">
        <f>OBV!F1261</f>
        <v>BULLISH</v>
      </c>
      <c r="K1261" s="5" t="str">
        <f>OBV!G1261</f>
        <v>WEAK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55.687399999999997</v>
      </c>
      <c r="C1262" s="2">
        <f>RSI!I1262</f>
        <v>72.574496006986578</v>
      </c>
      <c r="D1262" s="2">
        <f>MACD!E1262</f>
        <v>-1.4453679170390714</v>
      </c>
      <c r="E1262" s="2">
        <f>MACD!F1262</f>
        <v>-0.71666215820805912</v>
      </c>
      <c r="F1262" s="2">
        <f>'Moving Avg'!D1262</f>
        <v>55.767119999999998</v>
      </c>
      <c r="G1262" s="2">
        <f>'Moving Avg'!F1262</f>
        <v>53.700339999999997</v>
      </c>
      <c r="H1262" s="2">
        <f>'Moving Avg'!G1262</f>
        <v>52.909592000000011</v>
      </c>
      <c r="I1262" s="2">
        <f>'Moving Avg'!H1262</f>
        <v>54.21413149999993</v>
      </c>
      <c r="J1262" s="5" t="str">
        <f>OBV!F1262</f>
        <v>BULLISH</v>
      </c>
      <c r="K1262" s="5" t="str">
        <f>OBV!G1262</f>
        <v>WEAK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55.476999999999997</v>
      </c>
      <c r="C1263" s="2">
        <f>RSI!I1263</f>
        <v>68.950784982037007</v>
      </c>
      <c r="D1263" s="2">
        <f>MACD!E1263</f>
        <v>-1.6008417245968616</v>
      </c>
      <c r="E1263" s="2">
        <f>MACD!F1263</f>
        <v>-0.89349807148581961</v>
      </c>
      <c r="F1263" s="2">
        <f>'Moving Avg'!D1263</f>
        <v>55.825119999999991</v>
      </c>
      <c r="G1263" s="2">
        <f>'Moving Avg'!F1263</f>
        <v>53.827245000000005</v>
      </c>
      <c r="H1263" s="2">
        <f>'Moving Avg'!G1263</f>
        <v>53.054630000000003</v>
      </c>
      <c r="I1263" s="2">
        <f>'Moving Avg'!H1263</f>
        <v>54.224646499999935</v>
      </c>
      <c r="J1263" s="5" t="str">
        <f>OBV!F1263</f>
        <v>BULLISH</v>
      </c>
      <c r="K1263" s="5" t="str">
        <f>OBV!G1263</f>
        <v>NEUTRAL</v>
      </c>
      <c r="L1263" s="5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55.1145</v>
      </c>
      <c r="C1264" s="2">
        <f>RSI!I1264</f>
        <v>63.104538981249419</v>
      </c>
      <c r="D1264" s="2">
        <f>MACD!E1264</f>
        <v>-1.7147452293832117</v>
      </c>
      <c r="E1264" s="2">
        <f>MACD!F1264</f>
        <v>-1.0577475030652981</v>
      </c>
      <c r="F1264" s="2">
        <f>'Moving Avg'!D1264</f>
        <v>55.680100000000003</v>
      </c>
      <c r="G1264" s="2">
        <f>'Moving Avg'!F1264</f>
        <v>53.936025000000008</v>
      </c>
      <c r="H1264" s="2">
        <f>'Moving Avg'!G1264</f>
        <v>53.192418000000018</v>
      </c>
      <c r="I1264" s="2">
        <f>'Moving Avg'!H1264</f>
        <v>54.233711499999927</v>
      </c>
      <c r="J1264" s="5" t="str">
        <f>OBV!F1264</f>
        <v>BEARISH</v>
      </c>
      <c r="K1264" s="5" t="str">
        <f>OBV!G1264</f>
        <v>STRONG</v>
      </c>
      <c r="L1264" s="5" t="str">
        <f>OBV!H1264</f>
        <v>CONFIRMED BEARISH</v>
      </c>
    </row>
    <row r="1265" spans="1:12" ht="13.5" x14ac:dyDescent="0.25">
      <c r="A1265" s="3">
        <f>RSI!A1265</f>
        <v>44154</v>
      </c>
      <c r="B1265" s="2">
        <f>RSI!B1265</f>
        <v>55.476999999999997</v>
      </c>
      <c r="C1265" s="2">
        <f>RSI!I1265</f>
        <v>66.19161275721828</v>
      </c>
      <c r="D1265" s="2">
        <f>MACD!E1265</f>
        <v>-1.3980770894934977</v>
      </c>
      <c r="E1265" s="2">
        <f>MACD!F1265</f>
        <v>-1.125813420350938</v>
      </c>
      <c r="F1265" s="2">
        <f>'Moving Avg'!D1265</f>
        <v>55.535060000000001</v>
      </c>
      <c r="G1265" s="2">
        <f>'Moving Avg'!F1265</f>
        <v>54.062930000000009</v>
      </c>
      <c r="H1265" s="2">
        <f>'Moving Avg'!G1265</f>
        <v>53.294088000000016</v>
      </c>
      <c r="I1265" s="2">
        <f>'Moving Avg'!H1265</f>
        <v>54.244588999999934</v>
      </c>
      <c r="J1265" s="5" t="str">
        <f>OBV!F1265</f>
        <v>BEARISH</v>
      </c>
      <c r="K1265" s="5" t="str">
        <f>OBV!G1265</f>
        <v>STRONG</v>
      </c>
      <c r="L1265" s="5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56.650799999999997</v>
      </c>
      <c r="C1266" s="2">
        <f>RSI!I1266</f>
        <v>73.827915784165754</v>
      </c>
      <c r="D1266" s="2">
        <f>MACD!E1266</f>
        <v>-1.1693527395571977</v>
      </c>
      <c r="E1266" s="2">
        <f>MACD!F1266</f>
        <v>-1.1345212841921899</v>
      </c>
      <c r="F1266" s="2">
        <f>'Moving Avg'!D1266</f>
        <v>55.681339999999999</v>
      </c>
      <c r="G1266" s="2">
        <f>'Moving Avg'!F1266</f>
        <v>54.27572</v>
      </c>
      <c r="H1266" s="2">
        <f>'Moving Avg'!G1266</f>
        <v>53.373982000000005</v>
      </c>
      <c r="I1266" s="2">
        <f>'Moving Avg'!H1266</f>
        <v>54.26133549999993</v>
      </c>
      <c r="J1266" s="5" t="str">
        <f>OBV!F1266</f>
        <v>BEARISH</v>
      </c>
      <c r="K1266" s="5" t="str">
        <f>OBV!G1266</f>
        <v>STRONG</v>
      </c>
      <c r="L1266" s="5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56.465499999999999</v>
      </c>
      <c r="C1267" s="2">
        <f>RSI!I1267</f>
        <v>71.097801248011706</v>
      </c>
      <c r="D1267" s="2">
        <f>MACD!E1267</f>
        <v>-1.0322467361648506</v>
      </c>
      <c r="E1267" s="2">
        <f>MACD!F1267</f>
        <v>-1.1140663745867221</v>
      </c>
      <c r="F1267" s="2">
        <f>'Moving Avg'!D1267</f>
        <v>55.836959999999998</v>
      </c>
      <c r="G1267" s="2">
        <f>'Moving Avg'!F1267</f>
        <v>54.479245000000006</v>
      </c>
      <c r="H1267" s="2">
        <f>'Moving Avg'!G1267</f>
        <v>53.450170000000007</v>
      </c>
      <c r="I1267" s="2">
        <f>'Moving Avg'!H1267</f>
        <v>54.280781499999939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57.607399999999998</v>
      </c>
      <c r="C1268" s="2">
        <f>RSI!I1268</f>
        <v>76.793081222570123</v>
      </c>
      <c r="D1268" s="2">
        <f>MACD!E1268</f>
        <v>-1.0018913575963211</v>
      </c>
      <c r="E1268" s="2">
        <f>MACD!F1268</f>
        <v>-1.0916313711886421</v>
      </c>
      <c r="F1268" s="2">
        <f>'Moving Avg'!D1268</f>
        <v>56.263040000000004</v>
      </c>
      <c r="G1268" s="2">
        <f>'Moving Avg'!F1268</f>
        <v>54.739865000000009</v>
      </c>
      <c r="H1268" s="2">
        <f>'Moving Avg'!G1268</f>
        <v>53.549196000000002</v>
      </c>
      <c r="I1268" s="2">
        <f>'Moving Avg'!H1268</f>
        <v>54.305936999999943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57.607399999999998</v>
      </c>
      <c r="C1269" s="2">
        <f>RSI!I1269</f>
        <v>76.793081222570123</v>
      </c>
      <c r="D1269" s="2">
        <f>MACD!E1269</f>
        <v>-0.89387399424381186</v>
      </c>
      <c r="E1269" s="2">
        <f>MACD!F1269</f>
        <v>-1.0520798957996762</v>
      </c>
      <c r="F1269" s="2">
        <f>'Moving Avg'!D1269</f>
        <v>56.761619999999994</v>
      </c>
      <c r="G1269" s="2">
        <f>'Moving Avg'!F1269</f>
        <v>55.000485000000005</v>
      </c>
      <c r="H1269" s="2">
        <f>'Moving Avg'!G1269</f>
        <v>53.648221999999997</v>
      </c>
      <c r="I1269" s="2">
        <f>'Moving Avg'!H1269</f>
        <v>54.33109249999994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58.578800000000001</v>
      </c>
      <c r="C1270" s="2">
        <f>RSI!I1270</f>
        <v>80.57042774691206</v>
      </c>
      <c r="D1270" s="2">
        <f>MACD!E1270</f>
        <v>-0.8353752167540307</v>
      </c>
      <c r="E1270" s="2">
        <f>MACD!F1270</f>
        <v>-1.0087389599905472</v>
      </c>
      <c r="F1270" s="2">
        <f>'Moving Avg'!D1270</f>
        <v>57.381979999999999</v>
      </c>
      <c r="G1270" s="2">
        <f>'Moving Avg'!F1270</f>
        <v>55.318740000000005</v>
      </c>
      <c r="H1270" s="2">
        <f>'Moving Avg'!G1270</f>
        <v>53.76667599999999</v>
      </c>
      <c r="I1270" s="2">
        <f>'Moving Avg'!H1270</f>
        <v>54.361141499999945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58.586199999999998</v>
      </c>
      <c r="C1271" s="2">
        <f>RSI!I1271</f>
        <v>80.596337981839184</v>
      </c>
      <c r="D1271" s="2">
        <f>MACD!E1271</f>
        <v>-0.85116249687737167</v>
      </c>
      <c r="E1271" s="2">
        <f>MACD!F1271</f>
        <v>-0.97722366736791211</v>
      </c>
      <c r="F1271" s="2">
        <f>'Moving Avg'!D1271</f>
        <v>57.769060000000003</v>
      </c>
      <c r="G1271" s="2">
        <f>'Moving Avg'!F1271</f>
        <v>55.637365000000003</v>
      </c>
      <c r="H1271" s="2">
        <f>'Moving Avg'!G1271</f>
        <v>53.88702</v>
      </c>
      <c r="I1271" s="2">
        <f>'Moving Avg'!H1271</f>
        <v>54.392641499999947</v>
      </c>
      <c r="J1271" s="5" t="str">
        <f>OBV!F1271</f>
        <v>BULLISH</v>
      </c>
      <c r="K1271" s="5" t="str">
        <f>OBV!G1271</f>
        <v>WEAK</v>
      </c>
      <c r="L1271" s="5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61.173999999999999</v>
      </c>
      <c r="C1272" s="2">
        <f>RSI!I1272</f>
        <v>87.083319897150488</v>
      </c>
      <c r="D1272" s="2">
        <f>MACD!E1272</f>
        <v>-1.1116036707987718</v>
      </c>
      <c r="E1272" s="2">
        <f>MACD!F1272</f>
        <v>-1.0040996680540841</v>
      </c>
      <c r="F1272" s="2">
        <f>'Moving Avg'!D1272</f>
        <v>58.710759999999993</v>
      </c>
      <c r="G1272" s="2">
        <f>'Moving Avg'!F1272</f>
        <v>56.085380000000001</v>
      </c>
      <c r="H1272" s="2">
        <f>'Moving Avg'!G1272</f>
        <v>54.059119999999993</v>
      </c>
      <c r="I1272" s="2">
        <f>'Moving Avg'!H1272</f>
        <v>54.437080499999965</v>
      </c>
      <c r="J1272" s="5" t="str">
        <f>OBV!F1272</f>
        <v>BULLISH</v>
      </c>
      <c r="K1272" s="5" t="str">
        <f>OBV!G1272</f>
        <v>WEAK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61.099899999999998</v>
      </c>
      <c r="C1273" s="2">
        <f>RSI!I1273</f>
        <v>86.194708712883454</v>
      </c>
      <c r="D1273" s="2">
        <f>MACD!E1273</f>
        <v>-1.3923908734916068</v>
      </c>
      <c r="E1273" s="2">
        <f>MACD!F1273</f>
        <v>-1.0817579091415888</v>
      </c>
      <c r="F1273" s="2">
        <f>'Moving Avg'!D1273</f>
        <v>59.409260000000003</v>
      </c>
      <c r="G1273" s="2">
        <f>'Moving Avg'!F1273</f>
        <v>56.529689999999995</v>
      </c>
      <c r="H1273" s="2">
        <f>'Moving Avg'!G1273</f>
        <v>54.22973799999999</v>
      </c>
      <c r="I1273" s="2">
        <f>'Moving Avg'!H1273</f>
        <v>54.479698499999955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61.099899999999998</v>
      </c>
      <c r="C1274" s="2">
        <f>RSI!I1274</f>
        <v>86.194708712883454</v>
      </c>
      <c r="D1274" s="2">
        <f>MACD!E1274</f>
        <v>-1.716361008097202</v>
      </c>
      <c r="E1274" s="2">
        <f>MACD!F1274</f>
        <v>-1.2086785289327115</v>
      </c>
      <c r="F1274" s="2">
        <f>'Moving Avg'!D1274</f>
        <v>60.107759999999999</v>
      </c>
      <c r="G1274" s="2">
        <f>'Moving Avg'!F1274</f>
        <v>56.97399999999999</v>
      </c>
      <c r="H1274" s="2">
        <f>'Moving Avg'!G1274</f>
        <v>54.400356000000002</v>
      </c>
      <c r="I1274" s="2">
        <f>'Moving Avg'!H1274</f>
        <v>54.522316499999967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</row>
    <row r="1275" spans="1:12" ht="13.5" x14ac:dyDescent="0.25">
      <c r="A1275" s="3">
        <f>RSI!A1275</f>
        <v>44168</v>
      </c>
      <c r="B1275" s="2">
        <f>RSI!B1275</f>
        <v>61.092500000000001</v>
      </c>
      <c r="C1275" s="2">
        <f>RSI!I1275</f>
        <v>86.092960376333906</v>
      </c>
      <c r="D1275" s="2">
        <f>MACD!E1275</f>
        <v>-1.9625164012144438</v>
      </c>
      <c r="E1275" s="2">
        <f>MACD!F1275</f>
        <v>-1.3594461033890581</v>
      </c>
      <c r="F1275" s="2">
        <f>'Moving Avg'!D1275</f>
        <v>60.610500000000002</v>
      </c>
      <c r="G1275" s="2">
        <f>'Moving Avg'!F1275</f>
        <v>57.272899999999993</v>
      </c>
      <c r="H1275" s="2">
        <f>'Moving Avg'!G1275</f>
        <v>54.563573999999988</v>
      </c>
      <c r="I1275" s="2">
        <f>'Moving Avg'!H1275</f>
        <v>54.564897499999972</v>
      </c>
      <c r="J1275" s="5" t="str">
        <f>OBV!F1275</f>
        <v>BULLISH</v>
      </c>
      <c r="K1275" s="5" t="str">
        <f>OBV!G1275</f>
        <v>NEUTRAL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61.092500000000001</v>
      </c>
      <c r="C1276" s="2">
        <f>RSI!I1276</f>
        <v>86.092960376333906</v>
      </c>
      <c r="D1276" s="2">
        <f>MACD!E1276</f>
        <v>-2.0164180180303433</v>
      </c>
      <c r="E1276" s="2">
        <f>MACD!F1276</f>
        <v>-1.4908404863173152</v>
      </c>
      <c r="F1276" s="2">
        <f>'Moving Avg'!D1276</f>
        <v>61.111760000000004</v>
      </c>
      <c r="G1276" s="2">
        <f>'Moving Avg'!F1276</f>
        <v>57.553674999999998</v>
      </c>
      <c r="H1276" s="2">
        <f>'Moving Avg'!G1276</f>
        <v>54.726791999999996</v>
      </c>
      <c r="I1276" s="2">
        <f>'Moving Avg'!H1276</f>
        <v>54.612917499999973</v>
      </c>
      <c r="J1276" s="5" t="str">
        <f>OBV!F1276</f>
        <v>BEARISH</v>
      </c>
      <c r="K1276" s="5" t="str">
        <f>OBV!G1276</f>
        <v>NEUTRAL</v>
      </c>
      <c r="L1276" s="5" t="str">
        <f>OBV!H1276</f>
        <v>BEARISH DIVERGENCE</v>
      </c>
    </row>
    <row r="1277" spans="1:12" ht="13.5" x14ac:dyDescent="0.25">
      <c r="A1277" s="3">
        <f>RSI!A1277</f>
        <v>44172</v>
      </c>
      <c r="B1277" s="2">
        <f>RSI!B1277</f>
        <v>62.286299999999997</v>
      </c>
      <c r="C1277" s="2">
        <f>RSI!I1277</f>
        <v>88.608811659431524</v>
      </c>
      <c r="D1277" s="2">
        <f>MACD!E1277</f>
        <v>-2.2032244925381761</v>
      </c>
      <c r="E1277" s="2">
        <f>MACD!F1277</f>
        <v>-1.6333172875614874</v>
      </c>
      <c r="F1277" s="2">
        <f>'Moving Avg'!D1277</f>
        <v>61.334220000000002</v>
      </c>
      <c r="G1277" s="2">
        <f>'Moving Avg'!F1277</f>
        <v>57.912265000000005</v>
      </c>
      <c r="H1277" s="2">
        <f>'Moving Avg'!G1277</f>
        <v>54.920992000000005</v>
      </c>
      <c r="I1277" s="2">
        <f>'Moving Avg'!H1277</f>
        <v>54.667268999999976</v>
      </c>
      <c r="J1277" s="5" t="str">
        <f>OBV!F1277</f>
        <v>BEARISH</v>
      </c>
      <c r="K1277" s="5" t="str">
        <f>OBV!G1277</f>
        <v>NEUTRAL</v>
      </c>
      <c r="L1277" s="5" t="str">
        <f>OBV!H1277</f>
        <v>BEARISH DIVERGENCE</v>
      </c>
    </row>
    <row r="1278" spans="1:12" ht="13.5" x14ac:dyDescent="0.25">
      <c r="A1278" s="3">
        <f>RSI!A1278</f>
        <v>44173</v>
      </c>
      <c r="B1278" s="2">
        <f>RSI!B1278</f>
        <v>62.286299999999997</v>
      </c>
      <c r="C1278" s="2">
        <f>RSI!I1278</f>
        <v>88.608811659431524</v>
      </c>
      <c r="D1278" s="2">
        <f>MACD!E1278</f>
        <v>-2.2151318501435995</v>
      </c>
      <c r="E1278" s="2">
        <f>MACD!F1278</f>
        <v>-1.7496802000779099</v>
      </c>
      <c r="F1278" s="2">
        <f>'Moving Avg'!D1278</f>
        <v>61.571499999999993</v>
      </c>
      <c r="G1278" s="2">
        <f>'Moving Avg'!F1278</f>
        <v>58.267229999999998</v>
      </c>
      <c r="H1278" s="2">
        <f>'Moving Avg'!G1278</f>
        <v>55.107940000000006</v>
      </c>
      <c r="I1278" s="2">
        <f>'Moving Avg'!H1278</f>
        <v>54.721620499999979</v>
      </c>
      <c r="J1278" s="5" t="str">
        <f>OBV!F1278</f>
        <v>BULLISH</v>
      </c>
      <c r="K1278" s="5" t="str">
        <f>OBV!G1278</f>
        <v>NEUTRAL</v>
      </c>
      <c r="L1278" s="5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62.286299999999997</v>
      </c>
      <c r="C1279" s="2">
        <f>RSI!I1279</f>
        <v>88.608811659431524</v>
      </c>
      <c r="D1279" s="2">
        <f>MACD!E1279</f>
        <v>-2.2525381063855221</v>
      </c>
      <c r="E1279" s="2">
        <f>MACD!F1279</f>
        <v>-1.8502517813394324</v>
      </c>
      <c r="F1279" s="2">
        <f>'Moving Avg'!D1279</f>
        <v>61.808779999999992</v>
      </c>
      <c r="G1279" s="2">
        <f>'Moving Avg'!F1279</f>
        <v>58.589565000000007</v>
      </c>
      <c r="H1279" s="2">
        <f>'Moving Avg'!G1279</f>
        <v>55.294888000000029</v>
      </c>
      <c r="I1279" s="2">
        <f>'Moving Avg'!H1279</f>
        <v>54.77560949999998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</row>
    <row r="1280" spans="1:12" ht="13.5" x14ac:dyDescent="0.25">
      <c r="A1280" s="3">
        <f>RSI!A1280</f>
        <v>44175</v>
      </c>
      <c r="B1280" s="2">
        <f>RSI!B1280</f>
        <v>59.483400000000003</v>
      </c>
      <c r="C1280" s="2">
        <f>RSI!I1280</f>
        <v>57.895568624337074</v>
      </c>
      <c r="D1280" s="2">
        <f>MACD!E1280</f>
        <v>-1.9524274740236649</v>
      </c>
      <c r="E1280" s="2">
        <f>MACD!F1280</f>
        <v>-1.870686919876279</v>
      </c>
      <c r="F1280" s="2">
        <f>'Moving Avg'!D1280</f>
        <v>61.486959999999996</v>
      </c>
      <c r="G1280" s="2">
        <f>'Moving Avg'!F1280</f>
        <v>58.753625</v>
      </c>
      <c r="H1280" s="2">
        <f>'Moving Avg'!G1280</f>
        <v>55.42577800000003</v>
      </c>
      <c r="I1280" s="2">
        <f>'Moving Avg'!H1280</f>
        <v>54.81558399999998</v>
      </c>
      <c r="J1280" s="5" t="str">
        <f>OBV!F1280</f>
        <v>BULLISH</v>
      </c>
      <c r="K1280" s="5" t="str">
        <f>OBV!G1280</f>
        <v>NEUTRAL</v>
      </c>
      <c r="L1280" s="5" t="str">
        <f>OBV!H1280</f>
        <v>BULLISH DIVERGENCE</v>
      </c>
    </row>
    <row r="1281" spans="1:12" ht="13.5" x14ac:dyDescent="0.25">
      <c r="A1281" s="3">
        <f>RSI!A1281</f>
        <v>44176</v>
      </c>
      <c r="B1281" s="2">
        <f>RSI!B1281</f>
        <v>59.320300000000003</v>
      </c>
      <c r="C1281" s="2">
        <f>RSI!I1281</f>
        <v>56.664753542771535</v>
      </c>
      <c r="D1281" s="2">
        <f>MACD!E1281</f>
        <v>-1.6921370643495806</v>
      </c>
      <c r="E1281" s="2">
        <f>MACD!F1281</f>
        <v>-1.8349769487709393</v>
      </c>
      <c r="F1281" s="2">
        <f>'Moving Avg'!D1281</f>
        <v>61.13252</v>
      </c>
      <c r="G1281" s="2">
        <f>'Moving Avg'!F1281</f>
        <v>58.923670000000001</v>
      </c>
      <c r="H1281" s="2">
        <f>'Moving Avg'!G1281</f>
        <v>55.560658000000032</v>
      </c>
      <c r="I1281" s="2">
        <f>'Moving Avg'!H1281</f>
        <v>54.854742999999978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57.837299999999999</v>
      </c>
      <c r="C1282" s="2">
        <f>RSI!I1282</f>
        <v>46.901285574717029</v>
      </c>
      <c r="D1282" s="2">
        <f>MACD!E1282</f>
        <v>-0.9693131016208838</v>
      </c>
      <c r="E1282" s="2">
        <f>MACD!F1282</f>
        <v>-1.6618441793409282</v>
      </c>
      <c r="F1282" s="2">
        <f>'Moving Avg'!D1282</f>
        <v>60.242719999999998</v>
      </c>
      <c r="G1282" s="2">
        <f>'Moving Avg'!F1282</f>
        <v>59.031165000000001</v>
      </c>
      <c r="H1282" s="2">
        <f>'Moving Avg'!G1282</f>
        <v>55.665878000000028</v>
      </c>
      <c r="I1282" s="2">
        <f>'Moving Avg'!H1282</f>
        <v>54.886486999999981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</row>
    <row r="1283" spans="1:12" ht="13.5" x14ac:dyDescent="0.25">
      <c r="A1283" s="3">
        <f>RSI!A1283</f>
        <v>44180</v>
      </c>
      <c r="B1283" s="2">
        <f>RSI!B1283</f>
        <v>57.837299999999999</v>
      </c>
      <c r="C1283" s="2">
        <f>RSI!I1283</f>
        <v>46.901285574717022</v>
      </c>
      <c r="D1283" s="2">
        <f>MACD!E1283</f>
        <v>-0.3653266567295077</v>
      </c>
      <c r="E1283" s="2">
        <f>MACD!F1283</f>
        <v>-1.4025406748186442</v>
      </c>
      <c r="F1283" s="2">
        <f>'Moving Avg'!D1283</f>
        <v>59.352919999999997</v>
      </c>
      <c r="G1283" s="2">
        <f>'Moving Avg'!F1283</f>
        <v>59.149179999999987</v>
      </c>
      <c r="H1283" s="2">
        <f>'Moving Avg'!G1283</f>
        <v>55.77109800000003</v>
      </c>
      <c r="I1283" s="2">
        <f>'Moving Avg'!H1283</f>
        <v>54.91823099999997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57.837299999999999</v>
      </c>
      <c r="C1284" s="2">
        <f>RSI!I1284</f>
        <v>46.901285574717029</v>
      </c>
      <c r="D1284" s="2">
        <f>MACD!E1284</f>
        <v>0.14922598991450542</v>
      </c>
      <c r="E1284" s="2">
        <f>MACD!F1284</f>
        <v>-1.0921873418720143</v>
      </c>
      <c r="F1284" s="2">
        <f>'Moving Avg'!D1284</f>
        <v>58.463120000000004</v>
      </c>
      <c r="G1284" s="2">
        <f>'Moving Avg'!F1284</f>
        <v>59.285319999999977</v>
      </c>
      <c r="H1284" s="2">
        <f>'Moving Avg'!G1284</f>
        <v>55.87631800000004</v>
      </c>
      <c r="I1284" s="2">
        <f>'Moving Avg'!H1284</f>
        <v>54.949974999999959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57.859499999999997</v>
      </c>
      <c r="C1285" s="2">
        <f>RSI!I1285</f>
        <v>47.071793336832656</v>
      </c>
      <c r="D1285" s="2">
        <f>MACD!E1285</f>
        <v>0.58506266759953007</v>
      </c>
      <c r="E1285" s="2">
        <f>MACD!F1285</f>
        <v>-0.75673733997770543</v>
      </c>
      <c r="F1285" s="2">
        <f>'Moving Avg'!D1285</f>
        <v>58.138339999999992</v>
      </c>
      <c r="G1285" s="2">
        <f>'Moving Avg'!F1285</f>
        <v>59.404444999999988</v>
      </c>
      <c r="H1285" s="2">
        <f>'Moving Avg'!G1285</f>
        <v>55.974730000000037</v>
      </c>
      <c r="I1285" s="2">
        <f>'Moving Avg'!H1285</f>
        <v>54.978203999999963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57.859499999999997</v>
      </c>
      <c r="C1286" s="2">
        <f>RSI!I1286</f>
        <v>47.071793336832656</v>
      </c>
      <c r="D1286" s="2">
        <f>MACD!E1286</f>
        <v>0.95670607413224928</v>
      </c>
      <c r="E1286" s="2">
        <f>MACD!F1286</f>
        <v>-0.41404865715571459</v>
      </c>
      <c r="F1286" s="2">
        <f>'Moving Avg'!D1286</f>
        <v>57.846180000000004</v>
      </c>
      <c r="G1286" s="2">
        <f>'Moving Avg'!F1286</f>
        <v>59.464879999999994</v>
      </c>
      <c r="H1286" s="2">
        <f>'Moving Avg'!G1286</f>
        <v>56.073142000000026</v>
      </c>
      <c r="I1286" s="2">
        <f>'Moving Avg'!H1286</f>
        <v>55.006432999999973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57.837299999999999</v>
      </c>
      <c r="C1287" s="2">
        <f>RSI!I1287</f>
        <v>46.897140406479956</v>
      </c>
      <c r="D1287" s="2">
        <f>MACD!E1287</f>
        <v>1.4591263376649195</v>
      </c>
      <c r="E1287" s="2">
        <f>MACD!F1287</f>
        <v>-3.9413658191587764E-2</v>
      </c>
      <c r="F1287" s="2">
        <f>'Moving Avg'!D1287</f>
        <v>57.846180000000004</v>
      </c>
      <c r="G1287" s="2">
        <f>'Moving Avg'!F1287</f>
        <v>59.533469999999987</v>
      </c>
      <c r="H1287" s="2">
        <f>'Moving Avg'!G1287</f>
        <v>56.171110000000027</v>
      </c>
      <c r="I1287" s="2">
        <f>'Moving Avg'!H1287</f>
        <v>55.034913499999973</v>
      </c>
      <c r="J1287" s="5" t="str">
        <f>OBV!F1287</f>
        <v>BULLISH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57.837299999999999</v>
      </c>
      <c r="C1288" s="2">
        <f>RSI!I1288</f>
        <v>46.897140406479963</v>
      </c>
      <c r="D1288" s="2">
        <f>MACD!E1288</f>
        <v>1.8868330815988941</v>
      </c>
      <c r="E1288" s="2">
        <f>MACD!F1288</f>
        <v>0.34583568976650864</v>
      </c>
      <c r="F1288" s="2">
        <f>'Moving Avg'!D1288</f>
        <v>57.846180000000004</v>
      </c>
      <c r="G1288" s="2">
        <f>'Moving Avg'!F1288</f>
        <v>59.544964999999991</v>
      </c>
      <c r="H1288" s="2">
        <f>'Moving Avg'!G1288</f>
        <v>56.269078000000029</v>
      </c>
      <c r="I1288" s="2">
        <f>'Moving Avg'!H1288</f>
        <v>55.066657499999977</v>
      </c>
      <c r="J1288" s="5" t="str">
        <f>OBV!F1288</f>
        <v>BULLISH</v>
      </c>
      <c r="K1288" s="5" t="str">
        <f>OBV!G1288</f>
        <v>NEUTRAL</v>
      </c>
      <c r="L1288" s="5" t="str">
        <f>OBV!H1288</f>
        <v>NEUTRAL</v>
      </c>
    </row>
    <row r="1289" spans="1:12" ht="13.5" x14ac:dyDescent="0.25">
      <c r="A1289" s="3">
        <f>RSI!A1289</f>
        <v>44188</v>
      </c>
      <c r="B1289" s="2">
        <f>RSI!B1289</f>
        <v>57.763100000000001</v>
      </c>
      <c r="C1289" s="2">
        <f>RSI!I1289</f>
        <v>46.23220412723294</v>
      </c>
      <c r="D1289" s="2">
        <f>MACD!E1289</f>
        <v>2.2566257375973251</v>
      </c>
      <c r="E1289" s="2">
        <f>MACD!F1289</f>
        <v>0.727993699332672</v>
      </c>
      <c r="F1289" s="2">
        <f>'Moving Avg'!D1289</f>
        <v>57.831339999999997</v>
      </c>
      <c r="G1289" s="2">
        <f>'Moving Avg'!F1289</f>
        <v>59.552749999999989</v>
      </c>
      <c r="H1289" s="2">
        <f>'Moving Avg'!G1289</f>
        <v>56.365562000000025</v>
      </c>
      <c r="I1289" s="2">
        <f>'Moving Avg'!H1289</f>
        <v>55.090814999999978</v>
      </c>
      <c r="J1289" s="5" t="str">
        <f>OBV!F1289</f>
        <v>BULLISH</v>
      </c>
      <c r="K1289" s="5" t="str">
        <f>OBV!G1289</f>
        <v>NEUTRAL</v>
      </c>
      <c r="L1289" s="5" t="str">
        <f>OBV!H1289</f>
        <v>BULLISH DIVERGENCE</v>
      </c>
    </row>
    <row r="1290" spans="1:12" ht="13.5" x14ac:dyDescent="0.25">
      <c r="A1290" s="3">
        <f>RSI!A1290</f>
        <v>44189</v>
      </c>
      <c r="B1290" s="2">
        <f>RSI!B1290</f>
        <v>57.703800000000001</v>
      </c>
      <c r="C1290" s="2">
        <f>RSI!I1290</f>
        <v>45.674830922272548</v>
      </c>
      <c r="D1290" s="2">
        <f>MACD!E1290</f>
        <v>2.1453564425807414</v>
      </c>
      <c r="E1290" s="2">
        <f>MACD!F1290</f>
        <v>1.0114662479822858</v>
      </c>
      <c r="F1290" s="2">
        <f>'Moving Avg'!D1290</f>
        <v>57.800199999999997</v>
      </c>
      <c r="G1290" s="2">
        <f>'Moving Avg'!F1290</f>
        <v>59.508999999999993</v>
      </c>
      <c r="H1290" s="2">
        <f>'Moving Avg'!G1290</f>
        <v>56.460860000000032</v>
      </c>
      <c r="I1290" s="2">
        <f>'Moving Avg'!H1290</f>
        <v>55.114603499999973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</row>
    <row r="1291" spans="1:12" ht="13.5" x14ac:dyDescent="0.25">
      <c r="A1291" s="3">
        <f>RSI!A1291</f>
        <v>44190</v>
      </c>
      <c r="B1291" s="2">
        <f>RSI!B1291</f>
        <v>59.320300000000003</v>
      </c>
      <c r="C1291" s="2">
        <f>RSI!I1291</f>
        <v>59.875693527321658</v>
      </c>
      <c r="D1291" s="2">
        <f>MACD!E1291</f>
        <v>1.9091784314699538</v>
      </c>
      <c r="E1291" s="2">
        <f>MACD!F1291</f>
        <v>1.1910086846798196</v>
      </c>
      <c r="F1291" s="2">
        <f>'Moving Avg'!D1291</f>
        <v>58.092360000000006</v>
      </c>
      <c r="G1291" s="2">
        <f>'Moving Avg'!F1291</f>
        <v>59.545705000000012</v>
      </c>
      <c r="H1291" s="2">
        <f>'Moving Avg'!G1291</f>
        <v>56.588488000000027</v>
      </c>
      <c r="I1291" s="2">
        <f>'Moving Avg'!H1291</f>
        <v>55.146474499999975</v>
      </c>
      <c r="J1291" s="5" t="str">
        <f>OBV!F1291</f>
        <v>BEARISH</v>
      </c>
      <c r="K1291" s="5" t="str">
        <f>OBV!G1291</f>
        <v>NEUTRAL</v>
      </c>
      <c r="L1291" s="5" t="str">
        <f>OBV!H1291</f>
        <v>BEARISH DIVERGENCE</v>
      </c>
    </row>
    <row r="1292" spans="1:12" ht="13.5" x14ac:dyDescent="0.25">
      <c r="A1292" s="3">
        <f>RSI!A1292</f>
        <v>44193</v>
      </c>
      <c r="B1292" s="2">
        <f>RSI!B1292</f>
        <v>59.320300000000003</v>
      </c>
      <c r="C1292" s="2">
        <f>RSI!I1292</f>
        <v>59.875693527321658</v>
      </c>
      <c r="D1292" s="2">
        <f>MACD!E1292</f>
        <v>1.4742278138592866</v>
      </c>
      <c r="E1292" s="2">
        <f>MACD!F1292</f>
        <v>1.247652510515713</v>
      </c>
      <c r="F1292" s="2">
        <f>'Moving Avg'!D1292</f>
        <v>58.388959999999997</v>
      </c>
      <c r="G1292" s="2">
        <f>'Moving Avg'!F1292</f>
        <v>59.453020000000016</v>
      </c>
      <c r="H1292" s="2">
        <f>'Moving Avg'!G1292</f>
        <v>56.716116</v>
      </c>
      <c r="I1292" s="2">
        <f>'Moving Avg'!H1292</f>
        <v>55.18559699999998</v>
      </c>
      <c r="J1292" s="5" t="str">
        <f>OBV!F1292</f>
        <v>BEARISH</v>
      </c>
      <c r="K1292" s="5" t="str">
        <f>OBV!G1292</f>
        <v>NEUTRAL</v>
      </c>
      <c r="L1292" s="5" t="str">
        <f>OBV!H1292</f>
        <v>BEARISH DIVERGENCE</v>
      </c>
    </row>
    <row r="1293" spans="1:12" ht="13.5" x14ac:dyDescent="0.25">
      <c r="A1293" s="3">
        <f>RSI!A1293</f>
        <v>44194</v>
      </c>
      <c r="B1293" s="2">
        <f>RSI!B1293</f>
        <v>59.320300000000003</v>
      </c>
      <c r="C1293" s="2">
        <f>RSI!I1293</f>
        <v>59.875693527321658</v>
      </c>
      <c r="D1293" s="2">
        <f>MACD!E1293</f>
        <v>1.0997539360861452</v>
      </c>
      <c r="E1293" s="2">
        <f>MACD!F1293</f>
        <v>1.2180727956297996</v>
      </c>
      <c r="F1293" s="2">
        <f>'Moving Avg'!D1293</f>
        <v>58.685560000000009</v>
      </c>
      <c r="G1293" s="2">
        <f>'Moving Avg'!F1293</f>
        <v>59.364040000000024</v>
      </c>
      <c r="H1293" s="2">
        <f>'Moving Avg'!G1293</f>
        <v>56.843743999999994</v>
      </c>
      <c r="I1293" s="2">
        <f>'Moving Avg'!H1293</f>
        <v>55.224755999999978</v>
      </c>
      <c r="J1293" s="5" t="str">
        <f>OBV!F1293</f>
        <v>BEARISH</v>
      </c>
      <c r="K1293" s="5" t="str">
        <f>OBV!G1293</f>
        <v>NEUTRAL</v>
      </c>
      <c r="L1293" s="5" t="str">
        <f>OBV!H1293</f>
        <v>BEARISH DIVERGENCE</v>
      </c>
    </row>
    <row r="1294" spans="1:12" ht="13.5" x14ac:dyDescent="0.25">
      <c r="A1294" s="3">
        <f>RSI!A1294</f>
        <v>44195</v>
      </c>
      <c r="B1294" s="2">
        <f>RSI!B1294</f>
        <v>57.725999999999999</v>
      </c>
      <c r="C1294" s="2">
        <f>RSI!I1294</f>
        <v>45.291593686530639</v>
      </c>
      <c r="D1294" s="2">
        <f>MACD!E1294</f>
        <v>0.89502592431418293</v>
      </c>
      <c r="E1294" s="2">
        <f>MACD!F1294</f>
        <v>1.1534634213666763</v>
      </c>
      <c r="F1294" s="2">
        <f>'Moving Avg'!D1294</f>
        <v>58.678140000000006</v>
      </c>
      <c r="G1294" s="2">
        <f>'Moving Avg'!F1294</f>
        <v>59.195345000000017</v>
      </c>
      <c r="H1294" s="2">
        <f>'Moving Avg'!G1294</f>
        <v>56.939486000000016</v>
      </c>
      <c r="I1294" s="2">
        <f>'Moving Avg'!H1294</f>
        <v>55.256015999999988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</row>
    <row r="1295" spans="1:12" ht="13.5" x14ac:dyDescent="0.25">
      <c r="A1295" s="3">
        <f>RSI!A1295</f>
        <v>44196</v>
      </c>
      <c r="B1295" s="2">
        <f>RSI!B1295</f>
        <v>57.725999999999999</v>
      </c>
      <c r="C1295" s="2">
        <f>RSI!I1295</f>
        <v>45.291593686530646</v>
      </c>
      <c r="D1295" s="2">
        <f>MACD!E1295</f>
        <v>0.72911051994226739</v>
      </c>
      <c r="E1295" s="2">
        <f>MACD!F1295</f>
        <v>1.0685928410817946</v>
      </c>
      <c r="F1295" s="2">
        <f>'Moving Avg'!D1295</f>
        <v>58.682580000000009</v>
      </c>
      <c r="G1295" s="2">
        <f>'Moving Avg'!F1295</f>
        <v>59.027020000000014</v>
      </c>
      <c r="H1295" s="2">
        <f>'Moving Avg'!G1295</f>
        <v>57.035228000000018</v>
      </c>
      <c r="I1295" s="2">
        <f>'Moving Avg'!H1295</f>
        <v>55.287203499999997</v>
      </c>
      <c r="J1295" s="5" t="str">
        <f>OBV!F1295</f>
        <v>BEARISH</v>
      </c>
      <c r="K1295" s="5" t="str">
        <f>OBV!G1295</f>
        <v>NEUTRAL</v>
      </c>
      <c r="L1295" s="5" t="str">
        <f>OBV!H1295</f>
        <v>BEARISH DIVERGENCE</v>
      </c>
    </row>
    <row r="1296" spans="1:12" ht="13.5" x14ac:dyDescent="0.25">
      <c r="A1296" s="3">
        <f>RSI!A1296</f>
        <v>44200</v>
      </c>
      <c r="B1296" s="2">
        <f>RSI!B1296</f>
        <v>57.703800000000001</v>
      </c>
      <c r="C1296" s="2">
        <f>RSI!I1296</f>
        <v>45.114136327206893</v>
      </c>
      <c r="D1296" s="2">
        <f>MACD!E1296</f>
        <v>0.59397667868286419</v>
      </c>
      <c r="E1296" s="2">
        <f>MACD!F1296</f>
        <v>0.97366960860200857</v>
      </c>
      <c r="F1296" s="2">
        <f>'Moving Avg'!D1296</f>
        <v>58.359279999999998</v>
      </c>
      <c r="G1296" s="2">
        <f>'Moving Avg'!F1296</f>
        <v>58.857585000000007</v>
      </c>
      <c r="H1296" s="2">
        <f>'Moving Avg'!G1296</f>
        <v>57.141404000000001</v>
      </c>
      <c r="I1296" s="2">
        <f>'Moving Avg'!H1296</f>
        <v>55.318279999999994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</row>
    <row r="1297" spans="1:12" ht="13.5" x14ac:dyDescent="0.25">
      <c r="A1297" s="3">
        <f>RSI!A1297</f>
        <v>44201</v>
      </c>
      <c r="B1297" s="2">
        <f>RSI!B1297</f>
        <v>57.696399999999997</v>
      </c>
      <c r="C1297" s="2">
        <f>RSI!I1297</f>
        <v>45.050772400618257</v>
      </c>
      <c r="D1297" s="2">
        <f>MACD!E1297</f>
        <v>0.48024074403595307</v>
      </c>
      <c r="E1297" s="2">
        <f>MACD!F1297</f>
        <v>0.87498383568879745</v>
      </c>
      <c r="F1297" s="2">
        <f>'Moving Avg'!D1297</f>
        <v>58.034500000000001</v>
      </c>
      <c r="G1297" s="2">
        <f>'Moving Avg'!F1297</f>
        <v>58.62809</v>
      </c>
      <c r="H1297" s="2">
        <f>'Moving Avg'!G1297</f>
        <v>57.247432000000011</v>
      </c>
      <c r="I1297" s="2">
        <f>'Moving Avg'!H1297</f>
        <v>55.352945499999997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57.725999999999999</v>
      </c>
      <c r="C1298" s="2">
        <f>RSI!I1298</f>
        <v>45.381230212823212</v>
      </c>
      <c r="D1298" s="2">
        <f>MACD!E1298</f>
        <v>0.38507166995035647</v>
      </c>
      <c r="E1298" s="2">
        <f>MACD!F1298</f>
        <v>0.77700140254110928</v>
      </c>
      <c r="F1298" s="2">
        <f>'Moving Avg'!D1298</f>
        <v>57.715639999999993</v>
      </c>
      <c r="G1298" s="2">
        <f>'Moving Avg'!F1298</f>
        <v>58.400074999999994</v>
      </c>
      <c r="H1298" s="2">
        <f>'Moving Avg'!G1298</f>
        <v>57.354052000000003</v>
      </c>
      <c r="I1298" s="2">
        <f>'Moving Avg'!H1298</f>
        <v>55.395010999999997</v>
      </c>
      <c r="J1298" s="5" t="str">
        <f>OBV!F1298</f>
        <v>BULLISH</v>
      </c>
      <c r="K1298" s="5" t="str">
        <f>OBV!G1298</f>
        <v>NEUTRAL</v>
      </c>
      <c r="L1298" s="5" t="str">
        <f>OBV!H1298</f>
        <v>BULLISH DIVERGENCE</v>
      </c>
    </row>
    <row r="1299" spans="1:12" ht="13.5" x14ac:dyDescent="0.25">
      <c r="A1299" s="3">
        <f>RSI!A1299</f>
        <v>44203</v>
      </c>
      <c r="B1299" s="2">
        <f>RSI!B1299</f>
        <v>57.095799999999997</v>
      </c>
      <c r="C1299" s="2">
        <f>RSI!I1299</f>
        <v>39.881990756038554</v>
      </c>
      <c r="D1299" s="2">
        <f>MACD!E1299</f>
        <v>0.34265519686391599</v>
      </c>
      <c r="E1299" s="2">
        <f>MACD!F1299</f>
        <v>0.69013216140567057</v>
      </c>
      <c r="F1299" s="2">
        <f>'Moving Avg'!D1299</f>
        <v>57.589599999999997</v>
      </c>
      <c r="G1299" s="2">
        <f>'Moving Avg'!F1299</f>
        <v>58.140550000000005</v>
      </c>
      <c r="H1299" s="2">
        <f>'Moving Avg'!G1299</f>
        <v>57.448067999999992</v>
      </c>
      <c r="I1299" s="2">
        <f>'Moving Avg'!H1299</f>
        <v>55.441322499999984</v>
      </c>
      <c r="J1299" s="5" t="str">
        <f>OBV!F1299</f>
        <v>BULLISH</v>
      </c>
      <c r="K1299" s="5" t="str">
        <f>OBV!G1299</f>
        <v>NEUTRAL</v>
      </c>
      <c r="L1299" s="5" t="str">
        <f>OBV!H1299</f>
        <v>BULLISH DIVERGENCE</v>
      </c>
    </row>
    <row r="1300" spans="1:12" ht="13.5" x14ac:dyDescent="0.25">
      <c r="A1300" s="3">
        <f>RSI!A1300</f>
        <v>44204</v>
      </c>
      <c r="B1300" s="2">
        <f>RSI!B1300</f>
        <v>57.095799999999997</v>
      </c>
      <c r="C1300" s="2">
        <f>RSI!I1300</f>
        <v>39.881990756038554</v>
      </c>
      <c r="D1300" s="2">
        <f>MACD!E1300</f>
        <v>0.30399949633336121</v>
      </c>
      <c r="E1300" s="2">
        <f>MACD!F1300</f>
        <v>0.61290562839120877</v>
      </c>
      <c r="F1300" s="2">
        <f>'Moving Avg'!D1300</f>
        <v>57.463559999999994</v>
      </c>
      <c r="G1300" s="2">
        <f>'Moving Avg'!F1300</f>
        <v>58.021170000000005</v>
      </c>
      <c r="H1300" s="2">
        <f>'Moving Avg'!G1300</f>
        <v>57.545709999999993</v>
      </c>
      <c r="I1300" s="2">
        <f>'Moving Avg'!H1300</f>
        <v>55.480490499999988</v>
      </c>
      <c r="J1300" s="5" t="str">
        <f>OBV!F1300</f>
        <v>BULLISH</v>
      </c>
      <c r="K1300" s="5" t="str">
        <f>OBV!G1300</f>
        <v>NEUTRAL</v>
      </c>
      <c r="L1300" s="5" t="str">
        <f>OBV!H1300</f>
        <v>BULLISH DIVERGENCE</v>
      </c>
    </row>
    <row r="1301" spans="1:12" ht="13.5" x14ac:dyDescent="0.25">
      <c r="A1301" s="3">
        <f>RSI!A1301</f>
        <v>44207</v>
      </c>
      <c r="B1301" s="2">
        <f>RSI!B1301</f>
        <v>57.725999999999999</v>
      </c>
      <c r="C1301" s="2">
        <f>RSI!I1301</f>
        <v>47.289809070114757</v>
      </c>
      <c r="D1301" s="2">
        <f>MACD!E1301</f>
        <v>0.47918891048938406</v>
      </c>
      <c r="E1301" s="2">
        <f>MACD!F1301</f>
        <v>0.58616228481084387</v>
      </c>
      <c r="F1301" s="2">
        <f>'Moving Avg'!D1301</f>
        <v>57.467999999999996</v>
      </c>
      <c r="G1301" s="2">
        <f>'Moving Avg'!F1301</f>
        <v>57.941454999999998</v>
      </c>
      <c r="H1301" s="2">
        <f>'Moving Avg'!G1301</f>
        <v>57.655955999999989</v>
      </c>
      <c r="I1301" s="2">
        <f>'Moving Avg'!H1301</f>
        <v>55.530170499999983</v>
      </c>
      <c r="J1301" s="5" t="str">
        <f>OBV!F1301</f>
        <v>BULLISH</v>
      </c>
      <c r="K1301" s="5" t="str">
        <f>OBV!G1301</f>
        <v>WEAK</v>
      </c>
      <c r="L1301" s="5" t="str">
        <f>OBV!H1301</f>
        <v>CONFIRMED BULLISH</v>
      </c>
    </row>
    <row r="1302" spans="1:12" ht="13.5" x14ac:dyDescent="0.25">
      <c r="A1302" s="3">
        <f>RSI!A1302</f>
        <v>44208</v>
      </c>
      <c r="B1302" s="2">
        <f>RSI!B1302</f>
        <v>57.095799999999997</v>
      </c>
      <c r="C1302" s="2">
        <f>RSI!I1302</f>
        <v>41.749638520904547</v>
      </c>
      <c r="D1302" s="2">
        <f>MACD!E1302</f>
        <v>0.67583487416729326</v>
      </c>
      <c r="E1302" s="2">
        <f>MACD!F1302</f>
        <v>0.60409680268213373</v>
      </c>
      <c r="F1302" s="2">
        <f>'Moving Avg'!D1302</f>
        <v>57.347879999999996</v>
      </c>
      <c r="G1302" s="2">
        <f>'Moving Avg'!F1302</f>
        <v>57.904380000000018</v>
      </c>
      <c r="H1302" s="2">
        <f>'Moving Avg'!G1302</f>
        <v>57.753597999999982</v>
      </c>
      <c r="I1302" s="2">
        <f>'Moving Avg'!H1302</f>
        <v>55.569555999999984</v>
      </c>
      <c r="J1302" s="5" t="str">
        <f>OBV!F1302</f>
        <v>BULLISH</v>
      </c>
      <c r="K1302" s="5" t="str">
        <f>OBV!G1302</f>
        <v>WEAK</v>
      </c>
      <c r="L1302" s="5" t="str">
        <f>OBV!H1302</f>
        <v>BULLISH DIVERGENCE</v>
      </c>
    </row>
    <row r="1303" spans="1:12" ht="13.5" x14ac:dyDescent="0.25">
      <c r="A1303" s="3">
        <f>RSI!A1303</f>
        <v>44209</v>
      </c>
      <c r="B1303" s="2">
        <f>RSI!B1303</f>
        <v>58.808599999999998</v>
      </c>
      <c r="C1303" s="2">
        <f>RSI!I1303</f>
        <v>56.623481799461509</v>
      </c>
      <c r="D1303" s="2">
        <f>MACD!E1303</f>
        <v>0.72067675597572389</v>
      </c>
      <c r="E1303" s="2">
        <f>MACD!F1303</f>
        <v>0.62741279334085176</v>
      </c>
      <c r="F1303" s="2">
        <f>'Moving Avg'!D1303</f>
        <v>57.564399999999999</v>
      </c>
      <c r="G1303" s="2">
        <f>'Moving Avg'!F1303</f>
        <v>57.952945000000014</v>
      </c>
      <c r="H1303" s="2">
        <f>'Moving Avg'!G1303</f>
        <v>57.885495999999975</v>
      </c>
      <c r="I1303" s="2">
        <f>'Moving Avg'!H1303</f>
        <v>55.617505499999986</v>
      </c>
      <c r="J1303" s="5" t="str">
        <f>OBV!F1303</f>
        <v>BEARISH</v>
      </c>
      <c r="K1303" s="5" t="str">
        <f>OBV!G1303</f>
        <v>NEUTRAL</v>
      </c>
      <c r="L1303" s="5" t="str">
        <f>OBV!H1303</f>
        <v>BEARISH DIVERGENCE</v>
      </c>
    </row>
    <row r="1304" spans="1:12" ht="13.5" x14ac:dyDescent="0.25">
      <c r="A1304" s="3">
        <f>RSI!A1304</f>
        <v>44211</v>
      </c>
      <c r="B1304" s="2">
        <f>RSI!B1304</f>
        <v>58.808599999999998</v>
      </c>
      <c r="C1304" s="2">
        <f>RSI!I1304</f>
        <v>56.623481799461516</v>
      </c>
      <c r="D1304" s="2">
        <f>MACD!E1304</f>
        <v>0.50815085988858044</v>
      </c>
      <c r="E1304" s="2">
        <f>MACD!F1304</f>
        <v>0.60356040665039745</v>
      </c>
      <c r="F1304" s="2">
        <f>'Moving Avg'!D1304</f>
        <v>57.906960000000005</v>
      </c>
      <c r="G1304" s="2">
        <f>'Moving Avg'!F1304</f>
        <v>58.00151000000001</v>
      </c>
      <c r="H1304" s="2">
        <f>'Moving Avg'!G1304</f>
        <v>58.017393999999989</v>
      </c>
      <c r="I1304" s="2">
        <f>'Moving Avg'!H1304</f>
        <v>55.664983999999997</v>
      </c>
      <c r="J1304" s="5" t="str">
        <f>OBV!F1304</f>
        <v>BULLISH</v>
      </c>
      <c r="K1304" s="5" t="str">
        <f>OBV!G1304</f>
        <v>NEUTRAL</v>
      </c>
      <c r="L1304" s="5" t="str">
        <f>OBV!H1304</f>
        <v>CONFIRMED BULLISH</v>
      </c>
    </row>
    <row r="1305" spans="1:12" ht="13.5" x14ac:dyDescent="0.25">
      <c r="A1305" s="3">
        <f>RSI!A1305</f>
        <v>44214</v>
      </c>
      <c r="B1305" s="2">
        <f>RSI!B1305</f>
        <v>59.3277</v>
      </c>
      <c r="C1305" s="2">
        <f>RSI!I1305</f>
        <v>60.195928933141289</v>
      </c>
      <c r="D1305" s="2">
        <f>MACD!E1305</f>
        <v>0.28506190016345556</v>
      </c>
      <c r="E1305" s="2">
        <f>MACD!F1305</f>
        <v>0.53986070535300912</v>
      </c>
      <c r="F1305" s="2">
        <f>'Moving Avg'!D1305</f>
        <v>58.353340000000003</v>
      </c>
      <c r="G1305" s="2">
        <f>'Moving Avg'!F1305</f>
        <v>58.074920000000006</v>
      </c>
      <c r="H1305" s="2">
        <f>'Moving Avg'!G1305</f>
        <v>58.101657999999986</v>
      </c>
      <c r="I1305" s="2">
        <f>'Moving Avg'!H1305</f>
        <v>55.715057999999999</v>
      </c>
      <c r="J1305" s="5" t="str">
        <f>OBV!F1305</f>
        <v>BULLISH</v>
      </c>
      <c r="K1305" s="5" t="str">
        <f>OBV!G1305</f>
        <v>NEUTRAL</v>
      </c>
      <c r="L1305" s="5" t="str">
        <f>OBV!H1305</f>
        <v>CONFIRMED BULLISH</v>
      </c>
    </row>
    <row r="1306" spans="1:12" ht="13.5" x14ac:dyDescent="0.25">
      <c r="A1306" s="3">
        <f>RSI!A1306</f>
        <v>44215</v>
      </c>
      <c r="B1306" s="2">
        <f>RSI!B1306</f>
        <v>60.061799999999998</v>
      </c>
      <c r="C1306" s="2">
        <f>RSI!I1306</f>
        <v>64.632108981978604</v>
      </c>
      <c r="D1306" s="2">
        <f>MACD!E1306</f>
        <v>3.0982380149033872E-2</v>
      </c>
      <c r="E1306" s="2">
        <f>MACD!F1306</f>
        <v>0.43808504031221407</v>
      </c>
      <c r="F1306" s="2">
        <f>'Moving Avg'!D1306</f>
        <v>58.820499999999996</v>
      </c>
      <c r="G1306" s="2">
        <f>'Moving Avg'!F1306</f>
        <v>58.185034999999992</v>
      </c>
      <c r="H1306" s="2">
        <f>'Moving Avg'!G1306</f>
        <v>58.193353999999992</v>
      </c>
      <c r="I1306" s="2">
        <f>'Moving Avg'!H1306</f>
        <v>55.768802499999993</v>
      </c>
      <c r="J1306" s="5" t="str">
        <f>OBV!F1306</f>
        <v>BULLISH</v>
      </c>
      <c r="K1306" s="5" t="str">
        <f>OBV!G1306</f>
        <v>NEUTRAL</v>
      </c>
      <c r="L1306" s="5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62.286299999999997</v>
      </c>
      <c r="C1307" s="2">
        <f>RSI!I1307</f>
        <v>74.064760715396176</v>
      </c>
      <c r="D1307" s="2">
        <f>MACD!E1307</f>
        <v>-0.36122388060470456</v>
      </c>
      <c r="E1307" s="2">
        <f>MACD!F1307</f>
        <v>0.27822325612883037</v>
      </c>
      <c r="F1307" s="2">
        <f>'Moving Avg'!D1307</f>
        <v>59.858600000000003</v>
      </c>
      <c r="G1307" s="2">
        <f>'Moving Avg'!F1307</f>
        <v>58.407484999999994</v>
      </c>
      <c r="H1307" s="2">
        <f>'Moving Avg'!G1307</f>
        <v>58.336790000000001</v>
      </c>
      <c r="I1307" s="2">
        <f>'Moving Avg'!H1307</f>
        <v>55.833669499999999</v>
      </c>
      <c r="J1307" s="5" t="str">
        <f>OBV!F1307</f>
        <v>BULLISH</v>
      </c>
      <c r="K1307" s="5" t="str">
        <f>OBV!G1307</f>
        <v>WEAK</v>
      </c>
      <c r="L1307" s="5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66.075400000000002</v>
      </c>
      <c r="C1308" s="2">
        <f>RSI!I1308</f>
        <v>82.584797968931966</v>
      </c>
      <c r="D1308" s="2">
        <f>MACD!E1308</f>
        <v>-0.99281825719975103</v>
      </c>
      <c r="E1308" s="2">
        <f>MACD!F1308</f>
        <v>2.401495346311408E-2</v>
      </c>
      <c r="F1308" s="2">
        <f>'Moving Avg'!D1308</f>
        <v>61.311959999999999</v>
      </c>
      <c r="G1308" s="2">
        <f>'Moving Avg'!F1308</f>
        <v>58.819389999999999</v>
      </c>
      <c r="H1308" s="2">
        <f>'Moving Avg'!G1308</f>
        <v>58.554558000000007</v>
      </c>
      <c r="I1308" s="2">
        <f>'Moving Avg'!H1308</f>
        <v>55.917481999999993</v>
      </c>
      <c r="J1308" s="5" t="str">
        <f>OBV!F1308</f>
        <v>BULLISH</v>
      </c>
      <c r="K1308" s="5" t="str">
        <f>OBV!G1308</f>
        <v>WEAK</v>
      </c>
      <c r="L1308" s="5" t="str">
        <f>OBV!H1308</f>
        <v>CONFIRMED BULLISH</v>
      </c>
    </row>
    <row r="1309" spans="1:12" ht="13.5" x14ac:dyDescent="0.25">
      <c r="A1309" s="3">
        <f>RSI!A1309</f>
        <v>44218</v>
      </c>
      <c r="B1309" s="2">
        <f>RSI!B1309</f>
        <v>69.041399999999996</v>
      </c>
      <c r="C1309" s="2">
        <f>RSI!I1309</f>
        <v>86.361669467823901</v>
      </c>
      <c r="D1309" s="2">
        <f>MACD!E1309</f>
        <v>-1.8881503954756411</v>
      </c>
      <c r="E1309" s="2">
        <f>MACD!F1309</f>
        <v>-0.35841811632463699</v>
      </c>
      <c r="F1309" s="2">
        <f>'Moving Avg'!D1309</f>
        <v>63.358519999999999</v>
      </c>
      <c r="G1309" s="2">
        <f>'Moving Avg'!F1309</f>
        <v>59.383304999999993</v>
      </c>
      <c r="H1309" s="2">
        <f>'Moving Avg'!G1309</f>
        <v>58.818594000000004</v>
      </c>
      <c r="I1309" s="2">
        <f>'Moving Avg'!H1309</f>
        <v>56.008835999999995</v>
      </c>
      <c r="J1309" s="5" t="str">
        <f>OBV!F1309</f>
        <v>BULLISH</v>
      </c>
      <c r="K1309" s="5" t="str">
        <f>OBV!G1309</f>
        <v>WEAK</v>
      </c>
      <c r="L1309" s="5" t="str">
        <f>OBV!H1309</f>
        <v>CONFIRMED BULLISH</v>
      </c>
    </row>
    <row r="1310" spans="1:12" ht="13.5" x14ac:dyDescent="0.25">
      <c r="A1310" s="3">
        <f>RSI!A1310</f>
        <v>44221</v>
      </c>
      <c r="B1310" s="2">
        <f>RSI!B1310</f>
        <v>69.330600000000004</v>
      </c>
      <c r="C1310" s="2">
        <f>RSI!I1310</f>
        <v>86.665336454236439</v>
      </c>
      <c r="D1310" s="2">
        <f>MACD!E1310</f>
        <v>-2.725658476512578</v>
      </c>
      <c r="E1310" s="2">
        <f>MACD!F1310</f>
        <v>-0.83186618836222515</v>
      </c>
      <c r="F1310" s="2">
        <f>'Moving Avg'!D1310</f>
        <v>65.359099999999998</v>
      </c>
      <c r="G1310" s="2">
        <f>'Moving Avg'!F1310</f>
        <v>59.964644999999997</v>
      </c>
      <c r="H1310" s="2">
        <f>'Moving Avg'!G1310</f>
        <v>59.081162000000006</v>
      </c>
      <c r="I1310" s="2">
        <f>'Moving Avg'!H1310</f>
        <v>56.09405799999999</v>
      </c>
      <c r="J1310" s="5" t="str">
        <f>OBV!F1310</f>
        <v>BULLISH</v>
      </c>
      <c r="K1310" s="5" t="str">
        <f>OBV!G1310</f>
        <v>WEAK</v>
      </c>
      <c r="L1310" s="5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70.442800000000005</v>
      </c>
      <c r="C1311" s="2">
        <f>RSI!I1311</f>
        <v>87.791183089767969</v>
      </c>
      <c r="D1311" s="2">
        <f>MACD!E1311</f>
        <v>-3.4756234006695905</v>
      </c>
      <c r="E1311" s="2">
        <f>MACD!F1311</f>
        <v>-1.3606176308236984</v>
      </c>
      <c r="F1311" s="2">
        <f>'Moving Avg'!D1311</f>
        <v>67.435300000000012</v>
      </c>
      <c r="G1311" s="2">
        <f>'Moving Avg'!F1311</f>
        <v>60.520769999999992</v>
      </c>
      <c r="H1311" s="2">
        <f>'Moving Avg'!G1311</f>
        <v>59.371629999999989</v>
      </c>
      <c r="I1311" s="2">
        <f>'Moving Avg'!H1311</f>
        <v>56.177008999999991</v>
      </c>
      <c r="J1311" s="5" t="str">
        <f>OBV!F1311</f>
        <v>BULLISH</v>
      </c>
      <c r="K1311" s="5" t="str">
        <f>OBV!G1311</f>
        <v>WEAK</v>
      </c>
      <c r="L1311" s="5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71.555099999999996</v>
      </c>
      <c r="C1312" s="2">
        <f>RSI!I1312</f>
        <v>88.808828446106062</v>
      </c>
      <c r="D1312" s="2">
        <f>MACD!E1312</f>
        <v>-4.3478617497878176</v>
      </c>
      <c r="E1312" s="2">
        <f>MACD!F1312</f>
        <v>-1.9580664546165223</v>
      </c>
      <c r="F1312" s="2">
        <f>'Moving Avg'!D1312</f>
        <v>69.289060000000006</v>
      </c>
      <c r="G1312" s="2">
        <f>'Moving Avg'!F1312</f>
        <v>61.132509999999989</v>
      </c>
      <c r="H1312" s="2">
        <f>'Moving Avg'!G1312</f>
        <v>59.688984000000012</v>
      </c>
      <c r="I1312" s="2">
        <f>'Moving Avg'!H1312</f>
        <v>56.257580499999975</v>
      </c>
      <c r="J1312" s="5" t="str">
        <f>OBV!F1312</f>
        <v>BULLISH</v>
      </c>
      <c r="K1312" s="5" t="str">
        <f>OBV!G1312</f>
        <v>WEAK</v>
      </c>
      <c r="L1312" s="5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74.150300000000001</v>
      </c>
      <c r="C1313" s="2">
        <f>RSI!I1313</f>
        <v>90.746803704752438</v>
      </c>
      <c r="D1313" s="2">
        <f>MACD!E1313</f>
        <v>-5.0751987839996744</v>
      </c>
      <c r="E1313" s="2">
        <f>MACD!F1313</f>
        <v>-2.5814929204931527</v>
      </c>
      <c r="F1313" s="2">
        <f>'Moving Avg'!D1313</f>
        <v>70.904040000000009</v>
      </c>
      <c r="G1313" s="2">
        <f>'Moving Avg'!F1313</f>
        <v>61.874009999999984</v>
      </c>
      <c r="H1313" s="2">
        <f>'Moving Avg'!G1313</f>
        <v>60.062449999999991</v>
      </c>
      <c r="I1313" s="2">
        <f>'Moving Avg'!H1313</f>
        <v>56.342824499999971</v>
      </c>
      <c r="J1313" s="5" t="str">
        <f>OBV!F1313</f>
        <v>BULLISH</v>
      </c>
      <c r="K1313" s="5" t="str">
        <f>OBV!G1313</f>
        <v>WEAK</v>
      </c>
      <c r="L1313" s="5" t="str">
        <f>OBV!H1313</f>
        <v>CONFIRMED BULLISH</v>
      </c>
    </row>
    <row r="1314" spans="1:12" ht="13.5" x14ac:dyDescent="0.25">
      <c r="A1314" s="3">
        <f>RSI!A1314</f>
        <v>44225</v>
      </c>
      <c r="B1314" s="2">
        <f>RSI!B1314</f>
        <v>77.487099999999998</v>
      </c>
      <c r="C1314" s="2">
        <f>RSI!I1314</f>
        <v>92.536433193446371</v>
      </c>
      <c r="D1314" s="2">
        <f>MACD!E1314</f>
        <v>-6.0092172719548387</v>
      </c>
      <c r="E1314" s="2">
        <f>MACD!F1314</f>
        <v>-3.2670377907854902</v>
      </c>
      <c r="F1314" s="2">
        <f>'Moving Avg'!D1314</f>
        <v>72.593180000000004</v>
      </c>
      <c r="G1314" s="2">
        <f>'Moving Avg'!F1314</f>
        <v>62.862064999999994</v>
      </c>
      <c r="H1314" s="2">
        <f>'Moving Avg'!G1314</f>
        <v>60.50990199999999</v>
      </c>
      <c r="I1314" s="2">
        <f>'Moving Avg'!H1314</f>
        <v>56.436195499999968</v>
      </c>
      <c r="J1314" s="5" t="str">
        <f>OBV!F1314</f>
        <v>BULLISH</v>
      </c>
      <c r="K1314" s="5" t="str">
        <f>OBV!G1314</f>
        <v>WEAK</v>
      </c>
      <c r="L1314" s="5" t="str">
        <f>OBV!H1314</f>
        <v>CONFIRMED BULLISH</v>
      </c>
    </row>
    <row r="1315" spans="1:12" ht="13.5" x14ac:dyDescent="0.25">
      <c r="A1315" s="3">
        <f>RSI!A1315</f>
        <v>44228</v>
      </c>
      <c r="B1315" s="2">
        <f>RSI!B1315</f>
        <v>82.084400000000002</v>
      </c>
      <c r="C1315" s="2">
        <f>RSI!I1315</f>
        <v>94.200644401387891</v>
      </c>
      <c r="D1315" s="2">
        <f>MACD!E1315</f>
        <v>-7.1460566312136677</v>
      </c>
      <c r="E1315" s="2">
        <f>MACD!F1315</f>
        <v>-4.0428415588711264</v>
      </c>
      <c r="F1315" s="2">
        <f>'Moving Avg'!D1315</f>
        <v>75.143940000000015</v>
      </c>
      <c r="G1315" s="2">
        <f>'Moving Avg'!F1315</f>
        <v>64.079984999999994</v>
      </c>
      <c r="H1315" s="2">
        <f>'Moving Avg'!G1315</f>
        <v>61.042049999999996</v>
      </c>
      <c r="I1315" s="2">
        <f>'Moving Avg'!H1315</f>
        <v>56.543850499999962</v>
      </c>
      <c r="J1315" s="5" t="str">
        <f>OBV!F1315</f>
        <v>BULLISH</v>
      </c>
      <c r="K1315" s="5" t="str">
        <f>OBV!G1315</f>
        <v>WEAK</v>
      </c>
      <c r="L1315" s="5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83.789900000000003</v>
      </c>
      <c r="C1316" s="2">
        <f>RSI!I1316</f>
        <v>94.675011194137483</v>
      </c>
      <c r="D1316" s="2">
        <f>MACD!E1316</f>
        <v>-8.22803668041972</v>
      </c>
      <c r="E1316" s="2">
        <f>MACD!F1316</f>
        <v>-4.8798805831808449</v>
      </c>
      <c r="F1316" s="2">
        <f>'Moving Avg'!D1316</f>
        <v>77.813360000000003</v>
      </c>
      <c r="G1316" s="2">
        <f>'Moving Avg'!F1316</f>
        <v>65.384289999999993</v>
      </c>
      <c r="H1316" s="2">
        <f>'Moving Avg'!G1316</f>
        <v>61.584831999999999</v>
      </c>
      <c r="I1316" s="2">
        <f>'Moving Avg'!H1316</f>
        <v>56.650967999999963</v>
      </c>
      <c r="J1316" s="5" t="str">
        <f>OBV!F1316</f>
        <v>BULLISH</v>
      </c>
      <c r="K1316" s="5" t="str">
        <f>OBV!G1316</f>
        <v>WEAK</v>
      </c>
      <c r="L1316" s="5" t="str">
        <f>OBV!H1316</f>
        <v>CONFIRMED BULLISH</v>
      </c>
    </row>
    <row r="1317" spans="1:12" ht="13.5" x14ac:dyDescent="0.25">
      <c r="A1317" s="3">
        <f>RSI!A1317</f>
        <v>44230</v>
      </c>
      <c r="B1317" s="2">
        <f>RSI!B1317</f>
        <v>81.565399999999997</v>
      </c>
      <c r="C1317" s="2">
        <f>RSI!I1317</f>
        <v>84.918345308126675</v>
      </c>
      <c r="D1317" s="2">
        <f>MACD!E1317</f>
        <v>-8.7453721983968933</v>
      </c>
      <c r="E1317" s="2">
        <f>MACD!F1317</f>
        <v>-5.652978906224055</v>
      </c>
      <c r="F1317" s="2">
        <f>'Moving Avg'!D1317</f>
        <v>79.815420000000003</v>
      </c>
      <c r="G1317" s="2">
        <f>'Moving Avg'!F1317</f>
        <v>66.577739999999991</v>
      </c>
      <c r="H1317" s="2">
        <f>'Moving Avg'!G1317</f>
        <v>62.086830000000006</v>
      </c>
      <c r="I1317" s="2">
        <f>'Moving Avg'!H1317</f>
        <v>56.737608499999958</v>
      </c>
      <c r="J1317" s="5" t="str">
        <f>OBV!F1317</f>
        <v>BULLISH</v>
      </c>
      <c r="K1317" s="5" t="str">
        <f>OBV!G1317</f>
        <v>WEAK</v>
      </c>
      <c r="L1317" s="5" t="str">
        <f>OBV!H1317</f>
        <v>CONFIRMED BULLISH</v>
      </c>
    </row>
    <row r="1318" spans="1:12" ht="13.5" x14ac:dyDescent="0.25">
      <c r="A1318" s="3">
        <f>RSI!A1318</f>
        <v>44231</v>
      </c>
      <c r="B1318" s="2">
        <f>RSI!B1318</f>
        <v>78.970100000000002</v>
      </c>
      <c r="C1318" s="2">
        <f>RSI!I1318</f>
        <v>75.183512054951109</v>
      </c>
      <c r="D1318" s="2">
        <f>MACD!E1318</f>
        <v>-8.4955516247505471</v>
      </c>
      <c r="E1318" s="2">
        <f>MACD!F1318</f>
        <v>-6.2214934499293539</v>
      </c>
      <c r="F1318" s="2">
        <f>'Moving Avg'!D1318</f>
        <v>80.779380000000003</v>
      </c>
      <c r="G1318" s="2">
        <f>'Moving Avg'!F1318</f>
        <v>67.639944999999997</v>
      </c>
      <c r="H1318" s="2">
        <f>'Moving Avg'!G1318</f>
        <v>62.514084000000011</v>
      </c>
      <c r="I1318" s="2">
        <f>'Moving Avg'!H1318</f>
        <v>56.801663499999968</v>
      </c>
      <c r="J1318" s="5" t="str">
        <f>OBV!F1318</f>
        <v>BULLISH</v>
      </c>
      <c r="K1318" s="5" t="str">
        <f>OBV!G1318</f>
        <v>NEUTRAL</v>
      </c>
      <c r="L1318" s="5" t="str">
        <f>OBV!H1318</f>
        <v>CONFIRMED BULLISH</v>
      </c>
    </row>
    <row r="1319" spans="1:12" ht="13.5" x14ac:dyDescent="0.25">
      <c r="A1319" s="3">
        <f>RSI!A1319</f>
        <v>44232</v>
      </c>
      <c r="B1319" s="2">
        <f>RSI!B1319</f>
        <v>74.313500000000005</v>
      </c>
      <c r="C1319" s="2">
        <f>RSI!I1319</f>
        <v>61.549656773377585</v>
      </c>
      <c r="D1319" s="2">
        <f>MACD!E1319</f>
        <v>-7.5487149744606725</v>
      </c>
      <c r="E1319" s="2">
        <f>MACD!F1319</f>
        <v>-6.4869377548356173</v>
      </c>
      <c r="F1319" s="2">
        <f>'Moving Avg'!D1319</f>
        <v>80.144660000000002</v>
      </c>
      <c r="G1319" s="2">
        <f>'Moving Avg'!F1319</f>
        <v>68.500829999999993</v>
      </c>
      <c r="H1319" s="2">
        <f>'Moving Avg'!G1319</f>
        <v>62.848206000000019</v>
      </c>
      <c r="I1319" s="2">
        <f>'Moving Avg'!H1319</f>
        <v>56.850521499999971</v>
      </c>
      <c r="J1319" s="5" t="str">
        <f>OBV!F1319</f>
        <v>BULLISH</v>
      </c>
      <c r="K1319" s="5" t="str">
        <f>OBV!G1319</f>
        <v>NEUTRAL</v>
      </c>
      <c r="L1319" s="5" t="str">
        <f>OBV!H1319</f>
        <v>BULLISH DIVERGENCE</v>
      </c>
    </row>
    <row r="1320" spans="1:12" ht="13.5" x14ac:dyDescent="0.25">
      <c r="A1320" s="3">
        <f>RSI!A1320</f>
        <v>44235</v>
      </c>
      <c r="B1320" s="2">
        <f>RSI!B1320</f>
        <v>74.313500000000005</v>
      </c>
      <c r="C1320" s="2">
        <f>RSI!I1320</f>
        <v>61.549656773377585</v>
      </c>
      <c r="D1320" s="2">
        <f>MACD!E1320</f>
        <v>-6.7364547501656347</v>
      </c>
      <c r="E1320" s="2">
        <f>MACD!F1320</f>
        <v>-6.5368411539016211</v>
      </c>
      <c r="F1320" s="2">
        <f>'Moving Avg'!D1320</f>
        <v>78.590479999999999</v>
      </c>
      <c r="G1320" s="2">
        <f>'Moving Avg'!F1320</f>
        <v>69.36171499999999</v>
      </c>
      <c r="H1320" s="2">
        <f>'Moving Avg'!G1320</f>
        <v>63.162900000000015</v>
      </c>
      <c r="I1320" s="2">
        <f>'Moving Avg'!H1320</f>
        <v>56.89140249999997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72.111199999999997</v>
      </c>
      <c r="C1321" s="2">
        <f>RSI!I1321</f>
        <v>55.9814293443781</v>
      </c>
      <c r="D1321" s="2">
        <f>MACD!E1321</f>
        <v>-5.7458439789924327</v>
      </c>
      <c r="E1321" s="2">
        <f>MACD!F1321</f>
        <v>-6.3786417189197842</v>
      </c>
      <c r="F1321" s="2">
        <f>'Moving Avg'!D1321</f>
        <v>76.254739999999998</v>
      </c>
      <c r="G1321" s="2">
        <f>'Moving Avg'!F1321</f>
        <v>70.080974999999995</v>
      </c>
      <c r="H1321" s="2">
        <f>'Moving Avg'!G1321</f>
        <v>63.433400000000034</v>
      </c>
      <c r="I1321" s="2">
        <f>'Moving Avg'!H1321</f>
        <v>56.920183999999971</v>
      </c>
      <c r="J1321" s="5" t="str">
        <f>OBV!F1321</f>
        <v>BEARISH</v>
      </c>
      <c r="K1321" s="5" t="str">
        <f>OBV!G1321</f>
        <v>STRONG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70.442800000000005</v>
      </c>
      <c r="C1322" s="2">
        <f>RSI!I1322</f>
        <v>52.133586561471631</v>
      </c>
      <c r="D1322" s="2">
        <f>MACD!E1322</f>
        <v>-4.6285495687684914</v>
      </c>
      <c r="E1322" s="2">
        <f>MACD!F1322</f>
        <v>-6.0286232888895253</v>
      </c>
      <c r="F1322" s="2">
        <f>'Moving Avg'!D1322</f>
        <v>74.030220000000014</v>
      </c>
      <c r="G1322" s="2">
        <f>'Moving Avg'!F1322</f>
        <v>70.748324999999994</v>
      </c>
      <c r="H1322" s="2">
        <f>'Moving Avg'!G1322</f>
        <v>63.618776000000018</v>
      </c>
      <c r="I1322" s="2">
        <f>'Moving Avg'!H1322</f>
        <v>56.946062499999968</v>
      </c>
      <c r="J1322" s="5" t="str">
        <f>OBV!F1322</f>
        <v>BEARISH</v>
      </c>
      <c r="K1322" s="5" t="str">
        <f>OBV!G1322</f>
        <v>STRONG</v>
      </c>
      <c r="L1322" s="5" t="str">
        <f>OBV!H1322</f>
        <v>CONFIRMED BEARISH</v>
      </c>
    </row>
    <row r="1323" spans="1:12" ht="13.5" x14ac:dyDescent="0.25">
      <c r="A1323" s="3">
        <f>RSI!A1323</f>
        <v>44238</v>
      </c>
      <c r="B1323" s="2">
        <f>RSI!B1323</f>
        <v>69.953400000000002</v>
      </c>
      <c r="C1323" s="2">
        <f>RSI!I1323</f>
        <v>51.025661348244981</v>
      </c>
      <c r="D1323" s="2">
        <f>MACD!E1323</f>
        <v>-3.2522402779233062</v>
      </c>
      <c r="E1323" s="2">
        <f>MACD!F1323</f>
        <v>-5.4733466866962814</v>
      </c>
      <c r="F1323" s="2">
        <f>'Moving Avg'!D1323</f>
        <v>72.226880000000008</v>
      </c>
      <c r="G1323" s="2">
        <f>'Moving Avg'!F1323</f>
        <v>71.305565000000001</v>
      </c>
      <c r="H1323" s="2">
        <f>'Moving Avg'!G1323</f>
        <v>63.795846000000026</v>
      </c>
      <c r="I1323" s="2">
        <f>'Moving Avg'!H1323</f>
        <v>56.962241999999968</v>
      </c>
      <c r="J1323" s="5" t="str">
        <f>OBV!F1323</f>
        <v>BEARISH</v>
      </c>
      <c r="K1323" s="5" t="str">
        <f>OBV!G1323</f>
        <v>STRONG</v>
      </c>
      <c r="L1323" s="5" t="str">
        <f>OBV!H1323</f>
        <v>CONFIRMED BEARISH</v>
      </c>
    </row>
    <row r="1324" spans="1:12" ht="13.5" x14ac:dyDescent="0.25">
      <c r="A1324" s="3">
        <f>RSI!A1324</f>
        <v>44239</v>
      </c>
      <c r="B1324" s="2">
        <f>RSI!B1324</f>
        <v>72.148300000000006</v>
      </c>
      <c r="C1324" s="2">
        <f>RSI!I1324</f>
        <v>55.584582185314041</v>
      </c>
      <c r="D1324" s="2">
        <f>MACD!E1324</f>
        <v>-1.7382761295070139</v>
      </c>
      <c r="E1324" s="2">
        <f>MACD!F1324</f>
        <v>-4.7263325752584286</v>
      </c>
      <c r="F1324" s="2">
        <f>'Moving Avg'!D1324</f>
        <v>71.793840000000003</v>
      </c>
      <c r="G1324" s="2">
        <f>'Moving Avg'!F1324</f>
        <v>71.972550000000012</v>
      </c>
      <c r="H1324" s="2">
        <f>'Moving Avg'!G1324</f>
        <v>64.016814000000011</v>
      </c>
      <c r="I1324" s="2">
        <f>'Moving Avg'!H1324</f>
        <v>56.998460999999978</v>
      </c>
      <c r="J1324" s="5" t="str">
        <f>OBV!F1324</f>
        <v>BEARISH</v>
      </c>
      <c r="K1324" s="5" t="str">
        <f>OBV!G1324</f>
        <v>NEUTRAL</v>
      </c>
      <c r="L1324" s="5" t="str">
        <f>OBV!H1324</f>
        <v>CONFIRMED BEARISH</v>
      </c>
    </row>
    <row r="1325" spans="1:12" ht="13.5" x14ac:dyDescent="0.25">
      <c r="A1325" s="3">
        <f>RSI!A1325</f>
        <v>44242</v>
      </c>
      <c r="B1325" s="2">
        <f>RSI!B1325</f>
        <v>72.148300000000006</v>
      </c>
      <c r="C1325" s="2">
        <f>RSI!I1325</f>
        <v>55.584582185314041</v>
      </c>
      <c r="D1325" s="2">
        <f>MACD!E1325</f>
        <v>0.23580548112691702</v>
      </c>
      <c r="E1325" s="2">
        <f>MACD!F1325</f>
        <v>-3.73390496398136</v>
      </c>
      <c r="F1325" s="2">
        <f>'Moving Avg'!D1325</f>
        <v>71.360800000000012</v>
      </c>
      <c r="G1325" s="2">
        <f>'Moving Avg'!F1325</f>
        <v>72.613579999999999</v>
      </c>
      <c r="H1325" s="2">
        <f>'Moving Avg'!G1325</f>
        <v>64.237930000000006</v>
      </c>
      <c r="I1325" s="2">
        <f>'Moving Avg'!H1325</f>
        <v>57.044360999999981</v>
      </c>
      <c r="J1325" s="5" t="str">
        <f>OBV!F1325</f>
        <v>BEARISH</v>
      </c>
      <c r="K1325" s="5" t="str">
        <f>OBV!G1325</f>
        <v>NEUTRAL</v>
      </c>
      <c r="L1325" s="5" t="str">
        <f>OBV!H1325</f>
        <v>CONFIRMED BEARISH</v>
      </c>
    </row>
    <row r="1326" spans="1:12" ht="13.5" x14ac:dyDescent="0.25">
      <c r="A1326" s="3">
        <f>RSI!A1326</f>
        <v>44243</v>
      </c>
      <c r="B1326" s="2">
        <f>RSI!B1326</f>
        <v>72.148300000000006</v>
      </c>
      <c r="C1326" s="2">
        <f>RSI!I1326</f>
        <v>55.584582185314034</v>
      </c>
      <c r="D1326" s="2">
        <f>MACD!E1326</f>
        <v>2.1553798999298266</v>
      </c>
      <c r="E1326" s="2">
        <f>MACD!F1326</f>
        <v>-2.5560479911991232</v>
      </c>
      <c r="F1326" s="2">
        <f>'Moving Avg'!D1326</f>
        <v>71.368220000000008</v>
      </c>
      <c r="G1326" s="2">
        <f>'Moving Avg'!F1326</f>
        <v>73.217905000000016</v>
      </c>
      <c r="H1326" s="2">
        <f>'Moving Avg'!G1326</f>
        <v>64.459046000000001</v>
      </c>
      <c r="I1326" s="2">
        <f>'Moving Avg'!H1326</f>
        <v>57.086018999999986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</row>
    <row r="1327" spans="1:12" ht="13.5" x14ac:dyDescent="0.25">
      <c r="A1327" s="3">
        <f>RSI!A1327</f>
        <v>44244</v>
      </c>
      <c r="B1327" s="2">
        <f>RSI!B1327</f>
        <v>72.148300000000006</v>
      </c>
      <c r="C1327" s="2">
        <f>RSI!I1327</f>
        <v>55.584582185314034</v>
      </c>
      <c r="D1327" s="2">
        <f>MACD!E1327</f>
        <v>3.4251942747762172</v>
      </c>
      <c r="E1327" s="2">
        <f>MACD!F1327</f>
        <v>-1.3597995380040553</v>
      </c>
      <c r="F1327" s="2">
        <f>'Moving Avg'!D1327</f>
        <v>71.709320000000005</v>
      </c>
      <c r="G1327" s="2">
        <f>'Moving Avg'!F1327</f>
        <v>73.711005000000014</v>
      </c>
      <c r="H1327" s="2">
        <f>'Moving Avg'!G1327</f>
        <v>64.656285999999994</v>
      </c>
      <c r="I1327" s="2">
        <f>'Moving Avg'!H1327</f>
        <v>57.120569999999987</v>
      </c>
      <c r="J1327" s="5" t="str">
        <f>OBV!F1327</f>
        <v>BULLISH</v>
      </c>
      <c r="K1327" s="5" t="str">
        <f>OBV!G1327</f>
        <v>NEUTRAL</v>
      </c>
      <c r="L1327" s="5" t="str">
        <f>OBV!H1327</f>
        <v>CONFIRMED BULLISH</v>
      </c>
    </row>
    <row r="1328" spans="1:12" ht="13.5" x14ac:dyDescent="0.25">
      <c r="A1328" s="3">
        <f>RSI!A1328</f>
        <v>44245</v>
      </c>
      <c r="B1328" s="2">
        <f>RSI!B1328</f>
        <v>74.150300000000001</v>
      </c>
      <c r="C1328" s="2">
        <f>RSI!I1328</f>
        <v>60.137088478376178</v>
      </c>
      <c r="D1328" s="2">
        <f>MACD!E1328</f>
        <v>3.9407736935330604</v>
      </c>
      <c r="E1328" s="2">
        <f>MACD!F1328</f>
        <v>-0.29968489169663215</v>
      </c>
      <c r="F1328" s="2">
        <f>'Moving Avg'!D1328</f>
        <v>72.548700000000011</v>
      </c>
      <c r="G1328" s="2">
        <f>'Moving Avg'!F1328</f>
        <v>74.114750000000015</v>
      </c>
      <c r="H1328" s="2">
        <f>'Moving Avg'!G1328</f>
        <v>64.893565999999993</v>
      </c>
      <c r="I1328" s="2">
        <f>'Moving Avg'!H1328</f>
        <v>57.165130999999981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</row>
    <row r="1329" spans="1:12" ht="13.5" x14ac:dyDescent="0.25">
      <c r="A1329" s="3">
        <f>RSI!A1329</f>
        <v>44246</v>
      </c>
      <c r="B1329" s="2">
        <f>RSI!B1329</f>
        <v>74.150300000000001</v>
      </c>
      <c r="C1329" s="2">
        <f>RSI!I1329</f>
        <v>60.137088478376178</v>
      </c>
      <c r="D1329" s="2">
        <f>MACD!E1329</f>
        <v>3.6383350763934459</v>
      </c>
      <c r="E1329" s="2">
        <f>MACD!F1329</f>
        <v>0.48791910192138355</v>
      </c>
      <c r="F1329" s="2">
        <f>'Moving Avg'!D1329</f>
        <v>72.949100000000016</v>
      </c>
      <c r="G1329" s="2">
        <f>'Moving Avg'!F1329</f>
        <v>74.370195000000024</v>
      </c>
      <c r="H1329" s="2">
        <f>'Moving Avg'!G1329</f>
        <v>65.130845999999991</v>
      </c>
      <c r="I1329" s="2">
        <f>'Moving Avg'!H1329</f>
        <v>57.209691999999976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</row>
    <row r="1330" spans="1:12" ht="13.5" x14ac:dyDescent="0.25">
      <c r="A1330" s="3">
        <f>RSI!A1330</f>
        <v>44249</v>
      </c>
      <c r="B1330" s="2">
        <f>RSI!B1330</f>
        <v>74.150300000000001</v>
      </c>
      <c r="C1330" s="2">
        <f>RSI!I1330</f>
        <v>60.137088478376178</v>
      </c>
      <c r="D1330" s="2">
        <f>MACD!E1330</f>
        <v>3.3617790649434056</v>
      </c>
      <c r="E1330" s="2">
        <f>MACD!F1330</f>
        <v>1.0626910945257881</v>
      </c>
      <c r="F1330" s="2">
        <f>'Moving Avg'!D1330</f>
        <v>73.349500000000006</v>
      </c>
      <c r="G1330" s="2">
        <f>'Moving Avg'!F1330</f>
        <v>74.611180000000019</v>
      </c>
      <c r="H1330" s="2">
        <f>'Moving Avg'!G1330</f>
        <v>65.424183999999983</v>
      </c>
      <c r="I1330" s="2">
        <f>'Moving Avg'!H1330</f>
        <v>57.264006999999971</v>
      </c>
      <c r="J1330" s="5" t="str">
        <f>OBV!F1330</f>
        <v>BULLISH</v>
      </c>
      <c r="K1330" s="5" t="str">
        <f>OBV!G1330</f>
        <v>NEUTRAL</v>
      </c>
      <c r="L1330" s="5" t="str">
        <f>OBV!H1330</f>
        <v>CONFIRMED BULLISH</v>
      </c>
    </row>
    <row r="1331" spans="1:12" ht="13.5" x14ac:dyDescent="0.25">
      <c r="A1331" s="3">
        <f>RSI!A1331</f>
        <v>44250</v>
      </c>
      <c r="B1331" s="2">
        <f>RSI!B1331</f>
        <v>74.150300000000001</v>
      </c>
      <c r="C1331" s="2">
        <f>RSI!I1331</f>
        <v>60.137088478376178</v>
      </c>
      <c r="D1331" s="2">
        <f>MACD!E1331</f>
        <v>2.7698376991071143</v>
      </c>
      <c r="E1331" s="2">
        <f>MACD!F1331</f>
        <v>1.4041204154420535</v>
      </c>
      <c r="F1331" s="2">
        <f>'Moving Avg'!D1331</f>
        <v>73.749900000000011</v>
      </c>
      <c r="G1331" s="2">
        <f>'Moving Avg'!F1331</f>
        <v>74.796555000000012</v>
      </c>
      <c r="H1331" s="2">
        <f>'Moving Avg'!G1331</f>
        <v>65.720783999999981</v>
      </c>
      <c r="I1331" s="2">
        <f>'Moving Avg'!H1331</f>
        <v>57.308857999999979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</row>
    <row r="1332" spans="1:12" ht="13.5" x14ac:dyDescent="0.25">
      <c r="A1332" s="3">
        <f>RSI!A1332</f>
        <v>44251</v>
      </c>
      <c r="B1332" s="2">
        <f>RSI!B1332</f>
        <v>74.150300000000001</v>
      </c>
      <c r="C1332" s="2">
        <f>RSI!I1332</f>
        <v>60.137088478376178</v>
      </c>
      <c r="D1332" s="2">
        <f>MACD!E1332</f>
        <v>1.9945863418381578</v>
      </c>
      <c r="E1332" s="2">
        <f>MACD!F1332</f>
        <v>1.5222136007212745</v>
      </c>
      <c r="F1332" s="2">
        <f>'Moving Avg'!D1332</f>
        <v>74.150300000000001</v>
      </c>
      <c r="G1332" s="2">
        <f>'Moving Avg'!F1332</f>
        <v>74.926315000000017</v>
      </c>
      <c r="H1332" s="2">
        <f>'Moving Avg'!G1332</f>
        <v>66.047043999999971</v>
      </c>
      <c r="I1332" s="2">
        <f>'Moving Avg'!H1332</f>
        <v>57.363063999999987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</row>
    <row r="1333" spans="1:12" ht="13.5" x14ac:dyDescent="0.25">
      <c r="A1333" s="3">
        <f>RSI!A1333</f>
        <v>44252</v>
      </c>
      <c r="B1333" s="2">
        <f>RSI!B1333</f>
        <v>74.298599999999993</v>
      </c>
      <c r="C1333" s="2">
        <f>RSI!I1333</f>
        <v>60.570735110611388</v>
      </c>
      <c r="D1333" s="2">
        <f>MACD!E1333</f>
        <v>1.2359371435010758</v>
      </c>
      <c r="E1333" s="2">
        <f>MACD!F1333</f>
        <v>1.4649583092772349</v>
      </c>
      <c r="F1333" s="2">
        <f>'Moving Avg'!D1333</f>
        <v>74.179960000000008</v>
      </c>
      <c r="G1333" s="2">
        <f>'Moving Avg'!F1333</f>
        <v>74.933730000000011</v>
      </c>
      <c r="H1333" s="2">
        <f>'Moving Avg'!G1333</f>
        <v>66.376269999999977</v>
      </c>
      <c r="I1333" s="2">
        <f>'Moving Avg'!H1333</f>
        <v>57.423486499999989</v>
      </c>
      <c r="J1333" s="5" t="str">
        <f>OBV!F1333</f>
        <v>BULLISH</v>
      </c>
      <c r="K1333" s="5" t="str">
        <f>OBV!G1333</f>
        <v>NEUTRAL</v>
      </c>
      <c r="L1333" s="5" t="str">
        <f>OBV!H1333</f>
        <v>CONFIRMED BULLISH</v>
      </c>
    </row>
    <row r="1334" spans="1:12" ht="13.5" x14ac:dyDescent="0.25">
      <c r="A1334" s="3">
        <f>RSI!A1334</f>
        <v>44253</v>
      </c>
      <c r="B1334" s="2">
        <f>RSI!B1334</f>
        <v>76.374799999999993</v>
      </c>
      <c r="C1334" s="2">
        <f>RSI!I1334</f>
        <v>66.12645488779107</v>
      </c>
      <c r="D1334" s="2">
        <f>MACD!E1334</f>
        <v>0.76183549644494519</v>
      </c>
      <c r="E1334" s="2">
        <f>MACD!F1334</f>
        <v>1.324333746710777</v>
      </c>
      <c r="F1334" s="2">
        <f>'Moving Avg'!D1334</f>
        <v>74.624859999999998</v>
      </c>
      <c r="G1334" s="2">
        <f>'Moving Avg'!F1334</f>
        <v>74.878115000000008</v>
      </c>
      <c r="H1334" s="2">
        <f>'Moving Avg'!G1334</f>
        <v>66.747019999999978</v>
      </c>
      <c r="I1334" s="2">
        <f>'Moving Avg'!H1334</f>
        <v>57.503608999999997</v>
      </c>
      <c r="J1334" s="5" t="str">
        <f>OBV!F1334</f>
        <v>BULLISH</v>
      </c>
      <c r="K1334" s="5" t="str">
        <f>OBV!G1334</f>
        <v>NEUTRAL</v>
      </c>
      <c r="L1334" s="5" t="str">
        <f>OBV!H1334</f>
        <v>CONFIRMED BULLISH</v>
      </c>
    </row>
    <row r="1335" spans="1:12" ht="13.5" x14ac:dyDescent="0.25">
      <c r="A1335" s="3">
        <f>RSI!A1335</f>
        <v>44256</v>
      </c>
      <c r="B1335" s="2">
        <f>RSI!B1335</f>
        <v>76.374799999999993</v>
      </c>
      <c r="C1335" s="2">
        <f>RSI!I1335</f>
        <v>66.12645488779107</v>
      </c>
      <c r="D1335" s="2">
        <f>MACD!E1335</f>
        <v>0.33354120890587069</v>
      </c>
      <c r="E1335" s="2">
        <f>MACD!F1335</f>
        <v>1.1261752391497959</v>
      </c>
      <c r="F1335" s="2">
        <f>'Moving Avg'!D1335</f>
        <v>75.069760000000002</v>
      </c>
      <c r="G1335" s="2">
        <f>'Moving Avg'!F1335</f>
        <v>74.592635000000016</v>
      </c>
      <c r="H1335" s="2">
        <f>'Moving Avg'!G1335</f>
        <v>67.117325999999963</v>
      </c>
      <c r="I1335" s="2">
        <f>'Moving Avg'!H1335</f>
        <v>57.592759999999991</v>
      </c>
      <c r="J1335" s="5" t="str">
        <f>OBV!F1335</f>
        <v>BULLISH</v>
      </c>
      <c r="K1335" s="5" t="str">
        <f>OBV!G1335</f>
        <v>NEUTRAL</v>
      </c>
      <c r="L1335" s="5" t="str">
        <f>OBV!H1335</f>
        <v>CONFIRMED BULLISH</v>
      </c>
    </row>
    <row r="1336" spans="1:12" ht="13.5" x14ac:dyDescent="0.25">
      <c r="A1336" s="3">
        <f>RSI!A1336</f>
        <v>44257</v>
      </c>
      <c r="B1336" s="2">
        <f>RSI!B1336</f>
        <v>78.599299999999999</v>
      </c>
      <c r="C1336" s="2">
        <f>RSI!I1336</f>
        <v>71.173588720461993</v>
      </c>
      <c r="D1336" s="2">
        <f>MACD!E1336</f>
        <v>-0.21876105294276726</v>
      </c>
      <c r="E1336" s="2">
        <f>MACD!F1336</f>
        <v>0.85718798073128322</v>
      </c>
      <c r="F1336" s="2">
        <f>'Moving Avg'!D1336</f>
        <v>75.959559999999982</v>
      </c>
      <c r="G1336" s="2">
        <f>'Moving Avg'!F1336</f>
        <v>74.333105000000018</v>
      </c>
      <c r="H1336" s="2">
        <f>'Moving Avg'!G1336</f>
        <v>67.532121999999958</v>
      </c>
      <c r="I1336" s="2">
        <f>'Moving Avg'!H1336</f>
        <v>57.701808499999991</v>
      </c>
      <c r="J1336" s="5" t="str">
        <f>OBV!F1336</f>
        <v>BULLISH</v>
      </c>
      <c r="K1336" s="5" t="str">
        <f>OBV!G1336</f>
        <v>WEAK</v>
      </c>
      <c r="L1336" s="5" t="str">
        <f>OBV!H1336</f>
        <v>CONFIRMED BULLISH</v>
      </c>
    </row>
    <row r="1337" spans="1:12" ht="13.5" x14ac:dyDescent="0.25">
      <c r="A1337" s="3">
        <f>RSI!A1337</f>
        <v>44258</v>
      </c>
      <c r="B1337" s="2">
        <f>RSI!B1337</f>
        <v>78.599299999999999</v>
      </c>
      <c r="C1337" s="2">
        <f>RSI!I1337</f>
        <v>71.173588720461993</v>
      </c>
      <c r="D1337" s="2">
        <f>MACD!E1337</f>
        <v>-0.72249916632340216</v>
      </c>
      <c r="E1337" s="2">
        <f>MACD!F1337</f>
        <v>0.54125055132034616</v>
      </c>
      <c r="F1337" s="2">
        <f>'Moving Avg'!D1337</f>
        <v>76.849360000000004</v>
      </c>
      <c r="G1337" s="2">
        <f>'Moving Avg'!F1337</f>
        <v>74.184800000000024</v>
      </c>
      <c r="H1337" s="2">
        <f>'Moving Avg'!G1337</f>
        <v>67.947361999999956</v>
      </c>
      <c r="I1337" s="2">
        <f>'Moving Avg'!H1337</f>
        <v>57.816331999999996</v>
      </c>
      <c r="J1337" s="5" t="str">
        <f>OBV!F1337</f>
        <v>BULLISH</v>
      </c>
      <c r="K1337" s="5" t="str">
        <f>OBV!G1337</f>
        <v>WEAK</v>
      </c>
      <c r="L1337" s="5" t="str">
        <f>OBV!H1337</f>
        <v>CONFIRMED BULLISH</v>
      </c>
    </row>
    <row r="1338" spans="1:12" ht="13.5" x14ac:dyDescent="0.25">
      <c r="A1338" s="3">
        <f>RSI!A1338</f>
        <v>44259</v>
      </c>
      <c r="B1338" s="2">
        <f>RSI!B1338</f>
        <v>78.599299999999999</v>
      </c>
      <c r="C1338" s="2">
        <f>RSI!I1338</f>
        <v>71.173588720461993</v>
      </c>
      <c r="D1338" s="2">
        <f>MACD!E1338</f>
        <v>-0.87444784015355026</v>
      </c>
      <c r="E1338" s="2">
        <f>MACD!F1338</f>
        <v>0.2581108730255669</v>
      </c>
      <c r="F1338" s="2">
        <f>'Moving Avg'!D1338</f>
        <v>77.709500000000006</v>
      </c>
      <c r="G1338" s="2">
        <f>'Moving Avg'!F1338</f>
        <v>74.166260000000037</v>
      </c>
      <c r="H1338" s="2">
        <f>'Moving Avg'!G1338</f>
        <v>68.362601999999953</v>
      </c>
      <c r="I1338" s="2">
        <f>'Moving Avg'!H1338</f>
        <v>57.9308555</v>
      </c>
      <c r="J1338" s="5" t="str">
        <f>OBV!F1338</f>
        <v>BULLISH</v>
      </c>
      <c r="K1338" s="5" t="str">
        <f>OBV!G1338</f>
        <v>WEAK</v>
      </c>
      <c r="L1338" s="5" t="str">
        <f>OBV!H1338</f>
        <v>CONFIRMED BULLISH</v>
      </c>
    </row>
    <row r="1339" spans="1:12" ht="13.5" x14ac:dyDescent="0.25">
      <c r="A1339" s="3">
        <f>RSI!A1339</f>
        <v>44260</v>
      </c>
      <c r="B1339" s="2">
        <f>RSI!B1339</f>
        <v>75.062399999999997</v>
      </c>
      <c r="C1339" s="2">
        <f>RSI!I1339</f>
        <v>54.922603168995273</v>
      </c>
      <c r="D1339" s="2">
        <f>MACD!E1339</f>
        <v>-0.77223899098738968</v>
      </c>
      <c r="E1339" s="2">
        <f>MACD!F1339</f>
        <v>5.2040900222975583E-2</v>
      </c>
      <c r="F1339" s="2">
        <f>'Moving Avg'!D1339</f>
        <v>77.447019999999995</v>
      </c>
      <c r="G1339" s="2">
        <f>'Moving Avg'!F1339</f>
        <v>74.203705000000014</v>
      </c>
      <c r="H1339" s="2">
        <f>'Moving Avg'!G1339</f>
        <v>68.708587999999949</v>
      </c>
      <c r="I1339" s="2">
        <f>'Moving Avg'!H1339</f>
        <v>58.036034000000001</v>
      </c>
      <c r="J1339" s="5" t="str">
        <f>OBV!F1339</f>
        <v>BULLISH</v>
      </c>
      <c r="K1339" s="5" t="str">
        <f>OBV!G1339</f>
        <v>NEUTRAL</v>
      </c>
      <c r="L1339" s="5" t="str">
        <f>OBV!H1339</f>
        <v>BULLISH DIVERGENCE</v>
      </c>
    </row>
    <row r="1340" spans="1:12" ht="13.5" x14ac:dyDescent="0.25">
      <c r="A1340" s="3">
        <f>RSI!A1340</f>
        <v>44263</v>
      </c>
      <c r="B1340" s="2">
        <f>RSI!B1340</f>
        <v>71.688500000000005</v>
      </c>
      <c r="C1340" s="2">
        <f>RSI!I1340</f>
        <v>44.487573914299176</v>
      </c>
      <c r="D1340" s="2">
        <f>MACD!E1340</f>
        <v>-0.4438361719428201</v>
      </c>
      <c r="E1340" s="2">
        <f>MACD!F1340</f>
        <v>-4.713451421018356E-2</v>
      </c>
      <c r="F1340" s="2">
        <f>'Moving Avg'!D1340</f>
        <v>76.50976</v>
      </c>
      <c r="G1340" s="2">
        <f>'Moving Avg'!F1340</f>
        <v>74.072455000000019</v>
      </c>
      <c r="H1340" s="2">
        <f>'Moving Avg'!G1340</f>
        <v>68.988281999999955</v>
      </c>
      <c r="I1340" s="2">
        <f>'Moving Avg'!H1340</f>
        <v>58.132429000000009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</row>
    <row r="1341" spans="1:12" ht="13.5" x14ac:dyDescent="0.25">
      <c r="A1341" s="3">
        <f>RSI!A1341</f>
        <v>44264</v>
      </c>
      <c r="B1341" s="2">
        <f>RSI!B1341</f>
        <v>72.667299999999997</v>
      </c>
      <c r="C1341" s="2">
        <f>RSI!I1341</f>
        <v>47.598114749851028</v>
      </c>
      <c r="D1341" s="2">
        <f>MACD!E1341</f>
        <v>-0.22593155677179766</v>
      </c>
      <c r="E1341" s="2">
        <f>MACD!F1341</f>
        <v>-8.2893922722506383E-2</v>
      </c>
      <c r="F1341" s="2">
        <f>'Moving Avg'!D1341</f>
        <v>75.323360000000008</v>
      </c>
      <c r="G1341" s="2">
        <f>'Moving Avg'!F1341</f>
        <v>74.10026000000002</v>
      </c>
      <c r="H1341" s="2">
        <f>'Moving Avg'!G1341</f>
        <v>69.255221999999961</v>
      </c>
      <c r="I1341" s="2">
        <f>'Moving Avg'!H1341</f>
        <v>58.22744500000001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72.667299999999997</v>
      </c>
      <c r="C1342" s="2">
        <f>RSI!I1342</f>
        <v>47.598114749851028</v>
      </c>
      <c r="D1342" s="2">
        <f>MACD!E1342</f>
        <v>-3.5733564181711586E-2</v>
      </c>
      <c r="E1342" s="2">
        <f>MACD!F1342</f>
        <v>-7.3461851014347421E-2</v>
      </c>
      <c r="F1342" s="2">
        <f>'Moving Avg'!D1342</f>
        <v>74.136960000000002</v>
      </c>
      <c r="G1342" s="2">
        <f>'Moving Avg'!F1342</f>
        <v>74.211485000000025</v>
      </c>
      <c r="H1342" s="2">
        <f>'Moving Avg'!G1342</f>
        <v>69.522161999999966</v>
      </c>
      <c r="I1342" s="2">
        <f>'Moving Avg'!H1342</f>
        <v>58.320612000000011</v>
      </c>
      <c r="J1342" s="5" t="str">
        <f>OBV!F1342</f>
        <v>BEARISH</v>
      </c>
      <c r="K1342" s="5" t="str">
        <f>OBV!G1342</f>
        <v>NEUTRAL</v>
      </c>
      <c r="L1342" s="5" t="str">
        <f>OBV!H1342</f>
        <v>CONFIRMED BEARISH</v>
      </c>
    </row>
    <row r="1343" spans="1:12" ht="13.5" x14ac:dyDescent="0.25">
      <c r="A1343" s="3">
        <f>RSI!A1343</f>
        <v>44266</v>
      </c>
      <c r="B1343" s="2">
        <f>RSI!B1343</f>
        <v>74.847300000000004</v>
      </c>
      <c r="C1343" s="2">
        <f>RSI!I1343</f>
        <v>54.223620561425072</v>
      </c>
      <c r="D1343" s="2">
        <f>MACD!E1343</f>
        <v>-8.0766347828529206E-3</v>
      </c>
      <c r="E1343" s="2">
        <f>MACD!F1343</f>
        <v>-6.0384807768048526E-2</v>
      </c>
      <c r="F1343" s="2">
        <f>'Moving Avg'!D1343</f>
        <v>73.386560000000003</v>
      </c>
      <c r="G1343" s="2">
        <f>'Moving Avg'!F1343</f>
        <v>74.456180000000003</v>
      </c>
      <c r="H1343" s="2">
        <f>'Moving Avg'!G1343</f>
        <v>69.832701999999969</v>
      </c>
      <c r="I1343" s="2">
        <f>'Moving Avg'!H1343</f>
        <v>58.419276000000011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</row>
    <row r="1344" spans="1:12" ht="13.5" x14ac:dyDescent="0.25">
      <c r="A1344" s="3">
        <f>RSI!A1344</f>
        <v>44267</v>
      </c>
      <c r="B1344" s="2">
        <f>RSI!B1344</f>
        <v>74.847300000000004</v>
      </c>
      <c r="C1344" s="2">
        <f>RSI!I1344</f>
        <v>54.223620561425086</v>
      </c>
      <c r="D1344" s="2">
        <f>MACD!E1344</f>
        <v>0.32684633423086495</v>
      </c>
      <c r="E1344" s="2">
        <f>MACD!F1344</f>
        <v>1.7061420631734166E-2</v>
      </c>
      <c r="F1344" s="2">
        <f>'Moving Avg'!D1344</f>
        <v>73.343540000000004</v>
      </c>
      <c r="G1344" s="2">
        <f>'Moving Avg'!F1344</f>
        <v>74.591129999999993</v>
      </c>
      <c r="H1344" s="2">
        <f>'Moving Avg'!G1344</f>
        <v>70.175127999999972</v>
      </c>
      <c r="I1344" s="2">
        <f>'Moving Avg'!H1344</f>
        <v>58.51141350000001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</row>
    <row r="1345" spans="1:12" ht="13.5" x14ac:dyDescent="0.25">
      <c r="A1345" s="3">
        <f>RSI!A1345</f>
        <v>44270</v>
      </c>
      <c r="B1345" s="2">
        <f>RSI!B1345</f>
        <v>74.847300000000004</v>
      </c>
      <c r="C1345" s="2">
        <f>RSI!I1345</f>
        <v>54.223620561425072</v>
      </c>
      <c r="D1345" s="2">
        <f>MACD!E1345</f>
        <v>0.60293303264069209</v>
      </c>
      <c r="E1345" s="2">
        <f>MACD!F1345</f>
        <v>0.13423574303352576</v>
      </c>
      <c r="F1345" s="2">
        <f>'Moving Avg'!D1345</f>
        <v>73.975300000000004</v>
      </c>
      <c r="G1345" s="2">
        <f>'Moving Avg'!F1345</f>
        <v>74.726079999999996</v>
      </c>
      <c r="H1345" s="2">
        <f>'Moving Avg'!G1345</f>
        <v>70.517553999999976</v>
      </c>
      <c r="I1345" s="2">
        <f>'Moving Avg'!H1345</f>
        <v>58.603550999999996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</row>
    <row r="1346" spans="1:12" ht="13.5" x14ac:dyDescent="0.25">
      <c r="A1346" s="3">
        <f>RSI!A1346</f>
        <v>44271</v>
      </c>
      <c r="B1346" s="2">
        <f>RSI!B1346</f>
        <v>74.847300000000004</v>
      </c>
      <c r="C1346" s="2">
        <f>RSI!I1346</f>
        <v>54.223620561425072</v>
      </c>
      <c r="D1346" s="2">
        <f>MACD!E1346</f>
        <v>1.1720074199117505</v>
      </c>
      <c r="E1346" s="2">
        <f>MACD!F1346</f>
        <v>0.34179007840917075</v>
      </c>
      <c r="F1346" s="2">
        <f>'Moving Avg'!D1346</f>
        <v>74.411300000000011</v>
      </c>
      <c r="G1346" s="2">
        <f>'Moving Avg'!F1346</f>
        <v>74.86103</v>
      </c>
      <c r="H1346" s="2">
        <f>'Moving Avg'!G1346</f>
        <v>70.860423999999981</v>
      </c>
      <c r="I1346" s="2">
        <f>'Moving Avg'!H1346</f>
        <v>58.695688499999989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</row>
    <row r="1347" spans="1:12" ht="13.5" x14ac:dyDescent="0.25">
      <c r="A1347" s="3">
        <f>RSI!A1347</f>
        <v>44272</v>
      </c>
      <c r="B1347" s="2">
        <f>RSI!B1347</f>
        <v>77.042199999999994</v>
      </c>
      <c r="C1347" s="2">
        <f>RSI!I1347</f>
        <v>60.915836254046802</v>
      </c>
      <c r="D1347" s="2">
        <f>MACD!E1347</f>
        <v>1.4846798609940635</v>
      </c>
      <c r="E1347" s="2">
        <f>MACD!F1347</f>
        <v>0.57036803492614929</v>
      </c>
      <c r="F1347" s="2">
        <f>'Moving Avg'!D1347</f>
        <v>75.286280000000005</v>
      </c>
      <c r="G1347" s="2">
        <f>'Moving Avg'!F1347</f>
        <v>75.105724999999978</v>
      </c>
      <c r="H1347" s="2">
        <f>'Moving Avg'!G1347</f>
        <v>71.247339999999966</v>
      </c>
      <c r="I1347" s="2">
        <f>'Moving Avg'!H1347</f>
        <v>58.790351999999984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</row>
    <row r="1348" spans="1:12" ht="13.5" x14ac:dyDescent="0.25">
      <c r="A1348" s="3">
        <f>RSI!A1348</f>
        <v>44273</v>
      </c>
      <c r="B1348" s="2">
        <f>RSI!B1348</f>
        <v>77.042199999999994</v>
      </c>
      <c r="C1348" s="2">
        <f>RSI!I1348</f>
        <v>60.915836254046795</v>
      </c>
      <c r="D1348" s="2">
        <f>MACD!E1348</f>
        <v>1.7304764474717445</v>
      </c>
      <c r="E1348" s="2">
        <f>MACD!F1348</f>
        <v>0.80238971743526832</v>
      </c>
      <c r="F1348" s="2">
        <f>'Moving Avg'!D1348</f>
        <v>75.725259999999992</v>
      </c>
      <c r="G1348" s="2">
        <f>'Moving Avg'!F1348</f>
        <v>75.250319999999988</v>
      </c>
      <c r="H1348" s="2">
        <f>'Moving Avg'!G1348</f>
        <v>71.633663999999968</v>
      </c>
      <c r="I1348" s="2">
        <f>'Moving Avg'!H1348</f>
        <v>58.88501549999998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</row>
    <row r="1349" spans="1:12" ht="13.5" x14ac:dyDescent="0.25">
      <c r="A1349" s="3">
        <f>RSI!A1349</f>
        <v>44274</v>
      </c>
      <c r="B1349" s="2">
        <f>RSI!B1349</f>
        <v>77.042199999999994</v>
      </c>
      <c r="C1349" s="2">
        <f>RSI!I1349</f>
        <v>60.915836254046802</v>
      </c>
      <c r="D1349" s="2">
        <f>MACD!E1349</f>
        <v>1.3769378591283612</v>
      </c>
      <c r="E1349" s="2">
        <f>MACD!F1349</f>
        <v>0.91729934577388694</v>
      </c>
      <c r="F1349" s="2">
        <f>'Moving Avg'!D1349</f>
        <v>76.164239999999992</v>
      </c>
      <c r="G1349" s="2">
        <f>'Moving Avg'!F1349</f>
        <v>75.394914999999997</v>
      </c>
      <c r="H1349" s="2">
        <f>'Moving Avg'!G1349</f>
        <v>72.03259199999998</v>
      </c>
      <c r="I1349" s="2">
        <f>'Moving Avg'!H1349</f>
        <v>58.979678999999976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</row>
    <row r="1350" spans="1:12" ht="13.5" x14ac:dyDescent="0.25">
      <c r="A1350" s="3">
        <f>RSI!A1350</f>
        <v>44277</v>
      </c>
      <c r="B1350" s="2">
        <f>RSI!B1350</f>
        <v>77.042199999999994</v>
      </c>
      <c r="C1350" s="2">
        <f>RSI!I1350</f>
        <v>60.915836254046802</v>
      </c>
      <c r="D1350" s="2">
        <f>MACD!E1350</f>
        <v>0.5426339752795144</v>
      </c>
      <c r="E1350" s="2">
        <f>MACD!F1350</f>
        <v>0.84236627167501255</v>
      </c>
      <c r="F1350" s="2">
        <f>'Moving Avg'!D1350</f>
        <v>76.603219999999993</v>
      </c>
      <c r="G1350" s="2">
        <f>'Moving Avg'!F1350</f>
        <v>75.539509999999993</v>
      </c>
      <c r="H1350" s="2">
        <f>'Moving Avg'!G1350</f>
        <v>72.431519999999978</v>
      </c>
      <c r="I1350" s="2">
        <f>'Moving Avg'!H1350</f>
        <v>59.065748999999975</v>
      </c>
      <c r="J1350" s="5" t="str">
        <f>OBV!F1350</f>
        <v>BULLISH</v>
      </c>
      <c r="K1350" s="5" t="str">
        <f>OBV!G1350</f>
        <v>NEUTRAL</v>
      </c>
      <c r="L1350" s="5" t="str">
        <f>OBV!H1350</f>
        <v>CONFIRMED BULLISH</v>
      </c>
    </row>
    <row r="1351" spans="1:12" ht="13.5" x14ac:dyDescent="0.25">
      <c r="A1351" s="3">
        <f>RSI!A1351</f>
        <v>44278</v>
      </c>
      <c r="B1351" s="2">
        <f>RSI!B1351</f>
        <v>77.042199999999994</v>
      </c>
      <c r="C1351" s="2">
        <f>RSI!I1351</f>
        <v>60.915836254046795</v>
      </c>
      <c r="D1351" s="2">
        <f>MACD!E1351</f>
        <v>-2.7632987568196654E-2</v>
      </c>
      <c r="E1351" s="2">
        <f>MACD!F1351</f>
        <v>0.66836641982637068</v>
      </c>
      <c r="F1351" s="2">
        <f>'Moving Avg'!D1351</f>
        <v>77.042199999999994</v>
      </c>
      <c r="G1351" s="2">
        <f>'Moving Avg'!F1351</f>
        <v>75.684105000000017</v>
      </c>
      <c r="H1351" s="2">
        <f>'Moving Avg'!G1351</f>
        <v>72.81784399999998</v>
      </c>
      <c r="I1351" s="2">
        <f>'Moving Avg'!H1351</f>
        <v>59.143152999999984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</row>
    <row r="1352" spans="1:12" ht="13.5" x14ac:dyDescent="0.25">
      <c r="A1352" s="3">
        <f>RSI!A1352</f>
        <v>44279</v>
      </c>
      <c r="B1352" s="2">
        <f>RSI!B1352</f>
        <v>77.042199999999994</v>
      </c>
      <c r="C1352" s="2">
        <f>RSI!I1352</f>
        <v>60.915836254046788</v>
      </c>
      <c r="D1352" s="2">
        <f>MACD!E1352</f>
        <v>-0.52396484749084493</v>
      </c>
      <c r="E1352" s="2">
        <f>MACD!F1352</f>
        <v>0.4299001663629276</v>
      </c>
      <c r="F1352" s="2">
        <f>'Moving Avg'!D1352</f>
        <v>77.042199999999994</v>
      </c>
      <c r="G1352" s="2">
        <f>'Moving Avg'!F1352</f>
        <v>75.828700000000026</v>
      </c>
      <c r="H1352" s="2">
        <f>'Moving Avg'!G1352</f>
        <v>73.216771999999978</v>
      </c>
      <c r="I1352" s="2">
        <f>'Moving Avg'!H1352</f>
        <v>59.220556999999978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</row>
    <row r="1353" spans="1:12" ht="13.5" x14ac:dyDescent="0.25">
      <c r="A1353" s="3">
        <f>RSI!A1353</f>
        <v>44280</v>
      </c>
      <c r="B1353" s="2">
        <f>RSI!B1353</f>
        <v>77.042199999999994</v>
      </c>
      <c r="C1353" s="2">
        <f>RSI!I1353</f>
        <v>60.915836254046795</v>
      </c>
      <c r="D1353" s="2">
        <f>MACD!E1353</f>
        <v>-0.62132952580641643</v>
      </c>
      <c r="E1353" s="2">
        <f>MACD!F1353</f>
        <v>0.21965422792905881</v>
      </c>
      <c r="F1353" s="2">
        <f>'Moving Avg'!D1353</f>
        <v>77.042199999999994</v>
      </c>
      <c r="G1353" s="2">
        <f>'Moving Avg'!F1353</f>
        <v>75.965880000000027</v>
      </c>
      <c r="H1353" s="2">
        <f>'Moving Avg'!G1353</f>
        <v>73.581443999999976</v>
      </c>
      <c r="I1353" s="2">
        <f>'Moving Avg'!H1353</f>
        <v>59.297960999999979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</row>
    <row r="1354" spans="1:12" ht="13.5" x14ac:dyDescent="0.25">
      <c r="A1354" s="3">
        <f>RSI!A1354</f>
        <v>44281</v>
      </c>
      <c r="B1354" s="2">
        <f>RSI!B1354</f>
        <v>74.736099999999993</v>
      </c>
      <c r="C1354" s="2">
        <f>RSI!I1354</f>
        <v>48.421277723888508</v>
      </c>
      <c r="D1354" s="2">
        <f>MACD!E1354</f>
        <v>-0.5447225982666879</v>
      </c>
      <c r="E1354" s="2">
        <f>MACD!F1354</f>
        <v>6.6778862689909471E-2</v>
      </c>
      <c r="F1354" s="2">
        <f>'Moving Avg'!D1354</f>
        <v>76.580979999999997</v>
      </c>
      <c r="G1354" s="2">
        <f>'Moving Avg'!F1354</f>
        <v>75.883945000000026</v>
      </c>
      <c r="H1354" s="2">
        <f>'Moving Avg'!G1354</f>
        <v>73.899993999999978</v>
      </c>
      <c r="I1354" s="2">
        <f>'Moving Avg'!H1354</f>
        <v>59.363834499999982</v>
      </c>
      <c r="J1354" s="5" t="str">
        <f>OBV!F1354</f>
        <v>BEARISH</v>
      </c>
      <c r="K1354" s="5" t="str">
        <f>OBV!G1354</f>
        <v>STRONG</v>
      </c>
      <c r="L1354" s="5" t="str">
        <f>OBV!H1354</f>
        <v>CONFIRMED BEARISH</v>
      </c>
    </row>
    <row r="1355" spans="1:12" ht="13.5" x14ac:dyDescent="0.25">
      <c r="A1355" s="3">
        <f>RSI!A1355</f>
        <v>44284</v>
      </c>
      <c r="B1355" s="2">
        <f>RSI!B1355</f>
        <v>74.736099999999993</v>
      </c>
      <c r="C1355" s="2">
        <f>RSI!I1355</f>
        <v>48.421277723888508</v>
      </c>
      <c r="D1355" s="2">
        <f>MACD!E1355</f>
        <v>-0.4772280242880953</v>
      </c>
      <c r="E1355" s="2">
        <f>MACD!F1355</f>
        <v>-4.2022514705691481E-2</v>
      </c>
      <c r="F1355" s="2">
        <f>'Moving Avg'!D1355</f>
        <v>76.119759999999999</v>
      </c>
      <c r="G1355" s="2">
        <f>'Moving Avg'!F1355</f>
        <v>75.802010000000024</v>
      </c>
      <c r="H1355" s="2">
        <f>'Moving Avg'!G1355</f>
        <v>74.208161999999973</v>
      </c>
      <c r="I1355" s="2">
        <f>'Moving Avg'!H1355</f>
        <v>59.43656099999999</v>
      </c>
      <c r="J1355" s="5" t="str">
        <f>OBV!F1355</f>
        <v>BEARISH</v>
      </c>
      <c r="K1355" s="5" t="str">
        <f>OBV!G1355</f>
        <v>STRONG</v>
      </c>
      <c r="L1355" s="5" t="str">
        <f>OBV!H1355</f>
        <v>CONFIRMED BEARISH</v>
      </c>
    </row>
    <row r="1356" spans="1:12" ht="13.5" x14ac:dyDescent="0.25">
      <c r="A1356" s="3">
        <f>RSI!A1356</f>
        <v>44285</v>
      </c>
      <c r="B1356" s="2">
        <f>RSI!B1356</f>
        <v>74.736099999999993</v>
      </c>
      <c r="C1356" s="2">
        <f>RSI!I1356</f>
        <v>48.421277723888508</v>
      </c>
      <c r="D1356" s="2">
        <f>MACD!E1356</f>
        <v>-0.41764192758931529</v>
      </c>
      <c r="E1356" s="2">
        <f>MACD!F1356</f>
        <v>-0.11714639728241626</v>
      </c>
      <c r="F1356" s="2">
        <f>'Moving Avg'!D1356</f>
        <v>75.658539999999988</v>
      </c>
      <c r="G1356" s="2">
        <f>'Moving Avg'!F1356</f>
        <v>75.608850000000032</v>
      </c>
      <c r="H1356" s="2">
        <f>'Moving Avg'!G1356</f>
        <v>74.501647999999989</v>
      </c>
      <c r="I1356" s="2">
        <f>'Moving Avg'!H1356</f>
        <v>59.511716999999997</v>
      </c>
      <c r="J1356" s="5" t="str">
        <f>OBV!F1356</f>
        <v>BEARISH</v>
      </c>
      <c r="K1356" s="5" t="str">
        <f>OBV!G1356</f>
        <v>STRONG</v>
      </c>
      <c r="L1356" s="5" t="str">
        <f>OBV!H1356</f>
        <v>CONFIRMED BEARISH</v>
      </c>
    </row>
    <row r="1357" spans="1:12" ht="13.5" x14ac:dyDescent="0.25">
      <c r="A1357" s="3">
        <f>RSI!A1357</f>
        <v>44286</v>
      </c>
      <c r="B1357" s="2">
        <f>RSI!B1357</f>
        <v>76.975499999999997</v>
      </c>
      <c r="C1357" s="2">
        <f>RSI!I1357</f>
        <v>58.696384858968507</v>
      </c>
      <c r="D1357" s="2">
        <f>MACD!E1357</f>
        <v>-0.19313553356504087</v>
      </c>
      <c r="E1357" s="2">
        <f>MACD!F1357</f>
        <v>-0.13234422453894118</v>
      </c>
      <c r="F1357" s="2">
        <f>'Moving Avg'!D1357</f>
        <v>75.645200000000003</v>
      </c>
      <c r="G1357" s="2">
        <f>'Moving Avg'!F1357</f>
        <v>75.527660000000026</v>
      </c>
      <c r="H1357" s="2">
        <f>'Moving Avg'!G1357</f>
        <v>74.795431999999977</v>
      </c>
      <c r="I1357" s="2">
        <f>'Moving Avg'!H1357</f>
        <v>59.59807</v>
      </c>
      <c r="J1357" s="5" t="str">
        <f>OBV!F1357</f>
        <v>BEARISH</v>
      </c>
      <c r="K1357" s="5" t="str">
        <f>OBV!G1357</f>
        <v>STRONG</v>
      </c>
      <c r="L1357" s="5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76.975499999999997</v>
      </c>
      <c r="C1358" s="2">
        <f>RSI!I1358</f>
        <v>58.696384858968507</v>
      </c>
      <c r="D1358" s="2">
        <f>MACD!E1358</f>
        <v>-1.4279121909950732E-2</v>
      </c>
      <c r="E1358" s="2">
        <f>MACD!F1358</f>
        <v>-0.1087312040131431</v>
      </c>
      <c r="F1358" s="2">
        <f>'Moving Avg'!D1358</f>
        <v>75.631859999999989</v>
      </c>
      <c r="G1358" s="2">
        <f>'Moving Avg'!F1358</f>
        <v>75.446470000000019</v>
      </c>
      <c r="H1358" s="2">
        <f>'Moving Avg'!G1358</f>
        <v>75.01343399999999</v>
      </c>
      <c r="I1358" s="2">
        <f>'Moving Avg'!H1358</f>
        <v>59.692871499999995</v>
      </c>
      <c r="J1358" s="5" t="str">
        <f>OBV!F1358</f>
        <v>BEARISH</v>
      </c>
      <c r="K1358" s="5" t="str">
        <f>OBV!G1358</f>
        <v>STRONG</v>
      </c>
      <c r="L1358" s="5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76.975499999999997</v>
      </c>
      <c r="C1359" s="2">
        <f>RSI!I1359</f>
        <v>58.696384858968507</v>
      </c>
      <c r="D1359" s="2">
        <f>MACD!E1359</f>
        <v>0.12677338433731222</v>
      </c>
      <c r="E1359" s="2">
        <f>MACD!F1359</f>
        <v>-6.1630286343052038E-2</v>
      </c>
      <c r="F1359" s="2">
        <f>'Moving Avg'!D1359</f>
        <v>76.079740000000001</v>
      </c>
      <c r="G1359" s="2">
        <f>'Moving Avg'!F1359</f>
        <v>75.542125000000013</v>
      </c>
      <c r="H1359" s="2">
        <f>'Moving Avg'!G1359</f>
        <v>75.172116000000003</v>
      </c>
      <c r="I1359" s="2">
        <f>'Moving Avg'!H1359</f>
        <v>59.796374999999998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</row>
    <row r="1360" spans="1:12" ht="13.5" x14ac:dyDescent="0.25">
      <c r="A1360" s="3">
        <f>RSI!A1360</f>
        <v>44291</v>
      </c>
      <c r="B1360" s="2">
        <f>RSI!B1360</f>
        <v>76.975499999999997</v>
      </c>
      <c r="C1360" s="2">
        <f>RSI!I1360</f>
        <v>58.696384858968507</v>
      </c>
      <c r="D1360" s="2">
        <f>MACD!E1360</f>
        <v>0.23660001020809318</v>
      </c>
      <c r="E1360" s="2">
        <f>MACD!F1360</f>
        <v>-1.9842270328229925E-3</v>
      </c>
      <c r="F1360" s="2">
        <f>'Moving Avg'!D1360</f>
        <v>76.527619999999999</v>
      </c>
      <c r="G1360" s="2">
        <f>'Moving Avg'!F1360</f>
        <v>75.806475000000006</v>
      </c>
      <c r="H1360" s="2">
        <f>'Moving Avg'!G1360</f>
        <v>75.325013999999996</v>
      </c>
      <c r="I1360" s="2">
        <f>'Moving Avg'!H1360</f>
        <v>59.908291000000006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</row>
    <row r="1361" spans="1:12" ht="13.5" x14ac:dyDescent="0.25">
      <c r="A1361" s="3">
        <f>RSI!A1361</f>
        <v>44292</v>
      </c>
      <c r="B1361" s="2">
        <f>RSI!B1361</f>
        <v>76.975499999999997</v>
      </c>
      <c r="C1361" s="2">
        <f>RSI!I1361</f>
        <v>58.696384858968507</v>
      </c>
      <c r="D1361" s="2">
        <f>MACD!E1361</f>
        <v>0.32071032950619838</v>
      </c>
      <c r="E1361" s="2">
        <f>MACD!F1361</f>
        <v>6.2554684274981287E-2</v>
      </c>
      <c r="F1361" s="2">
        <f>'Moving Avg'!D1361</f>
        <v>76.975499999999997</v>
      </c>
      <c r="G1361" s="2">
        <f>'Moving Avg'!F1361</f>
        <v>76.021884999999997</v>
      </c>
      <c r="H1361" s="2">
        <f>'Moving Avg'!G1361</f>
        <v>75.455668000000003</v>
      </c>
      <c r="I1361" s="2">
        <f>'Moving Avg'!H1361</f>
        <v>60.021222000000009</v>
      </c>
      <c r="J1361" s="5" t="str">
        <f>OBV!F1361</f>
        <v>BULLISH</v>
      </c>
      <c r="K1361" s="5" t="str">
        <f>OBV!G1361</f>
        <v>NEUTRAL</v>
      </c>
      <c r="L1361" s="5" t="str">
        <f>OBV!H1361</f>
        <v>CONFIRMED BULLISH</v>
      </c>
    </row>
    <row r="1362" spans="1:12" ht="13.5" x14ac:dyDescent="0.25">
      <c r="A1362" s="3">
        <f>RSI!A1362</f>
        <v>44293</v>
      </c>
      <c r="B1362" s="2">
        <f>RSI!B1362</f>
        <v>76.975499999999997</v>
      </c>
      <c r="C1362" s="2">
        <f>RSI!I1362</f>
        <v>58.696384858968507</v>
      </c>
      <c r="D1362" s="2">
        <f>MACD!E1362</f>
        <v>0.38371402320692027</v>
      </c>
      <c r="E1362" s="2">
        <f>MACD!F1362</f>
        <v>0.12678655206136907</v>
      </c>
      <c r="F1362" s="2">
        <f>'Moving Avg'!D1362</f>
        <v>76.975499999999997</v>
      </c>
      <c r="G1362" s="2">
        <f>'Moving Avg'!F1362</f>
        <v>76.237294999999989</v>
      </c>
      <c r="H1362" s="2">
        <f>'Moving Avg'!G1362</f>
        <v>75.564076</v>
      </c>
      <c r="I1362" s="2">
        <f>'Moving Avg'!H1362</f>
        <v>60.142275500000004</v>
      </c>
      <c r="J1362" s="5" t="str">
        <f>OBV!F1362</f>
        <v>NEUTRAL</v>
      </c>
      <c r="K1362" s="5" t="str">
        <f>OBV!G1362</f>
        <v>NEUTRAL</v>
      </c>
      <c r="L1362" s="5" t="str">
        <f>OBV!H1362</f>
        <v>NEUTRAL</v>
      </c>
    </row>
    <row r="1363" spans="1:12" ht="13.5" x14ac:dyDescent="0.25">
      <c r="A1363" s="3">
        <f>RSI!A1363</f>
        <v>44294</v>
      </c>
      <c r="B1363" s="2">
        <f>RSI!B1363</f>
        <v>74.150300000000001</v>
      </c>
      <c r="C1363" s="2">
        <f>RSI!I1363</f>
        <v>42.165430084250943</v>
      </c>
      <c r="D1363" s="2">
        <f>MACD!E1363</f>
        <v>0.63873727014386361</v>
      </c>
      <c r="E1363" s="2">
        <f>MACD!F1363</f>
        <v>0.22917669567786797</v>
      </c>
      <c r="F1363" s="2">
        <f>'Moving Avg'!D1363</f>
        <v>76.41046</v>
      </c>
      <c r="G1363" s="2">
        <f>'Moving Avg'!F1363</f>
        <v>76.202444999999983</v>
      </c>
      <c r="H1363" s="2">
        <f>'Moving Avg'!G1363</f>
        <v>75.564075999999986</v>
      </c>
      <c r="I1363" s="2">
        <f>'Moving Avg'!H1363</f>
        <v>60.248332500000004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74.150300000000001</v>
      </c>
      <c r="C1364" s="2">
        <f>RSI!I1364</f>
        <v>42.165430084250943</v>
      </c>
      <c r="D1364" s="2">
        <f>MACD!E1364</f>
        <v>0.50943426110421797</v>
      </c>
      <c r="E1364" s="2">
        <f>MACD!F1364</f>
        <v>0.28522820876313798</v>
      </c>
      <c r="F1364" s="2">
        <f>'Moving Avg'!D1364</f>
        <v>75.845420000000004</v>
      </c>
      <c r="G1364" s="2">
        <f>'Moving Avg'!F1364</f>
        <v>76.167594999999992</v>
      </c>
      <c r="H1364" s="2">
        <f>'Moving Avg'!G1364</f>
        <v>75.49733999999998</v>
      </c>
      <c r="I1364" s="2">
        <f>'Moving Avg'!H1364</f>
        <v>60.346448500000008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74.150300000000001</v>
      </c>
      <c r="C1365" s="2">
        <f>RSI!I1365</f>
        <v>42.165430084250943</v>
      </c>
      <c r="D1365" s="2">
        <f>MACD!E1365</f>
        <v>0.40899874962182992</v>
      </c>
      <c r="E1365" s="2">
        <f>MACD!F1365</f>
        <v>0.30998231693487638</v>
      </c>
      <c r="F1365" s="2">
        <f>'Moving Avg'!D1365</f>
        <v>75.280380000000008</v>
      </c>
      <c r="G1365" s="2">
        <f>'Moving Avg'!F1365</f>
        <v>76.132744999999986</v>
      </c>
      <c r="H1365" s="2">
        <f>'Moving Avg'!G1365</f>
        <v>75.338657999999981</v>
      </c>
      <c r="I1365" s="2">
        <f>'Moving Avg'!H1365</f>
        <v>60.444564499999998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74.150300000000001</v>
      </c>
      <c r="C1366" s="2">
        <f>RSI!I1366</f>
        <v>42.165430084250943</v>
      </c>
      <c r="D1366" s="2">
        <f>MACD!E1366</f>
        <v>0.33232478763852669</v>
      </c>
      <c r="E1366" s="2">
        <f>MACD!F1366</f>
        <v>0.31445081107560646</v>
      </c>
      <c r="F1366" s="2">
        <f>'Moving Avg'!D1366</f>
        <v>74.715339999999998</v>
      </c>
      <c r="G1366" s="2">
        <f>'Moving Avg'!F1366</f>
        <v>76.097894999999994</v>
      </c>
      <c r="H1366" s="2">
        <f>'Moving Avg'!G1366</f>
        <v>75.145865999999984</v>
      </c>
      <c r="I1366" s="2">
        <f>'Moving Avg'!H1366</f>
        <v>60.542680500000003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</row>
    <row r="1367" spans="1:12" ht="13.5" x14ac:dyDescent="0.25">
      <c r="A1367" s="3">
        <f>RSI!A1367</f>
        <v>44301</v>
      </c>
      <c r="B1367" s="2">
        <f>RSI!B1367</f>
        <v>74.150300000000001</v>
      </c>
      <c r="C1367" s="2">
        <f>RSI!I1367</f>
        <v>42.165430084250943</v>
      </c>
      <c r="D1367" s="2">
        <f>MACD!E1367</f>
        <v>0.61966427853322159</v>
      </c>
      <c r="E1367" s="2">
        <f>MACD!F1367</f>
        <v>0.37549350456712949</v>
      </c>
      <c r="F1367" s="2">
        <f>'Moving Avg'!D1367</f>
        <v>74.150300000000001</v>
      </c>
      <c r="G1367" s="2">
        <f>'Moving Avg'!F1367</f>
        <v>75.953299999999999</v>
      </c>
      <c r="H1367" s="2">
        <f>'Moving Avg'!G1367</f>
        <v>74.997563999999969</v>
      </c>
      <c r="I1367" s="2">
        <f>'Moving Avg'!H1367</f>
        <v>60.646924499999997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</row>
    <row r="1368" spans="1:12" ht="13.5" x14ac:dyDescent="0.25">
      <c r="A1368" s="3">
        <f>RSI!A1368</f>
        <v>44302</v>
      </c>
      <c r="B1368" s="2">
        <f>RSI!B1368</f>
        <v>76.374799999999993</v>
      </c>
      <c r="C1368" s="2">
        <f>RSI!I1368</f>
        <v>56.2261598387297</v>
      </c>
      <c r="D1368" s="2">
        <f>MACD!E1368</f>
        <v>0.70514434372384471</v>
      </c>
      <c r="E1368" s="2">
        <f>MACD!F1368</f>
        <v>0.44142367239847258</v>
      </c>
      <c r="F1368" s="2">
        <f>'Moving Avg'!D1368</f>
        <v>74.595200000000006</v>
      </c>
      <c r="G1368" s="2">
        <f>'Moving Avg'!F1368</f>
        <v>75.919929999999994</v>
      </c>
      <c r="H1368" s="2">
        <f>'Moving Avg'!G1368</f>
        <v>74.94565799999998</v>
      </c>
      <c r="I1368" s="2">
        <f>'Moving Avg'!H1368</f>
        <v>60.763378999999993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76.374799999999993</v>
      </c>
      <c r="C1369" s="2">
        <f>RSI!I1369</f>
        <v>56.2261598387297</v>
      </c>
      <c r="D1369" s="2">
        <f>MACD!E1369</f>
        <v>0.7709256558393065</v>
      </c>
      <c r="E1369" s="2">
        <f>MACD!F1369</f>
        <v>0.50732406908663941</v>
      </c>
      <c r="F1369" s="2">
        <f>'Moving Avg'!D1369</f>
        <v>75.040099999999995</v>
      </c>
      <c r="G1369" s="2">
        <f>'Moving Avg'!F1369</f>
        <v>75.886560000000003</v>
      </c>
      <c r="H1369" s="2">
        <f>'Moving Avg'!G1369</f>
        <v>74.986883999999975</v>
      </c>
      <c r="I1369" s="2">
        <f>'Moving Avg'!H1369</f>
        <v>60.881319999999988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44306</v>
      </c>
      <c r="B1370" s="2">
        <f>RSI!B1370</f>
        <v>78.599299999999999</v>
      </c>
      <c r="C1370" s="2">
        <f>RSI!I1370</f>
        <v>65.85401179421396</v>
      </c>
      <c r="D1370" s="2">
        <f>MACD!E1370</f>
        <v>0.65574604959539329</v>
      </c>
      <c r="E1370" s="2">
        <f>MACD!F1370</f>
        <v>0.53700846518839018</v>
      </c>
      <c r="F1370" s="2">
        <f>'Moving Avg'!D1370</f>
        <v>75.929900000000004</v>
      </c>
      <c r="G1370" s="2">
        <f>'Moving Avg'!F1370</f>
        <v>75.964415000000002</v>
      </c>
      <c r="H1370" s="2">
        <f>'Moving Avg'!G1370</f>
        <v>75.07259999999998</v>
      </c>
      <c r="I1370" s="2">
        <f>'Moving Avg'!H1370</f>
        <v>61.013284499999983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78.599299999999999</v>
      </c>
      <c r="C1371" s="2">
        <f>RSI!I1371</f>
        <v>65.85401179421396</v>
      </c>
      <c r="D1371" s="2">
        <f>MACD!E1371</f>
        <v>0.53952788459410783</v>
      </c>
      <c r="E1371" s="2">
        <f>MACD!F1371</f>
        <v>0.53751234906953371</v>
      </c>
      <c r="F1371" s="2">
        <f>'Moving Avg'!D1371</f>
        <v>76.819699999999983</v>
      </c>
      <c r="G1371" s="2">
        <f>'Moving Avg'!F1371</f>
        <v>76.042270000000016</v>
      </c>
      <c r="H1371" s="2">
        <f>'Moving Avg'!G1371</f>
        <v>75.20236199999998</v>
      </c>
      <c r="I1371" s="2">
        <f>'Moving Avg'!H1371</f>
        <v>61.146988999999984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</row>
    <row r="1372" spans="1:12" ht="13.5" x14ac:dyDescent="0.25">
      <c r="A1372" s="3">
        <f>RSI!A1372</f>
        <v>44308</v>
      </c>
      <c r="B1372" s="2">
        <f>RSI!B1372</f>
        <v>78.599299999999999</v>
      </c>
      <c r="C1372" s="2">
        <f>RSI!I1372</f>
        <v>65.85401179421396</v>
      </c>
      <c r="D1372" s="2">
        <f>MACD!E1372</f>
        <v>0.4238204574894695</v>
      </c>
      <c r="E1372" s="2">
        <f>MACD!F1372</f>
        <v>0.51477397075352094</v>
      </c>
      <c r="F1372" s="2">
        <f>'Moving Avg'!D1372</f>
        <v>77.709500000000006</v>
      </c>
      <c r="G1372" s="2">
        <f>'Moving Avg'!F1372</f>
        <v>76.120125000000016</v>
      </c>
      <c r="H1372" s="2">
        <f>'Moving Avg'!G1372</f>
        <v>75.365491999999975</v>
      </c>
      <c r="I1372" s="2">
        <f>'Moving Avg'!H1372</f>
        <v>61.27714049999998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</row>
    <row r="1373" spans="1:12" ht="13.5" x14ac:dyDescent="0.25">
      <c r="A1373" s="3">
        <f>RSI!A1373</f>
        <v>44309</v>
      </c>
      <c r="B1373" s="2">
        <f>RSI!B1373</f>
        <v>78.599299999999999</v>
      </c>
      <c r="C1373" s="2">
        <f>RSI!I1373</f>
        <v>65.85401179421396</v>
      </c>
      <c r="D1373" s="2">
        <f>MACD!E1373</f>
        <v>-0.12481436952973013</v>
      </c>
      <c r="E1373" s="2">
        <f>MACD!F1373</f>
        <v>0.38685630269687071</v>
      </c>
      <c r="F1373" s="2">
        <f>'Moving Avg'!D1373</f>
        <v>78.154399999999981</v>
      </c>
      <c r="G1373" s="2">
        <f>'Moving Avg'!F1373</f>
        <v>76.197980000000015</v>
      </c>
      <c r="H1373" s="2">
        <f>'Moving Avg'!G1373</f>
        <v>75.538409999999971</v>
      </c>
      <c r="I1373" s="2">
        <f>'Moving Avg'!H1373</f>
        <v>61.416320499999983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78.599299999999999</v>
      </c>
      <c r="C1374" s="2">
        <f>RSI!I1374</f>
        <v>65.85401179421396</v>
      </c>
      <c r="D1374" s="2">
        <f>MACD!E1374</f>
        <v>-0.60393493919400498</v>
      </c>
      <c r="E1374" s="2">
        <f>MACD!F1374</f>
        <v>0.18869805431869563</v>
      </c>
      <c r="F1374" s="2">
        <f>'Moving Avg'!D1374</f>
        <v>78.599299999999999</v>
      </c>
      <c r="G1374" s="2">
        <f>'Moving Avg'!F1374</f>
        <v>76.391140000000036</v>
      </c>
      <c r="H1374" s="2">
        <f>'Moving Avg'!G1374</f>
        <v>75.667429999999982</v>
      </c>
      <c r="I1374" s="2">
        <f>'Moving Avg'!H1374</f>
        <v>61.54788599999997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76.382300000000001</v>
      </c>
      <c r="C1375" s="2">
        <f>RSI!I1375</f>
        <v>49.983300654429399</v>
      </c>
      <c r="D1375" s="2">
        <f>MACD!E1375</f>
        <v>-0.85891048592021946</v>
      </c>
      <c r="E1375" s="2">
        <f>MACD!F1375</f>
        <v>-2.0823653729087399E-2</v>
      </c>
      <c r="F1375" s="2">
        <f>'Moving Avg'!D1375</f>
        <v>78.155900000000003</v>
      </c>
      <c r="G1375" s="2">
        <f>'Moving Avg'!F1375</f>
        <v>76.473450000000028</v>
      </c>
      <c r="H1375" s="2">
        <f>'Moving Avg'!G1375</f>
        <v>75.752109999999988</v>
      </c>
      <c r="I1375" s="2">
        <f>'Moving Avg'!H1375</f>
        <v>61.675980999999965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76.374799999999993</v>
      </c>
      <c r="C1376" s="2">
        <f>RSI!I1376</f>
        <v>49.939453825296063</v>
      </c>
      <c r="D1376" s="2">
        <f>MACD!E1376</f>
        <v>-1.0737698403533358</v>
      </c>
      <c r="E1376" s="2">
        <f>MACD!F1376</f>
        <v>-0.23141289105393709</v>
      </c>
      <c r="F1376" s="2">
        <f>'Moving Avg'!D1376</f>
        <v>77.710999999999999</v>
      </c>
      <c r="G1376" s="2">
        <f>'Moving Avg'!F1376</f>
        <v>76.55538500000003</v>
      </c>
      <c r="H1376" s="2">
        <f>'Moving Avg'!G1376</f>
        <v>75.836639999999989</v>
      </c>
      <c r="I1376" s="2">
        <f>'Moving Avg'!H1376</f>
        <v>61.804038499999962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</row>
    <row r="1377" spans="1:12" ht="13.5" x14ac:dyDescent="0.25">
      <c r="A1377" s="3">
        <f>RSI!A1377</f>
        <v>44315</v>
      </c>
      <c r="B1377" s="2">
        <f>RSI!B1377</f>
        <v>74.157700000000006</v>
      </c>
      <c r="C1377" s="2">
        <f>RSI!I1377</f>
        <v>39.037507427439394</v>
      </c>
      <c r="D1377" s="2">
        <f>MACD!E1377</f>
        <v>-1.0909910457883711</v>
      </c>
      <c r="E1377" s="2">
        <f>MACD!F1377</f>
        <v>-0.40332852200082392</v>
      </c>
      <c r="F1377" s="2">
        <f>'Moving Avg'!D1377</f>
        <v>76.822679999999991</v>
      </c>
      <c r="G1377" s="2">
        <f>'Moving Avg'!F1377</f>
        <v>76.414495000000016</v>
      </c>
      <c r="H1377" s="2">
        <f>'Moving Avg'!G1377</f>
        <v>75.876827999999989</v>
      </c>
      <c r="I1377" s="2">
        <f>'Moving Avg'!H1377</f>
        <v>61.921010499999966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</row>
    <row r="1378" spans="1:12" ht="13.5" x14ac:dyDescent="0.25">
      <c r="A1378" s="3">
        <f>RSI!A1378</f>
        <v>44316</v>
      </c>
      <c r="B1378" s="2">
        <f>RSI!B1378</f>
        <v>76.411900000000003</v>
      </c>
      <c r="C1378" s="2">
        <f>RSI!I1378</f>
        <v>50.798204255465798</v>
      </c>
      <c r="D1378" s="2">
        <f>MACD!E1378</f>
        <v>-0.91688183584957983</v>
      </c>
      <c r="E1378" s="2">
        <f>MACD!F1378</f>
        <v>-0.50603918477057519</v>
      </c>
      <c r="F1378" s="2">
        <f>'Moving Avg'!D1378</f>
        <v>76.385199999999998</v>
      </c>
      <c r="G1378" s="2">
        <f>'Moving Avg'!F1378</f>
        <v>76.38631500000001</v>
      </c>
      <c r="H1378" s="2">
        <f>'Moving Avg'!G1378</f>
        <v>75.922059999999988</v>
      </c>
      <c r="I1378" s="2">
        <f>'Moving Avg'!H1378</f>
        <v>62.049253499999956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44319</v>
      </c>
      <c r="B1379" s="2">
        <f>RSI!B1379</f>
        <v>78.710599999999999</v>
      </c>
      <c r="C1379" s="2">
        <f>RSI!I1379</f>
        <v>59.399702232239925</v>
      </c>
      <c r="D1379" s="2">
        <f>MACD!E1379</f>
        <v>-0.94071955642915839</v>
      </c>
      <c r="E1379" s="2">
        <f>MACD!F1379</f>
        <v>-0.59297525910229187</v>
      </c>
      <c r="F1379" s="2">
        <f>'Moving Avg'!D1379</f>
        <v>76.407459999999986</v>
      </c>
      <c r="G1379" s="2">
        <f>'Moving Avg'!F1379</f>
        <v>76.473070000000007</v>
      </c>
      <c r="H1379" s="2">
        <f>'Moving Avg'!G1379</f>
        <v>76.013265999999987</v>
      </c>
      <c r="I1379" s="2">
        <f>'Moving Avg'!H1379</f>
        <v>62.18173799999996</v>
      </c>
      <c r="J1379" s="5" t="str">
        <f>OBV!F1379</f>
        <v>BEARISH</v>
      </c>
      <c r="K1379" s="5" t="str">
        <f>OBV!G1379</f>
        <v>NEUTRAL</v>
      </c>
      <c r="L1379" s="5" t="str">
        <f>OBV!H1379</f>
        <v>BEARISH DIVERGENCE</v>
      </c>
    </row>
    <row r="1380" spans="1:12" ht="13.5" x14ac:dyDescent="0.25">
      <c r="A1380" s="3">
        <f>RSI!A1380</f>
        <v>44320</v>
      </c>
      <c r="B1380" s="2">
        <f>RSI!B1380</f>
        <v>81.068600000000004</v>
      </c>
      <c r="C1380" s="2">
        <f>RSI!I1380</f>
        <v>65.97147388712159</v>
      </c>
      <c r="D1380" s="2">
        <f>MACD!E1380</f>
        <v>-0.80773008330569951</v>
      </c>
      <c r="E1380" s="2">
        <f>MACD!F1380</f>
        <v>-0.63592622394297338</v>
      </c>
      <c r="F1380" s="2">
        <f>'Moving Avg'!D1380</f>
        <v>77.344719999999995</v>
      </c>
      <c r="G1380" s="2">
        <f>'Moving Avg'!F1380</f>
        <v>76.677725000000009</v>
      </c>
      <c r="H1380" s="2">
        <f>'Moving Avg'!G1380</f>
        <v>76.151631999999978</v>
      </c>
      <c r="I1380" s="2">
        <f>'Moving Avg'!H1380</f>
        <v>62.318180499999961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85.272900000000007</v>
      </c>
      <c r="C1381" s="2">
        <f>RSI!I1381</f>
        <v>74.03997598673206</v>
      </c>
      <c r="D1381" s="2">
        <f>MACD!E1381</f>
        <v>-1.0339009509918071</v>
      </c>
      <c r="E1381" s="2">
        <f>MACD!F1381</f>
        <v>-0.71552116935274024</v>
      </c>
      <c r="F1381" s="2">
        <f>'Moving Avg'!D1381</f>
        <v>79.124339999999989</v>
      </c>
      <c r="G1381" s="2">
        <f>'Moving Avg'!F1381</f>
        <v>77.092595000000003</v>
      </c>
      <c r="H1381" s="2">
        <f>'Moving Avg'!G1381</f>
        <v>76.374083999999982</v>
      </c>
      <c r="I1381" s="2">
        <f>'Moving Avg'!H1381</f>
        <v>62.469044999999952</v>
      </c>
      <c r="J1381" s="5" t="str">
        <f>OBV!F1381</f>
        <v>BULLISH</v>
      </c>
      <c r="K1381" s="5" t="str">
        <f>OBV!G1381</f>
        <v>WEAK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87.793999999999997</v>
      </c>
      <c r="C1382" s="2">
        <f>RSI!I1382</f>
        <v>77.487136963886883</v>
      </c>
      <c r="D1382" s="2">
        <f>MACD!E1382</f>
        <v>-1.4621185715322866</v>
      </c>
      <c r="E1382" s="2">
        <f>MACD!F1382</f>
        <v>-0.86484064978864961</v>
      </c>
      <c r="F1382" s="2">
        <f>'Moving Avg'!D1382</f>
        <v>81.851599999999991</v>
      </c>
      <c r="G1382" s="2">
        <f>'Moving Avg'!F1382</f>
        <v>77.63351999999999</v>
      </c>
      <c r="H1382" s="2">
        <f>'Moving Avg'!G1382</f>
        <v>76.646957999999984</v>
      </c>
      <c r="I1382" s="2">
        <f>'Moving Avg'!H1382</f>
        <v>62.632514999999948</v>
      </c>
      <c r="J1382" s="5" t="str">
        <f>OBV!F1382</f>
        <v>BULLISH</v>
      </c>
      <c r="K1382" s="5" t="str">
        <f>OBV!G1382</f>
        <v>WEAK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87.793999999999997</v>
      </c>
      <c r="C1383" s="2">
        <f>RSI!I1383</f>
        <v>77.487136963886883</v>
      </c>
      <c r="D1383" s="2">
        <f>MACD!E1383</f>
        <v>-1.8857372933627801</v>
      </c>
      <c r="E1383" s="2">
        <f>MACD!F1383</f>
        <v>-1.0690199785034757</v>
      </c>
      <c r="F1383" s="2">
        <f>'Moving Avg'!D1383</f>
        <v>84.128019999999992</v>
      </c>
      <c r="G1383" s="2">
        <f>'Moving Avg'!F1383</f>
        <v>78.315705000000008</v>
      </c>
      <c r="H1383" s="2">
        <f>'Moving Avg'!G1383</f>
        <v>76.916865999999985</v>
      </c>
      <c r="I1383" s="2">
        <f>'Moving Avg'!H1383</f>
        <v>62.795984999999952</v>
      </c>
      <c r="J1383" s="5" t="str">
        <f>OBV!F1383</f>
        <v>BULLISH</v>
      </c>
      <c r="K1383" s="5" t="str">
        <f>OBV!G1383</f>
        <v>WEAK</v>
      </c>
      <c r="L1383" s="5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87.497399999999999</v>
      </c>
      <c r="C1384" s="2">
        <f>RSI!I1384</f>
        <v>76.108218857447099</v>
      </c>
      <c r="D1384" s="2">
        <f>MACD!E1384</f>
        <v>-2.2789549552714305</v>
      </c>
      <c r="E1384" s="2">
        <f>MACD!F1384</f>
        <v>-1.3110069738570669</v>
      </c>
      <c r="F1384" s="2">
        <f>'Moving Avg'!D1384</f>
        <v>85.885379999999984</v>
      </c>
      <c r="G1384" s="2">
        <f>'Moving Avg'!F1384</f>
        <v>78.983060000000009</v>
      </c>
      <c r="H1384" s="2">
        <f>'Moving Avg'!G1384</f>
        <v>77.139317999999989</v>
      </c>
      <c r="I1384" s="2">
        <f>'Moving Avg'!H1384</f>
        <v>62.959748999999945</v>
      </c>
      <c r="J1384" s="5" t="str">
        <f>OBV!F1384</f>
        <v>BULLISH</v>
      </c>
      <c r="K1384" s="5" t="str">
        <f>OBV!G1384</f>
        <v>WEAK</v>
      </c>
      <c r="L1384" s="5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85.791899999999998</v>
      </c>
      <c r="C1385" s="2">
        <f>RSI!I1385</f>
        <v>68.55372804459904</v>
      </c>
      <c r="D1385" s="2">
        <f>MACD!E1385</f>
        <v>-2.8772069131169928</v>
      </c>
      <c r="E1385" s="2">
        <f>MACD!F1385</f>
        <v>-1.6242469617090523</v>
      </c>
      <c r="F1385" s="2">
        <f>'Moving Avg'!D1385</f>
        <v>86.830039999999997</v>
      </c>
      <c r="G1385" s="2">
        <f>'Moving Avg'!F1385</f>
        <v>79.56514</v>
      </c>
      <c r="H1385" s="2">
        <f>'Moving Avg'!G1385</f>
        <v>77.32765999999998</v>
      </c>
      <c r="I1385" s="2">
        <f>'Moving Avg'!H1385</f>
        <v>63.114985499999946</v>
      </c>
      <c r="J1385" s="5" t="str">
        <f>OBV!F1385</f>
        <v>BULLISH</v>
      </c>
      <c r="K1385" s="5" t="str">
        <f>OBV!G1385</f>
        <v>WEAK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88.364900000000006</v>
      </c>
      <c r="C1386" s="2">
        <f>RSI!I1386</f>
        <v>72.920729575480422</v>
      </c>
      <c r="D1386" s="2">
        <f>MACD!E1386</f>
        <v>-3.6121124993137528</v>
      </c>
      <c r="E1386" s="2">
        <f>MACD!F1386</f>
        <v>-2.0218200692299924</v>
      </c>
      <c r="F1386" s="2">
        <f>'Moving Avg'!D1386</f>
        <v>87.448440000000005</v>
      </c>
      <c r="G1386" s="2">
        <f>'Moving Avg'!F1386</f>
        <v>80.275869999999998</v>
      </c>
      <c r="H1386" s="2">
        <f>'Moving Avg'!G1386</f>
        <v>77.522971999999996</v>
      </c>
      <c r="I1386" s="2">
        <f>'Moving Avg'!H1386</f>
        <v>63.288525999999955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88.238900000000001</v>
      </c>
      <c r="C1387" s="2">
        <f>RSI!I1387</f>
        <v>72.390563932313029</v>
      </c>
      <c r="D1387" s="2">
        <f>MACD!E1387</f>
        <v>-4.6151278446324255</v>
      </c>
      <c r="E1387" s="2">
        <f>MACD!F1387</f>
        <v>-2.5404816243104791</v>
      </c>
      <c r="F1387" s="2">
        <f>'Moving Avg'!D1387</f>
        <v>87.537420000000012</v>
      </c>
      <c r="G1387" s="2">
        <f>'Moving Avg'!F1387</f>
        <v>80.9803</v>
      </c>
      <c r="H1387" s="2">
        <f>'Moving Avg'!G1387</f>
        <v>77.715763999999993</v>
      </c>
      <c r="I1387" s="2">
        <f>'Moving Avg'!H1387</f>
        <v>63.461436499999962</v>
      </c>
      <c r="J1387" s="5" t="str">
        <f>OBV!F1387</f>
        <v>BEARISH</v>
      </c>
      <c r="K1387" s="5" t="str">
        <f>OBV!G1387</f>
        <v>STRONG</v>
      </c>
      <c r="L1387" s="5" t="str">
        <f>OBV!H1387</f>
        <v>BEARISH DIVERGENCE</v>
      </c>
    </row>
    <row r="1388" spans="1:12" ht="13.5" x14ac:dyDescent="0.25">
      <c r="A1388" s="3">
        <f>RSI!A1388</f>
        <v>44335</v>
      </c>
      <c r="B1388" s="2">
        <f>RSI!B1388</f>
        <v>85.880899999999997</v>
      </c>
      <c r="C1388" s="2">
        <f>RSI!I1388</f>
        <v>63.138980322488614</v>
      </c>
      <c r="D1388" s="2">
        <f>MACD!E1388</f>
        <v>-4.987374877635574</v>
      </c>
      <c r="E1388" s="2">
        <f>MACD!F1388</f>
        <v>-3.0298602749754986</v>
      </c>
      <c r="F1388" s="2">
        <f>'Moving Avg'!D1388</f>
        <v>87.154799999999994</v>
      </c>
      <c r="G1388" s="2">
        <f>'Moving Avg'!F1388</f>
        <v>81.455604999999991</v>
      </c>
      <c r="H1388" s="2">
        <f>'Moving Avg'!G1388</f>
        <v>77.861395999999999</v>
      </c>
      <c r="I1388" s="2">
        <f>'Moving Avg'!H1388</f>
        <v>63.630569999999963</v>
      </c>
      <c r="J1388" s="5" t="str">
        <f>OBV!F1388</f>
        <v>BEARISH</v>
      </c>
      <c r="K1388" s="5" t="str">
        <f>OBV!G1388</f>
        <v>STRONG</v>
      </c>
      <c r="L1388" s="5" t="str">
        <f>OBV!H1388</f>
        <v>CONFIRMED BEARISH</v>
      </c>
    </row>
    <row r="1389" spans="1:12" ht="13.5" x14ac:dyDescent="0.25">
      <c r="A1389" s="3">
        <f>RSI!A1389</f>
        <v>44336</v>
      </c>
      <c r="B1389" s="2">
        <f>RSI!B1389</f>
        <v>82.306899999999999</v>
      </c>
      <c r="C1389" s="2">
        <f>RSI!I1389</f>
        <v>52.241103578365518</v>
      </c>
      <c r="D1389" s="2">
        <f>MACD!E1389</f>
        <v>-4.7117071698444875</v>
      </c>
      <c r="E1389" s="2">
        <f>MACD!F1389</f>
        <v>-3.3662296539492966</v>
      </c>
      <c r="F1389" s="2">
        <f>'Moving Avg'!D1389</f>
        <v>86.116700000000009</v>
      </c>
      <c r="G1389" s="2">
        <f>'Moving Avg'!F1389</f>
        <v>81.752210000000019</v>
      </c>
      <c r="H1389" s="2">
        <f>'Moving Avg'!G1389</f>
        <v>78.006286000000003</v>
      </c>
      <c r="I1389" s="2">
        <f>'Moving Avg'!H1389</f>
        <v>63.781833499999969</v>
      </c>
      <c r="J1389" s="5" t="str">
        <f>OBV!F1389</f>
        <v>BEARISH</v>
      </c>
      <c r="K1389" s="5" t="str">
        <f>OBV!G1389</f>
        <v>STRONG</v>
      </c>
      <c r="L1389" s="5" t="str">
        <f>OBV!H1389</f>
        <v>CONFIRMED BEARISH</v>
      </c>
    </row>
    <row r="1390" spans="1:12" ht="13.5" x14ac:dyDescent="0.25">
      <c r="A1390" s="3">
        <f>RSI!A1390</f>
        <v>44337</v>
      </c>
      <c r="B1390" s="2">
        <f>RSI!B1390</f>
        <v>85.866100000000003</v>
      </c>
      <c r="C1390" s="2">
        <f>RSI!I1390</f>
        <v>59.700830823997343</v>
      </c>
      <c r="D1390" s="2">
        <f>MACD!E1390</f>
        <v>-4.3838922173603549</v>
      </c>
      <c r="E1390" s="2">
        <f>MACD!F1390</f>
        <v>-3.5697621666315085</v>
      </c>
      <c r="F1390" s="2">
        <f>'Moving Avg'!D1390</f>
        <v>86.131540000000001</v>
      </c>
      <c r="G1390" s="2">
        <f>'Moving Avg'!F1390</f>
        <v>82.115549999999999</v>
      </c>
      <c r="H1390" s="2">
        <f>'Moving Avg'!G1390</f>
        <v>78.289838000000003</v>
      </c>
      <c r="I1390" s="2">
        <f>'Moving Avg'!H1390</f>
        <v>63.950892999999958</v>
      </c>
      <c r="J1390" s="5" t="str">
        <f>OBV!F1390</f>
        <v>BEARISH</v>
      </c>
      <c r="K1390" s="5" t="str">
        <f>OBV!G1390</f>
        <v>STRONG</v>
      </c>
      <c r="L1390" s="5" t="str">
        <f>OBV!H1390</f>
        <v>BEARISH DIVERGENCE</v>
      </c>
    </row>
    <row r="1391" spans="1:12" ht="13.5" x14ac:dyDescent="0.25">
      <c r="A1391" s="3">
        <f>RSI!A1391</f>
        <v>44340</v>
      </c>
      <c r="B1391" s="2">
        <f>RSI!B1391</f>
        <v>84.531400000000005</v>
      </c>
      <c r="C1391" s="2">
        <f>RSI!I1391</f>
        <v>56.158415619096353</v>
      </c>
      <c r="D1391" s="2">
        <f>MACD!E1391</f>
        <v>-3.3860885683501465</v>
      </c>
      <c r="E1391" s="2">
        <f>MACD!F1391</f>
        <v>-3.5330274469752365</v>
      </c>
      <c r="F1391" s="2">
        <f>'Moving Avg'!D1391</f>
        <v>85.364840000000001</v>
      </c>
      <c r="G1391" s="2">
        <f>'Moving Avg'!F1391</f>
        <v>82.412155000000013</v>
      </c>
      <c r="H1391" s="2">
        <f>'Moving Avg'!G1391</f>
        <v>78.527119999999996</v>
      </c>
      <c r="I1391" s="2">
        <f>'Moving Avg'!H1391</f>
        <v>64.113278999999963</v>
      </c>
      <c r="J1391" s="5" t="str">
        <f>OBV!F1391</f>
        <v>BEARISH</v>
      </c>
      <c r="K1391" s="5" t="str">
        <f>OBV!G1391</f>
        <v>STRONG</v>
      </c>
      <c r="L1391" s="5" t="str">
        <f>OBV!H1391</f>
        <v>CONFIRMED BEARISH</v>
      </c>
    </row>
    <row r="1392" spans="1:12" ht="13.5" x14ac:dyDescent="0.25">
      <c r="A1392" s="3">
        <f>RSI!A1392</f>
        <v>44341</v>
      </c>
      <c r="B1392" s="2">
        <f>RSI!B1392</f>
        <v>85.272900000000007</v>
      </c>
      <c r="C1392" s="2">
        <f>RSI!I1392</f>
        <v>57.661444425163495</v>
      </c>
      <c r="D1392" s="2">
        <f>MACD!E1392</f>
        <v>-2.2243599137883194</v>
      </c>
      <c r="E1392" s="2">
        <f>MACD!F1392</f>
        <v>-3.2712939403378529</v>
      </c>
      <c r="F1392" s="2">
        <f>'Moving Avg'!D1392</f>
        <v>84.771640000000005</v>
      </c>
      <c r="G1392" s="2">
        <f>'Moving Avg'!F1392</f>
        <v>82.745835000000014</v>
      </c>
      <c r="H1392" s="2">
        <f>'Moving Avg'!G1392</f>
        <v>78.779231999999993</v>
      </c>
      <c r="I1392" s="2">
        <f>'Moving Avg'!H1392</f>
        <v>64.271576999999951</v>
      </c>
      <c r="J1392" s="5" t="str">
        <f>OBV!F1392</f>
        <v>BEARISH</v>
      </c>
      <c r="K1392" s="5" t="str">
        <f>OBV!G1392</f>
        <v>STRONG</v>
      </c>
      <c r="L1392" s="5" t="str">
        <f>OBV!H1392</f>
        <v>CONFIRMED BEARISH</v>
      </c>
    </row>
    <row r="1393" spans="1:12" ht="13.5" x14ac:dyDescent="0.25">
      <c r="A1393" s="3">
        <f>RSI!A1393</f>
        <v>44342</v>
      </c>
      <c r="B1393" s="2">
        <f>RSI!B1393</f>
        <v>87.831100000000006</v>
      </c>
      <c r="C1393" s="2">
        <f>RSI!I1393</f>
        <v>62.445058898779408</v>
      </c>
      <c r="D1393" s="2">
        <f>MACD!E1393</f>
        <v>-1.4495906270086749</v>
      </c>
      <c r="E1393" s="2">
        <f>MACD!F1393</f>
        <v>-2.9069532776720175</v>
      </c>
      <c r="F1393" s="2">
        <f>'Moving Avg'!D1393</f>
        <v>85.161680000000004</v>
      </c>
      <c r="G1393" s="2">
        <f>'Moving Avg'!F1393</f>
        <v>83.207425000000001</v>
      </c>
      <c r="H1393" s="2">
        <f>'Moving Avg'!G1393</f>
        <v>79.038907999999992</v>
      </c>
      <c r="I1393" s="2">
        <f>'Moving Avg'!H1393</f>
        <v>64.44266599999996</v>
      </c>
      <c r="J1393" s="5" t="str">
        <f>OBV!F1393</f>
        <v>BEARISH</v>
      </c>
      <c r="K1393" s="5" t="str">
        <f>OBV!G1393</f>
        <v>NEUTRAL</v>
      </c>
      <c r="L1393" s="5" t="str">
        <f>OBV!H1393</f>
        <v>BEARISH DIVERGENCE</v>
      </c>
    </row>
    <row r="1394" spans="1:12" ht="13.5" x14ac:dyDescent="0.25">
      <c r="A1394" s="3">
        <f>RSI!A1394</f>
        <v>44343</v>
      </c>
      <c r="B1394" s="2">
        <f>RSI!B1394</f>
        <v>88.958100000000002</v>
      </c>
      <c r="C1394" s="2">
        <f>RSI!I1394</f>
        <v>64.355721766862573</v>
      </c>
      <c r="D1394" s="2">
        <f>MACD!E1394</f>
        <v>-0.9555931444661212</v>
      </c>
      <c r="E1394" s="2">
        <f>MACD!F1394</f>
        <v>-2.5166812510308381</v>
      </c>
      <c r="F1394" s="2">
        <f>'Moving Avg'!D1394</f>
        <v>86.491920000000007</v>
      </c>
      <c r="G1394" s="2">
        <f>'Moving Avg'!F1394</f>
        <v>83.725365000000011</v>
      </c>
      <c r="H1394" s="2">
        <f>'Moving Avg'!G1394</f>
        <v>79.321123999999998</v>
      </c>
      <c r="I1394" s="2">
        <f>'Moving Avg'!H1394</f>
        <v>64.622725999999957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</row>
    <row r="1395" spans="1:12" ht="13.5" x14ac:dyDescent="0.25">
      <c r="A1395" s="3">
        <f>RSI!A1395</f>
        <v>44344</v>
      </c>
      <c r="B1395" s="2">
        <f>RSI!B1395</f>
        <v>88.950699999999998</v>
      </c>
      <c r="C1395" s="2">
        <f>RSI!I1395</f>
        <v>64.332577660400176</v>
      </c>
      <c r="D1395" s="2">
        <f>MACD!E1395</f>
        <v>-0.83615075051434928</v>
      </c>
      <c r="E1395" s="2">
        <f>MACD!F1395</f>
        <v>-2.1805751509275404</v>
      </c>
      <c r="F1395" s="2">
        <f>'Moving Avg'!D1395</f>
        <v>87.108840000000001</v>
      </c>
      <c r="G1395" s="2">
        <f>'Moving Avg'!F1395</f>
        <v>84.353785000000002</v>
      </c>
      <c r="H1395" s="2">
        <f>'Moving Avg'!G1395</f>
        <v>79.603191999999993</v>
      </c>
      <c r="I1395" s="2">
        <f>'Moving Avg'!H1395</f>
        <v>64.802748999999949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</row>
    <row r="1396" spans="1:12" ht="13.5" x14ac:dyDescent="0.25">
      <c r="A1396" s="3">
        <f>RSI!A1396</f>
        <v>44347</v>
      </c>
      <c r="B1396" s="2">
        <f>RSI!B1396</f>
        <v>86.392499999999998</v>
      </c>
      <c r="C1396" s="2">
        <f>RSI!I1396</f>
        <v>56.73628625903654</v>
      </c>
      <c r="D1396" s="2">
        <f>MACD!E1396</f>
        <v>-0.18369701450639297</v>
      </c>
      <c r="E1396" s="2">
        <f>MACD!F1396</f>
        <v>-1.7811995236433111</v>
      </c>
      <c r="F1396" s="2">
        <f>'Moving Avg'!D1396</f>
        <v>87.481059999999985</v>
      </c>
      <c r="G1396" s="2">
        <f>'Moving Avg'!F1396</f>
        <v>84.854670000000013</v>
      </c>
      <c r="H1396" s="2">
        <f>'Moving Avg'!G1396</f>
        <v>79.834096000000002</v>
      </c>
      <c r="I1396" s="2">
        <f>'Moving Avg'!H1396</f>
        <v>64.969980999999947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</row>
    <row r="1397" spans="1:12" ht="13.5" x14ac:dyDescent="0.25">
      <c r="A1397" s="3">
        <f>RSI!A1397</f>
        <v>44348</v>
      </c>
      <c r="B1397" s="2">
        <f>RSI!B1397</f>
        <v>88.958100000000002</v>
      </c>
      <c r="C1397" s="2">
        <f>RSI!I1397</f>
        <v>61.629630615600874</v>
      </c>
      <c r="D1397" s="2">
        <f>MACD!E1397</f>
        <v>0.14262653381329926</v>
      </c>
      <c r="E1397" s="2">
        <f>MACD!F1397</f>
        <v>-1.3964343121519891</v>
      </c>
      <c r="F1397" s="2">
        <f>'Moving Avg'!D1397</f>
        <v>88.218099999999993</v>
      </c>
      <c r="G1397" s="2">
        <f>'Moving Avg'!F1397</f>
        <v>85.594690000000028</v>
      </c>
      <c r="H1397" s="2">
        <f>'Moving Avg'!G1397</f>
        <v>80.072414000000009</v>
      </c>
      <c r="I1397" s="2">
        <f>'Moving Avg'!H1397</f>
        <v>65.150040999999945</v>
      </c>
      <c r="J1397" s="5" t="str">
        <f>OBV!F1397</f>
        <v>BULLISH</v>
      </c>
      <c r="K1397" s="5" t="str">
        <f>OBV!G1397</f>
        <v>NEUTRAL</v>
      </c>
      <c r="L1397" s="5" t="str">
        <f>OBV!H1397</f>
        <v>CONFIRMED BULLISH</v>
      </c>
    </row>
    <row r="1398" spans="1:12" ht="13.5" x14ac:dyDescent="0.25">
      <c r="A1398" s="3">
        <f>RSI!A1398</f>
        <v>44349</v>
      </c>
      <c r="B1398" s="2">
        <f>RSI!B1398</f>
        <v>86.4</v>
      </c>
      <c r="C1398" s="2">
        <f>RSI!I1398</f>
        <v>54.95533968376386</v>
      </c>
      <c r="D1398" s="2">
        <f>MACD!E1398</f>
        <v>0.21519140461859365</v>
      </c>
      <c r="E1398" s="2">
        <f>MACD!F1398</f>
        <v>-1.0741091687978728</v>
      </c>
      <c r="F1398" s="2">
        <f>'Moving Avg'!D1398</f>
        <v>87.931880000000007</v>
      </c>
      <c r="G1398" s="2">
        <f>'Moving Avg'!F1398</f>
        <v>86.094095000000024</v>
      </c>
      <c r="H1398" s="2">
        <f>'Moving Avg'!G1398</f>
        <v>80.259569999999997</v>
      </c>
      <c r="I1398" s="2">
        <f>'Moving Avg'!H1398</f>
        <v>65.317310499999962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86.607600000000005</v>
      </c>
      <c r="C1399" s="2">
        <f>RSI!I1399</f>
        <v>55.377679700646652</v>
      </c>
      <c r="D1399" s="2">
        <f>MACD!E1399</f>
        <v>-0.30154770121335162</v>
      </c>
      <c r="E1399" s="2">
        <f>MACD!F1399</f>
        <v>-0.91959687528096856</v>
      </c>
      <c r="F1399" s="2">
        <f>'Moving Avg'!D1399</f>
        <v>87.46177999999999</v>
      </c>
      <c r="G1399" s="2">
        <f>'Moving Avg'!F1399</f>
        <v>86.488945000000015</v>
      </c>
      <c r="H1399" s="2">
        <f>'Moving Avg'!G1399</f>
        <v>80.450878000000003</v>
      </c>
      <c r="I1399" s="2">
        <f>'Moving Avg'!H1399</f>
        <v>65.485653999999954</v>
      </c>
      <c r="J1399" s="5" t="str">
        <f>OBV!F1399</f>
        <v>BULLISH</v>
      </c>
      <c r="K1399" s="5" t="str">
        <f>OBV!G1399</f>
        <v>NEUTRAL</v>
      </c>
      <c r="L1399" s="5" t="str">
        <f>OBV!H1399</f>
        <v>BULLISH DIVERGENCE</v>
      </c>
    </row>
    <row r="1400" spans="1:12" ht="13.5" x14ac:dyDescent="0.25">
      <c r="A1400" s="3">
        <f>RSI!A1400</f>
        <v>44351</v>
      </c>
      <c r="B1400" s="2">
        <f>RSI!B1400</f>
        <v>87.349100000000007</v>
      </c>
      <c r="C1400" s="2">
        <f>RSI!I1400</f>
        <v>56.93096954082101</v>
      </c>
      <c r="D1400" s="2">
        <f>MACD!E1400</f>
        <v>-0.25933135733568236</v>
      </c>
      <c r="E1400" s="2">
        <f>MACD!F1400</f>
        <v>-0.78754377169191137</v>
      </c>
      <c r="F1400" s="2">
        <f>'Moving Avg'!D1400</f>
        <v>87.141459999999995</v>
      </c>
      <c r="G1400" s="2">
        <f>'Moving Avg'!F1400</f>
        <v>86.802970000000002</v>
      </c>
      <c r="H1400" s="2">
        <f>'Moving Avg'!G1400</f>
        <v>80.657015999999999</v>
      </c>
      <c r="I1400" s="2">
        <f>'Moving Avg'!H1400</f>
        <v>65.664956999999958</v>
      </c>
      <c r="J1400" s="5" t="str">
        <f>OBV!F1400</f>
        <v>BULLISH</v>
      </c>
      <c r="K1400" s="5" t="str">
        <f>OBV!G1400</f>
        <v>NEUTRAL</v>
      </c>
      <c r="L1400" s="5" t="str">
        <f>OBV!H1400</f>
        <v>BULLISH DIVERGENCE</v>
      </c>
    </row>
    <row r="1401" spans="1:12" ht="13.5" x14ac:dyDescent="0.25">
      <c r="A1401" s="3">
        <f>RSI!A1401</f>
        <v>44354</v>
      </c>
      <c r="B1401" s="2">
        <f>RSI!B1401</f>
        <v>86.392499999999998</v>
      </c>
      <c r="C1401" s="2">
        <f>RSI!I1401</f>
        <v>54.304686277772667</v>
      </c>
      <c r="D1401" s="2">
        <f>MACD!E1401</f>
        <v>-0.37468001831658171</v>
      </c>
      <c r="E1401" s="2">
        <f>MACD!F1401</f>
        <v>-0.7049710210168455</v>
      </c>
      <c r="F1401" s="2">
        <f>'Moving Avg'!D1401</f>
        <v>87.141460000000009</v>
      </c>
      <c r="G1401" s="2">
        <f>'Moving Avg'!F1401</f>
        <v>86.858950000000007</v>
      </c>
      <c r="H1401" s="2">
        <f>'Moving Avg'!G1401</f>
        <v>80.844021999999995</v>
      </c>
      <c r="I1401" s="2">
        <f>'Moving Avg'!H1401</f>
        <v>65.839476999999945</v>
      </c>
      <c r="J1401" s="5" t="str">
        <f>OBV!F1401</f>
        <v>BULLISH</v>
      </c>
      <c r="K1401" s="5" t="str">
        <f>OBV!G1401</f>
        <v>NEUTRAL</v>
      </c>
      <c r="L1401" s="5" t="str">
        <f>OBV!H1401</f>
        <v>NEUTRAL</v>
      </c>
    </row>
    <row r="1402" spans="1:12" ht="13.5" x14ac:dyDescent="0.25">
      <c r="A1402" s="3">
        <f>RSI!A1402</f>
        <v>44355</v>
      </c>
      <c r="B1402" s="2">
        <f>RSI!B1402</f>
        <v>86.088499999999996</v>
      </c>
      <c r="C1402" s="2">
        <f>RSI!I1402</f>
        <v>53.460661483851844</v>
      </c>
      <c r="D1402" s="2">
        <f>MACD!E1402</f>
        <v>-0.34539671830656005</v>
      </c>
      <c r="E1402" s="2">
        <f>MACD!F1402</f>
        <v>-0.63305616047478841</v>
      </c>
      <c r="F1402" s="2">
        <f>'Moving Avg'!D1402</f>
        <v>86.567540000000008</v>
      </c>
      <c r="G1402" s="2">
        <f>'Moving Avg'!F1402</f>
        <v>86.773674999999997</v>
      </c>
      <c r="H1402" s="2">
        <f>'Moving Avg'!G1402</f>
        <v>81.024947999999995</v>
      </c>
      <c r="I1402" s="2">
        <f>'Moving Avg'!H1402</f>
        <v>66.012476999999947</v>
      </c>
      <c r="J1402" s="5" t="str">
        <f>OBV!F1402</f>
        <v>BULLISH</v>
      </c>
      <c r="K1402" s="5" t="str">
        <f>OBV!G1402</f>
        <v>NEUTRAL</v>
      </c>
      <c r="L1402" s="5" t="str">
        <f>OBV!H1402</f>
        <v>BULLISH DIVERGENCE</v>
      </c>
    </row>
    <row r="1403" spans="1:12" ht="13.5" x14ac:dyDescent="0.25">
      <c r="A1403" s="3">
        <f>RSI!A1403</f>
        <v>44356</v>
      </c>
      <c r="B1403" s="2">
        <f>RSI!B1403</f>
        <v>86.014399999999995</v>
      </c>
      <c r="C1403" s="2">
        <f>RSI!I1403</f>
        <v>53.243434752463244</v>
      </c>
      <c r="D1403" s="2">
        <f>MACD!E1403</f>
        <v>7.1245715813063271E-2</v>
      </c>
      <c r="E1403" s="2">
        <f>MACD!F1403</f>
        <v>-0.49219578521721813</v>
      </c>
      <c r="F1403" s="2">
        <f>'Moving Avg'!D1403</f>
        <v>86.49042</v>
      </c>
      <c r="G1403" s="2">
        <f>'Moving Avg'!F1403</f>
        <v>86.684695000000005</v>
      </c>
      <c r="H1403" s="2">
        <f>'Moving Avg'!G1403</f>
        <v>81.204391999999984</v>
      </c>
      <c r="I1403" s="2">
        <f>'Moving Avg'!H1403</f>
        <v>66.185106499999947</v>
      </c>
      <c r="J1403" s="5" t="str">
        <f>OBV!F1403</f>
        <v>BULLISH</v>
      </c>
      <c r="K1403" s="5" t="str">
        <f>OBV!G1403</f>
        <v>NEUTRAL</v>
      </c>
      <c r="L1403" s="5" t="str">
        <f>OBV!H1403</f>
        <v>BULLISH DIVERGENCE</v>
      </c>
    </row>
    <row r="1404" spans="1:12" ht="13.5" x14ac:dyDescent="0.25">
      <c r="A1404" s="3">
        <f>RSI!A1404</f>
        <v>44357</v>
      </c>
      <c r="B1404" s="2">
        <f>RSI!B1404</f>
        <v>86.014399999999995</v>
      </c>
      <c r="C1404" s="2">
        <f>RSI!I1404</f>
        <v>53.243434752463244</v>
      </c>
      <c r="D1404" s="2">
        <f>MACD!E1404</f>
        <v>0.59095080561260716</v>
      </c>
      <c r="E1404" s="2">
        <f>MACD!F1404</f>
        <v>-0.27556646705125309</v>
      </c>
      <c r="F1404" s="2">
        <f>'Moving Avg'!D1404</f>
        <v>86.371780000000015</v>
      </c>
      <c r="G1404" s="2">
        <f>'Moving Avg'!F1404</f>
        <v>86.610545000000016</v>
      </c>
      <c r="H1404" s="2">
        <f>'Moving Avg'!G1404</f>
        <v>81.429957999999999</v>
      </c>
      <c r="I1404" s="2">
        <f>'Moving Avg'!H1404</f>
        <v>66.357735999999946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85.9773</v>
      </c>
      <c r="C1405" s="2">
        <f>RSI!I1405</f>
        <v>53.118107188367446</v>
      </c>
      <c r="D1405" s="2">
        <f>MACD!E1405</f>
        <v>1.0265488012605459</v>
      </c>
      <c r="E1405" s="2">
        <f>MACD!F1405</f>
        <v>-1.5143413388893273E-2</v>
      </c>
      <c r="F1405" s="2">
        <f>'Moving Avg'!D1405</f>
        <v>86.097420000000014</v>
      </c>
      <c r="G1405" s="2">
        <f>'Moving Avg'!F1405</f>
        <v>86.619815000000003</v>
      </c>
      <c r="H1405" s="2">
        <f>'Moving Avg'!G1405</f>
        <v>81.654781999999997</v>
      </c>
      <c r="I1405" s="2">
        <f>'Moving Avg'!H1405</f>
        <v>66.537359499999951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</row>
    <row r="1406" spans="1:12" ht="13.5" x14ac:dyDescent="0.25">
      <c r="A1406" s="3">
        <f>RSI!A1406</f>
        <v>44361</v>
      </c>
      <c r="B1406" s="2">
        <f>RSI!B1406</f>
        <v>85.272900000000007</v>
      </c>
      <c r="C1406" s="2">
        <f>RSI!I1406</f>
        <v>50.678958171290873</v>
      </c>
      <c r="D1406" s="2">
        <f>MACD!E1406</f>
        <v>1.0486241676370014</v>
      </c>
      <c r="E1406" s="2">
        <f>MACD!F1406</f>
        <v>0.19761010281628566</v>
      </c>
      <c r="F1406" s="2">
        <f>'Moving Avg'!D1406</f>
        <v>85.873500000000007</v>
      </c>
      <c r="G1406" s="2">
        <f>'Moving Avg'!F1406</f>
        <v>86.465215000000015</v>
      </c>
      <c r="H1406" s="2">
        <f>'Moving Avg'!G1406</f>
        <v>81.865518000000009</v>
      </c>
      <c r="I1406" s="2">
        <f>'Moving Avg'!H1406</f>
        <v>66.713533499999954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</row>
    <row r="1407" spans="1:12" ht="13.5" x14ac:dyDescent="0.25">
      <c r="A1407" s="3">
        <f>RSI!A1407</f>
        <v>44362</v>
      </c>
      <c r="B1407" s="2">
        <f>RSI!B1407</f>
        <v>85.421199999999999</v>
      </c>
      <c r="C1407" s="2">
        <f>RSI!I1407</f>
        <v>51.187160095852001</v>
      </c>
      <c r="D1407" s="2">
        <f>MACD!E1407</f>
        <v>1.4504510311212755</v>
      </c>
      <c r="E1407" s="2">
        <f>MACD!F1407</f>
        <v>0.44817828847728369</v>
      </c>
      <c r="F1407" s="2">
        <f>'Moving Avg'!D1407</f>
        <v>85.740039999999993</v>
      </c>
      <c r="G1407" s="2">
        <f>'Moving Avg'!F1407</f>
        <v>86.324330000000003</v>
      </c>
      <c r="H1407" s="2">
        <f>'Moving Avg'!G1407</f>
        <v>82.034431999999995</v>
      </c>
      <c r="I1407" s="2">
        <f>'Moving Avg'!H1407</f>
        <v>66.886822999999964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85.346999999999994</v>
      </c>
      <c r="C1408" s="2">
        <f>RSI!I1408</f>
        <v>50.904536777656865</v>
      </c>
      <c r="D1408" s="2">
        <f>MACD!E1408</f>
        <v>1.4009922941802131</v>
      </c>
      <c r="E1408" s="2">
        <f>MACD!F1408</f>
        <v>0.63874108961786957</v>
      </c>
      <c r="F1408" s="2">
        <f>'Moving Avg'!D1408</f>
        <v>85.606559999999988</v>
      </c>
      <c r="G1408" s="2">
        <f>'Moving Avg'!F1408</f>
        <v>86.297635</v>
      </c>
      <c r="H1408" s="2">
        <f>'Moving Avg'!G1408</f>
        <v>82.201861999999977</v>
      </c>
      <c r="I1408" s="2">
        <f>'Moving Avg'!H1408</f>
        <v>67.059741499999973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</row>
    <row r="1409" spans="1:12" ht="13.5" x14ac:dyDescent="0.25">
      <c r="A1409" s="3">
        <f>RSI!A1409</f>
        <v>44364</v>
      </c>
      <c r="B1409" s="2">
        <f>RSI!B1409</f>
        <v>85.346999999999994</v>
      </c>
      <c r="C1409" s="2">
        <f>RSI!I1409</f>
        <v>50.904536777656865</v>
      </c>
      <c r="D1409" s="2">
        <f>MACD!E1409</f>
        <v>1.3902153088938576</v>
      </c>
      <c r="E1409" s="2">
        <f>MACD!F1409</f>
        <v>0.78903593347306722</v>
      </c>
      <c r="F1409" s="2">
        <f>'Moving Avg'!D1409</f>
        <v>85.473079999999996</v>
      </c>
      <c r="G1409" s="2">
        <f>'Moving Avg'!F1409</f>
        <v>86.449640000000002</v>
      </c>
      <c r="H1409" s="2">
        <f>'Moving Avg'!G1409</f>
        <v>82.369291999999987</v>
      </c>
      <c r="I1409" s="2">
        <f>'Moving Avg'!H1409</f>
        <v>67.232659999999967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85.346999999999994</v>
      </c>
      <c r="C1410" s="2">
        <f>RSI!I1410</f>
        <v>50.904536777656865</v>
      </c>
      <c r="D1410" s="2">
        <f>MACD!E1410</f>
        <v>1.4943716274428027</v>
      </c>
      <c r="E1410" s="2">
        <f>MACD!F1410</f>
        <v>0.9301030722670145</v>
      </c>
      <c r="F1410" s="2">
        <f>'Moving Avg'!D1410</f>
        <v>85.347019999999986</v>
      </c>
      <c r="G1410" s="2">
        <f>'Moving Avg'!F1410</f>
        <v>86.423685000000006</v>
      </c>
      <c r="H1410" s="2">
        <f>'Moving Avg'!G1410</f>
        <v>82.536721999999997</v>
      </c>
      <c r="I1410" s="2">
        <f>'Moving Avg'!H1410</f>
        <v>67.405578499999962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85.339600000000004</v>
      </c>
      <c r="C1411" s="2">
        <f>RSI!I1411</f>
        <v>50.869551386977669</v>
      </c>
      <c r="D1411" s="2">
        <f>MACD!E1411</f>
        <v>1.4351405764205509</v>
      </c>
      <c r="E1411" s="2">
        <f>MACD!F1411</f>
        <v>1.0311105730977217</v>
      </c>
      <c r="F1411" s="2">
        <f>'Moving Avg'!D1411</f>
        <v>85.360359999999986</v>
      </c>
      <c r="G1411" s="2">
        <f>'Moving Avg'!F1411</f>
        <v>86.464095</v>
      </c>
      <c r="H1411" s="2">
        <f>'Moving Avg'!G1411</f>
        <v>82.704003999999983</v>
      </c>
      <c r="I1411" s="2">
        <f>'Moving Avg'!H1411</f>
        <v>67.578459999999978</v>
      </c>
      <c r="J1411" s="5" t="str">
        <f>OBV!F1411</f>
        <v>BEARISH</v>
      </c>
      <c r="K1411" s="5" t="str">
        <f>OBV!G1411</f>
        <v>NEUTRAL</v>
      </c>
      <c r="L1411" s="5" t="str">
        <f>OBV!H1411</f>
        <v>BEARISH DIVERGENCE</v>
      </c>
    </row>
    <row r="1412" spans="1:12" ht="13.5" x14ac:dyDescent="0.25">
      <c r="A1412" s="3">
        <f>RSI!A1412</f>
        <v>44369</v>
      </c>
      <c r="B1412" s="2">
        <f>RSI!B1412</f>
        <v>85.339600000000004</v>
      </c>
      <c r="C1412" s="2">
        <f>RSI!I1412</f>
        <v>50.869551386977669</v>
      </c>
      <c r="D1412" s="2">
        <f>MACD!E1412</f>
        <v>1.3376092335806504</v>
      </c>
      <c r="E1412" s="2">
        <f>MACD!F1412</f>
        <v>1.0924103051943075</v>
      </c>
      <c r="F1412" s="2">
        <f>'Moving Avg'!D1412</f>
        <v>85.344040000000007</v>
      </c>
      <c r="G1412" s="2">
        <f>'Moving Avg'!F1412</f>
        <v>86.467430000000007</v>
      </c>
      <c r="H1412" s="2">
        <f>'Moving Avg'!G1412</f>
        <v>82.871285999999984</v>
      </c>
      <c r="I1412" s="2">
        <f>'Moving Avg'!H1412</f>
        <v>67.75848449999998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85.339600000000004</v>
      </c>
      <c r="C1413" s="2">
        <f>RSI!I1413</f>
        <v>50.869551386977676</v>
      </c>
      <c r="D1413" s="2">
        <f>MACD!E1413</f>
        <v>1.2430868512008999</v>
      </c>
      <c r="E1413" s="2">
        <f>MACD!F1413</f>
        <v>1.1225456143956261</v>
      </c>
      <c r="F1413" s="2">
        <f>'Moving Avg'!D1413</f>
        <v>85.342560000000006</v>
      </c>
      <c r="G1413" s="2">
        <f>'Moving Avg'!F1413</f>
        <v>86.342855</v>
      </c>
      <c r="H1413" s="2">
        <f>'Moving Avg'!G1413</f>
        <v>83.095071999999988</v>
      </c>
      <c r="I1413" s="2">
        <f>'Moving Avg'!H1413</f>
        <v>67.944056999999972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85.339600000000004</v>
      </c>
      <c r="C1414" s="2">
        <f>RSI!I1414</f>
        <v>50.869551386977669</v>
      </c>
      <c r="D1414" s="2">
        <f>MACD!E1414</f>
        <v>1.1625546501774267</v>
      </c>
      <c r="E1414" s="2">
        <f>MACD!F1414</f>
        <v>1.1305474215519862</v>
      </c>
      <c r="F1414" s="2">
        <f>'Moving Avg'!D1414</f>
        <v>85.341080000000005</v>
      </c>
      <c r="G1414" s="2">
        <f>'Moving Avg'!F1414</f>
        <v>86.161929999999998</v>
      </c>
      <c r="H1414" s="2">
        <f>'Moving Avg'!G1414</f>
        <v>83.318857999999977</v>
      </c>
      <c r="I1414" s="2">
        <f>'Moving Avg'!H1414</f>
        <v>68.129629499999979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84.902100000000004</v>
      </c>
      <c r="C1415" s="2">
        <f>RSI!I1415</f>
        <v>48.233441214110769</v>
      </c>
      <c r="D1415" s="2">
        <f>MACD!E1415</f>
        <v>1.120600878433379</v>
      </c>
      <c r="E1415" s="2">
        <f>MACD!F1415</f>
        <v>1.1285581129282647</v>
      </c>
      <c r="F1415" s="2">
        <f>'Moving Avg'!D1415</f>
        <v>85.252100000000013</v>
      </c>
      <c r="G1415" s="2">
        <f>'Moving Avg'!F1415</f>
        <v>85.959500000000006</v>
      </c>
      <c r="H1415" s="2">
        <f>'Moving Avg'!G1415</f>
        <v>83.533893999999961</v>
      </c>
      <c r="I1415" s="2">
        <f>'Moving Avg'!H1415</f>
        <v>68.302172499999969</v>
      </c>
      <c r="J1415" s="5" t="str">
        <f>OBV!F1415</f>
        <v>BEARISH</v>
      </c>
      <c r="K1415" s="5" t="str">
        <f>OBV!G1415</f>
        <v>STRONG</v>
      </c>
      <c r="L1415" s="5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84.902100000000004</v>
      </c>
      <c r="C1416" s="2">
        <f>RSI!I1416</f>
        <v>48.233441214110769</v>
      </c>
      <c r="D1416" s="2">
        <f>MACD!E1416</f>
        <v>0.9788444945491932</v>
      </c>
      <c r="E1416" s="2">
        <f>MACD!F1416</f>
        <v>1.0986153892524504</v>
      </c>
      <c r="F1416" s="2">
        <f>'Moving Avg'!D1416</f>
        <v>85.164600000000007</v>
      </c>
      <c r="G1416" s="2">
        <f>'Moving Avg'!F1416</f>
        <v>85.884980000000013</v>
      </c>
      <c r="H1416" s="2">
        <f>'Moving Avg'!G1416</f>
        <v>83.748929999999987</v>
      </c>
      <c r="I1416" s="2">
        <f>'Moving Avg'!H1416</f>
        <v>68.463402499999972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</row>
    <row r="1417" spans="1:12" ht="13.5" x14ac:dyDescent="0.25">
      <c r="A1417" s="3">
        <f>RSI!A1417</f>
        <v>44376</v>
      </c>
      <c r="B1417" s="2">
        <f>RSI!B1417</f>
        <v>84.160600000000002</v>
      </c>
      <c r="C1417" s="2">
        <f>RSI!I1417</f>
        <v>43.774522720348841</v>
      </c>
      <c r="D1417" s="2">
        <f>MACD!E1417</f>
        <v>0.93859382917497669</v>
      </c>
      <c r="E1417" s="2">
        <f>MACD!F1417</f>
        <v>1.0666110772369557</v>
      </c>
      <c r="F1417" s="2">
        <f>'Moving Avg'!D1417</f>
        <v>84.928799999999995</v>
      </c>
      <c r="G1417" s="2">
        <f>'Moving Avg'!F1417</f>
        <v>85.645105000000015</v>
      </c>
      <c r="H1417" s="2">
        <f>'Moving Avg'!G1417</f>
        <v>83.949135999999982</v>
      </c>
      <c r="I1417" s="2">
        <f>'Moving Avg'!H1417</f>
        <v>68.620924999999957</v>
      </c>
      <c r="J1417" s="5" t="str">
        <f>OBV!F1417</f>
        <v>BEARISH</v>
      </c>
      <c r="K1417" s="5" t="str">
        <f>OBV!G1417</f>
        <v>STRONG</v>
      </c>
      <c r="L1417" s="5" t="str">
        <f>OBV!H1417</f>
        <v>CONFIRMED BEARISH</v>
      </c>
    </row>
    <row r="1418" spans="1:12" ht="13.5" x14ac:dyDescent="0.25">
      <c r="A1418" s="3">
        <f>RSI!A1418</f>
        <v>44377</v>
      </c>
      <c r="B1418" s="2">
        <f>RSI!B1418</f>
        <v>84.531400000000005</v>
      </c>
      <c r="C1418" s="2">
        <f>RSI!I1418</f>
        <v>46.440936319200794</v>
      </c>
      <c r="D1418" s="2">
        <f>MACD!E1418</f>
        <v>0.87184594229576362</v>
      </c>
      <c r="E1418" s="2">
        <f>MACD!F1418</f>
        <v>1.0276580502487174</v>
      </c>
      <c r="F1418" s="2">
        <f>'Moving Avg'!D1418</f>
        <v>84.767160000000004</v>
      </c>
      <c r="G1418" s="2">
        <f>'Moving Avg'!F1418</f>
        <v>85.551675000000017</v>
      </c>
      <c r="H1418" s="2">
        <f>'Moving Avg'!G1418</f>
        <v>84.112267999999943</v>
      </c>
      <c r="I1418" s="2">
        <f>'Moving Avg'!H1418</f>
        <v>68.78030149999995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</row>
    <row r="1419" spans="1:12" ht="13.5" x14ac:dyDescent="0.25">
      <c r="A1419" s="3">
        <f>RSI!A1419</f>
        <v>44378</v>
      </c>
      <c r="B1419" s="2">
        <f>RSI!B1419</f>
        <v>84.531400000000005</v>
      </c>
      <c r="C1419" s="2">
        <f>RSI!I1419</f>
        <v>46.440936319200794</v>
      </c>
      <c r="D1419" s="2">
        <f>MACD!E1419</f>
        <v>0.81890960992834039</v>
      </c>
      <c r="E1419" s="2">
        <f>MACD!F1419</f>
        <v>0.98590836218464206</v>
      </c>
      <c r="F1419" s="2">
        <f>'Moving Avg'!D1419</f>
        <v>84.605520000000013</v>
      </c>
      <c r="G1419" s="2">
        <f>'Moving Avg'!F1419</f>
        <v>85.447865000000007</v>
      </c>
      <c r="H1419" s="2">
        <f>'Moving Avg'!G1419</f>
        <v>84.275399999999991</v>
      </c>
      <c r="I1419" s="2">
        <f>'Moving Avg'!H1419</f>
        <v>68.939677999999944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</row>
    <row r="1420" spans="1:12" ht="13.5" x14ac:dyDescent="0.25">
      <c r="A1420" s="3">
        <f>RSI!A1420</f>
        <v>44379</v>
      </c>
      <c r="B1420" s="2">
        <f>RSI!B1420</f>
        <v>86.755899999999997</v>
      </c>
      <c r="C1420" s="2">
        <f>RSI!I1420</f>
        <v>59.728703907314745</v>
      </c>
      <c r="D1420" s="2">
        <f>MACD!E1420</f>
        <v>0.61261978132218076</v>
      </c>
      <c r="E1420" s="2">
        <f>MACD!F1420</f>
        <v>0.91125064601214978</v>
      </c>
      <c r="F1420" s="2">
        <f>'Moving Avg'!D1420</f>
        <v>84.976280000000003</v>
      </c>
      <c r="G1420" s="2">
        <f>'Moving Avg'!F1420</f>
        <v>85.418205000000015</v>
      </c>
      <c r="H1420" s="2">
        <f>'Moving Avg'!G1420</f>
        <v>84.438531999999981</v>
      </c>
      <c r="I1420" s="2">
        <f>'Moving Avg'!H1420</f>
        <v>69.11017699999995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86.755899999999997</v>
      </c>
      <c r="C1421" s="2">
        <f>RSI!I1421</f>
        <v>59.728703907314738</v>
      </c>
      <c r="D1421" s="2">
        <f>MACD!E1421</f>
        <v>0.4268209722282279</v>
      </c>
      <c r="E1421" s="2">
        <f>MACD!F1421</f>
        <v>0.81436471125536547</v>
      </c>
      <c r="F1421" s="2">
        <f>'Moving Avg'!D1421</f>
        <v>85.347040000000007</v>
      </c>
      <c r="G1421" s="2">
        <f>'Moving Avg'!F1421</f>
        <v>85.436375000000027</v>
      </c>
      <c r="H1421" s="2">
        <f>'Moving Avg'!G1421</f>
        <v>84.601663999999985</v>
      </c>
      <c r="I1421" s="2">
        <f>'Moving Avg'!H1421</f>
        <v>69.281111499999952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</row>
    <row r="1422" spans="1:12" ht="13.5" x14ac:dyDescent="0.25">
      <c r="A1422" s="3">
        <f>RSI!A1422</f>
        <v>44383</v>
      </c>
      <c r="B1422" s="2">
        <f>RSI!B1422</f>
        <v>86.755899999999997</v>
      </c>
      <c r="C1422" s="2">
        <f>RSI!I1422</f>
        <v>59.728703907314738</v>
      </c>
      <c r="D1422" s="2">
        <f>MACD!E1422</f>
        <v>0.26024787710073838</v>
      </c>
      <c r="E1422" s="2">
        <f>MACD!F1422</f>
        <v>0.70354134442444005</v>
      </c>
      <c r="F1422" s="2">
        <f>'Moving Avg'!D1422</f>
        <v>85.866100000000003</v>
      </c>
      <c r="G1422" s="2">
        <f>'Moving Avg'!F1422</f>
        <v>85.469745000000017</v>
      </c>
      <c r="H1422" s="2">
        <f>'Moving Avg'!G1422</f>
        <v>84.76479599999999</v>
      </c>
      <c r="I1422" s="2">
        <f>'Moving Avg'!H1422</f>
        <v>69.452045999999953</v>
      </c>
      <c r="J1422" s="5" t="str">
        <f>OBV!F1422</f>
        <v>BULLISH</v>
      </c>
      <c r="K1422" s="5" t="str">
        <f>OBV!G1422</f>
        <v>WEAK</v>
      </c>
      <c r="L1422" s="5" t="str">
        <f>OBV!H1422</f>
        <v>CONFIRMED BULLISH</v>
      </c>
    </row>
    <row r="1423" spans="1:12" ht="13.5" x14ac:dyDescent="0.25">
      <c r="A1423" s="3">
        <f>RSI!A1423</f>
        <v>44384</v>
      </c>
      <c r="B1423" s="2">
        <f>RSI!B1423</f>
        <v>86.607600000000005</v>
      </c>
      <c r="C1423" s="2">
        <f>RSI!I1423</f>
        <v>58.519819389840542</v>
      </c>
      <c r="D1423" s="2">
        <f>MACD!E1423</f>
        <v>0.12162111736152781</v>
      </c>
      <c r="E1423" s="2">
        <f>MACD!F1423</f>
        <v>0.58715729901185765</v>
      </c>
      <c r="F1423" s="2">
        <f>'Moving Avg'!D1423</f>
        <v>86.28134</v>
      </c>
      <c r="G1423" s="2">
        <f>'Moving Avg'!F1423</f>
        <v>85.49940500000001</v>
      </c>
      <c r="H1423" s="2">
        <f>'Moving Avg'!G1423</f>
        <v>84.924961999999979</v>
      </c>
      <c r="I1423" s="2">
        <f>'Moving Avg'!H1423</f>
        <v>69.622238999999951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</row>
    <row r="1424" spans="1:12" ht="13.5" x14ac:dyDescent="0.25">
      <c r="A1424" s="3">
        <f>RSI!A1424</f>
        <v>44385</v>
      </c>
      <c r="B1424" s="2">
        <f>RSI!B1424</f>
        <v>86.607600000000005</v>
      </c>
      <c r="C1424" s="2">
        <f>RSI!I1424</f>
        <v>58.519819389840542</v>
      </c>
      <c r="D1424" s="2">
        <f>MACD!E1424</f>
        <v>-2.8257299254477175E-3</v>
      </c>
      <c r="E1424" s="2">
        <f>MACD!F1424</f>
        <v>0.46916069322439657</v>
      </c>
      <c r="F1424" s="2">
        <f>'Moving Avg'!D1424</f>
        <v>86.696579999999997</v>
      </c>
      <c r="G1424" s="2">
        <f>'Moving Avg'!F1424</f>
        <v>85.529065000000031</v>
      </c>
      <c r="H1424" s="2">
        <f>'Moving Avg'!G1424</f>
        <v>85.085127999999983</v>
      </c>
      <c r="I1424" s="2">
        <f>'Moving Avg'!H1424</f>
        <v>69.792431999999948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86.755899999999997</v>
      </c>
      <c r="C1425" s="2">
        <f>RSI!I1425</f>
        <v>59.47115835013004</v>
      </c>
      <c r="D1425" s="2">
        <f>MACD!E1425</f>
        <v>-0.19303763899729631</v>
      </c>
      <c r="E1425" s="2">
        <f>MACD!F1425</f>
        <v>0.33672102678005805</v>
      </c>
      <c r="F1425" s="2">
        <f>'Moving Avg'!D1425</f>
        <v>86.696579999999997</v>
      </c>
      <c r="G1425" s="2">
        <f>'Moving Avg'!F1425</f>
        <v>85.567995000000025</v>
      </c>
      <c r="H1425" s="2">
        <f>'Moving Avg'!G1425</f>
        <v>85.292600000000007</v>
      </c>
      <c r="I1425" s="2">
        <f>'Moving Avg'!H1425</f>
        <v>69.961553499999951</v>
      </c>
      <c r="J1425" s="5" t="str">
        <f>OBV!F1425</f>
        <v>BULLISH</v>
      </c>
      <c r="K1425" s="5" t="str">
        <f>OBV!G1425</f>
        <v>NEUTRAL</v>
      </c>
      <c r="L1425" s="5" t="str">
        <f>OBV!H1425</f>
        <v>NEUTRAL</v>
      </c>
    </row>
    <row r="1426" spans="1:12" ht="13.5" x14ac:dyDescent="0.25">
      <c r="A1426" s="3">
        <f>RSI!A1426</f>
        <v>44389</v>
      </c>
      <c r="B1426" s="2">
        <f>RSI!B1426</f>
        <v>86.755899999999997</v>
      </c>
      <c r="C1426" s="2">
        <f>RSI!I1426</f>
        <v>59.47115835013004</v>
      </c>
      <c r="D1426" s="2">
        <f>MACD!E1426</f>
        <v>-0.36099013027582316</v>
      </c>
      <c r="E1426" s="2">
        <f>MACD!F1426</f>
        <v>0.19717879536888183</v>
      </c>
      <c r="F1426" s="2">
        <f>'Moving Avg'!D1426</f>
        <v>86.696579999999997</v>
      </c>
      <c r="G1426" s="2">
        <f>'Moving Avg'!F1426</f>
        <v>85.642145000000028</v>
      </c>
      <c r="H1426" s="2">
        <f>'Moving Avg'!G1426</f>
        <v>85.500221999999994</v>
      </c>
      <c r="I1426" s="2">
        <f>'Moving Avg'!H1426</f>
        <v>70.13067499999994</v>
      </c>
      <c r="J1426" s="5" t="str">
        <f>OBV!F1426</f>
        <v>BULLISH</v>
      </c>
      <c r="K1426" s="5" t="str">
        <f>OBV!G1426</f>
        <v>NEUTRAL</v>
      </c>
      <c r="L1426" s="5" t="str">
        <f>OBV!H1426</f>
        <v>NEUTRAL</v>
      </c>
    </row>
    <row r="1427" spans="1:12" ht="13.5" x14ac:dyDescent="0.25">
      <c r="A1427" s="3">
        <f>RSI!A1427</f>
        <v>44390</v>
      </c>
      <c r="B1427" s="2">
        <f>RSI!B1427</f>
        <v>86.755899999999997</v>
      </c>
      <c r="C1427" s="2">
        <f>RSI!I1427</f>
        <v>59.47115835013004</v>
      </c>
      <c r="D1427" s="2">
        <f>MACD!E1427</f>
        <v>-0.62366584133135916</v>
      </c>
      <c r="E1427" s="2">
        <f>MACD!F1427</f>
        <v>3.3009868028833628E-2</v>
      </c>
      <c r="F1427" s="2">
        <f>'Moving Avg'!D1427</f>
        <v>86.696579999999997</v>
      </c>
      <c r="G1427" s="2">
        <f>'Moving Avg'!F1427</f>
        <v>85.708880000000022</v>
      </c>
      <c r="H1427" s="2">
        <f>'Moving Avg'!G1427</f>
        <v>85.75218599999998</v>
      </c>
      <c r="I1427" s="2">
        <f>'Moving Avg'!H1427</f>
        <v>70.301572999999948</v>
      </c>
      <c r="J1427" s="5" t="str">
        <f>OBV!F1427</f>
        <v>BULLISH</v>
      </c>
      <c r="K1427" s="5" t="str">
        <f>OBV!G1427</f>
        <v>NEUTRAL</v>
      </c>
      <c r="L1427" s="5" t="str">
        <f>OBV!H1427</f>
        <v>NEUTRAL</v>
      </c>
    </row>
    <row r="1428" spans="1:12" ht="13.5" x14ac:dyDescent="0.25">
      <c r="A1428" s="3">
        <f>RSI!A1428</f>
        <v>44391</v>
      </c>
      <c r="B1428" s="2">
        <f>RSI!B1428</f>
        <v>84.902100000000004</v>
      </c>
      <c r="C1428" s="2">
        <f>RSI!I1428</f>
        <v>43.790871337350303</v>
      </c>
      <c r="D1428" s="2">
        <f>MACD!E1428</f>
        <v>-0.65756999282695006</v>
      </c>
      <c r="E1428" s="2">
        <f>MACD!F1428</f>
        <v>-0.1051061041423231</v>
      </c>
      <c r="F1428" s="2">
        <f>'Moving Avg'!D1428</f>
        <v>86.35548</v>
      </c>
      <c r="G1428" s="2">
        <f>'Moving Avg'!F1428</f>
        <v>85.686635000000038</v>
      </c>
      <c r="H1428" s="2">
        <f>'Moving Avg'!G1428</f>
        <v>85.921989999999994</v>
      </c>
      <c r="I1428" s="2">
        <f>'Moving Avg'!H1428</f>
        <v>70.46138899999994</v>
      </c>
      <c r="J1428" s="5" t="str">
        <f>OBV!F1428</f>
        <v>BULLISH</v>
      </c>
      <c r="K1428" s="5" t="str">
        <f>OBV!G1428</f>
        <v>NEUTRAL</v>
      </c>
      <c r="L1428" s="5" t="str">
        <f>OBV!H1428</f>
        <v>BULLISH DIVERGENCE</v>
      </c>
    </row>
    <row r="1429" spans="1:12" ht="13.5" x14ac:dyDescent="0.25">
      <c r="A1429" s="3">
        <f>RSI!A1429</f>
        <v>44392</v>
      </c>
      <c r="B1429" s="2">
        <f>RSI!B1429</f>
        <v>87.222099999999998</v>
      </c>
      <c r="C1429" s="2">
        <f>RSI!I1429</f>
        <v>58.527987615815292</v>
      </c>
      <c r="D1429" s="2">
        <f>MACD!E1429</f>
        <v>-0.85271575262746069</v>
      </c>
      <c r="E1429" s="2">
        <f>MACD!F1429</f>
        <v>-0.25462803383935062</v>
      </c>
      <c r="F1429" s="2">
        <f>'Moving Avg'!D1429</f>
        <v>86.478380000000001</v>
      </c>
      <c r="G1429" s="2">
        <f>'Moving Avg'!F1429</f>
        <v>85.780390000000025</v>
      </c>
      <c r="H1429" s="2">
        <f>'Moving Avg'!G1429</f>
        <v>86.092219999999983</v>
      </c>
      <c r="I1429" s="2">
        <f>'Moving Avg'!H1429</f>
        <v>70.632804999999948</v>
      </c>
      <c r="J1429" s="5" t="str">
        <f>OBV!F1429</f>
        <v>BULLISH</v>
      </c>
      <c r="K1429" s="5" t="str">
        <f>OBV!G1429</f>
        <v>NEUTRAL</v>
      </c>
      <c r="L1429" s="5" t="str">
        <f>OBV!H1429</f>
        <v>BULLISH DIVERGENCE</v>
      </c>
    </row>
    <row r="1430" spans="1:12" ht="13.5" x14ac:dyDescent="0.25">
      <c r="A1430" s="3">
        <f>RSI!A1430</f>
        <v>44393</v>
      </c>
      <c r="B1430" s="2">
        <f>RSI!B1430</f>
        <v>89.304299999999998</v>
      </c>
      <c r="C1430" s="2">
        <f>RSI!I1430</f>
        <v>66.912668532881582</v>
      </c>
      <c r="D1430" s="2">
        <f>MACD!E1430</f>
        <v>-0.83855968691416649</v>
      </c>
      <c r="E1430" s="2">
        <f>MACD!F1430</f>
        <v>-0.37141436445431381</v>
      </c>
      <c r="F1430" s="2">
        <f>'Moving Avg'!D1430</f>
        <v>86.988060000000004</v>
      </c>
      <c r="G1430" s="2">
        <f>'Moving Avg'!F1430</f>
        <v>85.978255000000019</v>
      </c>
      <c r="H1430" s="2">
        <f>'Moving Avg'!G1430</f>
        <v>86.256933999999987</v>
      </c>
      <c r="I1430" s="2">
        <f>'Moving Avg'!H1430</f>
        <v>70.814631999999946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</row>
    <row r="1431" spans="1:12" ht="13.5" x14ac:dyDescent="0.25">
      <c r="A1431" s="3">
        <f>RSI!A1431</f>
        <v>44396</v>
      </c>
      <c r="B1431" s="2">
        <f>RSI!B1431</f>
        <v>89.227199999999996</v>
      </c>
      <c r="C1431" s="2">
        <f>RSI!I1431</f>
        <v>66.377526438400125</v>
      </c>
      <c r="D1431" s="2">
        <f>MACD!E1431</f>
        <v>-0.84124300082066839</v>
      </c>
      <c r="E1431" s="2">
        <f>MACD!F1431</f>
        <v>-0.46538009172758471</v>
      </c>
      <c r="F1431" s="2">
        <f>'Moving Avg'!D1431</f>
        <v>87.482320000000001</v>
      </c>
      <c r="G1431" s="2">
        <f>'Moving Avg'!F1431</f>
        <v>86.172635</v>
      </c>
      <c r="H1431" s="2">
        <f>'Moving Avg'!G1431</f>
        <v>86.336019999999991</v>
      </c>
      <c r="I1431" s="2">
        <f>'Moving Avg'!H1431</f>
        <v>70.997886499999936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</row>
    <row r="1432" spans="1:12" ht="13.5" x14ac:dyDescent="0.25">
      <c r="A1432" s="3">
        <f>RSI!A1432</f>
        <v>44399</v>
      </c>
      <c r="B1432" s="2">
        <f>RSI!B1432</f>
        <v>91.772099999999995</v>
      </c>
      <c r="C1432" s="2">
        <f>RSI!I1432</f>
        <v>73.820188580734282</v>
      </c>
      <c r="D1432" s="2">
        <f>MACD!E1432</f>
        <v>-1.0504325715357936</v>
      </c>
      <c r="E1432" s="2">
        <f>MACD!F1432</f>
        <v>-0.58239058768922658</v>
      </c>
      <c r="F1432" s="2">
        <f>'Moving Avg'!D1432</f>
        <v>88.485559999999992</v>
      </c>
      <c r="G1432" s="2">
        <f>'Moving Avg'!F1432</f>
        <v>86.494260000000011</v>
      </c>
      <c r="H1432" s="2">
        <f>'Moving Avg'!G1432</f>
        <v>86.415582000000001</v>
      </c>
      <c r="I1432" s="2">
        <f>'Moving Avg'!H1432</f>
        <v>71.19386549999993</v>
      </c>
      <c r="J1432" s="5" t="str">
        <f>OBV!F1432</f>
        <v>BEARISH</v>
      </c>
      <c r="K1432" s="5" t="str">
        <f>OBV!G1432</f>
        <v>NEUTRAL</v>
      </c>
      <c r="L1432" s="5" t="str">
        <f>OBV!H1432</f>
        <v>BEARISH DIVERGENCE</v>
      </c>
    </row>
    <row r="1433" spans="1:12" ht="13.5" x14ac:dyDescent="0.25">
      <c r="A1433" s="3">
        <f>RSI!A1433</f>
        <v>44400</v>
      </c>
      <c r="B1433" s="2">
        <f>RSI!B1433</f>
        <v>91.772099999999995</v>
      </c>
      <c r="C1433" s="2">
        <f>RSI!I1433</f>
        <v>73.820188580734282</v>
      </c>
      <c r="D1433" s="2">
        <f>MACD!E1433</f>
        <v>-1.2823368497708714</v>
      </c>
      <c r="E1433" s="2">
        <f>MACD!F1433</f>
        <v>-0.72237984010555556</v>
      </c>
      <c r="F1433" s="2">
        <f>'Moving Avg'!D1433</f>
        <v>89.859560000000016</v>
      </c>
      <c r="G1433" s="2">
        <f>'Moving Avg'!F1433</f>
        <v>86.815885000000009</v>
      </c>
      <c r="H1433" s="2">
        <f>'Moving Avg'!G1433</f>
        <v>86.495143999999996</v>
      </c>
      <c r="I1433" s="2">
        <f>'Moving Avg'!H1433</f>
        <v>71.389844499999924</v>
      </c>
      <c r="J1433" s="5" t="str">
        <f>OBV!F1433</f>
        <v>BEARISH</v>
      </c>
      <c r="K1433" s="5" t="str">
        <f>OBV!G1433</f>
        <v>NEUTRAL</v>
      </c>
      <c r="L1433" s="5" t="str">
        <f>OBV!H1433</f>
        <v>BEARISH DIVERGENCE</v>
      </c>
    </row>
    <row r="1434" spans="1:12" ht="13.5" x14ac:dyDescent="0.25">
      <c r="A1434" s="3">
        <f>RSI!A1434</f>
        <v>44403</v>
      </c>
      <c r="B1434" s="2">
        <f>RSI!B1434</f>
        <v>91.309399999999997</v>
      </c>
      <c r="C1434" s="2">
        <f>RSI!I1434</f>
        <v>70.528190813373257</v>
      </c>
      <c r="D1434" s="2">
        <f>MACD!E1434</f>
        <v>-1.4739953372795895</v>
      </c>
      <c r="E1434" s="2">
        <f>MACD!F1434</f>
        <v>-0.87270293954036249</v>
      </c>
      <c r="F1434" s="2">
        <f>'Moving Avg'!D1434</f>
        <v>90.677019999999999</v>
      </c>
      <c r="G1434" s="2">
        <f>'Moving Avg'!F1434</f>
        <v>87.11437500000001</v>
      </c>
      <c r="H1434" s="2">
        <f>'Moving Avg'!G1434</f>
        <v>86.571383999999981</v>
      </c>
      <c r="I1434" s="2">
        <f>'Moving Avg'!H1434</f>
        <v>71.583509999999919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</row>
    <row r="1435" spans="1:12" ht="13.5" x14ac:dyDescent="0.25">
      <c r="A1435" s="3">
        <f>RSI!A1435</f>
        <v>44404</v>
      </c>
      <c r="B1435" s="2">
        <f>RSI!B1435</f>
        <v>91.309399999999997</v>
      </c>
      <c r="C1435" s="2">
        <f>RSI!I1435</f>
        <v>70.528190813373243</v>
      </c>
      <c r="D1435" s="2">
        <f>MACD!E1435</f>
        <v>-1.6381238350453629</v>
      </c>
      <c r="E1435" s="2">
        <f>MACD!F1435</f>
        <v>-1.0257871186413627</v>
      </c>
      <c r="F1435" s="2">
        <f>'Moving Avg'!D1435</f>
        <v>91.078039999999987</v>
      </c>
      <c r="G1435" s="2">
        <f>'Moving Avg'!F1435</f>
        <v>87.434740000000005</v>
      </c>
      <c r="H1435" s="2">
        <f>'Moving Avg'!G1435</f>
        <v>86.681733999999977</v>
      </c>
      <c r="I1435" s="2">
        <f>'Moving Avg'!H1435</f>
        <v>71.775362499999915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</row>
    <row r="1436" spans="1:12" ht="13.5" x14ac:dyDescent="0.25">
      <c r="A1436" s="3">
        <f>RSI!A1436</f>
        <v>44405</v>
      </c>
      <c r="B1436" s="2">
        <f>RSI!B1436</f>
        <v>90.229699999999994</v>
      </c>
      <c r="C1436" s="2">
        <f>RSI!I1436</f>
        <v>62.933045314729483</v>
      </c>
      <c r="D1436" s="2">
        <f>MACD!E1436</f>
        <v>-1.7199604206447958</v>
      </c>
      <c r="E1436" s="2">
        <f>MACD!F1436</f>
        <v>-1.1646217790420494</v>
      </c>
      <c r="F1436" s="2">
        <f>'Moving Avg'!D1436</f>
        <v>91.278539999999992</v>
      </c>
      <c r="G1436" s="2">
        <f>'Moving Avg'!F1436</f>
        <v>87.701120000000003</v>
      </c>
      <c r="H1436" s="2">
        <f>'Moving Avg'!G1436</f>
        <v>86.719029999999961</v>
      </c>
      <c r="I1436" s="2">
        <f>'Moving Avg'!H1436</f>
        <v>71.961816499999927</v>
      </c>
      <c r="J1436" s="5" t="str">
        <f>OBV!F1436</f>
        <v>BEARISH</v>
      </c>
      <c r="K1436" s="5" t="str">
        <f>OBV!G1436</f>
        <v>NEUTRAL</v>
      </c>
      <c r="L1436" s="5" t="str">
        <f>OBV!H1436</f>
        <v>BEARISH DIVERGENCE</v>
      </c>
    </row>
    <row r="1437" spans="1:12" ht="13.5" x14ac:dyDescent="0.25">
      <c r="A1437" s="3">
        <f>RSI!A1437</f>
        <v>44406</v>
      </c>
      <c r="B1437" s="2">
        <f>RSI!B1437</f>
        <v>90.229699999999994</v>
      </c>
      <c r="C1437" s="2">
        <f>RSI!I1437</f>
        <v>62.933045314729483</v>
      </c>
      <c r="D1437" s="2">
        <f>MACD!E1437</f>
        <v>-1.8040641794974306</v>
      </c>
      <c r="E1437" s="2">
        <f>MACD!F1437</f>
        <v>-1.2925102591331257</v>
      </c>
      <c r="F1437" s="2">
        <f>'Moving Avg'!D1437</f>
        <v>90.970059999999989</v>
      </c>
      <c r="G1437" s="2">
        <f>'Moving Avg'!F1437</f>
        <v>88.004575000000017</v>
      </c>
      <c r="H1437" s="2">
        <f>'Moving Avg'!G1437</f>
        <v>86.758845999999963</v>
      </c>
      <c r="I1437" s="2">
        <f>'Moving Avg'!H1437</f>
        <v>72.148270499999924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</row>
    <row r="1438" spans="1:12" ht="13.5" x14ac:dyDescent="0.25">
      <c r="A1438" s="3">
        <f>RSI!A1438</f>
        <v>44407</v>
      </c>
      <c r="B1438" s="2">
        <f>RSI!B1438</f>
        <v>88.641099999999994</v>
      </c>
      <c r="C1438" s="2">
        <f>RSI!I1438</f>
        <v>53.163625586122997</v>
      </c>
      <c r="D1438" s="2">
        <f>MACD!E1438</f>
        <v>-2.0565116922224433</v>
      </c>
      <c r="E1438" s="2">
        <f>MACD!F1438</f>
        <v>-1.4453105457509894</v>
      </c>
      <c r="F1438" s="2">
        <f>'Moving Avg'!D1438</f>
        <v>90.343859999999992</v>
      </c>
      <c r="G1438" s="2">
        <f>'Moving Avg'!F1438</f>
        <v>88.210060000000013</v>
      </c>
      <c r="H1438" s="2">
        <f>'Moving Avg'!G1438</f>
        <v>86.814049999999966</v>
      </c>
      <c r="I1438" s="2">
        <f>'Moving Avg'!H1438</f>
        <v>72.326781499999939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88.641099999999994</v>
      </c>
      <c r="C1439" s="2">
        <f>RSI!I1439</f>
        <v>53.163625586122997</v>
      </c>
      <c r="D1439" s="2">
        <f>MACD!E1439</f>
        <v>-1.9165487840472082</v>
      </c>
      <c r="E1439" s="2">
        <f>MACD!F1439</f>
        <v>-1.5395581934102331</v>
      </c>
      <c r="F1439" s="2">
        <f>'Moving Avg'!D1439</f>
        <v>89.810199999999995</v>
      </c>
      <c r="G1439" s="2">
        <f>'Moving Avg'!F1439</f>
        <v>88.415545000000009</v>
      </c>
      <c r="H1439" s="2">
        <f>'Moving Avg'!G1439</f>
        <v>86.940733999999978</v>
      </c>
      <c r="I1439" s="2">
        <f>'Moving Avg'!H1439</f>
        <v>72.505292499999939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</row>
    <row r="1440" spans="1:12" ht="13.5" x14ac:dyDescent="0.25">
      <c r="A1440" s="3">
        <f>RSI!A1440</f>
        <v>44411</v>
      </c>
      <c r="B1440" s="2">
        <f>RSI!B1440</f>
        <v>87.9161</v>
      </c>
      <c r="C1440" s="2">
        <f>RSI!I1440</f>
        <v>49.127132166126202</v>
      </c>
      <c r="D1440" s="2">
        <f>MACD!E1440</f>
        <v>-1.427178998051815</v>
      </c>
      <c r="E1440" s="2">
        <f>MACD!F1440</f>
        <v>-1.5170823543385494</v>
      </c>
      <c r="F1440" s="2">
        <f>'Moving Avg'!D1440</f>
        <v>89.131540000000001</v>
      </c>
      <c r="G1440" s="2">
        <f>'Moving Avg'!F1440</f>
        <v>88.473555000000005</v>
      </c>
      <c r="H1440" s="2">
        <f>'Moving Avg'!G1440</f>
        <v>86.981734000000003</v>
      </c>
      <c r="I1440" s="2">
        <f>'Moving Avg'!H1440</f>
        <v>72.680178499999954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87.9161</v>
      </c>
      <c r="C1441" s="2">
        <f>RSI!I1441</f>
        <v>49.127132166126202</v>
      </c>
      <c r="D1441" s="2">
        <f>MACD!E1441</f>
        <v>-1.0235470688753594</v>
      </c>
      <c r="E1441" s="2">
        <f>MACD!F1441</f>
        <v>-1.4183752972459116</v>
      </c>
      <c r="F1441" s="2">
        <f>'Moving Avg'!D1441</f>
        <v>88.668820000000011</v>
      </c>
      <c r="G1441" s="2">
        <f>'Moving Avg'!F1441</f>
        <v>88.531565000000015</v>
      </c>
      <c r="H1441" s="2">
        <f>'Moving Avg'!G1441</f>
        <v>87.049428000000006</v>
      </c>
      <c r="I1441" s="2">
        <f>'Moving Avg'!H1441</f>
        <v>72.855064499999941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85.2941</v>
      </c>
      <c r="C1442" s="2">
        <f>RSI!I1442</f>
        <v>37.261020089424619</v>
      </c>
      <c r="D1442" s="2">
        <f>MACD!E1442</f>
        <v>-9.4960263180126958E-2</v>
      </c>
      <c r="E1442" s="2">
        <f>MACD!F1442</f>
        <v>-1.1536922904327547</v>
      </c>
      <c r="F1442" s="2">
        <f>'Moving Avg'!D1442</f>
        <v>87.681700000000006</v>
      </c>
      <c r="G1442" s="2">
        <f>'Moving Avg'!F1442</f>
        <v>88.458475000000021</v>
      </c>
      <c r="H1442" s="2">
        <f>'Moving Avg'!G1442</f>
        <v>87.049851999999987</v>
      </c>
      <c r="I1442" s="2">
        <f>'Moving Avg'!H1442</f>
        <v>73.01684049999993</v>
      </c>
      <c r="J1442" s="5" t="str">
        <f>OBV!F1442</f>
        <v>BEARISH</v>
      </c>
      <c r="K1442" s="5" t="str">
        <f>OBV!G1442</f>
        <v>STRONG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85.2941</v>
      </c>
      <c r="C1443" s="2">
        <f>RSI!I1443</f>
        <v>37.261020089424619</v>
      </c>
      <c r="D1443" s="2">
        <f>MACD!E1443</f>
        <v>0.70747054200195691</v>
      </c>
      <c r="E1443" s="2">
        <f>MACD!F1443</f>
        <v>-0.78145972394581231</v>
      </c>
      <c r="F1443" s="2">
        <f>'Moving Avg'!D1443</f>
        <v>87.01230000000001</v>
      </c>
      <c r="G1443" s="2">
        <f>'Moving Avg'!F1443</f>
        <v>88.392800000000022</v>
      </c>
      <c r="H1443" s="2">
        <f>'Moving Avg'!G1443</f>
        <v>86.999111999999982</v>
      </c>
      <c r="I1443" s="2">
        <f>'Moving Avg'!H1443</f>
        <v>73.178616499999947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87.137200000000007</v>
      </c>
      <c r="C1444" s="2">
        <f>RSI!I1444</f>
        <v>47.582637885207319</v>
      </c>
      <c r="D1444" s="2">
        <f>MACD!E1444</f>
        <v>1.1942061239309254</v>
      </c>
      <c r="E1444" s="2">
        <f>MACD!F1444</f>
        <v>-0.38632655437046481</v>
      </c>
      <c r="F1444" s="2">
        <f>'Moving Avg'!D1444</f>
        <v>86.711520000000007</v>
      </c>
      <c r="G1444" s="2">
        <f>'Moving Avg'!F1444</f>
        <v>88.419280000000001</v>
      </c>
      <c r="H1444" s="2">
        <f>'Moving Avg'!G1444</f>
        <v>86.962693999999971</v>
      </c>
      <c r="I1444" s="2">
        <f>'Moving Avg'!H1444</f>
        <v>73.349607999999947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87.137200000000007</v>
      </c>
      <c r="C1445" s="2">
        <f>RSI!I1445</f>
        <v>47.582637885207326</v>
      </c>
      <c r="D1445" s="2">
        <f>MACD!E1445</f>
        <v>1.6094889174771936</v>
      </c>
      <c r="E1445" s="2">
        <f>MACD!F1445</f>
        <v>1.2836539999066865E-2</v>
      </c>
      <c r="F1445" s="2">
        <f>'Moving Avg'!D1445</f>
        <v>86.55574</v>
      </c>
      <c r="G1445" s="2">
        <f>'Moving Avg'!F1445</f>
        <v>88.438344999999998</v>
      </c>
      <c r="H1445" s="2">
        <f>'Moving Avg'!G1445</f>
        <v>86.926423999999983</v>
      </c>
      <c r="I1445" s="2">
        <f>'Moving Avg'!H1445</f>
        <v>73.520599499999932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</row>
    <row r="1446" spans="1:12" ht="13.5" x14ac:dyDescent="0.25">
      <c r="A1446" s="3">
        <f>RSI!A1446</f>
        <v>44420</v>
      </c>
      <c r="B1446" s="2">
        <f>RSI!B1446</f>
        <v>87.137200000000007</v>
      </c>
      <c r="C1446" s="2">
        <f>RSI!I1446</f>
        <v>47.582637885207326</v>
      </c>
      <c r="D1446" s="2">
        <f>MACD!E1446</f>
        <v>1.797949921908284</v>
      </c>
      <c r="E1446" s="2">
        <f>MACD!F1446</f>
        <v>0.36985921638091029</v>
      </c>
      <c r="F1446" s="2">
        <f>'Moving Avg'!D1446</f>
        <v>86.399960000000007</v>
      </c>
      <c r="G1446" s="2">
        <f>'Moving Avg'!F1446</f>
        <v>88.45741000000001</v>
      </c>
      <c r="H1446" s="2">
        <f>'Moving Avg'!G1446</f>
        <v>86.941317999999995</v>
      </c>
      <c r="I1446" s="2">
        <f>'Moving Avg'!H1446</f>
        <v>73.694310499999929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</row>
    <row r="1447" spans="1:12" ht="13.5" x14ac:dyDescent="0.25">
      <c r="A1447" s="3">
        <f>RSI!A1447</f>
        <v>44424</v>
      </c>
      <c r="B1447" s="2">
        <f>RSI!B1447</f>
        <v>87.522800000000004</v>
      </c>
      <c r="C1447" s="2">
        <f>RSI!I1447</f>
        <v>49.743107334952633</v>
      </c>
      <c r="D1447" s="2">
        <f>MACD!E1447</f>
        <v>1.9317942994892405</v>
      </c>
      <c r="E1447" s="2">
        <f>MACD!F1447</f>
        <v>0.68224623300257636</v>
      </c>
      <c r="F1447" s="2">
        <f>'Moving Avg'!D1447</f>
        <v>86.845700000000008</v>
      </c>
      <c r="G1447" s="2">
        <f>'Moving Avg'!F1447</f>
        <v>88.495755000000003</v>
      </c>
      <c r="H1447" s="2">
        <f>'Moving Avg'!G1447</f>
        <v>86.912611999999996</v>
      </c>
      <c r="I1447" s="2">
        <f>'Moving Avg'!H1447</f>
        <v>73.869949499999933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84.900800000000004</v>
      </c>
      <c r="C1448" s="2">
        <f>RSI!I1448</f>
        <v>38.210326024327593</v>
      </c>
      <c r="D1448" s="2">
        <f>MACD!E1448</f>
        <v>1.9953134636966752</v>
      </c>
      <c r="E1448" s="2">
        <f>MACD!F1448</f>
        <v>0.94485967914139612</v>
      </c>
      <c r="F1448" s="2">
        <f>'Moving Avg'!D1448</f>
        <v>86.767040000000009</v>
      </c>
      <c r="G1448" s="2">
        <f>'Moving Avg'!F1448</f>
        <v>88.49569000000001</v>
      </c>
      <c r="H1448" s="2">
        <f>'Moving Avg'!G1448</f>
        <v>86.882628000000011</v>
      </c>
      <c r="I1448" s="2">
        <f>'Moving Avg'!H1448</f>
        <v>74.032478499999939</v>
      </c>
      <c r="J1448" s="5" t="str">
        <f>OBV!F1448</f>
        <v>BULLISH</v>
      </c>
      <c r="K1448" s="5" t="str">
        <f>OBV!G1448</f>
        <v>NEUTRAL</v>
      </c>
      <c r="L1448" s="5" t="str">
        <f>OBV!H1448</f>
        <v>BULLISH DIVERGENCE</v>
      </c>
    </row>
    <row r="1449" spans="1:12" ht="13.5" x14ac:dyDescent="0.25">
      <c r="A1449" s="3">
        <f>RSI!A1449</f>
        <v>44426</v>
      </c>
      <c r="B1449" s="2">
        <f>RSI!B1449</f>
        <v>83.666899999999998</v>
      </c>
      <c r="C1449" s="2">
        <f>RSI!I1449</f>
        <v>34.192724890239106</v>
      </c>
      <c r="D1449" s="2">
        <f>MACD!E1449</f>
        <v>2.156365077093426</v>
      </c>
      <c r="E1449" s="2">
        <f>MACD!F1449</f>
        <v>1.1871607587318023</v>
      </c>
      <c r="F1449" s="2">
        <f>'Moving Avg'!D1449</f>
        <v>86.072980000000001</v>
      </c>
      <c r="G1449" s="2">
        <f>'Moving Avg'!F1449</f>
        <v>88.317930000000018</v>
      </c>
      <c r="H1449" s="2">
        <f>'Moving Avg'!G1449</f>
        <v>86.823813999999999</v>
      </c>
      <c r="I1449" s="2">
        <f>'Moving Avg'!H1449</f>
        <v>74.188837999999933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84.831400000000002</v>
      </c>
      <c r="C1450" s="2">
        <f>RSI!I1450</f>
        <v>40.546181121976481</v>
      </c>
      <c r="D1450" s="2">
        <f>MACD!E1450</f>
        <v>2.1168594741752713</v>
      </c>
      <c r="E1450" s="2">
        <f>MACD!F1450</f>
        <v>1.373100501820496</v>
      </c>
      <c r="F1450" s="2">
        <f>'Moving Avg'!D1450</f>
        <v>85.611820000000009</v>
      </c>
      <c r="G1450" s="2">
        <f>'Moving Avg'!F1450</f>
        <v>88.094285000000028</v>
      </c>
      <c r="H1450" s="2">
        <f>'Moving Avg'!G1450</f>
        <v>86.773460000000014</v>
      </c>
      <c r="I1450" s="2">
        <f>'Moving Avg'!H1450</f>
        <v>74.351926499999934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</row>
    <row r="1451" spans="1:12" ht="13.5" x14ac:dyDescent="0.25">
      <c r="A1451" s="3">
        <f>RSI!A1451</f>
        <v>44428</v>
      </c>
      <c r="B1451" s="2">
        <f>RSI!B1451</f>
        <v>83.289000000000001</v>
      </c>
      <c r="C1451" s="2">
        <f>RSI!I1451</f>
        <v>35.638287227848309</v>
      </c>
      <c r="D1451" s="2">
        <f>MACD!E1451</f>
        <v>2.2111891644909605</v>
      </c>
      <c r="E1451" s="2">
        <f>MACD!F1451</f>
        <v>1.5407182343545891</v>
      </c>
      <c r="F1451" s="2">
        <f>'Moving Avg'!D1451</f>
        <v>84.842180000000013</v>
      </c>
      <c r="G1451" s="2">
        <f>'Moving Avg'!F1451</f>
        <v>87.797375000000017</v>
      </c>
      <c r="H1451" s="2">
        <f>'Moving Avg'!G1451</f>
        <v>86.711390000000009</v>
      </c>
      <c r="I1451" s="2">
        <f>'Moving Avg'!H1451</f>
        <v>74.507302999999922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44431</v>
      </c>
      <c r="B1452" s="2">
        <f>RSI!B1452</f>
        <v>83.289000000000001</v>
      </c>
      <c r="C1452" s="2">
        <f>RSI!I1452</f>
        <v>35.638287227848309</v>
      </c>
      <c r="D1452" s="2">
        <f>MACD!E1452</f>
        <v>1.9092413245446664</v>
      </c>
      <c r="E1452" s="2">
        <f>MACD!F1452</f>
        <v>1.6144228523926047</v>
      </c>
      <c r="F1452" s="2">
        <f>'Moving Avg'!D1452</f>
        <v>83.995419999999996</v>
      </c>
      <c r="G1452" s="2">
        <f>'Moving Avg'!F1452</f>
        <v>87.373220000000003</v>
      </c>
      <c r="H1452" s="2">
        <f>'Moving Avg'!G1452</f>
        <v>86.655399999999986</v>
      </c>
      <c r="I1452" s="2">
        <f>'Moving Avg'!H1452</f>
        <v>74.662679499999925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83.289000000000001</v>
      </c>
      <c r="C1453" s="2">
        <f>RSI!I1453</f>
        <v>35.638287227848309</v>
      </c>
      <c r="D1453" s="2">
        <f>MACD!E1453</f>
        <v>1.6737649106318173</v>
      </c>
      <c r="E1453" s="2">
        <f>MACD!F1453</f>
        <v>1.6262912640404474</v>
      </c>
      <c r="F1453" s="2">
        <f>'Moving Avg'!D1453</f>
        <v>83.673059999999992</v>
      </c>
      <c r="G1453" s="2">
        <f>'Moving Avg'!F1453</f>
        <v>86.94906499999999</v>
      </c>
      <c r="H1453" s="2">
        <f>'Moving Avg'!G1453</f>
        <v>86.600892000000002</v>
      </c>
      <c r="I1453" s="2">
        <f>'Moving Avg'!H1453</f>
        <v>74.818055999999928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</row>
    <row r="1454" spans="1:12" ht="13.5" x14ac:dyDescent="0.25">
      <c r="A1454" s="3">
        <f>RSI!A1454</f>
        <v>44433</v>
      </c>
      <c r="B1454" s="2">
        <f>RSI!B1454</f>
        <v>85.671999999999997</v>
      </c>
      <c r="C1454" s="2">
        <f>RSI!I1454</f>
        <v>47.825049297494772</v>
      </c>
      <c r="D1454" s="2">
        <f>MACD!E1454</f>
        <v>1.6000860688410512</v>
      </c>
      <c r="E1454" s="2">
        <f>MACD!F1454</f>
        <v>1.6210502250005683</v>
      </c>
      <c r="F1454" s="2">
        <f>'Moving Avg'!D1454</f>
        <v>84.074080000000009</v>
      </c>
      <c r="G1454" s="2">
        <f>'Moving Avg'!F1454</f>
        <v>86.667194999999992</v>
      </c>
      <c r="H1454" s="2">
        <f>'Moving Avg'!G1454</f>
        <v>86.594044000000011</v>
      </c>
      <c r="I1454" s="2">
        <f>'Moving Avg'!H1454</f>
        <v>74.985347499999932</v>
      </c>
      <c r="J1454" s="5" t="str">
        <f>OBV!F1454</f>
        <v>BEARISH</v>
      </c>
      <c r="K1454" s="5" t="str">
        <f>OBV!G1454</f>
        <v>NEUTRAL</v>
      </c>
      <c r="L1454" s="5" t="str">
        <f>OBV!H1454</f>
        <v>BEARISH DIVERGENCE</v>
      </c>
    </row>
    <row r="1455" spans="1:12" ht="13.5" x14ac:dyDescent="0.25">
      <c r="A1455" s="3">
        <f>RSI!A1455</f>
        <v>44434</v>
      </c>
      <c r="B1455" s="2">
        <f>RSI!B1455</f>
        <v>85.671999999999997</v>
      </c>
      <c r="C1455" s="2">
        <f>RSI!I1455</f>
        <v>47.825049297494772</v>
      </c>
      <c r="D1455" s="2">
        <f>MACD!E1455</f>
        <v>1.5408233173657777</v>
      </c>
      <c r="E1455" s="2">
        <f>MACD!F1455</f>
        <v>1.6050048434736104</v>
      </c>
      <c r="F1455" s="2">
        <f>'Moving Avg'!D1455</f>
        <v>84.242199999999997</v>
      </c>
      <c r="G1455" s="2">
        <f>'Moving Avg'!F1455</f>
        <v>86.385324999999995</v>
      </c>
      <c r="H1455" s="2">
        <f>'Moving Avg'!G1455</f>
        <v>86.587938000000008</v>
      </c>
      <c r="I1455" s="2">
        <f>'Moving Avg'!H1455</f>
        <v>75.138134999999934</v>
      </c>
      <c r="J1455" s="5" t="str">
        <f>OBV!F1455</f>
        <v>BEARISH</v>
      </c>
      <c r="K1455" s="5" t="str">
        <f>OBV!G1455</f>
        <v>NEUTRAL</v>
      </c>
      <c r="L1455" s="5" t="str">
        <f>OBV!H1455</f>
        <v>BEARISH DIVERGENCE</v>
      </c>
    </row>
    <row r="1456" spans="1:12" ht="13.5" x14ac:dyDescent="0.25">
      <c r="A1456" s="3">
        <f>RSI!A1456</f>
        <v>44435</v>
      </c>
      <c r="B1456" s="2">
        <f>RSI!B1456</f>
        <v>85.671999999999997</v>
      </c>
      <c r="C1456" s="2">
        <f>RSI!I1456</f>
        <v>47.825049297494772</v>
      </c>
      <c r="D1456" s="2">
        <f>MACD!E1456</f>
        <v>1.4935305825362519</v>
      </c>
      <c r="E1456" s="2">
        <f>MACD!F1456</f>
        <v>1.5827099912861389</v>
      </c>
      <c r="F1456" s="2">
        <f>'Moving Avg'!D1456</f>
        <v>84.718800000000016</v>
      </c>
      <c r="G1456" s="2">
        <f>'Moving Avg'!F1456</f>
        <v>86.157439999999994</v>
      </c>
      <c r="H1456" s="2">
        <f>'Moving Avg'!G1456</f>
        <v>86.595920000000007</v>
      </c>
      <c r="I1456" s="2">
        <f>'Moving Avg'!H1456</f>
        <v>75.289109999999951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44438</v>
      </c>
      <c r="B1457" s="2">
        <f>RSI!B1457</f>
        <v>85.671999999999997</v>
      </c>
      <c r="C1457" s="2">
        <f>RSI!I1457</f>
        <v>47.825049297494772</v>
      </c>
      <c r="D1457" s="2">
        <f>MACD!E1457</f>
        <v>1.5154780913446189</v>
      </c>
      <c r="E1457" s="2">
        <f>MACD!F1457</f>
        <v>1.5692636112978349</v>
      </c>
      <c r="F1457" s="2">
        <f>'Moving Avg'!D1457</f>
        <v>85.195399999999992</v>
      </c>
      <c r="G1457" s="2">
        <f>'Moving Avg'!F1457</f>
        <v>85.929555000000008</v>
      </c>
      <c r="H1457" s="2">
        <f>'Moving Avg'!G1457</f>
        <v>86.600936000000004</v>
      </c>
      <c r="I1457" s="2">
        <f>'Moving Avg'!H1457</f>
        <v>75.441897499999953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44439</v>
      </c>
      <c r="B1458" s="2">
        <f>RSI!B1458</f>
        <v>86.836500000000001</v>
      </c>
      <c r="C1458" s="2">
        <f>RSI!I1458</f>
        <v>53.599818157181794</v>
      </c>
      <c r="D1458" s="2">
        <f>MACD!E1458</f>
        <v>1.046850890652081</v>
      </c>
      <c r="E1458" s="2">
        <f>MACD!F1458</f>
        <v>1.4647810671686843</v>
      </c>
      <c r="F1458" s="2">
        <f>'Moving Avg'!D1458</f>
        <v>85.904899999999998</v>
      </c>
      <c r="G1458" s="2">
        <f>'Moving Avg'!F1458</f>
        <v>85.839325000000002</v>
      </c>
      <c r="H1458" s="2">
        <f>'Moving Avg'!G1458</f>
        <v>86.630726000000038</v>
      </c>
      <c r="I1458" s="2">
        <f>'Moving Avg'!H1458</f>
        <v>75.600144999999941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</row>
    <row r="1459" spans="1:12" ht="13.5" x14ac:dyDescent="0.25">
      <c r="A1459" s="3">
        <f>RSI!A1459</f>
        <v>44440</v>
      </c>
      <c r="B1459" s="2">
        <f>RSI!B1459</f>
        <v>86.836500000000001</v>
      </c>
      <c r="C1459" s="2">
        <f>RSI!I1459</f>
        <v>53.599818157181794</v>
      </c>
      <c r="D1459" s="2">
        <f>MACD!E1459</f>
        <v>0.45587287426160117</v>
      </c>
      <c r="E1459" s="2">
        <f>MACD!F1459</f>
        <v>1.2629994285872677</v>
      </c>
      <c r="F1459" s="2">
        <f>'Moving Avg'!D1459</f>
        <v>86.137799999999999</v>
      </c>
      <c r="G1459" s="2">
        <f>'Moving Avg'!F1459</f>
        <v>85.749094999999983</v>
      </c>
      <c r="H1459" s="2">
        <f>'Moving Avg'!G1459</f>
        <v>86.660516000000044</v>
      </c>
      <c r="I1459" s="2">
        <f>'Moving Avg'!H1459</f>
        <v>75.755129499999939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</row>
    <row r="1460" spans="1:12" ht="13.5" x14ac:dyDescent="0.25">
      <c r="A1460" s="3">
        <f>RSI!A1460</f>
        <v>44441</v>
      </c>
      <c r="B1460" s="2">
        <f>RSI!B1460</f>
        <v>83.026799999999994</v>
      </c>
      <c r="C1460" s="2">
        <f>RSI!I1460</f>
        <v>37.747792429285482</v>
      </c>
      <c r="D1460" s="2">
        <f>MACD!E1460</f>
        <v>0.41289382581594225</v>
      </c>
      <c r="E1460" s="2">
        <f>MACD!F1460</f>
        <v>1.0929783080330027</v>
      </c>
      <c r="F1460" s="2">
        <f>'Moving Avg'!D1460</f>
        <v>85.60875999999999</v>
      </c>
      <c r="G1460" s="2">
        <f>'Moving Avg'!F1460</f>
        <v>85.504629999999992</v>
      </c>
      <c r="H1460" s="2">
        <f>'Moving Avg'!G1460</f>
        <v>86.61411200000002</v>
      </c>
      <c r="I1460" s="2">
        <f>'Moving Avg'!H1460</f>
        <v>75.889252499999941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</row>
    <row r="1461" spans="1:12" ht="13.5" x14ac:dyDescent="0.25">
      <c r="A1461" s="3">
        <f>RSI!A1461</f>
        <v>44442</v>
      </c>
      <c r="B1461" s="2">
        <f>RSI!B1461</f>
        <v>84.831400000000002</v>
      </c>
      <c r="C1461" s="2">
        <f>RSI!I1461</f>
        <v>45.908459507052996</v>
      </c>
      <c r="D1461" s="2">
        <f>MACD!E1461</f>
        <v>2.4114299816446305E-2</v>
      </c>
      <c r="E1461" s="2">
        <f>MACD!F1461</f>
        <v>0.87920550638969142</v>
      </c>
      <c r="F1461" s="2">
        <f>'Moving Avg'!D1461</f>
        <v>85.440640000000002</v>
      </c>
      <c r="G1461" s="2">
        <f>'Moving Avg'!F1461</f>
        <v>85.350395000000006</v>
      </c>
      <c r="H1461" s="2">
        <f>'Moving Avg'!G1461</f>
        <v>86.603948000000003</v>
      </c>
      <c r="I1461" s="2">
        <f>'Moving Avg'!H1461</f>
        <v>76.033812499999925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44445</v>
      </c>
      <c r="B1462" s="2">
        <f>RSI!B1462</f>
        <v>84.831400000000002</v>
      </c>
      <c r="C1462" s="2">
        <f>RSI!I1462</f>
        <v>45.908459507052996</v>
      </c>
      <c r="D1462" s="2">
        <f>MACD!E1462</f>
        <v>-0.29833705872806604</v>
      </c>
      <c r="E1462" s="2">
        <f>MACD!F1462</f>
        <v>0.64369699336613995</v>
      </c>
      <c r="F1462" s="2">
        <f>'Moving Avg'!D1462</f>
        <v>85.272520000000014</v>
      </c>
      <c r="G1462" s="2">
        <f>'Moving Avg'!F1462</f>
        <v>85.327259999999995</v>
      </c>
      <c r="H1462" s="2">
        <f>'Moving Avg'!G1462</f>
        <v>86.593784000000014</v>
      </c>
      <c r="I1462" s="2">
        <f>'Moving Avg'!H1462</f>
        <v>76.179532499999937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84.831400000000002</v>
      </c>
      <c r="C1463" s="2">
        <f>RSI!I1463</f>
        <v>45.908459507053003</v>
      </c>
      <c r="D1463" s="2">
        <f>MACD!E1463</f>
        <v>-0.56514724495265511</v>
      </c>
      <c r="E1463" s="2">
        <f>MACD!F1463</f>
        <v>0.401928145702381</v>
      </c>
      <c r="F1463" s="2">
        <f>'Moving Avg'!D1463</f>
        <v>84.871499999999997</v>
      </c>
      <c r="G1463" s="2">
        <f>'Moving Avg'!F1463</f>
        <v>85.304124999999999</v>
      </c>
      <c r="H1463" s="2">
        <f>'Moving Avg'!G1463</f>
        <v>86.583620000000025</v>
      </c>
      <c r="I1463" s="2">
        <f>'Moving Avg'!H1463</f>
        <v>76.326304499999921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86.3583</v>
      </c>
      <c r="C1464" s="2">
        <f>RSI!I1464</f>
        <v>52.490160645753399</v>
      </c>
      <c r="D1464" s="2">
        <f>MACD!E1464</f>
        <v>-0.53181166726589879</v>
      </c>
      <c r="E1464" s="2">
        <f>MACD!F1464</f>
        <v>0.21518018310872505</v>
      </c>
      <c r="F1464" s="2">
        <f>'Moving Avg'!D1464</f>
        <v>84.775859999999994</v>
      </c>
      <c r="G1464" s="2">
        <f>'Moving Avg'!F1464</f>
        <v>85.265180000000015</v>
      </c>
      <c r="H1464" s="2">
        <f>'Moving Avg'!G1464</f>
        <v>86.603994000000014</v>
      </c>
      <c r="I1464" s="2">
        <f>'Moving Avg'!H1464</f>
        <v>76.482523499999928</v>
      </c>
      <c r="J1464" s="5" t="str">
        <f>OBV!F1464</f>
        <v>BULLISH</v>
      </c>
      <c r="K1464" s="5" t="str">
        <f>OBV!G1464</f>
        <v>NEUTRAL</v>
      </c>
      <c r="L1464" s="5" t="str">
        <f>OBV!H1464</f>
        <v>BULLISH DIVERGENCE</v>
      </c>
    </row>
    <row r="1465" spans="1:12" ht="13.5" x14ac:dyDescent="0.25">
      <c r="A1465" s="3">
        <f>RSI!A1465</f>
        <v>44448</v>
      </c>
      <c r="B1465" s="2">
        <f>RSI!B1465</f>
        <v>86.3583</v>
      </c>
      <c r="C1465" s="2">
        <f>RSI!I1465</f>
        <v>52.490160645753399</v>
      </c>
      <c r="D1465" s="2">
        <f>MACD!E1465</f>
        <v>-0.5074546002205409</v>
      </c>
      <c r="E1465" s="2">
        <f>MACD!F1465</f>
        <v>7.0653226442871878E-2</v>
      </c>
      <c r="F1465" s="2">
        <f>'Moving Avg'!D1465</f>
        <v>85.442160000000001</v>
      </c>
      <c r="G1465" s="2">
        <f>'Moving Avg'!F1465</f>
        <v>85.226235000000017</v>
      </c>
      <c r="H1465" s="2">
        <f>'Moving Avg'!G1465</f>
        <v>86.63311800000001</v>
      </c>
      <c r="I1465" s="2">
        <f>'Moving Avg'!H1465</f>
        <v>76.636929999999921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</row>
    <row r="1466" spans="1:12" ht="13.5" x14ac:dyDescent="0.25">
      <c r="A1466" s="3">
        <f>RSI!A1466</f>
        <v>44449</v>
      </c>
      <c r="B1466" s="2">
        <f>RSI!B1466</f>
        <v>86.3583</v>
      </c>
      <c r="C1466" s="2">
        <f>RSI!I1466</f>
        <v>52.490160645753399</v>
      </c>
      <c r="D1466" s="2">
        <f>MACD!E1466</f>
        <v>-0.49040955224801053</v>
      </c>
      <c r="E1466" s="2">
        <f>MACD!F1466</f>
        <v>-4.1559329295304606E-2</v>
      </c>
      <c r="F1466" s="2">
        <f>'Moving Avg'!D1466</f>
        <v>85.747539999999987</v>
      </c>
      <c r="G1466" s="2">
        <f>'Moving Avg'!F1466</f>
        <v>85.187290000000033</v>
      </c>
      <c r="H1466" s="2">
        <f>'Moving Avg'!G1466</f>
        <v>86.66224200000002</v>
      </c>
      <c r="I1466" s="2">
        <f>'Moving Avg'!H1466</f>
        <v>76.785467499999911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</row>
    <row r="1467" spans="1:12" ht="13.5" x14ac:dyDescent="0.25">
      <c r="A1467" s="3">
        <f>RSI!A1467</f>
        <v>44452</v>
      </c>
      <c r="B1467" s="2">
        <f>RSI!B1467</f>
        <v>86.3583</v>
      </c>
      <c r="C1467" s="2">
        <f>RSI!I1467</f>
        <v>52.490160645753399</v>
      </c>
      <c r="D1467" s="2">
        <f>MACD!E1467</f>
        <v>-0.4792875397083094</v>
      </c>
      <c r="E1467" s="2">
        <f>MACD!F1467</f>
        <v>-0.12910497137790555</v>
      </c>
      <c r="F1467" s="2">
        <f>'Moving Avg'!D1467</f>
        <v>86.05292</v>
      </c>
      <c r="G1467" s="2">
        <f>'Moving Avg'!F1467</f>
        <v>85.129065000000026</v>
      </c>
      <c r="H1467" s="2">
        <f>'Moving Avg'!G1467</f>
        <v>86.706196000000034</v>
      </c>
      <c r="I1467" s="2">
        <f>'Moving Avg'!H1467</f>
        <v>76.934931499999905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85.216999999999999</v>
      </c>
      <c r="C1468" s="2">
        <f>RSI!I1468</f>
        <v>46.768874346701516</v>
      </c>
      <c r="D1468" s="2">
        <f>MACD!E1468</f>
        <v>-0.20923824168195893</v>
      </c>
      <c r="E1468" s="2">
        <f>MACD!F1468</f>
        <v>-0.14513162543871624</v>
      </c>
      <c r="F1468" s="2">
        <f>'Moving Avg'!D1468</f>
        <v>86.130039999999994</v>
      </c>
      <c r="G1468" s="2">
        <f>'Moving Avg'!F1468</f>
        <v>85.144875000000027</v>
      </c>
      <c r="H1468" s="2">
        <f>'Moving Avg'!G1468</f>
        <v>86.719908000000018</v>
      </c>
      <c r="I1468" s="2">
        <f>'Moving Avg'!H1468</f>
        <v>77.072979499999917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44454</v>
      </c>
      <c r="B1469" s="2">
        <f>RSI!B1469</f>
        <v>85.216999999999999</v>
      </c>
      <c r="C1469" s="2">
        <f>RSI!I1469</f>
        <v>46.768874346701516</v>
      </c>
      <c r="D1469" s="2">
        <f>MACD!E1469</f>
        <v>2.3179165508850019E-2</v>
      </c>
      <c r="E1469" s="2">
        <f>MACD!F1469</f>
        <v>-0.11146946724920299</v>
      </c>
      <c r="F1469" s="2">
        <f>'Moving Avg'!D1469</f>
        <v>85.901780000000002</v>
      </c>
      <c r="G1469" s="2">
        <f>'Moving Avg'!F1469</f>
        <v>85.22238000000003</v>
      </c>
      <c r="H1469" s="2">
        <f>'Moving Avg'!G1469</f>
        <v>86.733620000000016</v>
      </c>
      <c r="I1469" s="2">
        <f>'Moving Avg'!H1469</f>
        <v>77.211027499999915</v>
      </c>
      <c r="J1469" s="5" t="str">
        <f>OBV!F1469</f>
        <v>BEARISH</v>
      </c>
      <c r="K1469" s="5" t="str">
        <f>OBV!G1469</f>
        <v>NEUTRAL</v>
      </c>
      <c r="L1469" s="5" t="str">
        <f>OBV!H1469</f>
        <v>CONFIRMED BEARISH</v>
      </c>
    </row>
    <row r="1470" spans="1:12" ht="13.5" x14ac:dyDescent="0.25">
      <c r="A1470" s="3">
        <f>RSI!A1470</f>
        <v>44455</v>
      </c>
      <c r="B1470" s="2">
        <f>RSI!B1470</f>
        <v>85.216999999999999</v>
      </c>
      <c r="C1470" s="2">
        <f>RSI!I1470</f>
        <v>46.768874346701516</v>
      </c>
      <c r="D1470" s="2">
        <f>MACD!E1470</f>
        <v>-0.36264342618505907</v>
      </c>
      <c r="E1470" s="2">
        <f>MACD!F1470</f>
        <v>-0.16170425903637423</v>
      </c>
      <c r="F1470" s="2">
        <f>'Moving Avg'!D1470</f>
        <v>85.673519999999996</v>
      </c>
      <c r="G1470" s="2">
        <f>'Moving Avg'!F1470</f>
        <v>85.241660000000039</v>
      </c>
      <c r="H1470" s="2">
        <f>'Moving Avg'!G1470</f>
        <v>86.702842000000004</v>
      </c>
      <c r="I1470" s="2">
        <f>'Moving Avg'!H1470</f>
        <v>77.344218499999911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</row>
    <row r="1471" spans="1:12" ht="13.5" x14ac:dyDescent="0.25">
      <c r="A1471" s="3">
        <f>RSI!A1471</f>
        <v>44456</v>
      </c>
      <c r="B1471" s="2">
        <f>RSI!B1471</f>
        <v>81.823700000000002</v>
      </c>
      <c r="C1471" s="2">
        <f>RSI!I1471</f>
        <v>33.293259609927858</v>
      </c>
      <c r="D1471" s="2">
        <f>MACD!E1471</f>
        <v>-0.15676661425081306</v>
      </c>
      <c r="E1471" s="2">
        <f>MACD!F1471</f>
        <v>-0.16071673007926202</v>
      </c>
      <c r="F1471" s="2">
        <f>'Moving Avg'!D1471</f>
        <v>84.766599999999997</v>
      </c>
      <c r="G1471" s="2">
        <f>'Moving Avg'!F1471</f>
        <v>85.168395000000032</v>
      </c>
      <c r="H1471" s="2">
        <f>'Moving Avg'!G1471</f>
        <v>86.604198000000011</v>
      </c>
      <c r="I1471" s="2">
        <f>'Moving Avg'!H1471</f>
        <v>77.460405999999921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81.823700000000002</v>
      </c>
      <c r="C1472" s="2">
        <f>RSI!I1472</f>
        <v>33.293259609927858</v>
      </c>
      <c r="D1472" s="2">
        <f>MACD!E1472</f>
        <v>4.0595179877158216E-2</v>
      </c>
      <c r="E1472" s="2">
        <f>MACD!F1472</f>
        <v>-0.12045434808797797</v>
      </c>
      <c r="F1472" s="2">
        <f>'Moving Avg'!D1472</f>
        <v>83.859679999999997</v>
      </c>
      <c r="G1472" s="2">
        <f>'Moving Avg'!F1472</f>
        <v>85.095130000000012</v>
      </c>
      <c r="H1472" s="2">
        <f>'Moving Avg'!G1472</f>
        <v>86.505554000000032</v>
      </c>
      <c r="I1472" s="2">
        <f>'Moving Avg'!H1472</f>
        <v>77.563654499999927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81.823700000000002</v>
      </c>
      <c r="C1473" s="2">
        <f>RSI!I1473</f>
        <v>33.293259609927858</v>
      </c>
      <c r="D1473" s="2">
        <f>MACD!E1473</f>
        <v>0.22903652650303741</v>
      </c>
      <c r="E1473" s="2">
        <f>MACD!F1473</f>
        <v>-5.0556173169774905E-2</v>
      </c>
      <c r="F1473" s="2">
        <f>'Moving Avg'!D1473</f>
        <v>83.181020000000018</v>
      </c>
      <c r="G1473" s="2">
        <f>'Moving Avg'!F1473</f>
        <v>85.02186500000002</v>
      </c>
      <c r="H1473" s="2">
        <f>'Moving Avg'!G1473</f>
        <v>86.409876000000025</v>
      </c>
      <c r="I1473" s="2">
        <f>'Moving Avg'!H1473</f>
        <v>77.667273499999936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81.823700000000002</v>
      </c>
      <c r="C1474" s="2">
        <f>RSI!I1474</f>
        <v>33.293259609927858</v>
      </c>
      <c r="D1474" s="2">
        <f>MACD!E1474</f>
        <v>0.64324913110732496</v>
      </c>
      <c r="E1474" s="2">
        <f>MACD!F1474</f>
        <v>8.8204887685645078E-2</v>
      </c>
      <c r="F1474" s="2">
        <f>'Moving Avg'!D1474</f>
        <v>82.502359999999996</v>
      </c>
      <c r="G1474" s="2">
        <f>'Moving Avg'!F1474</f>
        <v>84.829450000000008</v>
      </c>
      <c r="H1474" s="2">
        <f>'Moving Avg'!G1474</f>
        <v>86.314198000000019</v>
      </c>
      <c r="I1474" s="2">
        <f>'Moving Avg'!H1474</f>
        <v>77.770892499999931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80.2042</v>
      </c>
      <c r="C1475" s="2">
        <f>RSI!I1475</f>
        <v>28.096412218520058</v>
      </c>
      <c r="D1475" s="2">
        <f>MACD!E1475</f>
        <v>1.1320835178359516</v>
      </c>
      <c r="E1475" s="2">
        <f>MACD!F1475</f>
        <v>0.29698061371570639</v>
      </c>
      <c r="F1475" s="2">
        <f>'Moving Avg'!D1475</f>
        <v>81.499800000000008</v>
      </c>
      <c r="G1475" s="2">
        <f>'Moving Avg'!F1475</f>
        <v>84.556059999999988</v>
      </c>
      <c r="H1475" s="2">
        <f>'Moving Avg'!G1475</f>
        <v>86.183164000000019</v>
      </c>
      <c r="I1475" s="2">
        <f>'Moving Avg'!H1475</f>
        <v>77.866450999999941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81.823700000000002</v>
      </c>
      <c r="C1476" s="2">
        <f>RSI!I1476</f>
        <v>38.443991870271923</v>
      </c>
      <c r="D1476" s="2">
        <f>MACD!E1476</f>
        <v>1.4523414160668011</v>
      </c>
      <c r="E1476" s="2">
        <f>MACD!F1476</f>
        <v>0.52805277418592533</v>
      </c>
      <c r="F1476" s="2">
        <f>'Moving Avg'!D1476</f>
        <v>81.499800000000008</v>
      </c>
      <c r="G1476" s="2">
        <f>'Moving Avg'!F1476</f>
        <v>84.363644999999991</v>
      </c>
      <c r="H1476" s="2">
        <f>'Moving Avg'!G1476</f>
        <v>86.084520000000012</v>
      </c>
      <c r="I1476" s="2">
        <f>'Moving Avg'!H1476</f>
        <v>77.970106999999956</v>
      </c>
      <c r="J1476" s="5" t="str">
        <f>OBV!F1476</f>
        <v>BEARISH</v>
      </c>
      <c r="K1476" s="5" t="str">
        <f>OBV!G1476</f>
        <v>NEUTRAL</v>
      </c>
      <c r="L1476" s="5" t="str">
        <f>OBV!H1476</f>
        <v>NEUTRAL</v>
      </c>
    </row>
    <row r="1477" spans="1:12" ht="13.5" x14ac:dyDescent="0.25">
      <c r="A1477" s="3">
        <f>RSI!A1477</f>
        <v>44466</v>
      </c>
      <c r="B1477" s="2">
        <f>RSI!B1477</f>
        <v>81.823700000000002</v>
      </c>
      <c r="C1477" s="2">
        <f>RSI!I1477</f>
        <v>38.443991870271923</v>
      </c>
      <c r="D1477" s="2">
        <f>MACD!E1477</f>
        <v>1.738381177745481</v>
      </c>
      <c r="E1477" s="2">
        <f>MACD!F1477</f>
        <v>0.77011845489783648</v>
      </c>
      <c r="F1477" s="2">
        <f>'Moving Avg'!D1477</f>
        <v>81.499800000000008</v>
      </c>
      <c r="G1477" s="2">
        <f>'Moving Avg'!F1477</f>
        <v>84.17122999999998</v>
      </c>
      <c r="H1477" s="2">
        <f>'Moving Avg'!G1477</f>
        <v>85.98587599999999</v>
      </c>
      <c r="I1477" s="2">
        <f>'Moving Avg'!H1477</f>
        <v>78.06779399999995</v>
      </c>
      <c r="J1477" s="5" t="str">
        <f>OBV!F1477</f>
        <v>BEARISH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81.823700000000002</v>
      </c>
      <c r="C1478" s="2">
        <f>RSI!I1478</f>
        <v>38.443991870271923</v>
      </c>
      <c r="D1478" s="2">
        <f>MACD!E1478</f>
        <v>1.8187675303114474</v>
      </c>
      <c r="E1478" s="2">
        <f>MACD!F1478</f>
        <v>0.97984826998055874</v>
      </c>
      <c r="F1478" s="2">
        <f>'Moving Avg'!D1478</f>
        <v>81.499800000000008</v>
      </c>
      <c r="G1478" s="2">
        <f>'Moving Avg'!F1478</f>
        <v>83.920589999999962</v>
      </c>
      <c r="H1478" s="2">
        <f>'Moving Avg'!G1478</f>
        <v>85.924307999999996</v>
      </c>
      <c r="I1478" s="2">
        <f>'Moving Avg'!H1478</f>
        <v>78.165480999999957</v>
      </c>
      <c r="J1478" s="5" t="str">
        <f>OBV!F1478</f>
        <v>BEARISH</v>
      </c>
      <c r="K1478" s="5" t="str">
        <f>OBV!G1478</f>
        <v>NEUTRAL</v>
      </c>
      <c r="L1478" s="5" t="str">
        <f>OBV!H1478</f>
        <v>NEUTRAL</v>
      </c>
    </row>
    <row r="1479" spans="1:12" ht="13.5" x14ac:dyDescent="0.25">
      <c r="A1479" s="3">
        <f>RSI!A1479</f>
        <v>44468</v>
      </c>
      <c r="B1479" s="2">
        <f>RSI!B1479</f>
        <v>81.823700000000002</v>
      </c>
      <c r="C1479" s="2">
        <f>RSI!I1479</f>
        <v>38.443991870271923</v>
      </c>
      <c r="D1479" s="2">
        <f>MACD!E1479</f>
        <v>1.8996916808367956</v>
      </c>
      <c r="E1479" s="2">
        <f>MACD!F1479</f>
        <v>1.1638169521518062</v>
      </c>
      <c r="F1479" s="2">
        <f>'Moving Avg'!D1479</f>
        <v>81.499800000000008</v>
      </c>
      <c r="G1479" s="2">
        <f>'Moving Avg'!F1479</f>
        <v>83.669949999999972</v>
      </c>
      <c r="H1479" s="2">
        <f>'Moving Avg'!G1479</f>
        <v>85.816339999999997</v>
      </c>
      <c r="I1479" s="2">
        <f>'Moving Avg'!H1479</f>
        <v>78.263167999999965</v>
      </c>
      <c r="J1479" s="5" t="str">
        <f>OBV!F1479</f>
        <v>BEARISH</v>
      </c>
      <c r="K1479" s="5" t="str">
        <f>OBV!G1479</f>
        <v>NEUTRAL</v>
      </c>
      <c r="L1479" s="5" t="str">
        <f>OBV!H1479</f>
        <v>NEUTRAL</v>
      </c>
    </row>
    <row r="1480" spans="1:12" ht="13.5" x14ac:dyDescent="0.25">
      <c r="A1480" s="3">
        <f>RSI!A1480</f>
        <v>44469</v>
      </c>
      <c r="B1480" s="2">
        <f>RSI!B1480</f>
        <v>80.967699999999994</v>
      </c>
      <c r="C1480" s="2">
        <f>RSI!I1480</f>
        <v>34.875831736396236</v>
      </c>
      <c r="D1480" s="2">
        <f>MACD!E1480</f>
        <v>2.0435223779055178</v>
      </c>
      <c r="E1480" s="2">
        <f>MACD!F1480</f>
        <v>1.3397580373025486</v>
      </c>
      <c r="F1480" s="2">
        <f>'Moving Avg'!D1480</f>
        <v>81.652500000000003</v>
      </c>
      <c r="G1480" s="2">
        <f>'Moving Avg'!F1480</f>
        <v>83.566994999999977</v>
      </c>
      <c r="H1480" s="2">
        <f>'Moving Avg'!G1480</f>
        <v>85.649608000000001</v>
      </c>
      <c r="I1480" s="2">
        <f>'Moving Avg'!H1480</f>
        <v>78.370589499999966</v>
      </c>
      <c r="J1480" s="5" t="str">
        <f>OBV!F1480</f>
        <v>BULLISH</v>
      </c>
      <c r="K1480" s="5" t="str">
        <f>OBV!G1480</f>
        <v>NEUTRAL</v>
      </c>
      <c r="L1480" s="5" t="str">
        <f>OBV!H1480</f>
        <v>CONFIRMED BULLISH</v>
      </c>
    </row>
    <row r="1481" spans="1:12" ht="13.5" x14ac:dyDescent="0.25">
      <c r="A1481" s="3">
        <f>RSI!A1481</f>
        <v>44470</v>
      </c>
      <c r="B1481" s="2">
        <f>RSI!B1481</f>
        <v>81.746600000000001</v>
      </c>
      <c r="C1481" s="2">
        <f>RSI!I1481</f>
        <v>40.305150540793576</v>
      </c>
      <c r="D1481" s="2">
        <f>MACD!E1481</f>
        <v>1.601604862755309</v>
      </c>
      <c r="E1481" s="2">
        <f>MACD!F1481</f>
        <v>1.3921274023931007</v>
      </c>
      <c r="F1481" s="2">
        <f>'Moving Avg'!D1481</f>
        <v>81.637079999999997</v>
      </c>
      <c r="G1481" s="2">
        <f>'Moving Avg'!F1481</f>
        <v>83.412754999999976</v>
      </c>
      <c r="H1481" s="2">
        <f>'Moving Avg'!G1481</f>
        <v>85.49999600000001</v>
      </c>
      <c r="I1481" s="2">
        <f>'Moving Avg'!H1481</f>
        <v>78.48272099999997</v>
      </c>
      <c r="J1481" s="5" t="str">
        <f>OBV!F1481</f>
        <v>BULLISH</v>
      </c>
      <c r="K1481" s="5" t="str">
        <f>OBV!G1481</f>
        <v>NEUTRAL</v>
      </c>
      <c r="L1481" s="5" t="str">
        <f>OBV!H1481</f>
        <v>BULLISH DIVERGENCE</v>
      </c>
    </row>
    <row r="1482" spans="1:12" ht="13.5" x14ac:dyDescent="0.25">
      <c r="A1482" s="3">
        <f>RSI!A1482</f>
        <v>44473</v>
      </c>
      <c r="B1482" s="2">
        <f>RSI!B1482</f>
        <v>81.823700000000002</v>
      </c>
      <c r="C1482" s="2">
        <f>RSI!I1482</f>
        <v>40.830991970397221</v>
      </c>
      <c r="D1482" s="2">
        <f>MACD!E1482</f>
        <v>1.2322888054409873</v>
      </c>
      <c r="E1482" s="2">
        <f>MACD!F1482</f>
        <v>1.3601596830026781</v>
      </c>
      <c r="F1482" s="2">
        <f>'Moving Avg'!D1482</f>
        <v>81.637079999999997</v>
      </c>
      <c r="G1482" s="2">
        <f>'Moving Avg'!F1482</f>
        <v>83.262369999999976</v>
      </c>
      <c r="H1482" s="2">
        <f>'Moving Avg'!G1482</f>
        <v>85.301027999999988</v>
      </c>
      <c r="I1482" s="2">
        <f>'Moving Avg'!H1482</f>
        <v>78.602652999999961</v>
      </c>
      <c r="J1482" s="5" t="str">
        <f>OBV!F1482</f>
        <v>BULLISH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44474</v>
      </c>
      <c r="B1483" s="2">
        <f>RSI!B1483</f>
        <v>85.502300000000005</v>
      </c>
      <c r="C1483" s="2">
        <f>RSI!I1483</f>
        <v>59.267301563530758</v>
      </c>
      <c r="D1483" s="2">
        <f>MACD!E1483</f>
        <v>0.65640655192758857</v>
      </c>
      <c r="E1483" s="2">
        <f>MACD!F1483</f>
        <v>1.2194090567876603</v>
      </c>
      <c r="F1483" s="2">
        <f>'Moving Avg'!D1483</f>
        <v>82.372800000000012</v>
      </c>
      <c r="G1483" s="2">
        <f>'Moving Avg'!F1483</f>
        <v>83.295914999999994</v>
      </c>
      <c r="H1483" s="2">
        <f>'Moving Avg'!G1483</f>
        <v>85.175631999999993</v>
      </c>
      <c r="I1483" s="2">
        <f>'Moving Avg'!H1483</f>
        <v>78.74097799999997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85.502300000000005</v>
      </c>
      <c r="C1484" s="2">
        <f>RSI!I1484</f>
        <v>59.267301563530758</v>
      </c>
      <c r="D1484" s="2">
        <f>MACD!E1484</f>
        <v>0.15581496809882367</v>
      </c>
      <c r="E1484" s="2">
        <f>MACD!F1484</f>
        <v>1.0066902390498931</v>
      </c>
      <c r="F1484" s="2">
        <f>'Moving Avg'!D1484</f>
        <v>83.108519999999999</v>
      </c>
      <c r="G1484" s="2">
        <f>'Moving Avg'!F1484</f>
        <v>83.253115000000008</v>
      </c>
      <c r="H1484" s="2">
        <f>'Moving Avg'!G1484</f>
        <v>85.059489999999983</v>
      </c>
      <c r="I1484" s="2">
        <f>'Moving Avg'!H1484</f>
        <v>78.879302999999965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85.502300000000005</v>
      </c>
      <c r="C1485" s="2">
        <f>RSI!I1485</f>
        <v>59.267301563530758</v>
      </c>
      <c r="D1485" s="2">
        <f>MACD!E1485</f>
        <v>-0.52923729807012876</v>
      </c>
      <c r="E1485" s="2">
        <f>MACD!F1485</f>
        <v>0.69950473162588878</v>
      </c>
      <c r="F1485" s="2">
        <f>'Moving Avg'!D1485</f>
        <v>84.015439999999998</v>
      </c>
      <c r="G1485" s="2">
        <f>'Moving Avg'!F1485</f>
        <v>83.210315000000008</v>
      </c>
      <c r="H1485" s="2">
        <f>'Moving Avg'!G1485</f>
        <v>84.943347999999986</v>
      </c>
      <c r="I1485" s="2">
        <f>'Moving Avg'!H1485</f>
        <v>79.017516999999955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85.502300000000005</v>
      </c>
      <c r="C1486" s="2">
        <f>RSI!I1486</f>
        <v>59.267301563530758</v>
      </c>
      <c r="D1486" s="2">
        <f>MACD!E1486</f>
        <v>-0.87115132657207539</v>
      </c>
      <c r="E1486" s="2">
        <f>MACD!F1486</f>
        <v>0.38537351998629599</v>
      </c>
      <c r="F1486" s="2">
        <f>'Moving Avg'!D1486</f>
        <v>84.766580000000005</v>
      </c>
      <c r="G1486" s="2">
        <f>'Moving Avg'!F1486</f>
        <v>83.167515000000009</v>
      </c>
      <c r="H1486" s="2">
        <f>'Moving Avg'!G1486</f>
        <v>84.848799999999997</v>
      </c>
      <c r="I1486" s="2">
        <f>'Moving Avg'!H1486</f>
        <v>79.15573099999996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</row>
    <row r="1487" spans="1:12" ht="13.5" x14ac:dyDescent="0.25">
      <c r="A1487" s="3">
        <f>RSI!A1487</f>
        <v>44480</v>
      </c>
      <c r="B1487" s="2">
        <f>RSI!B1487</f>
        <v>82.525499999999994</v>
      </c>
      <c r="C1487" s="2">
        <f>RSI!I1487</f>
        <v>44.257565672914453</v>
      </c>
      <c r="D1487" s="2">
        <f>MACD!E1487</f>
        <v>-0.95052270130639727</v>
      </c>
      <c r="E1487" s="2">
        <f>MACD!F1487</f>
        <v>0.11819427572775734</v>
      </c>
      <c r="F1487" s="2">
        <f>'Moving Avg'!D1487</f>
        <v>84.906940000000006</v>
      </c>
      <c r="G1487" s="2">
        <f>'Moving Avg'!F1487</f>
        <v>82.975875000000016</v>
      </c>
      <c r="H1487" s="2">
        <f>'Moving Avg'!G1487</f>
        <v>84.694715999999985</v>
      </c>
      <c r="I1487" s="2">
        <f>'Moving Avg'!H1487</f>
        <v>79.27917199999996</v>
      </c>
      <c r="J1487" s="5" t="str">
        <f>OBV!F1487</f>
        <v>BEARISH</v>
      </c>
      <c r="K1487" s="5" t="str">
        <f>OBV!G1487</f>
        <v>NEUTRAL</v>
      </c>
      <c r="L1487" s="5" t="str">
        <f>OBV!H1487</f>
        <v>BEARISH DIVERGENCE</v>
      </c>
    </row>
    <row r="1488" spans="1:12" ht="13.5" x14ac:dyDescent="0.25">
      <c r="A1488" s="3">
        <f>RSI!A1488</f>
        <v>44481</v>
      </c>
      <c r="B1488" s="2">
        <f>RSI!B1488</f>
        <v>82.525499999999994</v>
      </c>
      <c r="C1488" s="2">
        <f>RSI!I1488</f>
        <v>44.257565672914453</v>
      </c>
      <c r="D1488" s="2">
        <f>MACD!E1488</f>
        <v>-1.0098738045733882</v>
      </c>
      <c r="E1488" s="2">
        <f>MACD!F1488</f>
        <v>-0.10741934033247176</v>
      </c>
      <c r="F1488" s="2">
        <f>'Moving Avg'!D1488</f>
        <v>84.311580000000006</v>
      </c>
      <c r="G1488" s="2">
        <f>'Moving Avg'!F1488</f>
        <v>82.841300000000018</v>
      </c>
      <c r="H1488" s="2">
        <f>'Moving Avg'!G1488</f>
        <v>84.572403999999992</v>
      </c>
      <c r="I1488" s="2">
        <f>'Moving Avg'!H1488</f>
        <v>79.40261299999996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</row>
    <row r="1489" spans="1:12" ht="13.5" x14ac:dyDescent="0.25">
      <c r="A1489" s="3">
        <f>RSI!A1489</f>
        <v>44482</v>
      </c>
      <c r="B1489" s="2">
        <f>RSI!B1489</f>
        <v>82.525499999999994</v>
      </c>
      <c r="C1489" s="2">
        <f>RSI!I1489</f>
        <v>44.257565672914446</v>
      </c>
      <c r="D1489" s="2">
        <f>MACD!E1489</f>
        <v>-1.0528631441179215</v>
      </c>
      <c r="E1489" s="2">
        <f>MACD!F1489</f>
        <v>-0.29650810108956172</v>
      </c>
      <c r="F1489" s="2">
        <f>'Moving Avg'!D1489</f>
        <v>83.716219999999993</v>
      </c>
      <c r="G1489" s="2">
        <f>'Moving Avg'!F1489</f>
        <v>82.70672500000002</v>
      </c>
      <c r="H1489" s="2">
        <f>'Moving Avg'!G1489</f>
        <v>84.450091999999984</v>
      </c>
      <c r="I1489" s="2">
        <f>'Moving Avg'!H1489</f>
        <v>79.526424999999961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</row>
    <row r="1490" spans="1:12" ht="13.5" x14ac:dyDescent="0.25">
      <c r="A1490" s="3">
        <f>RSI!A1490</f>
        <v>44483</v>
      </c>
      <c r="B1490" s="2">
        <f>RSI!B1490</f>
        <v>82.517799999999994</v>
      </c>
      <c r="C1490" s="2">
        <f>RSI!I1490</f>
        <v>44.221384274547233</v>
      </c>
      <c r="D1490" s="2">
        <f>MACD!E1490</f>
        <v>-1.2136654683295234</v>
      </c>
      <c r="E1490" s="2">
        <f>MACD!F1490</f>
        <v>-0.47993957453755409</v>
      </c>
      <c r="F1490" s="2">
        <f>'Moving Avg'!D1490</f>
        <v>83.119319999999988</v>
      </c>
      <c r="G1490" s="2">
        <f>'Moving Avg'!F1490</f>
        <v>82.571765000000028</v>
      </c>
      <c r="H1490" s="2">
        <f>'Moving Avg'!G1490</f>
        <v>84.342125999999993</v>
      </c>
      <c r="I1490" s="2">
        <f>'Moving Avg'!H1490</f>
        <v>79.650494999999964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</row>
    <row r="1491" spans="1:12" ht="13.5" x14ac:dyDescent="0.25">
      <c r="A1491" s="3">
        <f>RSI!A1491</f>
        <v>44488</v>
      </c>
      <c r="B1491" s="2">
        <f>RSI!B1491</f>
        <v>81.985699999999994</v>
      </c>
      <c r="C1491" s="2">
        <f>RSI!I1491</f>
        <v>41.685276370142425</v>
      </c>
      <c r="D1491" s="2">
        <f>MACD!E1491</f>
        <v>-1.1842386229872659</v>
      </c>
      <c r="E1491" s="2">
        <f>MACD!F1491</f>
        <v>-0.62079938422749648</v>
      </c>
      <c r="F1491" s="2">
        <f>'Moving Avg'!D1491</f>
        <v>82.415999999999997</v>
      </c>
      <c r="G1491" s="2">
        <f>'Moving Avg'!F1491</f>
        <v>82.579865000000012</v>
      </c>
      <c r="H1491" s="2">
        <f>'Moving Avg'!G1491</f>
        <v>84.223518000000027</v>
      </c>
      <c r="I1491" s="2">
        <f>'Moving Avg'!H1491</f>
        <v>79.763821999999962</v>
      </c>
      <c r="J1491" s="5" t="str">
        <f>OBV!F1491</f>
        <v>BEARISH</v>
      </c>
      <c r="K1491" s="5" t="str">
        <f>OBV!G1491</f>
        <v>NEUTRAL</v>
      </c>
      <c r="L1491" s="5" t="str">
        <f>OBV!H1491</f>
        <v>CONFIRMED BEARISH</v>
      </c>
    </row>
    <row r="1492" spans="1:12" ht="13.5" x14ac:dyDescent="0.25">
      <c r="A1492" s="3">
        <f>RSI!A1492</f>
        <v>44489</v>
      </c>
      <c r="B1492" s="2">
        <f>RSI!B1492</f>
        <v>84.052499999999995</v>
      </c>
      <c r="C1492" s="2">
        <f>RSI!I1492</f>
        <v>52.968099916571155</v>
      </c>
      <c r="D1492" s="2">
        <f>MACD!E1492</f>
        <v>-1.2916473495939158</v>
      </c>
      <c r="E1492" s="2">
        <f>MACD!F1492</f>
        <v>-0.75496897730078039</v>
      </c>
      <c r="F1492" s="2">
        <f>'Moving Avg'!D1492</f>
        <v>82.721399999999988</v>
      </c>
      <c r="G1492" s="2">
        <f>'Moving Avg'!F1492</f>
        <v>82.691305000000014</v>
      </c>
      <c r="H1492" s="2">
        <f>'Moving Avg'!G1492</f>
        <v>84.198686000000009</v>
      </c>
      <c r="I1492" s="2">
        <f>'Moving Avg'!H1492</f>
        <v>79.88748299999996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</row>
    <row r="1493" spans="1:12" ht="13.5" x14ac:dyDescent="0.25">
      <c r="A1493" s="3">
        <f>RSI!A1493</f>
        <v>44490</v>
      </c>
      <c r="B1493" s="2">
        <f>RSI!B1493</f>
        <v>84.052499999999995</v>
      </c>
      <c r="C1493" s="2">
        <f>RSI!I1493</f>
        <v>52.968099916571155</v>
      </c>
      <c r="D1493" s="2">
        <f>MACD!E1493</f>
        <v>-0.82054082656955529</v>
      </c>
      <c r="E1493" s="2">
        <f>MACD!F1493</f>
        <v>-0.76808334715453541</v>
      </c>
      <c r="F1493" s="2">
        <f>'Moving Avg'!D1493</f>
        <v>83.026800000000009</v>
      </c>
      <c r="G1493" s="2">
        <f>'Moving Avg'!F1493</f>
        <v>82.802745000000002</v>
      </c>
      <c r="H1493" s="2">
        <f>'Moving Avg'!G1493</f>
        <v>84.173854000000034</v>
      </c>
      <c r="I1493" s="2">
        <f>'Moving Avg'!H1493</f>
        <v>80.011143999999959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</row>
    <row r="1494" spans="1:12" ht="13.5" x14ac:dyDescent="0.25">
      <c r="A1494" s="3">
        <f>RSI!A1494</f>
        <v>44491</v>
      </c>
      <c r="B1494" s="2">
        <f>RSI!B1494</f>
        <v>81.985699999999994</v>
      </c>
      <c r="C1494" s="2">
        <f>RSI!I1494</f>
        <v>43.260707995358977</v>
      </c>
      <c r="D1494" s="2">
        <f>MACD!E1494</f>
        <v>-0.27247114811379447</v>
      </c>
      <c r="E1494" s="2">
        <f>MACD!F1494</f>
        <v>-0.66896090734638725</v>
      </c>
      <c r="F1494" s="2">
        <f>'Moving Avg'!D1494</f>
        <v>82.918840000000003</v>
      </c>
      <c r="G1494" s="2">
        <f>'Moving Avg'!F1494</f>
        <v>82.810845</v>
      </c>
      <c r="H1494" s="2">
        <f>'Moving Avg'!G1494</f>
        <v>84.07082400000003</v>
      </c>
      <c r="I1494" s="2">
        <f>'Moving Avg'!H1494</f>
        <v>80.132442499999954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</row>
    <row r="1495" spans="1:12" ht="13.5" x14ac:dyDescent="0.25">
      <c r="A1495" s="3">
        <f>RSI!A1495</f>
        <v>44494</v>
      </c>
      <c r="B1495" s="2">
        <f>RSI!B1495</f>
        <v>81.977900000000005</v>
      </c>
      <c r="C1495" s="2">
        <f>RSI!I1495</f>
        <v>43.228509226846626</v>
      </c>
      <c r="D1495" s="2">
        <f>MACD!E1495</f>
        <v>0.20068624837564641</v>
      </c>
      <c r="E1495" s="2">
        <f>MACD!F1495</f>
        <v>-0.49503147620198057</v>
      </c>
      <c r="F1495" s="2">
        <f>'Moving Avg'!D1495</f>
        <v>82.810860000000005</v>
      </c>
      <c r="G1495" s="2">
        <f>'Moving Avg'!F1495</f>
        <v>82.899529999999999</v>
      </c>
      <c r="H1495" s="2">
        <f>'Moving Avg'!G1495</f>
        <v>83.967638000000022</v>
      </c>
      <c r="I1495" s="2">
        <f>'Moving Avg'!H1495</f>
        <v>80.253701999999961</v>
      </c>
      <c r="J1495" s="5" t="str">
        <f>OBV!F1495</f>
        <v>BEARISH</v>
      </c>
      <c r="K1495" s="5" t="str">
        <f>OBV!G1495</f>
        <v>NEUTRAL</v>
      </c>
      <c r="L1495" s="5" t="str">
        <f>OBV!H1495</f>
        <v>CONFIRMED BEARISH</v>
      </c>
    </row>
    <row r="1496" spans="1:12" ht="13.5" x14ac:dyDescent="0.25">
      <c r="A1496" s="3">
        <f>RSI!A1496</f>
        <v>44495</v>
      </c>
      <c r="B1496" s="2">
        <f>RSI!B1496</f>
        <v>82.093599999999995</v>
      </c>
      <c r="C1496" s="2">
        <f>RSI!I1496</f>
        <v>43.895571260885568</v>
      </c>
      <c r="D1496" s="2">
        <f>MACD!E1496</f>
        <v>0.60070031971777382</v>
      </c>
      <c r="E1496" s="2">
        <f>MACD!F1496</f>
        <v>-0.2758851170180297</v>
      </c>
      <c r="F1496" s="2">
        <f>'Moving Avg'!D1496</f>
        <v>82.832439999999991</v>
      </c>
      <c r="G1496" s="2">
        <f>'Moving Avg'!F1496</f>
        <v>82.91302499999999</v>
      </c>
      <c r="H1496" s="2">
        <f>'Moving Avg'!G1496</f>
        <v>83.866766000000041</v>
      </c>
      <c r="I1496" s="2">
        <f>'Moving Avg'!H1496</f>
        <v>80.375650999999948</v>
      </c>
      <c r="J1496" s="5" t="str">
        <f>OBV!F1496</f>
        <v>BEARISH</v>
      </c>
      <c r="K1496" s="5" t="str">
        <f>OBV!G1496</f>
        <v>NEUTRAL</v>
      </c>
      <c r="L1496" s="5" t="str">
        <f>OBV!H1496</f>
        <v>BEARISH DIVERGENCE</v>
      </c>
    </row>
    <row r="1497" spans="1:12" ht="13.5" x14ac:dyDescent="0.25">
      <c r="A1497" s="3">
        <f>RSI!A1497</f>
        <v>44496</v>
      </c>
      <c r="B1497" s="2">
        <f>RSI!B1497</f>
        <v>81.977900000000005</v>
      </c>
      <c r="C1497" s="2">
        <f>RSI!I1497</f>
        <v>43.347066601347414</v>
      </c>
      <c r="D1497" s="2">
        <f>MACD!E1497</f>
        <v>0.49670279362153735</v>
      </c>
      <c r="E1497" s="2">
        <f>MACD!F1497</f>
        <v>-0.12136753489011631</v>
      </c>
      <c r="F1497" s="2">
        <f>'Moving Avg'!D1497</f>
        <v>82.417519999999996</v>
      </c>
      <c r="G1497" s="2">
        <f>'Moving Avg'!F1497</f>
        <v>82.920734999999993</v>
      </c>
      <c r="H1497" s="2">
        <f>'Moving Avg'!G1497</f>
        <v>83.755868000000021</v>
      </c>
      <c r="I1497" s="2">
        <f>'Moving Avg'!H1497</f>
        <v>80.497058499999952</v>
      </c>
      <c r="J1497" s="5" t="str">
        <f>OBV!F1497</f>
        <v>BEARISH</v>
      </c>
      <c r="K1497" s="5" t="str">
        <f>OBV!G1497</f>
        <v>STRONG</v>
      </c>
      <c r="L1497" s="5" t="str">
        <f>OBV!H1497</f>
        <v>CONFIRMED BEARISH</v>
      </c>
    </row>
    <row r="1498" spans="1:12" ht="13.5" x14ac:dyDescent="0.25">
      <c r="A1498" s="3">
        <f>RSI!A1498</f>
        <v>44497</v>
      </c>
      <c r="B1498" s="2">
        <f>RSI!B1498</f>
        <v>81.977900000000005</v>
      </c>
      <c r="C1498" s="2">
        <f>RSI!I1498</f>
        <v>43.347066601347414</v>
      </c>
      <c r="D1498" s="2">
        <f>MACD!E1498</f>
        <v>0.41580327552765084</v>
      </c>
      <c r="E1498" s="2">
        <f>MACD!F1498</f>
        <v>-1.3933372806562885E-2</v>
      </c>
      <c r="F1498" s="2">
        <f>'Moving Avg'!D1498</f>
        <v>82.002599999999987</v>
      </c>
      <c r="G1498" s="2">
        <f>'Moving Avg'!F1498</f>
        <v>82.928444999999996</v>
      </c>
      <c r="H1498" s="2">
        <f>'Moving Avg'!G1498</f>
        <v>83.697410000000019</v>
      </c>
      <c r="I1498" s="2">
        <f>'Moving Avg'!H1498</f>
        <v>80.61831799999996</v>
      </c>
      <c r="J1498" s="5" t="str">
        <f>OBV!F1498</f>
        <v>BEARISH</v>
      </c>
      <c r="K1498" s="5" t="str">
        <f>OBV!G1498</f>
        <v>STRONG</v>
      </c>
      <c r="L1498" s="5" t="str">
        <f>OBV!H1498</f>
        <v>CONFIRMED BEARISH</v>
      </c>
    </row>
    <row r="1499" spans="1:12" ht="13.5" x14ac:dyDescent="0.25">
      <c r="A1499" s="3">
        <f>RSI!A1499</f>
        <v>44498</v>
      </c>
      <c r="B1499" s="2">
        <f>RSI!B1499</f>
        <v>81.977900000000005</v>
      </c>
      <c r="C1499" s="2">
        <f>RSI!I1499</f>
        <v>43.347066601347407</v>
      </c>
      <c r="D1499" s="2">
        <f>MACD!E1499</f>
        <v>0.35392241918027878</v>
      </c>
      <c r="E1499" s="2">
        <f>MACD!F1499</f>
        <v>5.9637785590805452E-2</v>
      </c>
      <c r="F1499" s="2">
        <f>'Moving Avg'!D1499</f>
        <v>82.001040000000017</v>
      </c>
      <c r="G1499" s="2">
        <f>'Moving Avg'!F1499</f>
        <v>82.936154999999999</v>
      </c>
      <c r="H1499" s="2">
        <f>'Moving Avg'!G1499</f>
        <v>83.663630000000026</v>
      </c>
      <c r="I1499" s="2">
        <f>'Moving Avg'!H1499</f>
        <v>80.742728499999956</v>
      </c>
      <c r="J1499" s="5" t="str">
        <f>OBV!F1499</f>
        <v>BEARISH</v>
      </c>
      <c r="K1499" s="5" t="str">
        <f>OBV!G1499</f>
        <v>STRONG</v>
      </c>
      <c r="L1499" s="5" t="str">
        <f>OBV!H1499</f>
        <v>CONFIRMED BEARISH</v>
      </c>
    </row>
    <row r="1500" spans="1:12" ht="13.5" x14ac:dyDescent="0.25">
      <c r="A1500" s="3">
        <f>RSI!A1500</f>
        <v>44501</v>
      </c>
      <c r="B1500" s="2">
        <f>RSI!B1500</f>
        <v>81.977900000000005</v>
      </c>
      <c r="C1500" s="2">
        <f>RSI!I1500</f>
        <v>43.347066601347407</v>
      </c>
      <c r="D1500" s="2">
        <f>MACD!E1500</f>
        <v>0.30646280330492459</v>
      </c>
      <c r="E1500" s="2">
        <f>MACD!F1500</f>
        <v>0.10900278913362929</v>
      </c>
      <c r="F1500" s="2">
        <f>'Moving Avg'!D1500</f>
        <v>82.001040000000017</v>
      </c>
      <c r="G1500" s="2">
        <f>'Moving Avg'!F1500</f>
        <v>82.986665000000002</v>
      </c>
      <c r="H1500" s="2">
        <f>'Moving Avg'!G1500</f>
        <v>83.606560000000002</v>
      </c>
      <c r="I1500" s="2">
        <f>'Moving Avg'!H1500</f>
        <v>80.867138999999952</v>
      </c>
      <c r="J1500" s="5" t="str">
        <f>OBV!F1500</f>
        <v>BEARISH</v>
      </c>
      <c r="K1500" s="5" t="str">
        <f>OBV!G1500</f>
        <v>NEUTRAL</v>
      </c>
      <c r="L1500" s="5" t="str">
        <f>OBV!H1500</f>
        <v>NEUTRAL</v>
      </c>
    </row>
    <row r="1501" spans="1:12" ht="13.5" x14ac:dyDescent="0.25">
      <c r="A1501" s="3">
        <f>RSI!A1501</f>
        <v>44502</v>
      </c>
      <c r="B1501" s="2">
        <f>RSI!B1501</f>
        <v>82.517799999999994</v>
      </c>
      <c r="C1501" s="2">
        <f>RSI!I1501</f>
        <v>47.467178796730522</v>
      </c>
      <c r="D1501" s="2">
        <f>MACD!E1501</f>
        <v>0.15008546547318247</v>
      </c>
      <c r="E1501" s="2">
        <f>MACD!F1501</f>
        <v>0.11721932440153993</v>
      </c>
      <c r="F1501" s="2">
        <f>'Moving Avg'!D1501</f>
        <v>82.085880000000003</v>
      </c>
      <c r="G1501" s="2">
        <f>'Moving Avg'!F1501</f>
        <v>83.025225000000006</v>
      </c>
      <c r="H1501" s="2">
        <f>'Moving Avg'!G1501</f>
        <v>83.591136000000006</v>
      </c>
      <c r="I1501" s="2">
        <f>'Moving Avg'!H1501</f>
        <v>80.991097999999951</v>
      </c>
      <c r="J1501" s="5" t="str">
        <f>OBV!F1501</f>
        <v>BEARISH</v>
      </c>
      <c r="K1501" s="5" t="str">
        <f>OBV!G1501</f>
        <v>NEUTRAL</v>
      </c>
      <c r="L1501" s="5" t="str">
        <f>OBV!H1501</f>
        <v>BEARISH DIVERGENCE</v>
      </c>
    </row>
    <row r="1502" spans="1:12" ht="13.5" x14ac:dyDescent="0.25">
      <c r="A1502" s="3">
        <f>RSI!A1502</f>
        <v>44503</v>
      </c>
      <c r="B1502" s="2">
        <f>RSI!B1502</f>
        <v>82.517799999999994</v>
      </c>
      <c r="C1502" s="2">
        <f>RSI!I1502</f>
        <v>47.467178796730522</v>
      </c>
      <c r="D1502" s="2">
        <f>MACD!E1502</f>
        <v>0.33776264562810354</v>
      </c>
      <c r="E1502" s="2">
        <f>MACD!F1502</f>
        <v>0.16132798864685266</v>
      </c>
      <c r="F1502" s="2">
        <f>'Moving Avg'!D1502</f>
        <v>82.193860000000001</v>
      </c>
      <c r="G1502" s="2">
        <f>'Moving Avg'!F1502</f>
        <v>83.059930000000023</v>
      </c>
      <c r="H1502" s="2">
        <f>'Moving Avg'!G1502</f>
        <v>83.57571200000001</v>
      </c>
      <c r="I1502" s="2">
        <f>'Moving Avg'!H1502</f>
        <v>81.118207999999953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44504</v>
      </c>
      <c r="B1503" s="2">
        <f>RSI!B1503</f>
        <v>84.060199999999995</v>
      </c>
      <c r="C1503" s="2">
        <f>RSI!I1503</f>
        <v>57.667495568288132</v>
      </c>
      <c r="D1503" s="2">
        <f>MACD!E1503</f>
        <v>0.38419163126938827</v>
      </c>
      <c r="E1503" s="2">
        <f>MACD!F1503</f>
        <v>0.2059007171713598</v>
      </c>
      <c r="F1503" s="2">
        <f>'Moving Avg'!D1503</f>
        <v>82.610320000000002</v>
      </c>
      <c r="G1503" s="2">
        <f>'Moving Avg'!F1503</f>
        <v>82.987825000000015</v>
      </c>
      <c r="H1503" s="2">
        <f>'Moving Avg'!G1503</f>
        <v>83.591136000000006</v>
      </c>
      <c r="I1503" s="2">
        <f>'Moving Avg'!H1503</f>
        <v>81.24446599999996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84.060199999999995</v>
      </c>
      <c r="C1504" s="2">
        <f>RSI!I1504</f>
        <v>57.667495568288132</v>
      </c>
      <c r="D1504" s="2">
        <f>MACD!E1504</f>
        <v>9.8132384905497361E-2</v>
      </c>
      <c r="E1504" s="2">
        <f>MACD!F1504</f>
        <v>0.18434705071818733</v>
      </c>
      <c r="F1504" s="2">
        <f>'Moving Avg'!D1504</f>
        <v>83.026780000000002</v>
      </c>
      <c r="G1504" s="2">
        <f>'Moving Avg'!F1504</f>
        <v>82.915720000000007</v>
      </c>
      <c r="H1504" s="2">
        <f>'Moving Avg'!G1504</f>
        <v>83.558900000000008</v>
      </c>
      <c r="I1504" s="2">
        <f>'Moving Avg'!H1504</f>
        <v>81.370723999999953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87.522800000000004</v>
      </c>
      <c r="C1505" s="2">
        <f>RSI!I1505</f>
        <v>71.882224196619148</v>
      </c>
      <c r="D1505" s="2">
        <f>MACD!E1505</f>
        <v>-0.40843633956656333</v>
      </c>
      <c r="E1505" s="2">
        <f>MACD!F1505</f>
        <v>6.5790372661237204E-2</v>
      </c>
      <c r="F1505" s="2">
        <f>'Moving Avg'!D1505</f>
        <v>84.135760000000005</v>
      </c>
      <c r="G1505" s="2">
        <f>'Moving Avg'!F1505</f>
        <v>83.016745</v>
      </c>
      <c r="H1505" s="2">
        <f>'Moving Avg'!G1505</f>
        <v>83.595916000000003</v>
      </c>
      <c r="I1505" s="2">
        <f>'Moving Avg'!H1505</f>
        <v>81.511699499999963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87.522800000000004</v>
      </c>
      <c r="C1506" s="2">
        <f>RSI!I1506</f>
        <v>71.882224196619148</v>
      </c>
      <c r="D1506" s="2">
        <f>MACD!E1506</f>
        <v>-0.84605586626614127</v>
      </c>
      <c r="E1506" s="2">
        <f>MACD!F1506</f>
        <v>-0.11657887512423851</v>
      </c>
      <c r="F1506" s="2">
        <f>'Moving Avg'!D1506</f>
        <v>85.13676000000001</v>
      </c>
      <c r="G1506" s="2">
        <f>'Moving Avg'!F1506</f>
        <v>83.117769999999993</v>
      </c>
      <c r="H1506" s="2">
        <f>'Moving Avg'!G1506</f>
        <v>83.632931999999997</v>
      </c>
      <c r="I1506" s="2">
        <f>'Moving Avg'!H1506</f>
        <v>81.649004499999961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83.589699999999993</v>
      </c>
      <c r="C1507" s="2">
        <f>RSI!I1507</f>
        <v>49.836858775247727</v>
      </c>
      <c r="D1507" s="2">
        <f>MACD!E1507</f>
        <v>-0.96760898984824451</v>
      </c>
      <c r="E1507" s="2">
        <f>MACD!F1507</f>
        <v>-0.28678489806903973</v>
      </c>
      <c r="F1507" s="2">
        <f>'Moving Avg'!D1507</f>
        <v>85.351140000000001</v>
      </c>
      <c r="G1507" s="2">
        <f>'Moving Avg'!F1507</f>
        <v>83.170979999999986</v>
      </c>
      <c r="H1507" s="2">
        <f>'Moving Avg'!G1507</f>
        <v>83.591285999999997</v>
      </c>
      <c r="I1507" s="2">
        <f>'Moving Avg'!H1507</f>
        <v>81.755521499999972</v>
      </c>
      <c r="J1507" s="5" t="str">
        <f>OBV!F1507</f>
        <v>BEARISH</v>
      </c>
      <c r="K1507" s="5" t="str">
        <f>OBV!G1507</f>
        <v>NEUTRAL</v>
      </c>
      <c r="L1507" s="5" t="str">
        <f>OBV!H1507</f>
        <v>BEARISH DIVERGENCE</v>
      </c>
    </row>
    <row r="1508" spans="1:12" ht="13.5" x14ac:dyDescent="0.25">
      <c r="A1508" s="3">
        <f>RSI!A1508</f>
        <v>44511</v>
      </c>
      <c r="B1508" s="2">
        <f>RSI!B1508</f>
        <v>81.977900000000005</v>
      </c>
      <c r="C1508" s="2">
        <f>RSI!I1508</f>
        <v>43.895610091412884</v>
      </c>
      <c r="D1508" s="2">
        <f>MACD!E1508</f>
        <v>-0.95079153408096317</v>
      </c>
      <c r="E1508" s="2">
        <f>MACD!F1508</f>
        <v>-0.41958622527142442</v>
      </c>
      <c r="F1508" s="2">
        <f>'Moving Avg'!D1508</f>
        <v>84.93468</v>
      </c>
      <c r="G1508" s="2">
        <f>'Moving Avg'!F1508</f>
        <v>83.143599999999992</v>
      </c>
      <c r="H1508" s="2">
        <f>'Moving Avg'!G1508</f>
        <v>83.494113999999996</v>
      </c>
      <c r="I1508" s="2">
        <f>'Moving Avg'!H1508</f>
        <v>81.835033999999979</v>
      </c>
      <c r="J1508" s="5" t="str">
        <f>OBV!F1508</f>
        <v>BEARISH</v>
      </c>
      <c r="K1508" s="5" t="str">
        <f>OBV!G1508</f>
        <v>STRONG</v>
      </c>
      <c r="L1508" s="5" t="str">
        <f>OBV!H1508</f>
        <v>CONFIRMED BEARISH</v>
      </c>
    </row>
    <row r="1509" spans="1:12" ht="13.5" x14ac:dyDescent="0.25">
      <c r="A1509" s="3">
        <f>RSI!A1509</f>
        <v>44512</v>
      </c>
      <c r="B1509" s="2">
        <f>RSI!B1509</f>
        <v>85.664299999999997</v>
      </c>
      <c r="C1509" s="2">
        <f>RSI!I1509</f>
        <v>56.630325008403908</v>
      </c>
      <c r="D1509" s="2">
        <f>MACD!E1509</f>
        <v>-1.1998469002566594</v>
      </c>
      <c r="E1509" s="2">
        <f>MACD!F1509</f>
        <v>-0.57563836026847137</v>
      </c>
      <c r="F1509" s="2">
        <f>'Moving Avg'!D1509</f>
        <v>85.255500000000012</v>
      </c>
      <c r="G1509" s="2">
        <f>'Moving Avg'!F1509</f>
        <v>83.300539999999984</v>
      </c>
      <c r="H1509" s="2">
        <f>'Moving Avg'!G1509</f>
        <v>83.470669999999984</v>
      </c>
      <c r="I1509" s="2">
        <f>'Moving Avg'!H1509</f>
        <v>81.918148499999973</v>
      </c>
      <c r="J1509" s="5" t="str">
        <f>OBV!F1509</f>
        <v>BEARISH</v>
      </c>
      <c r="K1509" s="5" t="str">
        <f>OBV!G1509</f>
        <v>STRONG</v>
      </c>
      <c r="L1509" s="5" t="str">
        <f>OBV!H1509</f>
        <v>BEARISH DIVERGENCE</v>
      </c>
    </row>
    <row r="1510" spans="1:12" ht="13.5" x14ac:dyDescent="0.25">
      <c r="A1510" s="3">
        <f>RSI!A1510</f>
        <v>44515</v>
      </c>
      <c r="B1510" s="2">
        <f>RSI!B1510</f>
        <v>85.664299999999997</v>
      </c>
      <c r="C1510" s="2">
        <f>RSI!I1510</f>
        <v>56.630325008403901</v>
      </c>
      <c r="D1510" s="2">
        <f>MACD!E1510</f>
        <v>-1.42331253586147</v>
      </c>
      <c r="E1510" s="2">
        <f>MACD!F1510</f>
        <v>-0.74517319538707116</v>
      </c>
      <c r="F1510" s="2">
        <f>'Moving Avg'!D1510</f>
        <v>84.883799999999994</v>
      </c>
      <c r="G1510" s="2">
        <f>'Moving Avg'!F1510</f>
        <v>83.457864999999984</v>
      </c>
      <c r="H1510" s="2">
        <f>'Moving Avg'!G1510</f>
        <v>83.523420000000002</v>
      </c>
      <c r="I1510" s="2">
        <f>'Moving Avg'!H1510</f>
        <v>81.999816999999979</v>
      </c>
      <c r="J1510" s="5" t="str">
        <f>OBV!F1510</f>
        <v>BEARISH</v>
      </c>
      <c r="K1510" s="5" t="str">
        <f>OBV!G1510</f>
        <v>STRONG</v>
      </c>
      <c r="L1510" s="5" t="str">
        <f>OBV!H1510</f>
        <v>CONFIRMED BEARISH</v>
      </c>
    </row>
    <row r="1511" spans="1:12" ht="13.5" x14ac:dyDescent="0.25">
      <c r="A1511" s="3">
        <f>RSI!A1511</f>
        <v>44516</v>
      </c>
      <c r="B1511" s="2">
        <f>RSI!B1511</f>
        <v>84.060199999999995</v>
      </c>
      <c r="C1511" s="2">
        <f>RSI!I1511</f>
        <v>50.810087901597754</v>
      </c>
      <c r="D1511" s="2">
        <f>MACD!E1511</f>
        <v>-1.4222988596446129</v>
      </c>
      <c r="E1511" s="2">
        <f>MACD!F1511</f>
        <v>-0.88059832823857953</v>
      </c>
      <c r="F1511" s="2">
        <f>'Moving Avg'!D1511</f>
        <v>84.191280000000006</v>
      </c>
      <c r="G1511" s="2">
        <f>'Moving Avg'!F1511</f>
        <v>83.561589999999981</v>
      </c>
      <c r="H1511" s="2">
        <f>'Moving Avg'!G1511</f>
        <v>83.507996000000006</v>
      </c>
      <c r="I1511" s="2">
        <f>'Moving Avg'!H1511</f>
        <v>82.067903999999999</v>
      </c>
      <c r="J1511" s="5" t="str">
        <f>OBV!F1511</f>
        <v>BEARISH</v>
      </c>
      <c r="K1511" s="5" t="str">
        <f>OBV!G1511</f>
        <v>STRONG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84.445800000000006</v>
      </c>
      <c r="C1512" s="2">
        <f>RSI!I1512</f>
        <v>52.08492320497583</v>
      </c>
      <c r="D1512" s="2">
        <f>MACD!E1512</f>
        <v>-1.4514363058035542</v>
      </c>
      <c r="E1512" s="2">
        <f>MACD!F1512</f>
        <v>-0.99476592375157447</v>
      </c>
      <c r="F1512" s="2">
        <f>'Moving Avg'!D1512</f>
        <v>84.362499999999997</v>
      </c>
      <c r="G1512" s="2">
        <f>'Moving Avg'!F1512</f>
        <v>83.58125499999997</v>
      </c>
      <c r="H1512" s="2">
        <f>'Moving Avg'!G1512</f>
        <v>83.500283999999994</v>
      </c>
      <c r="I1512" s="2">
        <f>'Moving Avg'!H1512</f>
        <v>82.132357499999998</v>
      </c>
      <c r="J1512" s="5" t="str">
        <f>OBV!F1512</f>
        <v>BEARISH</v>
      </c>
      <c r="K1512" s="5" t="str">
        <f>OBV!G1512</f>
        <v>STRONG</v>
      </c>
      <c r="L1512" s="5" t="str">
        <f>OBV!H1512</f>
        <v>BEARISH DIVERGENCE</v>
      </c>
    </row>
    <row r="1513" spans="1:12" ht="13.5" x14ac:dyDescent="0.25">
      <c r="A1513" s="3">
        <f>RSI!A1513</f>
        <v>44518</v>
      </c>
      <c r="B1513" s="2">
        <f>RSI!B1513</f>
        <v>84.445800000000006</v>
      </c>
      <c r="C1513" s="2">
        <f>RSI!I1513</f>
        <v>52.08492320497583</v>
      </c>
      <c r="D1513" s="2">
        <f>MACD!E1513</f>
        <v>-1.2424034068590828</v>
      </c>
      <c r="E1513" s="2">
        <f>MACD!F1513</f>
        <v>-1.044293420373076</v>
      </c>
      <c r="F1513" s="2">
        <f>'Moving Avg'!D1513</f>
        <v>84.856080000000006</v>
      </c>
      <c r="G1513" s="2">
        <f>'Moving Avg'!F1513</f>
        <v>83.600919999999974</v>
      </c>
      <c r="H1513" s="2">
        <f>'Moving Avg'!G1513</f>
        <v>83.492571999999996</v>
      </c>
      <c r="I1513" s="2">
        <f>'Moving Avg'!H1513</f>
        <v>82.183835000000002</v>
      </c>
      <c r="J1513" s="5" t="str">
        <f>OBV!F1513</f>
        <v>BULLISH</v>
      </c>
      <c r="K1513" s="5" t="str">
        <f>OBV!G1513</f>
        <v>NEUTRAL</v>
      </c>
      <c r="L1513" s="5" t="str">
        <f>OBV!H1513</f>
        <v>CONFIRMED BULLISH</v>
      </c>
    </row>
    <row r="1514" spans="1:12" ht="13.5" x14ac:dyDescent="0.25">
      <c r="A1514" s="3">
        <f>RSI!A1514</f>
        <v>44519</v>
      </c>
      <c r="B1514" s="2">
        <f>RSI!B1514</f>
        <v>84.445800000000006</v>
      </c>
      <c r="C1514" s="2">
        <f>RSI!I1514</f>
        <v>52.08492320497583</v>
      </c>
      <c r="D1514" s="2">
        <f>MACD!E1514</f>
        <v>-1.0688670511976284</v>
      </c>
      <c r="E1514" s="2">
        <f>MACD!F1514</f>
        <v>-1.0492081465379866</v>
      </c>
      <c r="F1514" s="2">
        <f>'Moving Avg'!D1514</f>
        <v>84.612380000000002</v>
      </c>
      <c r="G1514" s="2">
        <f>'Moving Avg'!F1514</f>
        <v>83.72392499999998</v>
      </c>
      <c r="H1514" s="2">
        <f>'Moving Avg'!G1514</f>
        <v>83.454321999999991</v>
      </c>
      <c r="I1514" s="2">
        <f>'Moving Avg'!H1514</f>
        <v>82.218628499999994</v>
      </c>
      <c r="J1514" s="5" t="str">
        <f>OBV!F1514</f>
        <v>BULLISH</v>
      </c>
      <c r="K1514" s="5" t="str">
        <f>OBV!G1514</f>
        <v>NEUTRAL</v>
      </c>
      <c r="L1514" s="5" t="str">
        <f>OBV!H1514</f>
        <v>BULLISH DIVERGENCE</v>
      </c>
    </row>
    <row r="1515" spans="1:12" ht="13.5" x14ac:dyDescent="0.25">
      <c r="A1515" s="3">
        <f>RSI!A1515</f>
        <v>44522</v>
      </c>
      <c r="B1515" s="2">
        <f>RSI!B1515</f>
        <v>84.445800000000006</v>
      </c>
      <c r="C1515" s="2">
        <f>RSI!I1515</f>
        <v>52.08492320497583</v>
      </c>
      <c r="D1515" s="2">
        <f>MACD!E1515</f>
        <v>-0.39241130757457654</v>
      </c>
      <c r="E1515" s="2">
        <f>MACD!F1515</f>
        <v>-0.91784877874530457</v>
      </c>
      <c r="F1515" s="2">
        <f>'Moving Avg'!D1515</f>
        <v>84.368680000000012</v>
      </c>
      <c r="G1515" s="2">
        <f>'Moving Avg'!F1515</f>
        <v>83.847319999999982</v>
      </c>
      <c r="H1515" s="2">
        <f>'Moving Avg'!G1515</f>
        <v>83.416071999999986</v>
      </c>
      <c r="I1515" s="2">
        <f>'Moving Avg'!H1515</f>
        <v>82.230435499999999</v>
      </c>
      <c r="J1515" s="5" t="str">
        <f>OBV!F1515</f>
        <v>BULLISH</v>
      </c>
      <c r="K1515" s="5" t="str">
        <f>OBV!G1515</f>
        <v>NEUTRAL</v>
      </c>
      <c r="L1515" s="5" t="str">
        <f>OBV!H1515</f>
        <v>BULLISH DIVERGENCE</v>
      </c>
    </row>
    <row r="1516" spans="1:12" ht="13.5" x14ac:dyDescent="0.25">
      <c r="A1516" s="3">
        <f>RSI!A1516</f>
        <v>44523</v>
      </c>
      <c r="B1516" s="2">
        <f>RSI!B1516</f>
        <v>82.147599999999997</v>
      </c>
      <c r="C1516" s="2">
        <f>RSI!I1516</f>
        <v>43.125130087211538</v>
      </c>
      <c r="D1516" s="2">
        <f>MACD!E1516</f>
        <v>0.34734987398279316</v>
      </c>
      <c r="E1516" s="2">
        <f>MACD!F1516</f>
        <v>-0.66480904819968512</v>
      </c>
      <c r="F1516" s="2">
        <f>'Moving Avg'!D1516</f>
        <v>83.986160000000012</v>
      </c>
      <c r="G1516" s="2">
        <f>'Moving Avg'!F1516</f>
        <v>83.850019999999972</v>
      </c>
      <c r="H1516" s="2">
        <f>'Moving Avg'!G1516</f>
        <v>83.331857999999997</v>
      </c>
      <c r="I1516" s="2">
        <f>'Moving Avg'!H1516</f>
        <v>82.222223999999983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</row>
    <row r="1517" spans="1:12" ht="13.5" x14ac:dyDescent="0.25">
      <c r="A1517" s="3">
        <f>RSI!A1517</f>
        <v>44524</v>
      </c>
      <c r="B1517" s="2">
        <f>RSI!B1517</f>
        <v>82.147599999999997</v>
      </c>
      <c r="C1517" s="2">
        <f>RSI!I1517</f>
        <v>43.125130087211538</v>
      </c>
      <c r="D1517" s="2">
        <f>MACD!E1517</f>
        <v>0.37913997492964313</v>
      </c>
      <c r="E1517" s="2">
        <f>MACD!F1517</f>
        <v>-0.45601924357381951</v>
      </c>
      <c r="F1517" s="2">
        <f>'Moving Avg'!D1517</f>
        <v>83.526520000000005</v>
      </c>
      <c r="G1517" s="2">
        <f>'Moving Avg'!F1517</f>
        <v>83.85850499999998</v>
      </c>
      <c r="H1517" s="2">
        <f>'Moving Avg'!G1517</f>
        <v>83.24764399999998</v>
      </c>
      <c r="I1517" s="2">
        <f>'Moving Avg'!H1517</f>
        <v>82.225134999999995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</row>
    <row r="1518" spans="1:12" ht="13.5" x14ac:dyDescent="0.25">
      <c r="A1518" s="3">
        <f>RSI!A1518</f>
        <v>44525</v>
      </c>
      <c r="B1518" s="2">
        <f>RSI!B1518</f>
        <v>82.147599999999997</v>
      </c>
      <c r="C1518" s="2">
        <f>RSI!I1518</f>
        <v>43.125130087211545</v>
      </c>
      <c r="D1518" s="2">
        <f>MACD!E1518</f>
        <v>0.16819102296572908</v>
      </c>
      <c r="E1518" s="2">
        <f>MACD!F1518</f>
        <v>-0.3311771902659098</v>
      </c>
      <c r="F1518" s="2">
        <f>'Moving Avg'!D1518</f>
        <v>83.066879999999998</v>
      </c>
      <c r="G1518" s="2">
        <f>'Moving Avg'!F1518</f>
        <v>83.866989999999987</v>
      </c>
      <c r="H1518" s="2">
        <f>'Moving Avg'!G1518</f>
        <v>83.186256</v>
      </c>
      <c r="I1518" s="2">
        <f>'Moving Avg'!H1518</f>
        <v>82.241022499999985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44526</v>
      </c>
      <c r="B1519" s="2">
        <f>RSI!B1519</f>
        <v>82.139899999999997</v>
      </c>
      <c r="C1519" s="2">
        <f>RSI!I1519</f>
        <v>43.094108728777613</v>
      </c>
      <c r="D1519" s="2">
        <f>MACD!E1519</f>
        <v>0.56677584951290783</v>
      </c>
      <c r="E1519" s="2">
        <f>MACD!F1519</f>
        <v>-0.1515865823101463</v>
      </c>
      <c r="F1519" s="2">
        <f>'Moving Avg'!D1519</f>
        <v>82.605699999999999</v>
      </c>
      <c r="G1519" s="2">
        <f>'Moving Avg'!F1519</f>
        <v>83.875089999999986</v>
      </c>
      <c r="H1519" s="2">
        <f>'Moving Avg'!G1519</f>
        <v>83.124713999999983</v>
      </c>
      <c r="I1519" s="2">
        <f>'Moving Avg'!H1519</f>
        <v>82.280154499999995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</row>
    <row r="1520" spans="1:12" ht="13.5" x14ac:dyDescent="0.25">
      <c r="A1520" s="3">
        <f>RSI!A1520</f>
        <v>44529</v>
      </c>
      <c r="B1520" s="2">
        <f>RSI!B1520</f>
        <v>83.905900000000003</v>
      </c>
      <c r="C1520" s="2">
        <f>RSI!I1520</f>
        <v>51.679271343702091</v>
      </c>
      <c r="D1520" s="2">
        <f>MACD!E1520</f>
        <v>0.78194771248277561</v>
      </c>
      <c r="E1520" s="2">
        <f>MACD!F1520</f>
        <v>3.5120276648438087E-2</v>
      </c>
      <c r="F1520" s="2">
        <f>'Moving Avg'!D1520</f>
        <v>82.497720000000001</v>
      </c>
      <c r="G1520" s="2">
        <f>'Moving Avg'!F1520</f>
        <v>83.971489999999989</v>
      </c>
      <c r="H1520" s="2">
        <f>'Moving Avg'!G1520</f>
        <v>83.098491999999993</v>
      </c>
      <c r="I1520" s="2">
        <f>'Moving Avg'!H1520</f>
        <v>82.328116499999993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</row>
    <row r="1521" spans="1:12" ht="13.5" x14ac:dyDescent="0.25">
      <c r="A1521" s="3">
        <f>RSI!A1521</f>
        <v>44530</v>
      </c>
      <c r="B1521" s="2">
        <f>RSI!B1521</f>
        <v>83.905900000000003</v>
      </c>
      <c r="C1521" s="2">
        <f>RSI!I1521</f>
        <v>51.679271343702091</v>
      </c>
      <c r="D1521" s="2">
        <f>MACD!E1521</f>
        <v>0.71487270241664191</v>
      </c>
      <c r="E1521" s="2">
        <f>MACD!F1521</f>
        <v>0.17107076180207886</v>
      </c>
      <c r="F1521" s="2">
        <f>'Moving Avg'!D1521</f>
        <v>82.849379999999996</v>
      </c>
      <c r="G1521" s="2">
        <f>'Moving Avg'!F1521</f>
        <v>84.040894999999992</v>
      </c>
      <c r="H1521" s="2">
        <f>'Moving Avg'!G1521</f>
        <v>83.140135999999984</v>
      </c>
      <c r="I1521" s="2">
        <f>'Moving Avg'!H1521</f>
        <v>82.387090000000001</v>
      </c>
      <c r="J1521" s="5" t="str">
        <f>OBV!F1521</f>
        <v>BEARISH</v>
      </c>
      <c r="K1521" s="5" t="str">
        <f>OBV!G1521</f>
        <v>NEUTRAL</v>
      </c>
      <c r="L1521" s="5" t="str">
        <f>OBV!H1521</f>
        <v>BEARISH DIVERGENCE</v>
      </c>
    </row>
    <row r="1522" spans="1:12" ht="13.5" x14ac:dyDescent="0.25">
      <c r="A1522" s="3">
        <f>RSI!A1522</f>
        <v>44531</v>
      </c>
      <c r="B1522" s="2">
        <f>RSI!B1522</f>
        <v>83.905900000000003</v>
      </c>
      <c r="C1522" s="2">
        <f>RSI!I1522</f>
        <v>51.679271343702091</v>
      </c>
      <c r="D1522" s="2">
        <f>MACD!E1522</f>
        <v>0.71525584037146928</v>
      </c>
      <c r="E1522" s="2">
        <f>MACD!F1522</f>
        <v>0.27990777751595697</v>
      </c>
      <c r="F1522" s="2">
        <f>'Moving Avg'!D1522</f>
        <v>83.201039999999992</v>
      </c>
      <c r="G1522" s="2">
        <f>'Moving Avg'!F1522</f>
        <v>84.110299999999995</v>
      </c>
      <c r="H1522" s="2">
        <f>'Moving Avg'!G1522</f>
        <v>83.181779999999975</v>
      </c>
      <c r="I1522" s="2">
        <f>'Moving Avg'!H1522</f>
        <v>82.454405500000007</v>
      </c>
      <c r="J1522" s="5" t="str">
        <f>OBV!F1522</f>
        <v>BEARISH</v>
      </c>
      <c r="K1522" s="5" t="str">
        <f>OBV!G1522</f>
        <v>NEUTRAL</v>
      </c>
      <c r="L1522" s="5" t="str">
        <f>OBV!H1522</f>
        <v>BEARISH DIVERGENCE</v>
      </c>
    </row>
    <row r="1523" spans="1:12" ht="13.5" x14ac:dyDescent="0.25">
      <c r="A1523" s="3">
        <f>RSI!A1523</f>
        <v>44532</v>
      </c>
      <c r="B1523" s="2">
        <f>RSI!B1523</f>
        <v>83.828800000000001</v>
      </c>
      <c r="C1523" s="2">
        <f>RSI!I1523</f>
        <v>51.257606543919437</v>
      </c>
      <c r="D1523" s="2">
        <f>MACD!E1523</f>
        <v>0.71926877363668495</v>
      </c>
      <c r="E1523" s="2">
        <f>MACD!F1523</f>
        <v>0.36777997674010254</v>
      </c>
      <c r="F1523" s="2">
        <f>'Moving Avg'!D1523</f>
        <v>83.537279999999996</v>
      </c>
      <c r="G1523" s="2">
        <f>'Moving Avg'!F1523</f>
        <v>84.098729999999989</v>
      </c>
      <c r="H1523" s="2">
        <f>'Moving Avg'!G1523</f>
        <v>83.221881999999994</v>
      </c>
      <c r="I1523" s="2">
        <f>'Moving Avg'!H1523</f>
        <v>82.523782499999996</v>
      </c>
      <c r="J1523" s="5" t="str">
        <f>OBV!F1523</f>
        <v>BEARISH</v>
      </c>
      <c r="K1523" s="5" t="str">
        <f>OBV!G1523</f>
        <v>NEUTRAL</v>
      </c>
      <c r="L1523" s="5" t="str">
        <f>OBV!H1523</f>
        <v>BEARISH DIVERGENCE</v>
      </c>
    </row>
    <row r="1524" spans="1:12" ht="13.5" x14ac:dyDescent="0.25">
      <c r="A1524" s="3">
        <f>RSI!A1524</f>
        <v>44533</v>
      </c>
      <c r="B1524" s="2">
        <f>RSI!B1524</f>
        <v>83.821100000000001</v>
      </c>
      <c r="C1524" s="2">
        <f>RSI!I1524</f>
        <v>51.212664856807336</v>
      </c>
      <c r="D1524" s="2">
        <f>MACD!E1524</f>
        <v>0.72181772393123822</v>
      </c>
      <c r="E1524" s="2">
        <f>MACD!F1524</f>
        <v>0.43858752617832975</v>
      </c>
      <c r="F1524" s="2">
        <f>'Moving Avg'!D1524</f>
        <v>83.873520000000013</v>
      </c>
      <c r="G1524" s="2">
        <f>'Moving Avg'!F1524</f>
        <v>84.086774999999989</v>
      </c>
      <c r="H1524" s="2">
        <f>'Moving Avg'!G1524</f>
        <v>83.261829999999989</v>
      </c>
      <c r="I1524" s="2">
        <f>'Moving Avg'!H1524</f>
        <v>82.582146500000022</v>
      </c>
      <c r="J1524" s="5" t="str">
        <f>OBV!F1524</f>
        <v>BEARISH</v>
      </c>
      <c r="K1524" s="5" t="str">
        <f>OBV!G1524</f>
        <v>NEUTRAL</v>
      </c>
      <c r="L1524" s="5" t="str">
        <f>OBV!H1524</f>
        <v>BEARISH DIVERGENCE</v>
      </c>
    </row>
    <row r="1525" spans="1:12" ht="13.5" x14ac:dyDescent="0.25">
      <c r="A1525" s="3">
        <f>RSI!A1525</f>
        <v>44536</v>
      </c>
      <c r="B1525" s="2">
        <f>RSI!B1525</f>
        <v>81.361000000000004</v>
      </c>
      <c r="C1525" s="2">
        <f>RSI!I1525</f>
        <v>39.343697399672962</v>
      </c>
      <c r="D1525" s="2">
        <f>MACD!E1525</f>
        <v>0.90493763970127361</v>
      </c>
      <c r="E1525" s="2">
        <f>MACD!F1525</f>
        <v>0.53185754888291858</v>
      </c>
      <c r="F1525" s="2">
        <f>'Moving Avg'!D1525</f>
        <v>83.364540000000005</v>
      </c>
      <c r="G1525" s="2">
        <f>'Moving Avg'!F1525</f>
        <v>83.778684999999982</v>
      </c>
      <c r="H1525" s="2">
        <f>'Moving Avg'!G1525</f>
        <v>83.284965999999997</v>
      </c>
      <c r="I1525" s="2">
        <f>'Moving Avg'!H1525</f>
        <v>82.628209999999996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81.361000000000004</v>
      </c>
      <c r="C1526" s="2">
        <f>RSI!I1526</f>
        <v>39.343697399672962</v>
      </c>
      <c r="D1526" s="2">
        <f>MACD!E1526</f>
        <v>0.719680164709672</v>
      </c>
      <c r="E1526" s="2">
        <f>MACD!F1526</f>
        <v>0.56942207204826922</v>
      </c>
      <c r="F1526" s="2">
        <f>'Moving Avg'!D1526</f>
        <v>82.855559999999997</v>
      </c>
      <c r="G1526" s="2">
        <f>'Moving Avg'!F1526</f>
        <v>83.470595000000003</v>
      </c>
      <c r="H1526" s="2">
        <f>'Moving Avg'!G1526</f>
        <v>83.275711999999999</v>
      </c>
      <c r="I1526" s="2">
        <f>'Moving Avg'!H1526</f>
        <v>82.674273499999998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81.361000000000004</v>
      </c>
      <c r="C1527" s="2">
        <f>RSI!I1527</f>
        <v>39.343697399672962</v>
      </c>
      <c r="D1527" s="2">
        <f>MACD!E1527</f>
        <v>0.57529803855146611</v>
      </c>
      <c r="E1527" s="2">
        <f>MACD!F1527</f>
        <v>0.57059726534890864</v>
      </c>
      <c r="F1527" s="2">
        <f>'Moving Avg'!D1527</f>
        <v>82.346579999999989</v>
      </c>
      <c r="G1527" s="2">
        <f>'Moving Avg'!F1527</f>
        <v>83.359160000000003</v>
      </c>
      <c r="H1527" s="2">
        <f>'Moving Avg'!G1527</f>
        <v>83.266457999999986</v>
      </c>
      <c r="I1527" s="2">
        <f>'Moving Avg'!H1527</f>
        <v>82.720337000000015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81.361000000000004</v>
      </c>
      <c r="C1528" s="2">
        <f>RSI!I1528</f>
        <v>39.343697399672962</v>
      </c>
      <c r="D1528" s="2">
        <f>MACD!E1528</f>
        <v>0.46458613870044019</v>
      </c>
      <c r="E1528" s="2">
        <f>MACD!F1528</f>
        <v>0.54939504001921491</v>
      </c>
      <c r="F1528" s="2">
        <f>'Moving Avg'!D1528</f>
        <v>81.853019999999987</v>
      </c>
      <c r="G1528" s="2">
        <f>'Moving Avg'!F1528</f>
        <v>83.328315000000018</v>
      </c>
      <c r="H1528" s="2">
        <f>'Moving Avg'!G1528</f>
        <v>83.257204000000002</v>
      </c>
      <c r="I1528" s="2">
        <f>'Moving Avg'!H1528</f>
        <v>82.756390500000009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80.975399999999993</v>
      </c>
      <c r="C1529" s="2">
        <f>RSI!I1529</f>
        <v>37.510893618137942</v>
      </c>
      <c r="D1529" s="2">
        <f>MACD!E1529</f>
        <v>0.40889406743593781</v>
      </c>
      <c r="E1529" s="2">
        <f>MACD!F1529</f>
        <v>0.52129484550255945</v>
      </c>
      <c r="F1529" s="2">
        <f>'Moving Avg'!D1529</f>
        <v>81.283879999999996</v>
      </c>
      <c r="G1529" s="2">
        <f>'Moving Avg'!F1529</f>
        <v>83.093870000000024</v>
      </c>
      <c r="H1529" s="2">
        <f>'Moving Avg'!G1529</f>
        <v>83.240237999999991</v>
      </c>
      <c r="I1529" s="2">
        <f>'Moving Avg'!H1529</f>
        <v>82.790516000000011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</row>
    <row r="1530" spans="1:12" ht="13.5" x14ac:dyDescent="0.25">
      <c r="A1530" s="3">
        <f>RSI!A1530</f>
        <v>44543</v>
      </c>
      <c r="B1530" s="2">
        <f>RSI!B1530</f>
        <v>83.7517</v>
      </c>
      <c r="C1530" s="2">
        <f>RSI!I1530</f>
        <v>54.092833610532836</v>
      </c>
      <c r="D1530" s="2">
        <f>MACD!E1530</f>
        <v>0.43991202792747686</v>
      </c>
      <c r="E1530" s="2">
        <f>MACD!F1530</f>
        <v>0.50501828198754295</v>
      </c>
      <c r="F1530" s="2">
        <f>'Moving Avg'!D1530</f>
        <v>81.762020000000007</v>
      </c>
      <c r="G1530" s="2">
        <f>'Moving Avg'!F1530</f>
        <v>82.998240000000038</v>
      </c>
      <c r="H1530" s="2">
        <f>'Moving Avg'!G1530</f>
        <v>83.295917999999986</v>
      </c>
      <c r="I1530" s="2">
        <f>'Moving Avg'!H1530</f>
        <v>82.838523000000009</v>
      </c>
      <c r="J1530" s="5" t="str">
        <f>OBV!F1530</f>
        <v>BEARISH</v>
      </c>
      <c r="K1530" s="5" t="str">
        <f>OBV!G1530</f>
        <v>NEUTRAL</v>
      </c>
      <c r="L1530" s="5" t="str">
        <f>OBV!H1530</f>
        <v>BEARISH DIVERGENCE</v>
      </c>
    </row>
    <row r="1531" spans="1:12" ht="13.5" x14ac:dyDescent="0.25">
      <c r="A1531" s="3">
        <f>RSI!A1531</f>
        <v>44544</v>
      </c>
      <c r="B1531" s="2">
        <f>RSI!B1531</f>
        <v>80.983099999999993</v>
      </c>
      <c r="C1531" s="2">
        <f>RSI!I1531</f>
        <v>42.096349861408441</v>
      </c>
      <c r="D1531" s="2">
        <f>MACD!E1531</f>
        <v>0.6660393527806292</v>
      </c>
      <c r="E1531" s="2">
        <f>MACD!F1531</f>
        <v>0.53722249614616024</v>
      </c>
      <c r="F1531" s="2">
        <f>'Moving Avg'!D1531</f>
        <v>81.686440000000005</v>
      </c>
      <c r="G1531" s="2">
        <f>'Moving Avg'!F1531</f>
        <v>82.844385000000017</v>
      </c>
      <c r="H1531" s="2">
        <f>'Moving Avg'!G1531</f>
        <v>83.280647999999985</v>
      </c>
      <c r="I1531" s="2">
        <f>'Moving Avg'!H1531</f>
        <v>82.872687000000028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</row>
    <row r="1532" spans="1:12" ht="13.5" x14ac:dyDescent="0.25">
      <c r="A1532" s="3">
        <f>RSI!A1532</f>
        <v>44545</v>
      </c>
      <c r="B1532" s="2">
        <f>RSI!B1532</f>
        <v>81.214500000000001</v>
      </c>
      <c r="C1532" s="2">
        <f>RSI!I1532</f>
        <v>43.229595483652048</v>
      </c>
      <c r="D1532" s="2">
        <f>MACD!E1532</f>
        <v>0.85178196509828297</v>
      </c>
      <c r="E1532" s="2">
        <f>MACD!F1532</f>
        <v>0.60013438993658474</v>
      </c>
      <c r="F1532" s="2">
        <f>'Moving Avg'!D1532</f>
        <v>81.657139999999998</v>
      </c>
      <c r="G1532" s="2">
        <f>'Moving Avg'!F1532</f>
        <v>82.682820000000021</v>
      </c>
      <c r="H1532" s="2">
        <f>'Moving Avg'!G1532</f>
        <v>83.26846399999998</v>
      </c>
      <c r="I1532" s="2">
        <f>'Moving Avg'!H1532</f>
        <v>82.908008000000009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81.214500000000001</v>
      </c>
      <c r="C1533" s="2">
        <f>RSI!I1533</f>
        <v>43.229595483652048</v>
      </c>
      <c r="D1533" s="2">
        <f>MACD!E1533</f>
        <v>1.0064095734371961</v>
      </c>
      <c r="E1533" s="2">
        <f>MACD!F1533</f>
        <v>0.6813894266367071</v>
      </c>
      <c r="F1533" s="2">
        <f>'Moving Avg'!D1533</f>
        <v>81.627839999999992</v>
      </c>
      <c r="G1533" s="2">
        <f>'Moving Avg'!F1533</f>
        <v>82.521255000000025</v>
      </c>
      <c r="H1533" s="2">
        <f>'Moving Avg'!G1533</f>
        <v>83.182707999999991</v>
      </c>
      <c r="I1533" s="2">
        <f>'Moving Avg'!H1533</f>
        <v>82.942587500000002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</row>
    <row r="1534" spans="1:12" ht="13.5" x14ac:dyDescent="0.25">
      <c r="A1534" s="3">
        <f>RSI!A1534</f>
        <v>44550</v>
      </c>
      <c r="B1534" s="2">
        <f>RSI!B1534</f>
        <v>80.975399999999993</v>
      </c>
      <c r="C1534" s="2">
        <f>RSI!I1534</f>
        <v>42.238953239814343</v>
      </c>
      <c r="D1534" s="2">
        <f>MACD!E1534</f>
        <v>1.1624065933786483</v>
      </c>
      <c r="E1534" s="2">
        <f>MACD!F1534</f>
        <v>0.77759285998509531</v>
      </c>
      <c r="F1534" s="2">
        <f>'Moving Avg'!D1534</f>
        <v>81.627839999999992</v>
      </c>
      <c r="G1534" s="2">
        <f>'Moving Avg'!F1534</f>
        <v>82.347735000000014</v>
      </c>
      <c r="H1534" s="2">
        <f>'Moving Avg'!G1534</f>
        <v>83.092169999999982</v>
      </c>
      <c r="I1534" s="2">
        <f>'Moving Avg'!H1534</f>
        <v>82.965590500000005</v>
      </c>
      <c r="J1534" s="5" t="str">
        <f>OBV!F1534</f>
        <v>BEARISH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80.975399999999993</v>
      </c>
      <c r="C1535" s="2">
        <f>RSI!I1535</f>
        <v>42.238953239814343</v>
      </c>
      <c r="D1535" s="2">
        <f>MACD!E1535</f>
        <v>0.92533238856493938</v>
      </c>
      <c r="E1535" s="2">
        <f>MACD!F1535</f>
        <v>0.80714076570106419</v>
      </c>
      <c r="F1535" s="2">
        <f>'Moving Avg'!D1535</f>
        <v>81.072579999999988</v>
      </c>
      <c r="G1535" s="2">
        <f>'Moving Avg'!F1535</f>
        <v>82.174215000000004</v>
      </c>
      <c r="H1535" s="2">
        <f>'Moving Avg'!G1535</f>
        <v>83.001631999999972</v>
      </c>
      <c r="I1535" s="2">
        <f>'Moving Avg'!H1535</f>
        <v>82.988593500000007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80.975399999999993</v>
      </c>
      <c r="C1536" s="2">
        <f>RSI!I1536</f>
        <v>42.238953239814343</v>
      </c>
      <c r="D1536" s="2">
        <f>MACD!E1536</f>
        <v>0.73343969375574147</v>
      </c>
      <c r="E1536" s="2">
        <f>MACD!F1536</f>
        <v>0.79240055131199971</v>
      </c>
      <c r="F1536" s="2">
        <f>'Moving Avg'!D1536</f>
        <v>81.071039999999996</v>
      </c>
      <c r="G1536" s="2">
        <f>'Moving Avg'!F1536</f>
        <v>82.115605000000002</v>
      </c>
      <c r="H1536" s="2">
        <f>'Moving Avg'!G1536</f>
        <v>82.911093999999977</v>
      </c>
      <c r="I1536" s="2">
        <f>'Moving Avg'!H1536</f>
        <v>83.000474000000011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80.2119</v>
      </c>
      <c r="C1537" s="2">
        <f>RSI!I1537</f>
        <v>38.701826294409841</v>
      </c>
      <c r="D1537" s="2">
        <f>MACD!E1537</f>
        <v>0.63568798478836186</v>
      </c>
      <c r="E1537" s="2">
        <f>MACD!F1537</f>
        <v>0.76105803800727212</v>
      </c>
      <c r="F1537" s="2">
        <f>'Moving Avg'!D1537</f>
        <v>80.870519999999999</v>
      </c>
      <c r="G1537" s="2">
        <f>'Moving Avg'!F1537</f>
        <v>82.018820000000005</v>
      </c>
      <c r="H1537" s="2">
        <f>'Moving Avg'!G1537</f>
        <v>82.864821999999961</v>
      </c>
      <c r="I1537" s="2">
        <f>'Moving Avg'!H1537</f>
        <v>83.008537000000018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80.2042</v>
      </c>
      <c r="C1538" s="2">
        <f>RSI!I1538</f>
        <v>38.666658873957516</v>
      </c>
      <c r="D1538" s="2">
        <f>MACD!E1538</f>
        <v>0.56552310756561042</v>
      </c>
      <c r="E1538" s="2">
        <f>MACD!F1538</f>
        <v>0.72195105191893982</v>
      </c>
      <c r="F1538" s="2">
        <f>'Moving Avg'!D1538</f>
        <v>80.66846000000001</v>
      </c>
      <c r="G1538" s="2">
        <f>'Moving Avg'!F1538</f>
        <v>81.921650000000014</v>
      </c>
      <c r="H1538" s="2">
        <f>'Moving Avg'!G1538</f>
        <v>82.81839599999995</v>
      </c>
      <c r="I1538" s="2">
        <f>'Moving Avg'!H1538</f>
        <v>83.016561500000009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80.2042</v>
      </c>
      <c r="C1539" s="2">
        <f>RSI!I1539</f>
        <v>38.666658873957509</v>
      </c>
      <c r="D1539" s="2">
        <f>MACD!E1539</f>
        <v>0.45796574669233792</v>
      </c>
      <c r="E1539" s="2">
        <f>MACD!F1539</f>
        <v>0.66915399087361949</v>
      </c>
      <c r="F1539" s="2">
        <f>'Moving Avg'!D1539</f>
        <v>80.514219999999995</v>
      </c>
      <c r="G1539" s="2">
        <f>'Moving Avg'!F1539</f>
        <v>81.824865000000003</v>
      </c>
      <c r="H1539" s="2">
        <f>'Moving Avg'!G1539</f>
        <v>82.771969999999968</v>
      </c>
      <c r="I1539" s="2">
        <f>'Moving Avg'!H1539</f>
        <v>83.042270500000015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80.2042</v>
      </c>
      <c r="C1540" s="2">
        <f>RSI!I1540</f>
        <v>38.666658873957516</v>
      </c>
      <c r="D1540" s="2">
        <f>MACD!E1540</f>
        <v>0.80438985715694855</v>
      </c>
      <c r="E1540" s="2">
        <f>MACD!F1540</f>
        <v>0.69620116413028532</v>
      </c>
      <c r="F1540" s="2">
        <f>'Moving Avg'!D1540</f>
        <v>80.359980000000007</v>
      </c>
      <c r="G1540" s="2">
        <f>'Moving Avg'!F1540</f>
        <v>81.639780000000002</v>
      </c>
      <c r="H1540" s="2">
        <f>'Moving Avg'!G1540</f>
        <v>82.72569799999998</v>
      </c>
      <c r="I1540" s="2">
        <f>'Moving Avg'!H1540</f>
        <v>83.084848999999991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</row>
    <row r="1541" spans="1:12" ht="13.5" x14ac:dyDescent="0.25">
      <c r="A1541" s="3">
        <f>RSI!A1541</f>
        <v>44559</v>
      </c>
      <c r="B1541" s="2">
        <f>RSI!B1541</f>
        <v>80.2273</v>
      </c>
      <c r="C1541" s="2">
        <f>RSI!I1541</f>
        <v>38.874774568670027</v>
      </c>
      <c r="D1541" s="2">
        <f>MACD!E1541</f>
        <v>0.67941570031690901</v>
      </c>
      <c r="E1541" s="2">
        <f>MACD!F1541</f>
        <v>0.69284407136761006</v>
      </c>
      <c r="F1541" s="2">
        <f>'Moving Avg'!D1541</f>
        <v>80.210360000000009</v>
      </c>
      <c r="G1541" s="2">
        <f>'Moving Avg'!F1541</f>
        <v>81.455849999999998</v>
      </c>
      <c r="H1541" s="2">
        <f>'Moving Avg'!G1541</f>
        <v>82.690529999999967</v>
      </c>
      <c r="I1541" s="2">
        <f>'Moving Avg'!H1541</f>
        <v>83.122648999999996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</row>
    <row r="1542" spans="1:12" ht="13.5" x14ac:dyDescent="0.25">
      <c r="A1542" s="3">
        <f>RSI!A1542</f>
        <v>44560</v>
      </c>
      <c r="B1542" s="2">
        <f>RSI!B1542</f>
        <v>80.2273</v>
      </c>
      <c r="C1542" s="2">
        <f>RSI!I1542</f>
        <v>38.874774568670027</v>
      </c>
      <c r="D1542" s="2">
        <f>MACD!E1542</f>
        <v>0.61797195122210269</v>
      </c>
      <c r="E1542" s="2">
        <f>MACD!F1542</f>
        <v>0.67786964733850863</v>
      </c>
      <c r="F1542" s="2">
        <f>'Moving Avg'!D1542</f>
        <v>80.213440000000006</v>
      </c>
      <c r="G1542" s="2">
        <f>'Moving Avg'!F1542</f>
        <v>81.271919999999994</v>
      </c>
      <c r="H1542" s="2">
        <f>'Moving Avg'!G1542</f>
        <v>82.614025999999981</v>
      </c>
      <c r="I1542" s="2">
        <f>'Moving Avg'!H1542</f>
        <v>83.160448999999986</v>
      </c>
      <c r="J1542" s="5" t="str">
        <f>OBV!F1542</f>
        <v>BEARISH</v>
      </c>
      <c r="K1542" s="5" t="str">
        <f>OBV!G1542</f>
        <v>NEUTRAL</v>
      </c>
      <c r="L1542" s="5" t="str">
        <f>OBV!H1542</f>
        <v>BEARISH DIVERGENCE</v>
      </c>
    </row>
    <row r="1543" spans="1:12" ht="13.5" x14ac:dyDescent="0.25">
      <c r="A1543" s="3">
        <f>RSI!A1543</f>
        <v>44561</v>
      </c>
      <c r="B1543" s="2">
        <f>RSI!B1543</f>
        <v>79.217100000000002</v>
      </c>
      <c r="C1543" s="2">
        <f>RSI!I1543</f>
        <v>33.166861638455956</v>
      </c>
      <c r="D1543" s="2">
        <f>MACD!E1543</f>
        <v>0.64886961844158009</v>
      </c>
      <c r="E1543" s="2">
        <f>MACD!F1543</f>
        <v>0.67206964155912297</v>
      </c>
      <c r="F1543" s="2">
        <f>'Moving Avg'!D1543</f>
        <v>80.016019999999997</v>
      </c>
      <c r="G1543" s="2">
        <f>'Moving Avg'!F1543</f>
        <v>81.041334999999989</v>
      </c>
      <c r="H1543" s="2">
        <f>'Moving Avg'!G1543</f>
        <v>82.517317999999975</v>
      </c>
      <c r="I1543" s="2">
        <f>'Moving Avg'!H1543</f>
        <v>83.182297999999989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</row>
    <row r="1544" spans="1:12" ht="13.5" x14ac:dyDescent="0.25">
      <c r="A1544" s="3">
        <f>RSI!A1544</f>
        <v>44564</v>
      </c>
      <c r="B1544" s="2">
        <f>RSI!B1544</f>
        <v>78.276200000000003</v>
      </c>
      <c r="C1544" s="2">
        <f>RSI!I1544</f>
        <v>28.909241248060425</v>
      </c>
      <c r="D1544" s="2">
        <f>MACD!E1544</f>
        <v>0.72135674098170455</v>
      </c>
      <c r="E1544" s="2">
        <f>MACD!F1544</f>
        <v>0.68192706144363935</v>
      </c>
      <c r="F1544" s="2">
        <f>'Moving Avg'!D1544</f>
        <v>79.630420000000001</v>
      </c>
      <c r="G1544" s="2">
        <f>'Moving Avg'!F1544</f>
        <v>80.764089999999996</v>
      </c>
      <c r="H1544" s="2">
        <f>'Moving Avg'!G1544</f>
        <v>82.443127999999973</v>
      </c>
      <c r="I1544" s="2">
        <f>'Moving Avg'!H1544</f>
        <v>83.199442500000018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</row>
    <row r="1545" spans="1:12" ht="13.5" x14ac:dyDescent="0.25">
      <c r="A1545" s="3">
        <f>RSI!A1545</f>
        <v>44565</v>
      </c>
      <c r="B1545" s="2">
        <f>RSI!B1545</f>
        <v>78.276200000000003</v>
      </c>
      <c r="C1545" s="2">
        <f>RSI!I1545</f>
        <v>28.909241248060425</v>
      </c>
      <c r="D1545" s="2">
        <f>MACD!E1545</f>
        <v>0.80068817042504747</v>
      </c>
      <c r="E1545" s="2">
        <f>MACD!F1545</f>
        <v>0.70567928323992102</v>
      </c>
      <c r="F1545" s="2">
        <f>'Moving Avg'!D1545</f>
        <v>79.244820000000004</v>
      </c>
      <c r="G1545" s="2">
        <f>'Moving Avg'!F1545</f>
        <v>80.609850000000009</v>
      </c>
      <c r="H1545" s="2">
        <f>'Moving Avg'!G1545</f>
        <v>82.369093999999961</v>
      </c>
      <c r="I1545" s="2">
        <f>'Moving Avg'!H1545</f>
        <v>83.216587000000033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</row>
    <row r="1546" spans="1:12" ht="13.5" x14ac:dyDescent="0.25">
      <c r="A1546" s="3">
        <f>RSI!A1546</f>
        <v>44566</v>
      </c>
      <c r="B1546" s="2">
        <f>RSI!B1546</f>
        <v>78.669499999999999</v>
      </c>
      <c r="C1546" s="2">
        <f>RSI!I1546</f>
        <v>33.074157289523399</v>
      </c>
      <c r="D1546" s="2">
        <f>MACD!E1546</f>
        <v>0.85534455337439397</v>
      </c>
      <c r="E1546" s="2">
        <f>MACD!F1546</f>
        <v>0.73561233726681563</v>
      </c>
      <c r="F1546" s="2">
        <f>'Moving Avg'!D1546</f>
        <v>78.93325999999999</v>
      </c>
      <c r="G1546" s="2">
        <f>'Moving Avg'!F1546</f>
        <v>80.475275000000011</v>
      </c>
      <c r="H1546" s="2">
        <f>'Moving Avg'!G1546</f>
        <v>82.300611999999958</v>
      </c>
      <c r="I1546" s="2">
        <f>'Moving Avg'!H1546</f>
        <v>83.235698000000028</v>
      </c>
      <c r="J1546" s="5" t="str">
        <f>OBV!F1546</f>
        <v>BULLISH</v>
      </c>
      <c r="K1546" s="5" t="str">
        <f>OBV!G1546</f>
        <v>NEUTRAL</v>
      </c>
      <c r="L1546" s="5" t="str">
        <f>OBV!H1546</f>
        <v>BULLISH DIVERGENCE</v>
      </c>
    </row>
    <row r="1547" spans="1:12" ht="13.5" x14ac:dyDescent="0.25">
      <c r="A1547" s="3">
        <f>RSI!A1547</f>
        <v>44567</v>
      </c>
      <c r="B1547" s="2">
        <f>RSI!B1547</f>
        <v>78.669499999999999</v>
      </c>
      <c r="C1547" s="2">
        <f>RSI!I1547</f>
        <v>33.074157289523399</v>
      </c>
      <c r="D1547" s="2">
        <f>MACD!E1547</f>
        <v>0.79723551376632429</v>
      </c>
      <c r="E1547" s="2">
        <f>MACD!F1547</f>
        <v>0.74793697256671743</v>
      </c>
      <c r="F1547" s="2">
        <f>'Moving Avg'!D1547</f>
        <v>78.62169999999999</v>
      </c>
      <c r="G1547" s="2">
        <f>'Moving Avg'!F1547</f>
        <v>80.340699999999998</v>
      </c>
      <c r="H1547" s="2">
        <f>'Moving Avg'!G1547</f>
        <v>82.234443999999954</v>
      </c>
      <c r="I1547" s="2">
        <f>'Moving Avg'!H1547</f>
        <v>83.243834500000034</v>
      </c>
      <c r="J1547" s="5" t="str">
        <f>OBV!F1547</f>
        <v>BULLISH</v>
      </c>
      <c r="K1547" s="5" t="str">
        <f>OBV!G1547</f>
        <v>NEUTRAL</v>
      </c>
      <c r="L1547" s="5" t="str">
        <f>OBV!H1547</f>
        <v>BULLISH DIVERGENCE</v>
      </c>
    </row>
    <row r="1548" spans="1:12" ht="13.5" x14ac:dyDescent="0.25">
      <c r="A1548" s="3">
        <f>RSI!A1548</f>
        <v>44568</v>
      </c>
      <c r="B1548" s="2">
        <f>RSI!B1548</f>
        <v>78.669499999999999</v>
      </c>
      <c r="C1548" s="2">
        <f>RSI!I1548</f>
        <v>33.074157289523399</v>
      </c>
      <c r="D1548" s="2">
        <f>MACD!E1548</f>
        <v>0.75901577602476777</v>
      </c>
      <c r="E1548" s="2">
        <f>MACD!F1548</f>
        <v>0.75015273325832754</v>
      </c>
      <c r="F1548" s="2">
        <f>'Moving Avg'!D1548</f>
        <v>78.512179999999987</v>
      </c>
      <c r="G1548" s="2">
        <f>'Moving Avg'!F1548</f>
        <v>80.206125</v>
      </c>
      <c r="H1548" s="2">
        <f>'Moving Avg'!G1548</f>
        <v>82.168275999999949</v>
      </c>
      <c r="I1548" s="2">
        <f>'Moving Avg'!H1548</f>
        <v>83.251971000000026</v>
      </c>
      <c r="J1548" s="5" t="str">
        <f>OBV!F1548</f>
        <v>BULLISH</v>
      </c>
      <c r="K1548" s="5" t="str">
        <f>OBV!G1548</f>
        <v>NEUTRAL</v>
      </c>
      <c r="L1548" s="5" t="str">
        <f>OBV!H1548</f>
        <v>BULLISH DIVERGENCE</v>
      </c>
    </row>
    <row r="1549" spans="1:12" ht="13.5" x14ac:dyDescent="0.25">
      <c r="A1549" s="3">
        <f>RSI!A1549</f>
        <v>44571</v>
      </c>
      <c r="B1549" s="2">
        <f>RSI!B1549</f>
        <v>78.669499999999999</v>
      </c>
      <c r="C1549" s="2">
        <f>RSI!I1549</f>
        <v>33.074157289523384</v>
      </c>
      <c r="D1549" s="2">
        <f>MACD!E1549</f>
        <v>0.7379112433095969</v>
      </c>
      <c r="E1549" s="2">
        <f>MACD!F1549</f>
        <v>0.74770443526858144</v>
      </c>
      <c r="F1549" s="2">
        <f>'Moving Avg'!D1549</f>
        <v>78.59084</v>
      </c>
      <c r="G1549" s="2">
        <f>'Moving Avg'!F1549</f>
        <v>80.090829999999997</v>
      </c>
      <c r="H1549" s="2">
        <f>'Moving Avg'!G1549</f>
        <v>82.102107999999959</v>
      </c>
      <c r="I1549" s="2">
        <f>'Moving Avg'!H1549</f>
        <v>83.260107500000032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</row>
    <row r="1550" spans="1:12" ht="13.5" x14ac:dyDescent="0.25">
      <c r="A1550" s="3">
        <f>RSI!A1550</f>
        <v>44572</v>
      </c>
      <c r="B1550" s="2">
        <f>RSI!B1550</f>
        <v>78.669499999999999</v>
      </c>
      <c r="C1550" s="2">
        <f>RSI!I1550</f>
        <v>33.074157289523384</v>
      </c>
      <c r="D1550" s="2">
        <f>MACD!E1550</f>
        <v>0.7304565667571552</v>
      </c>
      <c r="E1550" s="2">
        <f>MACD!F1550</f>
        <v>0.74425486156629628</v>
      </c>
      <c r="F1550" s="2">
        <f>'Moving Avg'!D1550</f>
        <v>78.669499999999999</v>
      </c>
      <c r="G1550" s="2">
        <f>'Moving Avg'!F1550</f>
        <v>79.836719999999985</v>
      </c>
      <c r="H1550" s="2">
        <f>'Moving Avg'!G1550</f>
        <v>82.035939999999954</v>
      </c>
      <c r="I1550" s="2">
        <f>'Moving Avg'!H1550</f>
        <v>83.268244000000038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</row>
    <row r="1551" spans="1:12" ht="13.5" x14ac:dyDescent="0.25">
      <c r="A1551" s="3">
        <f>RSI!A1551</f>
        <v>44573</v>
      </c>
      <c r="B1551" s="2">
        <f>RSI!B1551</f>
        <v>78.669499999999999</v>
      </c>
      <c r="C1551" s="2">
        <f>RSI!I1551</f>
        <v>33.074157289523384</v>
      </c>
      <c r="D1551" s="2">
        <f>MACD!E1551</f>
        <v>0.73733502168890652</v>
      </c>
      <c r="E1551" s="2">
        <f>MACD!F1551</f>
        <v>0.74287089359081837</v>
      </c>
      <c r="F1551" s="2">
        <f>'Moving Avg'!D1551</f>
        <v>78.669499999999999</v>
      </c>
      <c r="G1551" s="2">
        <f>'Moving Avg'!F1551</f>
        <v>79.721039999999988</v>
      </c>
      <c r="H1551" s="2">
        <f>'Moving Avg'!G1551</f>
        <v>81.958973999999955</v>
      </c>
      <c r="I1551" s="2">
        <f>'Moving Avg'!H1551</f>
        <v>83.27638050000003</v>
      </c>
      <c r="J1551" s="5" t="str">
        <f>OBV!F1551</f>
        <v>NEUTRAL</v>
      </c>
      <c r="K1551" s="5" t="str">
        <f>OBV!G1551</f>
        <v>NEUTRAL</v>
      </c>
      <c r="L1551" s="5" t="str">
        <f>OBV!H1551</f>
        <v>NEUTRAL</v>
      </c>
    </row>
    <row r="1552" spans="1:12" ht="13.5" x14ac:dyDescent="0.25">
      <c r="A1552" s="3">
        <f>RSI!A1552</f>
        <v>44574</v>
      </c>
      <c r="B1552" s="2">
        <f>RSI!B1552</f>
        <v>80.975399999999993</v>
      </c>
      <c r="C1552" s="2">
        <f>RSI!I1552</f>
        <v>56.423339340932102</v>
      </c>
      <c r="D1552" s="2">
        <f>MACD!E1552</f>
        <v>0.58126674539111889</v>
      </c>
      <c r="E1552" s="2">
        <f>MACD!F1552</f>
        <v>0.7105500639508785</v>
      </c>
      <c r="F1552" s="2">
        <f>'Moving Avg'!D1552</f>
        <v>79.130679999999998</v>
      </c>
      <c r="G1552" s="2">
        <f>'Moving Avg'!F1552</f>
        <v>79.709084999999988</v>
      </c>
      <c r="H1552" s="2">
        <f>'Moving Avg'!G1552</f>
        <v>81.928125999999978</v>
      </c>
      <c r="I1552" s="2">
        <f>'Moving Avg'!H1552</f>
        <v>83.296046500000031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</row>
    <row r="1553" spans="1:12" ht="13.5" x14ac:dyDescent="0.25">
      <c r="A1553" s="3">
        <f>RSI!A1553</f>
        <v>44575</v>
      </c>
      <c r="B1553" s="2">
        <f>RSI!B1553</f>
        <v>80.975399999999993</v>
      </c>
      <c r="C1553" s="2">
        <f>RSI!I1553</f>
        <v>56.423339340932102</v>
      </c>
      <c r="D1553" s="2">
        <f>MACD!E1553</f>
        <v>0.28842616714764802</v>
      </c>
      <c r="E1553" s="2">
        <f>MACD!F1553</f>
        <v>0.62612528459023242</v>
      </c>
      <c r="F1553" s="2">
        <f>'Moving Avg'!D1553</f>
        <v>79.591859999999997</v>
      </c>
      <c r="G1553" s="2">
        <f>'Moving Avg'!F1553</f>
        <v>79.697130000000001</v>
      </c>
      <c r="H1553" s="2">
        <f>'Moving Avg'!G1553</f>
        <v>81.866429999999966</v>
      </c>
      <c r="I1553" s="2">
        <f>'Moving Avg'!H1553</f>
        <v>83.315712500000032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</row>
    <row r="1554" spans="1:12" ht="13.5" x14ac:dyDescent="0.25">
      <c r="A1554" s="3">
        <f>RSI!A1554</f>
        <v>44578</v>
      </c>
      <c r="B1554" s="2">
        <f>RSI!B1554</f>
        <v>78.677199999999999</v>
      </c>
      <c r="C1554" s="2">
        <f>RSI!I1554</f>
        <v>40.208506318631635</v>
      </c>
      <c r="D1554" s="2">
        <f>MACD!E1554</f>
        <v>6.1151341832712092E-2</v>
      </c>
      <c r="E1554" s="2">
        <f>MACD!F1554</f>
        <v>0.5131304960387284</v>
      </c>
      <c r="F1554" s="2">
        <f>'Moving Avg'!D1554</f>
        <v>79.593400000000003</v>
      </c>
      <c r="G1554" s="2">
        <f>'Moving Avg'!F1554</f>
        <v>79.582220000000007</v>
      </c>
      <c r="H1554" s="2">
        <f>'Moving Avg'!G1554</f>
        <v>81.75876999999997</v>
      </c>
      <c r="I1554" s="2">
        <f>'Moving Avg'!H1554</f>
        <v>83.335418000000033</v>
      </c>
      <c r="J1554" s="5" t="str">
        <f>OBV!F1554</f>
        <v>BEARISH</v>
      </c>
      <c r="K1554" s="5" t="str">
        <f>OBV!G1554</f>
        <v>NEUTRAL</v>
      </c>
      <c r="L1554" s="5" t="str">
        <f>OBV!H1554</f>
        <v>BEARISH DIVERGENCE</v>
      </c>
    </row>
    <row r="1555" spans="1:12" ht="13.5" x14ac:dyDescent="0.25">
      <c r="A1555" s="3">
        <f>RSI!A1555</f>
        <v>44579</v>
      </c>
      <c r="B1555" s="2">
        <f>RSI!B1555</f>
        <v>78.677199999999999</v>
      </c>
      <c r="C1555" s="2">
        <f>RSI!I1555</f>
        <v>40.208506318631635</v>
      </c>
      <c r="D1555" s="2">
        <f>MACD!E1555</f>
        <v>-0.12217966195343877</v>
      </c>
      <c r="E1555" s="2">
        <f>MACD!F1555</f>
        <v>0.38606846444029497</v>
      </c>
      <c r="F1555" s="2">
        <f>'Moving Avg'!D1555</f>
        <v>79.594939999999994</v>
      </c>
      <c r="G1555" s="2">
        <f>'Moving Avg'!F1555</f>
        <v>79.467310000000012</v>
      </c>
      <c r="H1555" s="2">
        <f>'Moving Avg'!G1555</f>
        <v>81.581857999999968</v>
      </c>
      <c r="I1555" s="2">
        <f>'Moving Avg'!H1555</f>
        <v>83.355123500000005</v>
      </c>
      <c r="J1555" s="5" t="str">
        <f>OBV!F1555</f>
        <v>BEARISH</v>
      </c>
      <c r="K1555" s="5" t="str">
        <f>OBV!G1555</f>
        <v>NEUTRAL</v>
      </c>
      <c r="L1555" s="5" t="str">
        <f>OBV!H1555</f>
        <v>BEARISH DIVERGENCE</v>
      </c>
    </row>
    <row r="1556" spans="1:12" ht="13.5" x14ac:dyDescent="0.25">
      <c r="A1556" s="3">
        <f>RSI!A1556</f>
        <v>44580</v>
      </c>
      <c r="B1556" s="2">
        <f>RSI!B1556</f>
        <v>80.2042</v>
      </c>
      <c r="C1556" s="2">
        <f>RSI!I1556</f>
        <v>51.048729969312731</v>
      </c>
      <c r="D1556" s="2">
        <f>MACD!E1556</f>
        <v>-0.32159592233342948</v>
      </c>
      <c r="E1556" s="2">
        <f>MACD!F1556</f>
        <v>0.24453558708555012</v>
      </c>
      <c r="F1556" s="2">
        <f>'Moving Avg'!D1556</f>
        <v>79.901880000000006</v>
      </c>
      <c r="G1556" s="2">
        <f>'Moving Avg'!F1556</f>
        <v>79.428750000000008</v>
      </c>
      <c r="H1556" s="2">
        <f>'Moving Avg'!G1556</f>
        <v>81.435485999999983</v>
      </c>
      <c r="I1556" s="2">
        <f>'Moving Avg'!H1556</f>
        <v>83.382464000000013</v>
      </c>
      <c r="J1556" s="5" t="str">
        <f>OBV!F1556</f>
        <v>BEARISH</v>
      </c>
      <c r="K1556" s="5" t="str">
        <f>OBV!G1556</f>
        <v>NEUTRAL</v>
      </c>
      <c r="L1556" s="5" t="str">
        <f>OBV!H1556</f>
        <v>BEARISH DIVERGENCE</v>
      </c>
    </row>
    <row r="1557" spans="1:12" ht="13.5" x14ac:dyDescent="0.25">
      <c r="A1557" s="3">
        <f>RSI!A1557</f>
        <v>44581</v>
      </c>
      <c r="B1557" s="2">
        <f>RSI!B1557</f>
        <v>78.669499999999999</v>
      </c>
      <c r="C1557" s="2">
        <f>RSI!I1557</f>
        <v>42.674636411913824</v>
      </c>
      <c r="D1557" s="2">
        <f>MACD!E1557</f>
        <v>-0.37797679958461572</v>
      </c>
      <c r="E1557" s="2">
        <f>MACD!F1557</f>
        <v>0.12003310975151696</v>
      </c>
      <c r="F1557" s="2">
        <f>'Moving Avg'!D1557</f>
        <v>79.440699999999993</v>
      </c>
      <c r="G1557" s="2">
        <f>'Moving Avg'!F1557</f>
        <v>79.35163</v>
      </c>
      <c r="H1557" s="2">
        <f>'Moving Avg'!G1557</f>
        <v>81.337081999999981</v>
      </c>
      <c r="I1557" s="2">
        <f>'Moving Avg'!H1557</f>
        <v>83.390934000000001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78.669499999999999</v>
      </c>
      <c r="C1558" s="2">
        <f>RSI!I1558</f>
        <v>42.674636411913824</v>
      </c>
      <c r="D1558" s="2">
        <f>MACD!E1558</f>
        <v>-0.41784242364654745</v>
      </c>
      <c r="E1558" s="2">
        <f>MACD!F1558</f>
        <v>1.2458003071904075E-2</v>
      </c>
      <c r="F1558" s="2">
        <f>'Moving Avg'!D1558</f>
        <v>78.979520000000008</v>
      </c>
      <c r="G1558" s="2">
        <f>'Moving Avg'!F1558</f>
        <v>79.274895000000001</v>
      </c>
      <c r="H1558" s="2">
        <f>'Moving Avg'!G1558</f>
        <v>81.270913999999991</v>
      </c>
      <c r="I1558" s="2">
        <f>'Moving Avg'!H1558</f>
        <v>83.399404000000018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78.669499999999999</v>
      </c>
      <c r="C1559" s="2">
        <f>RSI!I1559</f>
        <v>42.674636411913824</v>
      </c>
      <c r="D1559" s="2">
        <f>MACD!E1559</f>
        <v>-0.44431443767061296</v>
      </c>
      <c r="E1559" s="2">
        <f>MACD!F1559</f>
        <v>-7.8896485076599326E-2</v>
      </c>
      <c r="F1559" s="2">
        <f>'Moving Avg'!D1559</f>
        <v>78.977980000000002</v>
      </c>
      <c r="G1559" s="2">
        <f>'Moving Avg'!F1559</f>
        <v>79.198160000000001</v>
      </c>
      <c r="H1559" s="2">
        <f>'Moving Avg'!G1559</f>
        <v>81.131017999999983</v>
      </c>
      <c r="I1559" s="2">
        <f>'Moving Avg'!H1559</f>
        <v>83.407874000000007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78.661799999999999</v>
      </c>
      <c r="C1560" s="2">
        <f>RSI!I1560</f>
        <v>42.630813849056189</v>
      </c>
      <c r="D1560" s="2">
        <f>MACD!E1560</f>
        <v>-0.45942083683281965</v>
      </c>
      <c r="E1560" s="2">
        <f>MACD!F1560</f>
        <v>-0.15500135542784338</v>
      </c>
      <c r="F1560" s="2">
        <f>'Moving Avg'!D1560</f>
        <v>78.974900000000005</v>
      </c>
      <c r="G1560" s="2">
        <f>'Moving Avg'!F1560</f>
        <v>79.121039999999994</v>
      </c>
      <c r="H1560" s="2">
        <f>'Moving Avg'!G1560</f>
        <v>80.990967999999995</v>
      </c>
      <c r="I1560" s="2">
        <f>'Moving Avg'!H1560</f>
        <v>83.416305500000021</v>
      </c>
      <c r="J1560" s="5" t="str">
        <f>OBV!F1560</f>
        <v>BEARISH</v>
      </c>
      <c r="K1560" s="5" t="str">
        <f>OBV!G1560</f>
        <v>NEUTRAL</v>
      </c>
      <c r="L1560" s="5" t="str">
        <f>OBV!H1560</f>
        <v>CONFIRMED BEARISH</v>
      </c>
    </row>
    <row r="1561" spans="1:12" ht="13.5" x14ac:dyDescent="0.25">
      <c r="A1561" s="3">
        <f>RSI!A1561</f>
        <v>44587</v>
      </c>
      <c r="B1561" s="2">
        <f>RSI!B1561</f>
        <v>78.661799999999999</v>
      </c>
      <c r="C1561" s="2">
        <f>RSI!I1561</f>
        <v>42.630813849056196</v>
      </c>
      <c r="D1561" s="2">
        <f>MACD!E1561</f>
        <v>-0.46593302037207707</v>
      </c>
      <c r="E1561" s="2">
        <f>MACD!F1561</f>
        <v>-0.21718768841669012</v>
      </c>
      <c r="F1561" s="2">
        <f>'Moving Avg'!D1561</f>
        <v>78.666419999999988</v>
      </c>
      <c r="G1561" s="2">
        <f>'Moving Avg'!F1561</f>
        <v>79.042765000000003</v>
      </c>
      <c r="H1561" s="2">
        <f>'Moving Avg'!G1561</f>
        <v>80.882999999999981</v>
      </c>
      <c r="I1561" s="2">
        <f>'Moving Avg'!H1561</f>
        <v>83.424737000000022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75.584699999999998</v>
      </c>
      <c r="C1562" s="2">
        <f>RSI!I1562</f>
        <v>28.883925379806954</v>
      </c>
      <c r="D1562" s="2">
        <f>MACD!E1562</f>
        <v>0.11704954831223802</v>
      </c>
      <c r="E1562" s="2">
        <f>MACD!F1562</f>
        <v>-0.15034024107090449</v>
      </c>
      <c r="F1562" s="2">
        <f>'Moving Avg'!D1562</f>
        <v>78.049459999999996</v>
      </c>
      <c r="G1562" s="2">
        <f>'Moving Avg'!F1562</f>
        <v>78.810635000000005</v>
      </c>
      <c r="H1562" s="2">
        <f>'Moving Avg'!G1562</f>
        <v>80.705777999999995</v>
      </c>
      <c r="I1562" s="2">
        <f>'Moving Avg'!H1562</f>
        <v>83.417783000000043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</row>
    <row r="1563" spans="1:12" ht="13.5" x14ac:dyDescent="0.25">
      <c r="A1563" s="3">
        <f>RSI!A1563</f>
        <v>44589</v>
      </c>
      <c r="B1563" s="2">
        <f>RSI!B1563</f>
        <v>76.548699999999997</v>
      </c>
      <c r="C1563" s="2">
        <f>RSI!I1563</f>
        <v>35.861720278550138</v>
      </c>
      <c r="D1563" s="2">
        <f>MACD!E1563</f>
        <v>0.56249344630353448</v>
      </c>
      <c r="E1563" s="2">
        <f>MACD!F1563</f>
        <v>-7.7735035960166954E-3</v>
      </c>
      <c r="F1563" s="2">
        <f>'Moving Avg'!D1563</f>
        <v>77.62530000000001</v>
      </c>
      <c r="G1563" s="2">
        <f>'Moving Avg'!F1563</f>
        <v>78.67721499999999</v>
      </c>
      <c r="H1563" s="2">
        <f>'Moving Avg'!G1563</f>
        <v>80.54783599999999</v>
      </c>
      <c r="I1563" s="2">
        <f>'Moving Avg'!H1563</f>
        <v>83.429775000000021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</row>
    <row r="1564" spans="1:12" ht="13.5" x14ac:dyDescent="0.25">
      <c r="A1564" s="3">
        <f>RSI!A1564</f>
        <v>44592</v>
      </c>
      <c r="B1564" s="2">
        <f>RSI!B1564</f>
        <v>76.548699999999997</v>
      </c>
      <c r="C1564" s="2">
        <f>RSI!I1564</f>
        <v>35.861720278550138</v>
      </c>
      <c r="D1564" s="2">
        <f>MACD!E1564</f>
        <v>0.60195526442998926</v>
      </c>
      <c r="E1564" s="2">
        <f>MACD!F1564</f>
        <v>0.1141722500091845</v>
      </c>
      <c r="F1564" s="2">
        <f>'Moving Avg'!D1564</f>
        <v>77.201139999999995</v>
      </c>
      <c r="G1564" s="2">
        <f>'Moving Avg'!F1564</f>
        <v>78.59084</v>
      </c>
      <c r="H1564" s="2">
        <f>'Moving Avg'!G1564</f>
        <v>80.38989399999997</v>
      </c>
      <c r="I1564" s="2">
        <f>'Moving Avg'!H1564</f>
        <v>83.441766999999999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79.818600000000004</v>
      </c>
      <c r="C1565" s="2">
        <f>RSI!I1565</f>
        <v>53.723885851489563</v>
      </c>
      <c r="D1565" s="2">
        <f>MACD!E1565</f>
        <v>0.40805434969225018</v>
      </c>
      <c r="E1565" s="2">
        <f>MACD!F1565</f>
        <v>0.17294866994579766</v>
      </c>
      <c r="F1565" s="2">
        <f>'Moving Avg'!D1565</f>
        <v>77.43249999999999</v>
      </c>
      <c r="G1565" s="2">
        <f>'Moving Avg'!F1565</f>
        <v>78.667960000000022</v>
      </c>
      <c r="H1565" s="2">
        <f>'Moving Avg'!G1565</f>
        <v>80.297349999999966</v>
      </c>
      <c r="I1565" s="2">
        <f>'Moving Avg'!H1565</f>
        <v>83.470108500000009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</row>
    <row r="1566" spans="1:12" ht="13.5" x14ac:dyDescent="0.25">
      <c r="A1566" s="3">
        <f>RSI!A1566</f>
        <v>44594</v>
      </c>
      <c r="B1566" s="2">
        <f>RSI!B1566</f>
        <v>79.818600000000004</v>
      </c>
      <c r="C1566" s="2">
        <f>RSI!I1566</f>
        <v>53.723885851489563</v>
      </c>
      <c r="D1566" s="2">
        <f>MACD!E1566</f>
        <v>0.47340315609781669</v>
      </c>
      <c r="E1566" s="2">
        <f>MACD!F1566</f>
        <v>0.2330395671762015</v>
      </c>
      <c r="F1566" s="2">
        <f>'Moving Avg'!D1566</f>
        <v>77.66386</v>
      </c>
      <c r="G1566" s="2">
        <f>'Moving Avg'!F1566</f>
        <v>78.725415000000027</v>
      </c>
      <c r="H1566" s="2">
        <f>'Moving Avg'!G1566</f>
        <v>80.25076999999996</v>
      </c>
      <c r="I1566" s="2">
        <f>'Moving Avg'!H1566</f>
        <v>83.498449999999991</v>
      </c>
      <c r="J1566" s="5" t="str">
        <f>OBV!F1566</f>
        <v>BULLISH</v>
      </c>
      <c r="K1566" s="5" t="str">
        <f>OBV!G1566</f>
        <v>WEAK</v>
      </c>
      <c r="L1566" s="5" t="str">
        <f>OBV!H1566</f>
        <v>CONFIRMED BULLISH</v>
      </c>
    </row>
    <row r="1567" spans="1:12" ht="13.5" x14ac:dyDescent="0.25">
      <c r="A1567" s="3">
        <f>RSI!A1567</f>
        <v>44595</v>
      </c>
      <c r="B1567" s="2">
        <f>RSI!B1567</f>
        <v>79.818600000000004</v>
      </c>
      <c r="C1567" s="2">
        <f>RSI!I1567</f>
        <v>53.723885851489563</v>
      </c>
      <c r="D1567" s="2">
        <f>MACD!E1567</f>
        <v>0.28749406532044475</v>
      </c>
      <c r="E1567" s="2">
        <f>MACD!F1567</f>
        <v>0.24393046680505015</v>
      </c>
      <c r="F1567" s="2">
        <f>'Moving Avg'!D1567</f>
        <v>78.510639999999995</v>
      </c>
      <c r="G1567" s="2">
        <f>'Moving Avg'!F1567</f>
        <v>78.782870000000003</v>
      </c>
      <c r="H1567" s="2">
        <f>'Moving Avg'!G1567</f>
        <v>80.204189999999969</v>
      </c>
      <c r="I1567" s="2">
        <f>'Moving Avg'!H1567</f>
        <v>83.526791500000002</v>
      </c>
      <c r="J1567" s="5" t="str">
        <f>OBV!F1567</f>
        <v>BULLISH</v>
      </c>
      <c r="K1567" s="5" t="str">
        <f>OBV!G1567</f>
        <v>WEAK</v>
      </c>
      <c r="L1567" s="5" t="str">
        <f>OBV!H1567</f>
        <v>CONFIRMED BULLISH</v>
      </c>
    </row>
    <row r="1568" spans="1:12" ht="13.5" x14ac:dyDescent="0.25">
      <c r="A1568" s="3">
        <f>RSI!A1568</f>
        <v>44596</v>
      </c>
      <c r="B1568" s="2">
        <f>RSI!B1568</f>
        <v>79.818600000000004</v>
      </c>
      <c r="C1568" s="2">
        <f>RSI!I1568</f>
        <v>53.723885851489563</v>
      </c>
      <c r="D1568" s="2">
        <f>MACD!E1568</f>
        <v>0.12546735242852947</v>
      </c>
      <c r="E1568" s="2">
        <f>MACD!F1568</f>
        <v>0.22023784392974602</v>
      </c>
      <c r="F1568" s="2">
        <f>'Moving Avg'!D1568</f>
        <v>79.164619999999999</v>
      </c>
      <c r="G1568" s="2">
        <f>'Moving Avg'!F1568</f>
        <v>78.840325000000007</v>
      </c>
      <c r="H1568" s="2">
        <f>'Moving Avg'!G1568</f>
        <v>80.157609999999977</v>
      </c>
      <c r="I1568" s="2">
        <f>'Moving Avg'!H1568</f>
        <v>83.544010499999985</v>
      </c>
      <c r="J1568" s="5" t="str">
        <f>OBV!F1568</f>
        <v>BULLISH</v>
      </c>
      <c r="K1568" s="5" t="str">
        <f>OBV!G1568</f>
        <v>WEAK</v>
      </c>
      <c r="L1568" s="5" t="str">
        <f>OBV!H1568</f>
        <v>CONFIRMED BULLISH</v>
      </c>
    </row>
    <row r="1569" spans="1:12" ht="13.5" x14ac:dyDescent="0.25">
      <c r="A1569" s="3">
        <f>RSI!A1569</f>
        <v>44599</v>
      </c>
      <c r="B1569" s="2">
        <f>RSI!B1569</f>
        <v>79.818600000000004</v>
      </c>
      <c r="C1569" s="2">
        <f>RSI!I1569</f>
        <v>53.723885851489563</v>
      </c>
      <c r="D1569" s="2">
        <f>MACD!E1569</f>
        <v>-1.6001637471731556E-2</v>
      </c>
      <c r="E1569" s="2">
        <f>MACD!F1569</f>
        <v>0.1729899476494505</v>
      </c>
      <c r="F1569" s="2">
        <f>'Moving Avg'!D1569</f>
        <v>79.818600000000004</v>
      </c>
      <c r="G1569" s="2">
        <f>'Moving Avg'!F1569</f>
        <v>78.897780000000012</v>
      </c>
      <c r="H1569" s="2">
        <f>'Moving Avg'!G1569</f>
        <v>80.11118399999998</v>
      </c>
      <c r="I1569" s="2">
        <f>'Moving Avg'!H1569</f>
        <v>83.561229499999996</v>
      </c>
      <c r="J1569" s="5" t="str">
        <f>OBV!F1569</f>
        <v>BULLISH</v>
      </c>
      <c r="K1569" s="5" t="str">
        <f>OBV!G1569</f>
        <v>WEAK</v>
      </c>
      <c r="L1569" s="5" t="str">
        <f>OBV!H1569</f>
        <v>CONFIRMED BULLISH</v>
      </c>
    </row>
    <row r="1570" spans="1:12" ht="13.5" x14ac:dyDescent="0.25">
      <c r="A1570" s="3">
        <f>RSI!A1570</f>
        <v>44600</v>
      </c>
      <c r="B1570" s="2">
        <f>RSI!B1570</f>
        <v>79.818600000000004</v>
      </c>
      <c r="C1570" s="2">
        <f>RSI!I1570</f>
        <v>53.723885851489563</v>
      </c>
      <c r="D1570" s="2">
        <f>MACD!E1570</f>
        <v>-0.14093658240815898</v>
      </c>
      <c r="E1570" s="2">
        <f>MACD!F1570</f>
        <v>0.1102046416379286</v>
      </c>
      <c r="F1570" s="2">
        <f>'Moving Avg'!D1570</f>
        <v>79.818600000000004</v>
      </c>
      <c r="G1570" s="2">
        <f>'Moving Avg'!F1570</f>
        <v>78.955235000000016</v>
      </c>
      <c r="H1570" s="2">
        <f>'Moving Avg'!G1570</f>
        <v>80.029437999999985</v>
      </c>
      <c r="I1570" s="2">
        <f>'Moving Avg'!H1570</f>
        <v>83.567325999999994</v>
      </c>
      <c r="J1570" s="5" t="str">
        <f>OBV!F1570</f>
        <v>NEUTRAL</v>
      </c>
      <c r="K1570" s="5" t="str">
        <f>OBV!G1570</f>
        <v>NEUTRAL</v>
      </c>
      <c r="L1570" s="5" t="str">
        <f>OBV!H1570</f>
        <v>NEUTRAL</v>
      </c>
    </row>
    <row r="1571" spans="1:12" ht="13.5" x14ac:dyDescent="0.25">
      <c r="A1571" s="3">
        <f>RSI!A1571</f>
        <v>44601</v>
      </c>
      <c r="B1571" s="2">
        <f>RSI!B1571</f>
        <v>79.818600000000004</v>
      </c>
      <c r="C1571" s="2">
        <f>RSI!I1571</f>
        <v>53.723885851489563</v>
      </c>
      <c r="D1571" s="2">
        <f>MACD!E1571</f>
        <v>-0.25039687735939253</v>
      </c>
      <c r="E1571" s="2">
        <f>MACD!F1571</f>
        <v>3.8084337838464384E-2</v>
      </c>
      <c r="F1571" s="2">
        <f>'Moving Avg'!D1571</f>
        <v>79.818600000000004</v>
      </c>
      <c r="G1571" s="2">
        <f>'Moving Avg'!F1571</f>
        <v>79.012690000000021</v>
      </c>
      <c r="H1571" s="2">
        <f>'Moving Avg'!G1571</f>
        <v>79.947691999999989</v>
      </c>
      <c r="I1571" s="2">
        <f>'Moving Avg'!H1571</f>
        <v>83.573422499999992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</row>
    <row r="1572" spans="1:12" ht="13.5" x14ac:dyDescent="0.25">
      <c r="A1572" s="3">
        <f>RSI!A1572</f>
        <v>44602</v>
      </c>
      <c r="B1572" s="2">
        <f>RSI!B1572</f>
        <v>79.818600000000004</v>
      </c>
      <c r="C1572" s="2">
        <f>RSI!I1572</f>
        <v>53.723885851489577</v>
      </c>
      <c r="D1572" s="2">
        <f>MACD!E1572</f>
        <v>-0.81988574802079484</v>
      </c>
      <c r="E1572" s="2">
        <f>MACD!F1572</f>
        <v>-0.13350967933338748</v>
      </c>
      <c r="F1572" s="2">
        <f>'Moving Avg'!D1572</f>
        <v>79.818600000000004</v>
      </c>
      <c r="G1572" s="2">
        <f>'Moving Avg'!F1572</f>
        <v>78.954850000000022</v>
      </c>
      <c r="H1572" s="2">
        <f>'Moving Avg'!G1572</f>
        <v>79.865945999999994</v>
      </c>
      <c r="I1572" s="2">
        <f>'Moving Avg'!H1572</f>
        <v>83.579518999999976</v>
      </c>
      <c r="J1572" s="5" t="str">
        <f>OBV!F1572</f>
        <v>NEUTRAL</v>
      </c>
      <c r="K1572" s="5" t="str">
        <f>OBV!G1572</f>
        <v>NEUTRAL</v>
      </c>
      <c r="L1572" s="5" t="str">
        <f>OBV!H1572</f>
        <v>NEUTRAL</v>
      </c>
    </row>
    <row r="1573" spans="1:12" ht="13.5" x14ac:dyDescent="0.25">
      <c r="A1573" s="3">
        <f>RSI!A1573</f>
        <v>44603</v>
      </c>
      <c r="B1573" s="2">
        <f>RSI!B1573</f>
        <v>79.818600000000004</v>
      </c>
      <c r="C1573" s="2">
        <f>RSI!I1573</f>
        <v>53.723885851489563</v>
      </c>
      <c r="D1573" s="2">
        <f>MACD!E1573</f>
        <v>-1.156664940156972</v>
      </c>
      <c r="E1573" s="2">
        <f>MACD!F1573</f>
        <v>-0.33814073149810442</v>
      </c>
      <c r="F1573" s="2">
        <f>'Moving Avg'!D1573</f>
        <v>79.818600000000004</v>
      </c>
      <c r="G1573" s="2">
        <f>'Moving Avg'!F1573</f>
        <v>78.897010000000023</v>
      </c>
      <c r="H1573" s="2">
        <f>'Moving Avg'!G1573</f>
        <v>79.785741999999985</v>
      </c>
      <c r="I1573" s="2">
        <f>'Moving Avg'!H1573</f>
        <v>83.585615499999989</v>
      </c>
      <c r="J1573" s="5" t="str">
        <f>OBV!F1573</f>
        <v>NEUTRAL</v>
      </c>
      <c r="K1573" s="5" t="str">
        <f>OBV!G1573</f>
        <v>NEUTRAL</v>
      </c>
      <c r="L1573" s="5" t="str">
        <f>OBV!H1573</f>
        <v>NEUTRAL</v>
      </c>
    </row>
    <row r="1574" spans="1:12" ht="13.5" x14ac:dyDescent="0.25">
      <c r="A1574" s="3">
        <f>RSI!A1574</f>
        <v>44606</v>
      </c>
      <c r="B1574" s="2">
        <f>RSI!B1574</f>
        <v>77.119399999999999</v>
      </c>
      <c r="C1574" s="2">
        <f>RSI!I1574</f>
        <v>37.104733626090805</v>
      </c>
      <c r="D1574" s="2">
        <f>MACD!E1574</f>
        <v>-1.2446649916578849</v>
      </c>
      <c r="E1574" s="2">
        <f>MACD!F1574</f>
        <v>-0.51944558353006054</v>
      </c>
      <c r="F1574" s="2">
        <f>'Moving Avg'!D1574</f>
        <v>79.278760000000005</v>
      </c>
      <c r="G1574" s="2">
        <f>'Moving Avg'!F1574</f>
        <v>78.819120000000026</v>
      </c>
      <c r="H1574" s="2">
        <f>'Moving Avg'!G1574</f>
        <v>79.651707999999985</v>
      </c>
      <c r="I1574" s="2">
        <f>'Moving Avg'!H1574</f>
        <v>83.578215999999998</v>
      </c>
      <c r="J1574" s="5" t="str">
        <f>OBV!F1574</f>
        <v>BEARISH</v>
      </c>
      <c r="K1574" s="5" t="str">
        <f>OBV!G1574</f>
        <v>NEUTRAL</v>
      </c>
      <c r="L1574" s="5" t="str">
        <f>OBV!H1574</f>
        <v>CONFIRMED BEARISH</v>
      </c>
    </row>
    <row r="1575" spans="1:12" ht="13.5" x14ac:dyDescent="0.25">
      <c r="A1575" s="3">
        <f>RSI!A1575</f>
        <v>44607</v>
      </c>
      <c r="B1575" s="2">
        <f>RSI!B1575</f>
        <v>76.926599999999993</v>
      </c>
      <c r="C1575" s="2">
        <f>RSI!I1575</f>
        <v>36.242322954537137</v>
      </c>
      <c r="D1575" s="2">
        <f>MACD!E1575</f>
        <v>-0.78858736828502174</v>
      </c>
      <c r="E1575" s="2">
        <f>MACD!F1575</f>
        <v>-0.57327394048105285</v>
      </c>
      <c r="F1575" s="2">
        <f>'Moving Avg'!D1575</f>
        <v>78.700360000000003</v>
      </c>
      <c r="G1575" s="2">
        <f>'Moving Avg'!F1575</f>
        <v>78.731590000000025</v>
      </c>
      <c r="H1575" s="2">
        <f>'Moving Avg'!G1575</f>
        <v>79.563019999999995</v>
      </c>
      <c r="I1575" s="2">
        <f>'Moving Avg'!H1575</f>
        <v>83.580937499999976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</row>
    <row r="1576" spans="1:12" ht="13.5" x14ac:dyDescent="0.25">
      <c r="A1576" s="3">
        <f>RSI!A1576</f>
        <v>44608</v>
      </c>
      <c r="B1576" s="2">
        <f>RSI!B1576</f>
        <v>76.926599999999993</v>
      </c>
      <c r="C1576" s="2">
        <f>RSI!I1576</f>
        <v>36.242322954537137</v>
      </c>
      <c r="D1576" s="2">
        <f>MACD!E1576</f>
        <v>-0.38931757939420208</v>
      </c>
      <c r="E1576" s="2">
        <f>MACD!F1576</f>
        <v>-0.53648266826368274</v>
      </c>
      <c r="F1576" s="2">
        <f>'Moving Avg'!D1576</f>
        <v>78.121960000000001</v>
      </c>
      <c r="G1576" s="2">
        <f>'Moving Avg'!F1576</f>
        <v>78.567710000000034</v>
      </c>
      <c r="H1576" s="2">
        <f>'Moving Avg'!G1576</f>
        <v>79.47433199999999</v>
      </c>
      <c r="I1576" s="2">
        <f>'Moving Avg'!H1576</f>
        <v>83.583696499999988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77.119399999999999</v>
      </c>
      <c r="C1577" s="2">
        <f>RSI!I1577</f>
        <v>37.915858160226492</v>
      </c>
      <c r="D1577" s="2">
        <f>MACD!E1577</f>
        <v>-5.3386917677528345E-2</v>
      </c>
      <c r="E1577" s="2">
        <f>MACD!F1577</f>
        <v>-0.43986351814645192</v>
      </c>
      <c r="F1577" s="2">
        <f>'Moving Avg'!D1577</f>
        <v>77.582120000000003</v>
      </c>
      <c r="G1577" s="2">
        <f>'Moving Avg'!F1577</f>
        <v>78.490205000000032</v>
      </c>
      <c r="H1577" s="2">
        <f>'Moving Avg'!G1577</f>
        <v>79.389499999999984</v>
      </c>
      <c r="I1577" s="2">
        <f>'Moving Avg'!H1577</f>
        <v>83.598504999999989</v>
      </c>
      <c r="J1577" s="5" t="str">
        <f>OBV!F1577</f>
        <v>BULLISH</v>
      </c>
      <c r="K1577" s="5" t="str">
        <f>OBV!G1577</f>
        <v>NEUTRAL</v>
      </c>
      <c r="L1577" s="5" t="str">
        <f>OBV!H1577</f>
        <v>BULLISH DIVERGENCE</v>
      </c>
    </row>
    <row r="1578" spans="1:12" ht="13.5" x14ac:dyDescent="0.25">
      <c r="A1578" s="3">
        <f>RSI!A1578</f>
        <v>44610</v>
      </c>
      <c r="B1578" s="2">
        <f>RSI!B1578</f>
        <v>77.119399999999999</v>
      </c>
      <c r="C1578" s="2">
        <f>RSI!I1578</f>
        <v>37.915858160226485</v>
      </c>
      <c r="D1578" s="2">
        <f>MACD!E1578</f>
        <v>0.24117513258684653</v>
      </c>
      <c r="E1578" s="2">
        <f>MACD!F1578</f>
        <v>-0.3036557879997922</v>
      </c>
      <c r="F1578" s="2">
        <f>'Moving Avg'!D1578</f>
        <v>77.042279999999991</v>
      </c>
      <c r="G1578" s="2">
        <f>'Moving Avg'!F1578</f>
        <v>78.412700000000029</v>
      </c>
      <c r="H1578" s="2">
        <f>'Moving Avg'!G1578</f>
        <v>79.304667999999992</v>
      </c>
      <c r="I1578" s="2">
        <f>'Moving Avg'!H1578</f>
        <v>83.602042499999982</v>
      </c>
      <c r="J1578" s="5" t="str">
        <f>OBV!F1578</f>
        <v>BULLISH</v>
      </c>
      <c r="K1578" s="5" t="str">
        <f>OBV!G1578</f>
        <v>NEUTRAL</v>
      </c>
      <c r="L1578" s="5" t="str">
        <f>OBV!H1578</f>
        <v>BULLISH DIVERGENCE</v>
      </c>
    </row>
    <row r="1579" spans="1:12" ht="13.5" x14ac:dyDescent="0.25">
      <c r="A1579" s="3">
        <f>RSI!A1579</f>
        <v>44613</v>
      </c>
      <c r="B1579" s="2">
        <f>RSI!B1579</f>
        <v>77.119399999999999</v>
      </c>
      <c r="C1579" s="2">
        <f>RSI!I1579</f>
        <v>37.915858160226485</v>
      </c>
      <c r="D1579" s="2">
        <f>MACD!E1579</f>
        <v>0.49996904510068418</v>
      </c>
      <c r="E1579" s="2">
        <f>MACD!F1579</f>
        <v>-0.14293082137969693</v>
      </c>
      <c r="F1579" s="2">
        <f>'Moving Avg'!D1579</f>
        <v>77.042279999999991</v>
      </c>
      <c r="G1579" s="2">
        <f>'Moving Avg'!F1579</f>
        <v>78.335195000000027</v>
      </c>
      <c r="H1579" s="2">
        <f>'Moving Avg'!G1579</f>
        <v>79.227547999999985</v>
      </c>
      <c r="I1579" s="2">
        <f>'Moving Avg'!H1579</f>
        <v>83.594086499999975</v>
      </c>
      <c r="J1579" s="5" t="str">
        <f>OBV!F1579</f>
        <v>BULLISH</v>
      </c>
      <c r="K1579" s="5" t="str">
        <f>OBV!G1579</f>
        <v>NEUTRAL</v>
      </c>
      <c r="L1579" s="5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77.119399999999999</v>
      </c>
      <c r="C1580" s="2">
        <f>RSI!I1580</f>
        <v>37.915858160226485</v>
      </c>
      <c r="D1580" s="2">
        <f>MACD!E1580</f>
        <v>0.72779026949071124</v>
      </c>
      <c r="E1580" s="2">
        <f>MACD!F1580</f>
        <v>3.1213396794384701E-2</v>
      </c>
      <c r="F1580" s="2">
        <f>'Moving Avg'!D1580</f>
        <v>77.080839999999995</v>
      </c>
      <c r="G1580" s="2">
        <f>'Moving Avg'!F1580</f>
        <v>78.258075000000034</v>
      </c>
      <c r="H1580" s="2">
        <f>'Moving Avg'!G1580</f>
        <v>79.09490199999999</v>
      </c>
      <c r="I1580" s="2">
        <f>'Moving Avg'!H1580</f>
        <v>83.574340499999977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</row>
    <row r="1581" spans="1:12" ht="13.5" x14ac:dyDescent="0.25">
      <c r="A1581" s="3">
        <f>RSI!A1581</f>
        <v>44615</v>
      </c>
      <c r="B1581" s="2">
        <f>RSI!B1581</f>
        <v>76.918899999999994</v>
      </c>
      <c r="C1581" s="2">
        <f>RSI!I1581</f>
        <v>36.573062955031524</v>
      </c>
      <c r="D1581" s="2">
        <f>MACD!E1581</f>
        <v>0.94360074136903904</v>
      </c>
      <c r="E1581" s="2">
        <f>MACD!F1581</f>
        <v>0.21369086570931559</v>
      </c>
      <c r="F1581" s="2">
        <f>'Moving Avg'!D1581</f>
        <v>77.079300000000003</v>
      </c>
      <c r="G1581" s="2">
        <f>'Moving Avg'!F1581</f>
        <v>78.170930000000027</v>
      </c>
      <c r="H1581" s="2">
        <f>'Moving Avg'!G1581</f>
        <v>79.013617999999994</v>
      </c>
      <c r="I1581" s="2">
        <f>'Moving Avg'!H1581</f>
        <v>83.532570500000006</v>
      </c>
      <c r="J1581" s="5" t="str">
        <f>OBV!F1581</f>
        <v>BULLISH</v>
      </c>
      <c r="K1581" s="5" t="str">
        <f>OBV!G1581</f>
        <v>NEUTRAL</v>
      </c>
      <c r="L1581" s="5" t="str">
        <f>OBV!H1581</f>
        <v>BULLISH DIVERGENCE</v>
      </c>
    </row>
    <row r="1582" spans="1:12" ht="13.5" x14ac:dyDescent="0.25">
      <c r="A1582" s="3">
        <f>RSI!A1582</f>
        <v>44616</v>
      </c>
      <c r="B1582" s="2">
        <f>RSI!B1582</f>
        <v>74.805800000000005</v>
      </c>
      <c r="C1582" s="2">
        <f>RSI!I1582</f>
        <v>26.087156278782103</v>
      </c>
      <c r="D1582" s="2">
        <f>MACD!E1582</f>
        <v>1.2915006752752163</v>
      </c>
      <c r="E1582" s="2">
        <f>MACD!F1582</f>
        <v>0.42925282762249578</v>
      </c>
      <c r="F1582" s="2">
        <f>'Moving Avg'!D1582</f>
        <v>76.616579999999999</v>
      </c>
      <c r="G1582" s="2">
        <f>'Moving Avg'!F1582</f>
        <v>78.131985000000014</v>
      </c>
      <c r="H1582" s="2">
        <f>'Moving Avg'!G1582</f>
        <v>78.885443999999993</v>
      </c>
      <c r="I1582" s="2">
        <f>'Moving Avg'!H1582</f>
        <v>83.467629499999987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75.576999999999998</v>
      </c>
      <c r="C1583" s="2">
        <f>RSI!I1583</f>
        <v>33.572693154346382</v>
      </c>
      <c r="D1583" s="2">
        <f>MACD!E1583</f>
        <v>1.5493538921501369</v>
      </c>
      <c r="E1583" s="2">
        <f>MACD!F1583</f>
        <v>0.65327304052802404</v>
      </c>
      <c r="F1583" s="2">
        <f>'Moving Avg'!D1583</f>
        <v>76.308099999999996</v>
      </c>
      <c r="G1583" s="2">
        <f>'Moving Avg'!F1583</f>
        <v>78.083400000000012</v>
      </c>
      <c r="H1583" s="2">
        <f>'Moving Avg'!G1583</f>
        <v>78.772693999999987</v>
      </c>
      <c r="I1583" s="2">
        <f>'Moving Avg'!H1583</f>
        <v>83.406544499999981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75.576999999999998</v>
      </c>
      <c r="C1584" s="2">
        <f>RSI!I1584</f>
        <v>33.572693154346382</v>
      </c>
      <c r="D1584" s="2">
        <f>MACD!E1584</f>
        <v>1.3667949721273516</v>
      </c>
      <c r="E1584" s="2">
        <f>MACD!F1584</f>
        <v>0.79597742684788964</v>
      </c>
      <c r="F1584" s="2">
        <f>'Moving Avg'!D1584</f>
        <v>75.999620000000007</v>
      </c>
      <c r="G1584" s="2">
        <f>'Moving Avg'!F1584</f>
        <v>78.034815000000009</v>
      </c>
      <c r="H1584" s="2">
        <f>'Moving Avg'!G1584</f>
        <v>78.664726000000016</v>
      </c>
      <c r="I1584" s="2">
        <f>'Moving Avg'!H1584</f>
        <v>83.346942499999969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75.576999999999998</v>
      </c>
      <c r="C1585" s="2">
        <f>RSI!I1585</f>
        <v>33.572693154346382</v>
      </c>
      <c r="D1585" s="2">
        <f>MACD!E1585</f>
        <v>1.1961041376693089</v>
      </c>
      <c r="E1585" s="2">
        <f>MACD!F1585</f>
        <v>0.87600276901217355</v>
      </c>
      <c r="F1585" s="2">
        <f>'Moving Avg'!D1585</f>
        <v>75.69113999999999</v>
      </c>
      <c r="G1585" s="2">
        <f>'Moving Avg'!F1585</f>
        <v>77.822735000000009</v>
      </c>
      <c r="H1585" s="2">
        <f>'Moving Avg'!G1585</f>
        <v>78.556758000000002</v>
      </c>
      <c r="I1585" s="2">
        <f>'Moving Avg'!H1585</f>
        <v>83.295867999999984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75.1143</v>
      </c>
      <c r="C1586" s="2">
        <f>RSI!I1586</f>
        <v>31.204552314782589</v>
      </c>
      <c r="D1586" s="2">
        <f>MACD!E1586</f>
        <v>1.0983953170805876</v>
      </c>
      <c r="E1586" s="2">
        <f>MACD!F1586</f>
        <v>0.92048127862585638</v>
      </c>
      <c r="F1586" s="2">
        <f>'Moving Avg'!D1586</f>
        <v>75.330219999999997</v>
      </c>
      <c r="G1586" s="2">
        <f>'Moving Avg'!F1586</f>
        <v>77.587520000000012</v>
      </c>
      <c r="H1586" s="2">
        <f>'Moving Avg'!G1586</f>
        <v>78.439536000000032</v>
      </c>
      <c r="I1586" s="2">
        <f>'Moving Avg'!H1586</f>
        <v>83.229614999999995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75.1143</v>
      </c>
      <c r="C1587" s="2">
        <f>RSI!I1587</f>
        <v>31.204552314782589</v>
      </c>
      <c r="D1587" s="2">
        <f>MACD!E1587</f>
        <v>1.0596400266810946</v>
      </c>
      <c r="E1587" s="2">
        <f>MACD!F1587</f>
        <v>0.94831302823690411</v>
      </c>
      <c r="F1587" s="2">
        <f>'Moving Avg'!D1587</f>
        <v>75.391919999999999</v>
      </c>
      <c r="G1587" s="2">
        <f>'Moving Avg'!F1587</f>
        <v>77.352305000000015</v>
      </c>
      <c r="H1587" s="2">
        <f>'Moving Avg'!G1587</f>
        <v>78.337584000000021</v>
      </c>
      <c r="I1587" s="2">
        <f>'Moving Avg'!H1587</f>
        <v>83.163991999999979</v>
      </c>
      <c r="J1587" s="5" t="str">
        <f>OBV!F1587</f>
        <v>BEARISH</v>
      </c>
      <c r="K1587" s="5" t="str">
        <f>OBV!G1587</f>
        <v>NEUTRAL</v>
      </c>
      <c r="L1587" s="5" t="str">
        <f>OBV!H1587</f>
        <v>BEARISH DIVERGENCE</v>
      </c>
    </row>
    <row r="1588" spans="1:12" ht="13.5" x14ac:dyDescent="0.25">
      <c r="A1588" s="3">
        <f>RSI!A1588</f>
        <v>44624</v>
      </c>
      <c r="B1588" s="2">
        <f>RSI!B1588</f>
        <v>75.1143</v>
      </c>
      <c r="C1588" s="2">
        <f>RSI!I1588</f>
        <v>31.204552314782589</v>
      </c>
      <c r="D1588" s="2">
        <f>MACD!E1588</f>
        <v>1.0400506678019497</v>
      </c>
      <c r="E1588" s="2">
        <f>MACD!F1588</f>
        <v>0.96666055614991331</v>
      </c>
      <c r="F1588" s="2">
        <f>'Moving Avg'!D1588</f>
        <v>75.299380000000014</v>
      </c>
      <c r="G1588" s="2">
        <f>'Moving Avg'!F1588</f>
        <v>77.117090000000005</v>
      </c>
      <c r="H1588" s="2">
        <f>'Moving Avg'!G1588</f>
        <v>78.235786000000047</v>
      </c>
      <c r="I1588" s="2">
        <f>'Moving Avg'!H1588</f>
        <v>83.110158999999982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75.1143</v>
      </c>
      <c r="C1589" s="2">
        <f>RSI!I1589</f>
        <v>31.204552314782589</v>
      </c>
      <c r="D1589" s="2">
        <f>MACD!E1589</f>
        <v>1.0357005926937575</v>
      </c>
      <c r="E1589" s="2">
        <f>MACD!F1589</f>
        <v>0.98046856345868216</v>
      </c>
      <c r="F1589" s="2">
        <f>'Moving Avg'!D1589</f>
        <v>75.206840000000014</v>
      </c>
      <c r="G1589" s="2">
        <f>'Moving Avg'!F1589</f>
        <v>76.881874999999994</v>
      </c>
      <c r="H1589" s="2">
        <f>'Moving Avg'!G1589</f>
        <v>78.133988000000045</v>
      </c>
      <c r="I1589" s="2">
        <f>'Moving Avg'!H1589</f>
        <v>83.074195999999972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</row>
    <row r="1590" spans="1:12" ht="13.5" x14ac:dyDescent="0.25">
      <c r="A1590" s="3">
        <f>RSI!A1590</f>
        <v>44628</v>
      </c>
      <c r="B1590" s="2">
        <f>RSI!B1590</f>
        <v>75.1143</v>
      </c>
      <c r="C1590" s="2">
        <f>RSI!I1590</f>
        <v>31.204552314782589</v>
      </c>
      <c r="D1590" s="2">
        <f>MACD!E1590</f>
        <v>1.0433397008831378</v>
      </c>
      <c r="E1590" s="2">
        <f>MACD!F1590</f>
        <v>0.99304279094357339</v>
      </c>
      <c r="F1590" s="2">
        <f>'Moving Avg'!D1590</f>
        <v>75.1143</v>
      </c>
      <c r="G1590" s="2">
        <f>'Moving Avg'!F1590</f>
        <v>76.646659999999997</v>
      </c>
      <c r="H1590" s="2">
        <f>'Moving Avg'!G1590</f>
        <v>78.032190000000043</v>
      </c>
      <c r="I1590" s="2">
        <f>'Moving Avg'!H1590</f>
        <v>83.020436999999959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</row>
    <row r="1591" spans="1:12" ht="13.5" x14ac:dyDescent="0.25">
      <c r="A1591" s="3">
        <f>RSI!A1591</f>
        <v>44629</v>
      </c>
      <c r="B1591" s="2">
        <f>RSI!B1591</f>
        <v>75.1143</v>
      </c>
      <c r="C1591" s="2">
        <f>RSI!I1591</f>
        <v>31.204552314782589</v>
      </c>
      <c r="D1591" s="2">
        <f>MACD!E1591</f>
        <v>1.0294388346396772</v>
      </c>
      <c r="E1591" s="2">
        <f>MACD!F1591</f>
        <v>1.0003219996827943</v>
      </c>
      <c r="F1591" s="2">
        <f>'Moving Avg'!D1591</f>
        <v>75.1143</v>
      </c>
      <c r="G1591" s="2">
        <f>'Moving Avg'!F1591</f>
        <v>76.411444999999986</v>
      </c>
      <c r="H1591" s="2">
        <f>'Moving Avg'!G1591</f>
        <v>77.929930000000041</v>
      </c>
      <c r="I1591" s="2">
        <f>'Moving Avg'!H1591</f>
        <v>82.973351499999978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</row>
    <row r="1592" spans="1:12" ht="13.5" x14ac:dyDescent="0.25">
      <c r="A1592" s="3">
        <f>RSI!A1592</f>
        <v>44630</v>
      </c>
      <c r="B1592" s="2">
        <f>RSI!B1592</f>
        <v>75.1143</v>
      </c>
      <c r="C1592" s="2">
        <f>RSI!I1592</f>
        <v>31.204552314782589</v>
      </c>
      <c r="D1592" s="2">
        <f>MACD!E1592</f>
        <v>0.70228928035048455</v>
      </c>
      <c r="E1592" s="2">
        <f>MACD!F1592</f>
        <v>0.94071545581633242</v>
      </c>
      <c r="F1592" s="2">
        <f>'Moving Avg'!D1592</f>
        <v>75.1143</v>
      </c>
      <c r="G1592" s="2">
        <f>'Moving Avg'!F1592</f>
        <v>76.17622999999999</v>
      </c>
      <c r="H1592" s="2">
        <f>'Moving Avg'!G1592</f>
        <v>77.827670000000055</v>
      </c>
      <c r="I1592" s="2">
        <f>'Moving Avg'!H1592</f>
        <v>82.922558499999965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</row>
    <row r="1593" spans="1:12" ht="13.5" x14ac:dyDescent="0.25">
      <c r="A1593" s="3">
        <f>RSI!A1593</f>
        <v>44631</v>
      </c>
      <c r="B1593" s="2">
        <f>RSI!B1593</f>
        <v>75.1143</v>
      </c>
      <c r="C1593" s="2">
        <f>RSI!I1593</f>
        <v>31.204552314782589</v>
      </c>
      <c r="D1593" s="2">
        <f>MACD!E1593</f>
        <v>0.55310271467830319</v>
      </c>
      <c r="E1593" s="2">
        <f>MACD!F1593</f>
        <v>0.86319290758872658</v>
      </c>
      <c r="F1593" s="2">
        <f>'Moving Avg'!D1593</f>
        <v>75.1143</v>
      </c>
      <c r="G1593" s="2">
        <f>'Moving Avg'!F1593</f>
        <v>75.941014999999979</v>
      </c>
      <c r="H1593" s="2">
        <f>'Moving Avg'!G1593</f>
        <v>77.745614000000046</v>
      </c>
      <c r="I1593" s="2">
        <f>'Moving Avg'!H1593</f>
        <v>82.858974499999974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</row>
    <row r="1594" spans="1:12" ht="13.5" x14ac:dyDescent="0.25">
      <c r="A1594" s="3">
        <f>RSI!A1594</f>
        <v>44634</v>
      </c>
      <c r="B1594" s="2">
        <f>RSI!B1594</f>
        <v>75.1143</v>
      </c>
      <c r="C1594" s="2">
        <f>RSI!I1594</f>
        <v>31.204552314782589</v>
      </c>
      <c r="D1594" s="2">
        <f>MACD!E1594</f>
        <v>0.43518842288752069</v>
      </c>
      <c r="E1594" s="2">
        <f>MACD!F1594</f>
        <v>0.77759201064848549</v>
      </c>
      <c r="F1594" s="2">
        <f>'Moving Avg'!D1594</f>
        <v>75.1143</v>
      </c>
      <c r="G1594" s="2">
        <f>'Moving Avg'!F1594</f>
        <v>75.840759999999975</v>
      </c>
      <c r="H1594" s="2">
        <f>'Moving Avg'!G1594</f>
        <v>77.682376000000062</v>
      </c>
      <c r="I1594" s="2">
        <f>'Moving Avg'!H1594</f>
        <v>82.789755499999956</v>
      </c>
      <c r="J1594" s="5" t="str">
        <f>OBV!F1594</f>
        <v>NEUTRAL</v>
      </c>
      <c r="K1594" s="5" t="str">
        <f>OBV!G1594</f>
        <v>NEUTRAL</v>
      </c>
      <c r="L1594" s="5" t="str">
        <f>OBV!H1594</f>
        <v>NEUTRAL</v>
      </c>
    </row>
    <row r="1595" spans="1:12" ht="13.5" x14ac:dyDescent="0.25">
      <c r="A1595" s="3">
        <f>RSI!A1595</f>
        <v>44635</v>
      </c>
      <c r="B1595" s="2">
        <f>RSI!B1595</f>
        <v>75.1143</v>
      </c>
      <c r="C1595" s="2">
        <f>RSI!I1595</f>
        <v>31.204552314782589</v>
      </c>
      <c r="D1595" s="2">
        <f>MACD!E1595</f>
        <v>0.34311895299003936</v>
      </c>
      <c r="E1595" s="2">
        <f>MACD!F1595</f>
        <v>0.69069739911679628</v>
      </c>
      <c r="F1595" s="2">
        <f>'Moving Avg'!D1595</f>
        <v>75.1143</v>
      </c>
      <c r="G1595" s="2">
        <f>'Moving Avg'!F1595</f>
        <v>75.750144999999975</v>
      </c>
      <c r="H1595" s="2">
        <f>'Moving Avg'!G1595</f>
        <v>77.619138000000063</v>
      </c>
      <c r="I1595" s="2">
        <f>'Moving Avg'!H1595</f>
        <v>82.720573499999958</v>
      </c>
      <c r="J1595" s="5" t="str">
        <f>OBV!F1595</f>
        <v>NEUTRAL</v>
      </c>
      <c r="K1595" s="5" t="str">
        <f>OBV!G1595</f>
        <v>NEUTRAL</v>
      </c>
      <c r="L1595" s="5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75.576999999999998</v>
      </c>
      <c r="C1596" s="2">
        <f>RSI!I1596</f>
        <v>40.07376684262092</v>
      </c>
      <c r="D1596" s="2">
        <f>MACD!E1596</f>
        <v>0.16688881044370873</v>
      </c>
      <c r="E1596" s="2">
        <f>MACD!F1596</f>
        <v>0.58593568138217877</v>
      </c>
      <c r="F1596" s="2">
        <f>'Moving Avg'!D1596</f>
        <v>75.20684</v>
      </c>
      <c r="G1596" s="2">
        <f>'Moving Avg'!F1596</f>
        <v>75.682664999999986</v>
      </c>
      <c r="H1596" s="2">
        <f>'Moving Avg'!G1596</f>
        <v>77.557288000000057</v>
      </c>
      <c r="I1596" s="2">
        <f>'Moving Avg'!H1596</f>
        <v>82.666495999999952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</row>
    <row r="1597" spans="1:12" ht="13.5" x14ac:dyDescent="0.25">
      <c r="A1597" s="3">
        <f>RSI!A1597</f>
        <v>44637</v>
      </c>
      <c r="B1597" s="2">
        <f>RSI!B1597</f>
        <v>76.656700000000001</v>
      </c>
      <c r="C1597" s="2">
        <f>RSI!I1597</f>
        <v>54.737697202079595</v>
      </c>
      <c r="D1597" s="2">
        <f>MACD!E1597</f>
        <v>-5.8335817596216089E-2</v>
      </c>
      <c r="E1597" s="2">
        <f>MACD!F1597</f>
        <v>0.4570813815864998</v>
      </c>
      <c r="F1597" s="2">
        <f>'Moving Avg'!D1597</f>
        <v>75.515320000000003</v>
      </c>
      <c r="G1597" s="2">
        <f>'Moving Avg'!F1597</f>
        <v>75.65952999999999</v>
      </c>
      <c r="H1597" s="2">
        <f>'Moving Avg'!G1597</f>
        <v>77.517032000000057</v>
      </c>
      <c r="I1597" s="2">
        <f>'Moving Avg'!H1597</f>
        <v>82.604988999999932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</row>
    <row r="1598" spans="1:12" ht="13.5" x14ac:dyDescent="0.25">
      <c r="A1598" s="3">
        <f>RSI!A1598</f>
        <v>44638</v>
      </c>
      <c r="B1598" s="2">
        <f>RSI!B1598</f>
        <v>76.656700000000001</v>
      </c>
      <c r="C1598" s="2">
        <f>RSI!I1598</f>
        <v>54.737697202079595</v>
      </c>
      <c r="D1598" s="2">
        <f>MACD!E1598</f>
        <v>-0.25170627184293437</v>
      </c>
      <c r="E1598" s="2">
        <f>MACD!F1598</f>
        <v>0.31532385090061299</v>
      </c>
      <c r="F1598" s="2">
        <f>'Moving Avg'!D1598</f>
        <v>75.823800000000006</v>
      </c>
      <c r="G1598" s="2">
        <f>'Moving Avg'!F1598</f>
        <v>75.636394999999979</v>
      </c>
      <c r="H1598" s="2">
        <f>'Moving Avg'!G1598</f>
        <v>77.476776000000058</v>
      </c>
      <c r="I1598" s="2">
        <f>'Moving Avg'!H1598</f>
        <v>82.556272499999935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</row>
    <row r="1599" spans="1:12" ht="13.5" x14ac:dyDescent="0.25">
      <c r="A1599" s="3">
        <f>RSI!A1599</f>
        <v>44641</v>
      </c>
      <c r="B1599" s="2">
        <f>RSI!B1599</f>
        <v>75.576999999999998</v>
      </c>
      <c r="C1599" s="2">
        <f>RSI!I1599</f>
        <v>42.637455277777036</v>
      </c>
      <c r="D1599" s="2">
        <f>MACD!E1599</f>
        <v>-0.33793832264200319</v>
      </c>
      <c r="E1599" s="2">
        <f>MACD!F1599</f>
        <v>0.18467141619208977</v>
      </c>
      <c r="F1599" s="2">
        <f>'Moving Avg'!D1599</f>
        <v>75.916340000000005</v>
      </c>
      <c r="G1599" s="2">
        <f>'Moving Avg'!F1599</f>
        <v>75.559274999999985</v>
      </c>
      <c r="H1599" s="2">
        <f>'Moving Avg'!G1599</f>
        <v>77.414926000000065</v>
      </c>
      <c r="I1599" s="2">
        <f>'Moving Avg'!H1599</f>
        <v>82.501119499999945</v>
      </c>
      <c r="J1599" s="5" t="str">
        <f>OBV!F1599</f>
        <v>BEARISH</v>
      </c>
      <c r="K1599" s="5" t="str">
        <f>OBV!G1599</f>
        <v>NEUTRAL</v>
      </c>
      <c r="L1599" s="5" t="str">
        <f>OBV!H1599</f>
        <v>BEARISH DIVERGENCE</v>
      </c>
    </row>
    <row r="1600" spans="1:12" ht="13.5" x14ac:dyDescent="0.25">
      <c r="A1600" s="3">
        <f>RSI!A1600</f>
        <v>44642</v>
      </c>
      <c r="B1600" s="2">
        <f>RSI!B1600</f>
        <v>75.576999999999998</v>
      </c>
      <c r="C1600" s="2">
        <f>RSI!I1600</f>
        <v>42.637455277777036</v>
      </c>
      <c r="D1600" s="2">
        <f>MACD!E1600</f>
        <v>-0.40692083169949456</v>
      </c>
      <c r="E1600" s="2">
        <f>MACD!F1600</f>
        <v>6.6352966613772907E-2</v>
      </c>
      <c r="F1600" s="2">
        <f>'Moving Avg'!D1600</f>
        <v>76.008880000000005</v>
      </c>
      <c r="G1600" s="2">
        <f>'Moving Avg'!F1600</f>
        <v>75.482154999999992</v>
      </c>
      <c r="H1600" s="2">
        <f>'Moving Avg'!G1600</f>
        <v>77.353076000000073</v>
      </c>
      <c r="I1600" s="2">
        <f>'Moving Avg'!H1600</f>
        <v>82.442258999999936</v>
      </c>
      <c r="J1600" s="5" t="str">
        <f>OBV!F1600</f>
        <v>BEARISH</v>
      </c>
      <c r="K1600" s="5" t="str">
        <f>OBV!G1600</f>
        <v>NEUTRAL</v>
      </c>
      <c r="L1600" s="5" t="str">
        <f>OBV!H1600</f>
        <v>BEARISH DIVERGENCE</v>
      </c>
    </row>
    <row r="1601" spans="1:12" ht="13.5" x14ac:dyDescent="0.25">
      <c r="A1601" s="3">
        <f>RSI!A1601</f>
        <v>44643</v>
      </c>
      <c r="B1601" s="2">
        <f>RSI!B1601</f>
        <v>75.808400000000006</v>
      </c>
      <c r="C1601" s="2">
        <f>RSI!I1601</f>
        <v>45.625143495610615</v>
      </c>
      <c r="D1601" s="2">
        <f>MACD!E1601</f>
        <v>-0.47874335780778665</v>
      </c>
      <c r="E1601" s="2">
        <f>MACD!F1601</f>
        <v>-4.2666298270539006E-2</v>
      </c>
      <c r="F1601" s="2">
        <f>'Moving Avg'!D1601</f>
        <v>76.055160000000001</v>
      </c>
      <c r="G1601" s="2">
        <f>'Moving Avg'!F1601</f>
        <v>75.426629999999975</v>
      </c>
      <c r="H1601" s="2">
        <f>'Moving Avg'!G1601</f>
        <v>77.295854000000077</v>
      </c>
      <c r="I1601" s="2">
        <f>'Moving Avg'!H1601</f>
        <v>82.389338499999937</v>
      </c>
      <c r="J1601" s="5" t="str">
        <f>OBV!F1601</f>
        <v>BEARISH</v>
      </c>
      <c r="K1601" s="5" t="str">
        <f>OBV!G1601</f>
        <v>NEUTRAL</v>
      </c>
      <c r="L1601" s="5" t="str">
        <f>OBV!H1601</f>
        <v>BEARISH DIVERGENCE</v>
      </c>
    </row>
    <row r="1602" spans="1:12" ht="13.5" x14ac:dyDescent="0.25">
      <c r="A1602" s="3">
        <f>RSI!A1602</f>
        <v>44644</v>
      </c>
      <c r="B1602" s="2">
        <f>RSI!B1602</f>
        <v>75.808400000000006</v>
      </c>
      <c r="C1602" s="2">
        <f>RSI!I1602</f>
        <v>45.625143495610615</v>
      </c>
      <c r="D1602" s="2">
        <f>MACD!E1602</f>
        <v>-0.53746877447032659</v>
      </c>
      <c r="E1602" s="2">
        <f>MACD!F1602</f>
        <v>-0.14162679351049653</v>
      </c>
      <c r="F1602" s="2">
        <f>'Moving Avg'!D1602</f>
        <v>75.885500000000008</v>
      </c>
      <c r="G1602" s="2">
        <f>'Moving Avg'!F1602</f>
        <v>75.476759999999985</v>
      </c>
      <c r="H1602" s="2">
        <f>'Moving Avg'!G1602</f>
        <v>77.19251400000006</v>
      </c>
      <c r="I1602" s="2">
        <f>'Moving Avg'!H1602</f>
        <v>82.337937999999937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75.808400000000006</v>
      </c>
      <c r="C1603" s="2">
        <f>RSI!I1603</f>
        <v>45.625143495610615</v>
      </c>
      <c r="D1603" s="2">
        <f>MACD!E1603</f>
        <v>-0.58526368753105373</v>
      </c>
      <c r="E1603" s="2">
        <f>MACD!F1603</f>
        <v>-0.23035417231460797</v>
      </c>
      <c r="F1603" s="2">
        <f>'Moving Avg'!D1603</f>
        <v>75.71584</v>
      </c>
      <c r="G1603" s="2">
        <f>'Moving Avg'!F1603</f>
        <v>75.488329999999976</v>
      </c>
      <c r="H1603" s="2">
        <f>'Moving Avg'!G1603</f>
        <v>77.089174000000071</v>
      </c>
      <c r="I1603" s="2">
        <f>'Moving Avg'!H1603</f>
        <v>82.286907999999926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76.579599999999999</v>
      </c>
      <c r="C1604" s="2">
        <f>RSI!I1604</f>
        <v>55.313331531975194</v>
      </c>
      <c r="D1604" s="2">
        <f>MACD!E1604</f>
        <v>-0.68107607027059203</v>
      </c>
      <c r="E1604" s="2">
        <f>MACD!F1604</f>
        <v>-0.32049855190580478</v>
      </c>
      <c r="F1604" s="2">
        <f>'Moving Avg'!D1604</f>
        <v>75.916360000000012</v>
      </c>
      <c r="G1604" s="2">
        <f>'Moving Avg'!F1604</f>
        <v>75.538459999999986</v>
      </c>
      <c r="H1604" s="2">
        <f>'Moving Avg'!G1604</f>
        <v>77.047222000000076</v>
      </c>
      <c r="I1604" s="2">
        <f>'Moving Avg'!H1604</f>
        <v>82.239733999999942</v>
      </c>
      <c r="J1604" s="5" t="str">
        <f>OBV!F1604</f>
        <v>BULLISH</v>
      </c>
      <c r="K1604" s="5" t="str">
        <f>OBV!G1604</f>
        <v>NEUTRAL</v>
      </c>
      <c r="L1604" s="5" t="str">
        <f>OBV!H1604</f>
        <v>CONFIRMED BULLISH</v>
      </c>
    </row>
    <row r="1605" spans="1:12" ht="13.5" x14ac:dyDescent="0.25">
      <c r="A1605" s="3">
        <f>RSI!A1605</f>
        <v>44649</v>
      </c>
      <c r="B1605" s="2">
        <f>RSI!B1605</f>
        <v>75.576999999999998</v>
      </c>
      <c r="C1605" s="2">
        <f>RSI!I1605</f>
        <v>44.270016079347513</v>
      </c>
      <c r="D1605" s="2">
        <f>MACD!E1605</f>
        <v>-0.69081311007769841</v>
      </c>
      <c r="E1605" s="2">
        <f>MACD!F1605</f>
        <v>-0.39456146354018351</v>
      </c>
      <c r="F1605" s="2">
        <f>'Moving Avg'!D1605</f>
        <v>75.916360000000012</v>
      </c>
      <c r="G1605" s="2">
        <f>'Moving Avg'!F1605</f>
        <v>75.538460000000001</v>
      </c>
      <c r="H1605" s="2">
        <f>'Moving Avg'!G1605</f>
        <v>76.985218000000074</v>
      </c>
      <c r="I1605" s="2">
        <f>'Moving Avg'!H1605</f>
        <v>82.187732499999925</v>
      </c>
      <c r="J1605" s="5" t="str">
        <f>OBV!F1605</f>
        <v>BULLISH</v>
      </c>
      <c r="K1605" s="5" t="str">
        <f>OBV!G1605</f>
        <v>NEUTRAL</v>
      </c>
      <c r="L1605" s="5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75.576999999999998</v>
      </c>
      <c r="C1606" s="2">
        <f>RSI!I1606</f>
        <v>44.270016079347513</v>
      </c>
      <c r="D1606" s="2">
        <f>MACD!E1606</f>
        <v>-0.62465764998265172</v>
      </c>
      <c r="E1606" s="2">
        <f>MACD!F1606</f>
        <v>-0.44058070082867717</v>
      </c>
      <c r="F1606" s="2">
        <f>'Moving Avg'!D1606</f>
        <v>75.870080000000002</v>
      </c>
      <c r="G1606" s="2">
        <f>'Moving Avg'!F1606</f>
        <v>75.561594999999983</v>
      </c>
      <c r="H1606" s="2">
        <f>'Moving Avg'!G1606</f>
        <v>76.892674000000085</v>
      </c>
      <c r="I1606" s="2">
        <f>'Moving Avg'!H1606</f>
        <v>82.13925299999994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75.576999999999998</v>
      </c>
      <c r="C1607" s="2">
        <f>RSI!I1607</f>
        <v>44.270016079347513</v>
      </c>
      <c r="D1607" s="2">
        <f>MACD!E1607</f>
        <v>-0.39960015104797719</v>
      </c>
      <c r="E1607" s="2">
        <f>MACD!F1607</f>
        <v>-0.43238459087253717</v>
      </c>
      <c r="F1607" s="2">
        <f>'Moving Avg'!D1607</f>
        <v>75.823800000000006</v>
      </c>
      <c r="G1607" s="2">
        <f>'Moving Avg'!F1607</f>
        <v>75.584730000000008</v>
      </c>
      <c r="H1607" s="2">
        <f>'Moving Avg'!G1607</f>
        <v>76.830824000000064</v>
      </c>
      <c r="I1607" s="2">
        <f>'Moving Avg'!H1607</f>
        <v>82.090031999999923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44652</v>
      </c>
      <c r="B1608" s="2">
        <f>RSI!B1608</f>
        <v>75.576999999999998</v>
      </c>
      <c r="C1608" s="2">
        <f>RSI!I1608</f>
        <v>44.270016079347513</v>
      </c>
      <c r="D1608" s="2">
        <f>MACD!E1608</f>
        <v>-0.20641492936357508</v>
      </c>
      <c r="E1608" s="2">
        <f>MACD!F1608</f>
        <v>-0.38719065857074475</v>
      </c>
      <c r="F1608" s="2">
        <f>'Moving Avg'!D1608</f>
        <v>75.77752000000001</v>
      </c>
      <c r="G1608" s="2">
        <f>'Moving Avg'!F1608</f>
        <v>75.60786499999999</v>
      </c>
      <c r="H1608" s="2">
        <f>'Moving Avg'!G1608</f>
        <v>76.768974000000071</v>
      </c>
      <c r="I1608" s="2">
        <f>'Moving Avg'!H1608</f>
        <v>82.041181999999921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75.576999999999998</v>
      </c>
      <c r="C1609" s="2">
        <f>RSI!I1609</f>
        <v>44.270016079347513</v>
      </c>
      <c r="D1609" s="2">
        <f>MACD!E1609</f>
        <v>-0.20651009836453227</v>
      </c>
      <c r="E1609" s="2">
        <f>MACD!F1609</f>
        <v>-0.3510545465295023</v>
      </c>
      <c r="F1609" s="2">
        <f>'Moving Avg'!D1609</f>
        <v>75.576999999999998</v>
      </c>
      <c r="G1609" s="2">
        <f>'Moving Avg'!F1609</f>
        <v>75.631</v>
      </c>
      <c r="H1609" s="2">
        <f>'Moving Avg'!G1609</f>
        <v>76.707124000000078</v>
      </c>
      <c r="I1609" s="2">
        <f>'Moving Avg'!H1609</f>
        <v>81.992331999999919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</row>
    <row r="1610" spans="1:12" ht="13.5" x14ac:dyDescent="0.25">
      <c r="A1610" s="3">
        <f>RSI!A1610</f>
        <v>44656</v>
      </c>
      <c r="B1610" s="2">
        <f>RSI!B1610</f>
        <v>75.576999999999998</v>
      </c>
      <c r="C1610" s="2">
        <f>RSI!I1610</f>
        <v>44.270016079347513</v>
      </c>
      <c r="D1610" s="2">
        <f>MACD!E1610</f>
        <v>-0.20423126953777171</v>
      </c>
      <c r="E1610" s="2">
        <f>MACD!F1610</f>
        <v>-0.3216898911311562</v>
      </c>
      <c r="F1610" s="2">
        <f>'Moving Avg'!D1610</f>
        <v>75.576999999999998</v>
      </c>
      <c r="G1610" s="2">
        <f>'Moving Avg'!F1610</f>
        <v>75.654134999999997</v>
      </c>
      <c r="H1610" s="2">
        <f>'Moving Avg'!G1610</f>
        <v>76.645428000000067</v>
      </c>
      <c r="I1610" s="2">
        <f>'Moving Avg'!H1610</f>
        <v>81.943481999999918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74.805800000000005</v>
      </c>
      <c r="C1611" s="2">
        <f>RSI!I1611</f>
        <v>35.714254543029682</v>
      </c>
      <c r="D1611" s="2">
        <f>MACD!E1611</f>
        <v>-0.10739251453630061</v>
      </c>
      <c r="E1611" s="2">
        <f>MACD!F1611</f>
        <v>-0.2788304158121851</v>
      </c>
      <c r="F1611" s="2">
        <f>'Moving Avg'!D1611</f>
        <v>75.422759999999997</v>
      </c>
      <c r="G1611" s="2">
        <f>'Moving Avg'!F1611</f>
        <v>75.638710000000003</v>
      </c>
      <c r="H1611" s="2">
        <f>'Moving Avg'!G1611</f>
        <v>76.568308000000073</v>
      </c>
      <c r="I1611" s="2">
        <f>'Moving Avg'!H1611</f>
        <v>81.890812999999895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</row>
    <row r="1612" spans="1:12" ht="13.5" x14ac:dyDescent="0.25">
      <c r="A1612" s="3">
        <f>RSI!A1612</f>
        <v>44658</v>
      </c>
      <c r="B1612" s="2">
        <f>RSI!B1612</f>
        <v>74.805800000000005</v>
      </c>
      <c r="C1612" s="2">
        <f>RSI!I1612</f>
        <v>35.714254543029682</v>
      </c>
      <c r="D1612" s="2">
        <f>MACD!E1612</f>
        <v>-1.8872207745573633E-2</v>
      </c>
      <c r="E1612" s="2">
        <f>MACD!F1612</f>
        <v>-0.22683877419886281</v>
      </c>
      <c r="F1612" s="2">
        <f>'Moving Avg'!D1612</f>
        <v>75.268519999999995</v>
      </c>
      <c r="G1612" s="2">
        <f>'Moving Avg'!F1612</f>
        <v>75.62328500000001</v>
      </c>
      <c r="H1612" s="2">
        <f>'Moving Avg'!G1612</f>
        <v>76.552730000000068</v>
      </c>
      <c r="I1612" s="2">
        <f>'Moving Avg'!H1612</f>
        <v>81.8381439999999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73.224900000000005</v>
      </c>
      <c r="C1613" s="2">
        <f>RSI!I1613</f>
        <v>24.470726627556274</v>
      </c>
      <c r="D1613" s="2">
        <f>MACD!E1613</f>
        <v>0.17922572159469041</v>
      </c>
      <c r="E1613" s="2">
        <f>MACD!F1613</f>
        <v>-0.14562587504015218</v>
      </c>
      <c r="F1613" s="2">
        <f>'Moving Avg'!D1613</f>
        <v>74.798100000000005</v>
      </c>
      <c r="G1613" s="2">
        <f>'Moving Avg'!F1613</f>
        <v>75.528815000000009</v>
      </c>
      <c r="H1613" s="2">
        <f>'Moving Avg'!G1613</f>
        <v>76.486254000000059</v>
      </c>
      <c r="I1613" s="2">
        <f>'Moving Avg'!H1613</f>
        <v>81.777570499999896</v>
      </c>
      <c r="J1613" s="5" t="str">
        <f>OBV!F1613</f>
        <v>BEARISH</v>
      </c>
      <c r="K1613" s="5" t="str">
        <f>OBV!G1613</f>
        <v>STRONG</v>
      </c>
      <c r="L1613" s="5" t="str">
        <f>OBV!H1613</f>
        <v>CONFIRMED BEARISH</v>
      </c>
    </row>
    <row r="1614" spans="1:12" ht="13.5" x14ac:dyDescent="0.25">
      <c r="A1614" s="3">
        <f>RSI!A1614</f>
        <v>44662</v>
      </c>
      <c r="B1614" s="2">
        <f>RSI!B1614</f>
        <v>73.224900000000005</v>
      </c>
      <c r="C1614" s="2">
        <f>RSI!I1614</f>
        <v>24.470726627556274</v>
      </c>
      <c r="D1614" s="2">
        <f>MACD!E1614</f>
        <v>0.48047594291149665</v>
      </c>
      <c r="E1614" s="2">
        <f>MACD!F1614</f>
        <v>-2.0405511449822417E-2</v>
      </c>
      <c r="F1614" s="2">
        <f>'Moving Avg'!D1614</f>
        <v>74.327680000000001</v>
      </c>
      <c r="G1614" s="2">
        <f>'Moving Avg'!F1614</f>
        <v>75.434345000000008</v>
      </c>
      <c r="H1614" s="2">
        <f>'Moving Avg'!G1614</f>
        <v>76.419778000000065</v>
      </c>
      <c r="I1614" s="2">
        <f>'Moving Avg'!H1614</f>
        <v>81.716996999999893</v>
      </c>
      <c r="J1614" s="5" t="str">
        <f>OBV!F1614</f>
        <v>BEARISH</v>
      </c>
      <c r="K1614" s="5" t="str">
        <f>OBV!G1614</f>
        <v>STRONG</v>
      </c>
      <c r="L1614" s="5" t="str">
        <f>OBV!H1614</f>
        <v>CONFIRMED BEARISH</v>
      </c>
    </row>
    <row r="1615" spans="1:12" ht="13.5" x14ac:dyDescent="0.25">
      <c r="A1615" s="3">
        <f>RSI!A1615</f>
        <v>44663</v>
      </c>
      <c r="B1615" s="2">
        <f>RSI!B1615</f>
        <v>73.217200000000005</v>
      </c>
      <c r="C1615" s="2">
        <f>RSI!I1615</f>
        <v>24.42728641616246</v>
      </c>
      <c r="D1615" s="2">
        <f>MACD!E1615</f>
        <v>0.59557710271340625</v>
      </c>
      <c r="E1615" s="2">
        <f>MACD!F1615</f>
        <v>0.10279101138282333</v>
      </c>
      <c r="F1615" s="2">
        <f>'Moving Avg'!D1615</f>
        <v>73.855719999999991</v>
      </c>
      <c r="G1615" s="2">
        <f>'Moving Avg'!F1615</f>
        <v>75.339490000000012</v>
      </c>
      <c r="H1615" s="2">
        <f>'Moving Avg'!G1615</f>
        <v>76.287750000000045</v>
      </c>
      <c r="I1615" s="2">
        <f>'Moving Avg'!H1615</f>
        <v>81.658572499999892</v>
      </c>
      <c r="J1615" s="5" t="str">
        <f>OBV!F1615</f>
        <v>BEARISH</v>
      </c>
      <c r="K1615" s="5" t="str">
        <f>OBV!G1615</f>
        <v>STRONG</v>
      </c>
      <c r="L1615" s="5" t="str">
        <f>OBV!H1615</f>
        <v>CONFIRMED BEARISH</v>
      </c>
    </row>
    <row r="1616" spans="1:12" ht="13.5" x14ac:dyDescent="0.25">
      <c r="A1616" s="3">
        <f>RSI!A1616</f>
        <v>44664</v>
      </c>
      <c r="B1616" s="2">
        <f>RSI!B1616</f>
        <v>73.217200000000005</v>
      </c>
      <c r="C1616" s="2">
        <f>RSI!I1616</f>
        <v>24.42728641616246</v>
      </c>
      <c r="D1616" s="2">
        <f>MACD!E1616</f>
        <v>0.70586117831076933</v>
      </c>
      <c r="E1616" s="2">
        <f>MACD!F1616</f>
        <v>0.22340504476841255</v>
      </c>
      <c r="F1616" s="2">
        <f>'Moving Avg'!D1616</f>
        <v>73.537999999999997</v>
      </c>
      <c r="G1616" s="2">
        <f>'Moving Avg'!F1616</f>
        <v>75.22150000000002</v>
      </c>
      <c r="H1616" s="2">
        <f>'Moving Avg'!G1616</f>
        <v>76.15572200000004</v>
      </c>
      <c r="I1616" s="2">
        <f>'Moving Avg'!H1616</f>
        <v>81.600147999999905</v>
      </c>
      <c r="J1616" s="5" t="str">
        <f>OBV!F1616</f>
        <v>BEARISH</v>
      </c>
      <c r="K1616" s="5" t="str">
        <f>OBV!G1616</f>
        <v>STRONG</v>
      </c>
      <c r="L1616" s="5" t="str">
        <f>OBV!H1616</f>
        <v>CONFIRMED BEARISH</v>
      </c>
    </row>
    <row r="1617" spans="1:12" ht="13.5" x14ac:dyDescent="0.25">
      <c r="A1617" s="3">
        <f>RSI!A1617</f>
        <v>44665</v>
      </c>
      <c r="B1617" s="2">
        <f>RSI!B1617</f>
        <v>73.224900000000005</v>
      </c>
      <c r="C1617" s="2">
        <f>RSI!I1617</f>
        <v>24.582555947149658</v>
      </c>
      <c r="D1617" s="2">
        <f>MACD!E1617</f>
        <v>0.81054401613421589</v>
      </c>
      <c r="E1617" s="2">
        <f>MACD!F1617</f>
        <v>0.34083283904157324</v>
      </c>
      <c r="F1617" s="2">
        <f>'Moving Avg'!D1617</f>
        <v>73.221820000000008</v>
      </c>
      <c r="G1617" s="2">
        <f>'Moving Avg'!F1617</f>
        <v>75.049909999999997</v>
      </c>
      <c r="H1617" s="2">
        <f>'Moving Avg'!G1617</f>
        <v>76.023848000000058</v>
      </c>
      <c r="I1617" s="2">
        <f>'Moving Avg'!H1617</f>
        <v>81.545469499999896</v>
      </c>
      <c r="J1617" s="5" t="str">
        <f>OBV!F1617</f>
        <v>BEARISH</v>
      </c>
      <c r="K1617" s="5" t="str">
        <f>OBV!G1617</f>
        <v>STRONG</v>
      </c>
      <c r="L1617" s="5" t="str">
        <f>OBV!H1617</f>
        <v>CONFIRMED BEARISH</v>
      </c>
    </row>
    <row r="1618" spans="1:12" ht="13.5" x14ac:dyDescent="0.25">
      <c r="A1618" s="3">
        <f>RSI!A1618</f>
        <v>44666</v>
      </c>
      <c r="B1618" s="2">
        <f>RSI!B1618</f>
        <v>73.224900000000005</v>
      </c>
      <c r="C1618" s="2">
        <f>RSI!I1618</f>
        <v>24.582555947149658</v>
      </c>
      <c r="D1618" s="2">
        <f>MACD!E1618</f>
        <v>0.91012807407412311</v>
      </c>
      <c r="E1618" s="2">
        <f>MACD!F1618</f>
        <v>0.45469188604808319</v>
      </c>
      <c r="F1618" s="2">
        <f>'Moving Avg'!D1618</f>
        <v>73.221820000000008</v>
      </c>
      <c r="G1618" s="2">
        <f>'Moving Avg'!F1618</f>
        <v>74.878320000000002</v>
      </c>
      <c r="H1618" s="2">
        <f>'Moving Avg'!G1618</f>
        <v>75.891974000000047</v>
      </c>
      <c r="I1618" s="2">
        <f>'Moving Avg'!H1618</f>
        <v>81.488936999999893</v>
      </c>
      <c r="J1618" s="5" t="str">
        <f>OBV!F1618</f>
        <v>BEARISH</v>
      </c>
      <c r="K1618" s="5" t="str">
        <f>OBV!G1618</f>
        <v>NEUTRAL</v>
      </c>
      <c r="L1618" s="5" t="str">
        <f>OBV!H1618</f>
        <v>NEUTRAL</v>
      </c>
    </row>
    <row r="1619" spans="1:12" ht="13.5" x14ac:dyDescent="0.25">
      <c r="A1619" s="3">
        <f>RSI!A1619</f>
        <v>44669</v>
      </c>
      <c r="B1619" s="2">
        <f>RSI!B1619</f>
        <v>73.224900000000005</v>
      </c>
      <c r="C1619" s="2">
        <f>RSI!I1619</f>
        <v>24.582555947149658</v>
      </c>
      <c r="D1619" s="2">
        <f>MACD!E1619</f>
        <v>1.0045825003908817</v>
      </c>
      <c r="E1619" s="2">
        <f>MACD!F1619</f>
        <v>0.56467000891664298</v>
      </c>
      <c r="F1619" s="2">
        <f>'Moving Avg'!D1619</f>
        <v>73.221820000000008</v>
      </c>
      <c r="G1619" s="2">
        <f>'Moving Avg'!F1619</f>
        <v>74.76071499999999</v>
      </c>
      <c r="H1619" s="2">
        <f>'Moving Avg'!G1619</f>
        <v>75.760100000000037</v>
      </c>
      <c r="I1619" s="2">
        <f>'Moving Avg'!H1619</f>
        <v>81.43240449999989</v>
      </c>
      <c r="J1619" s="5" t="str">
        <f>OBV!F1619</f>
        <v>BEARISH</v>
      </c>
      <c r="K1619" s="5" t="str">
        <f>OBV!G1619</f>
        <v>NEUTRAL</v>
      </c>
      <c r="L1619" s="5" t="str">
        <f>OBV!H1619</f>
        <v>NEUTRAL</v>
      </c>
    </row>
    <row r="1620" spans="1:12" ht="13.5" x14ac:dyDescent="0.25">
      <c r="A1620" s="3">
        <f>RSI!A1620</f>
        <v>44670</v>
      </c>
      <c r="B1620" s="2">
        <f>RSI!B1620</f>
        <v>73.224900000000005</v>
      </c>
      <c r="C1620" s="2">
        <f>RSI!I1620</f>
        <v>24.582555947149658</v>
      </c>
      <c r="D1620" s="2">
        <f>MACD!E1620</f>
        <v>1.0939415808340271</v>
      </c>
      <c r="E1620" s="2">
        <f>MACD!F1620</f>
        <v>0.67052432330011991</v>
      </c>
      <c r="F1620" s="2">
        <f>'Moving Avg'!D1620</f>
        <v>73.22336</v>
      </c>
      <c r="G1620" s="2">
        <f>'Moving Avg'!F1620</f>
        <v>74.643109999999993</v>
      </c>
      <c r="H1620" s="2">
        <f>'Moving Avg'!G1620</f>
        <v>75.628226000000055</v>
      </c>
      <c r="I1620" s="2">
        <f>'Moving Avg'!H1620</f>
        <v>81.364749499999888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</row>
    <row r="1621" spans="1:12" ht="13.5" x14ac:dyDescent="0.25">
      <c r="A1621" s="3">
        <f>RSI!A1621</f>
        <v>44671</v>
      </c>
      <c r="B1621" s="2">
        <f>RSI!B1621</f>
        <v>72.877899999999997</v>
      </c>
      <c r="C1621" s="2">
        <f>RSI!I1621</f>
        <v>21.860155794873151</v>
      </c>
      <c r="D1621" s="2">
        <f>MACD!E1621</f>
        <v>1.0853477939352558</v>
      </c>
      <c r="E1621" s="2">
        <f>MACD!F1621</f>
        <v>0.75348901742714713</v>
      </c>
      <c r="F1621" s="2">
        <f>'Moving Avg'!D1621</f>
        <v>73.155500000000004</v>
      </c>
      <c r="G1621" s="2">
        <f>'Moving Avg'!F1621</f>
        <v>74.496584999999996</v>
      </c>
      <c r="H1621" s="2">
        <f>'Moving Avg'!G1621</f>
        <v>75.489412000000044</v>
      </c>
      <c r="I1621" s="2">
        <f>'Moving Avg'!H1621</f>
        <v>81.29535949999989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72.870099999999994</v>
      </c>
      <c r="C1622" s="2">
        <f>RSI!I1622</f>
        <v>21.801708386102788</v>
      </c>
      <c r="D1622" s="2">
        <f>MACD!E1622</f>
        <v>1.0887942823315342</v>
      </c>
      <c r="E1622" s="2">
        <f>MACD!F1622</f>
        <v>0.82055007040802463</v>
      </c>
      <c r="F1622" s="2">
        <f>'Moving Avg'!D1622</f>
        <v>73.084540000000004</v>
      </c>
      <c r="G1622" s="2">
        <f>'Moving Avg'!F1622</f>
        <v>74.349669999999989</v>
      </c>
      <c r="H1622" s="2">
        <f>'Moving Avg'!G1622</f>
        <v>75.350442000000044</v>
      </c>
      <c r="I1622" s="2">
        <f>'Moving Avg'!H1622</f>
        <v>81.22593049999989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72.870099999999994</v>
      </c>
      <c r="C1623" s="2">
        <f>RSI!I1623</f>
        <v>21.801708386102788</v>
      </c>
      <c r="D1623" s="2">
        <f>MACD!E1623</f>
        <v>0.85793048512257997</v>
      </c>
      <c r="E1623" s="2">
        <f>MACD!F1623</f>
        <v>0.82802615335093577</v>
      </c>
      <c r="F1623" s="2">
        <f>'Moving Avg'!D1623</f>
        <v>73.01357999999999</v>
      </c>
      <c r="G1623" s="2">
        <f>'Moving Avg'!F1623</f>
        <v>74.202754999999996</v>
      </c>
      <c r="H1623" s="2">
        <f>'Moving Avg'!G1623</f>
        <v>75.211472000000043</v>
      </c>
      <c r="I1623" s="2">
        <f>'Moving Avg'!H1623</f>
        <v>81.157242999999895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72.877899999999997</v>
      </c>
      <c r="C1624" s="2">
        <f>RSI!I1624</f>
        <v>22.043440327835043</v>
      </c>
      <c r="D1624" s="2">
        <f>MACD!E1624</f>
        <v>0.67074283220817676</v>
      </c>
      <c r="E1624" s="2">
        <f>MACD!F1624</f>
        <v>0.79656948912238401</v>
      </c>
      <c r="F1624" s="2">
        <f>'Moving Avg'!D1624</f>
        <v>72.944179999999989</v>
      </c>
      <c r="G1624" s="2">
        <f>'Moving Avg'!F1624</f>
        <v>74.01767000000001</v>
      </c>
      <c r="H1624" s="2">
        <f>'Moving Avg'!G1624</f>
        <v>75.126642000000032</v>
      </c>
      <c r="I1624" s="2">
        <f>'Moving Avg'!H1624</f>
        <v>81.088594499999886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72.877899999999997</v>
      </c>
      <c r="C1625" s="2">
        <f>RSI!I1625</f>
        <v>22.043440327835043</v>
      </c>
      <c r="D1625" s="2">
        <f>MACD!E1625</f>
        <v>0.51921184679423504</v>
      </c>
      <c r="E1625" s="2">
        <f>MACD!F1625</f>
        <v>0.74109796065675426</v>
      </c>
      <c r="F1625" s="2">
        <f>'Moving Avg'!D1625</f>
        <v>72.874780000000001</v>
      </c>
      <c r="G1625" s="2">
        <f>'Moving Avg'!F1625</f>
        <v>73.882715000000005</v>
      </c>
      <c r="H1625" s="2">
        <f>'Moving Avg'!G1625</f>
        <v>75.045668000000035</v>
      </c>
      <c r="I1625" s="2">
        <f>'Moving Avg'!H1625</f>
        <v>81.019204499999887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72.877899999999997</v>
      </c>
      <c r="C1626" s="2">
        <f>RSI!I1626</f>
        <v>22.043440327835043</v>
      </c>
      <c r="D1626" s="2">
        <f>MACD!E1626</f>
        <v>0.39844071181984475</v>
      </c>
      <c r="E1626" s="2">
        <f>MACD!F1626</f>
        <v>0.67256651088937236</v>
      </c>
      <c r="F1626" s="2">
        <f>'Moving Avg'!D1626</f>
        <v>72.874780000000001</v>
      </c>
      <c r="G1626" s="2">
        <f>'Moving Avg'!F1626</f>
        <v>73.747760000000014</v>
      </c>
      <c r="H1626" s="2">
        <f>'Moving Avg'!G1626</f>
        <v>74.964694000000037</v>
      </c>
      <c r="I1626" s="2">
        <f>'Moving Avg'!H1626</f>
        <v>80.949814499999889</v>
      </c>
      <c r="J1626" s="5" t="str">
        <f>OBV!F1626</f>
        <v>BEARISH</v>
      </c>
      <c r="K1626" s="5" t="str">
        <f>OBV!G1626</f>
        <v>NEUTRAL</v>
      </c>
      <c r="L1626" s="5" t="str">
        <f>OBV!H1626</f>
        <v>NEUTRAL</v>
      </c>
    </row>
    <row r="1627" spans="1:12" ht="13.5" x14ac:dyDescent="0.25">
      <c r="A1627" s="3">
        <f>RSI!A1627</f>
        <v>44679</v>
      </c>
      <c r="B1627" s="2">
        <f>RSI!B1627</f>
        <v>72.877899999999997</v>
      </c>
      <c r="C1627" s="2">
        <f>RSI!I1627</f>
        <v>22.043440327835043</v>
      </c>
      <c r="D1627" s="2">
        <f>MACD!E1627</f>
        <v>0.30433009938327871</v>
      </c>
      <c r="E1627" s="2">
        <f>MACD!F1627</f>
        <v>0.59891922858815361</v>
      </c>
      <c r="F1627" s="2">
        <f>'Moving Avg'!D1627</f>
        <v>72.876339999999999</v>
      </c>
      <c r="G1627" s="2">
        <f>'Moving Avg'!F1627</f>
        <v>73.612805000000009</v>
      </c>
      <c r="H1627" s="2">
        <f>'Moving Avg'!G1627</f>
        <v>74.87986400000004</v>
      </c>
      <c r="I1627" s="2">
        <f>'Moving Avg'!H1627</f>
        <v>80.88042449999989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</row>
    <row r="1628" spans="1:12" ht="13.5" x14ac:dyDescent="0.25">
      <c r="A1628" s="3">
        <f>RSI!A1628</f>
        <v>44680</v>
      </c>
      <c r="B1628" s="2">
        <f>RSI!B1628</f>
        <v>72.877899999999997</v>
      </c>
      <c r="C1628" s="2">
        <f>RSI!I1628</f>
        <v>22.043440327835043</v>
      </c>
      <c r="D1628" s="2">
        <f>MACD!E1628</f>
        <v>0.23108298024483531</v>
      </c>
      <c r="E1628" s="2">
        <f>MACD!F1628</f>
        <v>0.52535197891949004</v>
      </c>
      <c r="F1628" s="2">
        <f>'Moving Avg'!D1628</f>
        <v>72.877899999999997</v>
      </c>
      <c r="G1628" s="2">
        <f>'Moving Avg'!F1628</f>
        <v>73.477850000000004</v>
      </c>
      <c r="H1628" s="2">
        <f>'Moving Avg'!G1628</f>
        <v>74.79503400000003</v>
      </c>
      <c r="I1628" s="2">
        <f>'Moving Avg'!H1628</f>
        <v>80.820303499999895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72.877899999999997</v>
      </c>
      <c r="C1629" s="2">
        <f>RSI!I1629</f>
        <v>22.043440327835043</v>
      </c>
      <c r="D1629" s="2">
        <f>MACD!E1629</f>
        <v>0.17501662786862937</v>
      </c>
      <c r="E1629" s="2">
        <f>MACD!F1629</f>
        <v>0.45528490870931793</v>
      </c>
      <c r="F1629" s="2">
        <f>'Moving Avg'!D1629</f>
        <v>72.877899999999997</v>
      </c>
      <c r="G1629" s="2">
        <f>'Moving Avg'!F1629</f>
        <v>73.342894999999999</v>
      </c>
      <c r="H1629" s="2">
        <f>'Moving Avg'!G1629</f>
        <v>74.710204000000019</v>
      </c>
      <c r="I1629" s="2">
        <f>'Moving Avg'!H1629</f>
        <v>80.74858249999987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44686</v>
      </c>
      <c r="B1630" s="2">
        <f>RSI!B1630</f>
        <v>72.877899999999997</v>
      </c>
      <c r="C1630" s="2">
        <f>RSI!I1630</f>
        <v>22.043440327835043</v>
      </c>
      <c r="D1630" s="2">
        <f>MACD!E1630</f>
        <v>0.13304992298279217</v>
      </c>
      <c r="E1630" s="2">
        <f>MACD!F1630</f>
        <v>0.39083791156401282</v>
      </c>
      <c r="F1630" s="2">
        <f>'Moving Avg'!D1630</f>
        <v>72.877899999999997</v>
      </c>
      <c r="G1630" s="2">
        <f>'Moving Avg'!F1630</f>
        <v>73.207939999999979</v>
      </c>
      <c r="H1630" s="2">
        <f>'Moving Avg'!G1630</f>
        <v>74.625374000000008</v>
      </c>
      <c r="I1630" s="2">
        <f>'Moving Avg'!H1630</f>
        <v>80.666450499999868</v>
      </c>
      <c r="J1630" s="5" t="str">
        <f>OBV!F1630</f>
        <v>NEUTRAL</v>
      </c>
      <c r="K1630" s="5" t="str">
        <f>OBV!G1630</f>
        <v>NEUTRAL</v>
      </c>
      <c r="L1630" s="5" t="str">
        <f>OBV!H1630</f>
        <v>NEUTRAL</v>
      </c>
    </row>
    <row r="1631" spans="1:12" ht="13.5" x14ac:dyDescent="0.25">
      <c r="A1631" s="3">
        <f>RSI!A1631</f>
        <v>44687</v>
      </c>
      <c r="B1631" s="2">
        <f>RSI!B1631</f>
        <v>72.877899999999997</v>
      </c>
      <c r="C1631" s="2">
        <f>RSI!I1631</f>
        <v>22.043440327835043</v>
      </c>
      <c r="D1631" s="2">
        <f>MACD!E1631</f>
        <v>4.9223588123695095E-2</v>
      </c>
      <c r="E1631" s="2">
        <f>MACD!F1631</f>
        <v>0.32251504687594934</v>
      </c>
      <c r="F1631" s="2">
        <f>'Moving Avg'!D1631</f>
        <v>72.877899999999997</v>
      </c>
      <c r="G1631" s="2">
        <f>'Moving Avg'!F1631</f>
        <v>73.111544999999992</v>
      </c>
      <c r="H1631" s="2">
        <f>'Moving Avg'!G1631</f>
        <v>74.544554000000019</v>
      </c>
      <c r="I1631" s="2">
        <f>'Moving Avg'!H1631</f>
        <v>80.58470399999986</v>
      </c>
      <c r="J1631" s="5" t="str">
        <f>OBV!F1631</f>
        <v>NEUTRAL</v>
      </c>
      <c r="K1631" s="5" t="str">
        <f>OBV!G1631</f>
        <v>NEUTRAL</v>
      </c>
      <c r="L1631" s="5" t="str">
        <f>OBV!H1631</f>
        <v>NEUTRAL</v>
      </c>
    </row>
    <row r="1632" spans="1:12" ht="13.5" x14ac:dyDescent="0.25">
      <c r="A1632" s="3">
        <f>RSI!A1632</f>
        <v>44690</v>
      </c>
      <c r="B1632" s="2">
        <f>RSI!B1632</f>
        <v>72.877899999999997</v>
      </c>
      <c r="C1632" s="2">
        <f>RSI!I1632</f>
        <v>22.043440327835043</v>
      </c>
      <c r="D1632" s="2">
        <f>MACD!E1632</f>
        <v>-1.8213267827150048E-2</v>
      </c>
      <c r="E1632" s="2">
        <f>MACD!F1632</f>
        <v>0.25436938393532943</v>
      </c>
      <c r="F1632" s="2">
        <f>'Moving Avg'!D1632</f>
        <v>72.877899999999997</v>
      </c>
      <c r="G1632" s="2">
        <f>'Moving Avg'!F1632</f>
        <v>73.015149999999977</v>
      </c>
      <c r="H1632" s="2">
        <f>'Moving Avg'!G1632</f>
        <v>74.50599600000001</v>
      </c>
      <c r="I1632" s="2">
        <f>'Moving Avg'!H1632</f>
        <v>80.490232999999847</v>
      </c>
      <c r="J1632" s="5" t="str">
        <f>OBV!F1632</f>
        <v>NEUTRAL</v>
      </c>
      <c r="K1632" s="5" t="str">
        <f>OBV!G1632</f>
        <v>NEUTRAL</v>
      </c>
      <c r="L1632" s="5" t="str">
        <f>OBV!H1632</f>
        <v>NEUTRAL</v>
      </c>
    </row>
    <row r="1633" spans="1:12" ht="13.5" x14ac:dyDescent="0.25">
      <c r="A1633" s="3">
        <f>RSI!A1633</f>
        <v>44691</v>
      </c>
      <c r="B1633" s="2">
        <f>RSI!B1633</f>
        <v>72.877899999999997</v>
      </c>
      <c r="C1633" s="2">
        <f>RSI!I1633</f>
        <v>22.043440327835043</v>
      </c>
      <c r="D1633" s="2">
        <f>MACD!E1633</f>
        <v>-7.0929741659554679E-2</v>
      </c>
      <c r="E1633" s="2">
        <f>MACD!F1633</f>
        <v>0.18930955881635261</v>
      </c>
      <c r="F1633" s="2">
        <f>'Moving Avg'!D1633</f>
        <v>72.877899999999997</v>
      </c>
      <c r="G1633" s="2">
        <f>'Moving Avg'!F1633</f>
        <v>72.99779999999997</v>
      </c>
      <c r="H1633" s="2">
        <f>'Moving Avg'!G1633</f>
        <v>74.452014000000005</v>
      </c>
      <c r="I1633" s="2">
        <f>'Moving Avg'!H1633</f>
        <v>80.395761999999849</v>
      </c>
      <c r="J1633" s="5" t="str">
        <f>OBV!F1633</f>
        <v>NEUTRAL</v>
      </c>
      <c r="K1633" s="5" t="str">
        <f>OBV!G1633</f>
        <v>NEUTRAL</v>
      </c>
      <c r="L1633" s="5" t="str">
        <f>OBV!H1633</f>
        <v>NEUTRAL</v>
      </c>
    </row>
    <row r="1634" spans="1:12" ht="13.5" x14ac:dyDescent="0.25">
      <c r="A1634" s="3">
        <f>RSI!A1634</f>
        <v>44692</v>
      </c>
      <c r="B1634" s="2">
        <f>RSI!B1634</f>
        <v>76.1554</v>
      </c>
      <c r="C1634" s="2">
        <f>RSI!I1634</f>
        <v>79.0743628653222</v>
      </c>
      <c r="D1634" s="2">
        <f>MACD!E1634</f>
        <v>-0.35309017281986144</v>
      </c>
      <c r="E1634" s="2">
        <f>MACD!F1634</f>
        <v>8.0829612489109817E-2</v>
      </c>
      <c r="F1634" s="2">
        <f>'Moving Avg'!D1634</f>
        <v>73.5334</v>
      </c>
      <c r="G1634" s="2">
        <f>'Moving Avg'!F1634</f>
        <v>73.144324999999981</v>
      </c>
      <c r="H1634" s="2">
        <f>'Moving Avg'!G1634</f>
        <v>74.463582000000017</v>
      </c>
      <c r="I1634" s="2">
        <f>'Moving Avg'!H1634</f>
        <v>80.319991999999843</v>
      </c>
      <c r="J1634" s="5" t="str">
        <f>OBV!F1634</f>
        <v>BULLISH</v>
      </c>
      <c r="K1634" s="5" t="str">
        <f>OBV!G1634</f>
        <v>NEUTRAL</v>
      </c>
      <c r="L1634" s="5" t="str">
        <f>OBV!H1634</f>
        <v>CONFIRMED BULLISH</v>
      </c>
    </row>
    <row r="1635" spans="1:12" ht="13.5" x14ac:dyDescent="0.25">
      <c r="A1635" s="3">
        <f>RSI!A1635</f>
        <v>44693</v>
      </c>
      <c r="B1635" s="2">
        <f>RSI!B1635</f>
        <v>76.1554</v>
      </c>
      <c r="C1635" s="2">
        <f>RSI!I1635</f>
        <v>79.0743628653222</v>
      </c>
      <c r="D1635" s="2">
        <f>MACD!E1635</f>
        <v>-0.60748264540620767</v>
      </c>
      <c r="E1635" s="2">
        <f>MACD!F1635</f>
        <v>-5.683283908995368E-2</v>
      </c>
      <c r="F1635" s="2">
        <f>'Moving Avg'!D1635</f>
        <v>74.18889999999999</v>
      </c>
      <c r="G1635" s="2">
        <f>'Moving Avg'!F1635</f>
        <v>73.291235</v>
      </c>
      <c r="H1635" s="2">
        <f>'Moving Avg'!G1635</f>
        <v>74.475150000000028</v>
      </c>
      <c r="I1635" s="2">
        <f>'Moving Avg'!H1635</f>
        <v>80.244221999999851</v>
      </c>
      <c r="J1635" s="5" t="str">
        <f>OBV!F1635</f>
        <v>BULLISH</v>
      </c>
      <c r="K1635" s="5" t="str">
        <f>OBV!G1635</f>
        <v>NEUTRAL</v>
      </c>
      <c r="L1635" s="5" t="str">
        <f>OBV!H1635</f>
        <v>CONFIRMED BULLISH</v>
      </c>
    </row>
    <row r="1636" spans="1:12" ht="13.5" x14ac:dyDescent="0.25">
      <c r="A1636" s="3">
        <f>RSI!A1636</f>
        <v>44694</v>
      </c>
      <c r="B1636" s="2">
        <f>RSI!B1636</f>
        <v>76.1554</v>
      </c>
      <c r="C1636" s="2">
        <f>RSI!I1636</f>
        <v>79.0743628653222</v>
      </c>
      <c r="D1636" s="2">
        <f>MACD!E1636</f>
        <v>-0.83722053537663044</v>
      </c>
      <c r="E1636" s="2">
        <f>MACD!F1636</f>
        <v>-0.21291037834728904</v>
      </c>
      <c r="F1636" s="2">
        <f>'Moving Avg'!D1636</f>
        <v>74.844399999999993</v>
      </c>
      <c r="G1636" s="2">
        <f>'Moving Avg'!F1636</f>
        <v>73.438144999999992</v>
      </c>
      <c r="H1636" s="2">
        <f>'Moving Avg'!G1636</f>
        <v>74.495972000000009</v>
      </c>
      <c r="I1636" s="2">
        <f>'Moving Avg'!H1636</f>
        <v>80.173850499999858</v>
      </c>
      <c r="J1636" s="5" t="str">
        <f>OBV!F1636</f>
        <v>BULLISH</v>
      </c>
      <c r="K1636" s="5" t="str">
        <f>OBV!G1636</f>
        <v>NEUTRAL</v>
      </c>
      <c r="L1636" s="5" t="str">
        <f>OBV!H1636</f>
        <v>CONFIRMED BULLISH</v>
      </c>
    </row>
    <row r="1637" spans="1:12" ht="13.5" x14ac:dyDescent="0.25">
      <c r="A1637" s="3">
        <f>RSI!A1637</f>
        <v>44697</v>
      </c>
      <c r="B1637" s="2">
        <f>RSI!B1637</f>
        <v>76.1554</v>
      </c>
      <c r="C1637" s="2">
        <f>RSI!I1637</f>
        <v>79.0743628653222</v>
      </c>
      <c r="D1637" s="2">
        <f>MACD!E1637</f>
        <v>-1.045024061303593</v>
      </c>
      <c r="E1637" s="2">
        <f>MACD!F1637</f>
        <v>-0.37933311493854988</v>
      </c>
      <c r="F1637" s="2">
        <f>'Moving Avg'!D1637</f>
        <v>75.499899999999997</v>
      </c>
      <c r="G1637" s="2">
        <f>'Moving Avg'!F1637</f>
        <v>73.584670000000003</v>
      </c>
      <c r="H1637" s="2">
        <f>'Moving Avg'!G1637</f>
        <v>74.516794000000019</v>
      </c>
      <c r="I1637" s="2">
        <f>'Moving Avg'!H1637</f>
        <v>80.103478999999851</v>
      </c>
      <c r="J1637" s="5" t="str">
        <f>OBV!F1637</f>
        <v>BULLISH</v>
      </c>
      <c r="K1637" s="5" t="str">
        <f>OBV!G1637</f>
        <v>NEUTRAL</v>
      </c>
      <c r="L1637" s="5" t="str">
        <f>OBV!H1637</f>
        <v>CONFIRMED BULLISH</v>
      </c>
    </row>
    <row r="1638" spans="1:12" ht="13.5" x14ac:dyDescent="0.25">
      <c r="A1638" s="3">
        <f>RSI!A1638</f>
        <v>44698</v>
      </c>
      <c r="B1638" s="2">
        <f>RSI!B1638</f>
        <v>75.576999999999998</v>
      </c>
      <c r="C1638" s="2">
        <f>RSI!I1638</f>
        <v>67.374572690186227</v>
      </c>
      <c r="D1638" s="2">
        <f>MACD!E1638</f>
        <v>-1.190429968382503</v>
      </c>
      <c r="E1638" s="2">
        <f>MACD!F1638</f>
        <v>-0.5415524856273406</v>
      </c>
      <c r="F1638" s="2">
        <f>'Moving Avg'!D1638</f>
        <v>76.039720000000003</v>
      </c>
      <c r="G1638" s="2">
        <f>'Moving Avg'!F1638</f>
        <v>73.702275000000014</v>
      </c>
      <c r="H1638" s="2">
        <f>'Moving Avg'!G1638</f>
        <v>74.526048000000003</v>
      </c>
      <c r="I1638" s="2">
        <f>'Moving Avg'!H1638</f>
        <v>80.038158499999867</v>
      </c>
      <c r="J1638" s="5" t="str">
        <f>OBV!F1638</f>
        <v>BEARISH</v>
      </c>
      <c r="K1638" s="5" t="str">
        <f>OBV!G1638</f>
        <v>NEUTRAL</v>
      </c>
      <c r="L1638" s="5" t="str">
        <f>OBV!H1638</f>
        <v>BEARISH DIVERGENCE</v>
      </c>
    </row>
    <row r="1639" spans="1:12" ht="13.5" x14ac:dyDescent="0.25">
      <c r="A1639" s="3">
        <f>RSI!A1639</f>
        <v>44699</v>
      </c>
      <c r="B1639" s="2">
        <f>RSI!B1639</f>
        <v>75.576999999999998</v>
      </c>
      <c r="C1639" s="2">
        <f>RSI!I1639</f>
        <v>67.374572690186227</v>
      </c>
      <c r="D1639" s="2">
        <f>MACD!E1639</f>
        <v>-1.3215447962262914</v>
      </c>
      <c r="E1639" s="2">
        <f>MACD!F1639</f>
        <v>-0.69755094774713078</v>
      </c>
      <c r="F1639" s="2">
        <f>'Moving Avg'!D1639</f>
        <v>75.924040000000005</v>
      </c>
      <c r="G1639" s="2">
        <f>'Moving Avg'!F1639</f>
        <v>73.819879999999998</v>
      </c>
      <c r="H1639" s="2">
        <f>'Moving Avg'!G1639</f>
        <v>74.53530200000003</v>
      </c>
      <c r="I1639" s="2">
        <f>'Moving Avg'!H1639</f>
        <v>79.972837999999854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</row>
    <row r="1640" spans="1:12" ht="13.5" x14ac:dyDescent="0.25">
      <c r="A1640" s="3">
        <f>RSI!A1640</f>
        <v>44700</v>
      </c>
      <c r="B1640" s="2">
        <f>RSI!B1640</f>
        <v>75.576999999999998</v>
      </c>
      <c r="C1640" s="2">
        <f>RSI!I1640</f>
        <v>67.374572690186241</v>
      </c>
      <c r="D1640" s="2">
        <f>MACD!E1640</f>
        <v>-1.4399687234973442</v>
      </c>
      <c r="E1640" s="2">
        <f>MACD!F1640</f>
        <v>-0.84603450289717341</v>
      </c>
      <c r="F1640" s="2">
        <f>'Moving Avg'!D1640</f>
        <v>75.808359999999993</v>
      </c>
      <c r="G1640" s="2">
        <f>'Moving Avg'!F1640</f>
        <v>73.937485000000009</v>
      </c>
      <c r="H1640" s="2">
        <f>'Moving Avg'!G1640</f>
        <v>74.544556000000014</v>
      </c>
      <c r="I1640" s="2">
        <f>'Moving Avg'!H1640</f>
        <v>79.911142499999855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75.576999999999998</v>
      </c>
      <c r="C1641" s="2">
        <f>RSI!I1641</f>
        <v>67.374572690186227</v>
      </c>
      <c r="D1641" s="2">
        <f>MACD!E1641</f>
        <v>-1.5471000770744041</v>
      </c>
      <c r="E1641" s="2">
        <f>MACD!F1641</f>
        <v>-0.9862476177326196</v>
      </c>
      <c r="F1641" s="2">
        <f>'Moving Avg'!D1641</f>
        <v>75.692679999999996</v>
      </c>
      <c r="G1641" s="2">
        <f>'Moving Avg'!F1641</f>
        <v>74.07244</v>
      </c>
      <c r="H1641" s="2">
        <f>'Moving Avg'!G1641</f>
        <v>74.553810000000013</v>
      </c>
      <c r="I1641" s="2">
        <f>'Moving Avg'!H1641</f>
        <v>79.84944699999987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75.576999999999998</v>
      </c>
      <c r="C1642" s="2">
        <f>RSI!I1642</f>
        <v>67.374572690186227</v>
      </c>
      <c r="D1642" s="2">
        <f>MACD!E1642</f>
        <v>-1.6441631025028727</v>
      </c>
      <c r="E1642" s="2">
        <f>MACD!F1642</f>
        <v>-1.1178307146866702</v>
      </c>
      <c r="F1642" s="2">
        <f>'Moving Avg'!D1642</f>
        <v>75.576999999999998</v>
      </c>
      <c r="G1642" s="2">
        <f>'Moving Avg'!F1642</f>
        <v>74.207785000000001</v>
      </c>
      <c r="H1642" s="2">
        <f>'Moving Avg'!G1642</f>
        <v>74.563064000000011</v>
      </c>
      <c r="I1642" s="2">
        <f>'Moving Avg'!H1642</f>
        <v>79.800861499999854</v>
      </c>
      <c r="J1642" s="5" t="str">
        <f>OBV!F1642</f>
        <v>BEARISH</v>
      </c>
      <c r="K1642" s="5" t="str">
        <f>OBV!G1642</f>
        <v>NEUTRAL</v>
      </c>
      <c r="L1642" s="5" t="str">
        <f>OBV!H1642</f>
        <v>CONFIRMED BEARISH</v>
      </c>
    </row>
    <row r="1643" spans="1:12" ht="13.5" x14ac:dyDescent="0.25">
      <c r="A1643" s="3">
        <f>RSI!A1643</f>
        <v>44705</v>
      </c>
      <c r="B1643" s="2">
        <f>RSI!B1643</f>
        <v>75.576999999999998</v>
      </c>
      <c r="C1643" s="2">
        <f>RSI!I1643</f>
        <v>67.374572690186227</v>
      </c>
      <c r="D1643" s="2">
        <f>MACD!E1643</f>
        <v>-1.7322317053029366</v>
      </c>
      <c r="E1643" s="2">
        <f>MACD!F1643</f>
        <v>-1.2407109128099236</v>
      </c>
      <c r="F1643" s="2">
        <f>'Moving Avg'!D1643</f>
        <v>75.576999999999998</v>
      </c>
      <c r="G1643" s="2">
        <f>'Moving Avg'!F1643</f>
        <v>74.343130000000002</v>
      </c>
      <c r="H1643" s="2">
        <f>'Moving Avg'!G1643</f>
        <v>74.572318000000038</v>
      </c>
      <c r="I1643" s="2">
        <f>'Moving Avg'!H1643</f>
        <v>79.752275999999853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44706</v>
      </c>
      <c r="B1644" s="2">
        <f>RSI!B1644</f>
        <v>74.805800000000005</v>
      </c>
      <c r="C1644" s="2">
        <f>RSI!I1644</f>
        <v>51.519706281033407</v>
      </c>
      <c r="D1644" s="2">
        <f>MACD!E1644</f>
        <v>-1.2508930698294449</v>
      </c>
      <c r="E1644" s="2">
        <f>MACD!F1644</f>
        <v>-1.2427473442138279</v>
      </c>
      <c r="F1644" s="2">
        <f>'Moving Avg'!D1644</f>
        <v>75.422759999999997</v>
      </c>
      <c r="G1644" s="2">
        <f>'Moving Avg'!F1644</f>
        <v>74.439524999999989</v>
      </c>
      <c r="H1644" s="2">
        <f>'Moving Avg'!G1644</f>
        <v>74.566148000000027</v>
      </c>
      <c r="I1644" s="2">
        <f>'Moving Avg'!H1644</f>
        <v>79.690618999999856</v>
      </c>
      <c r="J1644" s="5" t="str">
        <f>OBV!F1644</f>
        <v>BEARISH</v>
      </c>
      <c r="K1644" s="5" t="str">
        <f>OBV!G1644</f>
        <v>NEUTRAL</v>
      </c>
      <c r="L1644" s="5" t="str">
        <f>OBV!H1644</f>
        <v>CONFIRMED BEARISH</v>
      </c>
    </row>
    <row r="1645" spans="1:12" ht="13.5" x14ac:dyDescent="0.25">
      <c r="A1645" s="3">
        <f>RSI!A1645</f>
        <v>44707</v>
      </c>
      <c r="B1645" s="2">
        <f>RSI!B1645</f>
        <v>74.805800000000005</v>
      </c>
      <c r="C1645" s="2">
        <f>RSI!I1645</f>
        <v>51.519706281033407</v>
      </c>
      <c r="D1645" s="2">
        <f>MACD!E1645</f>
        <v>-0.84414065662565463</v>
      </c>
      <c r="E1645" s="2">
        <f>MACD!F1645</f>
        <v>-1.1630260066961933</v>
      </c>
      <c r="F1645" s="2">
        <f>'Moving Avg'!D1645</f>
        <v>75.268519999999995</v>
      </c>
      <c r="G1645" s="2">
        <f>'Moving Avg'!F1645</f>
        <v>74.535920000000004</v>
      </c>
      <c r="H1645" s="2">
        <f>'Moving Avg'!G1645</f>
        <v>74.559978000000029</v>
      </c>
      <c r="I1645" s="2">
        <f>'Moving Avg'!H1645</f>
        <v>79.628961999999845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</row>
    <row r="1646" spans="1:12" ht="13.5" x14ac:dyDescent="0.25">
      <c r="A1646" s="3">
        <f>RSI!A1646</f>
        <v>44708</v>
      </c>
      <c r="B1646" s="2">
        <f>RSI!B1646</f>
        <v>74.805800000000005</v>
      </c>
      <c r="C1646" s="2">
        <f>RSI!I1646</f>
        <v>51.519706281033407</v>
      </c>
      <c r="D1646" s="2">
        <f>MACD!E1646</f>
        <v>-0.50046009748734832</v>
      </c>
      <c r="E1646" s="2">
        <f>MACD!F1646</f>
        <v>-1.0305128248544244</v>
      </c>
      <c r="F1646" s="2">
        <f>'Moving Avg'!D1646</f>
        <v>75.114280000000008</v>
      </c>
      <c r="G1646" s="2">
        <f>'Moving Avg'!F1646</f>
        <v>74.632315000000006</v>
      </c>
      <c r="H1646" s="2">
        <f>'Moving Avg'!G1646</f>
        <v>74.544554000000019</v>
      </c>
      <c r="I1646" s="2">
        <f>'Moving Avg'!H1646</f>
        <v>79.567304999999848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</row>
    <row r="1647" spans="1:12" ht="13.5" x14ac:dyDescent="0.25">
      <c r="A1647" s="3">
        <f>RSI!A1647</f>
        <v>44711</v>
      </c>
      <c r="B1647" s="2">
        <f>RSI!B1647</f>
        <v>74.805800000000005</v>
      </c>
      <c r="C1647" s="2">
        <f>RSI!I1647</f>
        <v>51.519706281033407</v>
      </c>
      <c r="D1647" s="2">
        <f>MACD!E1647</f>
        <v>-0.21011139619679398</v>
      </c>
      <c r="E1647" s="2">
        <f>MACD!F1647</f>
        <v>-0.8664325391228983</v>
      </c>
      <c r="F1647" s="2">
        <f>'Moving Avg'!D1647</f>
        <v>74.960040000000006</v>
      </c>
      <c r="G1647" s="2">
        <f>'Moving Avg'!F1647</f>
        <v>74.728710000000021</v>
      </c>
      <c r="H1647" s="2">
        <f>'Moving Avg'!G1647</f>
        <v>74.50753600000003</v>
      </c>
      <c r="I1647" s="2">
        <f>'Moving Avg'!H1647</f>
        <v>79.503719999999845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</row>
    <row r="1648" spans="1:12" ht="13.5" x14ac:dyDescent="0.25">
      <c r="A1648" s="3">
        <f>RSI!A1648</f>
        <v>44712</v>
      </c>
      <c r="B1648" s="2">
        <f>RSI!B1648</f>
        <v>74.805800000000005</v>
      </c>
      <c r="C1648" s="2">
        <f>RSI!I1648</f>
        <v>51.519706281033407</v>
      </c>
      <c r="D1648" s="2">
        <f>MACD!E1648</f>
        <v>-5.3840346511080384E-2</v>
      </c>
      <c r="E1648" s="2">
        <f>MACD!F1648</f>
        <v>-0.70391410060053472</v>
      </c>
      <c r="F1648" s="2">
        <f>'Moving Avg'!D1648</f>
        <v>74.805800000000005</v>
      </c>
      <c r="G1648" s="2">
        <f>'Moving Avg'!F1648</f>
        <v>74.825105000000022</v>
      </c>
      <c r="H1648" s="2">
        <f>'Moving Avg'!G1648</f>
        <v>74.470518000000027</v>
      </c>
      <c r="I1648" s="2">
        <f>'Moving Avg'!H1648</f>
        <v>79.453244999999853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</row>
    <row r="1649" spans="1:12" ht="13.5" x14ac:dyDescent="0.25">
      <c r="A1649" s="3">
        <f>RSI!A1649</f>
        <v>44713</v>
      </c>
      <c r="B1649" s="2">
        <f>RSI!B1649</f>
        <v>74.805800000000005</v>
      </c>
      <c r="C1649" s="2">
        <f>RSI!I1649</f>
        <v>51.519706281033407</v>
      </c>
      <c r="D1649" s="2">
        <f>MACD!E1649</f>
        <v>7.7996405767024157E-2</v>
      </c>
      <c r="E1649" s="2">
        <f>MACD!F1649</f>
        <v>-0.54753199932702301</v>
      </c>
      <c r="F1649" s="2">
        <f>'Moving Avg'!D1649</f>
        <v>74.805800000000005</v>
      </c>
      <c r="G1649" s="2">
        <f>'Moving Avg'!F1649</f>
        <v>74.921500000000023</v>
      </c>
      <c r="H1649" s="2">
        <f>'Moving Avg'!G1649</f>
        <v>74.455094000000031</v>
      </c>
      <c r="I1649" s="2">
        <f>'Moving Avg'!H1649</f>
        <v>79.408939499999846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</row>
    <row r="1650" spans="1:12" ht="13.5" x14ac:dyDescent="0.25">
      <c r="A1650" s="3">
        <f>RSI!A1650</f>
        <v>44714</v>
      </c>
      <c r="B1650" s="2">
        <f>RSI!B1650</f>
        <v>74.805800000000005</v>
      </c>
      <c r="C1650" s="2">
        <f>RSI!I1650</f>
        <v>51.519706281033393</v>
      </c>
      <c r="D1650" s="2">
        <f>MACD!E1650</f>
        <v>0.18918706460866019</v>
      </c>
      <c r="E1650" s="2">
        <f>MACD!F1650</f>
        <v>-0.40018818653988641</v>
      </c>
      <c r="F1650" s="2">
        <f>'Moving Avg'!D1650</f>
        <v>74.805800000000005</v>
      </c>
      <c r="G1650" s="2">
        <f>'Moving Avg'!F1650</f>
        <v>75.017895000000024</v>
      </c>
      <c r="H1650" s="2">
        <f>'Moving Avg'!G1650</f>
        <v>74.439670000000035</v>
      </c>
      <c r="I1650" s="2">
        <f>'Moving Avg'!H1650</f>
        <v>79.358811499999845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44715</v>
      </c>
      <c r="B1651" s="2">
        <f>RSI!B1651</f>
        <v>74.805800000000005</v>
      </c>
      <c r="C1651" s="2">
        <f>RSI!I1651</f>
        <v>51.519706281033407</v>
      </c>
      <c r="D1651" s="2">
        <f>MACD!E1651</f>
        <v>0.28293487920414861</v>
      </c>
      <c r="E1651" s="2">
        <f>MACD!F1651</f>
        <v>-0.26356357339107944</v>
      </c>
      <c r="F1651" s="2">
        <f>'Moving Avg'!D1651</f>
        <v>74.805800000000005</v>
      </c>
      <c r="G1651" s="2">
        <f>'Moving Avg'!F1651</f>
        <v>75.114290000000025</v>
      </c>
      <c r="H1651" s="2">
        <f>'Moving Avg'!G1651</f>
        <v>74.419618000000042</v>
      </c>
      <c r="I1651" s="2">
        <f>'Moving Avg'!H1651</f>
        <v>79.316395499999857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44718</v>
      </c>
      <c r="B1652" s="2">
        <f>RSI!B1652</f>
        <v>74.805800000000005</v>
      </c>
      <c r="C1652" s="2">
        <f>RSI!I1652</f>
        <v>51.519706281033393</v>
      </c>
      <c r="D1652" s="2">
        <f>MACD!E1652</f>
        <v>0.36194829657435434</v>
      </c>
      <c r="E1652" s="2">
        <f>MACD!F1652</f>
        <v>-0.1384611993979927</v>
      </c>
      <c r="F1652" s="2">
        <f>'Moving Avg'!D1652</f>
        <v>74.805800000000005</v>
      </c>
      <c r="G1652" s="2">
        <f>'Moving Avg'!F1652</f>
        <v>75.210685000000026</v>
      </c>
      <c r="H1652" s="2">
        <f>'Moving Avg'!G1652</f>
        <v>74.399566000000036</v>
      </c>
      <c r="I1652" s="2">
        <f>'Moving Avg'!H1652</f>
        <v>79.273979499999854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</row>
    <row r="1653" spans="1:12" ht="13.5" x14ac:dyDescent="0.25">
      <c r="A1653" s="3">
        <f>RSI!A1653</f>
        <v>44719</v>
      </c>
      <c r="B1653" s="2">
        <f>RSI!B1653</f>
        <v>74.798100000000005</v>
      </c>
      <c r="C1653" s="2">
        <f>RSI!I1653</f>
        <v>51.284936475709884</v>
      </c>
      <c r="D1653" s="2">
        <f>MACD!E1653</f>
        <v>0.42908760310001526</v>
      </c>
      <c r="E1653" s="2">
        <f>MACD!F1653</f>
        <v>-2.4951438898391104E-2</v>
      </c>
      <c r="F1653" s="2">
        <f>'Moving Avg'!D1653</f>
        <v>74.804259999999999</v>
      </c>
      <c r="G1653" s="2">
        <f>'Moving Avg'!F1653</f>
        <v>75.306695000000019</v>
      </c>
      <c r="H1653" s="2">
        <f>'Moving Avg'!G1653</f>
        <v>74.379360000000034</v>
      </c>
      <c r="I1653" s="2">
        <f>'Moving Avg'!H1653</f>
        <v>79.231524999999863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71.721100000000007</v>
      </c>
      <c r="C1654" s="2">
        <f>RSI!I1654</f>
        <v>17.319804632559851</v>
      </c>
      <c r="D1654" s="2">
        <f>MACD!E1654</f>
        <v>0.59495586202353934</v>
      </c>
      <c r="E1654" s="2">
        <f>MACD!F1654</f>
        <v>9.9030021285994987E-2</v>
      </c>
      <c r="F1654" s="2">
        <f>'Moving Avg'!D1654</f>
        <v>74.18732</v>
      </c>
      <c r="G1654" s="2">
        <f>'Moving Avg'!F1654</f>
        <v>75.084980000000016</v>
      </c>
      <c r="H1654" s="2">
        <f>'Moving Avg'!G1654</f>
        <v>74.282190000000057</v>
      </c>
      <c r="I1654" s="2">
        <f>'Moving Avg'!H1654</f>
        <v>79.161770499999861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69.4923</v>
      </c>
      <c r="C1655" s="2">
        <f>RSI!I1655</f>
        <v>11.419997828887304</v>
      </c>
      <c r="D1655" s="2">
        <f>MACD!E1655</f>
        <v>0.91837907500324434</v>
      </c>
      <c r="E1655" s="2">
        <f>MACD!F1655</f>
        <v>0.26289983202944489</v>
      </c>
      <c r="F1655" s="2">
        <f>'Moving Avg'!D1655</f>
        <v>73.124620000000007</v>
      </c>
      <c r="G1655" s="2">
        <f>'Moving Avg'!F1655</f>
        <v>74.751825000000011</v>
      </c>
      <c r="H1655" s="2">
        <f>'Moving Avg'!G1655</f>
        <v>74.160496000000052</v>
      </c>
      <c r="I1655" s="2">
        <f>'Moving Avg'!H1655</f>
        <v>79.080871999999857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72.615600000000001</v>
      </c>
      <c r="C1656" s="2">
        <f>RSI!I1656</f>
        <v>41.495430091868009</v>
      </c>
      <c r="D1656" s="2">
        <f>MACD!E1656</f>
        <v>0.99050462277932638</v>
      </c>
      <c r="E1656" s="2">
        <f>MACD!F1656</f>
        <v>0.40842079017942123</v>
      </c>
      <c r="F1656" s="2">
        <f>'Moving Avg'!D1656</f>
        <v>72.686580000000006</v>
      </c>
      <c r="G1656" s="2">
        <f>'Moving Avg'!F1656</f>
        <v>74.574835000000007</v>
      </c>
      <c r="H1656" s="2">
        <f>'Moving Avg'!G1656</f>
        <v>74.101268000000047</v>
      </c>
      <c r="I1656" s="2">
        <f>'Moving Avg'!H1656</f>
        <v>79.015589999999861</v>
      </c>
      <c r="J1656" s="5" t="str">
        <f>OBV!F1656</f>
        <v>BULLISH</v>
      </c>
      <c r="K1656" s="5" t="str">
        <f>OBV!G1656</f>
        <v>NEUTRAL</v>
      </c>
      <c r="L1656" s="5" t="str">
        <f>OBV!H1656</f>
        <v>BULLISH DIVERGENCE</v>
      </c>
    </row>
    <row r="1657" spans="1:12" ht="13.5" x14ac:dyDescent="0.25">
      <c r="A1657" s="3">
        <f>RSI!A1657</f>
        <v>44725</v>
      </c>
      <c r="B1657" s="2">
        <f>RSI!B1657</f>
        <v>72.615600000000001</v>
      </c>
      <c r="C1657" s="2">
        <f>RSI!I1657</f>
        <v>41.495430091868009</v>
      </c>
      <c r="D1657" s="2">
        <f>MACD!E1657</f>
        <v>1.0606849850223625</v>
      </c>
      <c r="E1657" s="2">
        <f>MACD!F1657</f>
        <v>0.53887362914800951</v>
      </c>
      <c r="F1657" s="2">
        <f>'Moving Avg'!D1657</f>
        <v>72.248540000000006</v>
      </c>
      <c r="G1657" s="2">
        <f>'Moving Avg'!F1657</f>
        <v>74.397845000000004</v>
      </c>
      <c r="H1657" s="2">
        <f>'Moving Avg'!G1657</f>
        <v>74.042040000000043</v>
      </c>
      <c r="I1657" s="2">
        <f>'Moving Avg'!H1657</f>
        <v>78.950307999999865</v>
      </c>
      <c r="J1657" s="5" t="str">
        <f>OBV!F1657</f>
        <v>BULLISH</v>
      </c>
      <c r="K1657" s="5" t="str">
        <f>OBV!G1657</f>
        <v>NEUTRAL</v>
      </c>
      <c r="L1657" s="5" t="str">
        <f>OBV!H1657</f>
        <v>BULLISH DIVERGENCE</v>
      </c>
    </row>
    <row r="1658" spans="1:12" ht="13.5" x14ac:dyDescent="0.25">
      <c r="A1658" s="3">
        <f>RSI!A1658</f>
        <v>44726</v>
      </c>
      <c r="B1658" s="2">
        <f>RSI!B1658</f>
        <v>74.805800000000005</v>
      </c>
      <c r="C1658" s="2">
        <f>RSI!I1658</f>
        <v>54.154740910184103</v>
      </c>
      <c r="D1658" s="2">
        <f>MACD!E1658</f>
        <v>0.96630452826096302</v>
      </c>
      <c r="E1658" s="2">
        <f>MACD!F1658</f>
        <v>0.62435980897060017</v>
      </c>
      <c r="F1658" s="2">
        <f>'Moving Avg'!D1658</f>
        <v>72.250079999999997</v>
      </c>
      <c r="G1658" s="2">
        <f>'Moving Avg'!F1658</f>
        <v>74.359285</v>
      </c>
      <c r="H1658" s="2">
        <f>'Moving Avg'!G1658</f>
        <v>74.026616000000047</v>
      </c>
      <c r="I1658" s="2">
        <f>'Moving Avg'!H1658</f>
        <v>78.890154499999866</v>
      </c>
      <c r="J1658" s="5" t="str">
        <f>OBV!F1658</f>
        <v>BULLISH</v>
      </c>
      <c r="K1658" s="5" t="str">
        <f>OBV!G1658</f>
        <v>NEUTRAL</v>
      </c>
      <c r="L1658" s="5" t="str">
        <f>OBV!H1658</f>
        <v>CONFIRMED BULLISH</v>
      </c>
    </row>
    <row r="1659" spans="1:12" ht="13.5" x14ac:dyDescent="0.25">
      <c r="A1659" s="3">
        <f>RSI!A1659</f>
        <v>44727</v>
      </c>
      <c r="B1659" s="2">
        <f>RSI!B1659</f>
        <v>71.4666</v>
      </c>
      <c r="C1659" s="2">
        <f>RSI!I1659</f>
        <v>39.958513779869698</v>
      </c>
      <c r="D1659" s="2">
        <f>MACD!E1659</f>
        <v>1.1286958566870879</v>
      </c>
      <c r="E1659" s="2">
        <f>MACD!F1659</f>
        <v>0.72522701851389781</v>
      </c>
      <c r="F1659" s="2">
        <f>'Moving Avg'!D1659</f>
        <v>72.199179999999998</v>
      </c>
      <c r="G1659" s="2">
        <f>'Moving Avg'!F1659</f>
        <v>74.153765000000007</v>
      </c>
      <c r="H1659" s="2">
        <f>'Moving Avg'!G1659</f>
        <v>73.944408000000053</v>
      </c>
      <c r="I1659" s="2">
        <f>'Moving Avg'!H1659</f>
        <v>78.813304999999858</v>
      </c>
      <c r="J1659" s="5" t="str">
        <f>OBV!F1659</f>
        <v>BULLISH</v>
      </c>
      <c r="K1659" s="5" t="str">
        <f>OBV!G1659</f>
        <v>NEUTRAL</v>
      </c>
      <c r="L1659" s="5" t="str">
        <f>OBV!H1659</f>
        <v>BULLISH DIVERGENCE</v>
      </c>
    </row>
    <row r="1660" spans="1:12" ht="13.5" x14ac:dyDescent="0.25">
      <c r="A1660" s="3">
        <f>RSI!A1660</f>
        <v>44728</v>
      </c>
      <c r="B1660" s="2">
        <f>RSI!B1660</f>
        <v>71.4666</v>
      </c>
      <c r="C1660" s="2">
        <f>RSI!I1660</f>
        <v>39.958513779869698</v>
      </c>
      <c r="D1660" s="2">
        <f>MACD!E1660</f>
        <v>1.281116460363549</v>
      </c>
      <c r="E1660" s="2">
        <f>MACD!F1660</f>
        <v>0.83640490688382818</v>
      </c>
      <c r="F1660" s="2">
        <f>'Moving Avg'!D1660</f>
        <v>72.594039999999993</v>
      </c>
      <c r="G1660" s="2">
        <f>'Moving Avg'!F1660</f>
        <v>73.948245</v>
      </c>
      <c r="H1660" s="2">
        <f>'Moving Avg'!G1660</f>
        <v>73.862200000000058</v>
      </c>
      <c r="I1660" s="2">
        <f>'Moving Avg'!H1660</f>
        <v>78.75550399999986</v>
      </c>
      <c r="J1660" s="5" t="str">
        <f>OBV!F1660</f>
        <v>BULLISH</v>
      </c>
      <c r="K1660" s="5" t="str">
        <f>OBV!G1660</f>
        <v>NEUTRAL</v>
      </c>
      <c r="L1660" s="5" t="str">
        <f>OBV!H1660</f>
        <v>CONFIRMED BULLISH</v>
      </c>
    </row>
    <row r="1661" spans="1:12" ht="13.5" x14ac:dyDescent="0.25">
      <c r="A1661" s="3">
        <f>RSI!A1661</f>
        <v>44729</v>
      </c>
      <c r="B1661" s="2">
        <f>RSI!B1661</f>
        <v>71.805899999999994</v>
      </c>
      <c r="C1661" s="2">
        <f>RSI!I1661</f>
        <v>41.75773878925969</v>
      </c>
      <c r="D1661" s="2">
        <f>MACD!E1661</f>
        <v>1.3988549223851123</v>
      </c>
      <c r="E1661" s="2">
        <f>MACD!F1661</f>
        <v>0.9488949099840851</v>
      </c>
      <c r="F1661" s="2">
        <f>'Moving Avg'!D1661</f>
        <v>72.432100000000005</v>
      </c>
      <c r="G1661" s="2">
        <f>'Moving Avg'!F1661</f>
        <v>73.759690000000006</v>
      </c>
      <c r="H1661" s="2">
        <f>'Moving Avg'!G1661</f>
        <v>73.802202000000051</v>
      </c>
      <c r="I1661" s="2">
        <f>'Moving Avg'!H1661</f>
        <v>78.690376499999857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74.034599999999998</v>
      </c>
      <c r="C1662" s="2">
        <f>RSI!I1662</f>
        <v>51.944373361250321</v>
      </c>
      <c r="D1662" s="2">
        <f>MACD!E1662</f>
        <v>1.3442567952238278</v>
      </c>
      <c r="E1662" s="2">
        <f>MACD!F1662</f>
        <v>1.0279672870320338</v>
      </c>
      <c r="F1662" s="2">
        <f>'Moving Avg'!D1662</f>
        <v>72.715900000000005</v>
      </c>
      <c r="G1662" s="2">
        <f>'Moving Avg'!F1662</f>
        <v>73.682569999999998</v>
      </c>
      <c r="H1662" s="2">
        <f>'Moving Avg'!G1662</f>
        <v>73.786778000000027</v>
      </c>
      <c r="I1662" s="2">
        <f>'Moving Avg'!H1662</f>
        <v>78.636392499999857</v>
      </c>
      <c r="J1662" s="5" t="str">
        <f>OBV!F1662</f>
        <v>BEARISH</v>
      </c>
      <c r="K1662" s="5" t="str">
        <f>OBV!G1662</f>
        <v>NEUTRAL</v>
      </c>
      <c r="L1662" s="5" t="str">
        <f>OBV!H1662</f>
        <v>BEARISH DIVERGENCE</v>
      </c>
    </row>
    <row r="1663" spans="1:12" ht="13.5" x14ac:dyDescent="0.25">
      <c r="A1663" s="3">
        <f>RSI!A1663</f>
        <v>44733</v>
      </c>
      <c r="B1663" s="2">
        <f>RSI!B1663</f>
        <v>74.034599999999998</v>
      </c>
      <c r="C1663" s="2">
        <f>RSI!I1663</f>
        <v>51.944373361250321</v>
      </c>
      <c r="D1663" s="2">
        <f>MACD!E1663</f>
        <v>1.293765307616269</v>
      </c>
      <c r="E1663" s="2">
        <f>MACD!F1663</f>
        <v>1.0811268911488809</v>
      </c>
      <c r="F1663" s="2">
        <f>'Moving Avg'!D1663</f>
        <v>72.561660000000003</v>
      </c>
      <c r="G1663" s="2">
        <f>'Moving Avg'!F1663</f>
        <v>73.60544999999999</v>
      </c>
      <c r="H1663" s="2">
        <f>'Moving Avg'!G1663</f>
        <v>73.802972000000025</v>
      </c>
      <c r="I1663" s="2">
        <f>'Moving Avg'!H1663</f>
        <v>78.582408499999872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74.034599999999998</v>
      </c>
      <c r="C1664" s="2">
        <f>RSI!I1664</f>
        <v>51.944373361250328</v>
      </c>
      <c r="D1664" s="2">
        <f>MACD!E1664</f>
        <v>0.77477892493097045</v>
      </c>
      <c r="E1664" s="2">
        <f>MACD!F1664</f>
        <v>1.0198572979052989</v>
      </c>
      <c r="F1664" s="2">
        <f>'Moving Avg'!D1664</f>
        <v>73.07526</v>
      </c>
      <c r="G1664" s="2">
        <f>'Moving Avg'!F1664</f>
        <v>73.566889999999987</v>
      </c>
      <c r="H1664" s="2">
        <f>'Moving Avg'!G1664</f>
        <v>73.819166000000024</v>
      </c>
      <c r="I1664" s="2">
        <f>'Moving Avg'!H1664</f>
        <v>78.520789999999863</v>
      </c>
      <c r="J1664" s="5" t="str">
        <f>OBV!F1664</f>
        <v>BULLISH</v>
      </c>
      <c r="K1664" s="5" t="str">
        <f>OBV!G1664</f>
        <v>NEUTRAL</v>
      </c>
      <c r="L1664" s="5" t="str">
        <f>OBV!H1664</f>
        <v>CONFIRMED BULLISH</v>
      </c>
    </row>
    <row r="1665" spans="1:12" ht="13.5" x14ac:dyDescent="0.25">
      <c r="A1665" s="3">
        <f>RSI!A1665</f>
        <v>44735</v>
      </c>
      <c r="B1665" s="2">
        <f>RSI!B1665</f>
        <v>72.4923</v>
      </c>
      <c r="C1665" s="2">
        <f>RSI!I1665</f>
        <v>45.123137261418989</v>
      </c>
      <c r="D1665" s="2">
        <f>MACD!E1665</f>
        <v>0.10432373707291731</v>
      </c>
      <c r="E1665" s="2">
        <f>MACD!F1665</f>
        <v>0.83675058573882255</v>
      </c>
      <c r="F1665" s="2">
        <f>'Moving Avg'!D1665</f>
        <v>73.2804</v>
      </c>
      <c r="G1665" s="2">
        <f>'Moving Avg'!F1665</f>
        <v>73.451214999999976</v>
      </c>
      <c r="H1665" s="2">
        <f>'Moving Avg'!G1665</f>
        <v>73.804668000000021</v>
      </c>
      <c r="I1665" s="2">
        <f>'Moving Avg'!H1665</f>
        <v>78.451459999999855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</row>
    <row r="1666" spans="1:12" ht="13.5" x14ac:dyDescent="0.25">
      <c r="A1666" s="3">
        <f>RSI!A1666</f>
        <v>44736</v>
      </c>
      <c r="B1666" s="2">
        <f>RSI!B1666</f>
        <v>74.805800000000005</v>
      </c>
      <c r="C1666" s="2">
        <f>RSI!I1666</f>
        <v>54.727058898398482</v>
      </c>
      <c r="D1666" s="2">
        <f>MACD!E1666</f>
        <v>-0.14720125326684297</v>
      </c>
      <c r="E1666" s="2">
        <f>MACD!F1666</f>
        <v>0.63996021793768942</v>
      </c>
      <c r="F1666" s="2">
        <f>'Moving Avg'!D1666</f>
        <v>73.880379999999988</v>
      </c>
      <c r="G1666" s="2">
        <f>'Moving Avg'!F1666</f>
        <v>73.451215000000005</v>
      </c>
      <c r="H1666" s="2">
        <f>'Moving Avg'!G1666</f>
        <v>73.836440000000024</v>
      </c>
      <c r="I1666" s="2">
        <f>'Moving Avg'!H1666</f>
        <v>78.39369749999986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</row>
    <row r="1667" spans="1:12" ht="13.5" x14ac:dyDescent="0.25">
      <c r="A1667" s="3">
        <f>RSI!A1667</f>
        <v>44739</v>
      </c>
      <c r="B1667" s="2">
        <f>RSI!B1667</f>
        <v>74.805800000000005</v>
      </c>
      <c r="C1667" s="2">
        <f>RSI!I1667</f>
        <v>54.727058898398482</v>
      </c>
      <c r="D1667" s="2">
        <f>MACD!E1667</f>
        <v>-0.36754702913682991</v>
      </c>
      <c r="E1667" s="2">
        <f>MACD!F1667</f>
        <v>0.43845876852278554</v>
      </c>
      <c r="F1667" s="2">
        <f>'Moving Avg'!D1667</f>
        <v>74.03461999999999</v>
      </c>
      <c r="G1667" s="2">
        <f>'Moving Avg'!F1667</f>
        <v>73.451215000000005</v>
      </c>
      <c r="H1667" s="2">
        <f>'Moving Avg'!G1667</f>
        <v>73.868058000000033</v>
      </c>
      <c r="I1667" s="2">
        <f>'Moving Avg'!H1667</f>
        <v>78.33593499999985</v>
      </c>
      <c r="J1667" s="5" t="str">
        <f>OBV!F1667</f>
        <v>BULLISH</v>
      </c>
      <c r="K1667" s="5" t="str">
        <f>OBV!G1667</f>
        <v>NEUTRAL</v>
      </c>
      <c r="L1667" s="5" t="str">
        <f>OBV!H1667</f>
        <v>CONFIRMED BULLISH</v>
      </c>
    </row>
    <row r="1668" spans="1:12" ht="13.5" x14ac:dyDescent="0.25">
      <c r="A1668" s="3">
        <f>RSI!A1668</f>
        <v>44740</v>
      </c>
      <c r="B1668" s="2">
        <f>RSI!B1668</f>
        <v>74.805800000000005</v>
      </c>
      <c r="C1668" s="2">
        <f>RSI!I1668</f>
        <v>54.727058898398489</v>
      </c>
      <c r="D1668" s="2">
        <f>MACD!E1668</f>
        <v>-0.22399973639524262</v>
      </c>
      <c r="E1668" s="2">
        <f>MACD!F1668</f>
        <v>0.30596706753917996</v>
      </c>
      <c r="F1668" s="2">
        <f>'Moving Avg'!D1668</f>
        <v>74.188860000000005</v>
      </c>
      <c r="G1668" s="2">
        <f>'Moving Avg'!F1668</f>
        <v>73.451215000000005</v>
      </c>
      <c r="H1668" s="2">
        <f>'Moving Avg'!G1668</f>
        <v>73.899676000000028</v>
      </c>
      <c r="I1668" s="2">
        <f>'Moving Avg'!H1668</f>
        <v>78.283878999999843</v>
      </c>
      <c r="J1668" s="5" t="str">
        <f>OBV!F1668</f>
        <v>BULLISH</v>
      </c>
      <c r="K1668" s="5" t="str">
        <f>OBV!G1668</f>
        <v>NEUTRAL</v>
      </c>
      <c r="L1668" s="5" t="str">
        <f>OBV!H1668</f>
        <v>CONFIRMED BULLISH</v>
      </c>
    </row>
    <row r="1669" spans="1:12" ht="13.5" x14ac:dyDescent="0.25">
      <c r="A1669" s="3">
        <f>RSI!A1669</f>
        <v>44741</v>
      </c>
      <c r="B1669" s="2">
        <f>RSI!B1669</f>
        <v>74.651600000000002</v>
      </c>
      <c r="C1669" s="2">
        <f>RSI!I1669</f>
        <v>53.941192364316144</v>
      </c>
      <c r="D1669" s="2">
        <f>MACD!E1669</f>
        <v>-0.61128205990088702</v>
      </c>
      <c r="E1669" s="2">
        <f>MACD!F1669</f>
        <v>0.12251724205116658</v>
      </c>
      <c r="F1669" s="2">
        <f>'Moving Avg'!D1669</f>
        <v>74.312260000000009</v>
      </c>
      <c r="G1669" s="2">
        <f>'Moving Avg'!F1669</f>
        <v>73.443504999999988</v>
      </c>
      <c r="H1669" s="2">
        <f>'Moving Avg'!G1669</f>
        <v>73.928210000000021</v>
      </c>
      <c r="I1669" s="2">
        <f>'Moving Avg'!H1669</f>
        <v>78.231051999999835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</row>
    <row r="1670" spans="1:12" ht="13.5" x14ac:dyDescent="0.25">
      <c r="A1670" s="3">
        <f>RSI!A1670</f>
        <v>44742</v>
      </c>
      <c r="B1670" s="2">
        <f>RSI!B1670</f>
        <v>74.651600000000002</v>
      </c>
      <c r="C1670" s="2">
        <f>RSI!I1670</f>
        <v>53.941192364316144</v>
      </c>
      <c r="D1670" s="2">
        <f>MACD!E1670</f>
        <v>-0.94403850071128659</v>
      </c>
      <c r="E1670" s="2">
        <f>MACD!F1670</f>
        <v>-9.0793906501324073E-2</v>
      </c>
      <c r="F1670" s="2">
        <f>'Moving Avg'!D1670</f>
        <v>74.744119999999995</v>
      </c>
      <c r="G1670" s="2">
        <f>'Moving Avg'!F1670</f>
        <v>73.435794999999985</v>
      </c>
      <c r="H1670" s="2">
        <f>'Moving Avg'!G1670</f>
        <v>73.956744000000029</v>
      </c>
      <c r="I1670" s="2">
        <f>'Moving Avg'!H1670</f>
        <v>78.178224999999827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</row>
    <row r="1671" spans="1:12" ht="13.5" x14ac:dyDescent="0.25">
      <c r="A1671" s="3">
        <f>RSI!A1671</f>
        <v>44743</v>
      </c>
      <c r="B1671" s="2">
        <f>RSI!B1671</f>
        <v>74.034599999999998</v>
      </c>
      <c r="C1671" s="2">
        <f>RSI!I1671</f>
        <v>50.571264128296207</v>
      </c>
      <c r="D1671" s="2">
        <f>MACD!E1671</f>
        <v>-1.132379432962054</v>
      </c>
      <c r="E1671" s="2">
        <f>MACD!F1671</f>
        <v>-0.29911101179347005</v>
      </c>
      <c r="F1671" s="2">
        <f>'Moving Avg'!D1671</f>
        <v>74.589880000000008</v>
      </c>
      <c r="G1671" s="2">
        <f>'Moving Avg'!F1671</f>
        <v>73.397234999999995</v>
      </c>
      <c r="H1671" s="2">
        <f>'Moving Avg'!G1671</f>
        <v>73.979878000000042</v>
      </c>
      <c r="I1671" s="2">
        <f>'Moving Avg'!H1671</f>
        <v>78.13927949999983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74.034599999999998</v>
      </c>
      <c r="C1672" s="2">
        <f>RSI!I1672</f>
        <v>50.571264128296207</v>
      </c>
      <c r="D1672" s="2">
        <f>MACD!E1672</f>
        <v>-0.94955675101650172</v>
      </c>
      <c r="E1672" s="2">
        <f>MACD!F1672</f>
        <v>-0.4292001596380764</v>
      </c>
      <c r="F1672" s="2">
        <f>'Moving Avg'!D1672</f>
        <v>74.435640000000006</v>
      </c>
      <c r="G1672" s="2">
        <f>'Moving Avg'!F1672</f>
        <v>73.358674999999977</v>
      </c>
      <c r="H1672" s="2">
        <f>'Moving Avg'!G1672</f>
        <v>74.003168000000031</v>
      </c>
      <c r="I1672" s="2">
        <f>'Moving Avg'!H1672</f>
        <v>78.100333999999833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74.034599999999998</v>
      </c>
      <c r="C1673" s="2">
        <f>RSI!I1673</f>
        <v>50.571264128296207</v>
      </c>
      <c r="D1673" s="2">
        <f>MACD!E1673</f>
        <v>-0.79549844748632381</v>
      </c>
      <c r="E1673" s="2">
        <f>MACD!F1673</f>
        <v>-0.50245981720772592</v>
      </c>
      <c r="F1673" s="2">
        <f>'Moving Avg'!D1673</f>
        <v>74.281400000000005</v>
      </c>
      <c r="G1673" s="2">
        <f>'Moving Avg'!F1673</f>
        <v>73.320499999999967</v>
      </c>
      <c r="H1673" s="2">
        <f>'Moving Avg'!G1673</f>
        <v>74.026458000000034</v>
      </c>
      <c r="I1673" s="2">
        <f>'Moving Avg'!H1673</f>
        <v>78.061388499999836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74.034599999999998</v>
      </c>
      <c r="C1674" s="2">
        <f>RSI!I1674</f>
        <v>50.571264128296207</v>
      </c>
      <c r="D1674" s="2">
        <f>MACD!E1674</f>
        <v>-0.6657319880540058</v>
      </c>
      <c r="E1674" s="2">
        <f>MACD!F1674</f>
        <v>-0.53511425137698199</v>
      </c>
      <c r="F1674" s="2">
        <f>'Moving Avg'!D1674</f>
        <v>74.158000000000001</v>
      </c>
      <c r="G1674" s="2">
        <f>'Moving Avg'!F1674</f>
        <v>73.436174999999977</v>
      </c>
      <c r="H1674" s="2">
        <f>'Moving Avg'!G1674</f>
        <v>74.049592000000018</v>
      </c>
      <c r="I1674" s="2">
        <f>'Moving Avg'!H1674</f>
        <v>78.022442999999825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74.034599999999998</v>
      </c>
      <c r="C1675" s="2">
        <f>RSI!I1675</f>
        <v>50.571264128296207</v>
      </c>
      <c r="D1675" s="2">
        <f>MACD!E1675</f>
        <v>-0.79375334333576575</v>
      </c>
      <c r="E1675" s="2">
        <f>MACD!F1675</f>
        <v>-0.58684206976873876</v>
      </c>
      <c r="F1675" s="2">
        <f>'Moving Avg'!D1675</f>
        <v>74.034599999999998</v>
      </c>
      <c r="G1675" s="2">
        <f>'Moving Avg'!F1675</f>
        <v>73.663289999999975</v>
      </c>
      <c r="H1675" s="2">
        <f>'Moving Avg'!G1675</f>
        <v>74.072726000000031</v>
      </c>
      <c r="I1675" s="2">
        <f>'Moving Avg'!H1675</f>
        <v>77.991594999999833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74.034599999999998</v>
      </c>
      <c r="C1676" s="2">
        <f>RSI!I1676</f>
        <v>50.571264128296207</v>
      </c>
      <c r="D1676" s="2">
        <f>MACD!E1676</f>
        <v>-0.5466623442734857</v>
      </c>
      <c r="E1676" s="2">
        <f>MACD!F1676</f>
        <v>-0.57880612466968817</v>
      </c>
      <c r="F1676" s="2">
        <f>'Moving Avg'!D1676</f>
        <v>74.034599999999998</v>
      </c>
      <c r="G1676" s="2">
        <f>'Moving Avg'!F1676</f>
        <v>73.734239999999986</v>
      </c>
      <c r="H1676" s="2">
        <f>'Moving Avg'!G1676</f>
        <v>74.095860000000016</v>
      </c>
      <c r="I1676" s="2">
        <f>'Moving Avg'!H1676</f>
        <v>77.952649499999836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44753</v>
      </c>
      <c r="B1677" s="2">
        <f>RSI!B1677</f>
        <v>74.034599999999998</v>
      </c>
      <c r="C1677" s="2">
        <f>RSI!I1677</f>
        <v>50.571264128296207</v>
      </c>
      <c r="D1677" s="2">
        <f>MACD!E1677</f>
        <v>-0.33805415589964127</v>
      </c>
      <c r="E1677" s="2">
        <f>MACD!F1677</f>
        <v>-0.53065573091567886</v>
      </c>
      <c r="F1677" s="2">
        <f>'Moving Avg'!D1677</f>
        <v>74.034599999999998</v>
      </c>
      <c r="G1677" s="2">
        <f>'Moving Avg'!F1677</f>
        <v>73.805189999999996</v>
      </c>
      <c r="H1677" s="2">
        <f>'Moving Avg'!G1677</f>
        <v>74.118994000000029</v>
      </c>
      <c r="I1677" s="2">
        <f>'Moving Avg'!H1677</f>
        <v>77.913703999999839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44754</v>
      </c>
      <c r="B1678" s="2">
        <f>RSI!B1678</f>
        <v>74.042400000000001</v>
      </c>
      <c r="C1678" s="2">
        <f>RSI!I1678</f>
        <v>50.63675880463321</v>
      </c>
      <c r="D1678" s="2">
        <f>MACD!E1678</f>
        <v>-0.16255139685004849</v>
      </c>
      <c r="E1678" s="2">
        <f>MACD!F1678</f>
        <v>-0.45703486410255284</v>
      </c>
      <c r="F1678" s="2">
        <f>'Moving Avg'!D1678</f>
        <v>74.036159999999995</v>
      </c>
      <c r="G1678" s="2">
        <f>'Moving Avg'!F1678</f>
        <v>73.767019999999988</v>
      </c>
      <c r="H1678" s="2">
        <f>'Moving Avg'!G1678</f>
        <v>74.142284000000018</v>
      </c>
      <c r="I1678" s="2">
        <f>'Moving Avg'!H1678</f>
        <v>77.874797499999843</v>
      </c>
      <c r="J1678" s="5" t="str">
        <f>OBV!F1678</f>
        <v>BULLISH</v>
      </c>
      <c r="K1678" s="5" t="str">
        <f>OBV!G1678</f>
        <v>NEUTRAL</v>
      </c>
      <c r="L1678" s="5" t="str">
        <f>OBV!H1678</f>
        <v>CONFIRMED BULLISH</v>
      </c>
    </row>
    <row r="1679" spans="1:12" ht="13.5" x14ac:dyDescent="0.25">
      <c r="A1679" s="3">
        <f>RSI!A1679</f>
        <v>44755</v>
      </c>
      <c r="B1679" s="2">
        <f>RSI!B1679</f>
        <v>74.034599999999998</v>
      </c>
      <c r="C1679" s="2">
        <f>RSI!I1679</f>
        <v>50.564605238429984</v>
      </c>
      <c r="D1679" s="2">
        <f>MACD!E1679</f>
        <v>-3.7642381676150194E-2</v>
      </c>
      <c r="E1679" s="2">
        <f>MACD!F1679</f>
        <v>-0.37315636761727233</v>
      </c>
      <c r="F1679" s="2">
        <f>'Moving Avg'!D1679</f>
        <v>74.036159999999995</v>
      </c>
      <c r="G1679" s="2">
        <f>'Moving Avg'!F1679</f>
        <v>73.895419999999987</v>
      </c>
      <c r="H1679" s="2">
        <f>'Moving Avg'!G1679</f>
        <v>74.165418000000017</v>
      </c>
      <c r="I1679" s="2">
        <f>'Moving Avg'!H1679</f>
        <v>77.835851999999846</v>
      </c>
      <c r="J1679" s="5" t="str">
        <f>OBV!F1679</f>
        <v>BULLISH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74.034599999999998</v>
      </c>
      <c r="C1680" s="2">
        <f>RSI!I1680</f>
        <v>50.564605238429984</v>
      </c>
      <c r="D1680" s="2">
        <f>MACD!E1680</f>
        <v>6.7681118892295444E-2</v>
      </c>
      <c r="E1680" s="2">
        <f>MACD!F1680</f>
        <v>-0.2849888703153588</v>
      </c>
      <c r="F1680" s="2">
        <f>'Moving Avg'!D1680</f>
        <v>74.03616000000001</v>
      </c>
      <c r="G1680" s="2">
        <f>'Moving Avg'!F1680</f>
        <v>74.023819999999986</v>
      </c>
      <c r="H1680" s="2">
        <f>'Moving Avg'!G1680</f>
        <v>74.188552000000016</v>
      </c>
      <c r="I1680" s="2">
        <f>'Moving Avg'!H1680</f>
        <v>77.801186499999844</v>
      </c>
      <c r="J1680" s="5" t="str">
        <f>OBV!F1680</f>
        <v>BULLISH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74.034599999999998</v>
      </c>
      <c r="C1681" s="2">
        <f>RSI!I1681</f>
        <v>50.564605238429984</v>
      </c>
      <c r="D1681" s="2">
        <f>MACD!E1681</f>
        <v>6.1536498324642253E-2</v>
      </c>
      <c r="E1681" s="2">
        <f>MACD!F1681</f>
        <v>-0.21568379658735862</v>
      </c>
      <c r="F1681" s="2">
        <f>'Moving Avg'!D1681</f>
        <v>74.03616000000001</v>
      </c>
      <c r="G1681" s="2">
        <f>'Moving Avg'!F1681</f>
        <v>74.135254999999987</v>
      </c>
      <c r="H1681" s="2">
        <f>'Moving Avg'!G1681</f>
        <v>74.211686000000014</v>
      </c>
      <c r="I1681" s="2">
        <f>'Moving Avg'!H1681</f>
        <v>77.762626499999854</v>
      </c>
      <c r="J1681" s="5" t="str">
        <f>OBV!F1681</f>
        <v>BULLISH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77.2667</v>
      </c>
      <c r="C1682" s="2">
        <f>RSI!I1682</f>
        <v>71.54725440345193</v>
      </c>
      <c r="D1682" s="2">
        <f>MACD!E1682</f>
        <v>-0.18339374853974277</v>
      </c>
      <c r="E1682" s="2">
        <f>MACD!F1682</f>
        <v>-0.20922578697783545</v>
      </c>
      <c r="F1682" s="2">
        <f>'Moving Avg'!D1682</f>
        <v>74.682580000000002</v>
      </c>
      <c r="G1682" s="2">
        <f>'Moving Avg'!F1682</f>
        <v>74.296859999999981</v>
      </c>
      <c r="H1682" s="2">
        <f>'Moving Avg'!G1682</f>
        <v>74.299462000000005</v>
      </c>
      <c r="I1682" s="2">
        <f>'Moving Avg'!H1682</f>
        <v>77.739841499999855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</row>
    <row r="1683" spans="1:12" ht="13.5" x14ac:dyDescent="0.25">
      <c r="A1683" s="3">
        <f>RSI!A1683</f>
        <v>44761</v>
      </c>
      <c r="B1683" s="2">
        <f>RSI!B1683</f>
        <v>74.035300000000007</v>
      </c>
      <c r="C1683" s="2">
        <f>RSI!I1683</f>
        <v>49.105987309506666</v>
      </c>
      <c r="D1683" s="2">
        <f>MACD!E1683</f>
        <v>-0.17067079382051986</v>
      </c>
      <c r="E1683" s="2">
        <f>MACD!F1683</f>
        <v>-0.20151478834637235</v>
      </c>
      <c r="F1683" s="2">
        <f>'Moving Avg'!D1683</f>
        <v>74.681160000000006</v>
      </c>
      <c r="G1683" s="2">
        <f>'Moving Avg'!F1683</f>
        <v>74.296894999999978</v>
      </c>
      <c r="H1683" s="2">
        <f>'Moving Avg'!G1683</f>
        <v>74.322609999999997</v>
      </c>
      <c r="I1683" s="2">
        <f>'Moving Avg'!H1683</f>
        <v>77.68250649999986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74.035300000000007</v>
      </c>
      <c r="C1684" s="2">
        <f>RSI!I1684</f>
        <v>49.105987309506652</v>
      </c>
      <c r="D1684" s="2">
        <f>MACD!E1684</f>
        <v>-0.15876567780038897</v>
      </c>
      <c r="E1684" s="2">
        <f>MACD!F1684</f>
        <v>-0.19296496623717568</v>
      </c>
      <c r="F1684" s="2">
        <f>'Moving Avg'!D1684</f>
        <v>74.681299999999993</v>
      </c>
      <c r="G1684" s="2">
        <f>'Moving Avg'!F1684</f>
        <v>74.296929999999975</v>
      </c>
      <c r="H1684" s="2">
        <f>'Moving Avg'!G1684</f>
        <v>74.280208000000016</v>
      </c>
      <c r="I1684" s="2">
        <f>'Moving Avg'!H1684</f>
        <v>77.625171499999865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74.035300000000007</v>
      </c>
      <c r="C1685" s="2">
        <f>RSI!I1685</f>
        <v>49.105987309506659</v>
      </c>
      <c r="D1685" s="2">
        <f>MACD!E1685</f>
        <v>-0.14763698943360737</v>
      </c>
      <c r="E1685" s="2">
        <f>MACD!F1685</f>
        <v>-0.18389937087646205</v>
      </c>
      <c r="F1685" s="2">
        <f>'Moving Avg'!D1685</f>
        <v>74.681439999999995</v>
      </c>
      <c r="G1685" s="2">
        <f>'Moving Avg'!F1685</f>
        <v>74.374079999999978</v>
      </c>
      <c r="H1685" s="2">
        <f>'Moving Avg'!G1685</f>
        <v>74.237806000000006</v>
      </c>
      <c r="I1685" s="2">
        <f>'Moving Avg'!H1685</f>
        <v>77.567836499999856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73.380799999999994</v>
      </c>
      <c r="C1686" s="2">
        <f>RSI!I1686</f>
        <v>45.496039102282502</v>
      </c>
      <c r="D1686" s="2">
        <f>MACD!E1686</f>
        <v>-8.8761954508811414E-2</v>
      </c>
      <c r="E1686" s="2">
        <f>MACD!F1686</f>
        <v>-0.16487188760293192</v>
      </c>
      <c r="F1686" s="2">
        <f>'Moving Avg'!D1686</f>
        <v>74.550680000000014</v>
      </c>
      <c r="G1686" s="2">
        <f>'Moving Avg'!F1686</f>
        <v>74.302829999999986</v>
      </c>
      <c r="H1686" s="2">
        <f>'Moving Avg'!G1686</f>
        <v>74.182314000000005</v>
      </c>
      <c r="I1686" s="2">
        <f>'Moving Avg'!H1686</f>
        <v>77.507228999999867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73.618099999999998</v>
      </c>
      <c r="C1687" s="2">
        <f>RSI!I1687</f>
        <v>47.016856308968528</v>
      </c>
      <c r="D1687" s="2">
        <f>MACD!E1687</f>
        <v>-5.1750323675904042E-2</v>
      </c>
      <c r="E1687" s="2">
        <f>MACD!F1687</f>
        <v>-0.14224757481752634</v>
      </c>
      <c r="F1687" s="2">
        <f>'Moving Avg'!D1687</f>
        <v>73.820960000000014</v>
      </c>
      <c r="G1687" s="2">
        <f>'Moving Avg'!F1687</f>
        <v>74.24344499999998</v>
      </c>
      <c r="H1687" s="2">
        <f>'Moving Avg'!G1687</f>
        <v>74.131568000000001</v>
      </c>
      <c r="I1687" s="2">
        <f>'Moving Avg'!H1687</f>
        <v>77.462691999999862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73.618099999999998</v>
      </c>
      <c r="C1688" s="2">
        <f>RSI!I1688</f>
        <v>47.016856308968528</v>
      </c>
      <c r="D1688" s="2">
        <f>MACD!E1688</f>
        <v>-1.6216421186570074E-2</v>
      </c>
      <c r="E1688" s="2">
        <f>MACD!F1688</f>
        <v>-0.1170413440913351</v>
      </c>
      <c r="F1688" s="2">
        <f>'Moving Avg'!D1688</f>
        <v>73.737519999999989</v>
      </c>
      <c r="G1688" s="2">
        <f>'Moving Avg'!F1688</f>
        <v>74.184059999999974</v>
      </c>
      <c r="H1688" s="2">
        <f>'Moving Avg'!G1688</f>
        <v>74.092390000000009</v>
      </c>
      <c r="I1688" s="2">
        <f>'Moving Avg'!H1688</f>
        <v>77.418154999999857</v>
      </c>
      <c r="J1688" s="5" t="str">
        <f>OBV!F1688</f>
        <v>BULLISH</v>
      </c>
      <c r="K1688" s="5" t="str">
        <f>OBV!G1688</f>
        <v>NEUTRAL</v>
      </c>
      <c r="L1688" s="5" t="str">
        <f>OBV!H1688</f>
        <v>BULLISH DIVERGENCE</v>
      </c>
    </row>
    <row r="1689" spans="1:12" ht="13.5" x14ac:dyDescent="0.25">
      <c r="A1689" s="3">
        <f>RSI!A1689</f>
        <v>44770</v>
      </c>
      <c r="B1689" s="2">
        <f>RSI!B1689</f>
        <v>73.217200000000005</v>
      </c>
      <c r="C1689" s="2">
        <f>RSI!I1689</f>
        <v>44.57964468569967</v>
      </c>
      <c r="D1689" s="2">
        <f>MACD!E1689</f>
        <v>4.5139957358472316E-2</v>
      </c>
      <c r="E1689" s="2">
        <f>MACD!F1689</f>
        <v>-8.4605083801373618E-2</v>
      </c>
      <c r="F1689" s="2">
        <f>'Moving Avg'!D1689</f>
        <v>73.573899999999995</v>
      </c>
      <c r="G1689" s="2">
        <f>'Moving Avg'!F1689</f>
        <v>74.112339999999989</v>
      </c>
      <c r="H1689" s="2">
        <f>'Moving Avg'!G1689</f>
        <v>74.045194000000009</v>
      </c>
      <c r="I1689" s="2">
        <f>'Moving Avg'!H1689</f>
        <v>77.371613499999867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</row>
    <row r="1690" spans="1:12" ht="13.5" x14ac:dyDescent="0.25">
      <c r="A1690" s="3">
        <f>RSI!A1690</f>
        <v>44771</v>
      </c>
      <c r="B1690" s="2">
        <f>RSI!B1690</f>
        <v>72.89</v>
      </c>
      <c r="C1690" s="2">
        <f>RSI!I1690</f>
        <v>42.637022073566477</v>
      </c>
      <c r="D1690" s="2">
        <f>MACD!E1690</f>
        <v>0.12624891539395833</v>
      </c>
      <c r="E1690" s="2">
        <f>MACD!F1690</f>
        <v>-4.2434283962307237E-2</v>
      </c>
      <c r="F1690" s="2">
        <f>'Moving Avg'!D1690</f>
        <v>73.344840000000005</v>
      </c>
      <c r="G1690" s="2">
        <f>'Moving Avg'!F1690</f>
        <v>74.024259999999998</v>
      </c>
      <c r="H1690" s="2">
        <f>'Moving Avg'!G1690</f>
        <v>73.991454000000004</v>
      </c>
      <c r="I1690" s="2">
        <f>'Moving Avg'!H1690</f>
        <v>77.323474499999875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</row>
    <row r="1691" spans="1:12" ht="13.5" x14ac:dyDescent="0.25">
      <c r="A1691" s="3">
        <f>RSI!A1691</f>
        <v>44774</v>
      </c>
      <c r="B1691" s="2">
        <f>RSI!B1691</f>
        <v>72.89</v>
      </c>
      <c r="C1691" s="2">
        <f>RSI!I1691</f>
        <v>42.637022073566477</v>
      </c>
      <c r="D1691" s="2">
        <f>MACD!E1691</f>
        <v>0.2014009604030349</v>
      </c>
      <c r="E1691" s="2">
        <f>MACD!F1691</f>
        <v>6.3327649107611933E-3</v>
      </c>
      <c r="F1691" s="2">
        <f>'Moving Avg'!D1691</f>
        <v>73.246679999999998</v>
      </c>
      <c r="G1691" s="2">
        <f>'Moving Avg'!F1691</f>
        <v>73.967029999999994</v>
      </c>
      <c r="H1691" s="2">
        <f>'Moving Avg'!G1691</f>
        <v>73.937714</v>
      </c>
      <c r="I1691" s="2">
        <f>'Moving Avg'!H1691</f>
        <v>77.277995999999874</v>
      </c>
      <c r="J1691" s="5" t="str">
        <f>OBV!F1691</f>
        <v>BEARISH</v>
      </c>
      <c r="K1691" s="5" t="str">
        <f>OBV!G1691</f>
        <v>NEUTRAL</v>
      </c>
      <c r="L1691" s="5" t="str">
        <f>OBV!H1691</f>
        <v>CONFIRMED BEARISH</v>
      </c>
    </row>
    <row r="1692" spans="1:12" ht="13.5" x14ac:dyDescent="0.25">
      <c r="A1692" s="3">
        <f>RSI!A1692</f>
        <v>44775</v>
      </c>
      <c r="B1692" s="2">
        <f>RSI!B1692</f>
        <v>72.89</v>
      </c>
      <c r="C1692" s="2">
        <f>RSI!I1692</f>
        <v>42.637022073566477</v>
      </c>
      <c r="D1692" s="2">
        <f>MACD!E1692</f>
        <v>0.7682756285964274</v>
      </c>
      <c r="E1692" s="2">
        <f>MACD!F1692</f>
        <v>0.15872133764789445</v>
      </c>
      <c r="F1692" s="2">
        <f>'Moving Avg'!D1692</f>
        <v>73.10105999999999</v>
      </c>
      <c r="G1692" s="2">
        <f>'Moving Avg'!F1692</f>
        <v>73.909800000000004</v>
      </c>
      <c r="H1692" s="2">
        <f>'Moving Avg'!G1692</f>
        <v>73.883973999999995</v>
      </c>
      <c r="I1692" s="2">
        <f>'Moving Avg'!H1692</f>
        <v>77.222183499999886</v>
      </c>
      <c r="J1692" s="5" t="str">
        <f>OBV!F1692</f>
        <v>BEARISH</v>
      </c>
      <c r="K1692" s="5" t="str">
        <f>OBV!G1692</f>
        <v>NEUTRAL</v>
      </c>
      <c r="L1692" s="5" t="str">
        <f>OBV!H1692</f>
        <v>CONFIRMED BEARISH</v>
      </c>
    </row>
    <row r="1693" spans="1:12" ht="13.5" x14ac:dyDescent="0.25">
      <c r="A1693" s="3">
        <f>RSI!A1693</f>
        <v>44776</v>
      </c>
      <c r="B1693" s="2">
        <f>RSI!B1693</f>
        <v>72.89</v>
      </c>
      <c r="C1693" s="2">
        <f>RSI!I1693</f>
        <v>42.637022073566477</v>
      </c>
      <c r="D1693" s="2">
        <f>MACD!E1693</f>
        <v>0.75639138711153464</v>
      </c>
      <c r="E1693" s="2">
        <f>MACD!F1693</f>
        <v>0.27825534754062253</v>
      </c>
      <c r="F1693" s="2">
        <f>'Moving Avg'!D1693</f>
        <v>72.955439999999996</v>
      </c>
      <c r="G1693" s="2">
        <f>'Moving Avg'!F1693</f>
        <v>73.852570000000014</v>
      </c>
      <c r="H1693" s="2">
        <f>'Moving Avg'!G1693</f>
        <v>73.830233999999976</v>
      </c>
      <c r="I1693" s="2">
        <f>'Moving Avg'!H1693</f>
        <v>77.166370999999884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</row>
    <row r="1694" spans="1:12" ht="13.5" x14ac:dyDescent="0.25">
      <c r="A1694" s="3">
        <f>RSI!A1694</f>
        <v>44777</v>
      </c>
      <c r="B1694" s="2">
        <f>RSI!B1694</f>
        <v>72.808199999999999</v>
      </c>
      <c r="C1694" s="2">
        <f>RSI!I1694</f>
        <v>42.021278565768341</v>
      </c>
      <c r="D1694" s="2">
        <f>MACD!E1694</f>
        <v>0.75757163794688154</v>
      </c>
      <c r="E1694" s="2">
        <f>MACD!F1694</f>
        <v>0.37411860562187438</v>
      </c>
      <c r="F1694" s="2">
        <f>'Moving Avg'!D1694</f>
        <v>72.873639999999995</v>
      </c>
      <c r="G1694" s="2">
        <f>'Moving Avg'!F1694</f>
        <v>73.791250000000019</v>
      </c>
      <c r="H1694" s="2">
        <f>'Moving Avg'!G1694</f>
        <v>73.790281999999976</v>
      </c>
      <c r="I1694" s="2">
        <f>'Moving Avg'!H1694</f>
        <v>77.120483499999878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</row>
    <row r="1695" spans="1:12" ht="13.5" x14ac:dyDescent="0.25">
      <c r="A1695" s="3">
        <f>RSI!A1695</f>
        <v>44778</v>
      </c>
      <c r="B1695" s="2">
        <f>RSI!B1695</f>
        <v>73.626300000000001</v>
      </c>
      <c r="C1695" s="2">
        <f>RSI!I1695</f>
        <v>49.825565616416206</v>
      </c>
      <c r="D1695" s="2">
        <f>MACD!E1695</f>
        <v>0.70324708645951262</v>
      </c>
      <c r="E1695" s="2">
        <f>MACD!F1695</f>
        <v>0.43994430178940203</v>
      </c>
      <c r="F1695" s="2">
        <f>'Moving Avg'!D1695</f>
        <v>73.020900000000012</v>
      </c>
      <c r="G1695" s="2">
        <f>'Moving Avg'!F1695</f>
        <v>73.770835000000019</v>
      </c>
      <c r="H1695" s="2">
        <f>'Moving Avg'!G1695</f>
        <v>73.766691999999978</v>
      </c>
      <c r="I1695" s="2">
        <f>'Moving Avg'!H1695</f>
        <v>77.078725499999877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73.634399999999999</v>
      </c>
      <c r="C1696" s="2">
        <f>RSI!I1696</f>
        <v>49.897475323737261</v>
      </c>
      <c r="D1696" s="2">
        <f>MACD!E1696</f>
        <v>0.55603956507810892</v>
      </c>
      <c r="E1696" s="2">
        <f>MACD!F1696</f>
        <v>0.4631633544471434</v>
      </c>
      <c r="F1696" s="2">
        <f>'Moving Avg'!D1696</f>
        <v>73.169779999999989</v>
      </c>
      <c r="G1696" s="2">
        <f>'Moving Avg'!F1696</f>
        <v>73.750825000000006</v>
      </c>
      <c r="H1696" s="2">
        <f>'Moving Avg'!G1696</f>
        <v>73.743263999999982</v>
      </c>
      <c r="I1696" s="2">
        <f>'Moving Avg'!H1696</f>
        <v>77.036429499999883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76.481300000000005</v>
      </c>
      <c r="C1697" s="2">
        <f>RSI!I1697</f>
        <v>67.518022060340073</v>
      </c>
      <c r="D1697" s="2">
        <f>MACD!E1697</f>
        <v>0.25710558604620815</v>
      </c>
      <c r="E1697" s="2">
        <f>MACD!F1697</f>
        <v>0.42195180076695638</v>
      </c>
      <c r="F1697" s="2">
        <f>'Moving Avg'!D1697</f>
        <v>73.888040000000004</v>
      </c>
      <c r="G1697" s="2">
        <f>'Moving Avg'!F1697</f>
        <v>73.873160000000013</v>
      </c>
      <c r="H1697" s="2">
        <f>'Moving Avg'!G1697</f>
        <v>73.776773999999975</v>
      </c>
      <c r="I1697" s="2">
        <f>'Moving Avg'!H1697</f>
        <v>77.00894649999988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</row>
    <row r="1698" spans="1:12" ht="13.5" x14ac:dyDescent="0.25">
      <c r="A1698" s="3">
        <f>RSI!A1698</f>
        <v>44783</v>
      </c>
      <c r="B1698" s="2">
        <f>RSI!B1698</f>
        <v>76.481300000000005</v>
      </c>
      <c r="C1698" s="2">
        <f>RSI!I1698</f>
        <v>67.518022060340073</v>
      </c>
      <c r="D1698" s="2">
        <f>MACD!E1698</f>
        <v>-1.2660985400970048E-2</v>
      </c>
      <c r="E1698" s="2">
        <f>MACD!F1698</f>
        <v>0.3350292435333711</v>
      </c>
      <c r="F1698" s="2">
        <f>'Moving Avg'!D1698</f>
        <v>74.606300000000005</v>
      </c>
      <c r="G1698" s="2">
        <f>'Moving Avg'!F1698</f>
        <v>73.995104999999995</v>
      </c>
      <c r="H1698" s="2">
        <f>'Moving Avg'!G1698</f>
        <v>73.810283999999967</v>
      </c>
      <c r="I1698" s="2">
        <f>'Moving Avg'!H1698</f>
        <v>76.981463499999876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76.481300000000005</v>
      </c>
      <c r="C1699" s="2">
        <f>RSI!I1699</f>
        <v>67.518022060340073</v>
      </c>
      <c r="D1699" s="2">
        <f>MACD!E1699</f>
        <v>-0.31817825949319456</v>
      </c>
      <c r="E1699" s="2">
        <f>MACD!F1699</f>
        <v>0.204387742928058</v>
      </c>
      <c r="F1699" s="2">
        <f>'Moving Avg'!D1699</f>
        <v>75.340920000000011</v>
      </c>
      <c r="G1699" s="2">
        <f>'Moving Avg'!F1699</f>
        <v>74.117439999999974</v>
      </c>
      <c r="H1699" s="2">
        <f>'Moving Avg'!G1699</f>
        <v>73.843793999999974</v>
      </c>
      <c r="I1699" s="2">
        <f>'Moving Avg'!H1699</f>
        <v>76.953980499999886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76.055899999999994</v>
      </c>
      <c r="C1700" s="2">
        <f>RSI!I1700</f>
        <v>63.359393752511359</v>
      </c>
      <c r="D1700" s="2">
        <f>MACD!E1700</f>
        <v>-0.60994275333190728</v>
      </c>
      <c r="E1700" s="2">
        <f>MACD!F1700</f>
        <v>4.1521643676064937E-2</v>
      </c>
      <c r="F1700" s="2">
        <f>'Moving Avg'!D1700</f>
        <v>75.826840000000004</v>
      </c>
      <c r="G1700" s="2">
        <f>'Moving Avg'!F1700</f>
        <v>74.218504999999979</v>
      </c>
      <c r="H1700" s="2">
        <f>'Moving Avg'!G1700</f>
        <v>73.868795999999961</v>
      </c>
      <c r="I1700" s="2">
        <f>'Moving Avg'!H1700</f>
        <v>76.924370499999881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76.047799999999995</v>
      </c>
      <c r="C1701" s="2">
        <f>RSI!I1701</f>
        <v>63.279471915576593</v>
      </c>
      <c r="D1701" s="2">
        <f>MACD!E1701</f>
        <v>-0.86706088664334402</v>
      </c>
      <c r="E1701" s="2">
        <f>MACD!F1701</f>
        <v>-0.14019486238781687</v>
      </c>
      <c r="F1701" s="2">
        <f>'Moving Avg'!D1701</f>
        <v>76.309519999999992</v>
      </c>
      <c r="G1701" s="2">
        <f>'Moving Avg'!F1701</f>
        <v>74.319164999999984</v>
      </c>
      <c r="H1701" s="2">
        <f>'Moving Avg'!G1701</f>
        <v>73.893635999999972</v>
      </c>
      <c r="I1701" s="2">
        <f>'Moving Avg'!H1701</f>
        <v>76.892020499999887</v>
      </c>
      <c r="J1701" s="5" t="str">
        <f>OBV!F1701</f>
        <v>BEARISH</v>
      </c>
      <c r="K1701" s="5" t="str">
        <f>OBV!G1701</f>
        <v>NEUTRAL</v>
      </c>
      <c r="L1701" s="5" t="str">
        <f>OBV!H1701</f>
        <v>BEARISH DIVERGENCE</v>
      </c>
    </row>
    <row r="1702" spans="1:12" ht="13.5" x14ac:dyDescent="0.25">
      <c r="A1702" s="3">
        <f>RSI!A1702</f>
        <v>44789</v>
      </c>
      <c r="B1702" s="2">
        <f>RSI!B1702</f>
        <v>76.047799999999995</v>
      </c>
      <c r="C1702" s="2">
        <f>RSI!I1702</f>
        <v>63.279471915576593</v>
      </c>
      <c r="D1702" s="2">
        <f>MACD!E1702</f>
        <v>-1.0946120066264626</v>
      </c>
      <c r="E1702" s="2">
        <f>MACD!F1702</f>
        <v>-0.331078291235546</v>
      </c>
      <c r="F1702" s="2">
        <f>'Moving Avg'!D1702</f>
        <v>76.222819999999999</v>
      </c>
      <c r="G1702" s="2">
        <f>'Moving Avg'!F1702</f>
        <v>74.258220000000009</v>
      </c>
      <c r="H1702" s="2">
        <f>'Moving Avg'!G1702</f>
        <v>73.91847599999997</v>
      </c>
      <c r="I1702" s="2">
        <f>'Moving Avg'!H1702</f>
        <v>76.859670499999893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</row>
    <row r="1703" spans="1:12" ht="13.5" x14ac:dyDescent="0.25">
      <c r="A1703" s="3">
        <f>RSI!A1703</f>
        <v>44790</v>
      </c>
      <c r="B1703" s="2">
        <f>RSI!B1703</f>
        <v>76.047799999999995</v>
      </c>
      <c r="C1703" s="2">
        <f>RSI!I1703</f>
        <v>63.279471915576593</v>
      </c>
      <c r="D1703" s="2">
        <f>MACD!E1703</f>
        <v>-1.2964049125206145</v>
      </c>
      <c r="E1703" s="2">
        <f>MACD!F1703</f>
        <v>-0.52414361549255972</v>
      </c>
      <c r="F1703" s="2">
        <f>'Moving Avg'!D1703</f>
        <v>76.136119999999991</v>
      </c>
      <c r="G1703" s="2">
        <f>'Moving Avg'!F1703</f>
        <v>74.358845000000002</v>
      </c>
      <c r="H1703" s="2">
        <f>'Moving Avg'!G1703</f>
        <v>73.943469999999962</v>
      </c>
      <c r="I1703" s="2">
        <f>'Moving Avg'!H1703</f>
        <v>76.819608499999902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</row>
    <row r="1704" spans="1:12" ht="13.5" x14ac:dyDescent="0.25">
      <c r="A1704" s="3">
        <f>RSI!A1704</f>
        <v>44791</v>
      </c>
      <c r="B1704" s="2">
        <f>RSI!B1704</f>
        <v>76.047799999999995</v>
      </c>
      <c r="C1704" s="2">
        <f>RSI!I1704</f>
        <v>63.279471915576593</v>
      </c>
      <c r="D1704" s="2">
        <f>MACD!E1704</f>
        <v>-1.4883018625799025</v>
      </c>
      <c r="E1704" s="2">
        <f>MACD!F1704</f>
        <v>-0.71697526491002828</v>
      </c>
      <c r="F1704" s="2">
        <f>'Moving Avg'!D1704</f>
        <v>76.049419999999998</v>
      </c>
      <c r="G1704" s="2">
        <f>'Moving Avg'!F1704</f>
        <v>74.45947000000001</v>
      </c>
      <c r="H1704" s="2">
        <f>'Moving Avg'!G1704</f>
        <v>74.030003999999948</v>
      </c>
      <c r="I1704" s="2">
        <f>'Moving Avg'!H1704</f>
        <v>76.77954649999991</v>
      </c>
      <c r="J1704" s="5" t="str">
        <f>OBV!F1704</f>
        <v>BEARISH</v>
      </c>
      <c r="K1704" s="5" t="str">
        <f>OBV!G1704</f>
        <v>NEUTRAL</v>
      </c>
      <c r="L1704" s="5" t="str">
        <f>OBV!H1704</f>
        <v>CONFIRMED BEARISH</v>
      </c>
    </row>
    <row r="1705" spans="1:12" ht="13.5" x14ac:dyDescent="0.25">
      <c r="A1705" s="3">
        <f>RSI!A1705</f>
        <v>44792</v>
      </c>
      <c r="B1705" s="2">
        <f>RSI!B1705</f>
        <v>73.675399999999996</v>
      </c>
      <c r="C1705" s="2">
        <f>RSI!I1705</f>
        <v>42.272805287807607</v>
      </c>
      <c r="D1705" s="2">
        <f>MACD!E1705</f>
        <v>-1.3570114176112043</v>
      </c>
      <c r="E1705" s="2">
        <f>MACD!F1705</f>
        <v>-0.8449824954502636</v>
      </c>
      <c r="F1705" s="2">
        <f>'Moving Avg'!D1705</f>
        <v>75.573319999999995</v>
      </c>
      <c r="G1705" s="2">
        <f>'Moving Avg'!F1705</f>
        <v>74.441475000000011</v>
      </c>
      <c r="H1705" s="2">
        <f>'Moving Avg'!G1705</f>
        <v>74.113665999999952</v>
      </c>
      <c r="I1705" s="2">
        <f>'Moving Avg'!H1705</f>
        <v>76.710309499999909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76.080500000000001</v>
      </c>
      <c r="C1706" s="2">
        <f>RSI!I1706</f>
        <v>57.629241549878039</v>
      </c>
      <c r="D1706" s="2">
        <f>MACD!E1706</f>
        <v>-1.4161529616657873</v>
      </c>
      <c r="E1706" s="2">
        <f>MACD!F1706</f>
        <v>-0.95921658869336834</v>
      </c>
      <c r="F1706" s="2">
        <f>'Moving Avg'!D1706</f>
        <v>75.579860000000011</v>
      </c>
      <c r="G1706" s="2">
        <f>'Moving Avg'!F1706</f>
        <v>74.576460000000026</v>
      </c>
      <c r="H1706" s="2">
        <f>'Moving Avg'!G1706</f>
        <v>74.182963999999956</v>
      </c>
      <c r="I1706" s="2">
        <f>'Moving Avg'!H1706</f>
        <v>76.653097999999915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76.080500000000001</v>
      </c>
      <c r="C1707" s="2">
        <f>RSI!I1707</f>
        <v>57.629241549878046</v>
      </c>
      <c r="D1707" s="2">
        <f>MACD!E1707</f>
        <v>-1.0362416020314527</v>
      </c>
      <c r="E1707" s="2">
        <f>MACD!F1707</f>
        <v>-0.97462159136098525</v>
      </c>
      <c r="F1707" s="2">
        <f>'Moving Avg'!D1707</f>
        <v>75.586399999999998</v>
      </c>
      <c r="G1707" s="2">
        <f>'Moving Avg'!F1707</f>
        <v>74.699580000000012</v>
      </c>
      <c r="H1707" s="2">
        <f>'Moving Avg'!G1707</f>
        <v>74.252261999999959</v>
      </c>
      <c r="I1707" s="2">
        <f>'Moving Avg'!H1707</f>
        <v>76.615551999999923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</row>
    <row r="1708" spans="1:12" ht="13.5" x14ac:dyDescent="0.25">
      <c r="A1708" s="3">
        <f>RSI!A1708</f>
        <v>44797</v>
      </c>
      <c r="B1708" s="2">
        <f>RSI!B1708</f>
        <v>76.080500000000001</v>
      </c>
      <c r="C1708" s="2">
        <f>RSI!I1708</f>
        <v>57.629241549878046</v>
      </c>
      <c r="D1708" s="2">
        <f>MACD!E1708</f>
        <v>-0.72221370941728935</v>
      </c>
      <c r="E1708" s="2">
        <f>MACD!F1708</f>
        <v>-0.92414001497224607</v>
      </c>
      <c r="F1708" s="2">
        <f>'Moving Avg'!D1708</f>
        <v>75.592939999999999</v>
      </c>
      <c r="G1708" s="2">
        <f>'Moving Avg'!F1708</f>
        <v>74.822700000000026</v>
      </c>
      <c r="H1708" s="2">
        <f>'Moving Avg'!G1708</f>
        <v>74.277755999999968</v>
      </c>
      <c r="I1708" s="2">
        <f>'Moving Avg'!H1708</f>
        <v>76.58606499999992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</row>
    <row r="1709" spans="1:12" ht="13.5" x14ac:dyDescent="0.25">
      <c r="A1709" s="3">
        <f>RSI!A1709</f>
        <v>44798</v>
      </c>
      <c r="B1709" s="2">
        <f>RSI!B1709</f>
        <v>76.080500000000001</v>
      </c>
      <c r="C1709" s="2">
        <f>RSI!I1709</f>
        <v>57.629241549878046</v>
      </c>
      <c r="D1709" s="2">
        <f>MACD!E1709</f>
        <v>-0.46338258318776582</v>
      </c>
      <c r="E1709" s="2">
        <f>MACD!F1709</f>
        <v>-0.83198852861535011</v>
      </c>
      <c r="F1709" s="2">
        <f>'Moving Avg'!D1709</f>
        <v>75.59948</v>
      </c>
      <c r="G1709" s="2">
        <f>'Moving Avg'!F1709</f>
        <v>74.965865000000022</v>
      </c>
      <c r="H1709" s="2">
        <f>'Moving Avg'!G1709</f>
        <v>74.370033999999961</v>
      </c>
      <c r="I1709" s="2">
        <f>'Moving Avg'!H1709</f>
        <v>76.538145999999927</v>
      </c>
      <c r="J1709" s="5" t="str">
        <f>OBV!F1709</f>
        <v>BULLISH</v>
      </c>
      <c r="K1709" s="5" t="str">
        <f>OBV!G1709</f>
        <v>NEUTRAL</v>
      </c>
      <c r="L1709" s="5" t="str">
        <f>OBV!H1709</f>
        <v>CONFIRMED BULLISH</v>
      </c>
    </row>
    <row r="1710" spans="1:12" ht="13.5" x14ac:dyDescent="0.25">
      <c r="A1710" s="3">
        <f>RSI!A1710</f>
        <v>44799</v>
      </c>
      <c r="B1710" s="2">
        <f>RSI!B1710</f>
        <v>76.489500000000007</v>
      </c>
      <c r="C1710" s="2">
        <f>RSI!I1710</f>
        <v>60.059499614716024</v>
      </c>
      <c r="D1710" s="2">
        <f>MACD!E1710</f>
        <v>-0.34648887935338735</v>
      </c>
      <c r="E1710" s="2">
        <f>MACD!F1710</f>
        <v>-0.73488859876295753</v>
      </c>
      <c r="F1710" s="2">
        <f>'Moving Avg'!D1710</f>
        <v>76.162300000000002</v>
      </c>
      <c r="G1710" s="2">
        <f>'Moving Avg'!F1710</f>
        <v>75.145840000000021</v>
      </c>
      <c r="H1710" s="2">
        <f>'Moving Avg'!G1710</f>
        <v>74.470491999999965</v>
      </c>
      <c r="I1710" s="2">
        <f>'Moving Avg'!H1710</f>
        <v>76.492271999999943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76.898499999999999</v>
      </c>
      <c r="C1711" s="2">
        <f>RSI!I1711</f>
        <v>62.38306170909749</v>
      </c>
      <c r="D1711" s="2">
        <f>MACD!E1711</f>
        <v>-0.28744066262441947</v>
      </c>
      <c r="E1711" s="2">
        <f>MACD!F1711</f>
        <v>-0.64539901153525003</v>
      </c>
      <c r="F1711" s="2">
        <f>'Moving Avg'!D1711</f>
        <v>76.325900000000004</v>
      </c>
      <c r="G1711" s="2">
        <f>'Moving Avg'!F1711</f>
        <v>75.346265000000017</v>
      </c>
      <c r="H1711" s="2">
        <f>'Moving Avg'!G1711</f>
        <v>74.572343999999944</v>
      </c>
      <c r="I1711" s="2">
        <f>'Moving Avg'!H1711</f>
        <v>76.456463499999927</v>
      </c>
      <c r="J1711" s="5" t="str">
        <f>OBV!F1711</f>
        <v>BULLISH</v>
      </c>
      <c r="K1711" s="5" t="str">
        <f>OBV!G1711</f>
        <v>WEAK</v>
      </c>
      <c r="L1711" s="5" t="str">
        <f>OBV!H1711</f>
        <v>CONFIRMED BULLISH</v>
      </c>
    </row>
    <row r="1712" spans="1:12" ht="13.5" x14ac:dyDescent="0.25">
      <c r="A1712" s="3">
        <f>RSI!A1712</f>
        <v>44803</v>
      </c>
      <c r="B1712" s="2">
        <f>RSI!B1712</f>
        <v>76.898499999999999</v>
      </c>
      <c r="C1712" s="2">
        <f>RSI!I1712</f>
        <v>62.38306170909749</v>
      </c>
      <c r="D1712" s="2">
        <f>MACD!E1712</f>
        <v>-0.24759672458748128</v>
      </c>
      <c r="E1712" s="2">
        <f>MACD!F1712</f>
        <v>-0.56583855414569628</v>
      </c>
      <c r="F1712" s="2">
        <f>'Moving Avg'!D1712</f>
        <v>76.489500000000007</v>
      </c>
      <c r="G1712" s="2">
        <f>'Moving Avg'!F1712</f>
        <v>75.546689999999998</v>
      </c>
      <c r="H1712" s="2">
        <f>'Moving Avg'!G1712</f>
        <v>74.629621999999955</v>
      </c>
      <c r="I1712" s="2">
        <f>'Moving Avg'!H1712</f>
        <v>76.418726999999933</v>
      </c>
      <c r="J1712" s="5" t="str">
        <f>OBV!F1712</f>
        <v>BULLISH</v>
      </c>
      <c r="K1712" s="5" t="str">
        <f>OBV!G1712</f>
        <v>WEAK</v>
      </c>
      <c r="L1712" s="5" t="str">
        <f>OBV!H1712</f>
        <v>CONFIRMED BULLISH</v>
      </c>
    </row>
    <row r="1713" spans="1:12" ht="13.5" x14ac:dyDescent="0.25">
      <c r="A1713" s="3">
        <f>RSI!A1713</f>
        <v>44804</v>
      </c>
      <c r="B1713" s="2">
        <f>RSI!B1713</f>
        <v>76.898499999999999</v>
      </c>
      <c r="C1713" s="2">
        <f>RSI!I1713</f>
        <v>62.38306170909749</v>
      </c>
      <c r="D1713" s="2">
        <f>MACD!E1713</f>
        <v>-0.22325293581680228</v>
      </c>
      <c r="E1713" s="2">
        <f>MACD!F1713</f>
        <v>-0.4973214304799175</v>
      </c>
      <c r="F1713" s="2">
        <f>'Moving Avg'!D1713</f>
        <v>76.653100000000009</v>
      </c>
      <c r="G1713" s="2">
        <f>'Moving Avg'!F1713</f>
        <v>75.747115000000008</v>
      </c>
      <c r="H1713" s="2">
        <f>'Moving Avg'!G1713</f>
        <v>74.686899999999952</v>
      </c>
      <c r="I1713" s="2">
        <f>'Moving Avg'!H1713</f>
        <v>76.380990499999939</v>
      </c>
      <c r="J1713" s="5" t="str">
        <f>OBV!F1713</f>
        <v>BULLISH</v>
      </c>
      <c r="K1713" s="5" t="str">
        <f>OBV!G1713</f>
        <v>WEAK</v>
      </c>
      <c r="L1713" s="5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76.898499999999999</v>
      </c>
      <c r="C1714" s="2">
        <f>RSI!I1714</f>
        <v>62.38306170909749</v>
      </c>
      <c r="D1714" s="2">
        <f>MACD!E1714</f>
        <v>-0.21133056073075807</v>
      </c>
      <c r="E1714" s="2">
        <f>MACD!F1714</f>
        <v>-0.44012325653008566</v>
      </c>
      <c r="F1714" s="2">
        <f>'Moving Avg'!D1714</f>
        <v>76.816699999999997</v>
      </c>
      <c r="G1714" s="2">
        <f>'Moving Avg'!F1714</f>
        <v>75.951629999999994</v>
      </c>
      <c r="H1714" s="2">
        <f>'Moving Avg'!G1714</f>
        <v>74.744177999999948</v>
      </c>
      <c r="I1714" s="2">
        <f>'Moving Avg'!H1714</f>
        <v>76.343253999999931</v>
      </c>
      <c r="J1714" s="5" t="str">
        <f>OBV!F1714</f>
        <v>BULLISH</v>
      </c>
      <c r="K1714" s="5" t="str">
        <f>OBV!G1714</f>
        <v>WEAK</v>
      </c>
      <c r="L1714" s="5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76.489500000000007</v>
      </c>
      <c r="C1715" s="2">
        <f>RSI!I1715</f>
        <v>57.855888775119062</v>
      </c>
      <c r="D1715" s="2">
        <f>MACD!E1715</f>
        <v>-0.54396424907382368</v>
      </c>
      <c r="E1715" s="2">
        <f>MACD!F1715</f>
        <v>-0.46089145503883328</v>
      </c>
      <c r="F1715" s="2">
        <f>'Moving Avg'!D1715</f>
        <v>76.816699999999997</v>
      </c>
      <c r="G1715" s="2">
        <f>'Moving Avg'!F1715</f>
        <v>76.094790000000003</v>
      </c>
      <c r="H1715" s="2">
        <f>'Moving Avg'!G1715</f>
        <v>74.82412199999996</v>
      </c>
      <c r="I1715" s="2">
        <f>'Moving Avg'!H1715</f>
        <v>76.303472499999941</v>
      </c>
      <c r="J1715" s="5" t="str">
        <f>OBV!F1715</f>
        <v>BULLISH</v>
      </c>
      <c r="K1715" s="5" t="str">
        <f>OBV!G1715</f>
        <v>WEAK</v>
      </c>
      <c r="L1715" s="5" t="str">
        <f>OBV!H1715</f>
        <v>NEUTRAL</v>
      </c>
    </row>
    <row r="1716" spans="1:12" ht="13.5" x14ac:dyDescent="0.25">
      <c r="A1716" s="3">
        <f>RSI!A1716</f>
        <v>44809</v>
      </c>
      <c r="B1716" s="2">
        <f>RSI!B1716</f>
        <v>76.898499999999999</v>
      </c>
      <c r="C1716" s="2">
        <f>RSI!I1716</f>
        <v>60.910821335101218</v>
      </c>
      <c r="D1716" s="2">
        <f>MACD!E1716</f>
        <v>-0.49072609322780636</v>
      </c>
      <c r="E1716" s="2">
        <f>MACD!F1716</f>
        <v>-0.46685838267662794</v>
      </c>
      <c r="F1716" s="2">
        <f>'Moving Avg'!D1716</f>
        <v>76.816699999999997</v>
      </c>
      <c r="G1716" s="2">
        <f>'Moving Avg'!F1716</f>
        <v>76.257995000000008</v>
      </c>
      <c r="H1716" s="2">
        <f>'Moving Avg'!G1716</f>
        <v>74.865975999999961</v>
      </c>
      <c r="I1716" s="2">
        <f>'Moving Avg'!H1716</f>
        <v>76.277226999999939</v>
      </c>
      <c r="J1716" s="5" t="str">
        <f>OBV!F1716</f>
        <v>BULLISH</v>
      </c>
      <c r="K1716" s="5" t="str">
        <f>OBV!G1716</f>
        <v>NEUTRAL</v>
      </c>
      <c r="L1716" s="5" t="str">
        <f>OBV!H1716</f>
        <v>NEUTRAL</v>
      </c>
    </row>
    <row r="1717" spans="1:12" ht="13.5" x14ac:dyDescent="0.25">
      <c r="A1717" s="3">
        <f>RSI!A1717</f>
        <v>44810</v>
      </c>
      <c r="B1717" s="2">
        <f>RSI!B1717</f>
        <v>77.307599999999994</v>
      </c>
      <c r="C1717" s="2">
        <f>RSI!I1717</f>
        <v>63.741952535111515</v>
      </c>
      <c r="D1717" s="2">
        <f>MACD!E1717</f>
        <v>-0.48304860824043772</v>
      </c>
      <c r="E1717" s="2">
        <f>MACD!F1717</f>
        <v>-0.47009642778938993</v>
      </c>
      <c r="F1717" s="2">
        <f>'Moving Avg'!D1717</f>
        <v>76.898519999999991</v>
      </c>
      <c r="G1717" s="2">
        <f>'Moving Avg'!F1717</f>
        <v>76.299310000000006</v>
      </c>
      <c r="H1717" s="2">
        <f>'Moving Avg'!G1717</f>
        <v>74.916011999999967</v>
      </c>
      <c r="I1717" s="2">
        <f>'Moving Avg'!H1717</f>
        <v>76.253026999999946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</row>
    <row r="1718" spans="1:12" ht="13.5" x14ac:dyDescent="0.25">
      <c r="A1718" s="3">
        <f>RSI!A1718</f>
        <v>44811</v>
      </c>
      <c r="B1718" s="2">
        <f>RSI!B1718</f>
        <v>77.307599999999994</v>
      </c>
      <c r="C1718" s="2">
        <f>RSI!I1718</f>
        <v>63.741952535111523</v>
      </c>
      <c r="D1718" s="2">
        <f>MACD!E1718</f>
        <v>-0.48551270281456027</v>
      </c>
      <c r="E1718" s="2">
        <f>MACD!F1718</f>
        <v>-0.47317968279442402</v>
      </c>
      <c r="F1718" s="2">
        <f>'Moving Avg'!D1718</f>
        <v>76.980339999999984</v>
      </c>
      <c r="G1718" s="2">
        <f>'Moving Avg'!F1718</f>
        <v>76.340625000000017</v>
      </c>
      <c r="H1718" s="2">
        <f>'Moving Avg'!G1718</f>
        <v>74.966047999999958</v>
      </c>
      <c r="I1718" s="2">
        <f>'Moving Avg'!H1718</f>
        <v>76.228826999999953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</row>
    <row r="1719" spans="1:12" ht="13.5" x14ac:dyDescent="0.25">
      <c r="A1719" s="3">
        <f>RSI!A1719</f>
        <v>44812</v>
      </c>
      <c r="B1719" s="2">
        <f>RSI!B1719</f>
        <v>77.307599999999994</v>
      </c>
      <c r="C1719" s="2">
        <f>RSI!I1719</f>
        <v>63.741952535111523</v>
      </c>
      <c r="D1719" s="2">
        <f>MACD!E1719</f>
        <v>-0.49589439853143347</v>
      </c>
      <c r="E1719" s="2">
        <f>MACD!F1719</f>
        <v>-0.47772262594182591</v>
      </c>
      <c r="F1719" s="2">
        <f>'Moving Avg'!D1719</f>
        <v>77.062159999999992</v>
      </c>
      <c r="G1719" s="2">
        <f>'Moving Avg'!F1719</f>
        <v>76.381940000000014</v>
      </c>
      <c r="H1719" s="2">
        <f>'Moving Avg'!G1719</f>
        <v>75.019167999999979</v>
      </c>
      <c r="I1719" s="2">
        <f>'Moving Avg'!H1719</f>
        <v>76.204665499999962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77.307599999999994</v>
      </c>
      <c r="C1720" s="2">
        <f>RSI!I1720</f>
        <v>63.741952535111523</v>
      </c>
      <c r="D1720" s="2">
        <f>MACD!E1720</f>
        <v>-0.44943795616110549</v>
      </c>
      <c r="E1720" s="2">
        <f>MACD!F1720</f>
        <v>-0.47206569198568188</v>
      </c>
      <c r="F1720" s="2">
        <f>'Moving Avg'!D1720</f>
        <v>77.225779999999986</v>
      </c>
      <c r="G1720" s="2">
        <f>'Moving Avg'!F1720</f>
        <v>76.444525000000027</v>
      </c>
      <c r="H1720" s="2">
        <f>'Moving Avg'!G1720</f>
        <v>75.072287999999972</v>
      </c>
      <c r="I1720" s="2">
        <f>'Moving Avg'!H1720</f>
        <v>76.171673999999967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76.898499999999999</v>
      </c>
      <c r="C1721" s="2">
        <f>RSI!I1721</f>
        <v>58.083532232055767</v>
      </c>
      <c r="D1721" s="2">
        <f>MACD!E1721</f>
        <v>-0.32401495480358733</v>
      </c>
      <c r="E1721" s="2">
        <f>MACD!F1721</f>
        <v>-0.442455544549263</v>
      </c>
      <c r="F1721" s="2">
        <f>'Moving Avg'!D1721</f>
        <v>77.22578</v>
      </c>
      <c r="G1721" s="2">
        <f>'Moving Avg'!F1721</f>
        <v>76.487060000000028</v>
      </c>
      <c r="H1721" s="2">
        <f>'Moving Avg'!G1721</f>
        <v>75.129565999999969</v>
      </c>
      <c r="I1721" s="2">
        <f>'Moving Avg'!H1721</f>
        <v>76.136636999999979</v>
      </c>
      <c r="J1721" s="5" t="str">
        <f>OBV!F1721</f>
        <v>BEARISH</v>
      </c>
      <c r="K1721" s="5" t="str">
        <f>OBV!G1721</f>
        <v>NEUTRAL</v>
      </c>
      <c r="L1721" s="5" t="str">
        <f>OBV!H1721</f>
        <v>NEUTRAL</v>
      </c>
    </row>
    <row r="1722" spans="1:12" ht="13.5" x14ac:dyDescent="0.25">
      <c r="A1722" s="3">
        <f>RSI!A1722</f>
        <v>44817</v>
      </c>
      <c r="B1722" s="2">
        <f>RSI!B1722</f>
        <v>76.898499999999999</v>
      </c>
      <c r="C1722" s="2">
        <f>RSI!I1722</f>
        <v>58.083532232055774</v>
      </c>
      <c r="D1722" s="2">
        <f>MACD!E1722</f>
        <v>-0.22205659243169862</v>
      </c>
      <c r="E1722" s="2">
        <f>MACD!F1722</f>
        <v>-0.39837575412575016</v>
      </c>
      <c r="F1722" s="2">
        <f>'Moving Avg'!D1722</f>
        <v>77.143960000000007</v>
      </c>
      <c r="G1722" s="2">
        <f>'Moving Avg'!F1722</f>
        <v>76.529595000000029</v>
      </c>
      <c r="H1722" s="2">
        <f>'Moving Avg'!G1722</f>
        <v>75.186843999999965</v>
      </c>
      <c r="I1722" s="2">
        <f>'Moving Avg'!H1722</f>
        <v>76.101599999999976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76.898499999999999</v>
      </c>
      <c r="C1723" s="2">
        <f>RSI!I1723</f>
        <v>58.083532232055774</v>
      </c>
      <c r="D1723" s="2">
        <f>MACD!E1723</f>
        <v>-0.13964412513257685</v>
      </c>
      <c r="E1723" s="2">
        <f>MACD!F1723</f>
        <v>-0.34662942832711552</v>
      </c>
      <c r="F1723" s="2">
        <f>'Moving Avg'!D1723</f>
        <v>77.062139999999999</v>
      </c>
      <c r="G1723" s="2">
        <f>'Moving Avg'!F1723</f>
        <v>76.57213000000003</v>
      </c>
      <c r="H1723" s="2">
        <f>'Moving Avg'!G1723</f>
        <v>75.244121999999976</v>
      </c>
      <c r="I1723" s="2">
        <f>'Moving Avg'!H1723</f>
        <v>76.066948499999981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</row>
    <row r="1724" spans="1:12" ht="13.5" x14ac:dyDescent="0.25">
      <c r="A1724" s="3">
        <f>RSI!A1724</f>
        <v>44819</v>
      </c>
      <c r="B1724" s="2">
        <f>RSI!B1724</f>
        <v>76.898499999999999</v>
      </c>
      <c r="C1724" s="2">
        <f>RSI!I1724</f>
        <v>58.083532232055767</v>
      </c>
      <c r="D1724" s="2">
        <f>MACD!E1724</f>
        <v>-7.3484566705829479E-2</v>
      </c>
      <c r="E1724" s="2">
        <f>MACD!F1724</f>
        <v>-0.29200045600285834</v>
      </c>
      <c r="F1724" s="2">
        <f>'Moving Avg'!D1724</f>
        <v>76.980320000000006</v>
      </c>
      <c r="G1724" s="2">
        <f>'Moving Avg'!F1724</f>
        <v>76.614665000000016</v>
      </c>
      <c r="H1724" s="2">
        <f>'Moving Avg'!G1724</f>
        <v>75.301399999999973</v>
      </c>
      <c r="I1724" s="2">
        <f>'Moving Avg'!H1724</f>
        <v>76.032335499999988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</row>
    <row r="1725" spans="1:12" ht="13.5" x14ac:dyDescent="0.25">
      <c r="A1725" s="3">
        <f>RSI!A1725</f>
        <v>44820</v>
      </c>
      <c r="B1725" s="2">
        <f>RSI!B1725</f>
        <v>74.444299999999998</v>
      </c>
      <c r="C1725" s="2">
        <f>RSI!I1725</f>
        <v>33.842487800913887</v>
      </c>
      <c r="D1725" s="2">
        <f>MACD!E1725</f>
        <v>9.8056791796111042E-2</v>
      </c>
      <c r="E1725" s="2">
        <f>MACD!F1725</f>
        <v>-0.21398900644306448</v>
      </c>
      <c r="F1725" s="2">
        <f>'Moving Avg'!D1725</f>
        <v>76.407659999999993</v>
      </c>
      <c r="G1725" s="2">
        <f>'Moving Avg'!F1725</f>
        <v>76.653110000000012</v>
      </c>
      <c r="H1725" s="2">
        <f>'Moving Avg'!G1725</f>
        <v>75.309593999999976</v>
      </c>
      <c r="I1725" s="2">
        <f>'Moving Avg'!H1725</f>
        <v>75.997751999999977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74.444299999999998</v>
      </c>
      <c r="C1726" s="2">
        <f>RSI!I1726</f>
        <v>33.842487800913887</v>
      </c>
      <c r="D1726" s="2">
        <f>MACD!E1726</f>
        <v>0.31756803516036314</v>
      </c>
      <c r="E1726" s="2">
        <f>MACD!F1726</f>
        <v>-0.10767759812237897</v>
      </c>
      <c r="F1726" s="2">
        <f>'Moving Avg'!D1726</f>
        <v>75.916820000000001</v>
      </c>
      <c r="G1726" s="2">
        <f>'Moving Avg'!F1726</f>
        <v>76.571300000000022</v>
      </c>
      <c r="H1726" s="2">
        <f>'Moving Avg'!G1726</f>
        <v>75.317787999999979</v>
      </c>
      <c r="I1726" s="2">
        <f>'Moving Avg'!H1726</f>
        <v>75.963168499999995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74.444299999999998</v>
      </c>
      <c r="C1727" s="2">
        <f>RSI!I1727</f>
        <v>33.842487800913887</v>
      </c>
      <c r="D1727" s="2">
        <f>MACD!E1727</f>
        <v>0.57683732229575924</v>
      </c>
      <c r="E1727" s="2">
        <f>MACD!F1727</f>
        <v>2.9225385961248684E-2</v>
      </c>
      <c r="F1727" s="2">
        <f>'Moving Avg'!D1727</f>
        <v>75.42598000000001</v>
      </c>
      <c r="G1727" s="2">
        <f>'Moving Avg'!F1727</f>
        <v>76.489490000000004</v>
      </c>
      <c r="H1727" s="2">
        <f>'Moving Avg'!G1727</f>
        <v>75.325981999999982</v>
      </c>
      <c r="I1727" s="2">
        <f>'Moving Avg'!H1727</f>
        <v>75.928584999999998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74.444299999999998</v>
      </c>
      <c r="C1728" s="2">
        <f>RSI!I1728</f>
        <v>33.842487800913887</v>
      </c>
      <c r="D1728" s="2">
        <f>MACD!E1728</f>
        <v>0.80602508489704405</v>
      </c>
      <c r="E1728" s="2">
        <f>MACD!F1728</f>
        <v>0.18458532574840775</v>
      </c>
      <c r="F1728" s="2">
        <f>'Moving Avg'!D1728</f>
        <v>74.935140000000004</v>
      </c>
      <c r="G1728" s="2">
        <f>'Moving Avg'!F1728</f>
        <v>76.407679999999999</v>
      </c>
      <c r="H1728" s="2">
        <f>'Moving Avg'!G1728</f>
        <v>75.334019999999981</v>
      </c>
      <c r="I1728" s="2">
        <f>'Moving Avg'!H1728</f>
        <v>75.894001499999987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</row>
    <row r="1729" spans="1:12" ht="13.5" x14ac:dyDescent="0.25">
      <c r="A1729" s="3">
        <f>RSI!A1729</f>
        <v>44826</v>
      </c>
      <c r="B1729" s="2">
        <f>RSI!B1729</f>
        <v>74.444299999999998</v>
      </c>
      <c r="C1729" s="2">
        <f>RSI!I1729</f>
        <v>33.842487800913887</v>
      </c>
      <c r="D1729" s="2">
        <f>MACD!E1729</f>
        <v>1.0090328751414006</v>
      </c>
      <c r="E1729" s="2">
        <f>MACD!F1729</f>
        <v>0.34947483562700632</v>
      </c>
      <c r="F1729" s="2">
        <f>'Moving Avg'!D1729</f>
        <v>74.444299999999998</v>
      </c>
      <c r="G1729" s="2">
        <f>'Moving Avg'!F1729</f>
        <v>76.325870000000009</v>
      </c>
      <c r="H1729" s="2">
        <f>'Moving Avg'!G1729</f>
        <v>75.342213999999984</v>
      </c>
      <c r="I1729" s="2">
        <f>'Moving Avg'!H1729</f>
        <v>75.861345999999983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74.444299999999998</v>
      </c>
      <c r="C1730" s="2">
        <f>RSI!I1730</f>
        <v>33.842487800913887</v>
      </c>
      <c r="D1730" s="2">
        <f>MACD!E1730</f>
        <v>1.1892158119409117</v>
      </c>
      <c r="E1730" s="2">
        <f>MACD!F1730</f>
        <v>0.51742303088978736</v>
      </c>
      <c r="F1730" s="2">
        <f>'Moving Avg'!D1730</f>
        <v>74.444299999999998</v>
      </c>
      <c r="G1730" s="2">
        <f>'Moving Avg'!F1730</f>
        <v>76.223610000000036</v>
      </c>
      <c r="H1730" s="2">
        <f>'Moving Avg'!G1730</f>
        <v>75.350407999999987</v>
      </c>
      <c r="I1730" s="2">
        <f>'Moving Avg'!H1730</f>
        <v>75.814808999999983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74.444299999999998</v>
      </c>
      <c r="C1731" s="2">
        <f>RSI!I1731</f>
        <v>33.842487800913887</v>
      </c>
      <c r="D1731" s="2">
        <f>MACD!E1731</f>
        <v>1.286524200465422</v>
      </c>
      <c r="E1731" s="2">
        <f>MACD!F1731</f>
        <v>0.67124326480491425</v>
      </c>
      <c r="F1731" s="2">
        <f>'Moving Avg'!D1731</f>
        <v>74.444299999999998</v>
      </c>
      <c r="G1731" s="2">
        <f>'Moving Avg'!F1731</f>
        <v>76.100900000000024</v>
      </c>
      <c r="H1731" s="2">
        <f>'Moving Avg'!G1731</f>
        <v>75.358601999999991</v>
      </c>
      <c r="I1731" s="2">
        <f>'Moving Avg'!H1731</f>
        <v>75.782114999999976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</row>
    <row r="1732" spans="1:12" ht="13.5" x14ac:dyDescent="0.25">
      <c r="A1732" s="3">
        <f>RSI!A1732</f>
        <v>44831</v>
      </c>
      <c r="B1732" s="2">
        <f>RSI!B1732</f>
        <v>74.444299999999998</v>
      </c>
      <c r="C1732" s="2">
        <f>RSI!I1732</f>
        <v>33.842487800913887</v>
      </c>
      <c r="D1732" s="2">
        <f>MACD!E1732</f>
        <v>1.3760698131217879</v>
      </c>
      <c r="E1732" s="2">
        <f>MACD!F1732</f>
        <v>0.81220857446828898</v>
      </c>
      <c r="F1732" s="2">
        <f>'Moving Avg'!D1732</f>
        <v>74.444299999999998</v>
      </c>
      <c r="G1732" s="2">
        <f>'Moving Avg'!F1732</f>
        <v>75.978190000000041</v>
      </c>
      <c r="H1732" s="2">
        <f>'Moving Avg'!G1732</f>
        <v>75.302154000000002</v>
      </c>
      <c r="I1732" s="2">
        <f>'Moving Avg'!H1732</f>
        <v>75.748263999999978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</row>
    <row r="1733" spans="1:12" ht="13.5" x14ac:dyDescent="0.25">
      <c r="A1733" s="3">
        <f>RSI!A1733</f>
        <v>44832</v>
      </c>
      <c r="B1733" s="2">
        <f>RSI!B1733</f>
        <v>74.444299999999998</v>
      </c>
      <c r="C1733" s="2">
        <f>RSI!I1733</f>
        <v>33.842487800913887</v>
      </c>
      <c r="D1733" s="2">
        <f>MACD!E1733</f>
        <v>1.4585130160506026</v>
      </c>
      <c r="E1733" s="2">
        <f>MACD!F1733</f>
        <v>0.94146946278475174</v>
      </c>
      <c r="F1733" s="2">
        <f>'Moving Avg'!D1733</f>
        <v>74.444299999999998</v>
      </c>
      <c r="G1733" s="2">
        <f>'Moving Avg'!F1733</f>
        <v>75.855480000000028</v>
      </c>
      <c r="H1733" s="2">
        <f>'Moving Avg'!G1733</f>
        <v>75.310333999999997</v>
      </c>
      <c r="I1733" s="2">
        <f>'Moving Avg'!H1733</f>
        <v>75.714412999999979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</row>
    <row r="1734" spans="1:12" ht="13.5" x14ac:dyDescent="0.25">
      <c r="A1734" s="3">
        <f>RSI!A1734</f>
        <v>44833</v>
      </c>
      <c r="B1734" s="2">
        <f>RSI!B1734</f>
        <v>74.444299999999998</v>
      </c>
      <c r="C1734" s="2">
        <f>RSI!I1734</f>
        <v>33.842487800913887</v>
      </c>
      <c r="D1734" s="2">
        <f>MACD!E1734</f>
        <v>1.534452129273447</v>
      </c>
      <c r="E1734" s="2">
        <f>MACD!F1734</f>
        <v>1.060065996082491</v>
      </c>
      <c r="F1734" s="2">
        <f>'Moving Avg'!D1734</f>
        <v>74.444299999999998</v>
      </c>
      <c r="G1734" s="2">
        <f>'Moving Avg'!F1734</f>
        <v>75.732770000000031</v>
      </c>
      <c r="H1734" s="2">
        <f>'Moving Avg'!G1734</f>
        <v>75.318514000000008</v>
      </c>
      <c r="I1734" s="2">
        <f>'Moving Avg'!H1734</f>
        <v>75.681757499999989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</row>
    <row r="1735" spans="1:12" ht="13.5" x14ac:dyDescent="0.25">
      <c r="A1735" s="3">
        <f>RSI!A1735</f>
        <v>44834</v>
      </c>
      <c r="B1735" s="2">
        <f>RSI!B1735</f>
        <v>74.444299999999998</v>
      </c>
      <c r="C1735" s="2">
        <f>RSI!I1735</f>
        <v>33.842487800913887</v>
      </c>
      <c r="D1735" s="2">
        <f>MACD!E1735</f>
        <v>1.2268608119491944</v>
      </c>
      <c r="E1735" s="2">
        <f>MACD!F1735</f>
        <v>1.0934249592558316</v>
      </c>
      <c r="F1735" s="2">
        <f>'Moving Avg'!D1735</f>
        <v>74.444299999999998</v>
      </c>
      <c r="G1735" s="2">
        <f>'Moving Avg'!F1735</f>
        <v>75.630510000000029</v>
      </c>
      <c r="H1735" s="2">
        <f>'Moving Avg'!G1735</f>
        <v>75.326694000000018</v>
      </c>
      <c r="I1735" s="2">
        <f>'Moving Avg'!H1735</f>
        <v>75.649101999999999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74.444299999999998</v>
      </c>
      <c r="C1736" s="2">
        <f>RSI!I1736</f>
        <v>33.842487800913887</v>
      </c>
      <c r="D1736" s="2">
        <f>MACD!E1736</f>
        <v>0.97188914382392966</v>
      </c>
      <c r="E1736" s="2">
        <f>MACD!F1736</f>
        <v>1.0691177961694511</v>
      </c>
      <c r="F1736" s="2">
        <f>'Moving Avg'!D1736</f>
        <v>74.444299999999998</v>
      </c>
      <c r="G1736" s="2">
        <f>'Moving Avg'!F1736</f>
        <v>75.507800000000017</v>
      </c>
      <c r="H1736" s="2">
        <f>'Moving Avg'!G1736</f>
        <v>75.347964000000019</v>
      </c>
      <c r="I1736" s="2">
        <f>'Moving Avg'!H1736</f>
        <v>75.616446499999995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</row>
    <row r="1737" spans="1:12" ht="13.5" x14ac:dyDescent="0.25">
      <c r="A1737" s="3">
        <f>RSI!A1737</f>
        <v>44838</v>
      </c>
      <c r="B1737" s="2">
        <f>RSI!B1737</f>
        <v>74.444299999999998</v>
      </c>
      <c r="C1737" s="2">
        <f>RSI!I1737</f>
        <v>33.842487800913887</v>
      </c>
      <c r="D1737" s="2">
        <f>MACD!E1737</f>
        <v>0.76104935661669515</v>
      </c>
      <c r="E1737" s="2">
        <f>MACD!F1737</f>
        <v>1.0075041082589</v>
      </c>
      <c r="F1737" s="2">
        <f>'Moving Avg'!D1737</f>
        <v>74.444299999999998</v>
      </c>
      <c r="G1737" s="2">
        <f>'Moving Avg'!F1737</f>
        <v>75.364635000000021</v>
      </c>
      <c r="H1737" s="2">
        <f>'Moving Avg'!G1737</f>
        <v>75.364488000000023</v>
      </c>
      <c r="I1737" s="2">
        <f>'Moving Avg'!H1737</f>
        <v>75.587608499999988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</row>
    <row r="1738" spans="1:12" ht="13.5" x14ac:dyDescent="0.25">
      <c r="A1738" s="3">
        <f>RSI!A1738</f>
        <v>44839</v>
      </c>
      <c r="B1738" s="2">
        <f>RSI!B1738</f>
        <v>72.407300000000006</v>
      </c>
      <c r="C1738" s="2">
        <f>RSI!I1738</f>
        <v>17.739204960089936</v>
      </c>
      <c r="D1738" s="2">
        <f>MACD!E1738</f>
        <v>0.7380774508945791</v>
      </c>
      <c r="E1738" s="2">
        <f>MACD!F1738</f>
        <v>0.9536187767860359</v>
      </c>
      <c r="F1738" s="2">
        <f>'Moving Avg'!D1738</f>
        <v>74.036900000000003</v>
      </c>
      <c r="G1738" s="2">
        <f>'Moving Avg'!F1738</f>
        <v>75.119620000000026</v>
      </c>
      <c r="H1738" s="2">
        <f>'Moving Avg'!G1738</f>
        <v>75.340272000000027</v>
      </c>
      <c r="I1738" s="2">
        <f>'Moving Avg'!H1738</f>
        <v>75.54862399999999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</row>
    <row r="1739" spans="1:12" ht="13.5" x14ac:dyDescent="0.25">
      <c r="A1739" s="3">
        <f>RSI!A1739</f>
        <v>44840</v>
      </c>
      <c r="B1739" s="2">
        <f>RSI!B1739</f>
        <v>75.2624</v>
      </c>
      <c r="C1739" s="2">
        <f>RSI!I1739</f>
        <v>52.124854165395639</v>
      </c>
      <c r="D1739" s="2">
        <f>MACD!E1739</f>
        <v>0.52339316634427746</v>
      </c>
      <c r="E1739" s="2">
        <f>MACD!F1739</f>
        <v>0.86757365469768433</v>
      </c>
      <c r="F1739" s="2">
        <f>'Moving Avg'!D1739</f>
        <v>74.200520000000012</v>
      </c>
      <c r="G1739" s="2">
        <f>'Moving Avg'!F1739</f>
        <v>75.017360000000025</v>
      </c>
      <c r="H1739" s="2">
        <f>'Moving Avg'!G1739</f>
        <v>75.381176000000025</v>
      </c>
      <c r="I1739" s="2">
        <f>'Moving Avg'!H1739</f>
        <v>75.523914999999988</v>
      </c>
      <c r="J1739" s="5" t="str">
        <f>OBV!F1739</f>
        <v>BEARISH</v>
      </c>
      <c r="K1739" s="5" t="str">
        <f>OBV!G1739</f>
        <v>NEUTRAL</v>
      </c>
      <c r="L1739" s="5" t="str">
        <f>OBV!H1739</f>
        <v>BEARISH DIVERGENCE</v>
      </c>
    </row>
    <row r="1740" spans="1:12" ht="13.5" x14ac:dyDescent="0.25">
      <c r="A1740" s="3">
        <f>RSI!A1740</f>
        <v>44841</v>
      </c>
      <c r="B1740" s="2">
        <f>RSI!B1740</f>
        <v>75.2624</v>
      </c>
      <c r="C1740" s="2">
        <f>RSI!I1740</f>
        <v>52.124854165395639</v>
      </c>
      <c r="D1740" s="2">
        <f>MACD!E1740</f>
        <v>0.33990555689496205</v>
      </c>
      <c r="E1740" s="2">
        <f>MACD!F1740</f>
        <v>0.76204003513713992</v>
      </c>
      <c r="F1740" s="2">
        <f>'Moving Avg'!D1740</f>
        <v>74.364140000000006</v>
      </c>
      <c r="G1740" s="2">
        <f>'Moving Avg'!F1740</f>
        <v>74.915100000000024</v>
      </c>
      <c r="H1740" s="2">
        <f>'Moving Avg'!G1740</f>
        <v>75.428624000000028</v>
      </c>
      <c r="I1740" s="2">
        <f>'Moving Avg'!H1740</f>
        <v>75.499205999999987</v>
      </c>
      <c r="J1740" s="5" t="str">
        <f>OBV!F1740</f>
        <v>BEARISH</v>
      </c>
      <c r="K1740" s="5" t="str">
        <f>OBV!G1740</f>
        <v>NEUTRAL</v>
      </c>
      <c r="L1740" s="5" t="str">
        <f>OBV!H1740</f>
        <v>BEARISH DIVERGENCE</v>
      </c>
    </row>
    <row r="1741" spans="1:12" ht="13.5" x14ac:dyDescent="0.25">
      <c r="A1741" s="3">
        <f>RSI!A1741</f>
        <v>44844</v>
      </c>
      <c r="B1741" s="2">
        <f>RSI!B1741</f>
        <v>75.2624</v>
      </c>
      <c r="C1741" s="2">
        <f>RSI!I1741</f>
        <v>52.124854165395639</v>
      </c>
      <c r="D1741" s="2">
        <f>MACD!E1741</f>
        <v>0.18295081380053091</v>
      </c>
      <c r="E1741" s="2">
        <f>MACD!F1741</f>
        <v>0.64622219086981814</v>
      </c>
      <c r="F1741" s="2">
        <f>'Moving Avg'!D1741</f>
        <v>74.527760000000015</v>
      </c>
      <c r="G1741" s="2">
        <f>'Moving Avg'!F1741</f>
        <v>74.833295000000035</v>
      </c>
      <c r="H1741" s="2">
        <f>'Moving Avg'!G1741</f>
        <v>75.476072000000016</v>
      </c>
      <c r="I1741" s="2">
        <f>'Moving Avg'!H1741</f>
        <v>75.474381499999978</v>
      </c>
      <c r="J1741" s="5" t="str">
        <f>OBV!F1741</f>
        <v>BEARISH</v>
      </c>
      <c r="K1741" s="5" t="str">
        <f>OBV!G1741</f>
        <v>NEUTRAL</v>
      </c>
      <c r="L1741" s="5" t="str">
        <f>OBV!H1741</f>
        <v>BEARISH DIVERGENCE</v>
      </c>
    </row>
    <row r="1742" spans="1:12" ht="13.5" x14ac:dyDescent="0.25">
      <c r="A1742" s="3">
        <f>RSI!A1742</f>
        <v>44845</v>
      </c>
      <c r="B1742" s="2">
        <f>RSI!B1742</f>
        <v>75.2624</v>
      </c>
      <c r="C1742" s="2">
        <f>RSI!I1742</f>
        <v>52.124854165395639</v>
      </c>
      <c r="D1742" s="2">
        <f>MACD!E1742</f>
        <v>4.8572587002325918E-2</v>
      </c>
      <c r="E1742" s="2">
        <f>MACD!F1742</f>
        <v>0.52669227009631969</v>
      </c>
      <c r="F1742" s="2">
        <f>'Moving Avg'!D1742</f>
        <v>74.691380000000009</v>
      </c>
      <c r="G1742" s="2">
        <f>'Moving Avg'!F1742</f>
        <v>74.751490000000018</v>
      </c>
      <c r="H1742" s="2">
        <f>'Moving Avg'!G1742</f>
        <v>75.523520000000019</v>
      </c>
      <c r="I1742" s="2">
        <f>'Moving Avg'!H1742</f>
        <v>75.449556999999984</v>
      </c>
      <c r="J1742" s="5" t="str">
        <f>OBV!F1742</f>
        <v>BEARISH</v>
      </c>
      <c r="K1742" s="5" t="str">
        <f>OBV!G1742</f>
        <v>NEUTRAL</v>
      </c>
      <c r="L1742" s="5" t="str">
        <f>OBV!H1742</f>
        <v>BEARISH DIVERGENCE</v>
      </c>
    </row>
    <row r="1743" spans="1:12" ht="13.5" x14ac:dyDescent="0.25">
      <c r="A1743" s="3">
        <f>RSI!A1743</f>
        <v>44846</v>
      </c>
      <c r="B1743" s="2">
        <f>RSI!B1743</f>
        <v>74.444299999999998</v>
      </c>
      <c r="C1743" s="2">
        <f>RSI!I1743</f>
        <v>44.892467959922591</v>
      </c>
      <c r="D1743" s="2">
        <f>MACD!E1743</f>
        <v>-5.9861101985632104E-3</v>
      </c>
      <c r="E1743" s="2">
        <f>MACD!F1743</f>
        <v>0.42015659403734318</v>
      </c>
      <c r="F1743" s="2">
        <f>'Moving Avg'!D1743</f>
        <v>75.098780000000005</v>
      </c>
      <c r="G1743" s="2">
        <f>'Moving Avg'!F1743</f>
        <v>74.628780000000006</v>
      </c>
      <c r="H1743" s="2">
        <f>'Moving Avg'!G1743</f>
        <v>75.554606000000021</v>
      </c>
      <c r="I1743" s="2">
        <f>'Moving Avg'!H1743</f>
        <v>75.425692999999967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74.444299999999998</v>
      </c>
      <c r="C1744" s="2">
        <f>RSI!I1744</f>
        <v>44.892467959922591</v>
      </c>
      <c r="D1744" s="2">
        <f>MACD!E1744</f>
        <v>-4.8663310453392228E-2</v>
      </c>
      <c r="E1744" s="2">
        <f>MACD!F1744</f>
        <v>0.3263926131391961</v>
      </c>
      <c r="F1744" s="2">
        <f>'Moving Avg'!D1744</f>
        <v>74.935159999999996</v>
      </c>
      <c r="G1744" s="2">
        <f>'Moving Avg'!F1744</f>
        <v>74.506070000000022</v>
      </c>
      <c r="H1744" s="2">
        <f>'Moving Avg'!G1744</f>
        <v>75.587328000000028</v>
      </c>
      <c r="I1744" s="2">
        <f>'Moving Avg'!H1744</f>
        <v>75.406533499999981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74.444299999999998</v>
      </c>
      <c r="C1745" s="2">
        <f>RSI!I1745</f>
        <v>44.892467959922591</v>
      </c>
      <c r="D1745" s="2">
        <f>MACD!E1745</f>
        <v>-8.1545295719109845E-2</v>
      </c>
      <c r="E1745" s="2">
        <f>MACD!F1745</f>
        <v>0.2448050313675349</v>
      </c>
      <c r="F1745" s="2">
        <f>'Moving Avg'!D1745</f>
        <v>74.771540000000002</v>
      </c>
      <c r="G1745" s="2">
        <f>'Moving Avg'!F1745</f>
        <v>74.506070000000022</v>
      </c>
      <c r="H1745" s="2">
        <f>'Moving Avg'!G1745</f>
        <v>75.603688000000034</v>
      </c>
      <c r="I1745" s="2">
        <f>'Moving Avg'!H1745</f>
        <v>75.387373999999966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74.444299999999998</v>
      </c>
      <c r="C1746" s="2">
        <f>RSI!I1746</f>
        <v>44.892467959922591</v>
      </c>
      <c r="D1746" s="2">
        <f>MACD!E1746</f>
        <v>-0.10637824376809135</v>
      </c>
      <c r="E1746" s="2">
        <f>MACD!F1746</f>
        <v>0.17456837634040967</v>
      </c>
      <c r="F1746" s="2">
        <f>'Moving Avg'!D1746</f>
        <v>74.607920000000007</v>
      </c>
      <c r="G1746" s="2">
        <f>'Moving Avg'!F1746</f>
        <v>74.506070000000022</v>
      </c>
      <c r="H1746" s="2">
        <f>'Moving Avg'!G1746</f>
        <v>75.619886000000037</v>
      </c>
      <c r="I1746" s="2">
        <f>'Moving Avg'!H1746</f>
        <v>75.36624799999997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74.444299999999998</v>
      </c>
      <c r="C1747" s="2">
        <f>RSI!I1747</f>
        <v>44.892467959922591</v>
      </c>
      <c r="D1747" s="2">
        <f>MACD!E1747</f>
        <v>-0.12462196951851467</v>
      </c>
      <c r="E1747" s="2">
        <f>MACD!F1747</f>
        <v>0.11473030716862481</v>
      </c>
      <c r="F1747" s="2">
        <f>'Moving Avg'!D1747</f>
        <v>74.444299999999998</v>
      </c>
      <c r="G1747" s="2">
        <f>'Moving Avg'!F1747</f>
        <v>74.506070000000022</v>
      </c>
      <c r="H1747" s="2">
        <f>'Moving Avg'!G1747</f>
        <v>75.579146000000051</v>
      </c>
      <c r="I1747" s="2">
        <f>'Moving Avg'!H1747</f>
        <v>75.345121999999961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74.444299999999998</v>
      </c>
      <c r="C1748" s="2">
        <f>RSI!I1748</f>
        <v>44.892467959922591</v>
      </c>
      <c r="D1748" s="2">
        <f>MACD!E1748</f>
        <v>-0.45087990884414353</v>
      </c>
      <c r="E1748" s="2">
        <f>MACD!F1748</f>
        <v>1.6082639660711384E-3</v>
      </c>
      <c r="F1748" s="2">
        <f>'Moving Avg'!D1748</f>
        <v>74.444299999999998</v>
      </c>
      <c r="G1748" s="2">
        <f>'Moving Avg'!F1748</f>
        <v>74.506070000000022</v>
      </c>
      <c r="H1748" s="2">
        <f>'Moving Avg'!G1748</f>
        <v>75.538406000000052</v>
      </c>
      <c r="I1748" s="2">
        <f>'Moving Avg'!H1748</f>
        <v>75.323995999999966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72.480999999999995</v>
      </c>
      <c r="C1749" s="2">
        <f>RSI!I1749</f>
        <v>29.545642148697112</v>
      </c>
      <c r="D1749" s="2">
        <f>MACD!E1749</f>
        <v>-0.13989476263095924</v>
      </c>
      <c r="E1749" s="2">
        <f>MACD!F1749</f>
        <v>-2.6692341353334939E-2</v>
      </c>
      <c r="F1749" s="2">
        <f>'Moving Avg'!D1749</f>
        <v>74.051639999999992</v>
      </c>
      <c r="G1749" s="2">
        <f>'Moving Avg'!F1749</f>
        <v>74.407905000000014</v>
      </c>
      <c r="H1749" s="2">
        <f>'Moving Avg'!G1749</f>
        <v>75.458400000000054</v>
      </c>
      <c r="I1749" s="2">
        <f>'Moving Avg'!H1749</f>
        <v>75.293053499999957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74.444299999999998</v>
      </c>
      <c r="C1750" s="2">
        <f>RSI!I1750</f>
        <v>48.504081214436184</v>
      </c>
      <c r="D1750" s="2">
        <f>MACD!E1750</f>
        <v>-8.3839527758300392E-3</v>
      </c>
      <c r="E1750" s="2">
        <f>MACD!F1750</f>
        <v>-2.3030663637833959E-2</v>
      </c>
      <c r="F1750" s="2">
        <f>'Moving Avg'!D1750</f>
        <v>74.051639999999992</v>
      </c>
      <c r="G1750" s="2">
        <f>'Moving Avg'!F1750</f>
        <v>74.407905</v>
      </c>
      <c r="H1750" s="2">
        <f>'Moving Avg'!G1750</f>
        <v>75.426168000000047</v>
      </c>
      <c r="I1750" s="2">
        <f>'Moving Avg'!H1750</f>
        <v>75.271927499999961</v>
      </c>
      <c r="J1750" s="5" t="str">
        <f>OBV!F1750</f>
        <v>BEARISH</v>
      </c>
      <c r="K1750" s="5" t="str">
        <f>OBV!G1750</f>
        <v>NEUTRAL</v>
      </c>
      <c r="L1750" s="5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74.444299999999998</v>
      </c>
      <c r="C1751" s="2">
        <f>RSI!I1751</f>
        <v>48.504081214436184</v>
      </c>
      <c r="D1751" s="2">
        <f>MACD!E1751</f>
        <v>0.10407020255541966</v>
      </c>
      <c r="E1751" s="2">
        <f>MACD!F1751</f>
        <v>2.3895096008167624E-3</v>
      </c>
      <c r="F1751" s="2">
        <f>'Moving Avg'!D1751</f>
        <v>74.051639999999992</v>
      </c>
      <c r="G1751" s="2">
        <f>'Moving Avg'!F1751</f>
        <v>74.407905</v>
      </c>
      <c r="H1751" s="2">
        <f>'Moving Avg'!G1751</f>
        <v>75.394098000000071</v>
      </c>
      <c r="I1751" s="2">
        <f>'Moving Avg'!H1751</f>
        <v>75.250801499999966</v>
      </c>
      <c r="J1751" s="5" t="str">
        <f>OBV!F1751</f>
        <v>BEARISH</v>
      </c>
      <c r="K1751" s="5" t="str">
        <f>OBV!G1751</f>
        <v>NEUTRAL</v>
      </c>
      <c r="L1751" s="5" t="str">
        <f>OBV!H1751</f>
        <v>NEUTRAL</v>
      </c>
    </row>
    <row r="1752" spans="1:12" ht="13.5" x14ac:dyDescent="0.25">
      <c r="A1752" s="3">
        <f>RSI!A1752</f>
        <v>44859</v>
      </c>
      <c r="B1752" s="2">
        <f>RSI!B1752</f>
        <v>74.436199999999999</v>
      </c>
      <c r="C1752" s="2">
        <f>RSI!I1752</f>
        <v>48.441710329855802</v>
      </c>
      <c r="D1752" s="2">
        <f>MACD!E1752</f>
        <v>0.20091240171744573</v>
      </c>
      <c r="E1752" s="2">
        <f>MACD!F1752</f>
        <v>4.2094088024142558E-2</v>
      </c>
      <c r="F1752" s="2">
        <f>'Moving Avg'!D1752</f>
        <v>74.050019999999989</v>
      </c>
      <c r="G1752" s="2">
        <f>'Moving Avg'!F1752</f>
        <v>74.407499999999999</v>
      </c>
      <c r="H1752" s="2">
        <f>'Moving Avg'!G1752</f>
        <v>75.361866000000063</v>
      </c>
      <c r="I1752" s="2">
        <f>'Moving Avg'!H1752</f>
        <v>75.21810549999995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72.816400000000002</v>
      </c>
      <c r="C1753" s="2">
        <f>RSI!I1753</f>
        <v>37.936174381359343</v>
      </c>
      <c r="D1753" s="2">
        <f>MACD!E1753</f>
        <v>0.27803535089887532</v>
      </c>
      <c r="E1753" s="2">
        <f>MACD!F1753</f>
        <v>8.9282340599089113E-2</v>
      </c>
      <c r="F1753" s="2">
        <f>'Moving Avg'!D1753</f>
        <v>73.724439999999987</v>
      </c>
      <c r="G1753" s="2">
        <f>'Moving Avg'!F1753</f>
        <v>74.326104999999998</v>
      </c>
      <c r="H1753" s="2">
        <f>'Moving Avg'!G1753</f>
        <v>75.297238000000064</v>
      </c>
      <c r="I1753" s="2">
        <f>'Moving Avg'!H1753</f>
        <v>75.177310499999962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73.258099999999999</v>
      </c>
      <c r="C1754" s="2">
        <f>RSI!I1754</f>
        <v>41.652161541708239</v>
      </c>
      <c r="D1754" s="2">
        <f>MACD!E1754</f>
        <v>0.32112386833847495</v>
      </c>
      <c r="E1754" s="2">
        <f>MACD!F1754</f>
        <v>0.13565064614696629</v>
      </c>
      <c r="F1754" s="2">
        <f>'Moving Avg'!D1754</f>
        <v>73.879859999999994</v>
      </c>
      <c r="G1754" s="2">
        <f>'Moving Avg'!F1754</f>
        <v>74.266795000000016</v>
      </c>
      <c r="H1754" s="2">
        <f>'Moving Avg'!G1754</f>
        <v>75.241444000000058</v>
      </c>
      <c r="I1754" s="2">
        <f>'Moving Avg'!H1754</f>
        <v>75.150214999999946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44862</v>
      </c>
      <c r="B1755" s="2">
        <f>RSI!B1755</f>
        <v>73.25</v>
      </c>
      <c r="C1755" s="2">
        <f>RSI!I1755</f>
        <v>41.602968657377808</v>
      </c>
      <c r="D1755" s="2">
        <f>MACD!E1755</f>
        <v>0.36534109575310936</v>
      </c>
      <c r="E1755" s="2">
        <f>MACD!F1755</f>
        <v>0.18158873606819492</v>
      </c>
      <c r="F1755" s="2">
        <f>'Moving Avg'!D1755</f>
        <v>73.640999999999991</v>
      </c>
      <c r="G1755" s="2">
        <f>'Moving Avg'!F1755</f>
        <v>74.207080000000005</v>
      </c>
      <c r="H1755" s="2">
        <f>'Moving Avg'!G1755</f>
        <v>75.232936000000052</v>
      </c>
      <c r="I1755" s="2">
        <f>'Moving Avg'!H1755</f>
        <v>75.123078999999947</v>
      </c>
      <c r="J1755" s="5" t="str">
        <f>OBV!F1755</f>
        <v>BULLISH</v>
      </c>
      <c r="K1755" s="5" t="str">
        <f>OBV!G1755</f>
        <v>NEUTRAL</v>
      </c>
      <c r="L1755" s="5" t="str">
        <f>OBV!H1755</f>
        <v>BULLISH DIVERGENCE</v>
      </c>
    </row>
    <row r="1756" spans="1:12" ht="13.5" x14ac:dyDescent="0.25">
      <c r="A1756" s="3">
        <f>RSI!A1756</f>
        <v>44865</v>
      </c>
      <c r="B1756" s="2">
        <f>RSI!B1756</f>
        <v>73.25</v>
      </c>
      <c r="C1756" s="2">
        <f>RSI!I1756</f>
        <v>41.602968657377801</v>
      </c>
      <c r="D1756" s="2">
        <f>MACD!E1756</f>
        <v>0.40943104776452799</v>
      </c>
      <c r="E1756" s="2">
        <f>MACD!F1756</f>
        <v>0.22715719840746154</v>
      </c>
      <c r="F1756" s="2">
        <f>'Moving Avg'!D1756</f>
        <v>73.402140000000003</v>
      </c>
      <c r="G1756" s="2">
        <f>'Moving Avg'!F1756</f>
        <v>74.147365000000008</v>
      </c>
      <c r="H1756" s="2">
        <f>'Moving Avg'!G1756</f>
        <v>75.17632600000006</v>
      </c>
      <c r="I1756" s="2">
        <f>'Moving Avg'!H1756</f>
        <v>75.088307999999941</v>
      </c>
      <c r="J1756" s="5" t="str">
        <f>OBV!F1756</f>
        <v>BULLISH</v>
      </c>
      <c r="K1756" s="5" t="str">
        <f>OBV!G1756</f>
        <v>NEUTRAL</v>
      </c>
      <c r="L1756" s="5" t="str">
        <f>OBV!H1756</f>
        <v>BULLISH DIVERGENCE</v>
      </c>
    </row>
    <row r="1757" spans="1:12" ht="13.5" x14ac:dyDescent="0.25">
      <c r="A1757" s="3">
        <f>RSI!A1757</f>
        <v>44866</v>
      </c>
      <c r="B1757" s="2">
        <f>RSI!B1757</f>
        <v>73.258099999999999</v>
      </c>
      <c r="C1757" s="2">
        <f>RSI!I1757</f>
        <v>41.682847253230456</v>
      </c>
      <c r="D1757" s="2">
        <f>MACD!E1757</f>
        <v>0.45231883298414743</v>
      </c>
      <c r="E1757" s="2">
        <f>MACD!F1757</f>
        <v>0.27218952532279872</v>
      </c>
      <c r="F1757" s="2">
        <f>'Moving Avg'!D1757</f>
        <v>73.166520000000006</v>
      </c>
      <c r="G1757" s="2">
        <f>'Moving Avg'!F1757</f>
        <v>74.088054999999997</v>
      </c>
      <c r="H1757" s="2">
        <f>'Moving Avg'!G1757</f>
        <v>75.119878000000057</v>
      </c>
      <c r="I1757" s="2">
        <f>'Moving Avg'!H1757</f>
        <v>75.061250999999928</v>
      </c>
      <c r="J1757" s="5" t="str">
        <f>OBV!F1757</f>
        <v>BULLISH</v>
      </c>
      <c r="K1757" s="5" t="str">
        <f>OBV!G1757</f>
        <v>NEUTRAL</v>
      </c>
      <c r="L1757" s="5" t="str">
        <f>OBV!H1757</f>
        <v>BULLISH DIVERGENCE</v>
      </c>
    </row>
    <row r="1758" spans="1:12" ht="13.5" x14ac:dyDescent="0.25">
      <c r="A1758" s="3">
        <f>RSI!A1758</f>
        <v>44867</v>
      </c>
      <c r="B1758" s="2">
        <f>RSI!B1758</f>
        <v>73.258099999999999</v>
      </c>
      <c r="C1758" s="2">
        <f>RSI!I1758</f>
        <v>41.682847253230456</v>
      </c>
      <c r="D1758" s="2">
        <f>MACD!E1758</f>
        <v>0.49428369225324786</v>
      </c>
      <c r="E1758" s="2">
        <f>MACD!F1758</f>
        <v>0.31660835870888859</v>
      </c>
      <c r="F1758" s="2">
        <f>'Moving Avg'!D1758</f>
        <v>73.254860000000008</v>
      </c>
      <c r="G1758" s="2">
        <f>'Moving Avg'!F1758</f>
        <v>74.130595</v>
      </c>
      <c r="H1758" s="2">
        <f>'Moving Avg'!G1758</f>
        <v>75.063430000000054</v>
      </c>
      <c r="I1758" s="2">
        <f>'Moving Avg'!H1758</f>
        <v>75.034193999999928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</row>
    <row r="1759" spans="1:12" ht="13.5" x14ac:dyDescent="0.25">
      <c r="A1759" s="3">
        <f>RSI!A1759</f>
        <v>44868</v>
      </c>
      <c r="B1759" s="2">
        <f>RSI!B1759</f>
        <v>73.258099999999999</v>
      </c>
      <c r="C1759" s="2">
        <f>RSI!I1759</f>
        <v>41.682847253230456</v>
      </c>
      <c r="D1759" s="2">
        <f>MACD!E1759</f>
        <v>0.23300107552957172</v>
      </c>
      <c r="E1759" s="2">
        <f>MACD!F1759</f>
        <v>0.29988690207302521</v>
      </c>
      <c r="F1759" s="2">
        <f>'Moving Avg'!D1759</f>
        <v>73.254860000000008</v>
      </c>
      <c r="G1759" s="2">
        <f>'Moving Avg'!F1759</f>
        <v>74.030380000000008</v>
      </c>
      <c r="H1759" s="2">
        <f>'Moving Avg'!G1759</f>
        <v>75.00698200000005</v>
      </c>
      <c r="I1759" s="2">
        <f>'Moving Avg'!H1759</f>
        <v>75.007136999999915</v>
      </c>
      <c r="J1759" s="5" t="str">
        <f>OBV!F1759</f>
        <v>BULLISH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73.258099999999999</v>
      </c>
      <c r="C1760" s="2">
        <f>RSI!I1760</f>
        <v>41.682847253230442</v>
      </c>
      <c r="D1760" s="2">
        <f>MACD!E1760</f>
        <v>0.3188275031616854</v>
      </c>
      <c r="E1760" s="2">
        <f>MACD!F1760</f>
        <v>0.30367502229075727</v>
      </c>
      <c r="F1760" s="2">
        <f>'Moving Avg'!D1760</f>
        <v>73.25648000000001</v>
      </c>
      <c r="G1760" s="2">
        <f>'Moving Avg'!F1760</f>
        <v>73.930165000000002</v>
      </c>
      <c r="H1760" s="2">
        <f>'Moving Avg'!G1760</f>
        <v>74.942354000000066</v>
      </c>
      <c r="I1760" s="2">
        <f>'Moving Avg'!H1760</f>
        <v>74.980118499999932</v>
      </c>
      <c r="J1760" s="5" t="str">
        <f>OBV!F1760</f>
        <v>BULLISH</v>
      </c>
      <c r="K1760" s="5" t="str">
        <f>OBV!G1760</f>
        <v>NEUTRAL</v>
      </c>
      <c r="L1760" s="5" t="str">
        <f>OBV!H1760</f>
        <v>CONFIRMED BULLISH</v>
      </c>
    </row>
    <row r="1761" spans="1:12" ht="13.5" x14ac:dyDescent="0.25">
      <c r="A1761" s="3">
        <f>RSI!A1761</f>
        <v>44872</v>
      </c>
      <c r="B1761" s="2">
        <f>RSI!B1761</f>
        <v>73.258099999999999</v>
      </c>
      <c r="C1761" s="2">
        <f>RSI!I1761</f>
        <v>41.682847253230449</v>
      </c>
      <c r="D1761" s="2">
        <f>MACD!E1761</f>
        <v>0.39595501765222707</v>
      </c>
      <c r="E1761" s="2">
        <f>MACD!F1761</f>
        <v>0.32213102136305127</v>
      </c>
      <c r="F1761" s="2">
        <f>'Moving Avg'!D1761</f>
        <v>73.258099999999999</v>
      </c>
      <c r="G1761" s="2">
        <f>'Moving Avg'!F1761</f>
        <v>73.829950000000011</v>
      </c>
      <c r="H1761" s="2">
        <f>'Moving Avg'!G1761</f>
        <v>74.869546000000057</v>
      </c>
      <c r="I1761" s="2">
        <f>'Moving Avg'!H1761</f>
        <v>74.953099999999921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</row>
    <row r="1762" spans="1:12" ht="13.5" x14ac:dyDescent="0.25">
      <c r="A1762" s="3">
        <f>RSI!A1762</f>
        <v>44873</v>
      </c>
      <c r="B1762" s="2">
        <f>RSI!B1762</f>
        <v>71.981899999999996</v>
      </c>
      <c r="C1762" s="2">
        <f>RSI!I1762</f>
        <v>31.766248880257265</v>
      </c>
      <c r="D1762" s="2">
        <f>MACD!E1762</f>
        <v>0.55867537780690668</v>
      </c>
      <c r="E1762" s="2">
        <f>MACD!F1762</f>
        <v>0.36943989265182237</v>
      </c>
      <c r="F1762" s="2">
        <f>'Moving Avg'!D1762</f>
        <v>73.002859999999998</v>
      </c>
      <c r="G1762" s="2">
        <f>'Moving Avg'!F1762</f>
        <v>73.665925000000001</v>
      </c>
      <c r="H1762" s="2">
        <f>'Moving Avg'!G1762</f>
        <v>74.771214000000057</v>
      </c>
      <c r="I1762" s="2">
        <f>'Moving Avg'!H1762</f>
        <v>74.935085999999913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71.990099999999998</v>
      </c>
      <c r="C1763" s="2">
        <f>RSI!I1763</f>
        <v>31.878391329785444</v>
      </c>
      <c r="D1763" s="2">
        <f>MACD!E1763</f>
        <v>0.45795799185623309</v>
      </c>
      <c r="E1763" s="2">
        <f>MACD!F1763</f>
        <v>0.38714351249270457</v>
      </c>
      <c r="F1763" s="2">
        <f>'Moving Avg'!D1763</f>
        <v>72.749259999999992</v>
      </c>
      <c r="G1763" s="2">
        <f>'Moving Avg'!F1763</f>
        <v>73.543215000000004</v>
      </c>
      <c r="H1763" s="2">
        <f>'Moving Avg'!G1763</f>
        <v>74.673046000000056</v>
      </c>
      <c r="I1763" s="2">
        <f>'Moving Avg'!H1763</f>
        <v>74.91229299999992</v>
      </c>
      <c r="J1763" s="5" t="str">
        <f>OBV!F1763</f>
        <v>BULLISH</v>
      </c>
      <c r="K1763" s="5" t="str">
        <f>OBV!G1763</f>
        <v>NEUTRAL</v>
      </c>
      <c r="L1763" s="5" t="str">
        <f>OBV!H1763</f>
        <v>BULLISH DIVERGENCE</v>
      </c>
    </row>
    <row r="1764" spans="1:12" ht="13.5" x14ac:dyDescent="0.25">
      <c r="A1764" s="3">
        <f>RSI!A1764</f>
        <v>44875</v>
      </c>
      <c r="B1764" s="2">
        <f>RSI!B1764</f>
        <v>71.622</v>
      </c>
      <c r="C1764" s="2">
        <f>RSI!I1764</f>
        <v>29.532000730414893</v>
      </c>
      <c r="D1764" s="2">
        <f>MACD!E1764</f>
        <v>0.47846650153182679</v>
      </c>
      <c r="E1764" s="2">
        <f>MACD!F1764</f>
        <v>0.40540811030052903</v>
      </c>
      <c r="F1764" s="2">
        <f>'Moving Avg'!D1764</f>
        <v>72.42204000000001</v>
      </c>
      <c r="G1764" s="2">
        <f>'Moving Avg'!F1764</f>
        <v>73.402100000000004</v>
      </c>
      <c r="H1764" s="2">
        <f>'Moving Avg'!G1764</f>
        <v>74.56751600000004</v>
      </c>
      <c r="I1764" s="2">
        <f>'Moving Avg'!H1764</f>
        <v>74.887659499999913</v>
      </c>
      <c r="J1764" s="5" t="str">
        <f>OBV!F1764</f>
        <v>BULLISH</v>
      </c>
      <c r="K1764" s="5" t="str">
        <f>OBV!G1764</f>
        <v>NEUTRAL</v>
      </c>
      <c r="L1764" s="5" t="str">
        <f>OBV!H1764</f>
        <v>BULLISH DIVERGENCE</v>
      </c>
    </row>
    <row r="1765" spans="1:12" ht="13.5" x14ac:dyDescent="0.25">
      <c r="A1765" s="3">
        <f>RSI!A1765</f>
        <v>44876</v>
      </c>
      <c r="B1765" s="2">
        <f>RSI!B1765</f>
        <v>71.990099999999998</v>
      </c>
      <c r="C1765" s="2">
        <f>RSI!I1765</f>
        <v>34.707496045719182</v>
      </c>
      <c r="D1765" s="2">
        <f>MACD!E1765</f>
        <v>0.47921400624596799</v>
      </c>
      <c r="E1765" s="2">
        <f>MACD!F1765</f>
        <v>0.42016928948961685</v>
      </c>
      <c r="F1765" s="2">
        <f>'Moving Avg'!D1765</f>
        <v>72.168440000000004</v>
      </c>
      <c r="G1765" s="2">
        <f>'Moving Avg'!F1765</f>
        <v>73.279390000000006</v>
      </c>
      <c r="H1765" s="2">
        <f>'Moving Avg'!G1765</f>
        <v>74.477528000000049</v>
      </c>
      <c r="I1765" s="2">
        <f>'Moving Avg'!H1765</f>
        <v>74.848516999999902</v>
      </c>
      <c r="J1765" s="5" t="str">
        <f>OBV!F1765</f>
        <v>BULLISH</v>
      </c>
      <c r="K1765" s="5" t="str">
        <f>OBV!G1765</f>
        <v>WEAK</v>
      </c>
      <c r="L1765" s="5" t="str">
        <f>OBV!H1765</f>
        <v>BULLISH DIVERGENCE</v>
      </c>
    </row>
    <row r="1766" spans="1:12" ht="13.5" x14ac:dyDescent="0.25">
      <c r="A1766" s="3">
        <f>RSI!A1766</f>
        <v>44879</v>
      </c>
      <c r="B1766" s="2">
        <f>RSI!B1766</f>
        <v>71.990099999999998</v>
      </c>
      <c r="C1766" s="2">
        <f>RSI!I1766</f>
        <v>34.707496045719182</v>
      </c>
      <c r="D1766" s="2">
        <f>MACD!E1766</f>
        <v>0.48869636456906562</v>
      </c>
      <c r="E1766" s="2">
        <f>MACD!F1766</f>
        <v>0.43387470450550664</v>
      </c>
      <c r="F1766" s="2">
        <f>'Moving Avg'!D1766</f>
        <v>71.914839999999998</v>
      </c>
      <c r="G1766" s="2">
        <f>'Moving Avg'!F1766</f>
        <v>73.156680000000009</v>
      </c>
      <c r="H1766" s="2">
        <f>'Moving Avg'!G1766</f>
        <v>74.379360000000048</v>
      </c>
      <c r="I1766" s="2">
        <f>'Moving Avg'!H1766</f>
        <v>74.809374499999905</v>
      </c>
      <c r="J1766" s="5" t="str">
        <f>OBV!F1766</f>
        <v>BULLISH</v>
      </c>
      <c r="K1766" s="5" t="str">
        <f>OBV!G1766</f>
        <v>WEAK</v>
      </c>
      <c r="L1766" s="5" t="str">
        <f>OBV!H1766</f>
        <v>BULLISH DIVERGENCE</v>
      </c>
    </row>
    <row r="1767" spans="1:12" ht="13.5" x14ac:dyDescent="0.25">
      <c r="A1767" s="3">
        <f>RSI!A1767</f>
        <v>44880</v>
      </c>
      <c r="B1767" s="2">
        <f>RSI!B1767</f>
        <v>71.990099999999998</v>
      </c>
      <c r="C1767" s="2">
        <f>RSI!I1767</f>
        <v>34.707496045719196</v>
      </c>
      <c r="D1767" s="2">
        <f>MACD!E1767</f>
        <v>0.50616036194962533</v>
      </c>
      <c r="E1767" s="2">
        <f>MACD!F1767</f>
        <v>0.44833183599433035</v>
      </c>
      <c r="F1767" s="2">
        <f>'Moving Avg'!D1767</f>
        <v>71.916479999999993</v>
      </c>
      <c r="G1767" s="2">
        <f>'Moving Avg'!F1767</f>
        <v>73.033969999999997</v>
      </c>
      <c r="H1767" s="2">
        <f>'Moving Avg'!G1767</f>
        <v>74.273010000000042</v>
      </c>
      <c r="I1767" s="2">
        <f>'Moving Avg'!H1767</f>
        <v>74.770231999999893</v>
      </c>
      <c r="J1767" s="5" t="str">
        <f>OBV!F1767</f>
        <v>BULLISH</v>
      </c>
      <c r="K1767" s="5" t="str">
        <f>OBV!G1767</f>
        <v>WEAK</v>
      </c>
      <c r="L1767" s="5" t="str">
        <f>OBV!H1767</f>
        <v>CONFIRMED BULLISH</v>
      </c>
    </row>
    <row r="1768" spans="1:12" ht="13.5" x14ac:dyDescent="0.25">
      <c r="A1768" s="3">
        <f>RSI!A1768</f>
        <v>44881</v>
      </c>
      <c r="B1768" s="2">
        <f>RSI!B1768</f>
        <v>74.419799999999995</v>
      </c>
      <c r="C1768" s="2">
        <f>RSI!I1768</f>
        <v>59.331512259331184</v>
      </c>
      <c r="D1768" s="2">
        <f>MACD!E1768</f>
        <v>0.34854713639934687</v>
      </c>
      <c r="E1768" s="2">
        <f>MACD!F1768</f>
        <v>0.42837489607533369</v>
      </c>
      <c r="F1768" s="2">
        <f>'Moving Avg'!D1768</f>
        <v>72.402419999999992</v>
      </c>
      <c r="G1768" s="2">
        <f>'Moving Avg'!F1768</f>
        <v>73.032745000000006</v>
      </c>
      <c r="H1768" s="2">
        <f>'Moving Avg'!G1768</f>
        <v>74.215254000000044</v>
      </c>
      <c r="I1768" s="2">
        <f>'Moving Avg'!H1768</f>
        <v>74.743237999999891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</row>
    <row r="1769" spans="1:12" ht="13.5" x14ac:dyDescent="0.25">
      <c r="A1769" s="3">
        <f>RSI!A1769</f>
        <v>44882</v>
      </c>
      <c r="B1769" s="2">
        <f>RSI!B1769</f>
        <v>74.419799999999995</v>
      </c>
      <c r="C1769" s="2">
        <f>RSI!I1769</f>
        <v>59.331512259331184</v>
      </c>
      <c r="D1769" s="2">
        <f>MACD!E1769</f>
        <v>0.20785019744799627</v>
      </c>
      <c r="E1769" s="2">
        <f>MACD!F1769</f>
        <v>0.38426995634986622</v>
      </c>
      <c r="F1769" s="2">
        <f>'Moving Avg'!D1769</f>
        <v>72.961980000000011</v>
      </c>
      <c r="G1769" s="2">
        <f>'Moving Avg'!F1769</f>
        <v>73.129684999999995</v>
      </c>
      <c r="H1769" s="2">
        <f>'Moving Avg'!G1769</f>
        <v>74.157498000000047</v>
      </c>
      <c r="I1769" s="2">
        <f>'Moving Avg'!H1769</f>
        <v>74.71624399999989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74.411600000000007</v>
      </c>
      <c r="C1770" s="2">
        <f>RSI!I1770</f>
        <v>59.244060018298512</v>
      </c>
      <c r="D1770" s="2">
        <f>MACD!E1770</f>
        <v>8.2617550720314625E-2</v>
      </c>
      <c r="E1770" s="2">
        <f>MACD!F1770</f>
        <v>0.32393947522395594</v>
      </c>
      <c r="F1770" s="2">
        <f>'Moving Avg'!D1770</f>
        <v>73.446280000000002</v>
      </c>
      <c r="G1770" s="2">
        <f>'Moving Avg'!F1770</f>
        <v>73.128049999999988</v>
      </c>
      <c r="H1770" s="2">
        <f>'Moving Avg'!G1770</f>
        <v>74.099578000000037</v>
      </c>
      <c r="I1770" s="2">
        <f>'Moving Avg'!H1770</f>
        <v>74.689208999999877</v>
      </c>
      <c r="J1770" s="5" t="str">
        <f>OBV!F1770</f>
        <v>BEARISH</v>
      </c>
      <c r="K1770" s="5" t="str">
        <f>OBV!G1770</f>
        <v>STRONG</v>
      </c>
      <c r="L1770" s="5" t="str">
        <f>OBV!H1770</f>
        <v>BEARISH DIVERGENCE</v>
      </c>
    </row>
    <row r="1771" spans="1:12" ht="13.5" x14ac:dyDescent="0.25">
      <c r="A1771" s="3">
        <f>RSI!A1771</f>
        <v>44886</v>
      </c>
      <c r="B1771" s="2">
        <f>RSI!B1771</f>
        <v>74.411600000000007</v>
      </c>
      <c r="C1771" s="2">
        <f>RSI!I1771</f>
        <v>59.244060018298512</v>
      </c>
      <c r="D1771" s="2">
        <f>MACD!E1771</f>
        <v>-2.958600498621422E-2</v>
      </c>
      <c r="E1771" s="2">
        <f>MACD!F1771</f>
        <v>0.25323437918192193</v>
      </c>
      <c r="F1771" s="2">
        <f>'Moving Avg'!D1771</f>
        <v>73.930580000000006</v>
      </c>
      <c r="G1771" s="2">
        <f>'Moving Avg'!F1771</f>
        <v>73.12641499999998</v>
      </c>
      <c r="H1771" s="2">
        <f>'Moving Avg'!G1771</f>
        <v>74.049840000000032</v>
      </c>
      <c r="I1771" s="2">
        <f>'Moving Avg'!H1771</f>
        <v>74.662173999999865</v>
      </c>
      <c r="J1771" s="5" t="str">
        <f>OBV!F1771</f>
        <v>BEARISH</v>
      </c>
      <c r="K1771" s="5" t="str">
        <f>OBV!G1771</f>
        <v>STRONG</v>
      </c>
      <c r="L1771" s="5" t="str">
        <f>OBV!H1771</f>
        <v>BEARISH DIVERGENCE</v>
      </c>
    </row>
    <row r="1772" spans="1:12" ht="13.5" x14ac:dyDescent="0.25">
      <c r="A1772" s="3">
        <f>RSI!A1772</f>
        <v>44887</v>
      </c>
      <c r="B1772" s="2">
        <f>RSI!B1772</f>
        <v>74.411600000000007</v>
      </c>
      <c r="C1772" s="2">
        <f>RSI!I1772</f>
        <v>59.244060018298512</v>
      </c>
      <c r="D1772" s="2">
        <f>MACD!E1772</f>
        <v>-0.32664137193592069</v>
      </c>
      <c r="E1772" s="2">
        <f>MACD!F1772</f>
        <v>0.13725922895835341</v>
      </c>
      <c r="F1772" s="2">
        <f>'Moving Avg'!D1772</f>
        <v>74.414880000000011</v>
      </c>
      <c r="G1772" s="2">
        <f>'Moving Avg'!F1772</f>
        <v>73.125184999999973</v>
      </c>
      <c r="H1772" s="2">
        <f>'Moving Avg'!G1772</f>
        <v>74.000102000000027</v>
      </c>
      <c r="I1772" s="2">
        <f>'Moving Avg'!H1772</f>
        <v>74.635138999999867</v>
      </c>
      <c r="J1772" s="5" t="str">
        <f>OBV!F1772</f>
        <v>BEARISH</v>
      </c>
      <c r="K1772" s="5" t="str">
        <f>OBV!G1772</f>
        <v>STRONG</v>
      </c>
      <c r="L1772" s="5" t="str">
        <f>OBV!H1772</f>
        <v>BEARISH DIVERGENCE</v>
      </c>
    </row>
    <row r="1773" spans="1:12" ht="13.5" x14ac:dyDescent="0.25">
      <c r="A1773" s="3">
        <f>RSI!A1773</f>
        <v>44888</v>
      </c>
      <c r="B1773" s="2">
        <f>RSI!B1773</f>
        <v>74.419799999999995</v>
      </c>
      <c r="C1773" s="2">
        <f>RSI!I1773</f>
        <v>59.318951377794697</v>
      </c>
      <c r="D1773" s="2">
        <f>MACD!E1773</f>
        <v>-0.58268940733030661</v>
      </c>
      <c r="E1773" s="2">
        <f>MACD!F1773</f>
        <v>-6.7304982993785928E-3</v>
      </c>
      <c r="F1773" s="2">
        <f>'Moving Avg'!D1773</f>
        <v>74.414880000000011</v>
      </c>
      <c r="G1773" s="2">
        <f>'Moving Avg'!F1773</f>
        <v>73.205354999999969</v>
      </c>
      <c r="H1773" s="2">
        <f>'Moving Avg'!G1773</f>
        <v>73.95052800000002</v>
      </c>
      <c r="I1773" s="2">
        <f>'Moving Avg'!H1773</f>
        <v>74.608144999999865</v>
      </c>
      <c r="J1773" s="5" t="str">
        <f>OBV!F1773</f>
        <v>BEARISH</v>
      </c>
      <c r="K1773" s="5" t="str">
        <f>OBV!G1773</f>
        <v>STRONG</v>
      </c>
      <c r="L1773" s="5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74.419799999999995</v>
      </c>
      <c r="C1774" s="2">
        <f>RSI!I1774</f>
        <v>59.318951377794704</v>
      </c>
      <c r="D1774" s="2">
        <f>MACD!E1774</f>
        <v>-0.86097616546173583</v>
      </c>
      <c r="E1774" s="2">
        <f>MACD!F1774</f>
        <v>-0.17757963173185007</v>
      </c>
      <c r="F1774" s="2">
        <f>'Moving Avg'!D1774</f>
        <v>74.414880000000011</v>
      </c>
      <c r="G1774" s="2">
        <f>'Moving Avg'!F1774</f>
        <v>73.263439999999974</v>
      </c>
      <c r="H1774" s="2">
        <f>'Moving Avg'!G1774</f>
        <v>73.900954000000013</v>
      </c>
      <c r="I1774" s="2">
        <f>'Moving Avg'!H1774</f>
        <v>74.594646999999853</v>
      </c>
      <c r="J1774" s="5" t="str">
        <f>OBV!F1774</f>
        <v>BEARISH</v>
      </c>
      <c r="K1774" s="5" t="str">
        <f>OBV!G1774</f>
        <v>STRONG</v>
      </c>
      <c r="L1774" s="5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74.419799999999995</v>
      </c>
      <c r="C1775" s="2">
        <f>RSI!I1775</f>
        <v>59.318951377794704</v>
      </c>
      <c r="D1775" s="2">
        <f>MACD!E1775</f>
        <v>-1.0444483985793909</v>
      </c>
      <c r="E1775" s="2">
        <f>MACD!F1775</f>
        <v>-0.35095338510135821</v>
      </c>
      <c r="F1775" s="2">
        <f>'Moving Avg'!D1775</f>
        <v>74.416520000000006</v>
      </c>
      <c r="G1775" s="2">
        <f>'Moving Avg'!F1775</f>
        <v>73.321929999999981</v>
      </c>
      <c r="H1775" s="2">
        <f>'Moving Avg'!G1775</f>
        <v>73.900464000000014</v>
      </c>
      <c r="I1775" s="2">
        <f>'Moving Avg'!H1775</f>
        <v>74.58211299999985</v>
      </c>
      <c r="J1775" s="5" t="str">
        <f>OBV!F1775</f>
        <v>BULLISH</v>
      </c>
      <c r="K1775" s="5" t="str">
        <f>OBV!G1775</f>
        <v>NEUTRAL</v>
      </c>
      <c r="L1775" s="5" t="str">
        <f>OBV!H1775</f>
        <v>CONFIRMED BULLISH</v>
      </c>
    </row>
    <row r="1776" spans="1:12" ht="13.5" x14ac:dyDescent="0.25">
      <c r="A1776" s="3">
        <f>RSI!A1776</f>
        <v>44893</v>
      </c>
      <c r="B1776" s="2">
        <f>RSI!B1776</f>
        <v>74.419799999999995</v>
      </c>
      <c r="C1776" s="2">
        <f>RSI!I1776</f>
        <v>59.318951377794704</v>
      </c>
      <c r="D1776" s="2">
        <f>MACD!E1776</f>
        <v>-1.2039807932034279</v>
      </c>
      <c r="E1776" s="2">
        <f>MACD!F1776</f>
        <v>-0.5215588667217721</v>
      </c>
      <c r="F1776" s="2">
        <f>'Moving Avg'!D1776</f>
        <v>74.41816</v>
      </c>
      <c r="G1776" s="2">
        <f>'Moving Avg'!F1776</f>
        <v>73.380419999999972</v>
      </c>
      <c r="H1776" s="2">
        <f>'Moving Avg'!G1776</f>
        <v>73.899974000000014</v>
      </c>
      <c r="I1776" s="2">
        <f>'Moving Avg'!H1776</f>
        <v>74.569578999999848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74.419799999999995</v>
      </c>
      <c r="C1777" s="2">
        <f>RSI!I1777</f>
        <v>59.318951377794704</v>
      </c>
      <c r="D1777" s="2">
        <f>MACD!E1777</f>
        <v>-1.3429388711202392</v>
      </c>
      <c r="E1777" s="2">
        <f>MACD!F1777</f>
        <v>-0.68583486760146561</v>
      </c>
      <c r="F1777" s="2">
        <f>'Moving Avg'!D1777</f>
        <v>74.419799999999995</v>
      </c>
      <c r="G1777" s="2">
        <f>'Moving Avg'!F1777</f>
        <v>73.438504999999978</v>
      </c>
      <c r="H1777" s="2">
        <f>'Moving Avg'!G1777</f>
        <v>73.899484000000015</v>
      </c>
      <c r="I1777" s="2">
        <f>'Moving Avg'!H1777</f>
        <v>74.556080999999836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</row>
    <row r="1778" spans="1:12" ht="13.5" x14ac:dyDescent="0.25">
      <c r="A1778" s="3">
        <f>RSI!A1778</f>
        <v>44895</v>
      </c>
      <c r="B1778" s="2">
        <f>RSI!B1778</f>
        <v>74.419799999999995</v>
      </c>
      <c r="C1778" s="2">
        <f>RSI!I1778</f>
        <v>59.318951377794704</v>
      </c>
      <c r="D1778" s="2">
        <f>MACD!E1778</f>
        <v>-1.0903939022958582</v>
      </c>
      <c r="E1778" s="2">
        <f>MACD!F1778</f>
        <v>-0.76674667454034418</v>
      </c>
      <c r="F1778" s="2">
        <f>'Moving Avg'!D1778</f>
        <v>74.419799999999995</v>
      </c>
      <c r="G1778" s="2">
        <f>'Moving Avg'!F1778</f>
        <v>73.496589999999969</v>
      </c>
      <c r="H1778" s="2">
        <f>'Moving Avg'!G1778</f>
        <v>73.898994000000016</v>
      </c>
      <c r="I1778" s="2">
        <f>'Moving Avg'!H1778</f>
        <v>74.542582999999837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74.419799999999995</v>
      </c>
      <c r="C1779" s="2">
        <f>RSI!I1779</f>
        <v>59.318951377794704</v>
      </c>
      <c r="D1779" s="2">
        <f>MACD!E1779</f>
        <v>-0.88010489364660316</v>
      </c>
      <c r="E1779" s="2">
        <f>MACD!F1779</f>
        <v>-0.78941831836159604</v>
      </c>
      <c r="F1779" s="2">
        <f>'Moving Avg'!D1779</f>
        <v>74.419799999999995</v>
      </c>
      <c r="G1779" s="2">
        <f>'Moving Avg'!F1779</f>
        <v>73.554674999999975</v>
      </c>
      <c r="H1779" s="2">
        <f>'Moving Avg'!G1779</f>
        <v>73.898504000000017</v>
      </c>
      <c r="I1779" s="2">
        <f>'Moving Avg'!H1779</f>
        <v>74.529084999999839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74.419799999999995</v>
      </c>
      <c r="C1780" s="2">
        <f>RSI!I1780</f>
        <v>59.318951377794704</v>
      </c>
      <c r="D1780" s="2">
        <f>MACD!E1780</f>
        <v>-0.70658040090262375</v>
      </c>
      <c r="E1780" s="2">
        <f>MACD!F1780</f>
        <v>-0.7728507348698016</v>
      </c>
      <c r="F1780" s="2">
        <f>'Moving Avg'!D1780</f>
        <v>74.419799999999995</v>
      </c>
      <c r="G1780" s="2">
        <f>'Moving Avg'!F1780</f>
        <v>73.612759999999966</v>
      </c>
      <c r="H1780" s="2">
        <f>'Moving Avg'!G1780</f>
        <v>73.898014000000018</v>
      </c>
      <c r="I1780" s="2">
        <f>'Moving Avg'!H1780</f>
        <v>74.51558699999984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74.419799999999995</v>
      </c>
      <c r="C1781" s="2">
        <f>RSI!I1781</f>
        <v>59.318951377794704</v>
      </c>
      <c r="D1781" s="2">
        <f>MACD!E1781</f>
        <v>-0.56266941199035614</v>
      </c>
      <c r="E1781" s="2">
        <f>MACD!F1781</f>
        <v>-0.73081447029391255</v>
      </c>
      <c r="F1781" s="2">
        <f>'Moving Avg'!D1781</f>
        <v>74.419799999999995</v>
      </c>
      <c r="G1781" s="2">
        <f>'Moving Avg'!F1781</f>
        <v>73.670844999999957</v>
      </c>
      <c r="H1781" s="2">
        <f>'Moving Avg'!G1781</f>
        <v>73.897524000000018</v>
      </c>
      <c r="I1781" s="2">
        <f>'Moving Avg'!H1781</f>
        <v>74.50309149999984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</row>
    <row r="1782" spans="1:12" ht="13.5" x14ac:dyDescent="0.25">
      <c r="A1782" s="3">
        <f>RSI!A1782</f>
        <v>44901</v>
      </c>
      <c r="B1782" s="2">
        <f>RSI!B1782</f>
        <v>73.626300000000001</v>
      </c>
      <c r="C1782" s="2">
        <f>RSI!I1782</f>
        <v>44.055932862721185</v>
      </c>
      <c r="D1782" s="2">
        <f>MACD!E1782</f>
        <v>-0.38482211968599245</v>
      </c>
      <c r="E1782" s="2">
        <f>MACD!F1782</f>
        <v>-0.66161600017232858</v>
      </c>
      <c r="F1782" s="2">
        <f>'Moving Avg'!D1782</f>
        <v>74.261099999999999</v>
      </c>
      <c r="G1782" s="2">
        <f>'Moving Avg'!F1782</f>
        <v>73.753064999999964</v>
      </c>
      <c r="H1782" s="2">
        <f>'Moving Avg'!G1782</f>
        <v>73.881164000000012</v>
      </c>
      <c r="I1782" s="2">
        <f>'Moving Avg'!H1782</f>
        <v>74.497193999999851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73.626300000000001</v>
      </c>
      <c r="C1783" s="2">
        <f>RSI!I1783</f>
        <v>44.055932862721178</v>
      </c>
      <c r="D1783" s="2">
        <f>MACD!E1783</f>
        <v>-0.23088680953658525</v>
      </c>
      <c r="E1783" s="2">
        <f>MACD!F1783</f>
        <v>-0.57547016204517987</v>
      </c>
      <c r="F1783" s="2">
        <f>'Moving Avg'!D1783</f>
        <v>74.102400000000003</v>
      </c>
      <c r="G1783" s="2">
        <f>'Moving Avg'!F1783</f>
        <v>73.834874999999968</v>
      </c>
      <c r="H1783" s="2">
        <f>'Moving Avg'!G1783</f>
        <v>73.864804000000007</v>
      </c>
      <c r="I1783" s="2">
        <f>'Moving Avg'!H1783</f>
        <v>74.487440499999849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73.626300000000001</v>
      </c>
      <c r="C1784" s="2">
        <f>RSI!I1784</f>
        <v>44.055932862721178</v>
      </c>
      <c r="D1784" s="2">
        <f>MACD!E1784</f>
        <v>-9.8608298057285992E-2</v>
      </c>
      <c r="E1784" s="2">
        <f>MACD!F1784</f>
        <v>-0.48009778924760116</v>
      </c>
      <c r="F1784" s="2">
        <f>'Moving Avg'!D1784</f>
        <v>73.943700000000007</v>
      </c>
      <c r="G1784" s="2">
        <f>'Moving Avg'!F1784</f>
        <v>73.935089999999974</v>
      </c>
      <c r="H1784" s="2">
        <f>'Moving Avg'!G1784</f>
        <v>73.848444000000015</v>
      </c>
      <c r="I1784" s="2">
        <f>'Moving Avg'!H1784</f>
        <v>74.477686999999861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</row>
    <row r="1785" spans="1:12" ht="13.5" x14ac:dyDescent="0.25">
      <c r="A1785" s="3">
        <f>RSI!A1785</f>
        <v>44904</v>
      </c>
      <c r="B1785" s="2">
        <f>RSI!B1785</f>
        <v>73.626300000000001</v>
      </c>
      <c r="C1785" s="2">
        <f>RSI!I1785</f>
        <v>44.055932862721178</v>
      </c>
      <c r="D1785" s="2">
        <f>MACD!E1785</f>
        <v>1.5195188692104011E-2</v>
      </c>
      <c r="E1785" s="2">
        <f>MACD!F1785</f>
        <v>-0.38103919365966016</v>
      </c>
      <c r="F1785" s="2">
        <f>'Moving Avg'!D1785</f>
        <v>73.784999999999997</v>
      </c>
      <c r="G1785" s="2">
        <f>'Moving Avg'!F1785</f>
        <v>74.016899999999978</v>
      </c>
      <c r="H1785" s="2">
        <f>'Moving Avg'!G1785</f>
        <v>73.832084000000009</v>
      </c>
      <c r="I1785" s="2">
        <f>'Moving Avg'!H1785</f>
        <v>74.467933499999859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</row>
    <row r="1786" spans="1:12" ht="13.5" x14ac:dyDescent="0.25">
      <c r="A1786" s="3">
        <f>RSI!A1786</f>
        <v>44907</v>
      </c>
      <c r="B1786" s="2">
        <f>RSI!B1786</f>
        <v>71.981899999999996</v>
      </c>
      <c r="C1786" s="2">
        <f>RSI!I1786</f>
        <v>25.655532574095716</v>
      </c>
      <c r="D1786" s="2">
        <f>MACD!E1786</f>
        <v>0.2350344425420019</v>
      </c>
      <c r="E1786" s="2">
        <f>MACD!F1786</f>
        <v>-0.25782446641932777</v>
      </c>
      <c r="F1786" s="2">
        <f>'Moving Avg'!D1786</f>
        <v>73.297420000000002</v>
      </c>
      <c r="G1786" s="2">
        <f>'Moving Avg'!F1786</f>
        <v>74.016489999999976</v>
      </c>
      <c r="H1786" s="2">
        <f>'Moving Avg'!G1786</f>
        <v>73.782836000000003</v>
      </c>
      <c r="I1786" s="2">
        <f>'Moving Avg'!H1786</f>
        <v>74.452271499999853</v>
      </c>
      <c r="J1786" s="5" t="str">
        <f>OBV!F1786</f>
        <v>BEARISH</v>
      </c>
      <c r="K1786" s="5" t="str">
        <f>OBV!G1786</f>
        <v>NEUTRAL</v>
      </c>
      <c r="L1786" s="5" t="str">
        <f>OBV!H1786</f>
        <v>CONFIRMED BEARISH</v>
      </c>
    </row>
    <row r="1787" spans="1:12" ht="13.5" x14ac:dyDescent="0.25">
      <c r="A1787" s="3">
        <f>RSI!A1787</f>
        <v>44908</v>
      </c>
      <c r="B1787" s="2">
        <f>RSI!B1787</f>
        <v>71.981899999999996</v>
      </c>
      <c r="C1787" s="2">
        <f>RSI!I1787</f>
        <v>25.655532574095716</v>
      </c>
      <c r="D1787" s="2">
        <f>MACD!E1787</f>
        <v>0.43237705518745884</v>
      </c>
      <c r="E1787" s="2">
        <f>MACD!F1787</f>
        <v>-0.11978416209797045</v>
      </c>
      <c r="F1787" s="2">
        <f>'Moving Avg'!D1787</f>
        <v>72.96853999999999</v>
      </c>
      <c r="G1787" s="2">
        <f>'Moving Avg'!F1787</f>
        <v>74.016079999999974</v>
      </c>
      <c r="H1787" s="2">
        <f>'Moving Avg'!G1787</f>
        <v>73.733588000000012</v>
      </c>
      <c r="I1787" s="2">
        <f>'Moving Avg'!H1787</f>
        <v>74.436609499999861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</row>
    <row r="1788" spans="1:12" ht="13.5" x14ac:dyDescent="0.25">
      <c r="A1788" s="3">
        <f>RSI!A1788</f>
        <v>44909</v>
      </c>
      <c r="B1788" s="2">
        <f>RSI!B1788</f>
        <v>71.981899999999996</v>
      </c>
      <c r="C1788" s="2">
        <f>RSI!I1788</f>
        <v>25.655532574095716</v>
      </c>
      <c r="D1788" s="2">
        <f>MACD!E1788</f>
        <v>0.60984517557704976</v>
      </c>
      <c r="E1788" s="2">
        <f>MACD!F1788</f>
        <v>2.6141705437033591E-2</v>
      </c>
      <c r="F1788" s="2">
        <f>'Moving Avg'!D1788</f>
        <v>72.639660000000006</v>
      </c>
      <c r="G1788" s="2">
        <f>'Moving Avg'!F1788</f>
        <v>73.894184999999979</v>
      </c>
      <c r="H1788" s="2">
        <f>'Moving Avg'!G1788</f>
        <v>73.725079999999991</v>
      </c>
      <c r="I1788" s="2">
        <f>'Moving Avg'!H1788</f>
        <v>74.420947499999869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</row>
    <row r="1789" spans="1:12" ht="13.5" x14ac:dyDescent="0.25">
      <c r="A1789" s="3">
        <f>RSI!A1789</f>
        <v>44910</v>
      </c>
      <c r="B1789" s="2">
        <f>RSI!B1789</f>
        <v>71.981899999999996</v>
      </c>
      <c r="C1789" s="2">
        <f>RSI!I1789</f>
        <v>25.65553257409573</v>
      </c>
      <c r="D1789" s="2">
        <f>MACD!E1789</f>
        <v>0.76971968385291234</v>
      </c>
      <c r="E1789" s="2">
        <f>MACD!F1789</f>
        <v>0.17485730112020936</v>
      </c>
      <c r="F1789" s="2">
        <f>'Moving Avg'!D1789</f>
        <v>72.310779999999994</v>
      </c>
      <c r="G1789" s="2">
        <f>'Moving Avg'!F1789</f>
        <v>73.772289999999984</v>
      </c>
      <c r="H1789" s="2">
        <f>'Moving Avg'!G1789</f>
        <v>73.659469999999999</v>
      </c>
      <c r="I1789" s="2">
        <f>'Moving Avg'!H1789</f>
        <v>74.405285499999877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71.981899999999996</v>
      </c>
      <c r="C1790" s="2">
        <f>RSI!I1790</f>
        <v>25.65553257409573</v>
      </c>
      <c r="D1790" s="2">
        <f>MACD!E1790</f>
        <v>0.9139880913755718</v>
      </c>
      <c r="E1790" s="2">
        <f>MACD!F1790</f>
        <v>0.32268345917128183</v>
      </c>
      <c r="F1790" s="2">
        <f>'Moving Avg'!D1790</f>
        <v>71.981899999999996</v>
      </c>
      <c r="G1790" s="2">
        <f>'Moving Avg'!F1790</f>
        <v>73.650804999999991</v>
      </c>
      <c r="H1790" s="2">
        <f>'Moving Avg'!G1790</f>
        <v>73.593859999999992</v>
      </c>
      <c r="I1790" s="2">
        <f>'Moving Avg'!H1790</f>
        <v>74.389623499999885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71.981899999999996</v>
      </c>
      <c r="C1791" s="2">
        <f>RSI!I1791</f>
        <v>25.65553257409573</v>
      </c>
      <c r="D1791" s="2">
        <f>MACD!E1791</f>
        <v>1.0443854124673777</v>
      </c>
      <c r="E1791" s="2">
        <f>MACD!F1791</f>
        <v>0.46702384983050105</v>
      </c>
      <c r="F1791" s="2">
        <f>'Moving Avg'!D1791</f>
        <v>71.981899999999996</v>
      </c>
      <c r="G1791" s="2">
        <f>'Moving Avg'!F1791</f>
        <v>73.529319999999998</v>
      </c>
      <c r="H1791" s="2">
        <f>'Moving Avg'!G1791</f>
        <v>73.528249999999986</v>
      </c>
      <c r="I1791" s="2">
        <f>'Moving Avg'!H1791</f>
        <v>74.373961499999893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</row>
    <row r="1792" spans="1:12" ht="13.5" x14ac:dyDescent="0.25">
      <c r="A1792" s="3">
        <f>RSI!A1792</f>
        <v>44915</v>
      </c>
      <c r="B1792" s="2">
        <f>RSI!B1792</f>
        <v>71.981899999999996</v>
      </c>
      <c r="C1792" s="2">
        <f>RSI!I1792</f>
        <v>25.65553257409573</v>
      </c>
      <c r="D1792" s="2">
        <f>MACD!E1792</f>
        <v>1.0403521408160401</v>
      </c>
      <c r="E1792" s="2">
        <f>MACD!F1792</f>
        <v>0.58168950802760888</v>
      </c>
      <c r="F1792" s="2">
        <f>'Moving Avg'!D1792</f>
        <v>71.981899999999996</v>
      </c>
      <c r="G1792" s="2">
        <f>'Moving Avg'!F1792</f>
        <v>73.407835000000006</v>
      </c>
      <c r="H1792" s="2">
        <f>'Moving Avg'!G1792</f>
        <v>73.462639999999979</v>
      </c>
      <c r="I1792" s="2">
        <f>'Moving Avg'!H1792</f>
        <v>74.358299499999887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</row>
    <row r="1793" spans="1:12" ht="13.5" x14ac:dyDescent="0.25">
      <c r="A1793" s="3">
        <f>RSI!A1793</f>
        <v>44916</v>
      </c>
      <c r="B1793" s="2">
        <f>RSI!B1793</f>
        <v>71.981899999999996</v>
      </c>
      <c r="C1793" s="2">
        <f>RSI!I1793</f>
        <v>25.65553257409573</v>
      </c>
      <c r="D1793" s="2">
        <f>MACD!E1793</f>
        <v>1.044075906436035</v>
      </c>
      <c r="E1793" s="2">
        <f>MACD!F1793</f>
        <v>0.67416678770929406</v>
      </c>
      <c r="F1793" s="2">
        <f>'Moving Avg'!D1793</f>
        <v>71.981899999999996</v>
      </c>
      <c r="G1793" s="2">
        <f>'Moving Avg'!F1793</f>
        <v>73.285940000000011</v>
      </c>
      <c r="H1793" s="2">
        <f>'Moving Avg'!G1793</f>
        <v>73.413391999999973</v>
      </c>
      <c r="I1793" s="2">
        <f>'Moving Avg'!H1793</f>
        <v>74.342637499999896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</row>
    <row r="1794" spans="1:12" ht="13.5" x14ac:dyDescent="0.25">
      <c r="A1794" s="3">
        <f>RSI!A1794</f>
        <v>44917</v>
      </c>
      <c r="B1794" s="2">
        <f>RSI!B1794</f>
        <v>71.981899999999996</v>
      </c>
      <c r="C1794" s="2">
        <f>RSI!I1794</f>
        <v>25.65553257409573</v>
      </c>
      <c r="D1794" s="2">
        <f>MACD!E1794</f>
        <v>1.053834686834179</v>
      </c>
      <c r="E1794" s="2">
        <f>MACD!F1794</f>
        <v>0.75010036753427112</v>
      </c>
      <c r="F1794" s="2">
        <f>'Moving Avg'!D1794</f>
        <v>71.981899999999996</v>
      </c>
      <c r="G1794" s="2">
        <f>'Moving Avg'!F1794</f>
        <v>73.164045000000002</v>
      </c>
      <c r="H1794" s="2">
        <f>'Moving Avg'!G1794</f>
        <v>73.364143999999982</v>
      </c>
      <c r="I1794" s="2">
        <f>'Moving Avg'!H1794</f>
        <v>74.326975499999904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44918</v>
      </c>
      <c r="B1795" s="2">
        <f>RSI!B1795</f>
        <v>69.535899999999998</v>
      </c>
      <c r="C1795" s="2">
        <f>RSI!I1795</f>
        <v>11.606663023333041</v>
      </c>
      <c r="D1795" s="2">
        <f>MACD!E1795</f>
        <v>1.2493957291765128</v>
      </c>
      <c r="E1795" s="2">
        <f>MACD!F1795</f>
        <v>0.84995943986271949</v>
      </c>
      <c r="F1795" s="2">
        <f>'Moving Avg'!D1795</f>
        <v>71.492699999999985</v>
      </c>
      <c r="G1795" s="2">
        <f>'Moving Avg'!F1795</f>
        <v>72.919849999999997</v>
      </c>
      <c r="H1795" s="2">
        <f>'Moving Avg'!G1795</f>
        <v>73.265975999999952</v>
      </c>
      <c r="I1795" s="2">
        <f>'Moving Avg'!H1795</f>
        <v>74.299083499999895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71.990099999999998</v>
      </c>
      <c r="C1796" s="2">
        <f>RSI!I1796</f>
        <v>44.465937619880933</v>
      </c>
      <c r="D1796" s="2">
        <f>MACD!E1796</f>
        <v>1.0002119791122368</v>
      </c>
      <c r="E1796" s="2">
        <f>MACD!F1796</f>
        <v>0.88000994771262309</v>
      </c>
      <c r="F1796" s="2">
        <f>'Moving Avg'!D1796</f>
        <v>71.494339999999994</v>
      </c>
      <c r="G1796" s="2">
        <f>'Moving Avg'!F1796</f>
        <v>72.798365000000004</v>
      </c>
      <c r="H1796" s="2">
        <f>'Moving Avg'!G1796</f>
        <v>73.216891999999959</v>
      </c>
      <c r="I1796" s="2">
        <f>'Moving Avg'!H1796</f>
        <v>74.2811489999999</v>
      </c>
      <c r="J1796" s="5" t="str">
        <f>OBV!F1796</f>
        <v>BEARISH</v>
      </c>
      <c r="K1796" s="5" t="str">
        <f>OBV!G1796</f>
        <v>NEUTRAL</v>
      </c>
      <c r="L1796" s="5" t="str">
        <f>OBV!H1796</f>
        <v>BEARISH DIVERGENCE</v>
      </c>
    </row>
    <row r="1797" spans="1:12" ht="13.5" x14ac:dyDescent="0.25">
      <c r="A1797" s="3">
        <f>RSI!A1797</f>
        <v>44922</v>
      </c>
      <c r="B1797" s="2">
        <f>RSI!B1797</f>
        <v>71.990099999999998</v>
      </c>
      <c r="C1797" s="2">
        <f>RSI!I1797</f>
        <v>44.465937619880933</v>
      </c>
      <c r="D1797" s="2">
        <f>MACD!E1797</f>
        <v>0.79349067089535197</v>
      </c>
      <c r="E1797" s="2">
        <f>MACD!F1797</f>
        <v>0.86270609234916895</v>
      </c>
      <c r="F1797" s="2">
        <f>'Moving Avg'!D1797</f>
        <v>71.495980000000003</v>
      </c>
      <c r="G1797" s="2">
        <f>'Moving Avg'!F1797</f>
        <v>72.676880000000011</v>
      </c>
      <c r="H1797" s="2">
        <f>'Moving Avg'!G1797</f>
        <v>73.167807999999951</v>
      </c>
      <c r="I1797" s="2">
        <f>'Moving Avg'!H1797</f>
        <v>74.257815999999906</v>
      </c>
      <c r="J1797" s="5" t="str">
        <f>OBV!F1797</f>
        <v>BEARISH</v>
      </c>
      <c r="K1797" s="5" t="str">
        <f>OBV!G1797</f>
        <v>NEUTRAL</v>
      </c>
      <c r="L1797" s="5" t="str">
        <f>OBV!H1797</f>
        <v>BEARISH DIVERGENCE</v>
      </c>
    </row>
    <row r="1798" spans="1:12" ht="13.5" x14ac:dyDescent="0.25">
      <c r="A1798" s="3">
        <f>RSI!A1798</f>
        <v>44923</v>
      </c>
      <c r="B1798" s="2">
        <f>RSI!B1798</f>
        <v>69.535899999999998</v>
      </c>
      <c r="C1798" s="2">
        <f>RSI!I1798</f>
        <v>31.070518430132381</v>
      </c>
      <c r="D1798" s="2">
        <f>MACD!E1798</f>
        <v>0.80418604854997966</v>
      </c>
      <c r="E1798" s="2">
        <f>MACD!F1798</f>
        <v>0.85100208358933116</v>
      </c>
      <c r="F1798" s="2">
        <f>'Moving Avg'!D1798</f>
        <v>71.006780000000006</v>
      </c>
      <c r="G1798" s="2">
        <f>'Moving Avg'!F1798</f>
        <v>72.432685000000006</v>
      </c>
      <c r="H1798" s="2">
        <f>'Moving Avg'!G1798</f>
        <v>73.06963999999995</v>
      </c>
      <c r="I1798" s="2">
        <f>'Moving Avg'!H1798</f>
        <v>74.222211999999914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71.990099999999998</v>
      </c>
      <c r="C1799" s="2">
        <f>RSI!I1799</f>
        <v>47.955141497155012</v>
      </c>
      <c r="D1799" s="2">
        <f>MACD!E1799</f>
        <v>0.64948315584577188</v>
      </c>
      <c r="E1799" s="2">
        <f>MACD!F1799</f>
        <v>0.81069829804061933</v>
      </c>
      <c r="F1799" s="2">
        <f>'Moving Avg'!D1799</f>
        <v>71.008420000000001</v>
      </c>
      <c r="G1799" s="2">
        <f>'Moving Avg'!F1799</f>
        <v>72.311200000000014</v>
      </c>
      <c r="H1799" s="2">
        <f>'Moving Avg'!G1799</f>
        <v>73.059821999999954</v>
      </c>
      <c r="I1799" s="2">
        <f>'Moving Avg'!H1799</f>
        <v>74.204277499999918</v>
      </c>
      <c r="J1799" s="5" t="str">
        <f>OBV!F1799</f>
        <v>BEARISH</v>
      </c>
      <c r="K1799" s="5" t="str">
        <f>OBV!G1799</f>
        <v>NEUTRAL</v>
      </c>
      <c r="L1799" s="5" t="str">
        <f>OBV!H1799</f>
        <v>BEARISH DIVERGENCE</v>
      </c>
    </row>
    <row r="1800" spans="1:12" ht="13.5" x14ac:dyDescent="0.25">
      <c r="A1800" s="3">
        <f>RSI!A1800</f>
        <v>44925</v>
      </c>
      <c r="B1800" s="2">
        <f>RSI!B1800</f>
        <v>71.990099999999998</v>
      </c>
      <c r="C1800" s="2">
        <f>RSI!I1800</f>
        <v>47.955141497155012</v>
      </c>
      <c r="D1800" s="2">
        <f>MACD!E1800</f>
        <v>0.52078222103938288</v>
      </c>
      <c r="E1800" s="2">
        <f>MACD!F1800</f>
        <v>0.75271508264037212</v>
      </c>
      <c r="F1800" s="2">
        <f>'Moving Avg'!D1800</f>
        <v>71.499259999999992</v>
      </c>
      <c r="G1800" s="2">
        <f>'Moving Avg'!F1800</f>
        <v>72.189715000000007</v>
      </c>
      <c r="H1800" s="2">
        <f>'Moving Avg'!G1800</f>
        <v>73.010737999999932</v>
      </c>
      <c r="I1800" s="2">
        <f>'Moving Avg'!H1800</f>
        <v>74.186342999999923</v>
      </c>
      <c r="J1800" s="5" t="str">
        <f>OBV!F1800</f>
        <v>BEARISH</v>
      </c>
      <c r="K1800" s="5" t="str">
        <f>OBV!G1800</f>
        <v>NEUTRAL</v>
      </c>
      <c r="L1800" s="5" t="str">
        <f>OBV!H1800</f>
        <v>BEARISH DIVERGENCE</v>
      </c>
    </row>
    <row r="1801" spans="1:12" ht="13.5" x14ac:dyDescent="0.25">
      <c r="A1801" s="3">
        <f>RSI!A1801</f>
        <v>44928</v>
      </c>
      <c r="B1801" s="2">
        <f>RSI!B1801</f>
        <v>71.990099999999998</v>
      </c>
      <c r="C1801" s="2">
        <f>RSI!I1801</f>
        <v>47.955141497155012</v>
      </c>
      <c r="D1801" s="2">
        <f>MACD!E1801</f>
        <v>0.41391986788863733</v>
      </c>
      <c r="E1801" s="2">
        <f>MACD!F1801</f>
        <v>0.68495603969002528</v>
      </c>
      <c r="F1801" s="2">
        <f>'Moving Avg'!D1801</f>
        <v>71.499259999999992</v>
      </c>
      <c r="G1801" s="2">
        <f>'Moving Avg'!F1801</f>
        <v>72.06823</v>
      </c>
      <c r="H1801" s="2">
        <f>'Moving Avg'!G1801</f>
        <v>72.961653999999925</v>
      </c>
      <c r="I1801" s="2">
        <f>'Moving Avg'!H1801</f>
        <v>74.167251499999935</v>
      </c>
      <c r="J1801" s="5" t="str">
        <f>OBV!F1801</f>
        <v>BEARISH</v>
      </c>
      <c r="K1801" s="5" t="str">
        <f>OBV!G1801</f>
        <v>NEUTRAL</v>
      </c>
      <c r="L1801" s="5" t="str">
        <f>OBV!H1801</f>
        <v>NEUTRAL</v>
      </c>
    </row>
    <row r="1802" spans="1:12" ht="13.5" x14ac:dyDescent="0.25">
      <c r="A1802" s="3">
        <f>RSI!A1802</f>
        <v>44929</v>
      </c>
      <c r="B1802" s="2">
        <f>RSI!B1802</f>
        <v>71.990099999999998</v>
      </c>
      <c r="C1802" s="2">
        <f>RSI!I1802</f>
        <v>47.955141497155012</v>
      </c>
      <c r="D1802" s="2">
        <f>MACD!E1802</f>
        <v>0.32538531920484104</v>
      </c>
      <c r="E1802" s="2">
        <f>MACD!F1802</f>
        <v>0.61304189559298849</v>
      </c>
      <c r="F1802" s="2">
        <f>'Moving Avg'!D1802</f>
        <v>71.499259999999992</v>
      </c>
      <c r="G1802" s="2">
        <f>'Moving Avg'!F1802</f>
        <v>71.986419999999995</v>
      </c>
      <c r="H1802" s="2">
        <f>'Moving Avg'!G1802</f>
        <v>72.91273199999992</v>
      </c>
      <c r="I1802" s="2">
        <f>'Moving Avg'!H1802</f>
        <v>74.148159999999933</v>
      </c>
      <c r="J1802" s="5" t="str">
        <f>OBV!F1802</f>
        <v>BEARISH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44930</v>
      </c>
      <c r="B1803" s="2">
        <f>RSI!B1803</f>
        <v>71.990099999999998</v>
      </c>
      <c r="C1803" s="2">
        <f>RSI!I1803</f>
        <v>47.955141497155012</v>
      </c>
      <c r="D1803" s="2">
        <f>MACD!E1803</f>
        <v>0.2522191022109439</v>
      </c>
      <c r="E1803" s="2">
        <f>MACD!F1803</f>
        <v>0.54087733691657958</v>
      </c>
      <c r="F1803" s="2">
        <f>'Moving Avg'!D1803</f>
        <v>71.990099999999998</v>
      </c>
      <c r="G1803" s="2">
        <f>'Moving Avg'!F1803</f>
        <v>71.904609999999991</v>
      </c>
      <c r="H1803" s="2">
        <f>'Moving Avg'!G1803</f>
        <v>72.896205999999935</v>
      </c>
      <c r="I1803" s="2">
        <f>'Moving Avg'!H1803</f>
        <v>74.12906849999996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</row>
    <row r="1804" spans="1:12" ht="13.5" x14ac:dyDescent="0.25">
      <c r="A1804" s="3">
        <f>RSI!A1804</f>
        <v>44931</v>
      </c>
      <c r="B1804" s="2">
        <f>RSI!B1804</f>
        <v>71.981899999999996</v>
      </c>
      <c r="C1804" s="2">
        <f>RSI!I1804</f>
        <v>47.898356411333694</v>
      </c>
      <c r="D1804" s="2">
        <f>MACD!E1804</f>
        <v>0.19253481137853612</v>
      </c>
      <c r="E1804" s="2">
        <f>MACD!F1804</f>
        <v>0.47120883180897088</v>
      </c>
      <c r="F1804" s="2">
        <f>'Moving Avg'!D1804</f>
        <v>71.988460000000003</v>
      </c>
      <c r="G1804" s="2">
        <f>'Moving Avg'!F1804</f>
        <v>71.822389999999999</v>
      </c>
      <c r="H1804" s="2">
        <f>'Moving Avg'!G1804</f>
        <v>72.870681999999931</v>
      </c>
      <c r="I1804" s="2">
        <f>'Moving Avg'!H1804</f>
        <v>74.106079999999963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71.981899999999996</v>
      </c>
      <c r="C1805" s="2">
        <f>RSI!I1805</f>
        <v>47.898356411333694</v>
      </c>
      <c r="D1805" s="2">
        <f>MACD!E1805</f>
        <v>-0.23272820635486369</v>
      </c>
      <c r="E1805" s="2">
        <f>MACD!F1805</f>
        <v>0.33042142417620401</v>
      </c>
      <c r="F1805" s="2">
        <f>'Moving Avg'!D1805</f>
        <v>71.986819999999994</v>
      </c>
      <c r="G1805" s="2">
        <f>'Moving Avg'!F1805</f>
        <v>71.740169999999992</v>
      </c>
      <c r="H1805" s="2">
        <f>'Moving Avg'!G1805</f>
        <v>72.845319999999916</v>
      </c>
      <c r="I1805" s="2">
        <f>'Moving Avg'!H1805</f>
        <v>74.088104499999957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71.990099999999998</v>
      </c>
      <c r="C1806" s="2">
        <f>RSI!I1806</f>
        <v>47.969809974158466</v>
      </c>
      <c r="D1806" s="2">
        <f>MACD!E1806</f>
        <v>-0.2141721295778467</v>
      </c>
      <c r="E1806" s="2">
        <f>MACD!F1806</f>
        <v>0.22150271342539385</v>
      </c>
      <c r="F1806" s="2">
        <f>'Moving Avg'!D1806</f>
        <v>71.986819999999994</v>
      </c>
      <c r="G1806" s="2">
        <f>'Moving Avg'!F1806</f>
        <v>71.740579999999994</v>
      </c>
      <c r="H1806" s="2">
        <f>'Moving Avg'!G1806</f>
        <v>72.820121999999913</v>
      </c>
      <c r="I1806" s="2">
        <f>'Moving Avg'!H1806</f>
        <v>74.070169999999976</v>
      </c>
      <c r="J1806" s="5" t="str">
        <f>OBV!F1806</f>
        <v>BEARISH</v>
      </c>
      <c r="K1806" s="5" t="str">
        <f>OBV!G1806</f>
        <v>NEUTRAL</v>
      </c>
      <c r="L1806" s="5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71.981899999999996</v>
      </c>
      <c r="C1807" s="2">
        <f>RSI!I1807</f>
        <v>47.899066855576251</v>
      </c>
      <c r="D1807" s="2">
        <f>MACD!E1807</f>
        <v>-0.1965857773499522</v>
      </c>
      <c r="E1807" s="2">
        <f>MACD!F1807</f>
        <v>0.13788501527032465</v>
      </c>
      <c r="F1807" s="2">
        <f>'Moving Avg'!D1807</f>
        <v>71.985179999999986</v>
      </c>
      <c r="G1807" s="2">
        <f>'Moving Avg'!F1807</f>
        <v>71.740579999999994</v>
      </c>
      <c r="H1807" s="2">
        <f>'Moving Avg'!G1807</f>
        <v>72.794597999999908</v>
      </c>
      <c r="I1807" s="2">
        <f>'Moving Avg'!H1807</f>
        <v>74.05219449999997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70.362200000000001</v>
      </c>
      <c r="C1808" s="2">
        <f>RSI!I1808</f>
        <v>36.461048894665602</v>
      </c>
      <c r="D1808" s="2">
        <f>MACD!E1808</f>
        <v>-0.43806500819874827</v>
      </c>
      <c r="E1808" s="2">
        <f>MACD!F1808</f>
        <v>2.2695010576510063E-2</v>
      </c>
      <c r="F1808" s="2">
        <f>'Moving Avg'!D1808</f>
        <v>71.659599999999998</v>
      </c>
      <c r="G1808" s="2">
        <f>'Moving Avg'!F1808</f>
        <v>71.659594999999996</v>
      </c>
      <c r="H1808" s="2">
        <f>'Moving Avg'!G1808</f>
        <v>72.736679999999922</v>
      </c>
      <c r="I1808" s="2">
        <f>'Moving Avg'!H1808</f>
        <v>74.026120499999976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</row>
    <row r="1809" spans="1:12" ht="13.5" x14ac:dyDescent="0.25">
      <c r="A1809" s="3">
        <f>RSI!A1809</f>
        <v>44938</v>
      </c>
      <c r="B1809" s="2">
        <f>RSI!B1809</f>
        <v>70.353999999999999</v>
      </c>
      <c r="C1809" s="2">
        <f>RSI!I1809</f>
        <v>36.413640878775148</v>
      </c>
      <c r="D1809" s="2">
        <f>MACD!E1809</f>
        <v>-0.25350582999539029</v>
      </c>
      <c r="E1809" s="2">
        <f>MACD!F1809</f>
        <v>-3.2545157537870011E-2</v>
      </c>
      <c r="F1809" s="2">
        <f>'Moving Avg'!D1809</f>
        <v>71.334019999999995</v>
      </c>
      <c r="G1809" s="2">
        <f>'Moving Avg'!F1809</f>
        <v>71.578199999999995</v>
      </c>
      <c r="H1809" s="2">
        <f>'Moving Avg'!G1809</f>
        <v>72.678597999999923</v>
      </c>
      <c r="I1809" s="2">
        <f>'Moving Avg'!H1809</f>
        <v>74.000005499999972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70.353999999999999</v>
      </c>
      <c r="C1810" s="2">
        <f>RSI!I1810</f>
        <v>36.413640878775155</v>
      </c>
      <c r="D1810" s="2">
        <f>MACD!E1810</f>
        <v>-8.7374213682267055E-2</v>
      </c>
      <c r="E1810" s="2">
        <f>MACD!F1810</f>
        <v>-4.3510968766749425E-2</v>
      </c>
      <c r="F1810" s="2">
        <f>'Moving Avg'!D1810</f>
        <v>71.008439999999993</v>
      </c>
      <c r="G1810" s="2">
        <f>'Moving Avg'!F1810</f>
        <v>71.496804999999995</v>
      </c>
      <c r="H1810" s="2">
        <f>'Moving Avg'!G1810</f>
        <v>72.620515999999924</v>
      </c>
      <c r="I1810" s="2">
        <f>'Moving Avg'!H1810</f>
        <v>73.973890499999968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70.353999999999999</v>
      </c>
      <c r="C1811" s="2">
        <f>RSI!I1811</f>
        <v>36.413640878775148</v>
      </c>
      <c r="D1811" s="2">
        <f>MACD!E1811</f>
        <v>6.2426616348602693E-2</v>
      </c>
      <c r="E1811" s="2">
        <f>MACD!F1811</f>
        <v>-2.2323451743679001E-2</v>
      </c>
      <c r="F1811" s="2">
        <f>'Moving Avg'!D1811</f>
        <v>70.681219999999996</v>
      </c>
      <c r="G1811" s="2">
        <f>'Moving Avg'!F1811</f>
        <v>71.415409999999994</v>
      </c>
      <c r="H1811" s="2">
        <f>'Moving Avg'!G1811</f>
        <v>72.562433999999925</v>
      </c>
      <c r="I1811" s="2">
        <f>'Moving Avg'!H1811</f>
        <v>73.951631499999962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</row>
    <row r="1812" spans="1:12" ht="13.5" x14ac:dyDescent="0.25">
      <c r="A1812" s="3">
        <f>RSI!A1812</f>
        <v>44943</v>
      </c>
      <c r="B1812" s="2">
        <f>RSI!B1812</f>
        <v>71.990099999999998</v>
      </c>
      <c r="C1812" s="2">
        <f>RSI!I1812</f>
        <v>51.97479736176215</v>
      </c>
      <c r="D1812" s="2">
        <f>MACD!E1812</f>
        <v>7.6532946243460742E-2</v>
      </c>
      <c r="E1812" s="2">
        <f>MACD!F1812</f>
        <v>-2.5521721462510513E-3</v>
      </c>
      <c r="F1812" s="2">
        <f>'Moving Avg'!D1812</f>
        <v>70.682859999999991</v>
      </c>
      <c r="G1812" s="2">
        <f>'Moving Avg'!F1812</f>
        <v>71.415819999999997</v>
      </c>
      <c r="H1812" s="2">
        <f>'Moving Avg'!G1812</f>
        <v>72.562597999999923</v>
      </c>
      <c r="I1812" s="2">
        <f>'Moving Avg'!H1812</f>
        <v>73.93755299999998</v>
      </c>
      <c r="J1812" s="5" t="str">
        <f>OBV!F1812</f>
        <v>BEARISH</v>
      </c>
      <c r="K1812" s="5" t="str">
        <f>OBV!G1812</f>
        <v>NEUTRAL</v>
      </c>
      <c r="L1812" s="5" t="str">
        <f>OBV!H1812</f>
        <v>BEARISH DIVERGENCE</v>
      </c>
    </row>
    <row r="1813" spans="1:12" ht="13.5" x14ac:dyDescent="0.25">
      <c r="A1813" s="3">
        <f>RSI!A1813</f>
        <v>44944</v>
      </c>
      <c r="B1813" s="2">
        <f>RSI!B1813</f>
        <v>71.990099999999998</v>
      </c>
      <c r="C1813" s="2">
        <f>RSI!I1813</f>
        <v>51.97479736176215</v>
      </c>
      <c r="D1813" s="2">
        <f>MACD!E1813</f>
        <v>8.6712743782243251E-2</v>
      </c>
      <c r="E1813" s="2">
        <f>MACD!F1813</f>
        <v>1.5300811039447809E-2</v>
      </c>
      <c r="F1813" s="2">
        <f>'Moving Avg'!D1813</f>
        <v>71.008439999999993</v>
      </c>
      <c r="G1813" s="2">
        <f>'Moving Avg'!F1813</f>
        <v>71.416229999999999</v>
      </c>
      <c r="H1813" s="2">
        <f>'Moving Avg'!G1813</f>
        <v>72.562597999999937</v>
      </c>
      <c r="I1813" s="2">
        <f>'Moving Avg'!H1813</f>
        <v>73.931378999999978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</row>
    <row r="1814" spans="1:12" ht="13.5" x14ac:dyDescent="0.25">
      <c r="A1814" s="3">
        <f>RSI!A1814</f>
        <v>44945</v>
      </c>
      <c r="B1814" s="2">
        <f>RSI!B1814</f>
        <v>71.990099999999998</v>
      </c>
      <c r="C1814" s="2">
        <f>RSI!I1814</f>
        <v>51.97479736176215</v>
      </c>
      <c r="D1814" s="2">
        <f>MACD!E1814</f>
        <v>9.2438650756704988E-2</v>
      </c>
      <c r="E1814" s="2">
        <f>MACD!F1814</f>
        <v>3.0728378982899249E-2</v>
      </c>
      <c r="F1814" s="2">
        <f>'Moving Avg'!D1814</f>
        <v>71.33565999999999</v>
      </c>
      <c r="G1814" s="2">
        <f>'Moving Avg'!F1814</f>
        <v>71.416640000000001</v>
      </c>
      <c r="H1814" s="2">
        <f>'Moving Avg'!G1814</f>
        <v>72.569959999999938</v>
      </c>
      <c r="I1814" s="2">
        <f>'Moving Avg'!H1814</f>
        <v>73.925204999999991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</row>
    <row r="1815" spans="1:12" ht="13.5" x14ac:dyDescent="0.25">
      <c r="A1815" s="3">
        <f>RSI!A1815</f>
        <v>44946</v>
      </c>
      <c r="B1815" s="2">
        <f>RSI!B1815</f>
        <v>71.1721</v>
      </c>
      <c r="C1815" s="2">
        <f>RSI!I1815</f>
        <v>45.084985609273822</v>
      </c>
      <c r="D1815" s="2">
        <f>MACD!E1815</f>
        <v>0.1563704735913376</v>
      </c>
      <c r="E1815" s="2">
        <f>MACD!F1815</f>
        <v>5.5856797904586926E-2</v>
      </c>
      <c r="F1815" s="2">
        <f>'Moving Avg'!D1815</f>
        <v>71.499279999999999</v>
      </c>
      <c r="G1815" s="2">
        <f>'Moving Avg'!F1815</f>
        <v>71.498450000000005</v>
      </c>
      <c r="H1815" s="2">
        <f>'Moving Avg'!G1815</f>
        <v>72.553599999999946</v>
      </c>
      <c r="I1815" s="2">
        <f>'Moving Avg'!H1815</f>
        <v>73.914979499999987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44949</v>
      </c>
      <c r="B1816" s="2">
        <f>RSI!B1816</f>
        <v>71.990099999999998</v>
      </c>
      <c r="C1816" s="2">
        <f>RSI!I1816</f>
        <v>51.945176784519852</v>
      </c>
      <c r="D1816" s="2">
        <f>MACD!E1816</f>
        <v>0.15457494477409739</v>
      </c>
      <c r="E1816" s="2">
        <f>MACD!F1816</f>
        <v>7.5600427278489021E-2</v>
      </c>
      <c r="F1816" s="2">
        <f>'Moving Avg'!D1816</f>
        <v>71.826499999999996</v>
      </c>
      <c r="G1816" s="2">
        <f>'Moving Avg'!F1816</f>
        <v>71.498450000000005</v>
      </c>
      <c r="H1816" s="2">
        <f>'Moving Avg'!G1816</f>
        <v>72.553599999999946</v>
      </c>
      <c r="I1816" s="2">
        <f>'Moving Avg'!H1816</f>
        <v>73.908844000000002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</row>
    <row r="1817" spans="1:12" ht="13.5" x14ac:dyDescent="0.25">
      <c r="A1817" s="3">
        <f>RSI!A1817</f>
        <v>44950</v>
      </c>
      <c r="B1817" s="2">
        <f>RSI!B1817</f>
        <v>71.990099999999998</v>
      </c>
      <c r="C1817" s="2">
        <f>RSI!I1817</f>
        <v>51.945176784519859</v>
      </c>
      <c r="D1817" s="2">
        <f>MACD!E1817</f>
        <v>0.15014511513355444</v>
      </c>
      <c r="E1817" s="2">
        <f>MACD!F1817</f>
        <v>9.0509364849502102E-2</v>
      </c>
      <c r="F1817" s="2">
        <f>'Moving Avg'!D1817</f>
        <v>71.826499999999996</v>
      </c>
      <c r="G1817" s="2">
        <f>'Moving Avg'!F1817</f>
        <v>71.498450000000005</v>
      </c>
      <c r="H1817" s="2">
        <f>'Moving Avg'!G1817</f>
        <v>72.553599999999946</v>
      </c>
      <c r="I1817" s="2">
        <f>'Moving Avg'!H1817</f>
        <v>73.902670000000015</v>
      </c>
      <c r="J1817" s="5" t="str">
        <f>OBV!F1817</f>
        <v>BULLISH</v>
      </c>
      <c r="K1817" s="5" t="str">
        <f>OBV!G1817</f>
        <v>NEUTRAL</v>
      </c>
      <c r="L1817" s="5" t="str">
        <f>OBV!H1817</f>
        <v>NEUTRAL</v>
      </c>
    </row>
    <row r="1818" spans="1:12" ht="13.5" x14ac:dyDescent="0.25">
      <c r="A1818" s="3">
        <f>RSI!A1818</f>
        <v>44951</v>
      </c>
      <c r="B1818" s="2">
        <f>RSI!B1818</f>
        <v>71.990099999999998</v>
      </c>
      <c r="C1818" s="2">
        <f>RSI!I1818</f>
        <v>51.945176784519852</v>
      </c>
      <c r="D1818" s="2">
        <f>MACD!E1818</f>
        <v>-0.10431466723592564</v>
      </c>
      <c r="E1818" s="2">
        <f>MACD!F1818</f>
        <v>5.1544558432416558E-2</v>
      </c>
      <c r="F1818" s="2">
        <f>'Moving Avg'!D1818</f>
        <v>71.826499999999982</v>
      </c>
      <c r="G1818" s="2">
        <f>'Moving Avg'!F1818</f>
        <v>71.621160000000003</v>
      </c>
      <c r="H1818" s="2">
        <f>'Moving Avg'!G1818</f>
        <v>72.505005999999952</v>
      </c>
      <c r="I1818" s="2">
        <f>'Moving Avg'!H1818</f>
        <v>73.896496000000013</v>
      </c>
      <c r="J1818" s="5" t="str">
        <f>OBV!F1818</f>
        <v>BULLISH</v>
      </c>
      <c r="K1818" s="5" t="str">
        <f>OBV!G1818</f>
        <v>NEUTRAL</v>
      </c>
      <c r="L1818" s="5" t="str">
        <f>OBV!H1818</f>
        <v>NEUTRAL</v>
      </c>
    </row>
    <row r="1819" spans="1:12" ht="13.5" x14ac:dyDescent="0.25">
      <c r="A1819" s="3">
        <f>RSI!A1819</f>
        <v>44952</v>
      </c>
      <c r="B1819" s="2">
        <f>RSI!B1819</f>
        <v>71.990099999999998</v>
      </c>
      <c r="C1819" s="2">
        <f>RSI!I1819</f>
        <v>51.945176784519852</v>
      </c>
      <c r="D1819" s="2">
        <f>MACD!E1819</f>
        <v>-0.32230207886743756</v>
      </c>
      <c r="E1819" s="2">
        <f>MACD!F1819</f>
        <v>-2.3224769027554271E-2</v>
      </c>
      <c r="F1819" s="2">
        <f>'Moving Avg'!D1819</f>
        <v>71.826499999999982</v>
      </c>
      <c r="G1819" s="2">
        <f>'Moving Avg'!F1819</f>
        <v>71.621160000000003</v>
      </c>
      <c r="H1819" s="2">
        <f>'Moving Avg'!G1819</f>
        <v>72.456411999999958</v>
      </c>
      <c r="I1819" s="2">
        <f>'Moving Avg'!H1819</f>
        <v>73.890322000000026</v>
      </c>
      <c r="J1819" s="5" t="str">
        <f>OBV!F1819</f>
        <v>BULLISH</v>
      </c>
      <c r="K1819" s="5" t="str">
        <f>OBV!G1819</f>
        <v>NEUTRAL</v>
      </c>
      <c r="L1819" s="5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71.908299999999997</v>
      </c>
      <c r="C1820" s="2">
        <f>RSI!I1820</f>
        <v>51.086771645063834</v>
      </c>
      <c r="D1820" s="2">
        <f>MACD!E1820</f>
        <v>-0.50200273380532678</v>
      </c>
      <c r="E1820" s="2">
        <f>MACD!F1820</f>
        <v>-0.11898036198310877</v>
      </c>
      <c r="F1820" s="2">
        <f>'Moving Avg'!D1820</f>
        <v>71.973739999999992</v>
      </c>
      <c r="G1820" s="2">
        <f>'Moving Avg'!F1820</f>
        <v>71.617069999999998</v>
      </c>
      <c r="H1820" s="2">
        <f>'Moving Avg'!G1820</f>
        <v>72.406345999999971</v>
      </c>
      <c r="I1820" s="2">
        <f>'Moving Avg'!H1820</f>
        <v>73.88373900000002</v>
      </c>
      <c r="J1820" s="5" t="str">
        <f>OBV!F1820</f>
        <v>BULLISH</v>
      </c>
      <c r="K1820" s="5" t="str">
        <f>OBV!G1820</f>
        <v>NEUTRAL</v>
      </c>
      <c r="L1820" s="5" t="str">
        <f>OBV!H1820</f>
        <v>CONFIRMED BULLISH</v>
      </c>
    </row>
    <row r="1821" spans="1:12" ht="13.5" x14ac:dyDescent="0.25">
      <c r="A1821" s="3">
        <f>RSI!A1821</f>
        <v>44956</v>
      </c>
      <c r="B1821" s="2">
        <f>RSI!B1821</f>
        <v>71.908299999999997</v>
      </c>
      <c r="C1821" s="2">
        <f>RSI!I1821</f>
        <v>51.086771645063834</v>
      </c>
      <c r="D1821" s="2">
        <f>MACD!E1821</f>
        <v>-0.65478583686143566</v>
      </c>
      <c r="E1821" s="2">
        <f>MACD!F1821</f>
        <v>-0.22614145695877413</v>
      </c>
      <c r="F1821" s="2">
        <f>'Moving Avg'!D1821</f>
        <v>71.957380000000001</v>
      </c>
      <c r="G1821" s="2">
        <f>'Moving Avg'!F1821</f>
        <v>71.612980000000007</v>
      </c>
      <c r="H1821" s="2">
        <f>'Moving Avg'!G1821</f>
        <v>72.35627999999997</v>
      </c>
      <c r="I1821" s="2">
        <f>'Moving Avg'!H1821</f>
        <v>73.878891000000024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</row>
    <row r="1822" spans="1:12" ht="13.5" x14ac:dyDescent="0.25">
      <c r="A1822" s="3">
        <f>RSI!A1822</f>
        <v>44957</v>
      </c>
      <c r="B1822" s="2">
        <f>RSI!B1822</f>
        <v>71.908299999999997</v>
      </c>
      <c r="C1822" s="2">
        <f>RSI!I1822</f>
        <v>51.086771645063834</v>
      </c>
      <c r="D1822" s="2">
        <f>MACD!E1822</f>
        <v>-0.53303087957650064</v>
      </c>
      <c r="E1822" s="2">
        <f>MACD!F1822</f>
        <v>-0.28751934148231945</v>
      </c>
      <c r="F1822" s="2">
        <f>'Moving Avg'!D1822</f>
        <v>71.941019999999995</v>
      </c>
      <c r="G1822" s="2">
        <f>'Moving Avg'!F1822</f>
        <v>71.608890000000002</v>
      </c>
      <c r="H1822" s="2">
        <f>'Moving Avg'!G1822</f>
        <v>72.306213999999983</v>
      </c>
      <c r="I1822" s="2">
        <f>'Moving Avg'!H1822</f>
        <v>73.87408200000003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</row>
    <row r="1823" spans="1:12" ht="13.5" x14ac:dyDescent="0.25">
      <c r="A1823" s="3">
        <f>RSI!A1823</f>
        <v>44958</v>
      </c>
      <c r="B1823" s="2">
        <f>RSI!B1823</f>
        <v>71.908299999999997</v>
      </c>
      <c r="C1823" s="2">
        <f>RSI!I1823</f>
        <v>51.086771645063834</v>
      </c>
      <c r="D1823" s="2">
        <f>MACD!E1823</f>
        <v>-0.43063219931535457</v>
      </c>
      <c r="E1823" s="2">
        <f>MACD!F1823</f>
        <v>-0.31614191304892647</v>
      </c>
      <c r="F1823" s="2">
        <f>'Moving Avg'!D1823</f>
        <v>71.924659999999989</v>
      </c>
      <c r="G1823" s="2">
        <f>'Moving Avg'!F1823</f>
        <v>71.604800000000012</v>
      </c>
      <c r="H1823" s="2">
        <f>'Moving Avg'!G1823</f>
        <v>72.255983999999984</v>
      </c>
      <c r="I1823" s="2">
        <f>'Moving Avg'!H1823</f>
        <v>73.869273000000035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</row>
    <row r="1824" spans="1:12" ht="13.5" x14ac:dyDescent="0.25">
      <c r="A1824" s="3">
        <f>RSI!A1824</f>
        <v>44959</v>
      </c>
      <c r="B1824" s="2">
        <f>RSI!B1824</f>
        <v>71.908299999999997</v>
      </c>
      <c r="C1824" s="2">
        <f>RSI!I1824</f>
        <v>51.086771645063834</v>
      </c>
      <c r="D1824" s="2">
        <f>MACD!E1824</f>
        <v>-0.34456562988778217</v>
      </c>
      <c r="E1824" s="2">
        <f>MACD!F1824</f>
        <v>-0.32182665641669761</v>
      </c>
      <c r="F1824" s="2">
        <f>'Moving Avg'!D1824</f>
        <v>71.908299999999997</v>
      </c>
      <c r="G1824" s="2">
        <f>'Moving Avg'!F1824</f>
        <v>71.601120000000009</v>
      </c>
      <c r="H1824" s="2">
        <f>'Moving Avg'!G1824</f>
        <v>72.205753999999985</v>
      </c>
      <c r="I1824" s="2">
        <f>'Moving Avg'!H1824</f>
        <v>73.864425000000026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71.908299999999997</v>
      </c>
      <c r="C1825" s="2">
        <f>RSI!I1825</f>
        <v>51.086771645063834</v>
      </c>
      <c r="D1825" s="2">
        <f>MACD!E1825</f>
        <v>-0.39812184324352984</v>
      </c>
      <c r="E1825" s="2">
        <f>MACD!F1825</f>
        <v>-0.3370856937820641</v>
      </c>
      <c r="F1825" s="2">
        <f>'Moving Avg'!D1825</f>
        <v>71.908299999999997</v>
      </c>
      <c r="G1825" s="2">
        <f>'Moving Avg'!F1825</f>
        <v>71.597440000000006</v>
      </c>
      <c r="H1825" s="2">
        <f>'Moving Avg'!G1825</f>
        <v>72.155523999999986</v>
      </c>
      <c r="I1825" s="2">
        <f>'Moving Avg'!H1825</f>
        <v>73.85957700000003</v>
      </c>
      <c r="J1825" s="5" t="str">
        <f>OBV!F1825</f>
        <v>NEUTRAL</v>
      </c>
      <c r="K1825" s="5" t="str">
        <f>OBV!G1825</f>
        <v>NEUTRAL</v>
      </c>
      <c r="L1825" s="5" t="str">
        <f>OBV!H1825</f>
        <v>NEUTRAL</v>
      </c>
    </row>
    <row r="1826" spans="1:12" ht="13.5" x14ac:dyDescent="0.25">
      <c r="A1826" s="3">
        <f>RSI!A1826</f>
        <v>44963</v>
      </c>
      <c r="B1826" s="2">
        <f>RSI!B1826</f>
        <v>71.908299999999997</v>
      </c>
      <c r="C1826" s="2">
        <f>RSI!I1826</f>
        <v>51.08677164506382</v>
      </c>
      <c r="D1826" s="2">
        <f>MACD!E1826</f>
        <v>-0.31808842814341176</v>
      </c>
      <c r="E1826" s="2">
        <f>MACD!F1826</f>
        <v>-0.33328624065433365</v>
      </c>
      <c r="F1826" s="2">
        <f>'Moving Avg'!D1826</f>
        <v>71.908299999999997</v>
      </c>
      <c r="G1826" s="2">
        <f>'Moving Avg'!F1826</f>
        <v>71.593350000000015</v>
      </c>
      <c r="H1826" s="2">
        <f>'Moving Avg'!G1826</f>
        <v>72.105294000000001</v>
      </c>
      <c r="I1826" s="2">
        <f>'Moving Avg'!H1826</f>
        <v>73.85472900000002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</row>
    <row r="1827" spans="1:12" ht="13.5" x14ac:dyDescent="0.25">
      <c r="A1827" s="3">
        <f>RSI!A1827</f>
        <v>44964</v>
      </c>
      <c r="B1827" s="2">
        <f>RSI!B1827</f>
        <v>71.990099999999998</v>
      </c>
      <c r="C1827" s="2">
        <f>RSI!I1827</f>
        <v>52.407987965992369</v>
      </c>
      <c r="D1827" s="2">
        <f>MACD!E1827</f>
        <v>-0.25688631171858844</v>
      </c>
      <c r="E1827" s="2">
        <f>MACD!F1827</f>
        <v>-0.31800625486718465</v>
      </c>
      <c r="F1827" s="2">
        <f>'Moving Avg'!D1827</f>
        <v>71.924659999999989</v>
      </c>
      <c r="G1827" s="2">
        <f>'Moving Avg'!F1827</f>
        <v>71.593760000000003</v>
      </c>
      <c r="H1827" s="2">
        <f>'Moving Avg'!G1827</f>
        <v>72.056700000000006</v>
      </c>
      <c r="I1827" s="2">
        <f>'Moving Avg'!H1827</f>
        <v>73.850290000000044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71.990099999999998</v>
      </c>
      <c r="C1828" s="2">
        <f>RSI!I1828</f>
        <v>52.407987965992369</v>
      </c>
      <c r="D1828" s="2">
        <f>MACD!E1828</f>
        <v>-0.20600845626645992</v>
      </c>
      <c r="E1828" s="2">
        <f>MACD!F1828</f>
        <v>-0.29560669514703969</v>
      </c>
      <c r="F1828" s="2">
        <f>'Moving Avg'!D1828</f>
        <v>71.941019999999995</v>
      </c>
      <c r="G1828" s="2">
        <f>'Moving Avg'!F1828</f>
        <v>71.675155000000004</v>
      </c>
      <c r="H1828" s="2">
        <f>'Moving Avg'!G1828</f>
        <v>72.008105999999984</v>
      </c>
      <c r="I1828" s="2">
        <f>'Moving Avg'!H1828</f>
        <v>73.845851000000053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71.990099999999998</v>
      </c>
      <c r="C1829" s="2">
        <f>RSI!I1829</f>
        <v>52.407987965992369</v>
      </c>
      <c r="D1829" s="2">
        <f>MACD!E1829</f>
        <v>-0.16379921388924856</v>
      </c>
      <c r="E1829" s="2">
        <f>MACD!F1829</f>
        <v>-0.26924519889548149</v>
      </c>
      <c r="F1829" s="2">
        <f>'Moving Avg'!D1829</f>
        <v>71.957379999999986</v>
      </c>
      <c r="G1829" s="2">
        <f>'Moving Avg'!F1829</f>
        <v>71.756960000000021</v>
      </c>
      <c r="H1829" s="2">
        <f>'Moving Avg'!G1829</f>
        <v>71.959511999999989</v>
      </c>
      <c r="I1829" s="2">
        <f>'Moving Avg'!H1829</f>
        <v>73.841412000000048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44967</v>
      </c>
      <c r="B1830" s="2">
        <f>RSI!B1830</f>
        <v>71.990099999999998</v>
      </c>
      <c r="C1830" s="2">
        <f>RSI!I1830</f>
        <v>52.407987965992369</v>
      </c>
      <c r="D1830" s="2">
        <f>MACD!E1830</f>
        <v>-0.14144725232431199</v>
      </c>
      <c r="E1830" s="2">
        <f>MACD!F1830</f>
        <v>-0.2436856095812476</v>
      </c>
      <c r="F1830" s="2">
        <f>'Moving Avg'!D1830</f>
        <v>71.973739999999992</v>
      </c>
      <c r="G1830" s="2">
        <f>'Moving Avg'!F1830</f>
        <v>71.838765000000009</v>
      </c>
      <c r="H1830" s="2">
        <f>'Moving Avg'!G1830</f>
        <v>71.910917999999995</v>
      </c>
      <c r="I1830" s="2">
        <f>'Moving Avg'!H1830</f>
        <v>73.836973000000057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</row>
    <row r="1831" spans="1:12" ht="13.5" x14ac:dyDescent="0.25">
      <c r="A1831" s="3">
        <f>RSI!A1831</f>
        <v>44970</v>
      </c>
      <c r="B1831" s="2">
        <f>RSI!B1831</f>
        <v>71.990099999999998</v>
      </c>
      <c r="C1831" s="2">
        <f>RSI!I1831</f>
        <v>52.407987965992369</v>
      </c>
      <c r="D1831" s="2">
        <f>MACD!E1831</f>
        <v>-0.12325529095777199</v>
      </c>
      <c r="E1831" s="2">
        <f>MACD!F1831</f>
        <v>-0.2195995458565525</v>
      </c>
      <c r="F1831" s="2">
        <f>'Moving Avg'!D1831</f>
        <v>71.990099999999998</v>
      </c>
      <c r="G1831" s="2">
        <f>'Moving Avg'!F1831</f>
        <v>71.920570000000012</v>
      </c>
      <c r="H1831" s="2">
        <f>'Moving Avg'!G1831</f>
        <v>71.862324000000001</v>
      </c>
      <c r="I1831" s="2">
        <f>'Moving Avg'!H1831</f>
        <v>73.832534000000066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</row>
    <row r="1832" spans="1:12" ht="13.5" x14ac:dyDescent="0.25">
      <c r="A1832" s="3">
        <f>RSI!A1832</f>
        <v>44971</v>
      </c>
      <c r="B1832" s="2">
        <f>RSI!B1832</f>
        <v>71.990099999999998</v>
      </c>
      <c r="C1832" s="2">
        <f>RSI!I1832</f>
        <v>52.407987965992369</v>
      </c>
      <c r="D1832" s="2">
        <f>MACD!E1832</f>
        <v>-0.10852990480498192</v>
      </c>
      <c r="E1832" s="2">
        <f>MACD!F1832</f>
        <v>-0.19738561764623838</v>
      </c>
      <c r="F1832" s="2">
        <f>'Moving Avg'!D1832</f>
        <v>71.990099999999998</v>
      </c>
      <c r="G1832" s="2">
        <f>'Moving Avg'!F1832</f>
        <v>71.920570000000012</v>
      </c>
      <c r="H1832" s="2">
        <f>'Moving Avg'!G1832</f>
        <v>71.829600000000013</v>
      </c>
      <c r="I1832" s="2">
        <f>'Moving Avg'!H1832</f>
        <v>73.828095000000062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71.990099999999998</v>
      </c>
      <c r="C1833" s="2">
        <f>RSI!I1833</f>
        <v>52.407987965992369</v>
      </c>
      <c r="D1833" s="2">
        <f>MACD!E1833</f>
        <v>-9.6688307052176015E-2</v>
      </c>
      <c r="E1833" s="2">
        <f>MACD!F1833</f>
        <v>-0.1772461555274259</v>
      </c>
      <c r="F1833" s="2">
        <f>'Moving Avg'!D1833</f>
        <v>71.990099999999998</v>
      </c>
      <c r="G1833" s="2">
        <f>'Moving Avg'!F1833</f>
        <v>71.920569999999998</v>
      </c>
      <c r="H1833" s="2">
        <f>'Moving Avg'!G1833</f>
        <v>71.796876000000012</v>
      </c>
      <c r="I1833" s="2">
        <f>'Moving Avg'!H1833</f>
        <v>73.823656000000071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71.1721</v>
      </c>
      <c r="C1834" s="2">
        <f>RSI!I1834</f>
        <v>36.049591403534336</v>
      </c>
      <c r="D1834" s="2">
        <f>MACD!E1834</f>
        <v>-2.6648442065763334E-2</v>
      </c>
      <c r="E1834" s="2">
        <f>MACD!F1834</f>
        <v>-0.1471266128350934</v>
      </c>
      <c r="F1834" s="2">
        <f>'Moving Avg'!D1834</f>
        <v>71.826499999999996</v>
      </c>
      <c r="G1834" s="2">
        <f>'Moving Avg'!F1834</f>
        <v>71.879670000000004</v>
      </c>
      <c r="H1834" s="2">
        <f>'Moving Avg'!G1834</f>
        <v>71.747792000000004</v>
      </c>
      <c r="I1834" s="2">
        <f>'Moving Avg'!H1834</f>
        <v>73.798739500000067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</row>
    <row r="1835" spans="1:12" ht="13.5" x14ac:dyDescent="0.25">
      <c r="A1835" s="3">
        <f>RSI!A1835</f>
        <v>44974</v>
      </c>
      <c r="B1835" s="2">
        <f>RSI!B1835</f>
        <v>71.990099999999998</v>
      </c>
      <c r="C1835" s="2">
        <f>RSI!I1835</f>
        <v>52.138157586443441</v>
      </c>
      <c r="D1835" s="2">
        <f>MACD!E1835</f>
        <v>-2.3673067024375882E-2</v>
      </c>
      <c r="E1835" s="2">
        <f>MACD!F1835</f>
        <v>-0.1224359036729499</v>
      </c>
      <c r="F1835" s="2">
        <f>'Moving Avg'!D1835</f>
        <v>71.826499999999996</v>
      </c>
      <c r="G1835" s="2">
        <f>'Moving Avg'!F1835</f>
        <v>71.920569999999998</v>
      </c>
      <c r="H1835" s="2">
        <f>'Moving Avg'!G1835</f>
        <v>71.715067999999988</v>
      </c>
      <c r="I1835" s="2">
        <f>'Moving Avg'!H1835</f>
        <v>73.777913000000083</v>
      </c>
      <c r="J1835" s="5" t="str">
        <f>OBV!F1835</f>
        <v>BULLISH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71.990099999999998</v>
      </c>
      <c r="C1836" s="2">
        <f>RSI!I1836</f>
        <v>52.138157586443448</v>
      </c>
      <c r="D1836" s="2">
        <f>MACD!E1836</f>
        <v>-2.2004347923299861E-2</v>
      </c>
      <c r="E1836" s="2">
        <f>MACD!F1836</f>
        <v>-0.10234959252301991</v>
      </c>
      <c r="F1836" s="2">
        <f>'Moving Avg'!D1836</f>
        <v>71.826499999999996</v>
      </c>
      <c r="G1836" s="2">
        <f>'Moving Avg'!F1836</f>
        <v>71.920569999999998</v>
      </c>
      <c r="H1836" s="2">
        <f>'Moving Avg'!G1836</f>
        <v>71.715232</v>
      </c>
      <c r="I1836" s="2">
        <f>'Moving Avg'!H1836</f>
        <v>73.757086500000085</v>
      </c>
      <c r="J1836" s="5" t="str">
        <f>OBV!F1836</f>
        <v>BULLISH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71.990099999999998</v>
      </c>
      <c r="C1837" s="2">
        <f>RSI!I1837</f>
        <v>52.138157586443448</v>
      </c>
      <c r="D1837" s="2">
        <f>MACD!E1837</f>
        <v>-8.7937634660733011E-3</v>
      </c>
      <c r="E1837" s="2">
        <f>MACD!F1837</f>
        <v>-8.363842671163059E-2</v>
      </c>
      <c r="F1837" s="2">
        <f>'Moving Avg'!D1837</f>
        <v>71.826499999999982</v>
      </c>
      <c r="G1837" s="2">
        <f>'Moving Avg'!F1837</f>
        <v>71.920569999999984</v>
      </c>
      <c r="H1837" s="2">
        <f>'Moving Avg'!G1837</f>
        <v>71.715395999999998</v>
      </c>
      <c r="I1837" s="2">
        <f>'Moving Avg'!H1837</f>
        <v>73.736260000000087</v>
      </c>
      <c r="J1837" s="5" t="str">
        <f>OBV!F1837</f>
        <v>BULLISH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44979</v>
      </c>
      <c r="B1838" s="2">
        <f>RSI!B1838</f>
        <v>71.990099999999998</v>
      </c>
      <c r="C1838" s="2">
        <f>RSI!I1838</f>
        <v>52.138157586443448</v>
      </c>
      <c r="D1838" s="2">
        <f>MACD!E1838</f>
        <v>1.6566233703940725E-3</v>
      </c>
      <c r="E1838" s="2">
        <f>MACD!F1838</f>
        <v>-6.6579416695225657E-2</v>
      </c>
      <c r="F1838" s="2">
        <f>'Moving Avg'!D1838</f>
        <v>71.826499999999982</v>
      </c>
      <c r="G1838" s="2">
        <f>'Moving Avg'!F1838</f>
        <v>71.920569999999984</v>
      </c>
      <c r="H1838" s="2">
        <f>'Moving Avg'!G1838</f>
        <v>71.715560000000011</v>
      </c>
      <c r="I1838" s="2">
        <f>'Moving Avg'!H1838</f>
        <v>73.718325500000091</v>
      </c>
      <c r="J1838" s="5" t="str">
        <f>OBV!F1838</f>
        <v>BULLISH</v>
      </c>
      <c r="K1838" s="5" t="str">
        <f>OBV!G1838</f>
        <v>NEUTRAL</v>
      </c>
      <c r="L1838" s="5" t="str">
        <f>OBV!H1838</f>
        <v>NEUTRAL</v>
      </c>
    </row>
    <row r="1839" spans="1:12" ht="13.5" x14ac:dyDescent="0.25">
      <c r="A1839" s="3">
        <f>RSI!A1839</f>
        <v>44980</v>
      </c>
      <c r="B1839" s="2">
        <f>RSI!B1839</f>
        <v>71.990099999999998</v>
      </c>
      <c r="C1839" s="2">
        <f>RSI!I1839</f>
        <v>52.138157586443448</v>
      </c>
      <c r="D1839" s="2">
        <f>MACD!E1839</f>
        <v>9.8253694859238294E-3</v>
      </c>
      <c r="E1839" s="2">
        <f>MACD!F1839</f>
        <v>-5.1298459458995763E-2</v>
      </c>
      <c r="F1839" s="2">
        <f>'Moving Avg'!D1839</f>
        <v>71.990099999999998</v>
      </c>
      <c r="G1839" s="2">
        <f>'Moving Avg'!F1839</f>
        <v>71.920569999999998</v>
      </c>
      <c r="H1839" s="2">
        <f>'Moving Avg'!G1839</f>
        <v>71.715724000000009</v>
      </c>
      <c r="I1839" s="2">
        <f>'Moving Avg'!H1839</f>
        <v>73.70039100000011</v>
      </c>
      <c r="J1839" s="5" t="str">
        <f>OBV!F1839</f>
        <v>BULLISH</v>
      </c>
      <c r="K1839" s="5" t="str">
        <f>OBV!G1839</f>
        <v>NEUTRAL</v>
      </c>
      <c r="L1839" s="5" t="str">
        <f>OBV!H1839</f>
        <v>CONFIRMED BULLISH</v>
      </c>
    </row>
    <row r="1840" spans="1:12" ht="13.5" x14ac:dyDescent="0.25">
      <c r="A1840" s="3">
        <f>RSI!A1840</f>
        <v>44981</v>
      </c>
      <c r="B1840" s="2">
        <f>RSI!B1840</f>
        <v>71.981899999999996</v>
      </c>
      <c r="C1840" s="2">
        <f>RSI!I1840</f>
        <v>51.94838649894605</v>
      </c>
      <c r="D1840" s="2">
        <f>MACD!E1840</f>
        <v>1.6720821633569471E-2</v>
      </c>
      <c r="E1840" s="2">
        <f>MACD!F1840</f>
        <v>-3.7694603240482717E-2</v>
      </c>
      <c r="F1840" s="2">
        <f>'Moving Avg'!D1840</f>
        <v>71.988460000000003</v>
      </c>
      <c r="G1840" s="2">
        <f>'Moving Avg'!F1840</f>
        <v>71.924250000000001</v>
      </c>
      <c r="H1840" s="2">
        <f>'Moving Avg'!G1840</f>
        <v>71.715723999999994</v>
      </c>
      <c r="I1840" s="2">
        <f>'Moving Avg'!H1840</f>
        <v>73.682415500000104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71.981899999999996</v>
      </c>
      <c r="C1841" s="2">
        <f>RSI!I1841</f>
        <v>51.94838649894605</v>
      </c>
      <c r="D1841" s="2">
        <f>MACD!E1841</f>
        <v>2.2026138026916442E-2</v>
      </c>
      <c r="E1841" s="2">
        <f>MACD!F1841</f>
        <v>-2.5750454987002885E-2</v>
      </c>
      <c r="F1841" s="2">
        <f>'Moving Avg'!D1841</f>
        <v>71.986819999999994</v>
      </c>
      <c r="G1841" s="2">
        <f>'Moving Avg'!F1841</f>
        <v>71.927929999999989</v>
      </c>
      <c r="H1841" s="2">
        <f>'Moving Avg'!G1841</f>
        <v>71.715723999999994</v>
      </c>
      <c r="I1841" s="2">
        <f>'Moving Avg'!H1841</f>
        <v>73.664440000000113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</row>
    <row r="1842" spans="1:12" ht="13.5" x14ac:dyDescent="0.25">
      <c r="A1842" s="3">
        <f>RSI!A1842</f>
        <v>44985</v>
      </c>
      <c r="B1842" s="2">
        <f>RSI!B1842</f>
        <v>71.981899999999996</v>
      </c>
      <c r="C1842" s="2">
        <f>RSI!I1842</f>
        <v>51.948386498946057</v>
      </c>
      <c r="D1842" s="2">
        <f>MACD!E1842</f>
        <v>2.6025162118273215E-2</v>
      </c>
      <c r="E1842" s="2">
        <f>MACD!F1842</f>
        <v>-1.5395331565947665E-2</v>
      </c>
      <c r="F1842" s="2">
        <f>'Moving Avg'!D1842</f>
        <v>71.985179999999986</v>
      </c>
      <c r="G1842" s="2">
        <f>'Moving Avg'!F1842</f>
        <v>71.931609999999992</v>
      </c>
      <c r="H1842" s="2">
        <f>'Moving Avg'!G1842</f>
        <v>71.715723999999994</v>
      </c>
      <c r="I1842" s="2">
        <f>'Moving Avg'!H1842</f>
        <v>73.646464500000107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</row>
    <row r="1843" spans="1:12" ht="13.5" x14ac:dyDescent="0.25">
      <c r="A1843" s="3">
        <f>RSI!A1843</f>
        <v>44986</v>
      </c>
      <c r="B1843" s="2">
        <f>RSI!B1843</f>
        <v>71.981899999999996</v>
      </c>
      <c r="C1843" s="2">
        <f>RSI!I1843</f>
        <v>51.948386498946057</v>
      </c>
      <c r="D1843" s="2">
        <f>MACD!E1843</f>
        <v>2.8955164900750674E-2</v>
      </c>
      <c r="E1843" s="2">
        <f>MACD!F1843</f>
        <v>-6.5252322726079984E-3</v>
      </c>
      <c r="F1843" s="2">
        <f>'Moving Avg'!D1843</f>
        <v>71.983539999999991</v>
      </c>
      <c r="G1843" s="2">
        <f>'Moving Avg'!F1843</f>
        <v>71.935289999999995</v>
      </c>
      <c r="H1843" s="2">
        <f>'Moving Avg'!G1843</f>
        <v>71.715723999999966</v>
      </c>
      <c r="I1843" s="2">
        <f>'Moving Avg'!H1843</f>
        <v>73.628489000000116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</row>
    <row r="1844" spans="1:12" ht="13.5" x14ac:dyDescent="0.25">
      <c r="A1844" s="3">
        <f>RSI!A1844</f>
        <v>44987</v>
      </c>
      <c r="B1844" s="2">
        <f>RSI!B1844</f>
        <v>71.981899999999996</v>
      </c>
      <c r="C1844" s="2">
        <f>RSI!I1844</f>
        <v>51.94838649894605</v>
      </c>
      <c r="D1844" s="2">
        <f>MACD!E1844</f>
        <v>-9.4831928815551692E-2</v>
      </c>
      <c r="E1844" s="2">
        <f>MACD!F1844</f>
        <v>-2.418657158119674E-2</v>
      </c>
      <c r="F1844" s="2">
        <f>'Moving Avg'!D1844</f>
        <v>71.981899999999996</v>
      </c>
      <c r="G1844" s="2">
        <f>'Moving Avg'!F1844</f>
        <v>71.938969999999998</v>
      </c>
      <c r="H1844" s="2">
        <f>'Moving Avg'!G1844</f>
        <v>71.715723999999966</v>
      </c>
      <c r="I1844" s="2">
        <f>'Moving Avg'!H1844</f>
        <v>73.614369500000123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71.981899999999996</v>
      </c>
      <c r="C1845" s="2">
        <f>RSI!I1845</f>
        <v>51.948386498946057</v>
      </c>
      <c r="D1845" s="2">
        <f>MACD!E1845</f>
        <v>-7.4117749489971629E-2</v>
      </c>
      <c r="E1845" s="2">
        <f>MACD!F1845</f>
        <v>-3.4172807162951721E-2</v>
      </c>
      <c r="F1845" s="2">
        <f>'Moving Avg'!D1845</f>
        <v>71.981899999999996</v>
      </c>
      <c r="G1845" s="2">
        <f>'Moving Avg'!F1845</f>
        <v>71.942649999999986</v>
      </c>
      <c r="H1845" s="2">
        <f>'Moving Avg'!G1845</f>
        <v>71.764643999999976</v>
      </c>
      <c r="I1845" s="2">
        <f>'Moving Avg'!H1845</f>
        <v>73.600250000000131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71.581100000000006</v>
      </c>
      <c r="C1846" s="2">
        <f>RSI!I1846</f>
        <v>40.663420920499313</v>
      </c>
      <c r="D1846" s="2">
        <f>MACD!E1846</f>
        <v>-2.7261708713623989E-2</v>
      </c>
      <c r="E1846" s="2">
        <f>MACD!F1846</f>
        <v>-3.2790587473086177E-2</v>
      </c>
      <c r="F1846" s="2">
        <f>'Moving Avg'!D1846</f>
        <v>71.90173999999999</v>
      </c>
      <c r="G1846" s="2">
        <f>'Moving Avg'!F1846</f>
        <v>71.926289999999995</v>
      </c>
      <c r="H1846" s="2">
        <f>'Moving Avg'!G1846</f>
        <v>71.756463999999966</v>
      </c>
      <c r="I1846" s="2">
        <f>'Moving Avg'!H1846</f>
        <v>73.58412650000011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71.581100000000006</v>
      </c>
      <c r="C1847" s="2">
        <f>RSI!I1847</f>
        <v>40.663420920499313</v>
      </c>
      <c r="D1847" s="2">
        <f>MACD!E1847</f>
        <v>1.4420507948344152E-2</v>
      </c>
      <c r="E1847" s="2">
        <f>MACD!F1847</f>
        <v>-2.3348368388800111E-2</v>
      </c>
      <c r="F1847" s="2">
        <f>'Moving Avg'!D1847</f>
        <v>71.821579999999997</v>
      </c>
      <c r="G1847" s="2">
        <f>'Moving Avg'!F1847</f>
        <v>71.905839999999998</v>
      </c>
      <c r="H1847" s="2">
        <f>'Moving Avg'!G1847</f>
        <v>71.74828399999997</v>
      </c>
      <c r="I1847" s="2">
        <f>'Moving Avg'!H1847</f>
        <v>73.568003000000118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71.581100000000006</v>
      </c>
      <c r="C1848" s="2">
        <f>RSI!I1848</f>
        <v>40.663420920499313</v>
      </c>
      <c r="D1848" s="2">
        <f>MACD!E1848</f>
        <v>5.1574147692633687E-2</v>
      </c>
      <c r="E1848" s="2">
        <f>MACD!F1848</f>
        <v>-8.3638651725133524E-3</v>
      </c>
      <c r="F1848" s="2">
        <f>'Moving Avg'!D1848</f>
        <v>71.741419999999991</v>
      </c>
      <c r="G1848" s="2">
        <f>'Moving Avg'!F1848</f>
        <v>71.885390000000015</v>
      </c>
      <c r="H1848" s="2">
        <f>'Moving Avg'!G1848</f>
        <v>71.789187999999967</v>
      </c>
      <c r="I1848" s="2">
        <f>'Moving Avg'!H1848</f>
        <v>73.551879500000112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</row>
    <row r="1849" spans="1:12" ht="13.5" x14ac:dyDescent="0.25">
      <c r="A1849" s="3">
        <f>RSI!A1849</f>
        <v>44994</v>
      </c>
      <c r="B1849" s="2">
        <f>RSI!B1849</f>
        <v>71.581100000000006</v>
      </c>
      <c r="C1849" s="2">
        <f>RSI!I1849</f>
        <v>40.663420920499327</v>
      </c>
      <c r="D1849" s="2">
        <f>MACD!E1849</f>
        <v>8.4756353786389127E-2</v>
      </c>
      <c r="E1849" s="2">
        <f>MACD!F1849</f>
        <v>1.0260178619267143E-2</v>
      </c>
      <c r="F1849" s="2">
        <f>'Moving Avg'!D1849</f>
        <v>71.661259999999999</v>
      </c>
      <c r="G1849" s="2">
        <f>'Moving Avg'!F1849</f>
        <v>71.864940000000018</v>
      </c>
      <c r="H1849" s="2">
        <f>'Moving Avg'!G1849</f>
        <v>71.781007999999972</v>
      </c>
      <c r="I1849" s="2">
        <f>'Moving Avg'!H1849</f>
        <v>73.535756000000106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71.581100000000006</v>
      </c>
      <c r="C1850" s="2">
        <f>RSI!I1850</f>
        <v>40.663420920499313</v>
      </c>
      <c r="D1850" s="2">
        <f>MACD!E1850</f>
        <v>0.11318735452894657</v>
      </c>
      <c r="E1850" s="2">
        <f>MACD!F1850</f>
        <v>3.0845613801203028E-2</v>
      </c>
      <c r="F1850" s="2">
        <f>'Moving Avg'!D1850</f>
        <v>71.581100000000006</v>
      </c>
      <c r="G1850" s="2">
        <f>'Moving Avg'!F1850</f>
        <v>71.844490000000036</v>
      </c>
      <c r="H1850" s="2">
        <f>'Moving Avg'!G1850</f>
        <v>71.772827999999961</v>
      </c>
      <c r="I1850" s="2">
        <f>'Moving Avg'!H1850</f>
        <v>73.519632500000114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71.581100000000006</v>
      </c>
      <c r="C1851" s="2">
        <f>RSI!I1851</f>
        <v>40.663420920499313</v>
      </c>
      <c r="D1851" s="2">
        <f>MACD!E1851</f>
        <v>0.13873999209614851</v>
      </c>
      <c r="E1851" s="2">
        <f>MACD!F1851</f>
        <v>5.2424489460192125E-2</v>
      </c>
      <c r="F1851" s="2">
        <f>'Moving Avg'!D1851</f>
        <v>71.581100000000006</v>
      </c>
      <c r="G1851" s="2">
        <f>'Moving Avg'!F1851</f>
        <v>71.824040000000025</v>
      </c>
      <c r="H1851" s="2">
        <f>'Moving Avg'!G1851</f>
        <v>71.764647999999966</v>
      </c>
      <c r="I1851" s="2">
        <f>'Moving Avg'!H1851</f>
        <v>73.503509000000108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</row>
    <row r="1852" spans="1:12" ht="13.5" x14ac:dyDescent="0.25">
      <c r="A1852" s="3">
        <f>RSI!A1852</f>
        <v>44999</v>
      </c>
      <c r="B1852" s="2">
        <f>RSI!B1852</f>
        <v>71.581100000000006</v>
      </c>
      <c r="C1852" s="2">
        <f>RSI!I1852</f>
        <v>40.663420920499313</v>
      </c>
      <c r="D1852" s="2">
        <f>MACD!E1852</f>
        <v>0.16174630367051179</v>
      </c>
      <c r="E1852" s="2">
        <f>MACD!F1852</f>
        <v>7.428885230225607E-2</v>
      </c>
      <c r="F1852" s="2">
        <f>'Moving Avg'!D1852</f>
        <v>71.581100000000006</v>
      </c>
      <c r="G1852" s="2">
        <f>'Moving Avg'!F1852</f>
        <v>71.803590000000014</v>
      </c>
      <c r="H1852" s="2">
        <f>'Moving Avg'!G1852</f>
        <v>71.756467999999956</v>
      </c>
      <c r="I1852" s="2">
        <f>'Moving Avg'!H1852</f>
        <v>73.487385500000116</v>
      </c>
      <c r="J1852" s="5" t="str">
        <f>OBV!F1852</f>
        <v>NEUTRAL</v>
      </c>
      <c r="K1852" s="5" t="str">
        <f>OBV!G1852</f>
        <v>NEUTRAL</v>
      </c>
      <c r="L1852" s="5" t="str">
        <f>OBV!H1852</f>
        <v>NEUTRAL</v>
      </c>
    </row>
    <row r="1853" spans="1:12" ht="13.5" x14ac:dyDescent="0.25">
      <c r="A1853" s="3">
        <f>RSI!A1853</f>
        <v>45000</v>
      </c>
      <c r="B1853" s="2">
        <f>RSI!B1853</f>
        <v>68.390600000000006</v>
      </c>
      <c r="C1853" s="2">
        <f>RSI!I1853</f>
        <v>10.413063468570755</v>
      </c>
      <c r="D1853" s="2">
        <f>MACD!E1853</f>
        <v>0.41882878363708187</v>
      </c>
      <c r="E1853" s="2">
        <f>MACD!F1853</f>
        <v>0.14319683856922122</v>
      </c>
      <c r="F1853" s="2">
        <f>'Moving Avg'!D1853</f>
        <v>70.943000000000012</v>
      </c>
      <c r="G1853" s="2">
        <f>'Moving Avg'!F1853</f>
        <v>71.623615000000015</v>
      </c>
      <c r="H1853" s="2">
        <f>'Moving Avg'!G1853</f>
        <v>71.684477999999956</v>
      </c>
      <c r="I1853" s="2">
        <f>'Moving Avg'!H1853</f>
        <v>73.455348000000114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68.390600000000006</v>
      </c>
      <c r="C1854" s="2">
        <f>RSI!I1854</f>
        <v>10.413063468570755</v>
      </c>
      <c r="D1854" s="2">
        <f>MACD!E1854</f>
        <v>0.65640019918198789</v>
      </c>
      <c r="E1854" s="2">
        <f>MACD!F1854</f>
        <v>0.24583751069177456</v>
      </c>
      <c r="F1854" s="2">
        <f>'Moving Avg'!D1854</f>
        <v>70.304900000000004</v>
      </c>
      <c r="G1854" s="2">
        <f>'Moving Avg'!F1854</f>
        <v>71.48454000000001</v>
      </c>
      <c r="H1854" s="2">
        <f>'Moving Avg'!G1854</f>
        <v>71.612651999999969</v>
      </c>
      <c r="I1854" s="2">
        <f>'Moving Avg'!H1854</f>
        <v>73.438695500000108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68.390600000000006</v>
      </c>
      <c r="C1855" s="2">
        <f>RSI!I1855</f>
        <v>10.413063468570755</v>
      </c>
      <c r="D1855" s="2">
        <f>MACD!E1855</f>
        <v>0.87597780168374584</v>
      </c>
      <c r="E1855" s="2">
        <f>MACD!F1855</f>
        <v>0.37186556889016886</v>
      </c>
      <c r="F1855" s="2">
        <f>'Moving Avg'!D1855</f>
        <v>69.666799999999995</v>
      </c>
      <c r="G1855" s="2">
        <f>'Moving Avg'!F1855</f>
        <v>71.304564999999997</v>
      </c>
      <c r="H1855" s="2">
        <f>'Moving Avg'!G1855</f>
        <v>71.540825999999967</v>
      </c>
      <c r="I1855" s="2">
        <f>'Moving Avg'!H1855</f>
        <v>73.433187000000117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70.771199999999993</v>
      </c>
      <c r="C1856" s="2">
        <f>RSI!I1856</f>
        <v>47.092645365232322</v>
      </c>
      <c r="D1856" s="2">
        <f>MACD!E1856</f>
        <v>0.84095309935112539</v>
      </c>
      <c r="E1856" s="2">
        <f>MACD!F1856</f>
        <v>0.46568307498236022</v>
      </c>
      <c r="F1856" s="2">
        <f>'Moving Avg'!D1856</f>
        <v>69.504819999999995</v>
      </c>
      <c r="G1856" s="2">
        <f>'Moving Avg'!F1856</f>
        <v>71.243619999999993</v>
      </c>
      <c r="H1856" s="2">
        <f>'Moving Avg'!G1856</f>
        <v>71.516447999999983</v>
      </c>
      <c r="I1856" s="2">
        <f>'Moving Avg'!H1856</f>
        <v>73.423965000000109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</row>
    <row r="1857" spans="1:12" ht="13.5" x14ac:dyDescent="0.25">
      <c r="A1857" s="3">
        <f>RSI!A1857</f>
        <v>45007</v>
      </c>
      <c r="B1857" s="2">
        <f>RSI!B1857</f>
        <v>70.771199999999993</v>
      </c>
      <c r="C1857" s="2">
        <f>RSI!I1857</f>
        <v>47.092645365232322</v>
      </c>
      <c r="D1857" s="2">
        <f>MACD!E1857</f>
        <v>0.8131582117759848</v>
      </c>
      <c r="E1857" s="2">
        <f>MACD!F1857</f>
        <v>0.5351781023410852</v>
      </c>
      <c r="F1857" s="2">
        <f>'Moving Avg'!D1857</f>
        <v>69.342839999999995</v>
      </c>
      <c r="G1857" s="2">
        <f>'Moving Avg'!F1857</f>
        <v>71.182674999999989</v>
      </c>
      <c r="H1857" s="2">
        <f>'Moving Avg'!G1857</f>
        <v>71.492233999999968</v>
      </c>
      <c r="I1857" s="2">
        <f>'Moving Avg'!H1857</f>
        <v>73.414743000000101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</row>
    <row r="1858" spans="1:12" ht="13.5" x14ac:dyDescent="0.25">
      <c r="A1858" s="3">
        <f>RSI!A1858</f>
        <v>45008</v>
      </c>
      <c r="B1858" s="2">
        <f>RSI!B1858</f>
        <v>70.771199999999993</v>
      </c>
      <c r="C1858" s="2">
        <f>RSI!I1858</f>
        <v>47.092645365232322</v>
      </c>
      <c r="D1858" s="2">
        <f>MACD!E1858</f>
        <v>0.79134445983790158</v>
      </c>
      <c r="E1858" s="2">
        <f>MACD!F1858</f>
        <v>0.5864113738404485</v>
      </c>
      <c r="F1858" s="2">
        <f>'Moving Avg'!D1858</f>
        <v>69.81895999999999</v>
      </c>
      <c r="G1858" s="2">
        <f>'Moving Avg'!F1858</f>
        <v>71.121729999999985</v>
      </c>
      <c r="H1858" s="2">
        <f>'Moving Avg'!G1858</f>
        <v>71.500413999999978</v>
      </c>
      <c r="I1858" s="2">
        <f>'Moving Avg'!H1858</f>
        <v>73.394570000000101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</row>
    <row r="1859" spans="1:12" ht="13.5" x14ac:dyDescent="0.25">
      <c r="A1859" s="3">
        <f>RSI!A1859</f>
        <v>45009</v>
      </c>
      <c r="B1859" s="2">
        <f>RSI!B1859</f>
        <v>71.990099999999998</v>
      </c>
      <c r="C1859" s="2">
        <f>RSI!I1859</f>
        <v>58.0708525059135</v>
      </c>
      <c r="D1859" s="2">
        <f>MACD!E1859</f>
        <v>0.68417648370592588</v>
      </c>
      <c r="E1859" s="2">
        <f>MACD!F1859</f>
        <v>0.605964395813544</v>
      </c>
      <c r="F1859" s="2">
        <f>'Moving Avg'!D1859</f>
        <v>70.53886</v>
      </c>
      <c r="G1859" s="2">
        <f>'Moving Avg'!F1859</f>
        <v>71.121729999999985</v>
      </c>
      <c r="H1859" s="2">
        <f>'Moving Avg'!G1859</f>
        <v>71.533135999999971</v>
      </c>
      <c r="I1859" s="2">
        <f>'Moving Avg'!H1859</f>
        <v>73.397187500000101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</row>
    <row r="1860" spans="1:12" ht="13.5" x14ac:dyDescent="0.25">
      <c r="A1860" s="3">
        <f>RSI!A1860</f>
        <v>45012</v>
      </c>
      <c r="B1860" s="2">
        <f>RSI!B1860</f>
        <v>71.1721</v>
      </c>
      <c r="C1860" s="2">
        <f>RSI!I1860</f>
        <v>50.498000556833162</v>
      </c>
      <c r="D1860" s="2">
        <f>MACD!E1860</f>
        <v>0.64834771056884222</v>
      </c>
      <c r="E1860" s="2">
        <f>MACD!F1860</f>
        <v>0.61444105876460364</v>
      </c>
      <c r="F1860" s="2">
        <f>'Moving Avg'!D1860</f>
        <v>71.095159999999993</v>
      </c>
      <c r="G1860" s="2">
        <f>'Moving Avg'!F1860</f>
        <v>71.08123999999998</v>
      </c>
      <c r="H1860" s="2">
        <f>'Moving Avg'!G1860</f>
        <v>71.549497999999986</v>
      </c>
      <c r="I1860" s="2">
        <f>'Moving Avg'!H1860</f>
        <v>73.395715000000095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</row>
    <row r="1861" spans="1:12" ht="13.5" x14ac:dyDescent="0.25">
      <c r="A1861" s="3">
        <f>RSI!A1861</f>
        <v>45013</v>
      </c>
      <c r="B1861" s="2">
        <f>RSI!B1861</f>
        <v>71.1721</v>
      </c>
      <c r="C1861" s="2">
        <f>RSI!I1861</f>
        <v>50.498000556833162</v>
      </c>
      <c r="D1861" s="2">
        <f>MACD!E1861</f>
        <v>0.61754912522704331</v>
      </c>
      <c r="E1861" s="2">
        <f>MACD!F1861</f>
        <v>0.61506267205709164</v>
      </c>
      <c r="F1861" s="2">
        <f>'Moving Avg'!D1861</f>
        <v>71.175339999999991</v>
      </c>
      <c r="G1861" s="2">
        <f>'Moving Avg'!F1861</f>
        <v>71.040749999999974</v>
      </c>
      <c r="H1861" s="2">
        <f>'Moving Avg'!G1861</f>
        <v>71.565859999999972</v>
      </c>
      <c r="I1861" s="2">
        <f>'Moving Avg'!H1861</f>
        <v>73.392546000000095</v>
      </c>
      <c r="J1861" s="5" t="str">
        <f>OBV!F1861</f>
        <v>BEARISH</v>
      </c>
      <c r="K1861" s="5" t="str">
        <f>OBV!G1861</f>
        <v>NEUTRAL</v>
      </c>
      <c r="L1861" s="5" t="str">
        <f>OBV!H1861</f>
        <v>BEARISH DIVERGENCE</v>
      </c>
    </row>
    <row r="1862" spans="1:12" ht="13.5" x14ac:dyDescent="0.25">
      <c r="A1862" s="3">
        <f>RSI!A1862</f>
        <v>45014</v>
      </c>
      <c r="B1862" s="2">
        <f>RSI!B1862</f>
        <v>71.1721</v>
      </c>
      <c r="C1862" s="2">
        <f>RSI!I1862</f>
        <v>50.498000556833162</v>
      </c>
      <c r="D1862" s="2">
        <f>MACD!E1862</f>
        <v>0.59104255123871496</v>
      </c>
      <c r="E1862" s="2">
        <f>MACD!F1862</f>
        <v>0.61025864789341633</v>
      </c>
      <c r="F1862" s="2">
        <f>'Moving Avg'!D1862</f>
        <v>71.255520000000004</v>
      </c>
      <c r="G1862" s="2">
        <f>'Moving Avg'!F1862</f>
        <v>71.000259999999997</v>
      </c>
      <c r="H1862" s="2">
        <f>'Moving Avg'!G1862</f>
        <v>71.549499999999966</v>
      </c>
      <c r="I1862" s="2">
        <f>'Moving Avg'!H1862</f>
        <v>73.378233500000093</v>
      </c>
      <c r="J1862" s="5" t="str">
        <f>OBV!F1862</f>
        <v>BEARISH</v>
      </c>
      <c r="K1862" s="5" t="str">
        <f>OBV!G1862</f>
        <v>NEUTRAL</v>
      </c>
      <c r="L1862" s="5" t="str">
        <f>OBV!H1862</f>
        <v>BEARISH DIVERGENCE</v>
      </c>
    </row>
    <row r="1863" spans="1:12" ht="13.5" x14ac:dyDescent="0.25">
      <c r="A1863" s="3">
        <f>RSI!A1863</f>
        <v>45015</v>
      </c>
      <c r="B1863" s="2">
        <f>RSI!B1863</f>
        <v>71.1721</v>
      </c>
      <c r="C1863" s="2">
        <f>RSI!I1863</f>
        <v>50.498000556833162</v>
      </c>
      <c r="D1863" s="2">
        <f>MACD!E1863</f>
        <v>7.7354579581310645E-2</v>
      </c>
      <c r="E1863" s="2">
        <f>MACD!F1863</f>
        <v>0.50367783423099521</v>
      </c>
      <c r="F1863" s="2">
        <f>'Moving Avg'!D1863</f>
        <v>71.335700000000003</v>
      </c>
      <c r="G1863" s="2">
        <f>'Moving Avg'!F1863</f>
        <v>70.959769999999992</v>
      </c>
      <c r="H1863" s="2">
        <f>'Moving Avg'!G1863</f>
        <v>71.53313999999996</v>
      </c>
      <c r="I1863" s="2">
        <f>'Moving Avg'!H1863</f>
        <v>73.363921000000104</v>
      </c>
      <c r="J1863" s="5" t="str">
        <f>OBV!F1863</f>
        <v>BEARISH</v>
      </c>
      <c r="K1863" s="5" t="str">
        <f>OBV!G1863</f>
        <v>NEUTRAL</v>
      </c>
      <c r="L1863" s="5" t="str">
        <f>OBV!H1863</f>
        <v>BEARISH DIVERGENCE</v>
      </c>
    </row>
    <row r="1864" spans="1:12" ht="13.5" x14ac:dyDescent="0.25">
      <c r="A1864" s="3">
        <f>RSI!A1864</f>
        <v>45016</v>
      </c>
      <c r="B1864" s="2">
        <f>RSI!B1864</f>
        <v>71.1721</v>
      </c>
      <c r="C1864" s="2">
        <f>RSI!I1864</f>
        <v>50.498000556833162</v>
      </c>
      <c r="D1864" s="2">
        <f>MACD!E1864</f>
        <v>-0.3576870458435053</v>
      </c>
      <c r="E1864" s="2">
        <f>MACD!F1864</f>
        <v>0.33140485821609517</v>
      </c>
      <c r="F1864" s="2">
        <f>'Moving Avg'!D1864</f>
        <v>71.1721</v>
      </c>
      <c r="G1864" s="2">
        <f>'Moving Avg'!F1864</f>
        <v>70.919280000000001</v>
      </c>
      <c r="H1864" s="2">
        <f>'Moving Avg'!G1864</f>
        <v>71.516779999999969</v>
      </c>
      <c r="I1864" s="2">
        <f>'Moving Avg'!H1864</f>
        <v>73.349608500000102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</row>
    <row r="1865" spans="1:12" ht="13.5" x14ac:dyDescent="0.25">
      <c r="A1865" s="3">
        <f>RSI!A1865</f>
        <v>45019</v>
      </c>
      <c r="B1865" s="2">
        <f>RSI!B1865</f>
        <v>71.990099999999998</v>
      </c>
      <c r="C1865" s="2">
        <f>RSI!I1865</f>
        <v>58.363082496012083</v>
      </c>
      <c r="D1865" s="2">
        <f>MACD!E1865</f>
        <v>-0.78674601680775424</v>
      </c>
      <c r="E1865" s="2">
        <f>MACD!F1865</f>
        <v>0.1077746832113253</v>
      </c>
      <c r="F1865" s="2">
        <f>'Moving Avg'!D1865</f>
        <v>71.335700000000003</v>
      </c>
      <c r="G1865" s="2">
        <f>'Moving Avg'!F1865</f>
        <v>70.919689999999989</v>
      </c>
      <c r="H1865" s="2">
        <f>'Moving Avg'!G1865</f>
        <v>71.53313999999996</v>
      </c>
      <c r="I1865" s="2">
        <f>'Moving Avg'!H1865</f>
        <v>73.347097500000103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</row>
    <row r="1866" spans="1:12" ht="13.5" x14ac:dyDescent="0.25">
      <c r="A1866" s="3">
        <f>RSI!A1866</f>
        <v>45020</v>
      </c>
      <c r="B1866" s="2">
        <f>RSI!B1866</f>
        <v>71.990099999999998</v>
      </c>
      <c r="C1866" s="2">
        <f>RSI!I1866</f>
        <v>58.363082496012083</v>
      </c>
      <c r="D1866" s="2">
        <f>MACD!E1866</f>
        <v>-0.78871135284177285</v>
      </c>
      <c r="E1866" s="2">
        <f>MACD!F1866</f>
        <v>-7.1522523999294332E-2</v>
      </c>
      <c r="F1866" s="2">
        <f>'Moving Avg'!D1866</f>
        <v>71.499299999999991</v>
      </c>
      <c r="G1866" s="2">
        <f>'Moving Avg'!F1866</f>
        <v>70.940140000000014</v>
      </c>
      <c r="H1866" s="2">
        <f>'Moving Avg'!G1866</f>
        <v>71.533139999999989</v>
      </c>
      <c r="I1866" s="2">
        <f>'Moving Avg'!H1866</f>
        <v>73.333019000000107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</row>
    <row r="1867" spans="1:12" ht="13.5" x14ac:dyDescent="0.25">
      <c r="A1867" s="3">
        <f>RSI!A1867</f>
        <v>45021</v>
      </c>
      <c r="B1867" s="2">
        <f>RSI!B1867</f>
        <v>71.981899999999996</v>
      </c>
      <c r="C1867" s="2">
        <f>RSI!I1867</f>
        <v>58.255473850429588</v>
      </c>
      <c r="D1867" s="2">
        <f>MACD!E1867</f>
        <v>-0.79454617334886279</v>
      </c>
      <c r="E1867" s="2">
        <f>MACD!F1867</f>
        <v>-0.21612725386920806</v>
      </c>
      <c r="F1867" s="2">
        <f>'Moving Avg'!D1867</f>
        <v>71.661259999999999</v>
      </c>
      <c r="G1867" s="2">
        <f>'Moving Avg'!F1867</f>
        <v>70.960180000000008</v>
      </c>
      <c r="H1867" s="2">
        <f>'Moving Avg'!G1867</f>
        <v>71.532975999999977</v>
      </c>
      <c r="I1867" s="2">
        <f>'Moving Avg'!H1867</f>
        <v>73.318899500000114</v>
      </c>
      <c r="J1867" s="5" t="str">
        <f>OBV!F1867</f>
        <v>BEARISH</v>
      </c>
      <c r="K1867" s="5" t="str">
        <f>OBV!G1867</f>
        <v>NEUTRAL</v>
      </c>
      <c r="L1867" s="5" t="str">
        <f>OBV!H1867</f>
        <v>BEARISH DIVERGENCE</v>
      </c>
    </row>
    <row r="1868" spans="1:12" ht="13.5" x14ac:dyDescent="0.25">
      <c r="A1868" s="3">
        <f>RSI!A1868</f>
        <v>45022</v>
      </c>
      <c r="B1868" s="2">
        <f>RSI!B1868</f>
        <v>71.981899999999996</v>
      </c>
      <c r="C1868" s="2">
        <f>RSI!I1868</f>
        <v>58.255473850429581</v>
      </c>
      <c r="D1868" s="2">
        <f>MACD!E1868</f>
        <v>-0.80386010766810045</v>
      </c>
      <c r="E1868" s="2">
        <f>MACD!F1868</f>
        <v>-0.33367382462898654</v>
      </c>
      <c r="F1868" s="2">
        <f>'Moving Avg'!D1868</f>
        <v>71.823219999999992</v>
      </c>
      <c r="G1868" s="2">
        <f>'Moving Avg'!F1868</f>
        <v>70.980220000000003</v>
      </c>
      <c r="H1868" s="2">
        <f>'Moving Avg'!G1868</f>
        <v>71.532811999999979</v>
      </c>
      <c r="I1868" s="2">
        <f>'Moving Avg'!H1868</f>
        <v>73.304780000000122</v>
      </c>
      <c r="J1868" s="5" t="str">
        <f>OBV!F1868</f>
        <v>BEARISH</v>
      </c>
      <c r="K1868" s="5" t="str">
        <f>OBV!G1868</f>
        <v>NEUTRAL</v>
      </c>
      <c r="L1868" s="5" t="str">
        <f>OBV!H1868</f>
        <v>BEARISH DIVERGENCE</v>
      </c>
    </row>
    <row r="1869" spans="1:12" ht="13.5" x14ac:dyDescent="0.25">
      <c r="A1869" s="3">
        <f>RSI!A1869</f>
        <v>45023</v>
      </c>
      <c r="B1869" s="2">
        <f>RSI!B1869</f>
        <v>71.990099999999998</v>
      </c>
      <c r="C1869" s="2">
        <f>RSI!I1869</f>
        <v>58.344547688327374</v>
      </c>
      <c r="D1869" s="2">
        <f>MACD!E1869</f>
        <v>-0.62887803218980309</v>
      </c>
      <c r="E1869" s="2">
        <f>MACD!F1869</f>
        <v>-0.39271466614114992</v>
      </c>
      <c r="F1869" s="2">
        <f>'Moving Avg'!D1869</f>
        <v>71.986819999999994</v>
      </c>
      <c r="G1869" s="2">
        <f>'Moving Avg'!F1869</f>
        <v>71.00067</v>
      </c>
      <c r="H1869" s="2">
        <f>'Moving Avg'!G1869</f>
        <v>71.532811999999979</v>
      </c>
      <c r="I1869" s="2">
        <f>'Moving Avg'!H1869</f>
        <v>73.291472500000111</v>
      </c>
      <c r="J1869" s="5" t="str">
        <f>OBV!F1869</f>
        <v>BEARISH</v>
      </c>
      <c r="K1869" s="5" t="str">
        <f>OBV!G1869</f>
        <v>NEUTRAL</v>
      </c>
      <c r="L1869" s="5" t="str">
        <f>OBV!H1869</f>
        <v>BEARISH DIVERGENCE</v>
      </c>
    </row>
    <row r="1870" spans="1:12" ht="13.5" x14ac:dyDescent="0.25">
      <c r="A1870" s="3">
        <f>RSI!A1870</f>
        <v>45026</v>
      </c>
      <c r="B1870" s="2">
        <f>RSI!B1870</f>
        <v>71.990099999999998</v>
      </c>
      <c r="C1870" s="2">
        <f>RSI!I1870</f>
        <v>58.344547688327374</v>
      </c>
      <c r="D1870" s="2">
        <f>MACD!E1870</f>
        <v>-0.61046326613484325</v>
      </c>
      <c r="E1870" s="2">
        <f>MACD!F1870</f>
        <v>-0.4362643861398886</v>
      </c>
      <c r="F1870" s="2">
        <f>'Moving Avg'!D1870</f>
        <v>71.986819999999994</v>
      </c>
      <c r="G1870" s="2">
        <f>'Moving Avg'!F1870</f>
        <v>71.021119999999996</v>
      </c>
      <c r="H1870" s="2">
        <f>'Moving Avg'!G1870</f>
        <v>71.534447999999998</v>
      </c>
      <c r="I1870" s="2">
        <f>'Moving Avg'!H1870</f>
        <v>73.278165000000129</v>
      </c>
      <c r="J1870" s="5" t="str">
        <f>OBV!F1870</f>
        <v>BEARISH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71.990099999999998</v>
      </c>
      <c r="C1871" s="2">
        <f>RSI!I1871</f>
        <v>58.344547688327374</v>
      </c>
      <c r="D1871" s="2">
        <f>MACD!E1871</f>
        <v>-0.59840083385662979</v>
      </c>
      <c r="E1871" s="2">
        <f>MACD!F1871</f>
        <v>-0.46869167568323689</v>
      </c>
      <c r="F1871" s="2">
        <f>'Moving Avg'!D1871</f>
        <v>71.986819999999994</v>
      </c>
      <c r="G1871" s="2">
        <f>'Moving Avg'!F1871</f>
        <v>71.041570000000007</v>
      </c>
      <c r="H1871" s="2">
        <f>'Moving Avg'!G1871</f>
        <v>71.536083999999988</v>
      </c>
      <c r="I1871" s="2">
        <f>'Moving Avg'!H1871</f>
        <v>73.267942500000132</v>
      </c>
      <c r="J1871" s="5" t="str">
        <f>OBV!F1871</f>
        <v>BEARISH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71.990099999999998</v>
      </c>
      <c r="C1872" s="2">
        <f>RSI!I1872</f>
        <v>58.344547688327374</v>
      </c>
      <c r="D1872" s="2">
        <f>MACD!E1872</f>
        <v>-0.59145276487674892</v>
      </c>
      <c r="E1872" s="2">
        <f>MACD!F1872</f>
        <v>-0.49324389352193931</v>
      </c>
      <c r="F1872" s="2">
        <f>'Moving Avg'!D1872</f>
        <v>71.988459999999989</v>
      </c>
      <c r="G1872" s="2">
        <f>'Moving Avg'!F1872</f>
        <v>71.06201999999999</v>
      </c>
      <c r="H1872" s="2">
        <f>'Moving Avg'!G1872</f>
        <v>71.537719999999993</v>
      </c>
      <c r="I1872" s="2">
        <f>'Moving Avg'!H1872</f>
        <v>73.257720000000134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</row>
    <row r="1873" spans="1:12" ht="13.5" x14ac:dyDescent="0.25">
      <c r="A1873" s="3">
        <f>RSI!A1873</f>
        <v>45029</v>
      </c>
      <c r="B1873" s="2">
        <f>RSI!B1873</f>
        <v>71.990099999999998</v>
      </c>
      <c r="C1873" s="2">
        <f>RSI!I1873</f>
        <v>58.344547688327374</v>
      </c>
      <c r="D1873" s="2">
        <f>MACD!E1873</f>
        <v>-0.58859085596230898</v>
      </c>
      <c r="E1873" s="2">
        <f>MACD!F1873</f>
        <v>-0.51231328601001325</v>
      </c>
      <c r="F1873" s="2">
        <f>'Moving Avg'!D1873</f>
        <v>71.990099999999998</v>
      </c>
      <c r="G1873" s="2">
        <f>'Moving Avg'!F1873</f>
        <v>71.241995000000003</v>
      </c>
      <c r="H1873" s="2">
        <f>'Moving Avg'!G1873</f>
        <v>71.539356000000012</v>
      </c>
      <c r="I1873" s="2">
        <f>'Moving Avg'!H1873</f>
        <v>73.247497500000136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</row>
    <row r="1874" spans="1:12" ht="13.5" x14ac:dyDescent="0.25">
      <c r="A1874" s="3">
        <f>RSI!A1874</f>
        <v>45030</v>
      </c>
      <c r="B1874" s="2">
        <f>RSI!B1874</f>
        <v>71.891999999999996</v>
      </c>
      <c r="C1874" s="2">
        <f>RSI!I1874</f>
        <v>56.26408255013056</v>
      </c>
      <c r="D1874" s="2">
        <f>MACD!E1874</f>
        <v>-0.58169630218647228</v>
      </c>
      <c r="E1874" s="2">
        <f>MACD!F1874</f>
        <v>-0.52618988924530508</v>
      </c>
      <c r="F1874" s="2">
        <f>'Moving Avg'!D1874</f>
        <v>71.970479999999995</v>
      </c>
      <c r="G1874" s="2">
        <f>'Moving Avg'!F1874</f>
        <v>71.417065000000008</v>
      </c>
      <c r="H1874" s="2">
        <f>'Moving Avg'!G1874</f>
        <v>71.539029999999997</v>
      </c>
      <c r="I1874" s="2">
        <f>'Moving Avg'!H1874</f>
        <v>73.236784500000141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71.891999999999996</v>
      </c>
      <c r="C1875" s="2">
        <f>RSI!I1875</f>
        <v>56.26408255013056</v>
      </c>
      <c r="D1875" s="2">
        <f>MACD!E1875</f>
        <v>-0.45202340333432289</v>
      </c>
      <c r="E1875" s="2">
        <f>MACD!F1875</f>
        <v>-0.51135659206310868</v>
      </c>
      <c r="F1875" s="2">
        <f>'Moving Avg'!D1875</f>
        <v>71.950860000000006</v>
      </c>
      <c r="G1875" s="2">
        <f>'Moving Avg'!F1875</f>
        <v>71.592134999999999</v>
      </c>
      <c r="H1875" s="2">
        <f>'Moving Avg'!G1875</f>
        <v>71.538703999999981</v>
      </c>
      <c r="I1875" s="2">
        <f>'Moving Avg'!H1875</f>
        <v>73.226071500000145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71.891999999999996</v>
      </c>
      <c r="C1876" s="2">
        <f>RSI!I1876</f>
        <v>56.26408255013056</v>
      </c>
      <c r="D1876" s="2">
        <f>MACD!E1876</f>
        <v>-0.34415861473695486</v>
      </c>
      <c r="E1876" s="2">
        <f>MACD!F1876</f>
        <v>-0.47791699659787795</v>
      </c>
      <c r="F1876" s="2">
        <f>'Moving Avg'!D1876</f>
        <v>71.931239999999988</v>
      </c>
      <c r="G1876" s="2">
        <f>'Moving Avg'!F1876</f>
        <v>71.648175000000009</v>
      </c>
      <c r="H1876" s="2">
        <f>'Moving Avg'!G1876</f>
        <v>71.53837799999998</v>
      </c>
      <c r="I1876" s="2">
        <f>'Moving Avg'!H1876</f>
        <v>73.215358500000136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</row>
    <row r="1877" spans="1:12" ht="13.5" x14ac:dyDescent="0.25">
      <c r="A1877" s="3">
        <f>RSI!A1877</f>
        <v>45035</v>
      </c>
      <c r="B1877" s="2">
        <f>RSI!B1877</f>
        <v>71.891999999999996</v>
      </c>
      <c r="C1877" s="2">
        <f>RSI!I1877</f>
        <v>56.26408255013056</v>
      </c>
      <c r="D1877" s="2">
        <f>MACD!E1877</f>
        <v>-0.25587071922919336</v>
      </c>
      <c r="E1877" s="2">
        <f>MACD!F1877</f>
        <v>-0.43350774112414109</v>
      </c>
      <c r="F1877" s="2">
        <f>'Moving Avg'!D1877</f>
        <v>71.911619999999999</v>
      </c>
      <c r="G1877" s="2">
        <f>'Moving Avg'!F1877</f>
        <v>71.704215000000005</v>
      </c>
      <c r="H1877" s="2">
        <f>'Moving Avg'!G1877</f>
        <v>71.536415999999974</v>
      </c>
      <c r="I1877" s="2">
        <f>'Moving Avg'!H1877</f>
        <v>73.20464550000014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71.891999999999996</v>
      </c>
      <c r="C1878" s="2">
        <f>RSI!I1878</f>
        <v>56.26408255013056</v>
      </c>
      <c r="D1878" s="2">
        <f>MACD!E1878</f>
        <v>-0.18275888406807894</v>
      </c>
      <c r="E1878" s="2">
        <f>MACD!F1878</f>
        <v>-0.38335796971292868</v>
      </c>
      <c r="F1878" s="2">
        <f>'Moving Avg'!D1878</f>
        <v>71.891999999999996</v>
      </c>
      <c r="G1878" s="2">
        <f>'Moving Avg'!F1878</f>
        <v>71.760255000000001</v>
      </c>
      <c r="H1878" s="2">
        <f>'Moving Avg'!G1878</f>
        <v>71.534453999999968</v>
      </c>
      <c r="I1878" s="2">
        <f>'Moving Avg'!H1878</f>
        <v>73.193893500000115</v>
      </c>
      <c r="J1878" s="5" t="str">
        <f>OBV!F1878</f>
        <v>BEARISH</v>
      </c>
      <c r="K1878" s="5" t="str">
        <f>OBV!G1878</f>
        <v>NEUTRAL</v>
      </c>
      <c r="L1878" s="5" t="str">
        <f>OBV!H1878</f>
        <v>CONFIRMED BEARISH</v>
      </c>
    </row>
    <row r="1879" spans="1:12" ht="13.5" x14ac:dyDescent="0.25">
      <c r="A1879" s="3">
        <f>RSI!A1879</f>
        <v>45040</v>
      </c>
      <c r="B1879" s="2">
        <f>RSI!B1879</f>
        <v>71.990099999999998</v>
      </c>
      <c r="C1879" s="2">
        <f>RSI!I1879</f>
        <v>58.412160050783584</v>
      </c>
      <c r="D1879" s="2">
        <f>MACD!E1879</f>
        <v>-0.12837543618893221</v>
      </c>
      <c r="E1879" s="2">
        <f>MACD!F1879</f>
        <v>-0.33236146300812941</v>
      </c>
      <c r="F1879" s="2">
        <f>'Moving Avg'!D1879</f>
        <v>71.911619999999999</v>
      </c>
      <c r="G1879" s="2">
        <f>'Moving Avg'!F1879</f>
        <v>71.760255000000001</v>
      </c>
      <c r="H1879" s="2">
        <f>'Moving Avg'!G1879</f>
        <v>71.534453999999954</v>
      </c>
      <c r="I1879" s="2">
        <f>'Moving Avg'!H1879</f>
        <v>73.183671000000118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45041</v>
      </c>
      <c r="B1880" s="2">
        <f>RSI!B1880</f>
        <v>71.990099999999998</v>
      </c>
      <c r="C1880" s="2">
        <f>RSI!I1880</f>
        <v>58.412160050783584</v>
      </c>
      <c r="D1880" s="2">
        <f>MACD!E1880</f>
        <v>-8.4304353819931066E-2</v>
      </c>
      <c r="E1880" s="2">
        <f>MACD!F1880</f>
        <v>-0.2827500411704898</v>
      </c>
      <c r="F1880" s="2">
        <f>'Moving Avg'!D1880</f>
        <v>71.931239999999988</v>
      </c>
      <c r="G1880" s="2">
        <f>'Moving Avg'!F1880</f>
        <v>71.801155000000008</v>
      </c>
      <c r="H1880" s="2">
        <f>'Moving Avg'!G1880</f>
        <v>71.534453999999968</v>
      </c>
      <c r="I1880" s="2">
        <f>'Moving Avg'!H1880</f>
        <v>73.17344850000012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45042</v>
      </c>
      <c r="B1881" s="2">
        <f>RSI!B1881</f>
        <v>71.1721</v>
      </c>
      <c r="C1881" s="2">
        <f>RSI!I1881</f>
        <v>39.602293740549861</v>
      </c>
      <c r="D1881" s="2">
        <f>MACD!E1881</f>
        <v>1.1777597937211226E-2</v>
      </c>
      <c r="E1881" s="2">
        <f>MACD!F1881</f>
        <v>-0.22384451334894961</v>
      </c>
      <c r="F1881" s="2">
        <f>'Moving Avg'!D1881</f>
        <v>71.787259999999989</v>
      </c>
      <c r="G1881" s="2">
        <f>'Moving Avg'!F1881</f>
        <v>71.801155000000008</v>
      </c>
      <c r="H1881" s="2">
        <f>'Moving Avg'!G1881</f>
        <v>71.518093999999948</v>
      </c>
      <c r="I1881" s="2">
        <f>'Moving Avg'!H1881</f>
        <v>73.159136000000117</v>
      </c>
      <c r="J1881" s="5" t="str">
        <f>OBV!F1881</f>
        <v>BEARISH</v>
      </c>
      <c r="K1881" s="5" t="str">
        <f>OBV!G1881</f>
        <v>STRONG</v>
      </c>
      <c r="L1881" s="5" t="str">
        <f>OBV!H1881</f>
        <v>CONFIRMED BEARISH</v>
      </c>
    </row>
    <row r="1882" spans="1:12" ht="13.5" x14ac:dyDescent="0.25">
      <c r="A1882" s="3">
        <f>RSI!A1882</f>
        <v>45043</v>
      </c>
      <c r="B1882" s="2">
        <f>RSI!B1882</f>
        <v>71.1721</v>
      </c>
      <c r="C1882" s="2">
        <f>RSI!I1882</f>
        <v>39.602293740549861</v>
      </c>
      <c r="D1882" s="2">
        <f>MACD!E1882</f>
        <v>9.6243200049656252E-2</v>
      </c>
      <c r="E1882" s="2">
        <f>MACD!F1882</f>
        <v>-0.15982697066922844</v>
      </c>
      <c r="F1882" s="2">
        <f>'Moving Avg'!D1882</f>
        <v>71.64327999999999</v>
      </c>
      <c r="G1882" s="2">
        <f>'Moving Avg'!F1882</f>
        <v>71.801155000000008</v>
      </c>
      <c r="H1882" s="2">
        <f>'Moving Avg'!G1882</f>
        <v>71.501733999999942</v>
      </c>
      <c r="I1882" s="2">
        <f>'Moving Avg'!H1882</f>
        <v>73.128663000000103</v>
      </c>
      <c r="J1882" s="5" t="str">
        <f>OBV!F1882</f>
        <v>BEARISH</v>
      </c>
      <c r="K1882" s="5" t="str">
        <f>OBV!G1882</f>
        <v>STRONG</v>
      </c>
      <c r="L1882" s="5" t="str">
        <f>OBV!H1882</f>
        <v>CONFIRMED BEARISH</v>
      </c>
    </row>
    <row r="1883" spans="1:12" ht="13.5" x14ac:dyDescent="0.25">
      <c r="A1883" s="3">
        <f>RSI!A1883</f>
        <v>45044</v>
      </c>
      <c r="B1883" s="2">
        <f>RSI!B1883</f>
        <v>71.990099999999998</v>
      </c>
      <c r="C1883" s="2">
        <f>RSI!I1883</f>
        <v>56.025356056837083</v>
      </c>
      <c r="D1883" s="2">
        <f>MACD!E1883</f>
        <v>0.11005250996623772</v>
      </c>
      <c r="E1883" s="2">
        <f>MACD!F1883</f>
        <v>-0.1058510745421352</v>
      </c>
      <c r="F1883" s="2">
        <f>'Moving Avg'!D1883</f>
        <v>71.662899999999993</v>
      </c>
      <c r="G1883" s="2">
        <f>'Moving Avg'!F1883</f>
        <v>71.842055000000002</v>
      </c>
      <c r="H1883" s="2">
        <f>'Moving Avg'!G1883</f>
        <v>71.501733999999956</v>
      </c>
      <c r="I1883" s="2">
        <f>'Moving Avg'!H1883</f>
        <v>73.118437000000114</v>
      </c>
      <c r="J1883" s="5" t="str">
        <f>OBV!F1883</f>
        <v>BEARISH</v>
      </c>
      <c r="K1883" s="5" t="str">
        <f>OBV!G1883</f>
        <v>STRONG</v>
      </c>
      <c r="L1883" s="5" t="str">
        <f>OBV!H1883</f>
        <v>BEARISH DIVERGENCE</v>
      </c>
    </row>
    <row r="1884" spans="1:12" ht="13.5" x14ac:dyDescent="0.25">
      <c r="A1884" s="3">
        <f>RSI!A1884</f>
        <v>45048</v>
      </c>
      <c r="B1884" s="2">
        <f>RSI!B1884</f>
        <v>71.990099999999998</v>
      </c>
      <c r="C1884" s="2">
        <f>RSI!I1884</f>
        <v>56.025356056837083</v>
      </c>
      <c r="D1884" s="2">
        <f>MACD!E1884</f>
        <v>0.10452530252236159</v>
      </c>
      <c r="E1884" s="2">
        <f>MACD!F1884</f>
        <v>-6.3775799129235852E-2</v>
      </c>
      <c r="F1884" s="2">
        <f>'Moving Avg'!D1884</f>
        <v>71.662899999999993</v>
      </c>
      <c r="G1884" s="2">
        <f>'Moving Avg'!F1884</f>
        <v>71.88295500000001</v>
      </c>
      <c r="H1884" s="2">
        <f>'Moving Avg'!G1884</f>
        <v>71.518093999999948</v>
      </c>
      <c r="I1884" s="2">
        <f>'Moving Avg'!H1884</f>
        <v>73.108211000000111</v>
      </c>
      <c r="J1884" s="5" t="str">
        <f>OBV!F1884</f>
        <v>BEARISH</v>
      </c>
      <c r="K1884" s="5" t="str">
        <f>OBV!G1884</f>
        <v>STRONG</v>
      </c>
      <c r="L1884" s="5" t="str">
        <f>OBV!H1884</f>
        <v>NEUTRAL</v>
      </c>
    </row>
    <row r="1885" spans="1:12" ht="13.5" x14ac:dyDescent="0.25">
      <c r="A1885" s="3">
        <f>RSI!A1885</f>
        <v>45049</v>
      </c>
      <c r="B1885" s="2">
        <f>RSI!B1885</f>
        <v>71.990099999999998</v>
      </c>
      <c r="C1885" s="2">
        <f>RSI!I1885</f>
        <v>56.025356056837083</v>
      </c>
      <c r="D1885" s="2">
        <f>MACD!E1885</f>
        <v>9.78857490831615E-2</v>
      </c>
      <c r="E1885" s="2">
        <f>MACD!F1885</f>
        <v>-3.1443489486756376E-2</v>
      </c>
      <c r="F1885" s="2">
        <f>'Moving Avg'!D1885</f>
        <v>71.662899999999993</v>
      </c>
      <c r="G1885" s="2">
        <f>'Moving Avg'!F1885</f>
        <v>71.88295500000001</v>
      </c>
      <c r="H1885" s="2">
        <f>'Moving Avg'!G1885</f>
        <v>71.518093999999962</v>
      </c>
      <c r="I1885" s="2">
        <f>'Moving Avg'!H1885</f>
        <v>73.097985000000122</v>
      </c>
      <c r="J1885" s="5" t="str">
        <f>OBV!F1885</f>
        <v>BEARISH</v>
      </c>
      <c r="K1885" s="5" t="str">
        <f>OBV!G1885</f>
        <v>STRONG</v>
      </c>
      <c r="L1885" s="5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71.990099999999998</v>
      </c>
      <c r="C1886" s="2">
        <f>RSI!I1886</f>
        <v>56.025356056837083</v>
      </c>
      <c r="D1886" s="2">
        <f>MACD!E1886</f>
        <v>9.0450363920453469E-2</v>
      </c>
      <c r="E1886" s="2">
        <f>MACD!F1886</f>
        <v>-7.06471880531441E-3</v>
      </c>
      <c r="F1886" s="2">
        <f>'Moving Avg'!D1886</f>
        <v>71.826499999999982</v>
      </c>
      <c r="G1886" s="2">
        <f>'Moving Avg'!F1886</f>
        <v>71.88295500000001</v>
      </c>
      <c r="H1886" s="2">
        <f>'Moving Avg'!G1886</f>
        <v>71.518093999999962</v>
      </c>
      <c r="I1886" s="2">
        <f>'Moving Avg'!H1886</f>
        <v>73.091031500000113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71.990099999999998</v>
      </c>
      <c r="C1887" s="2">
        <f>RSI!I1887</f>
        <v>56.025356056837083</v>
      </c>
      <c r="D1887" s="2">
        <f>MACD!E1887</f>
        <v>8.2476197608698953E-2</v>
      </c>
      <c r="E1887" s="2">
        <f>MACD!F1887</f>
        <v>1.0843464477488265E-2</v>
      </c>
      <c r="F1887" s="2">
        <f>'Moving Avg'!D1887</f>
        <v>71.990099999999998</v>
      </c>
      <c r="G1887" s="2">
        <f>'Moving Avg'!F1887</f>
        <v>71.883364999999998</v>
      </c>
      <c r="H1887" s="2">
        <f>'Moving Avg'!G1887</f>
        <v>71.518093999999962</v>
      </c>
      <c r="I1887" s="2">
        <f>'Moving Avg'!H1887</f>
        <v>73.08289150000013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71.990099999999998</v>
      </c>
      <c r="C1888" s="2">
        <f>RSI!I1888</f>
        <v>56.025356056837083</v>
      </c>
      <c r="D1888" s="2">
        <f>MACD!E1888</f>
        <v>7.4170783004220198E-2</v>
      </c>
      <c r="E1888" s="2">
        <f>MACD!F1888</f>
        <v>2.3508928182834652E-2</v>
      </c>
      <c r="F1888" s="2">
        <f>'Moving Avg'!D1888</f>
        <v>71.990099999999998</v>
      </c>
      <c r="G1888" s="2">
        <f>'Moving Avg'!F1888</f>
        <v>71.883774999999986</v>
      </c>
      <c r="H1888" s="2">
        <f>'Moving Avg'!G1888</f>
        <v>71.518093999999962</v>
      </c>
      <c r="I1888" s="2">
        <f>'Moving Avg'!H1888</f>
        <v>73.074751500000119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45055</v>
      </c>
      <c r="B1889" s="2">
        <f>RSI!B1889</f>
        <v>71.990099999999998</v>
      </c>
      <c r="C1889" s="2">
        <f>RSI!I1889</f>
        <v>56.025356056837083</v>
      </c>
      <c r="D1889" s="2">
        <f>MACD!E1889</f>
        <v>8.0792799675890592E-2</v>
      </c>
      <c r="E1889" s="2">
        <f>MACD!F1889</f>
        <v>3.4965702481445843E-2</v>
      </c>
      <c r="F1889" s="2">
        <f>'Moving Avg'!D1889</f>
        <v>71.990099999999998</v>
      </c>
      <c r="G1889" s="2">
        <f>'Moving Avg'!F1889</f>
        <v>71.883774999999986</v>
      </c>
      <c r="H1889" s="2">
        <f>'Moving Avg'!G1889</f>
        <v>71.518093999999962</v>
      </c>
      <c r="I1889" s="2">
        <f>'Moving Avg'!H1889</f>
        <v>73.068616000000119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</row>
    <row r="1890" spans="1:12" ht="13.5" x14ac:dyDescent="0.25">
      <c r="A1890" s="3">
        <f>RSI!A1890</f>
        <v>45056</v>
      </c>
      <c r="B1890" s="2">
        <f>RSI!B1890</f>
        <v>71.990099999999998</v>
      </c>
      <c r="C1890" s="2">
        <f>RSI!I1890</f>
        <v>56.025356056837083</v>
      </c>
      <c r="D1890" s="2">
        <f>MACD!E1890</f>
        <v>8.50602737100985E-2</v>
      </c>
      <c r="E1890" s="2">
        <f>MACD!F1890</f>
        <v>4.498461672717638E-2</v>
      </c>
      <c r="F1890" s="2">
        <f>'Moving Avg'!D1890</f>
        <v>71.990099999999998</v>
      </c>
      <c r="G1890" s="2">
        <f>'Moving Avg'!F1890</f>
        <v>71.883774999999986</v>
      </c>
      <c r="H1890" s="2">
        <f>'Moving Avg'!G1890</f>
        <v>71.518257999999975</v>
      </c>
      <c r="I1890" s="2">
        <f>'Moving Avg'!H1890</f>
        <v>73.064116500000125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</row>
    <row r="1891" spans="1:12" ht="13.5" x14ac:dyDescent="0.25">
      <c r="A1891" s="3">
        <f>RSI!A1891</f>
        <v>45057</v>
      </c>
      <c r="B1891" s="2">
        <f>RSI!B1891</f>
        <v>71.990099999999998</v>
      </c>
      <c r="C1891" s="2">
        <f>RSI!I1891</f>
        <v>56.025356056837076</v>
      </c>
      <c r="D1891" s="2">
        <f>MACD!E1891</f>
        <v>-3.8411765422210919E-2</v>
      </c>
      <c r="E1891" s="2">
        <f>MACD!F1891</f>
        <v>2.830534029729892E-2</v>
      </c>
      <c r="F1891" s="2">
        <f>'Moving Avg'!D1891</f>
        <v>71.990099999999998</v>
      </c>
      <c r="G1891" s="2">
        <f>'Moving Avg'!F1891</f>
        <v>71.883774999999986</v>
      </c>
      <c r="H1891" s="2">
        <f>'Moving Avg'!G1891</f>
        <v>71.518421999999973</v>
      </c>
      <c r="I1891" s="2">
        <f>'Moving Avg'!H1891</f>
        <v>73.059617000000117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45058</v>
      </c>
      <c r="B1892" s="2">
        <f>RSI!B1892</f>
        <v>71.990099999999998</v>
      </c>
      <c r="C1892" s="2">
        <f>RSI!I1892</f>
        <v>56.025356056837076</v>
      </c>
      <c r="D1892" s="2">
        <f>MACD!E1892</f>
        <v>-0.14403331442417766</v>
      </c>
      <c r="E1892" s="2">
        <f>MACD!F1892</f>
        <v>-6.1623906469963977E-3</v>
      </c>
      <c r="F1892" s="2">
        <f>'Moving Avg'!D1892</f>
        <v>71.990099999999998</v>
      </c>
      <c r="G1892" s="2">
        <f>'Moving Avg'!F1892</f>
        <v>71.883774999999986</v>
      </c>
      <c r="H1892" s="2">
        <f>'Moving Avg'!G1892</f>
        <v>71.518585999999971</v>
      </c>
      <c r="I1892" s="2">
        <f>'Moving Avg'!H1892</f>
        <v>73.055117500000108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</row>
    <row r="1893" spans="1:12" ht="13.5" x14ac:dyDescent="0.25">
      <c r="A1893" s="3">
        <f>RSI!A1893</f>
        <v>45061</v>
      </c>
      <c r="B1893" s="2">
        <f>RSI!B1893</f>
        <v>71.990099999999998</v>
      </c>
      <c r="C1893" s="2">
        <f>RSI!I1893</f>
        <v>56.025356056837076</v>
      </c>
      <c r="D1893" s="2">
        <f>MACD!E1893</f>
        <v>-0.10861961846363499</v>
      </c>
      <c r="E1893" s="2">
        <f>MACD!F1893</f>
        <v>-2.6653836210324119E-2</v>
      </c>
      <c r="F1893" s="2">
        <f>'Moving Avg'!D1893</f>
        <v>71.990099999999998</v>
      </c>
      <c r="G1893" s="2">
        <f>'Moving Avg'!F1893</f>
        <v>71.883774999999986</v>
      </c>
      <c r="H1893" s="2">
        <f>'Moving Avg'!G1893</f>
        <v>71.518749999999969</v>
      </c>
      <c r="I1893" s="2">
        <f>'Moving Avg'!H1893</f>
        <v>73.050618000000128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</row>
    <row r="1894" spans="1:12" ht="13.5" x14ac:dyDescent="0.25">
      <c r="A1894" s="3">
        <f>RSI!A1894</f>
        <v>45062</v>
      </c>
      <c r="B1894" s="2">
        <f>RSI!B1894</f>
        <v>71.581100000000006</v>
      </c>
      <c r="C1894" s="2">
        <f>RSI!I1894</f>
        <v>42.858729699303957</v>
      </c>
      <c r="D1894" s="2">
        <f>MACD!E1894</f>
        <v>-4.9339718569029856E-2</v>
      </c>
      <c r="E1894" s="2">
        <f>MACD!F1894</f>
        <v>-3.1191012682065269E-2</v>
      </c>
      <c r="F1894" s="2">
        <f>'Moving Avg'!D1894</f>
        <v>71.908299999999997</v>
      </c>
      <c r="G1894" s="2">
        <f>'Moving Avg'!F1894</f>
        <v>71.868229999999997</v>
      </c>
      <c r="H1894" s="2">
        <f>'Moving Avg'!G1894</f>
        <v>71.510733999999971</v>
      </c>
      <c r="I1894" s="2">
        <f>'Moving Avg'!H1894</f>
        <v>73.044482500000115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71.581100000000006</v>
      </c>
      <c r="C1895" s="2">
        <f>RSI!I1895</f>
        <v>42.858729699303957</v>
      </c>
      <c r="D1895" s="2">
        <f>MACD!E1895</f>
        <v>2.327892101320117E-3</v>
      </c>
      <c r="E1895" s="2">
        <f>MACD!F1895</f>
        <v>-2.4487231725388196E-2</v>
      </c>
      <c r="F1895" s="2">
        <f>'Moving Avg'!D1895</f>
        <v>71.826499999999996</v>
      </c>
      <c r="G1895" s="2">
        <f>'Moving Avg'!F1895</f>
        <v>71.852685000000008</v>
      </c>
      <c r="H1895" s="2">
        <f>'Moving Avg'!G1895</f>
        <v>71.502717999999973</v>
      </c>
      <c r="I1895" s="2">
        <f>'Moving Avg'!H1895</f>
        <v>73.034256500000112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71.581100000000006</v>
      </c>
      <c r="C1896" s="2">
        <f>RSI!I1896</f>
        <v>42.858729699303964</v>
      </c>
      <c r="D1896" s="2">
        <f>MACD!E1896</f>
        <v>4.7442653827644676E-2</v>
      </c>
      <c r="E1896" s="2">
        <f>MACD!F1896</f>
        <v>-1.0101254614781624E-2</v>
      </c>
      <c r="F1896" s="2">
        <f>'Moving Avg'!D1896</f>
        <v>71.744699999999995</v>
      </c>
      <c r="G1896" s="2">
        <f>'Moving Avg'!F1896</f>
        <v>71.837140000000005</v>
      </c>
      <c r="H1896" s="2">
        <f>'Moving Avg'!G1896</f>
        <v>71.502717999999973</v>
      </c>
      <c r="I1896" s="2">
        <f>'Moving Avg'!H1896</f>
        <v>73.023990000000097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71.581100000000006</v>
      </c>
      <c r="C1897" s="2">
        <f>RSI!I1897</f>
        <v>42.858729699303957</v>
      </c>
      <c r="D1897" s="2">
        <f>MACD!E1897</f>
        <v>8.6909288754796421E-2</v>
      </c>
      <c r="E1897" s="2">
        <f>MACD!F1897</f>
        <v>9.3008540591339849E-3</v>
      </c>
      <c r="F1897" s="2">
        <f>'Moving Avg'!D1897</f>
        <v>71.662900000000008</v>
      </c>
      <c r="G1897" s="2">
        <f>'Moving Avg'!F1897</f>
        <v>71.821595000000016</v>
      </c>
      <c r="H1897" s="2">
        <f>'Moving Avg'!G1897</f>
        <v>71.502717999999973</v>
      </c>
      <c r="I1897" s="2">
        <f>'Moving Avg'!H1897</f>
        <v>72.999489000000096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</row>
    <row r="1898" spans="1:12" ht="13.5" x14ac:dyDescent="0.25">
      <c r="A1898" s="3">
        <f>RSI!A1898</f>
        <v>45068</v>
      </c>
      <c r="B1898" s="2">
        <f>RSI!B1898</f>
        <v>71.581100000000006</v>
      </c>
      <c r="C1898" s="2">
        <f>RSI!I1898</f>
        <v>42.858729699303957</v>
      </c>
      <c r="D1898" s="2">
        <f>MACD!E1898</f>
        <v>0.12150099089139133</v>
      </c>
      <c r="E1898" s="2">
        <f>MACD!F1898</f>
        <v>3.1740881425585454E-2</v>
      </c>
      <c r="F1898" s="2">
        <f>'Moving Avg'!D1898</f>
        <v>71.581100000000006</v>
      </c>
      <c r="G1898" s="2">
        <f>'Moving Avg'!F1898</f>
        <v>71.806050000000013</v>
      </c>
      <c r="H1898" s="2">
        <f>'Moving Avg'!G1898</f>
        <v>71.502717999999973</v>
      </c>
      <c r="I1898" s="2">
        <f>'Moving Avg'!H1898</f>
        <v>72.974988000000096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</row>
    <row r="1899" spans="1:12" ht="13.5" x14ac:dyDescent="0.25">
      <c r="A1899" s="3">
        <f>RSI!A1899</f>
        <v>45069</v>
      </c>
      <c r="B1899" s="2">
        <f>RSI!B1899</f>
        <v>71.581100000000006</v>
      </c>
      <c r="C1899" s="2">
        <f>RSI!I1899</f>
        <v>42.858729699303957</v>
      </c>
      <c r="D1899" s="2">
        <f>MACD!E1899</f>
        <v>0.15187909380877329</v>
      </c>
      <c r="E1899" s="2">
        <f>MACD!F1899</f>
        <v>5.5768523902223019E-2</v>
      </c>
      <c r="F1899" s="2">
        <f>'Moving Avg'!D1899</f>
        <v>71.581100000000006</v>
      </c>
      <c r="G1899" s="2">
        <f>'Moving Avg'!F1899</f>
        <v>71.785600000000017</v>
      </c>
      <c r="H1899" s="2">
        <f>'Moving Avg'!G1899</f>
        <v>71.502717999999987</v>
      </c>
      <c r="I1899" s="2">
        <f>'Moving Avg'!H1899</f>
        <v>72.950487000000109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</row>
    <row r="1900" spans="1:12" ht="13.5" x14ac:dyDescent="0.25">
      <c r="A1900" s="3">
        <f>RSI!A1900</f>
        <v>45070</v>
      </c>
      <c r="B1900" s="2">
        <f>RSI!B1900</f>
        <v>71.572900000000004</v>
      </c>
      <c r="C1900" s="2">
        <f>RSI!I1900</f>
        <v>42.546015626456729</v>
      </c>
      <c r="D1900" s="2">
        <f>MACD!E1900</f>
        <v>0.17921716197699311</v>
      </c>
      <c r="E1900" s="2">
        <f>MACD!F1900</f>
        <v>8.0458251517177046E-2</v>
      </c>
      <c r="F1900" s="2">
        <f>'Moving Avg'!D1900</f>
        <v>71.579460000000012</v>
      </c>
      <c r="G1900" s="2">
        <f>'Moving Avg'!F1900</f>
        <v>71.764740000000003</v>
      </c>
      <c r="H1900" s="2">
        <f>'Moving Avg'!G1900</f>
        <v>71.502553999999975</v>
      </c>
      <c r="I1900" s="2">
        <f>'Moving Avg'!H1900</f>
        <v>72.9280720000001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71.662899999999993</v>
      </c>
      <c r="C1901" s="2">
        <f>RSI!I1901</f>
        <v>47.107590649954709</v>
      </c>
      <c r="D1901" s="2">
        <f>MACD!E1901</f>
        <v>0.19668126482129367</v>
      </c>
      <c r="E1901" s="2">
        <f>MACD!F1901</f>
        <v>0.10370285417800038</v>
      </c>
      <c r="F1901" s="2">
        <f>'Moving Avg'!D1901</f>
        <v>71.595820000000003</v>
      </c>
      <c r="G1901" s="2">
        <f>'Moving Avg'!F1901</f>
        <v>71.789280000000019</v>
      </c>
      <c r="H1901" s="2">
        <f>'Moving Avg'!G1901</f>
        <v>71.504189999999994</v>
      </c>
      <c r="I1901" s="2">
        <f>'Moving Avg'!H1901</f>
        <v>72.906147500000102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71.662899999999993</v>
      </c>
      <c r="C1902" s="2">
        <f>RSI!I1902</f>
        <v>47.107590649954716</v>
      </c>
      <c r="D1902" s="2">
        <f>MACD!E1902</f>
        <v>0.21185135947344236</v>
      </c>
      <c r="E1902" s="2">
        <f>MACD!F1902</f>
        <v>0.12533255523708878</v>
      </c>
      <c r="F1902" s="2">
        <f>'Moving Avg'!D1902</f>
        <v>71.612179999999995</v>
      </c>
      <c r="G1902" s="2">
        <f>'Moving Avg'!F1902</f>
        <v>71.813820000000007</v>
      </c>
      <c r="H1902" s="2">
        <f>'Moving Avg'!G1902</f>
        <v>71.505825999999985</v>
      </c>
      <c r="I1902" s="2">
        <f>'Moving Avg'!H1902</f>
        <v>72.884223000000091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71.662899999999993</v>
      </c>
      <c r="C1903" s="2">
        <f>RSI!I1903</f>
        <v>47.107590649954716</v>
      </c>
      <c r="D1903" s="2">
        <f>MACD!E1903</f>
        <v>0.22505127568837224</v>
      </c>
      <c r="E1903" s="2">
        <f>MACD!F1903</f>
        <v>0.14527629932734548</v>
      </c>
      <c r="F1903" s="2">
        <f>'Moving Avg'!D1903</f>
        <v>71.628539999999987</v>
      </c>
      <c r="G1903" s="2">
        <f>'Moving Avg'!F1903</f>
        <v>71.797460000000015</v>
      </c>
      <c r="H1903" s="2">
        <f>'Moving Avg'!G1903</f>
        <v>71.571271999999979</v>
      </c>
      <c r="I1903" s="2">
        <f>'Moving Avg'!H1903</f>
        <v>72.86229850000008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71.662899999999993</v>
      </c>
      <c r="C1904" s="2">
        <f>RSI!I1904</f>
        <v>47.107590649954716</v>
      </c>
      <c r="D1904" s="2">
        <f>MACD!E1904</f>
        <v>0.1736341014899665</v>
      </c>
      <c r="E1904" s="2">
        <f>MACD!F1904</f>
        <v>0.15094785975986968</v>
      </c>
      <c r="F1904" s="2">
        <f>'Moving Avg'!D1904</f>
        <v>71.644899999999978</v>
      </c>
      <c r="G1904" s="2">
        <f>'Moving Avg'!F1904</f>
        <v>71.781100000000009</v>
      </c>
      <c r="H1904" s="2">
        <f>'Moving Avg'!G1904</f>
        <v>71.636717999999973</v>
      </c>
      <c r="I1904" s="2">
        <f>'Moving Avg'!H1904</f>
        <v>72.840374000000068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71.990099999999998</v>
      </c>
      <c r="C1905" s="2">
        <f>RSI!I1905</f>
        <v>61.899760742561078</v>
      </c>
      <c r="D1905" s="2">
        <f>MACD!E1905</f>
        <v>0.10620202368221499</v>
      </c>
      <c r="E1905" s="2">
        <f>MACD!F1905</f>
        <v>0.14199869254433875</v>
      </c>
      <c r="F1905" s="2">
        <f>'Moving Avg'!D1905</f>
        <v>71.728339999999989</v>
      </c>
      <c r="G1905" s="2">
        <f>'Moving Avg'!F1905</f>
        <v>71.781100000000009</v>
      </c>
      <c r="H1905" s="2">
        <f>'Moving Avg'!G1905</f>
        <v>71.708707999999973</v>
      </c>
      <c r="I1905" s="2">
        <f>'Moving Avg'!H1905</f>
        <v>72.831947500000069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71.990099999999998</v>
      </c>
      <c r="C1906" s="2">
        <f>RSI!I1906</f>
        <v>61.899760742561078</v>
      </c>
      <c r="D1906" s="2">
        <f>MACD!E1906</f>
        <v>4.7499375557251255E-2</v>
      </c>
      <c r="E1906" s="2">
        <f>MACD!F1906</f>
        <v>0.12309882914692126</v>
      </c>
      <c r="F1906" s="2">
        <f>'Moving Avg'!D1906</f>
        <v>71.793779999999998</v>
      </c>
      <c r="G1906" s="2">
        <f>'Moving Avg'!F1906</f>
        <v>71.781100000000009</v>
      </c>
      <c r="H1906" s="2">
        <f>'Moving Avg'!G1906</f>
        <v>71.733085999999972</v>
      </c>
      <c r="I1906" s="2">
        <f>'Moving Avg'!H1906</f>
        <v>72.811495500000078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</row>
    <row r="1907" spans="1:12" ht="13.5" x14ac:dyDescent="0.25">
      <c r="A1907" s="3">
        <f>RSI!A1907</f>
        <v>45079</v>
      </c>
      <c r="B1907" s="2">
        <f>RSI!B1907</f>
        <v>72.161900000000003</v>
      </c>
      <c r="C1907" s="2">
        <f>RSI!I1907</f>
        <v>67.444074712442074</v>
      </c>
      <c r="D1907" s="2">
        <f>MACD!E1907</f>
        <v>-1.6420925686603027E-2</v>
      </c>
      <c r="E1907" s="2">
        <f>MACD!F1907</f>
        <v>9.5194878180216408E-2</v>
      </c>
      <c r="F1907" s="2">
        <f>'Moving Avg'!D1907</f>
        <v>71.89358</v>
      </c>
      <c r="G1907" s="2">
        <f>'Moving Avg'!F1907</f>
        <v>71.789690000000007</v>
      </c>
      <c r="H1907" s="2">
        <f>'Moving Avg'!G1907</f>
        <v>71.760899999999978</v>
      </c>
      <c r="I1907" s="2">
        <f>'Moving Avg'!H1907</f>
        <v>72.791902500000063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72.161900000000003</v>
      </c>
      <c r="C1908" s="2">
        <f>RSI!I1908</f>
        <v>67.444074712442074</v>
      </c>
      <c r="D1908" s="2">
        <f>MACD!E1908</f>
        <v>-7.2932604146188851E-2</v>
      </c>
      <c r="E1908" s="2">
        <f>MACD!F1908</f>
        <v>6.1569381714935367E-2</v>
      </c>
      <c r="F1908" s="2">
        <f>'Moving Avg'!D1908</f>
        <v>71.993380000000002</v>
      </c>
      <c r="G1908" s="2">
        <f>'Moving Avg'!F1908</f>
        <v>71.798280000000005</v>
      </c>
      <c r="H1908" s="2">
        <f>'Moving Avg'!G1908</f>
        <v>71.78871399999997</v>
      </c>
      <c r="I1908" s="2">
        <f>'Moving Avg'!H1908</f>
        <v>72.772309500000063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72.161900000000003</v>
      </c>
      <c r="C1909" s="2">
        <f>RSI!I1909</f>
        <v>67.444074712442074</v>
      </c>
      <c r="D1909" s="2">
        <f>MACD!E1909</f>
        <v>-0.12299579833366181</v>
      </c>
      <c r="E1909" s="2">
        <f>MACD!F1909</f>
        <v>2.4656345705215934E-2</v>
      </c>
      <c r="F1909" s="2">
        <f>'Moving Avg'!D1909</f>
        <v>72.09317999999999</v>
      </c>
      <c r="G1909" s="2">
        <f>'Moving Avg'!F1909</f>
        <v>71.806870000000018</v>
      </c>
      <c r="H1909" s="2">
        <f>'Moving Avg'!G1909</f>
        <v>71.792149999999978</v>
      </c>
      <c r="I1909" s="2">
        <f>'Moving Avg'!H1909</f>
        <v>72.752716500000062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72.808199999999999</v>
      </c>
      <c r="C1910" s="2">
        <f>RSI!I1910</f>
        <v>80.664412143226983</v>
      </c>
      <c r="D1910" s="2">
        <f>MACD!E1910</f>
        <v>-0.21657185305792837</v>
      </c>
      <c r="E1910" s="2">
        <f>MACD!F1910</f>
        <v>-2.3589294047412928E-2</v>
      </c>
      <c r="F1910" s="2">
        <f>'Moving Avg'!D1910</f>
        <v>72.256799999999998</v>
      </c>
      <c r="G1910" s="2">
        <f>'Moving Avg'!F1910</f>
        <v>71.847775000000013</v>
      </c>
      <c r="H1910" s="2">
        <f>'Moving Avg'!G1910</f>
        <v>71.824871999999971</v>
      </c>
      <c r="I1910" s="2">
        <f>'Moving Avg'!H1910</f>
        <v>72.734310000000065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72.808199999999999</v>
      </c>
      <c r="C1911" s="2">
        <f>RSI!I1911</f>
        <v>80.664412143226983</v>
      </c>
      <c r="D1911" s="2">
        <f>MACD!E1911</f>
        <v>-0.28764970957342939</v>
      </c>
      <c r="E1911" s="2">
        <f>MACD!F1911</f>
        <v>-7.6401377152616232E-2</v>
      </c>
      <c r="F1911" s="2">
        <f>'Moving Avg'!D1911</f>
        <v>72.420420000000007</v>
      </c>
      <c r="G1911" s="2">
        <f>'Moving Avg'!F1911</f>
        <v>71.888680000000008</v>
      </c>
      <c r="H1911" s="2">
        <f>'Moving Avg'!G1911</f>
        <v>71.857593999999978</v>
      </c>
      <c r="I1911" s="2">
        <f>'Moving Avg'!H1911</f>
        <v>72.713858500000072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72.153700000000001</v>
      </c>
      <c r="C1912" s="2">
        <f>RSI!I1912</f>
        <v>54.616162696362707</v>
      </c>
      <c r="D1912" s="2">
        <f>MACD!E1912</f>
        <v>-0.30462979989671624</v>
      </c>
      <c r="E1912" s="2">
        <f>MACD!F1912</f>
        <v>-0.12204706170143623</v>
      </c>
      <c r="F1912" s="2">
        <f>'Moving Avg'!D1912</f>
        <v>72.418779999999998</v>
      </c>
      <c r="G1912" s="2">
        <f>'Moving Avg'!F1912</f>
        <v>71.896860000000018</v>
      </c>
      <c r="H1912" s="2">
        <f>'Moving Avg'!G1912</f>
        <v>71.877225999999979</v>
      </c>
      <c r="I1912" s="2">
        <f>'Moving Avg'!H1912</f>
        <v>72.69013450000007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</row>
    <row r="1913" spans="1:12" ht="13.5" x14ac:dyDescent="0.25">
      <c r="A1913" s="3">
        <f>RSI!A1913</f>
        <v>45089</v>
      </c>
      <c r="B1913" s="2">
        <f>RSI!B1913</f>
        <v>72.153700000000001</v>
      </c>
      <c r="C1913" s="2">
        <f>RSI!I1913</f>
        <v>54.616162696362707</v>
      </c>
      <c r="D1913" s="2">
        <f>MACD!E1913</f>
        <v>-0.3200548871882205</v>
      </c>
      <c r="E1913" s="2">
        <f>MACD!F1913</f>
        <v>-0.1616486267987931</v>
      </c>
      <c r="F1913" s="2">
        <f>'Moving Avg'!D1913</f>
        <v>72.417140000000003</v>
      </c>
      <c r="G1913" s="2">
        <f>'Moving Avg'!F1913</f>
        <v>71.905040000000014</v>
      </c>
      <c r="H1913" s="2">
        <f>'Moving Avg'!G1913</f>
        <v>71.896857999999966</v>
      </c>
      <c r="I1913" s="2">
        <f>'Moving Avg'!H1913</f>
        <v>72.666410500000083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</row>
    <row r="1914" spans="1:12" ht="13.5" x14ac:dyDescent="0.25">
      <c r="A1914" s="3">
        <f>RSI!A1914</f>
        <v>45090</v>
      </c>
      <c r="B1914" s="2">
        <f>RSI!B1914</f>
        <v>71.1721</v>
      </c>
      <c r="C1914" s="2">
        <f>RSI!I1914</f>
        <v>34.972643504310525</v>
      </c>
      <c r="D1914" s="2">
        <f>MACD!E1914</f>
        <v>-0.2613747716794137</v>
      </c>
      <c r="E1914" s="2">
        <f>MACD!F1914</f>
        <v>-0.18159385577491724</v>
      </c>
      <c r="F1914" s="2">
        <f>'Moving Avg'!D1914</f>
        <v>72.219180000000009</v>
      </c>
      <c r="G1914" s="2">
        <f>'Moving Avg'!F1914</f>
        <v>71.884590000000017</v>
      </c>
      <c r="H1914" s="2">
        <f>'Moving Avg'!G1914</f>
        <v>71.89685799999998</v>
      </c>
      <c r="I1914" s="2">
        <f>'Moving Avg'!H1914</f>
        <v>72.637778500000081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</row>
    <row r="1915" spans="1:12" ht="13.5" x14ac:dyDescent="0.25">
      <c r="A1915" s="3">
        <f>RSI!A1915</f>
        <v>45091</v>
      </c>
      <c r="B1915" s="2">
        <f>RSI!B1915</f>
        <v>71.1721</v>
      </c>
      <c r="C1915" s="2">
        <f>RSI!I1915</f>
        <v>34.972643504310525</v>
      </c>
      <c r="D1915" s="2">
        <f>MACD!E1915</f>
        <v>-0.15649006839838364</v>
      </c>
      <c r="E1915" s="2">
        <f>MACD!F1915</f>
        <v>-0.17657309829961054</v>
      </c>
      <c r="F1915" s="2">
        <f>'Moving Avg'!D1915</f>
        <v>71.891960000000012</v>
      </c>
      <c r="G1915" s="2">
        <f>'Moving Avg'!F1915</f>
        <v>71.864140000000006</v>
      </c>
      <c r="H1915" s="2">
        <f>'Moving Avg'!G1915</f>
        <v>71.880497999999974</v>
      </c>
      <c r="I1915" s="2">
        <f>'Moving Avg'!H1915</f>
        <v>72.611191500000089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</row>
    <row r="1916" spans="1:12" ht="13.5" x14ac:dyDescent="0.25">
      <c r="A1916" s="3">
        <f>RSI!A1916</f>
        <v>45092</v>
      </c>
      <c r="B1916" s="2">
        <f>RSI!B1916</f>
        <v>72.808199999999999</v>
      </c>
      <c r="C1916" s="2">
        <f>RSI!I1916</f>
        <v>61.641499818708276</v>
      </c>
      <c r="D1916" s="2">
        <f>MACD!E1916</f>
        <v>-0.18440273598847057</v>
      </c>
      <c r="E1916" s="2">
        <f>MACD!F1916</f>
        <v>-0.17813902583738256</v>
      </c>
      <c r="F1916" s="2">
        <f>'Moving Avg'!D1916</f>
        <v>71.891960000000012</v>
      </c>
      <c r="G1916" s="2">
        <f>'Moving Avg'!F1916</f>
        <v>71.925494999999998</v>
      </c>
      <c r="H1916" s="2">
        <f>'Moving Avg'!G1916</f>
        <v>71.896859999999975</v>
      </c>
      <c r="I1916" s="2">
        <f>'Moving Avg'!H1916</f>
        <v>72.590740000000068</v>
      </c>
      <c r="J1916" s="5" t="str">
        <f>OBV!F1916</f>
        <v>BULLISH</v>
      </c>
      <c r="K1916" s="5" t="str">
        <f>OBV!G1916</f>
        <v>WEAK</v>
      </c>
      <c r="L1916" s="5" t="str">
        <f>OBV!H1916</f>
        <v>NEUTRAL</v>
      </c>
    </row>
    <row r="1917" spans="1:12" ht="13.5" x14ac:dyDescent="0.25">
      <c r="A1917" s="3">
        <f>RSI!A1917</f>
        <v>45093</v>
      </c>
      <c r="B1917" s="2">
        <f>RSI!B1917</f>
        <v>72.808199999999999</v>
      </c>
      <c r="C1917" s="2">
        <f>RSI!I1917</f>
        <v>61.641499818708276</v>
      </c>
      <c r="D1917" s="2">
        <f>MACD!E1917</f>
        <v>-0.18706248710904561</v>
      </c>
      <c r="E1917" s="2">
        <f>MACD!F1917</f>
        <v>-0.17992371809171517</v>
      </c>
      <c r="F1917" s="2">
        <f>'Moving Avg'!D1917</f>
        <v>72.022860000000009</v>
      </c>
      <c r="G1917" s="2">
        <f>'Moving Avg'!F1917</f>
        <v>71.986850000000004</v>
      </c>
      <c r="H1917" s="2">
        <f>'Moving Avg'!G1917</f>
        <v>71.913385999999974</v>
      </c>
      <c r="I1917" s="2">
        <f>'Moving Avg'!H1917</f>
        <v>72.568243000000066</v>
      </c>
      <c r="J1917" s="5" t="str">
        <f>OBV!F1917</f>
        <v>BULLISH</v>
      </c>
      <c r="K1917" s="5" t="str">
        <f>OBV!G1917</f>
        <v>WEAK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72.399199999999993</v>
      </c>
      <c r="C1918" s="2">
        <f>RSI!I1918</f>
        <v>55.091035871154567</v>
      </c>
      <c r="D1918" s="2">
        <f>MACD!E1918</f>
        <v>-0.16408351733619497</v>
      </c>
      <c r="E1918" s="2">
        <f>MACD!F1918</f>
        <v>-0.17675567794061114</v>
      </c>
      <c r="F1918" s="2">
        <f>'Moving Avg'!D1918</f>
        <v>72.071960000000004</v>
      </c>
      <c r="G1918" s="2">
        <f>'Moving Avg'!F1918</f>
        <v>72.027754999999985</v>
      </c>
      <c r="H1918" s="2">
        <f>'Moving Avg'!G1918</f>
        <v>71.921731999999977</v>
      </c>
      <c r="I1918" s="2">
        <f>'Moving Avg'!H1918</f>
        <v>72.54370100000007</v>
      </c>
      <c r="J1918" s="5" t="str">
        <f>OBV!F1918</f>
        <v>BULLISH</v>
      </c>
      <c r="K1918" s="5" t="str">
        <f>OBV!G1918</f>
        <v>WEAK</v>
      </c>
      <c r="L1918" s="5" t="str">
        <f>OBV!H1918</f>
        <v>CONFIRMED BULLISH</v>
      </c>
    </row>
    <row r="1919" spans="1:12" ht="13.5" x14ac:dyDescent="0.25">
      <c r="A1919" s="3">
        <f>RSI!A1919</f>
        <v>45097</v>
      </c>
      <c r="B1919" s="2">
        <f>RSI!B1919</f>
        <v>72.399199999999993</v>
      </c>
      <c r="C1919" s="2">
        <f>RSI!I1919</f>
        <v>55.091035871154567</v>
      </c>
      <c r="D1919" s="2">
        <f>MACD!E1919</f>
        <v>-0.14691442686074652</v>
      </c>
      <c r="E1919" s="2">
        <f>MACD!F1919</f>
        <v>-0.17078742772463823</v>
      </c>
      <c r="F1919" s="2">
        <f>'Moving Avg'!D1919</f>
        <v>72.31738</v>
      </c>
      <c r="G1919" s="2">
        <f>'Moving Avg'!F1919</f>
        <v>72.068659999999994</v>
      </c>
      <c r="H1919" s="2">
        <f>'Moving Avg'!G1919</f>
        <v>71.929913999999968</v>
      </c>
      <c r="I1919" s="2">
        <f>'Moving Avg'!H1919</f>
        <v>72.519159000000059</v>
      </c>
      <c r="J1919" s="5" t="str">
        <f>OBV!F1919</f>
        <v>BULLISH</v>
      </c>
      <c r="K1919" s="5" t="str">
        <f>OBV!G1919</f>
        <v>WEAK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73.217200000000005</v>
      </c>
      <c r="C1920" s="2">
        <f>RSI!I1920</f>
        <v>63.971643423416737</v>
      </c>
      <c r="D1920" s="2">
        <f>MACD!E1920</f>
        <v>-9.5654718632260938E-2</v>
      </c>
      <c r="E1920" s="2">
        <f>MACD!F1920</f>
        <v>-0.15576088590616277</v>
      </c>
      <c r="F1920" s="2">
        <f>'Moving Avg'!D1920</f>
        <v>72.726399999999998</v>
      </c>
      <c r="G1920" s="2">
        <f>'Moving Avg'!F1920</f>
        <v>72.150874999999999</v>
      </c>
      <c r="H1920" s="2">
        <f>'Moving Avg'!G1920</f>
        <v>71.954455999999979</v>
      </c>
      <c r="I1920" s="2">
        <f>'Moving Avg'!H1920</f>
        <v>72.498707000000053</v>
      </c>
      <c r="J1920" s="5" t="str">
        <f>OBV!F1920</f>
        <v>BULLISH</v>
      </c>
      <c r="K1920" s="5" t="str">
        <f>OBV!G1920</f>
        <v>WEAK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73.217200000000005</v>
      </c>
      <c r="C1921" s="2">
        <f>RSI!I1921</f>
        <v>63.971643423416729</v>
      </c>
      <c r="D1921" s="2">
        <f>MACD!E1921</f>
        <v>-5.9064864964568642E-2</v>
      </c>
      <c r="E1921" s="2">
        <f>MACD!F1921</f>
        <v>-0.13642168171784397</v>
      </c>
      <c r="F1921" s="2">
        <f>'Moving Avg'!D1921</f>
        <v>72.808199999999999</v>
      </c>
      <c r="G1921" s="2">
        <f>'Moving Avg'!F1921</f>
        <v>72.228589999999997</v>
      </c>
      <c r="H1921" s="2">
        <f>'Moving Avg'!G1921</f>
        <v>71.978997999999976</v>
      </c>
      <c r="I1921" s="2">
        <f>'Moving Avg'!H1921</f>
        <v>72.480300500000041</v>
      </c>
      <c r="J1921" s="5" t="str">
        <f>OBV!F1921</f>
        <v>BEARISH</v>
      </c>
      <c r="K1921" s="5" t="str">
        <f>OBV!G1921</f>
        <v>NEUTRAL</v>
      </c>
      <c r="L1921" s="5" t="str">
        <f>OBV!H1921</f>
        <v>BEARISH DIVERGENCE</v>
      </c>
    </row>
    <row r="1922" spans="1:12" ht="13.5" x14ac:dyDescent="0.25">
      <c r="A1922" s="3">
        <f>RSI!A1922</f>
        <v>45100</v>
      </c>
      <c r="B1922" s="2">
        <f>RSI!B1922</f>
        <v>74.436199999999999</v>
      </c>
      <c r="C1922" s="2">
        <f>RSI!I1922</f>
        <v>73.148563255901038</v>
      </c>
      <c r="D1922" s="2">
        <f>MACD!E1922</f>
        <v>-0.2253740694703481</v>
      </c>
      <c r="E1922" s="2">
        <f>MACD!F1922</f>
        <v>-0.15421215926834481</v>
      </c>
      <c r="F1922" s="2">
        <f>'Moving Avg'!D1922</f>
        <v>73.133799999999994</v>
      </c>
      <c r="G1922" s="2">
        <f>'Moving Avg'!F1922</f>
        <v>72.367255</v>
      </c>
      <c r="H1922" s="2">
        <f>'Moving Avg'!G1922</f>
        <v>72.02791999999998</v>
      </c>
      <c r="I1922" s="2">
        <f>'Moving Avg'!H1922</f>
        <v>72.467989000000046</v>
      </c>
      <c r="J1922" s="5" t="str">
        <f>OBV!F1922</f>
        <v>BULLISH</v>
      </c>
      <c r="K1922" s="5" t="str">
        <f>OBV!G1922</f>
        <v>WEAK</v>
      </c>
      <c r="L1922" s="5" t="str">
        <f>OBV!H1922</f>
        <v>CONFIRMED BULLISH</v>
      </c>
    </row>
    <row r="1923" spans="1:12" ht="13.5" x14ac:dyDescent="0.25">
      <c r="A1923" s="3">
        <f>RSI!A1923</f>
        <v>45103</v>
      </c>
      <c r="B1923" s="2">
        <f>RSI!B1923</f>
        <v>72.399199999999993</v>
      </c>
      <c r="C1923" s="2">
        <f>RSI!I1923</f>
        <v>50.157452166980065</v>
      </c>
      <c r="D1923" s="2">
        <f>MACD!E1923</f>
        <v>-0.22822744542820317</v>
      </c>
      <c r="E1923" s="2">
        <f>MACD!F1923</f>
        <v>-0.16901521650031648</v>
      </c>
      <c r="F1923" s="2">
        <f>'Moving Avg'!D1923</f>
        <v>73.133799999999994</v>
      </c>
      <c r="G1923" s="2">
        <f>'Moving Avg'!F1923</f>
        <v>72.404070000000019</v>
      </c>
      <c r="H1923" s="2">
        <f>'Moving Avg'!G1923</f>
        <v>72.036101999999985</v>
      </c>
      <c r="I1923" s="2">
        <f>'Moving Avg'!H1923</f>
        <v>72.445492500000043</v>
      </c>
      <c r="J1923" s="5" t="str">
        <f>OBV!F1923</f>
        <v>BULLISH</v>
      </c>
      <c r="K1923" s="5" t="str">
        <f>OBV!G1923</f>
        <v>WEAK</v>
      </c>
      <c r="L1923" s="5" t="str">
        <f>OBV!H1923</f>
        <v>NEUTRAL</v>
      </c>
    </row>
    <row r="1924" spans="1:12" ht="13.5" x14ac:dyDescent="0.25">
      <c r="A1924" s="3">
        <f>RSI!A1924</f>
        <v>45104</v>
      </c>
      <c r="B1924" s="2">
        <f>RSI!B1924</f>
        <v>72.399199999999993</v>
      </c>
      <c r="C1924" s="2">
        <f>RSI!I1924</f>
        <v>50.157452166980065</v>
      </c>
      <c r="D1924" s="2">
        <f>MACD!E1924</f>
        <v>-0.38167521923645609</v>
      </c>
      <c r="E1924" s="2">
        <f>MACD!F1924</f>
        <v>-0.21154721704754442</v>
      </c>
      <c r="F1924" s="2">
        <f>'Moving Avg'!D1924</f>
        <v>73.133800000000008</v>
      </c>
      <c r="G1924" s="2">
        <f>'Moving Avg'!F1924</f>
        <v>72.440885000000009</v>
      </c>
      <c r="H1924" s="2">
        <f>'Moving Avg'!G1924</f>
        <v>72.046245999999968</v>
      </c>
      <c r="I1924" s="2">
        <f>'Moving Avg'!H1924</f>
        <v>72.422996000000026</v>
      </c>
      <c r="J1924" s="5" t="str">
        <f>OBV!F1924</f>
        <v>BULLISH</v>
      </c>
      <c r="K1924" s="5" t="str">
        <f>OBV!G1924</f>
        <v>WEAK</v>
      </c>
      <c r="L1924" s="5" t="str">
        <f>OBV!H1924</f>
        <v>NEUTRAL</v>
      </c>
    </row>
    <row r="1925" spans="1:12" ht="13.5" x14ac:dyDescent="0.25">
      <c r="A1925" s="3">
        <f>RSI!A1925</f>
        <v>45107</v>
      </c>
      <c r="B1925" s="2">
        <f>RSI!B1925</f>
        <v>72.399199999999993</v>
      </c>
      <c r="C1925" s="2">
        <f>RSI!I1925</f>
        <v>50.157452166980065</v>
      </c>
      <c r="D1925" s="2">
        <f>MACD!E1925</f>
        <v>-0.51153230447955877</v>
      </c>
      <c r="E1925" s="2">
        <f>MACD!F1925</f>
        <v>-0.27154423453394733</v>
      </c>
      <c r="F1925" s="2">
        <f>'Moving Avg'!D1925</f>
        <v>72.970200000000006</v>
      </c>
      <c r="G1925" s="2">
        <f>'Moving Avg'!F1925</f>
        <v>72.461340000000007</v>
      </c>
      <c r="H1925" s="2">
        <f>'Moving Avg'!G1925</f>
        <v>72.056389999999993</v>
      </c>
      <c r="I1925" s="2">
        <f>'Moving Avg'!H1925</f>
        <v>72.412770500000022</v>
      </c>
      <c r="J1925" s="5" t="str">
        <f>OBV!F1925</f>
        <v>BULLISH</v>
      </c>
      <c r="K1925" s="5" t="str">
        <f>OBV!G1925</f>
        <v>WEAK</v>
      </c>
      <c r="L1925" s="5" t="str">
        <f>OBV!H1925</f>
        <v>BULLISH DIVERGENCE</v>
      </c>
    </row>
    <row r="1926" spans="1:12" ht="13.5" x14ac:dyDescent="0.25">
      <c r="A1926" s="3">
        <f>RSI!A1926</f>
        <v>45110</v>
      </c>
      <c r="B1926" s="2">
        <f>RSI!B1926</f>
        <v>72.808199999999999</v>
      </c>
      <c r="C1926" s="2">
        <f>RSI!I1926</f>
        <v>53.799045433258975</v>
      </c>
      <c r="D1926" s="2">
        <f>MACD!E1926</f>
        <v>-0.40001540768163579</v>
      </c>
      <c r="E1926" s="2">
        <f>MACD!F1926</f>
        <v>-0.29723846916348506</v>
      </c>
      <c r="F1926" s="2">
        <f>'Moving Avg'!D1926</f>
        <v>72.888400000000004</v>
      </c>
      <c r="G1926" s="2">
        <f>'Moving Avg'!F1926</f>
        <v>72.502245000000002</v>
      </c>
      <c r="H1926" s="2">
        <f>'Moving Avg'!G1926</f>
        <v>72.074714</v>
      </c>
      <c r="I1926" s="2">
        <f>'Moving Avg'!H1926</f>
        <v>72.404590000000027</v>
      </c>
      <c r="J1926" s="5" t="str">
        <f>OBV!F1926</f>
        <v>BULLISH</v>
      </c>
      <c r="K1926" s="5" t="str">
        <f>OBV!G1926</f>
        <v>WEAK</v>
      </c>
      <c r="L1926" s="5" t="str">
        <f>OBV!H1926</f>
        <v>BULLISH DIVERGENCE</v>
      </c>
    </row>
    <row r="1927" spans="1:12" ht="13.5" x14ac:dyDescent="0.25">
      <c r="A1927" s="3">
        <f>RSI!A1927</f>
        <v>45111</v>
      </c>
      <c r="B1927" s="2">
        <f>RSI!B1927</f>
        <v>72.808199999999999</v>
      </c>
      <c r="C1927" s="2">
        <f>RSI!I1927</f>
        <v>53.799045433258961</v>
      </c>
      <c r="D1927" s="2">
        <f>MACD!E1927</f>
        <v>-0.30808603944757351</v>
      </c>
      <c r="E1927" s="2">
        <f>MACD!F1927</f>
        <v>-0.29940798322030276</v>
      </c>
      <c r="F1927" s="2">
        <f>'Moving Avg'!D1927</f>
        <v>72.562799999999996</v>
      </c>
      <c r="G1927" s="2">
        <f>'Moving Avg'!F1927</f>
        <v>72.534560000000013</v>
      </c>
      <c r="H1927" s="2">
        <f>'Moving Avg'!G1927</f>
        <v>72.093037999999979</v>
      </c>
      <c r="I1927" s="2">
        <f>'Moving Avg'!H1927</f>
        <v>72.396409500000019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</row>
    <row r="1928" spans="1:12" ht="13.5" x14ac:dyDescent="0.25">
      <c r="A1928" s="3">
        <f>RSI!A1928</f>
        <v>45112</v>
      </c>
      <c r="B1928" s="2">
        <f>RSI!B1928</f>
        <v>72.808199999999999</v>
      </c>
      <c r="C1928" s="2">
        <f>RSI!I1928</f>
        <v>53.799045433258975</v>
      </c>
      <c r="D1928" s="2">
        <f>MACD!E1928</f>
        <v>-0.2954737305525299</v>
      </c>
      <c r="E1928" s="2">
        <f>MACD!F1928</f>
        <v>-0.29862113268674823</v>
      </c>
      <c r="F1928" s="2">
        <f>'Moving Avg'!D1928</f>
        <v>72.644599999999997</v>
      </c>
      <c r="G1928" s="2">
        <f>'Moving Avg'!F1928</f>
        <v>72.566874999999996</v>
      </c>
      <c r="H1928" s="2">
        <f>'Moving Avg'!G1928</f>
        <v>72.111361999999986</v>
      </c>
      <c r="I1928" s="2">
        <f>'Moving Avg'!H1928</f>
        <v>72.38822900000001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</row>
    <row r="1929" spans="1:12" ht="13.5" x14ac:dyDescent="0.25">
      <c r="A1929" s="3">
        <f>RSI!A1929</f>
        <v>45113</v>
      </c>
      <c r="B1929" s="2">
        <f>RSI!B1929</f>
        <v>72.808199999999999</v>
      </c>
      <c r="C1929" s="2">
        <f>RSI!I1929</f>
        <v>53.799045433258975</v>
      </c>
      <c r="D1929" s="2">
        <f>MACD!E1929</f>
        <v>-0.2868860386199259</v>
      </c>
      <c r="E1929" s="2">
        <f>MACD!F1929</f>
        <v>-0.29627411387338376</v>
      </c>
      <c r="F1929" s="2">
        <f>'Moving Avg'!D1929</f>
        <v>72.726399999999998</v>
      </c>
      <c r="G1929" s="2">
        <f>'Moving Avg'!F1929</f>
        <v>72.599189999999993</v>
      </c>
      <c r="H1929" s="2">
        <f>'Moving Avg'!G1929</f>
        <v>72.127723999999986</v>
      </c>
      <c r="I1929" s="2">
        <f>'Moving Avg'!H1929</f>
        <v>72.380048500000001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</row>
    <row r="1930" spans="1:12" ht="13.5" x14ac:dyDescent="0.25">
      <c r="A1930" s="3">
        <f>RSI!A1930</f>
        <v>45114</v>
      </c>
      <c r="B1930" s="2">
        <f>RSI!B1930</f>
        <v>74.444299999999998</v>
      </c>
      <c r="C1930" s="2">
        <f>RSI!I1930</f>
        <v>66.836155740285562</v>
      </c>
      <c r="D1930" s="2">
        <f>MACD!E1930</f>
        <v>-0.27689584079671192</v>
      </c>
      <c r="E1930" s="2">
        <f>MACD!F1930</f>
        <v>-0.29239845925804941</v>
      </c>
      <c r="F1930" s="2">
        <f>'Moving Avg'!D1930</f>
        <v>73.135419999999996</v>
      </c>
      <c r="G1930" s="2">
        <f>'Moving Avg'!F1930</f>
        <v>72.680994999999982</v>
      </c>
      <c r="H1930" s="2">
        <f>'Moving Avg'!G1930</f>
        <v>72.17680799999998</v>
      </c>
      <c r="I1930" s="2">
        <f>'Moving Avg'!H1930</f>
        <v>72.380048499999987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</row>
    <row r="1931" spans="1:12" ht="13.5" x14ac:dyDescent="0.25">
      <c r="A1931" s="3">
        <f>RSI!A1931</f>
        <v>45117</v>
      </c>
      <c r="B1931" s="2">
        <f>RSI!B1931</f>
        <v>74.436199999999999</v>
      </c>
      <c r="C1931" s="2">
        <f>RSI!I1931</f>
        <v>66.735752250234867</v>
      </c>
      <c r="D1931" s="2">
        <f>MACD!E1931</f>
        <v>-0.27929730015691234</v>
      </c>
      <c r="E1931" s="2">
        <f>MACD!F1931</f>
        <v>-0.289778227437822</v>
      </c>
      <c r="F1931" s="2">
        <f>'Moving Avg'!D1931</f>
        <v>73.461019999999991</v>
      </c>
      <c r="G1931" s="2">
        <f>'Moving Avg'!F1931</f>
        <v>72.762394999999998</v>
      </c>
      <c r="H1931" s="2">
        <f>'Moving Avg'!G1931</f>
        <v>72.24208999999999</v>
      </c>
      <c r="I1931" s="2">
        <f>'Moving Avg'!H1931</f>
        <v>72.380007999999989</v>
      </c>
      <c r="J1931" s="5" t="str">
        <f>OBV!F1931</f>
        <v>BEARISH</v>
      </c>
      <c r="K1931" s="5" t="str">
        <f>OBV!G1931</f>
        <v>NEUTRAL</v>
      </c>
      <c r="L1931" s="5" t="str">
        <f>OBV!H1931</f>
        <v>BEARISH DIVERGENCE</v>
      </c>
    </row>
    <row r="1932" spans="1:12" ht="13.5" x14ac:dyDescent="0.25">
      <c r="A1932" s="3">
        <f>RSI!A1932</f>
        <v>45118</v>
      </c>
      <c r="B1932" s="2">
        <f>RSI!B1932</f>
        <v>75.254199999999997</v>
      </c>
      <c r="C1932" s="2">
        <f>RSI!I1932</f>
        <v>71.40715844896593</v>
      </c>
      <c r="D1932" s="2">
        <f>MACD!E1932</f>
        <v>-0.16494177914104569</v>
      </c>
      <c r="E1932" s="2">
        <f>MACD!F1932</f>
        <v>-0.26481093777846676</v>
      </c>
      <c r="F1932" s="2">
        <f>'Moving Avg'!D1932</f>
        <v>73.950219999999987</v>
      </c>
      <c r="G1932" s="2">
        <f>'Moving Avg'!F1932</f>
        <v>72.917420000000007</v>
      </c>
      <c r="H1932" s="2">
        <f>'Moving Avg'!G1932</f>
        <v>72.323731999999978</v>
      </c>
      <c r="I1932" s="2">
        <f>'Moving Avg'!H1932</f>
        <v>72.384057499999983</v>
      </c>
      <c r="J1932" s="5" t="str">
        <f>OBV!F1932</f>
        <v>BEARISH</v>
      </c>
      <c r="K1932" s="5" t="str">
        <f>OBV!G1932</f>
        <v>NEUTRAL</v>
      </c>
      <c r="L1932" s="5" t="str">
        <f>OBV!H1932</f>
        <v>BEARISH DIVERGENCE</v>
      </c>
    </row>
    <row r="1933" spans="1:12" ht="13.5" x14ac:dyDescent="0.25">
      <c r="A1933" s="3">
        <f>RSI!A1933</f>
        <v>45119</v>
      </c>
      <c r="B1933" s="2">
        <f>RSI!B1933</f>
        <v>76.626000000000005</v>
      </c>
      <c r="C1933" s="2">
        <f>RSI!I1933</f>
        <v>77.191870805654318</v>
      </c>
      <c r="D1933" s="2">
        <f>MACD!E1933</f>
        <v>-0.49778868684495592</v>
      </c>
      <c r="E1933" s="2">
        <f>MACD!F1933</f>
        <v>-0.31140648759176459</v>
      </c>
      <c r="F1933" s="2">
        <f>'Moving Avg'!D1933</f>
        <v>74.71378</v>
      </c>
      <c r="G1933" s="2">
        <f>'Moving Avg'!F1933</f>
        <v>73.141034999999988</v>
      </c>
      <c r="H1933" s="2">
        <f>'Moving Avg'!G1933</f>
        <v>72.416449999999983</v>
      </c>
      <c r="I1933" s="2">
        <f>'Moving Avg'!H1933</f>
        <v>72.394965999999982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76.626000000000005</v>
      </c>
      <c r="C1934" s="2">
        <f>RSI!I1934</f>
        <v>77.191870805654318</v>
      </c>
      <c r="D1934" s="2">
        <f>MACD!E1934</f>
        <v>-0.80106203405632925</v>
      </c>
      <c r="E1934" s="2">
        <f>MACD!F1934</f>
        <v>-0.40933759688467752</v>
      </c>
      <c r="F1934" s="2">
        <f>'Moving Avg'!D1934</f>
        <v>75.477339999999998</v>
      </c>
      <c r="G1934" s="2">
        <f>'Moving Avg'!F1934</f>
        <v>73.413730000000001</v>
      </c>
      <c r="H1934" s="2">
        <f>'Moving Avg'!G1934</f>
        <v>72.509168000000003</v>
      </c>
      <c r="I1934" s="2">
        <f>'Moving Avg'!H1934</f>
        <v>72.405874499999982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</row>
    <row r="1935" spans="1:12" ht="13.5" x14ac:dyDescent="0.25">
      <c r="A1935" s="3">
        <f>RSI!A1935</f>
        <v>45121</v>
      </c>
      <c r="B1935" s="2">
        <f>RSI!B1935</f>
        <v>76.626000000000005</v>
      </c>
      <c r="C1935" s="2">
        <f>RSI!I1935</f>
        <v>77.191870805654318</v>
      </c>
      <c r="D1935" s="2">
        <f>MACD!E1935</f>
        <v>-1.0777091062697366</v>
      </c>
      <c r="E1935" s="2">
        <f>MACD!F1935</f>
        <v>-0.54301189876168943</v>
      </c>
      <c r="F1935" s="2">
        <f>'Moving Avg'!D1935</f>
        <v>75.913679999999999</v>
      </c>
      <c r="G1935" s="2">
        <f>'Moving Avg'!F1935</f>
        <v>73.686424999999986</v>
      </c>
      <c r="H1935" s="2">
        <f>'Moving Avg'!G1935</f>
        <v>72.601886000000007</v>
      </c>
      <c r="I1935" s="2">
        <f>'Moving Avg'!H1935</f>
        <v>72.416782999999981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</row>
    <row r="1936" spans="1:12" ht="13.5" x14ac:dyDescent="0.25">
      <c r="A1936" s="3">
        <f>RSI!A1936</f>
        <v>45124</v>
      </c>
      <c r="B1936" s="2">
        <f>RSI!B1936</f>
        <v>76.626000000000005</v>
      </c>
      <c r="C1936" s="2">
        <f>RSI!I1936</f>
        <v>77.191870805654304</v>
      </c>
      <c r="D1936" s="2">
        <f>MACD!E1936</f>
        <v>-1.2674193867073598</v>
      </c>
      <c r="E1936" s="2">
        <f>MACD!F1936</f>
        <v>-0.68789339635082358</v>
      </c>
      <c r="F1936" s="2">
        <f>'Moving Avg'!D1936</f>
        <v>76.351640000000003</v>
      </c>
      <c r="G1936" s="2">
        <f>'Moving Avg'!F1936</f>
        <v>73.877314999999982</v>
      </c>
      <c r="H1936" s="2">
        <f>'Moving Avg'!G1936</f>
        <v>72.694604000000012</v>
      </c>
      <c r="I1936" s="2">
        <f>'Moving Avg'!H1936</f>
        <v>72.427691499999995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</row>
    <row r="1937" spans="1:12" ht="13.5" x14ac:dyDescent="0.25">
      <c r="A1937" s="3">
        <f>RSI!A1937</f>
        <v>45125</v>
      </c>
      <c r="B1937" s="2">
        <f>RSI!B1937</f>
        <v>76.626000000000005</v>
      </c>
      <c r="C1937" s="2">
        <f>RSI!I1937</f>
        <v>77.191870805654304</v>
      </c>
      <c r="D1937" s="2">
        <f>MACD!E1937</f>
        <v>-1.4451169638398937</v>
      </c>
      <c r="E1937" s="2">
        <f>MACD!F1937</f>
        <v>-0.83933810984863766</v>
      </c>
      <c r="F1937" s="2">
        <f>'Moving Avg'!D1937</f>
        <v>76.626000000000005</v>
      </c>
      <c r="G1937" s="2">
        <f>'Moving Avg'!F1937</f>
        <v>74.068204999999992</v>
      </c>
      <c r="H1937" s="2">
        <f>'Moving Avg'!G1937</f>
        <v>72.787322000000017</v>
      </c>
      <c r="I1937" s="2">
        <f>'Moving Avg'!H1937</f>
        <v>72.438600000000008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</row>
    <row r="1938" spans="1:12" ht="13.5" x14ac:dyDescent="0.25">
      <c r="A1938" s="3">
        <f>RSI!A1938</f>
        <v>45127</v>
      </c>
      <c r="B1938" s="2">
        <f>RSI!B1938</f>
        <v>78.367500000000007</v>
      </c>
      <c r="C1938" s="2">
        <f>RSI!I1938</f>
        <v>83.376389459762819</v>
      </c>
      <c r="D1938" s="2">
        <f>MACD!E1938</f>
        <v>-1.7403778352247627</v>
      </c>
      <c r="E1938" s="2">
        <f>MACD!F1938</f>
        <v>-1.0195460549238629</v>
      </c>
      <c r="F1938" s="2">
        <f>'Moving Avg'!D1938</f>
        <v>76.974299999999999</v>
      </c>
      <c r="G1938" s="2">
        <f>'Moving Avg'!F1938</f>
        <v>74.366619999999983</v>
      </c>
      <c r="H1938" s="2">
        <f>'Moving Avg'!G1938</f>
        <v>72.914870000000008</v>
      </c>
      <c r="I1938" s="2">
        <f>'Moving Avg'!H1938</f>
        <v>72.468401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78.367500000000007</v>
      </c>
      <c r="C1939" s="2">
        <f>RSI!I1939</f>
        <v>83.376389459762819</v>
      </c>
      <c r="D1939" s="2">
        <f>MACD!E1939</f>
        <v>-2.0152280582730242</v>
      </c>
      <c r="E1939" s="2">
        <f>MACD!F1939</f>
        <v>-1.218682455593695</v>
      </c>
      <c r="F1939" s="2">
        <f>'Moving Avg'!D1939</f>
        <v>77.322599999999994</v>
      </c>
      <c r="G1939" s="2">
        <f>'Moving Avg'!F1939</f>
        <v>74.665035000000003</v>
      </c>
      <c r="H1939" s="2">
        <f>'Moving Avg'!G1939</f>
        <v>73.042418000000012</v>
      </c>
      <c r="I1939" s="2">
        <f>'Moving Avg'!H1939</f>
        <v>72.48392650000001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</row>
    <row r="1940" spans="1:12" ht="13.5" x14ac:dyDescent="0.25">
      <c r="A1940" s="3">
        <f>RSI!A1940</f>
        <v>45131</v>
      </c>
      <c r="B1940" s="2">
        <f>RSI!B1940</f>
        <v>78.2804</v>
      </c>
      <c r="C1940" s="2">
        <f>RSI!I1940</f>
        <v>82.085331209481552</v>
      </c>
      <c r="D1940" s="2">
        <f>MACD!E1940</f>
        <v>-2.0127952921909014</v>
      </c>
      <c r="E1940" s="2">
        <f>MACD!F1940</f>
        <v>-1.3775050229131365</v>
      </c>
      <c r="F1940" s="2">
        <f>'Moving Avg'!D1940</f>
        <v>77.653480000000002</v>
      </c>
      <c r="G1940" s="2">
        <f>'Moving Avg'!F1940</f>
        <v>74.918194999999997</v>
      </c>
      <c r="H1940" s="2">
        <f>'Moving Avg'!G1940</f>
        <v>73.168224000000009</v>
      </c>
      <c r="I1940" s="2">
        <f>'Moving Avg'!H1940</f>
        <v>72.49901650000001</v>
      </c>
      <c r="J1940" s="5" t="str">
        <f>OBV!F1940</f>
        <v>BEARISH</v>
      </c>
      <c r="K1940" s="5" t="str">
        <f>OBV!G1940</f>
        <v>NEUTRAL</v>
      </c>
      <c r="L1940" s="5" t="str">
        <f>OBV!H1940</f>
        <v>BEARISH DIVERGENCE</v>
      </c>
    </row>
    <row r="1941" spans="1:12" ht="13.5" x14ac:dyDescent="0.25">
      <c r="A1941" s="3">
        <f>RSI!A1941</f>
        <v>45133</v>
      </c>
      <c r="B1941" s="2">
        <f>RSI!B1941</f>
        <v>78.367500000000007</v>
      </c>
      <c r="C1941" s="2">
        <f>RSI!I1941</f>
        <v>82.379173107712887</v>
      </c>
      <c r="D1941" s="2">
        <f>MACD!E1941</f>
        <v>-2.0393656858053077</v>
      </c>
      <c r="E1941" s="2">
        <f>MACD!F1941</f>
        <v>-1.5098771554915709</v>
      </c>
      <c r="F1941" s="2">
        <f>'Moving Avg'!D1941</f>
        <v>78.001780000000011</v>
      </c>
      <c r="G1941" s="2">
        <f>'Moving Avg'!F1941</f>
        <v>75.175710000000009</v>
      </c>
      <c r="H1941" s="2">
        <f>'Moving Avg'!G1941</f>
        <v>73.295771999999999</v>
      </c>
      <c r="I1941" s="2">
        <f>'Moving Avg'!H1941</f>
        <v>72.514542000000006</v>
      </c>
      <c r="J1941" s="5" t="str">
        <f>OBV!F1941</f>
        <v>BEARISH</v>
      </c>
      <c r="K1941" s="5" t="str">
        <f>OBV!G1941</f>
        <v>NEUTRAL</v>
      </c>
      <c r="L1941" s="5" t="str">
        <f>OBV!H1941</f>
        <v>BEARISH DIVERGENCE</v>
      </c>
    </row>
    <row r="1942" spans="1:12" ht="13.5" x14ac:dyDescent="0.25">
      <c r="A1942" s="3">
        <f>RSI!A1942</f>
        <v>45134</v>
      </c>
      <c r="B1942" s="2">
        <f>RSI!B1942</f>
        <v>78.323999999999998</v>
      </c>
      <c r="C1942" s="2">
        <f>RSI!I1942</f>
        <v>81.65878976512974</v>
      </c>
      <c r="D1942" s="2">
        <f>MACD!E1942</f>
        <v>-1.9526750746963017</v>
      </c>
      <c r="E1942" s="2">
        <f>MACD!F1942</f>
        <v>-1.5984367393325172</v>
      </c>
      <c r="F1942" s="2">
        <f>'Moving Avg'!D1942</f>
        <v>78.341380000000001</v>
      </c>
      <c r="G1942" s="2">
        <f>'Moving Avg'!F1942</f>
        <v>75.370100000000008</v>
      </c>
      <c r="H1942" s="2">
        <f>'Moving Avg'!G1942</f>
        <v>73.422450000000012</v>
      </c>
      <c r="I1942" s="2">
        <f>'Moving Avg'!H1942</f>
        <v>72.52985000000001</v>
      </c>
      <c r="J1942" s="5" t="str">
        <f>OBV!F1942</f>
        <v>BEARISH</v>
      </c>
      <c r="K1942" s="5" t="str">
        <f>OBV!G1942</f>
        <v>NEUTRAL</v>
      </c>
      <c r="L1942" s="5" t="str">
        <f>OBV!H1942</f>
        <v>BEARISH DIVERGENCE</v>
      </c>
    </row>
    <row r="1943" spans="1:12" ht="13.5" x14ac:dyDescent="0.25">
      <c r="A1943" s="3">
        <f>RSI!A1943</f>
        <v>45135</v>
      </c>
      <c r="B1943" s="2">
        <f>RSI!B1943</f>
        <v>78.323999999999998</v>
      </c>
      <c r="C1943" s="2">
        <f>RSI!I1943</f>
        <v>81.65878976512974</v>
      </c>
      <c r="D1943" s="2">
        <f>MACD!E1943</f>
        <v>-1.6864396947710532</v>
      </c>
      <c r="E1943" s="2">
        <f>MACD!F1943</f>
        <v>-1.6160373304202245</v>
      </c>
      <c r="F1943" s="2">
        <f>'Moving Avg'!D1943</f>
        <v>78.332680000000011</v>
      </c>
      <c r="G1943" s="2">
        <f>'Moving Avg'!F1943</f>
        <v>75.666340000000019</v>
      </c>
      <c r="H1943" s="2">
        <f>'Moving Avg'!G1943</f>
        <v>73.54912800000001</v>
      </c>
      <c r="I1943" s="2">
        <f>'Moving Avg'!H1943</f>
        <v>72.549248500000019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</row>
    <row r="1944" spans="1:12" ht="13.5" x14ac:dyDescent="0.25">
      <c r="A1944" s="3">
        <f>RSI!A1944</f>
        <v>45138</v>
      </c>
      <c r="B1944" s="2">
        <f>RSI!B1944</f>
        <v>78.323999999999998</v>
      </c>
      <c r="C1944" s="2">
        <f>RSI!I1944</f>
        <v>81.65878976512974</v>
      </c>
      <c r="D1944" s="2">
        <f>MACD!E1944</f>
        <v>-1.4779824632652634</v>
      </c>
      <c r="E1944" s="2">
        <f>MACD!F1944</f>
        <v>-1.5884263569892325</v>
      </c>
      <c r="F1944" s="2">
        <f>'Moving Avg'!D1944</f>
        <v>78.323980000000006</v>
      </c>
      <c r="G1944" s="2">
        <f>'Moving Avg'!F1944</f>
        <v>75.962580000000017</v>
      </c>
      <c r="H1944" s="2">
        <f>'Moving Avg'!G1944</f>
        <v>73.683986000000019</v>
      </c>
      <c r="I1944" s="2">
        <f>'Moving Avg'!H1944</f>
        <v>72.568647000000013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78.323999999999998</v>
      </c>
      <c r="C1945" s="2">
        <f>RSI!I1945</f>
        <v>81.65878976512974</v>
      </c>
      <c r="D1945" s="2">
        <f>MACD!E1945</f>
        <v>-1.3171685928460306</v>
      </c>
      <c r="E1945" s="2">
        <f>MACD!F1945</f>
        <v>-1.5341748041605923</v>
      </c>
      <c r="F1945" s="2">
        <f>'Moving Avg'!D1945</f>
        <v>78.332700000000017</v>
      </c>
      <c r="G1945" s="2">
        <f>'Moving Avg'!F1945</f>
        <v>76.258820000000014</v>
      </c>
      <c r="H1945" s="2">
        <f>'Moving Avg'!G1945</f>
        <v>73.818844000000013</v>
      </c>
      <c r="I1945" s="2">
        <f>'Moving Avg'!H1945</f>
        <v>72.588045500000021</v>
      </c>
      <c r="J1945" s="5" t="str">
        <f>OBV!F1945</f>
        <v>BEARISH</v>
      </c>
      <c r="K1945" s="5" t="str">
        <f>OBV!G1945</f>
        <v>NEUTRAL</v>
      </c>
      <c r="L1945" s="5" t="str">
        <f>OBV!H1945</f>
        <v>BEARISH DIVERGENCE</v>
      </c>
    </row>
    <row r="1946" spans="1:12" ht="13.5" x14ac:dyDescent="0.25">
      <c r="A1946" s="3">
        <f>RSI!A1946</f>
        <v>45140</v>
      </c>
      <c r="B1946" s="2">
        <f>RSI!B1946</f>
        <v>78.323999999999998</v>
      </c>
      <c r="C1946" s="2">
        <f>RSI!I1946</f>
        <v>81.65878976512974</v>
      </c>
      <c r="D1946" s="2">
        <f>MACD!E1946</f>
        <v>-1.1955147787814298</v>
      </c>
      <c r="E1946" s="2">
        <f>MACD!F1946</f>
        <v>-1.4664427990847599</v>
      </c>
      <c r="F1946" s="2">
        <f>'Moving Avg'!D1946</f>
        <v>78.323999999999998</v>
      </c>
      <c r="G1946" s="2">
        <f>'Moving Avg'!F1946</f>
        <v>76.534610000000015</v>
      </c>
      <c r="H1946" s="2">
        <f>'Moving Avg'!G1946</f>
        <v>73.953702000000021</v>
      </c>
      <c r="I1946" s="2">
        <f>'Moving Avg'!H1946</f>
        <v>72.607444000000029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78.323999999999998</v>
      </c>
      <c r="C1947" s="2">
        <f>RSI!I1947</f>
        <v>81.65878976512974</v>
      </c>
      <c r="D1947" s="2">
        <f>MACD!E1947</f>
        <v>-1.1059282888016924</v>
      </c>
      <c r="E1947" s="2">
        <f>MACD!F1947</f>
        <v>-1.3943398970281464</v>
      </c>
      <c r="F1947" s="2">
        <f>'Moving Avg'!D1947</f>
        <v>78.323999999999998</v>
      </c>
      <c r="G1947" s="2">
        <f>'Moving Avg'!F1947</f>
        <v>76.810400000000016</v>
      </c>
      <c r="H1947" s="2">
        <f>'Moving Avg'!G1947</f>
        <v>74.08856000000003</v>
      </c>
      <c r="I1947" s="2">
        <f>'Moving Avg'!H1947</f>
        <v>72.626842500000024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</row>
    <row r="1948" spans="1:12" ht="13.5" x14ac:dyDescent="0.25">
      <c r="A1948" s="3">
        <f>RSI!A1948</f>
        <v>45142</v>
      </c>
      <c r="B1948" s="2">
        <f>RSI!B1948</f>
        <v>74.927999999999997</v>
      </c>
      <c r="C1948" s="2">
        <f>RSI!I1948</f>
        <v>39.544999357882922</v>
      </c>
      <c r="D1948" s="2">
        <f>MACD!E1948</f>
        <v>-0.52300806686541534</v>
      </c>
      <c r="E1948" s="2">
        <f>MACD!F1948</f>
        <v>-1.2200735309956003</v>
      </c>
      <c r="F1948" s="2">
        <f>'Moving Avg'!D1948</f>
        <v>77.644800000000004</v>
      </c>
      <c r="G1948" s="2">
        <f>'Moving Avg'!F1948</f>
        <v>76.916390000000021</v>
      </c>
      <c r="H1948" s="2">
        <f>'Moving Avg'!G1948</f>
        <v>74.155498000000023</v>
      </c>
      <c r="I1948" s="2">
        <f>'Moving Avg'!H1948</f>
        <v>72.629261000000028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74.927999999999997</v>
      </c>
      <c r="C1949" s="2">
        <f>RSI!I1949</f>
        <v>39.544999357882922</v>
      </c>
      <c r="D1949" s="2">
        <f>MACD!E1949</f>
        <v>-2.1147402193207654E-2</v>
      </c>
      <c r="E1949" s="2">
        <f>MACD!F1949</f>
        <v>-0.98028830523512189</v>
      </c>
      <c r="F1949" s="2">
        <f>'Moving Avg'!D1949</f>
        <v>76.965599999999995</v>
      </c>
      <c r="G1949" s="2">
        <f>'Moving Avg'!F1949</f>
        <v>77.022379999999998</v>
      </c>
      <c r="H1949" s="2">
        <f>'Moving Avg'!G1949</f>
        <v>74.222436000000016</v>
      </c>
      <c r="I1949" s="2">
        <f>'Moving Avg'!H1949</f>
        <v>72.641496000000018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74.884500000000003</v>
      </c>
      <c r="C1950" s="2">
        <f>RSI!I1950</f>
        <v>39.244329942781327</v>
      </c>
      <c r="D1950" s="2">
        <f>MACD!E1950</f>
        <v>0.40130807471170726</v>
      </c>
      <c r="E1950" s="2">
        <f>MACD!F1950</f>
        <v>-0.70396902924575611</v>
      </c>
      <c r="F1950" s="2">
        <f>'Moving Avg'!D1950</f>
        <v>76.27770000000001</v>
      </c>
      <c r="G1950" s="2">
        <f>'Moving Avg'!F1950</f>
        <v>77.044389999999993</v>
      </c>
      <c r="H1950" s="2">
        <f>'Moving Avg'!G1950</f>
        <v>74.28866800000003</v>
      </c>
      <c r="I1950" s="2">
        <f>'Moving Avg'!H1950</f>
        <v>72.643697000000017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74.884500000000003</v>
      </c>
      <c r="C1951" s="2">
        <f>RSI!I1951</f>
        <v>39.24432994278132</v>
      </c>
      <c r="D1951" s="2">
        <f>MACD!E1951</f>
        <v>0.77981811417042479</v>
      </c>
      <c r="E1951" s="2">
        <f>MACD!F1951</f>
        <v>-0.40721160056251993</v>
      </c>
      <c r="F1951" s="2">
        <f>'Moving Avg'!D1951</f>
        <v>75.589799999999997</v>
      </c>
      <c r="G1951" s="2">
        <f>'Moving Avg'!F1951</f>
        <v>77.066805000000002</v>
      </c>
      <c r="H1951" s="2">
        <f>'Moving Avg'!G1951</f>
        <v>74.353100000000026</v>
      </c>
      <c r="I1951" s="2">
        <f>'Moving Avg'!H1951</f>
        <v>72.645898000000017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74.449100000000001</v>
      </c>
      <c r="C1952" s="2">
        <f>RSI!I1952</f>
        <v>36.061523119997879</v>
      </c>
      <c r="D1952" s="2">
        <f>MACD!E1952</f>
        <v>1.1327365996247494</v>
      </c>
      <c r="E1952" s="2">
        <f>MACD!F1952</f>
        <v>-9.9221960525066072E-2</v>
      </c>
      <c r="F1952" s="2">
        <f>'Moving Avg'!D1952</f>
        <v>74.814819999999997</v>
      </c>
      <c r="G1952" s="2">
        <f>'Moving Avg'!F1952</f>
        <v>77.026550000000015</v>
      </c>
      <c r="H1952" s="2">
        <f>'Moving Avg'!G1952</f>
        <v>74.40882400000001</v>
      </c>
      <c r="I1952" s="2">
        <f>'Moving Avg'!H1952</f>
        <v>72.64596250000001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45149</v>
      </c>
      <c r="B1953" s="2">
        <f>RSI!B1953</f>
        <v>74.449100000000001</v>
      </c>
      <c r="C1953" s="2">
        <f>RSI!I1953</f>
        <v>36.061523119997887</v>
      </c>
      <c r="D1953" s="2">
        <f>MACD!E1953</f>
        <v>1.4404894118795397</v>
      </c>
      <c r="E1953" s="2">
        <f>MACD!F1953</f>
        <v>0.20872031395585508</v>
      </c>
      <c r="F1953" s="2">
        <f>'Moving Avg'!D1953</f>
        <v>74.719039999999993</v>
      </c>
      <c r="G1953" s="2">
        <f>'Moving Avg'!F1953</f>
        <v>76.917704999999998</v>
      </c>
      <c r="H1953" s="2">
        <f>'Moving Avg'!G1953</f>
        <v>74.464548000000008</v>
      </c>
      <c r="I1953" s="2">
        <f>'Moving Avg'!H1953</f>
        <v>72.654126000000005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74.449100000000001</v>
      </c>
      <c r="C1954" s="2">
        <f>RSI!I1954</f>
        <v>36.061523119997879</v>
      </c>
      <c r="D1954" s="2">
        <f>MACD!E1954</f>
        <v>1.7093488583825547</v>
      </c>
      <c r="E1954" s="2">
        <f>MACD!F1954</f>
        <v>0.50884602284119507</v>
      </c>
      <c r="F1954" s="2">
        <f>'Moving Avg'!D1954</f>
        <v>74.623259999999988</v>
      </c>
      <c r="G1954" s="2">
        <f>'Moving Avg'!F1954</f>
        <v>76.808859999999996</v>
      </c>
      <c r="H1954" s="2">
        <f>'Moving Avg'!G1954</f>
        <v>74.520272000000006</v>
      </c>
      <c r="I1954" s="2">
        <f>'Moving Avg'!H1954</f>
        <v>72.660080999999991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74.449100000000001</v>
      </c>
      <c r="C1955" s="2">
        <f>RSI!I1955</f>
        <v>36.061523119997887</v>
      </c>
      <c r="D1955" s="2">
        <f>MACD!E1955</f>
        <v>1.9446723693648806</v>
      </c>
      <c r="E1955" s="2">
        <f>MACD!F1955</f>
        <v>0.79601129214593214</v>
      </c>
      <c r="F1955" s="2">
        <f>'Moving Avg'!D1955</f>
        <v>74.536179999999987</v>
      </c>
      <c r="G1955" s="2">
        <f>'Moving Avg'!F1955</f>
        <v>76.700015000000008</v>
      </c>
      <c r="H1955" s="2">
        <f>'Moving Avg'!G1955</f>
        <v>74.569451999999998</v>
      </c>
      <c r="I1955" s="2">
        <f>'Moving Avg'!H1955</f>
        <v>72.666076499999988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45154</v>
      </c>
      <c r="B1956" s="2">
        <f>RSI!B1956</f>
        <v>74.449100000000001</v>
      </c>
      <c r="C1956" s="2">
        <f>RSI!I1956</f>
        <v>36.061523119997879</v>
      </c>
      <c r="D1956" s="2">
        <f>MACD!E1956</f>
        <v>2.1510395375776596</v>
      </c>
      <c r="E1956" s="2">
        <f>MACD!F1956</f>
        <v>1.0670169412322776</v>
      </c>
      <c r="F1956" s="2">
        <f>'Moving Avg'!D1956</f>
        <v>74.449100000000001</v>
      </c>
      <c r="G1956" s="2">
        <f>'Moving Avg'!F1956</f>
        <v>76.591170000000005</v>
      </c>
      <c r="H1956" s="2">
        <f>'Moving Avg'!G1956</f>
        <v>74.618631999999991</v>
      </c>
      <c r="I1956" s="2">
        <f>'Moving Avg'!H1956</f>
        <v>72.672071999999986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75.319900000000004</v>
      </c>
      <c r="C1957" s="2">
        <f>RSI!I1957</f>
        <v>48.226114688190599</v>
      </c>
      <c r="D1957" s="2">
        <f>MACD!E1957</f>
        <v>2.2678646461480128</v>
      </c>
      <c r="E1957" s="2">
        <f>MACD!F1957</f>
        <v>1.3071864822154247</v>
      </c>
      <c r="F1957" s="2">
        <f>'Moving Avg'!D1957</f>
        <v>74.623260000000002</v>
      </c>
      <c r="G1957" s="2">
        <f>'Moving Avg'!F1957</f>
        <v>76.52586500000001</v>
      </c>
      <c r="H1957" s="2">
        <f>'Moving Avg'!G1957</f>
        <v>74.681792000000002</v>
      </c>
      <c r="I1957" s="2">
        <f>'Moving Avg'!H1957</f>
        <v>72.682380999999978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</row>
    <row r="1958" spans="1:12" ht="13.5" x14ac:dyDescent="0.25">
      <c r="A1958" s="3">
        <f>RSI!A1958</f>
        <v>45156</v>
      </c>
      <c r="B1958" s="2">
        <f>RSI!B1958</f>
        <v>75.319900000000004</v>
      </c>
      <c r="C1958" s="2">
        <f>RSI!I1958</f>
        <v>48.226114688190599</v>
      </c>
      <c r="D1958" s="2">
        <f>MACD!E1958</f>
        <v>1.8453228976359242</v>
      </c>
      <c r="E1958" s="2">
        <f>MACD!F1958</f>
        <v>1.4148137652995247</v>
      </c>
      <c r="F1958" s="2">
        <f>'Moving Avg'!D1958</f>
        <v>74.797420000000017</v>
      </c>
      <c r="G1958" s="2">
        <f>'Moving Avg'!F1958</f>
        <v>76.373485000000002</v>
      </c>
      <c r="H1958" s="2">
        <f>'Moving Avg'!G1958</f>
        <v>74.744951999999984</v>
      </c>
      <c r="I1958" s="2">
        <f>'Moving Avg'!H1958</f>
        <v>72.69268999999997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</row>
    <row r="1959" spans="1:12" ht="13.5" x14ac:dyDescent="0.25">
      <c r="A1959" s="3">
        <f>RSI!A1959</f>
        <v>45159</v>
      </c>
      <c r="B1959" s="2">
        <f>RSI!B1959</f>
        <v>75.311199999999999</v>
      </c>
      <c r="C1959" s="2">
        <f>RSI!I1959</f>
        <v>48.1200352085107</v>
      </c>
      <c r="D1959" s="2">
        <f>MACD!E1959</f>
        <v>1.4894206969767652</v>
      </c>
      <c r="E1959" s="2">
        <f>MACD!F1959</f>
        <v>1.429735151634973</v>
      </c>
      <c r="F1959" s="2">
        <f>'Moving Avg'!D1959</f>
        <v>74.969840000000005</v>
      </c>
      <c r="G1959" s="2">
        <f>'Moving Avg'!F1959</f>
        <v>76.220670000000013</v>
      </c>
      <c r="H1959" s="2">
        <f>'Moving Avg'!G1959</f>
        <v>74.807937999999979</v>
      </c>
      <c r="I1959" s="2">
        <f>'Moving Avg'!H1959</f>
        <v>72.702955499999973</v>
      </c>
      <c r="J1959" s="5" t="str">
        <f>OBV!F1959</f>
        <v>BEARISH</v>
      </c>
      <c r="K1959" s="5" t="str">
        <f>OBV!G1959</f>
        <v>NEUTRAL</v>
      </c>
      <c r="L1959" s="5" t="str">
        <f>OBV!H1959</f>
        <v>BEARISH DIVERGENCE</v>
      </c>
    </row>
    <row r="1960" spans="1:12" ht="13.5" x14ac:dyDescent="0.25">
      <c r="A1960" s="3">
        <f>RSI!A1960</f>
        <v>45160</v>
      </c>
      <c r="B1960" s="2">
        <f>RSI!B1960</f>
        <v>75.311199999999999</v>
      </c>
      <c r="C1960" s="2">
        <f>RSI!I1960</f>
        <v>48.120035208510693</v>
      </c>
      <c r="D1960" s="2">
        <f>MACD!E1960</f>
        <v>1.1825472269791248</v>
      </c>
      <c r="E1960" s="2">
        <f>MACD!F1960</f>
        <v>1.3802975667038033</v>
      </c>
      <c r="F1960" s="2">
        <f>'Moving Avg'!D1960</f>
        <v>75.142259999999993</v>
      </c>
      <c r="G1960" s="2">
        <f>'Moving Avg'!F1960</f>
        <v>76.072210000000013</v>
      </c>
      <c r="H1960" s="2">
        <f>'Moving Avg'!G1960</f>
        <v>74.857997999999981</v>
      </c>
      <c r="I1960" s="2">
        <f>'Moving Avg'!H1960</f>
        <v>72.713220999999976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</row>
    <row r="1961" spans="1:12" ht="13.5" x14ac:dyDescent="0.25">
      <c r="A1961" s="3">
        <f>RSI!A1961</f>
        <v>45161</v>
      </c>
      <c r="B1961" s="2">
        <f>RSI!B1961</f>
        <v>75.311199999999999</v>
      </c>
      <c r="C1961" s="2">
        <f>RSI!I1961</f>
        <v>48.120035208510693</v>
      </c>
      <c r="D1961" s="2">
        <f>MACD!E1961</f>
        <v>0.92378029490713232</v>
      </c>
      <c r="E1961" s="2">
        <f>MACD!F1961</f>
        <v>1.2889941123444693</v>
      </c>
      <c r="F1961" s="2">
        <f>'Moving Avg'!D1961</f>
        <v>75.314679999999996</v>
      </c>
      <c r="G1961" s="2">
        <f>'Moving Avg'!F1961</f>
        <v>75.919395000000023</v>
      </c>
      <c r="H1961" s="2">
        <f>'Moving Avg'!G1961</f>
        <v>74.908057999999997</v>
      </c>
      <c r="I1961" s="2">
        <f>'Moving Avg'!H1961</f>
        <v>72.723486499999979</v>
      </c>
      <c r="J1961" s="5" t="str">
        <f>OBV!F1961</f>
        <v>BEARISH</v>
      </c>
      <c r="K1961" s="5" t="str">
        <f>OBV!G1961</f>
        <v>NEUTRAL</v>
      </c>
      <c r="L1961" s="5" t="str">
        <f>OBV!H1961</f>
        <v>BEARISH DIVERGENCE</v>
      </c>
    </row>
    <row r="1962" spans="1:12" ht="13.5" x14ac:dyDescent="0.25">
      <c r="A1962" s="3">
        <f>RSI!A1962</f>
        <v>45162</v>
      </c>
      <c r="B1962" s="2">
        <f>RSI!B1962</f>
        <v>75.311199999999999</v>
      </c>
      <c r="C1962" s="2">
        <f>RSI!I1962</f>
        <v>48.120035208510693</v>
      </c>
      <c r="D1962" s="2">
        <f>MACD!E1962</f>
        <v>0.63866796584892427</v>
      </c>
      <c r="E1962" s="2">
        <f>MACD!F1962</f>
        <v>1.1589288830453603</v>
      </c>
      <c r="F1962" s="2">
        <f>'Moving Avg'!D1962</f>
        <v>75.312939999999998</v>
      </c>
      <c r="G1962" s="2">
        <f>'Moving Avg'!F1962</f>
        <v>75.768755000000027</v>
      </c>
      <c r="H1962" s="2">
        <f>'Moving Avg'!G1962</f>
        <v>74.97120799999999</v>
      </c>
      <c r="I1962" s="2">
        <f>'Moving Avg'!H1962</f>
        <v>72.740132999999972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</row>
    <row r="1963" spans="1:12" ht="13.5" x14ac:dyDescent="0.25">
      <c r="A1963" s="3">
        <f>RSI!A1963</f>
        <v>45163</v>
      </c>
      <c r="B1963" s="2">
        <f>RSI!B1963</f>
        <v>75.311199999999999</v>
      </c>
      <c r="C1963" s="2">
        <f>RSI!I1963</f>
        <v>48.120035208510693</v>
      </c>
      <c r="D1963" s="2">
        <f>MACD!E1963</f>
        <v>0.39818659161984726</v>
      </c>
      <c r="E1963" s="2">
        <f>MACD!F1963</f>
        <v>1.0067804247602576</v>
      </c>
      <c r="F1963" s="2">
        <f>'Moving Avg'!D1963</f>
        <v>75.311199999999999</v>
      </c>
      <c r="G1963" s="2">
        <f>'Moving Avg'!F1963</f>
        <v>75.618115000000032</v>
      </c>
      <c r="H1963" s="2">
        <f>'Moving Avg'!G1963</f>
        <v>75.034357999999997</v>
      </c>
      <c r="I1963" s="2">
        <f>'Moving Avg'!H1963</f>
        <v>72.756738499999983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</row>
    <row r="1964" spans="1:12" ht="13.5" x14ac:dyDescent="0.25">
      <c r="A1964" s="3">
        <f>RSI!A1964</f>
        <v>45166</v>
      </c>
      <c r="B1964" s="2">
        <f>RSI!B1964</f>
        <v>75.302499999999995</v>
      </c>
      <c r="C1964" s="2">
        <f>RSI!I1964</f>
        <v>47.967202288126622</v>
      </c>
      <c r="D1964" s="2">
        <f>MACD!E1964</f>
        <v>0.19605746261849788</v>
      </c>
      <c r="E1964" s="2">
        <f>MACD!F1964</f>
        <v>0.84463583233190576</v>
      </c>
      <c r="F1964" s="2">
        <f>'Moving Avg'!D1964</f>
        <v>75.309460000000001</v>
      </c>
      <c r="G1964" s="2">
        <f>'Moving Avg'!F1964</f>
        <v>75.467040000000026</v>
      </c>
      <c r="H1964" s="2">
        <f>'Moving Avg'!G1964</f>
        <v>75.116965999999991</v>
      </c>
      <c r="I1964" s="2">
        <f>'Moving Avg'!H1964</f>
        <v>72.775140999999991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75.319900000000004</v>
      </c>
      <c r="C1965" s="2">
        <f>RSI!I1965</f>
        <v>48.32072883772787</v>
      </c>
      <c r="D1965" s="2">
        <f>MACD!E1965</f>
        <v>2.4445666818380118E-2</v>
      </c>
      <c r="E1965" s="2">
        <f>MACD!F1965</f>
        <v>0.68059779922920072</v>
      </c>
      <c r="F1965" s="2">
        <f>'Moving Avg'!D1965</f>
        <v>75.311200000000014</v>
      </c>
      <c r="G1965" s="2">
        <f>'Moving Avg'!F1965</f>
        <v>75.316835000000026</v>
      </c>
      <c r="H1965" s="2">
        <f>'Moving Avg'!G1965</f>
        <v>75.199921999999987</v>
      </c>
      <c r="I1965" s="2">
        <f>'Moving Avg'!H1965</f>
        <v>72.791789999999978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45168</v>
      </c>
      <c r="B1966" s="2">
        <f>RSI!B1966</f>
        <v>75.311199999999999</v>
      </c>
      <c r="C1966" s="2">
        <f>RSI!I1966</f>
        <v>48.144593268771487</v>
      </c>
      <c r="D1966" s="2">
        <f>MACD!E1966</f>
        <v>-0.1195658047266619</v>
      </c>
      <c r="E1966" s="2">
        <f>MACD!F1966</f>
        <v>0.52056507843802824</v>
      </c>
      <c r="F1966" s="2">
        <f>'Moving Avg'!D1966</f>
        <v>75.311199999999999</v>
      </c>
      <c r="G1966" s="2">
        <f>'Moving Avg'!F1966</f>
        <v>75.16619500000003</v>
      </c>
      <c r="H1966" s="2">
        <f>'Moving Avg'!G1966</f>
        <v>75.249981999999989</v>
      </c>
      <c r="I1966" s="2">
        <f>'Moving Avg'!H1966</f>
        <v>72.808395499999975</v>
      </c>
      <c r="J1966" s="5" t="str">
        <f>OBV!F1966</f>
        <v>BULLISH</v>
      </c>
      <c r="K1966" s="5" t="str">
        <f>OBV!G1966</f>
        <v>NEUTRAL</v>
      </c>
      <c r="L1966" s="5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75.311199999999999</v>
      </c>
      <c r="C1967" s="2">
        <f>RSI!I1967</f>
        <v>48.144593268771487</v>
      </c>
      <c r="D1967" s="2">
        <f>MACD!E1967</f>
        <v>-0.10688800260693654</v>
      </c>
      <c r="E1967" s="2">
        <f>MACD!F1967</f>
        <v>0.39507446222903531</v>
      </c>
      <c r="F1967" s="2">
        <f>'Moving Avg'!D1967</f>
        <v>75.311199999999999</v>
      </c>
      <c r="G1967" s="2">
        <f>'Moving Avg'!F1967</f>
        <v>75.01555500000002</v>
      </c>
      <c r="H1967" s="2">
        <f>'Moving Avg'!G1967</f>
        <v>75.300041999999991</v>
      </c>
      <c r="I1967" s="2">
        <f>'Moving Avg'!H1967</f>
        <v>72.825000999999986</v>
      </c>
      <c r="J1967" s="5" t="str">
        <f>OBV!F1967</f>
        <v>BULLISH</v>
      </c>
      <c r="K1967" s="5" t="str">
        <f>OBV!G1967</f>
        <v>NEUTRAL</v>
      </c>
      <c r="L1967" s="5" t="str">
        <f>OBV!H1967</f>
        <v>NEUTRAL</v>
      </c>
    </row>
    <row r="1968" spans="1:12" ht="13.5" x14ac:dyDescent="0.25">
      <c r="A1968" s="3">
        <f>RSI!A1968</f>
        <v>45170</v>
      </c>
      <c r="B1968" s="2">
        <f>RSI!B1968</f>
        <v>75.302499999999995</v>
      </c>
      <c r="C1968" s="2">
        <f>RSI!I1968</f>
        <v>47.941919113353194</v>
      </c>
      <c r="D1968" s="2">
        <f>MACD!E1968</f>
        <v>-9.4993565019038329E-2</v>
      </c>
      <c r="E1968" s="2">
        <f>MACD!F1968</f>
        <v>0.29706085677942057</v>
      </c>
      <c r="F1968" s="2">
        <f>'Moving Avg'!D1968</f>
        <v>75.309460000000001</v>
      </c>
      <c r="G1968" s="2">
        <f>'Moving Avg'!F1968</f>
        <v>75.03428000000001</v>
      </c>
      <c r="H1968" s="2">
        <f>'Moving Avg'!G1968</f>
        <v>75.358107999999987</v>
      </c>
      <c r="I1968" s="2">
        <f>'Moving Avg'!H1968</f>
        <v>72.829414499999984</v>
      </c>
      <c r="J1968" s="5" t="str">
        <f>OBV!F1968</f>
        <v>BULLISH</v>
      </c>
      <c r="K1968" s="5" t="str">
        <f>OBV!G1968</f>
        <v>NEUTRAL</v>
      </c>
      <c r="L1968" s="5" t="str">
        <f>OBV!H1968</f>
        <v>BULLISH DIVERGENCE</v>
      </c>
    </row>
    <row r="1969" spans="1:12" ht="13.5" x14ac:dyDescent="0.25">
      <c r="A1969" s="3">
        <f>RSI!A1969</f>
        <v>45173</v>
      </c>
      <c r="B1969" s="2">
        <f>RSI!B1969</f>
        <v>75.302499999999995</v>
      </c>
      <c r="C1969" s="2">
        <f>RSI!I1969</f>
        <v>47.941919113353187</v>
      </c>
      <c r="D1969" s="2">
        <f>MACD!E1969</f>
        <v>-8.5732184401521749E-2</v>
      </c>
      <c r="E1969" s="2">
        <f>MACD!F1969</f>
        <v>0.22050224854323211</v>
      </c>
      <c r="F1969" s="2">
        <f>'Moving Avg'!D1969</f>
        <v>75.309460000000001</v>
      </c>
      <c r="G1969" s="2">
        <f>'Moving Avg'!F1969</f>
        <v>75.053005000000013</v>
      </c>
      <c r="H1969" s="2">
        <f>'Moving Avg'!G1969</f>
        <v>75.416173999999998</v>
      </c>
      <c r="I1969" s="2">
        <f>'Moving Avg'!H1969</f>
        <v>72.833827999999983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75.302499999999995</v>
      </c>
      <c r="C1970" s="2">
        <f>RSI!I1970</f>
        <v>47.941919113353187</v>
      </c>
      <c r="D1970" s="2">
        <f>MACD!E1970</f>
        <v>-7.7399966716541257E-2</v>
      </c>
      <c r="E1970" s="2">
        <f>MACD!F1970</f>
        <v>0.16092180549127746</v>
      </c>
      <c r="F1970" s="2">
        <f>'Moving Avg'!D1970</f>
        <v>75.305980000000005</v>
      </c>
      <c r="G1970" s="2">
        <f>'Moving Avg'!F1970</f>
        <v>75.073904999999996</v>
      </c>
      <c r="H1970" s="2">
        <f>'Moving Avg'!G1970</f>
        <v>75.457879999999989</v>
      </c>
      <c r="I1970" s="2">
        <f>'Moving Avg'!H1970</f>
        <v>72.838282499999977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45175</v>
      </c>
      <c r="B1971" s="2">
        <f>RSI!B1971</f>
        <v>75.302499999999995</v>
      </c>
      <c r="C1971" s="2">
        <f>RSI!I1971</f>
        <v>47.941919113353187</v>
      </c>
      <c r="D1971" s="2">
        <f>MACD!E1971</f>
        <v>-6.9890679735820527E-2</v>
      </c>
      <c r="E1971" s="2">
        <f>MACD!F1971</f>
        <v>0.11475930844585788</v>
      </c>
      <c r="F1971" s="2">
        <f>'Moving Avg'!D1971</f>
        <v>75.304240000000007</v>
      </c>
      <c r="G1971" s="2">
        <f>'Moving Avg'!F1971</f>
        <v>75.094805000000008</v>
      </c>
      <c r="H1971" s="2">
        <f>'Moving Avg'!G1971</f>
        <v>75.499585999999994</v>
      </c>
      <c r="I1971" s="2">
        <f>'Moving Avg'!H1971</f>
        <v>72.842736999999971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73.404200000000003</v>
      </c>
      <c r="C1972" s="2">
        <f>RSI!I1972</f>
        <v>21.445932023124954</v>
      </c>
      <c r="D1972" s="2">
        <f>MACD!E1972</f>
        <v>7.7503099861445435E-2</v>
      </c>
      <c r="E1972" s="2">
        <f>MACD!F1972</f>
        <v>0.1073080667289754</v>
      </c>
      <c r="F1972" s="2">
        <f>'Moving Avg'!D1972</f>
        <v>74.922839999999994</v>
      </c>
      <c r="G1972" s="2">
        <f>'Moving Avg'!F1972</f>
        <v>75.042560000000009</v>
      </c>
      <c r="H1972" s="2">
        <f>'Moving Avg'!G1972</f>
        <v>75.478945999999993</v>
      </c>
      <c r="I1972" s="2">
        <f>'Moving Avg'!H1972</f>
        <v>72.83769999999997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74.884500000000003</v>
      </c>
      <c r="C1973" s="2">
        <f>RSI!I1973</f>
        <v>46.34740336757605</v>
      </c>
      <c r="D1973" s="2">
        <f>MACD!E1973</f>
        <v>0.10417967248196192</v>
      </c>
      <c r="E1973" s="2">
        <f>MACD!F1973</f>
        <v>0.10668238787957271</v>
      </c>
      <c r="F1973" s="2">
        <f>'Moving Avg'!D1973</f>
        <v>74.83923999999999</v>
      </c>
      <c r="G1973" s="2">
        <f>'Moving Avg'!F1973</f>
        <v>75.064329999999998</v>
      </c>
      <c r="H1973" s="2">
        <f>'Moving Avg'!G1973</f>
        <v>75.52865199999998</v>
      </c>
      <c r="I1973" s="2">
        <f>'Moving Avg'!H1973</f>
        <v>72.840023499999973</v>
      </c>
      <c r="J1973" s="5" t="str">
        <f>OBV!F1973</f>
        <v>BULLISH</v>
      </c>
      <c r="K1973" s="5" t="str">
        <f>OBV!G1973</f>
        <v>NEUTRAL</v>
      </c>
      <c r="L1973" s="5" t="str">
        <f>OBV!H1973</f>
        <v>BULLISH DIVERGENCE</v>
      </c>
    </row>
    <row r="1974" spans="1:12" ht="13.5" x14ac:dyDescent="0.25">
      <c r="A1974" s="3">
        <f>RSI!A1974</f>
        <v>45180</v>
      </c>
      <c r="B1974" s="2">
        <f>RSI!B1974</f>
        <v>74.884500000000003</v>
      </c>
      <c r="C1974" s="2">
        <f>RSI!I1974</f>
        <v>46.34740336757605</v>
      </c>
      <c r="D1974" s="2">
        <f>MACD!E1974</f>
        <v>0.12741710490566049</v>
      </c>
      <c r="E1974" s="2">
        <f>MACD!F1974</f>
        <v>0.11082933128479028</v>
      </c>
      <c r="F1974" s="2">
        <f>'Moving Avg'!D1974</f>
        <v>74.75564</v>
      </c>
      <c r="G1974" s="2">
        <f>'Moving Avg'!F1974</f>
        <v>75.086099999999988</v>
      </c>
      <c r="H1974" s="2">
        <f>'Moving Avg'!G1974</f>
        <v>75.578357999999994</v>
      </c>
      <c r="I1974" s="2">
        <f>'Moving Avg'!H1974</f>
        <v>72.842346999999961</v>
      </c>
      <c r="J1974" s="5" t="str">
        <f>OBV!F1974</f>
        <v>BULLISH</v>
      </c>
      <c r="K1974" s="5" t="str">
        <f>OBV!G1974</f>
        <v>NEUTRAL</v>
      </c>
      <c r="L1974" s="5" t="str">
        <f>OBV!H1974</f>
        <v>BULLISH DIVERGENCE</v>
      </c>
    </row>
    <row r="1975" spans="1:12" ht="13.5" x14ac:dyDescent="0.25">
      <c r="A1975" s="3">
        <f>RSI!A1975</f>
        <v>45181</v>
      </c>
      <c r="B1975" s="2">
        <f>RSI!B1975</f>
        <v>74.884500000000003</v>
      </c>
      <c r="C1975" s="2">
        <f>RSI!I1975</f>
        <v>46.34740336757605</v>
      </c>
      <c r="D1975" s="2">
        <f>MACD!E1975</f>
        <v>0.15161147954067644</v>
      </c>
      <c r="E1975" s="2">
        <f>MACD!F1975</f>
        <v>0.11898576093596752</v>
      </c>
      <c r="F1975" s="2">
        <f>'Moving Avg'!D1975</f>
        <v>74.67204000000001</v>
      </c>
      <c r="G1975" s="2">
        <f>'Moving Avg'!F1975</f>
        <v>75.107870000000005</v>
      </c>
      <c r="H1975" s="2">
        <f>'Moving Avg'!G1975</f>
        <v>75.628063999999981</v>
      </c>
      <c r="I1975" s="2">
        <f>'Moving Avg'!H1975</f>
        <v>72.84467049999995</v>
      </c>
      <c r="J1975" s="5" t="str">
        <f>OBV!F1975</f>
        <v>BULLISH</v>
      </c>
      <c r="K1975" s="5" t="str">
        <f>OBV!G1975</f>
        <v>NEUTRAL</v>
      </c>
      <c r="L1975" s="5" t="str">
        <f>OBV!H1975</f>
        <v>BULLISH DIVERGENCE</v>
      </c>
    </row>
    <row r="1976" spans="1:12" ht="13.5" x14ac:dyDescent="0.25">
      <c r="A1976" s="3">
        <f>RSI!A1976</f>
        <v>45182</v>
      </c>
      <c r="B1976" s="2">
        <f>RSI!B1976</f>
        <v>74.884500000000003</v>
      </c>
      <c r="C1976" s="2">
        <f>RSI!I1976</f>
        <v>46.34740336757605</v>
      </c>
      <c r="D1976" s="2">
        <f>MACD!E1976</f>
        <v>0.17246278183831976</v>
      </c>
      <c r="E1976" s="2">
        <f>MACD!F1976</f>
        <v>0.12968116511643799</v>
      </c>
      <c r="F1976" s="2">
        <f>'Moving Avg'!D1976</f>
        <v>74.588440000000006</v>
      </c>
      <c r="G1976" s="2">
        <f>'Moving Avg'!F1976</f>
        <v>75.129640000000023</v>
      </c>
      <c r="H1976" s="2">
        <f>'Moving Avg'!G1976</f>
        <v>75.669589999999999</v>
      </c>
      <c r="I1976" s="2">
        <f>'Moving Avg'!H1976</f>
        <v>72.846993999999953</v>
      </c>
      <c r="J1976" s="5" t="str">
        <f>OBV!F1976</f>
        <v>BULLISH</v>
      </c>
      <c r="K1976" s="5" t="str">
        <f>OBV!G1976</f>
        <v>NEUTRAL</v>
      </c>
      <c r="L1976" s="5" t="str">
        <f>OBV!H1976</f>
        <v>BULLISH DIVERGENCE</v>
      </c>
    </row>
    <row r="1977" spans="1:12" ht="13.5" x14ac:dyDescent="0.25">
      <c r="A1977" s="3">
        <f>RSI!A1977</f>
        <v>45183</v>
      </c>
      <c r="B1977" s="2">
        <f>RSI!B1977</f>
        <v>74.884500000000003</v>
      </c>
      <c r="C1977" s="2">
        <f>RSI!I1977</f>
        <v>46.34740336757605</v>
      </c>
      <c r="D1977" s="2">
        <f>MACD!E1977</f>
        <v>0.19169656247790101</v>
      </c>
      <c r="E1977" s="2">
        <f>MACD!F1977</f>
        <v>0.14208424458873059</v>
      </c>
      <c r="F1977" s="2">
        <f>'Moving Avg'!D1977</f>
        <v>74.884500000000003</v>
      </c>
      <c r="G1977" s="2">
        <f>'Moving Avg'!F1977</f>
        <v>75.107870000000005</v>
      </c>
      <c r="H1977" s="2">
        <f>'Moving Avg'!G1977</f>
        <v>75.711116000000004</v>
      </c>
      <c r="I1977" s="2">
        <f>'Moving Avg'!H1977</f>
        <v>72.849317499999955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</row>
    <row r="1978" spans="1:12" ht="13.5" x14ac:dyDescent="0.25">
      <c r="A1978" s="3">
        <f>RSI!A1978</f>
        <v>45184</v>
      </c>
      <c r="B1978" s="2">
        <f>RSI!B1978</f>
        <v>74.884500000000003</v>
      </c>
      <c r="C1978" s="2">
        <f>RSI!I1978</f>
        <v>46.347403367576057</v>
      </c>
      <c r="D1978" s="2">
        <f>MACD!E1978</f>
        <v>0.20810540414734646</v>
      </c>
      <c r="E1978" s="2">
        <f>MACD!F1978</f>
        <v>0.15528847650045377</v>
      </c>
      <c r="F1978" s="2">
        <f>'Moving Avg'!D1978</f>
        <v>74.884500000000003</v>
      </c>
      <c r="G1978" s="2">
        <f>'Moving Avg'!F1978</f>
        <v>75.08610000000003</v>
      </c>
      <c r="H1978" s="2">
        <f>'Moving Avg'!G1978</f>
        <v>75.752642000000009</v>
      </c>
      <c r="I1978" s="2">
        <f>'Moving Avg'!H1978</f>
        <v>72.851640999999944</v>
      </c>
      <c r="J1978" s="5" t="str">
        <f>OBV!F1978</f>
        <v>NEUTRAL</v>
      </c>
      <c r="K1978" s="5" t="str">
        <f>OBV!G1978</f>
        <v>NEUTRAL</v>
      </c>
      <c r="L1978" s="5" t="str">
        <f>OBV!H1978</f>
        <v>NEUTRAL</v>
      </c>
    </row>
    <row r="1979" spans="1:12" ht="13.5" x14ac:dyDescent="0.25">
      <c r="A1979" s="3">
        <f>RSI!A1979</f>
        <v>45187</v>
      </c>
      <c r="B1979" s="2">
        <f>RSI!B1979</f>
        <v>74.884500000000003</v>
      </c>
      <c r="C1979" s="2">
        <f>RSI!I1979</f>
        <v>46.34740336757605</v>
      </c>
      <c r="D1979" s="2">
        <f>MACD!E1979</f>
        <v>0.2233532954365387</v>
      </c>
      <c r="E1979" s="2">
        <f>MACD!F1979</f>
        <v>0.16890144028767076</v>
      </c>
      <c r="F1979" s="2">
        <f>'Moving Avg'!D1979</f>
        <v>74.884500000000003</v>
      </c>
      <c r="G1979" s="2">
        <f>'Moving Avg'!F1979</f>
        <v>75.064765000000037</v>
      </c>
      <c r="H1979" s="2">
        <f>'Moving Avg'!G1979</f>
        <v>75.794168000000013</v>
      </c>
      <c r="I1979" s="2">
        <f>'Moving Avg'!H1979</f>
        <v>72.853964499999947</v>
      </c>
      <c r="J1979" s="5" t="str">
        <f>OBV!F1979</f>
        <v>NEUTRAL</v>
      </c>
      <c r="K1979" s="5" t="str">
        <f>OBV!G1979</f>
        <v>NEUTRAL</v>
      </c>
      <c r="L1979" s="5" t="str">
        <f>OBV!H1979</f>
        <v>NEUTRAL</v>
      </c>
    </row>
    <row r="1980" spans="1:12" ht="13.5" x14ac:dyDescent="0.25">
      <c r="A1980" s="3">
        <f>RSI!A1980</f>
        <v>45188</v>
      </c>
      <c r="B1980" s="2">
        <f>RSI!B1980</f>
        <v>74.884500000000003</v>
      </c>
      <c r="C1980" s="2">
        <f>RSI!I1980</f>
        <v>46.34740336757605</v>
      </c>
      <c r="D1980" s="2">
        <f>MACD!E1980</f>
        <v>0.23751784507409468</v>
      </c>
      <c r="E1980" s="2">
        <f>MACD!F1980</f>
        <v>0.18262472124495557</v>
      </c>
      <c r="F1980" s="2">
        <f>'Moving Avg'!D1980</f>
        <v>74.884500000000003</v>
      </c>
      <c r="G1980" s="2">
        <f>'Moving Avg'!F1980</f>
        <v>75.043430000000029</v>
      </c>
      <c r="H1980" s="2">
        <f>'Moving Avg'!G1980</f>
        <v>75.802972000000011</v>
      </c>
      <c r="I1980" s="2">
        <f>'Moving Avg'!H1980</f>
        <v>72.85628799999995</v>
      </c>
      <c r="J1980" s="5" t="str">
        <f>OBV!F1980</f>
        <v>NEUTRAL</v>
      </c>
      <c r="K1980" s="5" t="str">
        <f>OBV!G1980</f>
        <v>NEUTRAL</v>
      </c>
      <c r="L1980" s="5" t="str">
        <f>OBV!H1980</f>
        <v>NEUTRAL</v>
      </c>
    </row>
    <row r="1981" spans="1:12" ht="13.5" x14ac:dyDescent="0.25">
      <c r="A1981" s="3">
        <f>RSI!A1981</f>
        <v>45189</v>
      </c>
      <c r="B1981" s="2">
        <f>RSI!B1981</f>
        <v>74.884500000000003</v>
      </c>
      <c r="C1981" s="2">
        <f>RSI!I1981</f>
        <v>46.34740336757605</v>
      </c>
      <c r="D1981" s="2">
        <f>MACD!E1981</f>
        <v>0.25067220339327889</v>
      </c>
      <c r="E1981" s="2">
        <f>MACD!F1981</f>
        <v>0.19623421767462024</v>
      </c>
      <c r="F1981" s="2">
        <f>'Moving Avg'!D1981</f>
        <v>74.884500000000003</v>
      </c>
      <c r="G1981" s="2">
        <f>'Moving Avg'!F1981</f>
        <v>75.022095000000036</v>
      </c>
      <c r="H1981" s="2">
        <f>'Moving Avg'!G1981</f>
        <v>75.811938000000012</v>
      </c>
      <c r="I1981" s="2">
        <f>'Moving Avg'!H1981</f>
        <v>72.858611499999967</v>
      </c>
      <c r="J1981" s="5" t="str">
        <f>OBV!F1981</f>
        <v>NEUTRAL</v>
      </c>
      <c r="K1981" s="5" t="str">
        <f>OBV!G1981</f>
        <v>NEUTRAL</v>
      </c>
      <c r="L1981" s="5" t="str">
        <f>OBV!H1981</f>
        <v>NEUTRAL</v>
      </c>
    </row>
    <row r="1982" spans="1:12" ht="13.5" x14ac:dyDescent="0.25">
      <c r="A1982" s="3">
        <f>RSI!A1982</f>
        <v>45190</v>
      </c>
      <c r="B1982" s="2">
        <f>RSI!B1982</f>
        <v>74.884500000000003</v>
      </c>
      <c r="C1982" s="2">
        <f>RSI!I1982</f>
        <v>46.34740336757605</v>
      </c>
      <c r="D1982" s="2">
        <f>MACD!E1982</f>
        <v>-2.9160959785642149E-2</v>
      </c>
      <c r="E1982" s="2">
        <f>MACD!F1982</f>
        <v>0.15115518218256779</v>
      </c>
      <c r="F1982" s="2">
        <f>'Moving Avg'!D1982</f>
        <v>74.884500000000003</v>
      </c>
      <c r="G1982" s="2">
        <f>'Moving Avg'!F1982</f>
        <v>75.000760000000042</v>
      </c>
      <c r="H1982" s="2">
        <f>'Moving Avg'!G1982</f>
        <v>75.804544000000021</v>
      </c>
      <c r="I1982" s="2">
        <f>'Moving Avg'!H1982</f>
        <v>72.864902499999957</v>
      </c>
      <c r="J1982" s="5" t="str">
        <f>OBV!F1982</f>
        <v>NEUTRAL</v>
      </c>
      <c r="K1982" s="5" t="str">
        <f>OBV!G1982</f>
        <v>NEUTRAL</v>
      </c>
      <c r="L1982" s="5" t="str">
        <f>OBV!H1982</f>
        <v>NEUTRAL</v>
      </c>
    </row>
    <row r="1983" spans="1:12" ht="13.5" x14ac:dyDescent="0.25">
      <c r="A1983" s="3">
        <f>RSI!A1983</f>
        <v>45191</v>
      </c>
      <c r="B1983" s="2">
        <f>RSI!B1983</f>
        <v>74.884500000000003</v>
      </c>
      <c r="C1983" s="2">
        <f>RSI!I1983</f>
        <v>46.34740336757605</v>
      </c>
      <c r="D1983" s="2">
        <f>MACD!E1983</f>
        <v>-3.7202202050764299E-2</v>
      </c>
      <c r="E1983" s="2">
        <f>MACD!F1983</f>
        <v>0.11348370533590138</v>
      </c>
      <c r="F1983" s="2">
        <f>'Moving Avg'!D1983</f>
        <v>74.884500000000003</v>
      </c>
      <c r="G1983" s="2">
        <f>'Moving Avg'!F1983</f>
        <v>74.979425000000035</v>
      </c>
      <c r="H1983" s="2">
        <f>'Moving Avg'!G1983</f>
        <v>75.769714000000008</v>
      </c>
      <c r="I1983" s="2">
        <f>'Moving Avg'!H1983</f>
        <v>72.871193499999976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74.884500000000003</v>
      </c>
      <c r="C1984" s="2">
        <f>RSI!I1984</f>
        <v>46.347403367576057</v>
      </c>
      <c r="D1984" s="2">
        <f>MACD!E1984</f>
        <v>-4.3078363916009721E-2</v>
      </c>
      <c r="E1984" s="2">
        <f>MACD!F1984</f>
        <v>8.2171291485519174E-2</v>
      </c>
      <c r="F1984" s="2">
        <f>'Moving Avg'!D1984</f>
        <v>74.884500000000003</v>
      </c>
      <c r="G1984" s="2">
        <f>'Moving Avg'!F1984</f>
        <v>74.958525000000037</v>
      </c>
      <c r="H1984" s="2">
        <f>'Moving Avg'!G1984</f>
        <v>75.734884000000008</v>
      </c>
      <c r="I1984" s="2">
        <f>'Moving Avg'!H1984</f>
        <v>72.87748449999998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74.884500000000003</v>
      </c>
      <c r="C1985" s="2">
        <f>RSI!I1985</f>
        <v>46.347403367576057</v>
      </c>
      <c r="D1985" s="2">
        <f>MACD!E1985</f>
        <v>-4.7191272911121018E-2</v>
      </c>
      <c r="E1985" s="2">
        <f>MACD!F1985</f>
        <v>5.6298778606191133E-2</v>
      </c>
      <c r="F1985" s="2">
        <f>'Moving Avg'!D1985</f>
        <v>74.884500000000003</v>
      </c>
      <c r="G1985" s="2">
        <f>'Moving Avg'!F1985</f>
        <v>74.936755000000034</v>
      </c>
      <c r="H1985" s="2">
        <f>'Moving Avg'!G1985</f>
        <v>75.700054000000023</v>
      </c>
      <c r="I1985" s="2">
        <f>'Moving Avg'!H1985</f>
        <v>72.88377549999997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74.884500000000003</v>
      </c>
      <c r="C1986" s="2">
        <f>RSI!I1986</f>
        <v>46.347403367576057</v>
      </c>
      <c r="D1986" s="2">
        <f>MACD!E1986</f>
        <v>-4.9875845224534032E-2</v>
      </c>
      <c r="E1986" s="2">
        <f>MACD!F1986</f>
        <v>3.5063853840046101E-2</v>
      </c>
      <c r="F1986" s="2">
        <f>'Moving Avg'!D1986</f>
        <v>74.884500000000003</v>
      </c>
      <c r="G1986" s="2">
        <f>'Moving Avg'!F1986</f>
        <v>74.91542000000004</v>
      </c>
      <c r="H1986" s="2">
        <f>'Moving Avg'!G1986</f>
        <v>75.665224000000023</v>
      </c>
      <c r="I1986" s="2">
        <f>'Moving Avg'!H1986</f>
        <v>72.898288499999978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</row>
    <row r="1987" spans="1:12" ht="13.5" x14ac:dyDescent="0.25">
      <c r="A1987" s="3">
        <f>RSI!A1987</f>
        <v>45198</v>
      </c>
      <c r="B1987" s="2">
        <f>RSI!B1987</f>
        <v>74.884500000000003</v>
      </c>
      <c r="C1987" s="2">
        <f>RSI!I1987</f>
        <v>46.347403367576057</v>
      </c>
      <c r="D1987" s="2">
        <f>MACD!E1987</f>
        <v>-5.1410756920517997E-2</v>
      </c>
      <c r="E1987" s="2">
        <f>MACD!F1987</f>
        <v>1.7768931687933281E-2</v>
      </c>
      <c r="F1987" s="2">
        <f>'Moving Avg'!D1987</f>
        <v>74.884500000000003</v>
      </c>
      <c r="G1987" s="2">
        <f>'Moving Avg'!F1987</f>
        <v>74.894085000000047</v>
      </c>
      <c r="H1987" s="2">
        <f>'Moving Avg'!G1987</f>
        <v>75.630394000000038</v>
      </c>
      <c r="I1987" s="2">
        <f>'Moving Avg'!H1987</f>
        <v>72.912801499999986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74.884500000000003</v>
      </c>
      <c r="C1988" s="2">
        <f>RSI!I1988</f>
        <v>46.347403367576064</v>
      </c>
      <c r="D1988" s="2">
        <f>MACD!E1988</f>
        <v>-5.2027445492356605E-2</v>
      </c>
      <c r="E1988" s="2">
        <f>MACD!F1988</f>
        <v>3.8096562518753034E-3</v>
      </c>
      <c r="F1988" s="2">
        <f>'Moving Avg'!D1988</f>
        <v>74.884500000000003</v>
      </c>
      <c r="G1988" s="2">
        <f>'Moving Avg'!F1988</f>
        <v>74.873185000000035</v>
      </c>
      <c r="H1988" s="2">
        <f>'Moving Avg'!G1988</f>
        <v>75.560734000000039</v>
      </c>
      <c r="I1988" s="2">
        <f>'Moving Avg'!H1988</f>
        <v>72.927314499999994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</row>
    <row r="1989" spans="1:12" ht="13.5" x14ac:dyDescent="0.25">
      <c r="A1989" s="3">
        <f>RSI!A1989</f>
        <v>45202</v>
      </c>
      <c r="B1989" s="2">
        <f>RSI!B1989</f>
        <v>74.884500000000003</v>
      </c>
      <c r="C1989" s="2">
        <f>RSI!I1989</f>
        <v>46.347403367576064</v>
      </c>
      <c r="D1989" s="2">
        <f>MACD!E1989</f>
        <v>-5.1917700692598601E-2</v>
      </c>
      <c r="E1989" s="2">
        <f>MACD!F1989</f>
        <v>-7.3358151370194772E-3</v>
      </c>
      <c r="F1989" s="2">
        <f>'Moving Avg'!D1989</f>
        <v>74.884500000000003</v>
      </c>
      <c r="G1989" s="2">
        <f>'Moving Avg'!F1989</f>
        <v>74.852285000000023</v>
      </c>
      <c r="H1989" s="2">
        <f>'Moving Avg'!G1989</f>
        <v>75.49107400000004</v>
      </c>
      <c r="I1989" s="2">
        <f>'Moving Avg'!H1989</f>
        <v>72.941827500000002</v>
      </c>
      <c r="J1989" s="5" t="str">
        <f>OBV!F1989</f>
        <v>NEUTRAL</v>
      </c>
      <c r="K1989" s="5" t="str">
        <f>OBV!G1989</f>
        <v>NEUTRAL</v>
      </c>
      <c r="L1989" s="5" t="str">
        <f>OBV!H1989</f>
        <v>NEUTRAL</v>
      </c>
    </row>
    <row r="1990" spans="1:12" ht="13.5" x14ac:dyDescent="0.25">
      <c r="A1990" s="3">
        <f>RSI!A1990</f>
        <v>45203</v>
      </c>
      <c r="B1990" s="2">
        <f>RSI!B1990</f>
        <v>74.884500000000003</v>
      </c>
      <c r="C1990" s="2">
        <f>RSI!I1990</f>
        <v>46.347403367576071</v>
      </c>
      <c r="D1990" s="2">
        <f>MACD!E1990</f>
        <v>-5.1240063590881846E-2</v>
      </c>
      <c r="E1990" s="2">
        <f>MACD!F1990</f>
        <v>-1.6116664827791952E-2</v>
      </c>
      <c r="F1990" s="2">
        <f>'Moving Avg'!D1990</f>
        <v>74.884500000000003</v>
      </c>
      <c r="G1990" s="2">
        <f>'Moving Avg'!F1990</f>
        <v>74.83138500000004</v>
      </c>
      <c r="H1990" s="2">
        <f>'Moving Avg'!G1990</f>
        <v>75.423156000000034</v>
      </c>
      <c r="I1990" s="2">
        <f>'Moving Avg'!H1990</f>
        <v>72.956340499999996</v>
      </c>
      <c r="J1990" s="5" t="str">
        <f>OBV!F1990</f>
        <v>NEUTRAL</v>
      </c>
      <c r="K1990" s="5" t="str">
        <f>OBV!G1990</f>
        <v>NEUTRAL</v>
      </c>
      <c r="L1990" s="5" t="str">
        <f>OBV!H1990</f>
        <v>NEUTRAL</v>
      </c>
    </row>
    <row r="1991" spans="1:12" ht="13.5" x14ac:dyDescent="0.25">
      <c r="A1991" s="3">
        <f>RSI!A1991</f>
        <v>45204</v>
      </c>
      <c r="B1991" s="2">
        <f>RSI!B1991</f>
        <v>74.0137</v>
      </c>
      <c r="C1991" s="2">
        <f>RSI!I1991</f>
        <v>27.137656253957161</v>
      </c>
      <c r="D1991" s="2">
        <f>MACD!E1991</f>
        <v>1.4378484720623419E-2</v>
      </c>
      <c r="E1991" s="2">
        <f>MACD!F1991</f>
        <v>-1.001763491810888E-2</v>
      </c>
      <c r="F1991" s="2">
        <f>'Moving Avg'!D1991</f>
        <v>74.710340000000002</v>
      </c>
      <c r="G1991" s="2">
        <f>'Moving Avg'!F1991</f>
        <v>74.766945000000035</v>
      </c>
      <c r="H1991" s="2">
        <f>'Moving Avg'!G1991</f>
        <v>75.336080000000052</v>
      </c>
      <c r="I1991" s="2">
        <f>'Moving Avg'!H1991</f>
        <v>72.966499499999983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73.230099999999993</v>
      </c>
      <c r="C1992" s="2">
        <f>RSI!I1992</f>
        <v>19.361104592834934</v>
      </c>
      <c r="D1992" s="2">
        <f>MACD!E1992</f>
        <v>0.13359326206187916</v>
      </c>
      <c r="E1992" s="2">
        <f>MACD!F1992</f>
        <v>1.8704544477888732E-2</v>
      </c>
      <c r="F1992" s="2">
        <f>'Moving Avg'!D1992</f>
        <v>74.379459999999995</v>
      </c>
      <c r="G1992" s="2">
        <f>'Moving Avg'!F1992</f>
        <v>74.758240000000015</v>
      </c>
      <c r="H1992" s="2">
        <f>'Moving Avg'!G1992</f>
        <v>75.234202000000039</v>
      </c>
      <c r="I1992" s="2">
        <f>'Moving Avg'!H1992</f>
        <v>72.972740499999986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</row>
    <row r="1993" spans="1:12" ht="13.5" x14ac:dyDescent="0.25">
      <c r="A1993" s="3">
        <f>RSI!A1993</f>
        <v>45208</v>
      </c>
      <c r="B1993" s="2">
        <f>RSI!B1993</f>
        <v>73.143000000000001</v>
      </c>
      <c r="C1993" s="2">
        <f>RSI!I1993</f>
        <v>18.718999995156864</v>
      </c>
      <c r="D1993" s="2">
        <f>MACD!E1993</f>
        <v>0.25077813590972653</v>
      </c>
      <c r="E1993" s="2">
        <f>MACD!F1993</f>
        <v>6.5119262764256294E-2</v>
      </c>
      <c r="F1993" s="2">
        <f>'Moving Avg'!D1993</f>
        <v>74.03116</v>
      </c>
      <c r="G1993" s="2">
        <f>'Moving Avg'!F1993</f>
        <v>74.671165000000002</v>
      </c>
      <c r="H1993" s="2">
        <f>'Moving Avg'!G1993</f>
        <v>75.130582000000047</v>
      </c>
      <c r="I1993" s="2">
        <f>'Moving Avg'!H1993</f>
        <v>72.978545999999994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73.143000000000001</v>
      </c>
      <c r="C1994" s="2">
        <f>RSI!I1994</f>
        <v>18.71899999515685</v>
      </c>
      <c r="D1994" s="2">
        <f>MACD!E1994</f>
        <v>0.35957793011063188</v>
      </c>
      <c r="E1994" s="2">
        <f>MACD!F1994</f>
        <v>0.12401099623353141</v>
      </c>
      <c r="F1994" s="2">
        <f>'Moving Avg'!D1994</f>
        <v>73.682860000000005</v>
      </c>
      <c r="G1994" s="2">
        <f>'Moving Avg'!F1994</f>
        <v>74.584090000000003</v>
      </c>
      <c r="H1994" s="2">
        <f>'Moving Avg'!G1994</f>
        <v>75.026962000000054</v>
      </c>
      <c r="I1994" s="2">
        <f>'Moving Avg'!H1994</f>
        <v>72.984351499999988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</row>
    <row r="1995" spans="1:12" ht="13.5" x14ac:dyDescent="0.25">
      <c r="A1995" s="3">
        <f>RSI!A1995</f>
        <v>45210</v>
      </c>
      <c r="B1995" s="2">
        <f>RSI!B1995</f>
        <v>73.143000000000001</v>
      </c>
      <c r="C1995" s="2">
        <f>RSI!I1995</f>
        <v>18.71899999515685</v>
      </c>
      <c r="D1995" s="2">
        <f>MACD!E1995</f>
        <v>0.46056833377105022</v>
      </c>
      <c r="E1995" s="2">
        <f>MACD!F1995</f>
        <v>0.19132246374103518</v>
      </c>
      <c r="F1995" s="2">
        <f>'Moving Avg'!D1995</f>
        <v>73.33456000000001</v>
      </c>
      <c r="G1995" s="2">
        <f>'Moving Avg'!F1995</f>
        <v>74.497015000000005</v>
      </c>
      <c r="H1995" s="2">
        <f>'Moving Avg'!G1995</f>
        <v>74.923342000000048</v>
      </c>
      <c r="I1995" s="2">
        <f>'Moving Avg'!H1995</f>
        <v>73.002386999999999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</row>
    <row r="1996" spans="1:12" ht="13.5" x14ac:dyDescent="0.25">
      <c r="A1996" s="3">
        <f>RSI!A1996</f>
        <v>45211</v>
      </c>
      <c r="B1996" s="2">
        <f>RSI!B1996</f>
        <v>73.143000000000001</v>
      </c>
      <c r="C1996" s="2">
        <f>RSI!I1996</f>
        <v>18.71899999515685</v>
      </c>
      <c r="D1996" s="2">
        <f>MACD!E1996</f>
        <v>0.55428938126829053</v>
      </c>
      <c r="E1996" s="2">
        <f>MACD!F1996</f>
        <v>0.26391584724648626</v>
      </c>
      <c r="F1996" s="2">
        <f>'Moving Avg'!D1996</f>
        <v>73.160420000000002</v>
      </c>
      <c r="G1996" s="2">
        <f>'Moving Avg'!F1996</f>
        <v>74.409940000000006</v>
      </c>
      <c r="H1996" s="2">
        <f>'Moving Avg'!G1996</f>
        <v>74.819722000000056</v>
      </c>
      <c r="I1996" s="2">
        <f>'Moving Avg'!H1996</f>
        <v>73.008151499999997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</row>
    <row r="1997" spans="1:12" ht="13.5" x14ac:dyDescent="0.25">
      <c r="A1997" s="3">
        <f>RSI!A1997</f>
        <v>45212</v>
      </c>
      <c r="B1997" s="2">
        <f>RSI!B1997</f>
        <v>73.143000000000001</v>
      </c>
      <c r="C1997" s="2">
        <f>RSI!I1997</f>
        <v>18.71899999515685</v>
      </c>
      <c r="D1997" s="2">
        <f>MACD!E1997</f>
        <v>0.64124701812490059</v>
      </c>
      <c r="E1997" s="2">
        <f>MACD!F1997</f>
        <v>0.33938208142216919</v>
      </c>
      <c r="F1997" s="2">
        <f>'Moving Avg'!D1997</f>
        <v>73.143000000000001</v>
      </c>
      <c r="G1997" s="2">
        <f>'Moving Avg'!F1997</f>
        <v>74.322865000000007</v>
      </c>
      <c r="H1997" s="2">
        <f>'Moving Avg'!G1997</f>
        <v>74.716102000000049</v>
      </c>
      <c r="I1997" s="2">
        <f>'Moving Avg'!H1997</f>
        <v>73.013916000000009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</row>
    <row r="1998" spans="1:12" ht="13.5" x14ac:dyDescent="0.25">
      <c r="A1998" s="3">
        <f>RSI!A1998</f>
        <v>45215</v>
      </c>
      <c r="B1998" s="2">
        <f>RSI!B1998</f>
        <v>73.143000000000001</v>
      </c>
      <c r="C1998" s="2">
        <f>RSI!I1998</f>
        <v>18.71899999515685</v>
      </c>
      <c r="D1998" s="2">
        <f>MACD!E1998</f>
        <v>0.72191471631026616</v>
      </c>
      <c r="E1998" s="2">
        <f>MACD!F1998</f>
        <v>0.41588860839978858</v>
      </c>
      <c r="F1998" s="2">
        <f>'Moving Avg'!D1998</f>
        <v>73.143000000000001</v>
      </c>
      <c r="G1998" s="2">
        <f>'Moving Avg'!F1998</f>
        <v>74.235790000000009</v>
      </c>
      <c r="H1998" s="2">
        <f>'Moving Avg'!G1998</f>
        <v>74.680402000000043</v>
      </c>
      <c r="I1998" s="2">
        <f>'Moving Avg'!H1998</f>
        <v>73.031951500000005</v>
      </c>
      <c r="J1998" s="5" t="str">
        <f>OBV!F1998</f>
        <v>NEUTRAL</v>
      </c>
      <c r="K1998" s="5" t="str">
        <f>OBV!G1998</f>
        <v>NEUTRAL</v>
      </c>
      <c r="L1998" s="5" t="str">
        <f>OBV!H1998</f>
        <v>NEUTRAL</v>
      </c>
    </row>
    <row r="1999" spans="1:12" ht="13.5" x14ac:dyDescent="0.25">
      <c r="A1999" s="3">
        <f>RSI!A1999</f>
        <v>45216</v>
      </c>
      <c r="B1999" s="2">
        <f>RSI!B1999</f>
        <v>73.143000000000001</v>
      </c>
      <c r="C1999" s="2">
        <f>RSI!I1999</f>
        <v>18.71899999515685</v>
      </c>
      <c r="D1999" s="2">
        <f>MACD!E1999</f>
        <v>0.79673510985936957</v>
      </c>
      <c r="E1999" s="2">
        <f>MACD!F1999</f>
        <v>0.49205790869170485</v>
      </c>
      <c r="F1999" s="2">
        <f>'Moving Avg'!D1999</f>
        <v>73.143000000000001</v>
      </c>
      <c r="G1999" s="2">
        <f>'Moving Avg'!F1999</f>
        <v>74.14871500000001</v>
      </c>
      <c r="H1999" s="2">
        <f>'Moving Avg'!G1999</f>
        <v>74.644702000000052</v>
      </c>
      <c r="I1999" s="2">
        <f>'Moving Avg'!H1999</f>
        <v>73.037716000000003</v>
      </c>
      <c r="J1999" s="5" t="str">
        <f>OBV!F1999</f>
        <v>NEUTRAL</v>
      </c>
      <c r="K1999" s="5" t="str">
        <f>OBV!G1999</f>
        <v>NEUTRAL</v>
      </c>
      <c r="L1999" s="5" t="str">
        <f>OBV!H1999</f>
        <v>NEUTRAL</v>
      </c>
    </row>
    <row r="2000" spans="1:12" ht="13.5" x14ac:dyDescent="0.25">
      <c r="A2000" s="3">
        <f>RSI!A2000</f>
        <v>45217</v>
      </c>
      <c r="B2000" s="2">
        <f>RSI!B2000</f>
        <v>73.143000000000001</v>
      </c>
      <c r="C2000" s="2">
        <f>RSI!I2000</f>
        <v>18.71899999515685</v>
      </c>
      <c r="D2000" s="2">
        <f>MACD!E2000</f>
        <v>0.86612162776981449</v>
      </c>
      <c r="E2000" s="2">
        <f>MACD!F2000</f>
        <v>0.56687065250732682</v>
      </c>
      <c r="F2000" s="2">
        <f>'Moving Avg'!D2000</f>
        <v>73.143000000000001</v>
      </c>
      <c r="G2000" s="2">
        <f>'Moving Avg'!F2000</f>
        <v>74.061640000000011</v>
      </c>
      <c r="H2000" s="2">
        <f>'Moving Avg'!G2000</f>
        <v>74.609872000000053</v>
      </c>
      <c r="I2000" s="2">
        <f>'Moving Avg'!H2000</f>
        <v>73.043480500000001</v>
      </c>
      <c r="J2000" s="5" t="str">
        <f>OBV!F2000</f>
        <v>NEUTRAL</v>
      </c>
      <c r="K2000" s="5" t="str">
        <f>OBV!G2000</f>
        <v>NEUTRAL</v>
      </c>
      <c r="L2000" s="5" t="str">
        <f>OBV!H2000</f>
        <v>NEUTRAL</v>
      </c>
    </row>
    <row r="2001" spans="1:12" ht="13.5" x14ac:dyDescent="0.25">
      <c r="A2001" s="3">
        <f>RSI!A2001</f>
        <v>45218</v>
      </c>
      <c r="B2001" s="2">
        <f>RSI!B2001</f>
        <v>73.143000000000001</v>
      </c>
      <c r="C2001" s="2">
        <f>RSI!I2001</f>
        <v>18.71899999515685</v>
      </c>
      <c r="D2001" s="2">
        <f>MACD!E2001</f>
        <v>0.79649087538888352</v>
      </c>
      <c r="E2001" s="2">
        <f>MACD!F2001</f>
        <v>0.61279469708363821</v>
      </c>
      <c r="F2001" s="2">
        <f>'Moving Avg'!D2001</f>
        <v>73.143000000000001</v>
      </c>
      <c r="G2001" s="2">
        <f>'Moving Avg'!F2001</f>
        <v>73.974565000000013</v>
      </c>
      <c r="H2001" s="2">
        <f>'Moving Avg'!G2001</f>
        <v>74.575042000000053</v>
      </c>
      <c r="I2001" s="2">
        <f>'Moving Avg'!H2001</f>
        <v>73.049244999999999</v>
      </c>
      <c r="J2001" s="5" t="str">
        <f>OBV!F2001</f>
        <v>NEUTRAL</v>
      </c>
      <c r="K2001" s="5" t="str">
        <f>OBV!G2001</f>
        <v>NEUTRAL</v>
      </c>
      <c r="L2001" s="5" t="str">
        <f>OBV!H2001</f>
        <v>NEUTRAL</v>
      </c>
    </row>
    <row r="2002" spans="1:12" ht="13.5" x14ac:dyDescent="0.25">
      <c r="A2002" s="3">
        <f>RSI!A2002</f>
        <v>45219</v>
      </c>
      <c r="B2002" s="2">
        <f>RSI!B2002</f>
        <v>74.0137</v>
      </c>
      <c r="C2002" s="2">
        <f>RSI!I2002</f>
        <v>50.617098358043975</v>
      </c>
      <c r="D2002" s="2">
        <f>MACD!E2002</f>
        <v>0.55773241269284313</v>
      </c>
      <c r="E2002" s="2">
        <f>MACD!F2002</f>
        <v>0.60178224020547921</v>
      </c>
      <c r="F2002" s="2">
        <f>'Moving Avg'!D2002</f>
        <v>73.317139999999995</v>
      </c>
      <c r="G2002" s="2">
        <f>'Moving Avg'!F2002</f>
        <v>73.931025000000005</v>
      </c>
      <c r="H2002" s="2">
        <f>'Moving Avg'!G2002</f>
        <v>74.566334000000055</v>
      </c>
      <c r="I2002" s="2">
        <f>'Moving Avg'!H2002</f>
        <v>73.059363000000005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</row>
    <row r="2003" spans="1:12" ht="13.5" x14ac:dyDescent="0.25">
      <c r="A2003" s="3">
        <f>RSI!A2003</f>
        <v>45222</v>
      </c>
      <c r="B2003" s="2">
        <f>RSI!B2003</f>
        <v>74.0137</v>
      </c>
      <c r="C2003" s="2">
        <f>RSI!I2003</f>
        <v>50.617098358043968</v>
      </c>
      <c r="D2003" s="2">
        <f>MACD!E2003</f>
        <v>0.34198509960970114</v>
      </c>
      <c r="E2003" s="2">
        <f>MACD!F2003</f>
        <v>0.54982281208632366</v>
      </c>
      <c r="F2003" s="2">
        <f>'Moving Avg'!D2003</f>
        <v>73.491280000000003</v>
      </c>
      <c r="G2003" s="2">
        <f>'Moving Avg'!F2003</f>
        <v>73.887484999999998</v>
      </c>
      <c r="H2003" s="2">
        <f>'Moving Avg'!G2003</f>
        <v>74.557626000000042</v>
      </c>
      <c r="I2003" s="2">
        <f>'Moving Avg'!H2003</f>
        <v>73.06948100000001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74.0137</v>
      </c>
      <c r="C2004" s="2">
        <f>RSI!I2004</f>
        <v>50.617098358043968</v>
      </c>
      <c r="D2004" s="2">
        <f>MACD!E2004</f>
        <v>0.15913253124418247</v>
      </c>
      <c r="E2004" s="2">
        <f>MACD!F2004</f>
        <v>0.47168475591789544</v>
      </c>
      <c r="F2004" s="2">
        <f>'Moving Avg'!D2004</f>
        <v>73.665419999999997</v>
      </c>
      <c r="G2004" s="2">
        <f>'Moving Avg'!F2004</f>
        <v>73.843945000000005</v>
      </c>
      <c r="H2004" s="2">
        <f>'Moving Avg'!G2004</f>
        <v>74.548918000000043</v>
      </c>
      <c r="I2004" s="2">
        <f>'Moving Avg'!H2004</f>
        <v>73.079640000000012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</row>
    <row r="2005" spans="1:12" ht="13.5" x14ac:dyDescent="0.25">
      <c r="A2005" s="3">
        <f>RSI!A2005</f>
        <v>45224</v>
      </c>
      <c r="B2005" s="2">
        <f>RSI!B2005</f>
        <v>74.0137</v>
      </c>
      <c r="C2005" s="2">
        <f>RSI!I2005</f>
        <v>50.617098358043975</v>
      </c>
      <c r="D2005" s="2">
        <f>MACD!E2005</f>
        <v>4.1359887214014179E-3</v>
      </c>
      <c r="E2005" s="2">
        <f>MACD!F2005</f>
        <v>0.3781750024785967</v>
      </c>
      <c r="F2005" s="2">
        <f>'Moving Avg'!D2005</f>
        <v>73.839560000000006</v>
      </c>
      <c r="G2005" s="2">
        <f>'Moving Avg'!F2005</f>
        <v>73.800404999999998</v>
      </c>
      <c r="H2005" s="2">
        <f>'Moving Avg'!G2005</f>
        <v>74.540210000000044</v>
      </c>
      <c r="I2005" s="2">
        <f>'Moving Avg'!H2005</f>
        <v>73.089798999999999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</row>
    <row r="2006" spans="1:12" ht="13.5" x14ac:dyDescent="0.25">
      <c r="A2006" s="3">
        <f>RSI!A2006</f>
        <v>45225</v>
      </c>
      <c r="B2006" s="2">
        <f>RSI!B2006</f>
        <v>71.401499999999999</v>
      </c>
      <c r="C2006" s="2">
        <f>RSI!I2006</f>
        <v>19.59150300207493</v>
      </c>
      <c r="D2006" s="2">
        <f>MACD!E2006</f>
        <v>6.622660653150092E-2</v>
      </c>
      <c r="E2006" s="2">
        <f>MACD!F2006</f>
        <v>0.31578532328917758</v>
      </c>
      <c r="F2006" s="2">
        <f>'Moving Avg'!D2006</f>
        <v>73.491259999999997</v>
      </c>
      <c r="G2006" s="2">
        <f>'Moving Avg'!F2006</f>
        <v>73.626255</v>
      </c>
      <c r="H2006" s="2">
        <f>'Moving Avg'!G2006</f>
        <v>74.479258000000044</v>
      </c>
      <c r="I2006" s="2">
        <f>'Moving Avg'!H2006</f>
        <v>73.086856000000012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71.401499999999999</v>
      </c>
      <c r="C2007" s="2">
        <f>RSI!I2007</f>
        <v>19.59150300207493</v>
      </c>
      <c r="D2007" s="2">
        <f>MACD!E2007</f>
        <v>0.1339645366501685</v>
      </c>
      <c r="E2007" s="2">
        <f>MACD!F2007</f>
        <v>0.27942116596137578</v>
      </c>
      <c r="F2007" s="2">
        <f>'Moving Avg'!D2007</f>
        <v>72.968819999999994</v>
      </c>
      <c r="G2007" s="2">
        <f>'Moving Avg'!F2007</f>
        <v>73.452104999999989</v>
      </c>
      <c r="H2007" s="2">
        <f>'Moving Avg'!G2007</f>
        <v>74.400890000000032</v>
      </c>
      <c r="I2007" s="2">
        <f>'Moving Avg'!H2007</f>
        <v>73.083954000000006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</row>
    <row r="2008" spans="1:12" ht="13.5" x14ac:dyDescent="0.25">
      <c r="A2008" s="3">
        <f>RSI!A2008</f>
        <v>45229</v>
      </c>
      <c r="B2008" s="2">
        <f>RSI!B2008</f>
        <v>71.401499999999999</v>
      </c>
      <c r="C2008" s="2">
        <f>RSI!I2008</f>
        <v>19.59150300207493</v>
      </c>
      <c r="D2008" s="2">
        <f>MACD!E2008</f>
        <v>0.20535505698073564</v>
      </c>
      <c r="E2008" s="2">
        <f>MACD!F2008</f>
        <v>0.2646079441652478</v>
      </c>
      <c r="F2008" s="2">
        <f>'Moving Avg'!D2008</f>
        <v>72.446380000000005</v>
      </c>
      <c r="G2008" s="2">
        <f>'Moving Avg'!F2008</f>
        <v>73.277954999999992</v>
      </c>
      <c r="H2008" s="2">
        <f>'Moving Avg'!G2008</f>
        <v>74.322522000000049</v>
      </c>
      <c r="I2008" s="2">
        <f>'Moving Avg'!H2008</f>
        <v>73.089150500000017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71.401499999999999</v>
      </c>
      <c r="C2009" s="2">
        <f>RSI!I2009</f>
        <v>19.59150300207493</v>
      </c>
      <c r="D2009" s="2">
        <f>MACD!E2009</f>
        <v>0.27879372610605913</v>
      </c>
      <c r="E2009" s="2">
        <f>MACD!F2009</f>
        <v>0.26744510055341009</v>
      </c>
      <c r="F2009" s="2">
        <f>'Moving Avg'!D2009</f>
        <v>71.923940000000002</v>
      </c>
      <c r="G2009" s="2">
        <f>'Moving Avg'!F2009</f>
        <v>73.103804999999994</v>
      </c>
      <c r="H2009" s="2">
        <f>'Moving Avg'!G2009</f>
        <v>74.244328000000039</v>
      </c>
      <c r="I2009" s="2">
        <f>'Moving Avg'!H2009</f>
        <v>73.094388000000009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71.401499999999999</v>
      </c>
      <c r="C2010" s="2">
        <f>RSI!I2010</f>
        <v>19.59150300207493</v>
      </c>
      <c r="D2010" s="2">
        <f>MACD!E2010</f>
        <v>0.35300016230274878</v>
      </c>
      <c r="E2010" s="2">
        <f>MACD!F2010</f>
        <v>0.28455611290327781</v>
      </c>
      <c r="F2010" s="2">
        <f>'Moving Avg'!D2010</f>
        <v>71.401499999999999</v>
      </c>
      <c r="G2010" s="2">
        <f>'Moving Avg'!F2010</f>
        <v>72.929654999999997</v>
      </c>
      <c r="H2010" s="2">
        <f>'Moving Avg'!G2010</f>
        <v>74.166134000000042</v>
      </c>
      <c r="I2010" s="2">
        <f>'Moving Avg'!H2010</f>
        <v>73.099625500000016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71.401499999999999</v>
      </c>
      <c r="C2011" s="2">
        <f>RSI!I2011</f>
        <v>19.59150300207493</v>
      </c>
      <c r="D2011" s="2">
        <f>MACD!E2011</f>
        <v>0.42696246801465065</v>
      </c>
      <c r="E2011" s="2">
        <f>MACD!F2011</f>
        <v>0.31303738392555236</v>
      </c>
      <c r="F2011" s="2">
        <f>'Moving Avg'!D2011</f>
        <v>71.401499999999999</v>
      </c>
      <c r="G2011" s="2">
        <f>'Moving Avg'!F2011</f>
        <v>72.799044999999992</v>
      </c>
      <c r="H2011" s="2">
        <f>'Moving Avg'!G2011</f>
        <v>74.087940000000032</v>
      </c>
      <c r="I2011" s="2">
        <f>'Moving Avg'!H2011</f>
        <v>73.104863000000009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</row>
    <row r="2012" spans="1:12" ht="13.5" x14ac:dyDescent="0.25">
      <c r="A2012" s="3">
        <f>RSI!A2012</f>
        <v>45233</v>
      </c>
      <c r="B2012" s="2">
        <f>RSI!B2012</f>
        <v>71.401499999999999</v>
      </c>
      <c r="C2012" s="2">
        <f>RSI!I2012</f>
        <v>19.59150300207493</v>
      </c>
      <c r="D2012" s="2">
        <f>MACD!E2012</f>
        <v>0.63384447427878854</v>
      </c>
      <c r="E2012" s="2">
        <f>MACD!F2012</f>
        <v>0.3771988019961996</v>
      </c>
      <c r="F2012" s="2">
        <f>'Moving Avg'!D2012</f>
        <v>71.401499999999999</v>
      </c>
      <c r="G2012" s="2">
        <f>'Moving Avg'!F2012</f>
        <v>72.70761499999999</v>
      </c>
      <c r="H2012" s="2">
        <f>'Moving Avg'!G2012</f>
        <v>74.009746000000035</v>
      </c>
      <c r="I2012" s="2">
        <f>'Moving Avg'!H2012</f>
        <v>73.101920000000021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</row>
    <row r="2013" spans="1:12" ht="13.5" x14ac:dyDescent="0.25">
      <c r="A2013" s="3">
        <f>RSI!A2013</f>
        <v>45236</v>
      </c>
      <c r="B2013" s="2">
        <f>RSI!B2013</f>
        <v>71.401499999999999</v>
      </c>
      <c r="C2013" s="2">
        <f>RSI!I2013</f>
        <v>19.59150300207493</v>
      </c>
      <c r="D2013" s="2">
        <f>MACD!E2013</f>
        <v>0.81847687834012106</v>
      </c>
      <c r="E2013" s="2">
        <f>MACD!F2013</f>
        <v>0.46545441726498393</v>
      </c>
      <c r="F2013" s="2">
        <f>'Moving Avg'!D2013</f>
        <v>71.401499999999999</v>
      </c>
      <c r="G2013" s="2">
        <f>'Moving Avg'!F2013</f>
        <v>72.620539999999977</v>
      </c>
      <c r="H2013" s="2">
        <f>'Moving Avg'!G2013</f>
        <v>73.931552000000025</v>
      </c>
      <c r="I2013" s="2">
        <f>'Moving Avg'!H2013</f>
        <v>73.098977000000019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</row>
    <row r="2014" spans="1:12" ht="13.5" x14ac:dyDescent="0.25">
      <c r="A2014" s="3">
        <f>RSI!A2014</f>
        <v>45237</v>
      </c>
      <c r="B2014" s="2">
        <f>RSI!B2014</f>
        <v>71.401499999999999</v>
      </c>
      <c r="C2014" s="2">
        <f>RSI!I2014</f>
        <v>19.591503002074916</v>
      </c>
      <c r="D2014" s="2">
        <f>MACD!E2014</f>
        <v>0.98357318490280932</v>
      </c>
      <c r="E2014" s="2">
        <f>MACD!F2014</f>
        <v>0.56907817079254908</v>
      </c>
      <c r="F2014" s="2">
        <f>'Moving Avg'!D2014</f>
        <v>71.401499999999999</v>
      </c>
      <c r="G2014" s="2">
        <f>'Moving Avg'!F2014</f>
        <v>72.533464999999978</v>
      </c>
      <c r="H2014" s="2">
        <f>'Moving Avg'!G2014</f>
        <v>73.853532000000016</v>
      </c>
      <c r="I2014" s="2">
        <f>'Moving Avg'!H2014</f>
        <v>73.096034000000031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45238</v>
      </c>
      <c r="B2015" s="2">
        <f>RSI!B2015</f>
        <v>73.099500000000006</v>
      </c>
      <c r="C2015" s="2">
        <f>RSI!I2015</f>
        <v>54.731986215498907</v>
      </c>
      <c r="D2015" s="2">
        <f>MACD!E2015</f>
        <v>1.0057042150028934</v>
      </c>
      <c r="E2015" s="2">
        <f>MACD!F2015</f>
        <v>0.65640337963461792</v>
      </c>
      <c r="F2015" s="2">
        <f>'Moving Avg'!D2015</f>
        <v>71.741100000000003</v>
      </c>
      <c r="G2015" s="2">
        <f>'Moving Avg'!F2015</f>
        <v>72.531289999999984</v>
      </c>
      <c r="H2015" s="2">
        <f>'Moving Avg'!G2015</f>
        <v>73.809124000000011</v>
      </c>
      <c r="I2015" s="2">
        <f>'Moving Avg'!H2015</f>
        <v>73.105671000000029</v>
      </c>
      <c r="J2015" s="5" t="str">
        <f>OBV!F2015</f>
        <v>BULLISH</v>
      </c>
      <c r="K2015" s="5" t="str">
        <f>OBV!G2015</f>
        <v>WEAK</v>
      </c>
      <c r="L2015" s="5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73.099500000000006</v>
      </c>
      <c r="C2016" s="2">
        <f>RSI!I2016</f>
        <v>54.731986215498907</v>
      </c>
      <c r="D2016" s="2">
        <f>MACD!E2016</f>
        <v>0.62012363499580658</v>
      </c>
      <c r="E2016" s="2">
        <f>MACD!F2016</f>
        <v>0.64914743070685565</v>
      </c>
      <c r="F2016" s="2">
        <f>'Moving Avg'!D2016</f>
        <v>72.080700000000007</v>
      </c>
      <c r="G2016" s="2">
        <f>'Moving Avg'!F2016</f>
        <v>72.529114999999976</v>
      </c>
      <c r="H2016" s="2">
        <f>'Moving Avg'!G2016</f>
        <v>73.764890000000008</v>
      </c>
      <c r="I2016" s="2">
        <f>'Moving Avg'!H2016</f>
        <v>73.111218000000036</v>
      </c>
      <c r="J2016" s="5" t="str">
        <f>OBV!F2016</f>
        <v>BULLISH</v>
      </c>
      <c r="K2016" s="5" t="str">
        <f>OBV!G2016</f>
        <v>WEAK</v>
      </c>
      <c r="L2016" s="5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72.698899999999995</v>
      </c>
      <c r="C2017" s="2">
        <f>RSI!I2017</f>
        <v>48.886299043303488</v>
      </c>
      <c r="D2017" s="2">
        <f>MACD!E2017</f>
        <v>0.32128729869398853</v>
      </c>
      <c r="E2017" s="2">
        <f>MACD!F2017</f>
        <v>0.58357540430428223</v>
      </c>
      <c r="F2017" s="2">
        <f>'Moving Avg'!D2017</f>
        <v>72.340180000000004</v>
      </c>
      <c r="G2017" s="2">
        <f>'Moving Avg'!F2017</f>
        <v>72.506909999999976</v>
      </c>
      <c r="H2017" s="2">
        <f>'Moving Avg'!G2017</f>
        <v>73.712643999999997</v>
      </c>
      <c r="I2017" s="2">
        <f>'Moving Avg'!H2017</f>
        <v>73.114762000000042</v>
      </c>
      <c r="J2017" s="5" t="str">
        <f>OBV!F2017</f>
        <v>BULLISH</v>
      </c>
      <c r="K2017" s="5" t="str">
        <f>OBV!G2017</f>
        <v>WEAK</v>
      </c>
      <c r="L2017" s="5" t="str">
        <f>OBV!H2017</f>
        <v>CONFIRMED BULLISH</v>
      </c>
    </row>
    <row r="2018" spans="1:12" ht="13.5" x14ac:dyDescent="0.25">
      <c r="A2018" s="3">
        <f>RSI!A2018</f>
        <v>45243</v>
      </c>
      <c r="B2018" s="2">
        <f>RSI!B2018</f>
        <v>72.698899999999995</v>
      </c>
      <c r="C2018" s="2">
        <f>RSI!I2018</f>
        <v>48.886299043303488</v>
      </c>
      <c r="D2018" s="2">
        <f>MACD!E2018</f>
        <v>6.8709687076392356E-2</v>
      </c>
      <c r="E2018" s="2">
        <f>MACD!F2018</f>
        <v>0.48060226085870428</v>
      </c>
      <c r="F2018" s="2">
        <f>'Moving Avg'!D2018</f>
        <v>72.59966</v>
      </c>
      <c r="G2018" s="2">
        <f>'Moving Avg'!F2018</f>
        <v>72.484704999999991</v>
      </c>
      <c r="H2018" s="2">
        <f>'Moving Avg'!G2018</f>
        <v>73.660571999999988</v>
      </c>
      <c r="I2018" s="2">
        <f>'Moving Avg'!H2018</f>
        <v>73.118306000000032</v>
      </c>
      <c r="J2018" s="5" t="str">
        <f>OBV!F2018</f>
        <v>BULLISH</v>
      </c>
      <c r="K2018" s="5" t="str">
        <f>OBV!G2018</f>
        <v>WEAK</v>
      </c>
      <c r="L2018" s="5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72.698899999999995</v>
      </c>
      <c r="C2019" s="2">
        <f>RSI!I2019</f>
        <v>48.886299043303488</v>
      </c>
      <c r="D2019" s="2">
        <f>MACD!E2019</f>
        <v>-0.14474695663625425</v>
      </c>
      <c r="E2019" s="2">
        <f>MACD!F2019</f>
        <v>0.35553241735971264</v>
      </c>
      <c r="F2019" s="2">
        <f>'Moving Avg'!D2019</f>
        <v>72.859139999999996</v>
      </c>
      <c r="G2019" s="2">
        <f>'Moving Avg'!F2019</f>
        <v>72.462499999999991</v>
      </c>
      <c r="H2019" s="2">
        <f>'Moving Avg'!G2019</f>
        <v>73.608499999999992</v>
      </c>
      <c r="I2019" s="2">
        <f>'Moving Avg'!H2019</f>
        <v>73.121850000000038</v>
      </c>
      <c r="J2019" s="5" t="str">
        <f>OBV!F2019</f>
        <v>BULLISH</v>
      </c>
      <c r="K2019" s="5" t="str">
        <f>OBV!G2019</f>
        <v>WEAK</v>
      </c>
      <c r="L2019" s="5" t="str">
        <f>OBV!H2019</f>
        <v>CONFIRMED BULLISH</v>
      </c>
    </row>
    <row r="2020" spans="1:12" ht="13.5" x14ac:dyDescent="0.25">
      <c r="A2020" s="3">
        <f>RSI!A2020</f>
        <v>45245</v>
      </c>
      <c r="B2020" s="2">
        <f>RSI!B2020</f>
        <v>72.698899999999995</v>
      </c>
      <c r="C2020" s="2">
        <f>RSI!I2020</f>
        <v>48.886299043303488</v>
      </c>
      <c r="D2020" s="2">
        <f>MACD!E2020</f>
        <v>-0.32512071502495132</v>
      </c>
      <c r="E2020" s="2">
        <f>MACD!F2020</f>
        <v>0.21940179088277983</v>
      </c>
      <c r="F2020" s="2">
        <f>'Moving Avg'!D2020</f>
        <v>72.779019999999988</v>
      </c>
      <c r="G2020" s="2">
        <f>'Moving Avg'!F2020</f>
        <v>72.440295000000006</v>
      </c>
      <c r="H2020" s="2">
        <f>'Moving Avg'!G2020</f>
        <v>73.556427999999983</v>
      </c>
      <c r="I2020" s="2">
        <f>'Moving Avg'!H2020</f>
        <v>73.125803000000033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</row>
    <row r="2021" spans="1:12" ht="13.5" x14ac:dyDescent="0.25">
      <c r="A2021" s="3">
        <f>RSI!A2021</f>
        <v>45246</v>
      </c>
      <c r="B2021" s="2">
        <f>RSI!B2021</f>
        <v>72.698899999999995</v>
      </c>
      <c r="C2021" s="2">
        <f>RSI!I2021</f>
        <v>48.886299043303488</v>
      </c>
      <c r="D2021" s="2">
        <f>MACD!E2021</f>
        <v>-0.47751929250870262</v>
      </c>
      <c r="E2021" s="2">
        <f>MACD!F2021</f>
        <v>8.0017574204483355E-2</v>
      </c>
      <c r="F2021" s="2">
        <f>'Moving Avg'!D2021</f>
        <v>72.698899999999995</v>
      </c>
      <c r="G2021" s="2">
        <f>'Moving Avg'!F2021</f>
        <v>72.418090000000021</v>
      </c>
      <c r="H2021" s="2">
        <f>'Moving Avg'!G2021</f>
        <v>73.504355999999973</v>
      </c>
      <c r="I2021" s="2">
        <f>'Moving Avg'!H2021</f>
        <v>73.129756000000029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</row>
    <row r="2022" spans="1:12" ht="13.5" x14ac:dyDescent="0.25">
      <c r="A2022" s="3">
        <f>RSI!A2022</f>
        <v>45247</v>
      </c>
      <c r="B2022" s="2">
        <f>RSI!B2022</f>
        <v>72.698899999999995</v>
      </c>
      <c r="C2022" s="2">
        <f>RSI!I2022</f>
        <v>48.886299043303488</v>
      </c>
      <c r="D2022" s="2">
        <f>MACD!E2022</f>
        <v>-0.60626325728931363</v>
      </c>
      <c r="E2022" s="2">
        <f>MACD!F2022</f>
        <v>-5.723859209427605E-2</v>
      </c>
      <c r="F2022" s="2">
        <f>'Moving Avg'!D2022</f>
        <v>72.698899999999995</v>
      </c>
      <c r="G2022" s="2">
        <f>'Moving Avg'!F2022</f>
        <v>72.35235000000003</v>
      </c>
      <c r="H2022" s="2">
        <f>'Moving Avg'!G2022</f>
        <v>73.490249999999975</v>
      </c>
      <c r="I2022" s="2">
        <f>'Moving Avg'!H2022</f>
        <v>73.133709000000025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45250</v>
      </c>
      <c r="B2023" s="2">
        <f>RSI!B2023</f>
        <v>72.698899999999995</v>
      </c>
      <c r="C2023" s="2">
        <f>RSI!I2023</f>
        <v>48.886299043303481</v>
      </c>
      <c r="D2023" s="2">
        <f>MACD!E2023</f>
        <v>-0.71500723815971412</v>
      </c>
      <c r="E2023" s="2">
        <f>MACD!F2023</f>
        <v>-0.18879232130736368</v>
      </c>
      <c r="F2023" s="2">
        <f>'Moving Avg'!D2023</f>
        <v>72.698899999999995</v>
      </c>
      <c r="G2023" s="2">
        <f>'Moving Avg'!F2023</f>
        <v>72.286610000000024</v>
      </c>
      <c r="H2023" s="2">
        <f>'Moving Avg'!G2023</f>
        <v>73.446537999999961</v>
      </c>
      <c r="I2023" s="2">
        <f>'Moving Avg'!H2023</f>
        <v>73.137662000000034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72.698899999999995</v>
      </c>
      <c r="C2024" s="2">
        <f>RSI!I2024</f>
        <v>48.886299043303488</v>
      </c>
      <c r="D2024" s="2">
        <f>MACD!E2024</f>
        <v>-0.80684246832132089</v>
      </c>
      <c r="E2024" s="2">
        <f>MACD!F2024</f>
        <v>-0.31240235071015515</v>
      </c>
      <c r="F2024" s="2">
        <f>'Moving Avg'!D2024</f>
        <v>72.698899999999995</v>
      </c>
      <c r="G2024" s="2">
        <f>'Moving Avg'!F2024</f>
        <v>72.220870000000019</v>
      </c>
      <c r="H2024" s="2">
        <f>'Moving Avg'!G2024</f>
        <v>73.402825999999962</v>
      </c>
      <c r="I2024" s="2">
        <f>'Moving Avg'!H2024</f>
        <v>73.14161500000003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72.707599999999999</v>
      </c>
      <c r="C2025" s="2">
        <f>RSI!I2025</f>
        <v>49.099897834428873</v>
      </c>
      <c r="D2025" s="2">
        <f>MACD!E2025</f>
        <v>-0.62379722165793794</v>
      </c>
      <c r="E2025" s="2">
        <f>MACD!F2025</f>
        <v>-0.37468132489971173</v>
      </c>
      <c r="F2025" s="2">
        <f>'Moving Avg'!D2025</f>
        <v>72.700639999999993</v>
      </c>
      <c r="G2025" s="2">
        <f>'Moving Avg'!F2025</f>
        <v>72.15556500000001</v>
      </c>
      <c r="H2025" s="2">
        <f>'Moving Avg'!G2025</f>
        <v>73.359287999999964</v>
      </c>
      <c r="I2025" s="2">
        <f>'Moving Avg'!H2025</f>
        <v>73.14561150000003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</row>
    <row r="2026" spans="1:12" ht="13.5" x14ac:dyDescent="0.25">
      <c r="A2026" s="3">
        <f>RSI!A2026</f>
        <v>45253</v>
      </c>
      <c r="B2026" s="2">
        <f>RSI!B2026</f>
        <v>72.698899999999995</v>
      </c>
      <c r="C2026" s="2">
        <f>RSI!I2026</f>
        <v>48.879921154641771</v>
      </c>
      <c r="D2026" s="2">
        <f>MACD!E2026</f>
        <v>-0.46816636205947759</v>
      </c>
      <c r="E2026" s="2">
        <f>MACD!F2026</f>
        <v>-0.39337833233166491</v>
      </c>
      <c r="F2026" s="2">
        <f>'Moving Avg'!D2026</f>
        <v>72.700639999999993</v>
      </c>
      <c r="G2026" s="2">
        <f>'Moving Avg'!F2026</f>
        <v>72.220435000000023</v>
      </c>
      <c r="H2026" s="2">
        <f>'Moving Avg'!G2026</f>
        <v>73.315575999999965</v>
      </c>
      <c r="I2026" s="2">
        <f>'Moving Avg'!H2026</f>
        <v>73.149564500000025</v>
      </c>
      <c r="J2026" s="5" t="str">
        <f>OBV!F2026</f>
        <v>BEARISH</v>
      </c>
      <c r="K2026" s="5" t="str">
        <f>OBV!G2026</f>
        <v>NEUTRAL</v>
      </c>
      <c r="L2026" s="5" t="str">
        <f>OBV!H2026</f>
        <v>NEUTRAL</v>
      </c>
    </row>
    <row r="2027" spans="1:12" ht="13.5" x14ac:dyDescent="0.25">
      <c r="A2027" s="3">
        <f>RSI!A2027</f>
        <v>45254</v>
      </c>
      <c r="B2027" s="2">
        <f>RSI!B2027</f>
        <v>72.698899999999995</v>
      </c>
      <c r="C2027" s="2">
        <f>RSI!I2027</f>
        <v>48.879921154641771</v>
      </c>
      <c r="D2027" s="2">
        <f>MACD!E2027</f>
        <v>-0.3979636502708388</v>
      </c>
      <c r="E2027" s="2">
        <f>MACD!F2027</f>
        <v>-0.39429539591949975</v>
      </c>
      <c r="F2027" s="2">
        <f>'Moving Avg'!D2027</f>
        <v>72.700639999999993</v>
      </c>
      <c r="G2027" s="2">
        <f>'Moving Avg'!F2027</f>
        <v>72.285305000000022</v>
      </c>
      <c r="H2027" s="2">
        <f>'Moving Avg'!G2027</f>
        <v>73.271863999999965</v>
      </c>
      <c r="I2027" s="2">
        <f>'Moving Avg'!H2027</f>
        <v>73.153108500000016</v>
      </c>
      <c r="J2027" s="5" t="str">
        <f>OBV!F2027</f>
        <v>BEARISH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70.530799999999999</v>
      </c>
      <c r="C2028" s="2">
        <f>RSI!I2028</f>
        <v>21.29966623512648</v>
      </c>
      <c r="D2028" s="2">
        <f>MACD!E2028</f>
        <v>-0.17782632735642778</v>
      </c>
      <c r="E2028" s="2">
        <f>MACD!F2028</f>
        <v>-0.35100158220688538</v>
      </c>
      <c r="F2028" s="2">
        <f>'Moving Avg'!D2028</f>
        <v>72.267019999999988</v>
      </c>
      <c r="G2028" s="2">
        <f>'Moving Avg'!F2028</f>
        <v>72.241770000000002</v>
      </c>
      <c r="H2028" s="2">
        <f>'Moving Avg'!G2028</f>
        <v>73.184789999999964</v>
      </c>
      <c r="I2028" s="2">
        <f>'Moving Avg'!H2028</f>
        <v>73.145812000000021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</row>
    <row r="2029" spans="1:12" ht="13.5" x14ac:dyDescent="0.25">
      <c r="A2029" s="3">
        <f>RSI!A2029</f>
        <v>45258</v>
      </c>
      <c r="B2029" s="2">
        <f>RSI!B2029</f>
        <v>70.522000000000006</v>
      </c>
      <c r="C2029" s="2">
        <f>RSI!I2029</f>
        <v>21.247262913346233</v>
      </c>
      <c r="D2029" s="2">
        <f>MACD!E2029</f>
        <v>2.2031989198836754E-2</v>
      </c>
      <c r="E2029" s="2">
        <f>MACD!F2029</f>
        <v>-0.27639486792574092</v>
      </c>
      <c r="F2029" s="2">
        <f>'Moving Avg'!D2029</f>
        <v>71.831639999999993</v>
      </c>
      <c r="G2029" s="2">
        <f>'Moving Avg'!F2029</f>
        <v>72.197794999999999</v>
      </c>
      <c r="H2029" s="2">
        <f>'Moving Avg'!G2029</f>
        <v>73.097539999999967</v>
      </c>
      <c r="I2029" s="2">
        <f>'Moving Avg'!H2029</f>
        <v>73.138471500000009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70.086699999999993</v>
      </c>
      <c r="C2030" s="2">
        <f>RSI!I2030</f>
        <v>18.785233208549187</v>
      </c>
      <c r="D2030" s="2">
        <f>MACD!E2030</f>
        <v>0.23541748519853911</v>
      </c>
      <c r="E2030" s="2">
        <f>MACD!F2030</f>
        <v>-0.17403239730088493</v>
      </c>
      <c r="F2030" s="2">
        <f>'Moving Avg'!D2030</f>
        <v>71.307460000000006</v>
      </c>
      <c r="G2030" s="2">
        <f>'Moving Avg'!F2030</f>
        <v>72.132055000000008</v>
      </c>
      <c r="H2030" s="2">
        <f>'Moving Avg'!G2030</f>
        <v>73.001583999999951</v>
      </c>
      <c r="I2030" s="2">
        <f>'Moving Avg'!H2030</f>
        <v>73.128954500000006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</row>
    <row r="2031" spans="1:12" ht="13.5" x14ac:dyDescent="0.25">
      <c r="A2031" s="3">
        <f>RSI!A2031</f>
        <v>45260</v>
      </c>
      <c r="B2031" s="2">
        <f>RSI!B2031</f>
        <v>70.086699999999993</v>
      </c>
      <c r="C2031" s="2">
        <f>RSI!I2031</f>
        <v>18.785233208549187</v>
      </c>
      <c r="D2031" s="2">
        <f>MACD!E2031</f>
        <v>0.42968569448379412</v>
      </c>
      <c r="E2031" s="2">
        <f>MACD!F2031</f>
        <v>-5.3288778943949122E-2</v>
      </c>
      <c r="F2031" s="2">
        <f>'Moving Avg'!D2031</f>
        <v>70.785020000000003</v>
      </c>
      <c r="G2031" s="2">
        <f>'Moving Avg'!F2031</f>
        <v>72.066315000000003</v>
      </c>
      <c r="H2031" s="2">
        <f>'Moving Avg'!G2031</f>
        <v>72.90562799999995</v>
      </c>
      <c r="I2031" s="2">
        <f>'Moving Avg'!H2031</f>
        <v>73.119437500000004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70.086699999999993</v>
      </c>
      <c r="C2032" s="2">
        <f>RSI!I2032</f>
        <v>18.785233208549187</v>
      </c>
      <c r="D2032" s="2">
        <f>MACD!E2032</f>
        <v>0.60676208985562141</v>
      </c>
      <c r="E2032" s="2">
        <f>MACD!F2032</f>
        <v>7.872139481596499E-2</v>
      </c>
      <c r="F2032" s="2">
        <f>'Moving Avg'!D2032</f>
        <v>70.26258</v>
      </c>
      <c r="G2032" s="2">
        <f>'Moving Avg'!F2032</f>
        <v>72.000574999999998</v>
      </c>
      <c r="H2032" s="2">
        <f>'Moving Avg'!G2032</f>
        <v>72.809671999999949</v>
      </c>
      <c r="I2032" s="2">
        <f>'Moving Avg'!H2032</f>
        <v>73.109920500000001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</row>
    <row r="2033" spans="1:12" ht="13.5" x14ac:dyDescent="0.25">
      <c r="A2033" s="3">
        <f>RSI!A2033</f>
        <v>45264</v>
      </c>
      <c r="B2033" s="2">
        <f>RSI!B2033</f>
        <v>70.086699999999993</v>
      </c>
      <c r="C2033" s="2">
        <f>RSI!I2033</f>
        <v>18.785233208549187</v>
      </c>
      <c r="D2033" s="2">
        <f>MACD!E2033</f>
        <v>0.76835115073262727</v>
      </c>
      <c r="E2033" s="2">
        <f>MACD!F2033</f>
        <v>0.21664734599929747</v>
      </c>
      <c r="F2033" s="2">
        <f>'Moving Avg'!D2033</f>
        <v>70.173760000000001</v>
      </c>
      <c r="G2033" s="2">
        <f>'Moving Avg'!F2033</f>
        <v>71.934834999999993</v>
      </c>
      <c r="H2033" s="2">
        <f>'Moving Avg'!G2033</f>
        <v>72.713715999999948</v>
      </c>
      <c r="I2033" s="2">
        <f>'Moving Avg'!H2033</f>
        <v>73.100403499999999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70.086699999999993</v>
      </c>
      <c r="C2034" s="2">
        <f>RSI!I2034</f>
        <v>18.785233208549187</v>
      </c>
      <c r="D2034" s="2">
        <f>MACD!E2034</f>
        <v>0.91596478930313197</v>
      </c>
      <c r="E2034" s="2">
        <f>MACD!F2034</f>
        <v>0.35651083466006439</v>
      </c>
      <c r="F2034" s="2">
        <f>'Moving Avg'!D2034</f>
        <v>70.086699999999993</v>
      </c>
      <c r="G2034" s="2">
        <f>'Moving Avg'!F2034</f>
        <v>71.869095000000002</v>
      </c>
      <c r="H2034" s="2">
        <f>'Moving Avg'!G2034</f>
        <v>72.617759999999947</v>
      </c>
      <c r="I2034" s="2">
        <f>'Moving Avg'!H2034</f>
        <v>73.094976499999987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</row>
    <row r="2035" spans="1:12" ht="13.5" x14ac:dyDescent="0.25">
      <c r="A2035" s="3">
        <f>RSI!A2035</f>
        <v>45266</v>
      </c>
      <c r="B2035" s="2">
        <f>RSI!B2035</f>
        <v>70.086699999999993</v>
      </c>
      <c r="C2035" s="2">
        <f>RSI!I2035</f>
        <v>18.785233208549187</v>
      </c>
      <c r="D2035" s="2">
        <f>MACD!E2035</f>
        <v>1.0522852777637581</v>
      </c>
      <c r="E2035" s="2">
        <f>MACD!F2035</f>
        <v>0.49566572328080316</v>
      </c>
      <c r="F2035" s="2">
        <f>'Moving Avg'!D2035</f>
        <v>70.086699999999993</v>
      </c>
      <c r="G2035" s="2">
        <f>'Moving Avg'!F2035</f>
        <v>71.718455000000006</v>
      </c>
      <c r="H2035" s="2">
        <f>'Moving Avg'!G2035</f>
        <v>72.521803999999932</v>
      </c>
      <c r="I2035" s="2">
        <f>'Moving Avg'!H2035</f>
        <v>73.085459499999999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</row>
    <row r="2036" spans="1:12" ht="13.5" x14ac:dyDescent="0.25">
      <c r="A2036" s="3">
        <f>RSI!A2036</f>
        <v>45267</v>
      </c>
      <c r="B2036" s="2">
        <f>RSI!B2036</f>
        <v>70.086699999999993</v>
      </c>
      <c r="C2036" s="2">
        <f>RSI!I2036</f>
        <v>18.785233208549187</v>
      </c>
      <c r="D2036" s="2">
        <f>MACD!E2036</f>
        <v>1.175626568976341</v>
      </c>
      <c r="E2036" s="2">
        <f>MACD!F2036</f>
        <v>0.63165789241991077</v>
      </c>
      <c r="F2036" s="2">
        <f>'Moving Avg'!D2036</f>
        <v>70.086699999999993</v>
      </c>
      <c r="G2036" s="2">
        <f>'Moving Avg'!F2036</f>
        <v>71.56781500000001</v>
      </c>
      <c r="H2036" s="2">
        <f>'Moving Avg'!G2036</f>
        <v>72.425847999999945</v>
      </c>
      <c r="I2036" s="2">
        <f>'Moving Avg'!H2036</f>
        <v>73.075942499999996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</row>
    <row r="2037" spans="1:12" ht="13.5" x14ac:dyDescent="0.25">
      <c r="A2037" s="3">
        <f>RSI!A2037</f>
        <v>45268</v>
      </c>
      <c r="B2037" s="2">
        <f>RSI!B2037</f>
        <v>73.125600000000006</v>
      </c>
      <c r="C2037" s="2">
        <f>RSI!I2037</f>
        <v>65.571980921162037</v>
      </c>
      <c r="D2037" s="2">
        <f>MACD!E2037</f>
        <v>1.0635289872314644</v>
      </c>
      <c r="E2037" s="2">
        <f>MACD!F2037</f>
        <v>0.71803211138222156</v>
      </c>
      <c r="F2037" s="2">
        <f>'Moving Avg'!D2037</f>
        <v>70.694479999999999</v>
      </c>
      <c r="G2037" s="2">
        <f>'Moving Avg'!F2037</f>
        <v>71.589150000000004</v>
      </c>
      <c r="H2037" s="2">
        <f>'Moving Avg'!G2037</f>
        <v>72.390669999999943</v>
      </c>
      <c r="I2037" s="2">
        <f>'Moving Avg'!H2037</f>
        <v>73.081619999999987</v>
      </c>
      <c r="J2037" s="5" t="str">
        <f>OBV!F2037</f>
        <v>BULLISH</v>
      </c>
      <c r="K2037" s="5" t="str">
        <f>OBV!G2037</f>
        <v>WEAK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73.055899999999994</v>
      </c>
      <c r="C2038" s="2">
        <f>RSI!I2038</f>
        <v>64.65201660175228</v>
      </c>
      <c r="D2038" s="2">
        <f>MACD!E2038</f>
        <v>0.63032969683612805</v>
      </c>
      <c r="E2038" s="2">
        <f>MACD!F2038</f>
        <v>0.70049162847300295</v>
      </c>
      <c r="F2038" s="2">
        <f>'Moving Avg'!D2038</f>
        <v>71.288319999999999</v>
      </c>
      <c r="G2038" s="2">
        <f>'Moving Avg'!F2038</f>
        <v>71.606999999999999</v>
      </c>
      <c r="H2038" s="2">
        <f>'Moving Avg'!G2038</f>
        <v>72.354097999999937</v>
      </c>
      <c r="I2038" s="2">
        <f>'Moving Avg'!H2038</f>
        <v>73.086948999999976</v>
      </c>
      <c r="J2038" s="5" t="str">
        <f>OBV!F2038</f>
        <v>BULLISH</v>
      </c>
      <c r="K2038" s="5" t="str">
        <f>OBV!G2038</f>
        <v>WEAK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70.548199999999994</v>
      </c>
      <c r="C2039" s="2">
        <f>RSI!I2039</f>
        <v>41.883894152263771</v>
      </c>
      <c r="D2039" s="2">
        <f>MACD!E2039</f>
        <v>0.43937094000973786</v>
      </c>
      <c r="E2039" s="2">
        <f>MACD!F2039</f>
        <v>0.64826749078034995</v>
      </c>
      <c r="F2039" s="2">
        <f>'Moving Avg'!D2039</f>
        <v>71.380619999999993</v>
      </c>
      <c r="G2039" s="2">
        <f>'Moving Avg'!F2039</f>
        <v>71.499465000000001</v>
      </c>
      <c r="H2039" s="2">
        <f>'Moving Avg'!G2039</f>
        <v>72.267371999999952</v>
      </c>
      <c r="I2039" s="2">
        <f>'Moving Avg'!H2039</f>
        <v>73.079739499999974</v>
      </c>
      <c r="J2039" s="5" t="str">
        <f>OBV!F2039</f>
        <v>BULLISH</v>
      </c>
      <c r="K2039" s="5" t="str">
        <f>OBV!G2039</f>
        <v>WEAK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70.548199999999994</v>
      </c>
      <c r="C2040" s="2">
        <f>RSI!I2040</f>
        <v>41.883894152263771</v>
      </c>
      <c r="D2040" s="2">
        <f>MACD!E2040</f>
        <v>0.21748449588638152</v>
      </c>
      <c r="E2040" s="2">
        <f>MACD!F2040</f>
        <v>0.56211089180155627</v>
      </c>
      <c r="F2040" s="2">
        <f>'Moving Avg'!D2040</f>
        <v>71.472920000000002</v>
      </c>
      <c r="G2040" s="2">
        <f>'Moving Avg'!F2040</f>
        <v>71.391929999999988</v>
      </c>
      <c r="H2040" s="2">
        <f>'Moving Avg'!G2040</f>
        <v>72.180645999999967</v>
      </c>
      <c r="I2040" s="2">
        <f>'Moving Avg'!H2040</f>
        <v>73.072570999999968</v>
      </c>
      <c r="J2040" s="5" t="str">
        <f>OBV!F2040</f>
        <v>BULLISH</v>
      </c>
      <c r="K2040" s="5" t="str">
        <f>OBV!G2040</f>
        <v>WEAK</v>
      </c>
      <c r="L2040" s="5" t="str">
        <f>OBV!H2040</f>
        <v>CONFIRMED BULLISH</v>
      </c>
    </row>
    <row r="2041" spans="1:12" ht="13.5" x14ac:dyDescent="0.25">
      <c r="A2041" s="3">
        <f>RSI!A2041</f>
        <v>45274</v>
      </c>
      <c r="B2041" s="2">
        <f>RSI!B2041</f>
        <v>70.548199999999994</v>
      </c>
      <c r="C2041" s="2">
        <f>RSI!I2041</f>
        <v>41.883894152263771</v>
      </c>
      <c r="D2041" s="2">
        <f>MACD!E2041</f>
        <v>3.5904125181332347E-2</v>
      </c>
      <c r="E2041" s="2">
        <f>MACD!F2041</f>
        <v>0.45686953847751155</v>
      </c>
      <c r="F2041" s="2">
        <f>'Moving Avg'!D2041</f>
        <v>71.565219999999997</v>
      </c>
      <c r="G2041" s="2">
        <f>'Moving Avg'!F2041</f>
        <v>71.284394999999989</v>
      </c>
      <c r="H2041" s="2">
        <f>'Moving Avg'!G2041</f>
        <v>72.111335999999966</v>
      </c>
      <c r="I2041" s="2">
        <f>'Moving Avg'!H2041</f>
        <v>73.065402499999962</v>
      </c>
      <c r="J2041" s="5" t="str">
        <f>OBV!F2041</f>
        <v>BULLISH</v>
      </c>
      <c r="K2041" s="5" t="str">
        <f>OBV!G2041</f>
        <v>WEAK</v>
      </c>
      <c r="L2041" s="5" t="str">
        <f>OBV!H2041</f>
        <v>CONFIRMED BULLISH</v>
      </c>
    </row>
    <row r="2042" spans="1:12" ht="13.5" x14ac:dyDescent="0.25">
      <c r="A2042" s="3">
        <f>RSI!A2042</f>
        <v>45275</v>
      </c>
      <c r="B2042" s="2">
        <f>RSI!B2042</f>
        <v>70.548199999999994</v>
      </c>
      <c r="C2042" s="2">
        <f>RSI!I2042</f>
        <v>41.883894152263771</v>
      </c>
      <c r="D2042" s="2">
        <f>MACD!E2042</f>
        <v>-0.11202812109961258</v>
      </c>
      <c r="E2042" s="2">
        <f>MACD!F2042</f>
        <v>0.34309000656208671</v>
      </c>
      <c r="F2042" s="2">
        <f>'Moving Avg'!D2042</f>
        <v>71.04974</v>
      </c>
      <c r="G2042" s="2">
        <f>'Moving Avg'!F2042</f>
        <v>71.176859999999976</v>
      </c>
      <c r="H2042" s="2">
        <f>'Moving Avg'!G2042</f>
        <v>72.057697999999974</v>
      </c>
      <c r="I2042" s="2">
        <f>'Moving Avg'!H2042</f>
        <v>73.05823399999997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71.401499999999999</v>
      </c>
      <c r="C2043" s="2">
        <f>RSI!I2043</f>
        <v>49.950803098018902</v>
      </c>
      <c r="D2043" s="2">
        <f>MACD!E2043</f>
        <v>-0.29511944657784284</v>
      </c>
      <c r="E2043" s="2">
        <f>MACD!F2043</f>
        <v>0.21544811593410079</v>
      </c>
      <c r="F2043" s="2">
        <f>'Moving Avg'!D2043</f>
        <v>70.718859999999992</v>
      </c>
      <c r="G2043" s="2">
        <f>'Moving Avg'!F2043</f>
        <v>71.111989999999963</v>
      </c>
      <c r="H2043" s="2">
        <f>'Moving Avg'!G2043</f>
        <v>72.022867999999974</v>
      </c>
      <c r="I2043" s="2">
        <f>'Moving Avg'!H2043</f>
        <v>73.055331999999964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71.497299999999996</v>
      </c>
      <c r="C2044" s="2">
        <f>RSI!I2044</f>
        <v>50.776894506806975</v>
      </c>
      <c r="D2044" s="2">
        <f>MACD!E2044</f>
        <v>-0.45728365375791213</v>
      </c>
      <c r="E2044" s="2">
        <f>MACD!F2044</f>
        <v>8.0901761995698221E-2</v>
      </c>
      <c r="F2044" s="2">
        <f>'Moving Avg'!D2044</f>
        <v>70.90867999999999</v>
      </c>
      <c r="G2044" s="2">
        <f>'Moving Avg'!F2044</f>
        <v>71.051909999999978</v>
      </c>
      <c r="H2044" s="2">
        <f>'Moving Avg'!G2044</f>
        <v>71.989953999999983</v>
      </c>
      <c r="I2044" s="2">
        <f>'Moving Avg'!H2044</f>
        <v>73.052908999999943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</row>
    <row r="2045" spans="1:12" ht="13.5" x14ac:dyDescent="0.25">
      <c r="A2045" s="3">
        <f>RSI!A2045</f>
        <v>45280</v>
      </c>
      <c r="B2045" s="2">
        <f>RSI!B2045</f>
        <v>71.497299999999996</v>
      </c>
      <c r="C2045" s="2">
        <f>RSI!I2045</f>
        <v>50.776894506806968</v>
      </c>
      <c r="D2045" s="2">
        <f>MACD!E2045</f>
        <v>-0.5951993869758212</v>
      </c>
      <c r="E2045" s="2">
        <f>MACD!F2045</f>
        <v>-5.4318467798605677E-2</v>
      </c>
      <c r="F2045" s="2">
        <f>'Moving Avg'!D2045</f>
        <v>71.098499999999987</v>
      </c>
      <c r="G2045" s="2">
        <f>'Moving Avg'!F2045</f>
        <v>70.991394999999983</v>
      </c>
      <c r="H2045" s="2">
        <f>'Moving Avg'!G2045</f>
        <v>71.957039999999992</v>
      </c>
      <c r="I2045" s="2">
        <f>'Moving Avg'!H2045</f>
        <v>73.05048599999995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70.966099999999997</v>
      </c>
      <c r="C2046" s="2">
        <f>RSI!I2046</f>
        <v>45.904441852848649</v>
      </c>
      <c r="D2046" s="2">
        <f>MACD!E2046</f>
        <v>-0.67319719064255423</v>
      </c>
      <c r="E2046" s="2">
        <f>MACD!F2046</f>
        <v>-0.17809421236739539</v>
      </c>
      <c r="F2046" s="2">
        <f>'Moving Avg'!D2046</f>
        <v>71.182079999999999</v>
      </c>
      <c r="G2046" s="2">
        <f>'Moving Avg'!F2046</f>
        <v>70.904754999999994</v>
      </c>
      <c r="H2046" s="2">
        <f>'Moving Avg'!G2046</f>
        <v>71.913501999999994</v>
      </c>
      <c r="I2046" s="2">
        <f>'Moving Avg'!H2046</f>
        <v>73.047410999999954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</row>
    <row r="2047" spans="1:12" ht="13.5" x14ac:dyDescent="0.25">
      <c r="A2047" s="3">
        <f>RSI!A2047</f>
        <v>45282</v>
      </c>
      <c r="B2047" s="2">
        <f>RSI!B2047</f>
        <v>71.497299999999996</v>
      </c>
      <c r="C2047" s="2">
        <f>RSI!I2047</f>
        <v>50.971065336157963</v>
      </c>
      <c r="D2047" s="2">
        <f>MACD!E2047</f>
        <v>-0.30848154177013498</v>
      </c>
      <c r="E2047" s="2">
        <f>MACD!F2047</f>
        <v>-0.20417167824794333</v>
      </c>
      <c r="F2047" s="2">
        <f>'Moving Avg'!D2047</f>
        <v>71.371899999999997</v>
      </c>
      <c r="G2047" s="2">
        <f>'Moving Avg'!F2047</f>
        <v>70.844674999999981</v>
      </c>
      <c r="H2047" s="2">
        <f>'Moving Avg'!G2047</f>
        <v>71.880587999999989</v>
      </c>
      <c r="I2047" s="2">
        <f>'Moving Avg'!H2047</f>
        <v>73.04699199999996</v>
      </c>
      <c r="J2047" s="5" t="str">
        <f>OBV!F2047</f>
        <v>BULLISH</v>
      </c>
      <c r="K2047" s="5" t="str">
        <f>OBV!G2047</f>
        <v>NEUTRAL</v>
      </c>
      <c r="L2047" s="5" t="str">
        <f>OBV!H2047</f>
        <v>CONFIRMED BULLISH</v>
      </c>
    </row>
    <row r="2048" spans="1:12" ht="13.5" x14ac:dyDescent="0.25">
      <c r="A2048" s="3">
        <f>RSI!A2048</f>
        <v>45285</v>
      </c>
      <c r="B2048" s="2">
        <f>RSI!B2048</f>
        <v>71.497299999999996</v>
      </c>
      <c r="C2048" s="2">
        <f>RSI!I2048</f>
        <v>50.971065336157963</v>
      </c>
      <c r="D2048" s="2">
        <f>MACD!E2048</f>
        <v>-1.1387155425424567E-2</v>
      </c>
      <c r="E2048" s="2">
        <f>MACD!F2048</f>
        <v>-0.16561477368343958</v>
      </c>
      <c r="F2048" s="2">
        <f>'Moving Avg'!D2048</f>
        <v>71.391059999999996</v>
      </c>
      <c r="G2048" s="2">
        <f>'Moving Avg'!F2048</f>
        <v>70.893000000000001</v>
      </c>
      <c r="H2048" s="2">
        <f>'Moving Avg'!G2048</f>
        <v>71.847673999999984</v>
      </c>
      <c r="I2048" s="2">
        <f>'Moving Avg'!H2048</f>
        <v>73.046572999999952</v>
      </c>
      <c r="J2048" s="5" t="str">
        <f>OBV!F2048</f>
        <v>BULLISH</v>
      </c>
      <c r="K2048" s="5" t="str">
        <f>OBV!G2048</f>
        <v>NEUTRAL</v>
      </c>
      <c r="L2048" s="5" t="str">
        <f>OBV!H2048</f>
        <v>CONFIRMED BULLISH</v>
      </c>
    </row>
    <row r="2049" spans="1:12" ht="13.5" x14ac:dyDescent="0.25">
      <c r="A2049" s="3">
        <f>RSI!A2049</f>
        <v>45286</v>
      </c>
      <c r="B2049" s="2">
        <f>RSI!B2049</f>
        <v>71.497299999999996</v>
      </c>
      <c r="C2049" s="2">
        <f>RSI!I2049</f>
        <v>50.971065336157963</v>
      </c>
      <c r="D2049" s="2">
        <f>MACD!E2049</f>
        <v>-0.14652930680291831</v>
      </c>
      <c r="E2049" s="2">
        <f>MACD!F2049</f>
        <v>-0.16179768030733532</v>
      </c>
      <c r="F2049" s="2">
        <f>'Moving Avg'!D2049</f>
        <v>71.391059999999996</v>
      </c>
      <c r="G2049" s="2">
        <f>'Moving Avg'!F2049</f>
        <v>70.94176499999999</v>
      </c>
      <c r="H2049" s="2">
        <f>'Moving Avg'!G2049</f>
        <v>71.814759999999993</v>
      </c>
      <c r="I2049" s="2">
        <f>'Moving Avg'!H2049</f>
        <v>73.046153999999945</v>
      </c>
      <c r="J2049" s="5" t="str">
        <f>OBV!F2049</f>
        <v>BULLISH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45287</v>
      </c>
      <c r="B2050" s="2">
        <f>RSI!B2050</f>
        <v>70.539500000000004</v>
      </c>
      <c r="C2050" s="2">
        <f>RSI!I2050</f>
        <v>42.092672747193618</v>
      </c>
      <c r="D2050" s="2">
        <f>MACD!E2050</f>
        <v>-0.19060786635162685</v>
      </c>
      <c r="E2050" s="2">
        <f>MACD!F2050</f>
        <v>-0.16755971751619364</v>
      </c>
      <c r="F2050" s="2">
        <f>'Moving Avg'!D2050</f>
        <v>71.199499999999986</v>
      </c>
      <c r="G2050" s="2">
        <f>'Moving Avg'!F2050</f>
        <v>70.964404999999999</v>
      </c>
      <c r="H2050" s="2">
        <f>'Moving Avg'!G2050</f>
        <v>71.762689999999992</v>
      </c>
      <c r="I2050" s="2">
        <f>'Moving Avg'!H2050</f>
        <v>73.040945999999934</v>
      </c>
      <c r="J2050" s="5" t="str">
        <f>OBV!F2050</f>
        <v>BULLISH</v>
      </c>
      <c r="K2050" s="5" t="str">
        <f>OBV!G2050</f>
        <v>NEUTRAL</v>
      </c>
      <c r="L2050" s="5" t="str">
        <f>OBV!H2050</f>
        <v>BULLISH DIVERGENCE</v>
      </c>
    </row>
    <row r="2051" spans="1:12" ht="13.5" x14ac:dyDescent="0.25">
      <c r="A2051" s="3">
        <f>RSI!A2051</f>
        <v>45288</v>
      </c>
      <c r="B2051" s="2">
        <f>RSI!B2051</f>
        <v>70.539500000000004</v>
      </c>
      <c r="C2051" s="2">
        <f>RSI!I2051</f>
        <v>42.092672747193618</v>
      </c>
      <c r="D2051" s="2">
        <f>MACD!E2051</f>
        <v>-0.22287103561228605</v>
      </c>
      <c r="E2051" s="2">
        <f>MACD!F2051</f>
        <v>-0.17862198113541214</v>
      </c>
      <c r="F2051" s="2">
        <f>'Moving Avg'!D2051</f>
        <v>71.11417999999999</v>
      </c>
      <c r="G2051" s="2">
        <f>'Moving Avg'!F2051</f>
        <v>70.987044999999995</v>
      </c>
      <c r="H2051" s="2">
        <f>'Moving Avg'!G2051</f>
        <v>71.710620000000006</v>
      </c>
      <c r="I2051" s="2">
        <f>'Moving Avg'!H2051</f>
        <v>73.035737999999952</v>
      </c>
      <c r="J2051" s="5" t="str">
        <f>OBV!F2051</f>
        <v>BULLISH</v>
      </c>
      <c r="K2051" s="5" t="str">
        <f>OBV!G2051</f>
        <v>NEUTRAL</v>
      </c>
      <c r="L2051" s="5" t="str">
        <f>OBV!H2051</f>
        <v>BULLISH DIVERGENCE</v>
      </c>
    </row>
    <row r="2052" spans="1:12" ht="13.5" x14ac:dyDescent="0.25">
      <c r="A2052" s="3">
        <f>RSI!A2052</f>
        <v>45289</v>
      </c>
      <c r="B2052" s="2">
        <f>RSI!B2052</f>
        <v>70.635199999999998</v>
      </c>
      <c r="C2052" s="2">
        <f>RSI!I2052</f>
        <v>43.238375411385967</v>
      </c>
      <c r="D2052" s="2">
        <f>MACD!E2052</f>
        <v>-0.25259835015425836</v>
      </c>
      <c r="E2052" s="2">
        <f>MACD!F2052</f>
        <v>-0.19341725493918138</v>
      </c>
      <c r="F2052" s="2">
        <f>'Moving Avg'!D2052</f>
        <v>70.941760000000002</v>
      </c>
      <c r="G2052" s="2">
        <f>'Moving Avg'!F2052</f>
        <v>71.014469999999989</v>
      </c>
      <c r="H2052" s="2">
        <f>'Moving Avg'!G2052</f>
        <v>71.643050000000002</v>
      </c>
      <c r="I2052" s="2">
        <f>'Moving Avg'!H2052</f>
        <v>73.031008499999956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</row>
    <row r="2053" spans="1:12" ht="13.5" x14ac:dyDescent="0.25">
      <c r="A2053" s="3">
        <f>RSI!A2053</f>
        <v>45293</v>
      </c>
      <c r="B2053" s="2">
        <f>RSI!B2053</f>
        <v>73.125600000000006</v>
      </c>
      <c r="C2053" s="2">
        <f>RSI!I2053</f>
        <v>63.48496793061372</v>
      </c>
      <c r="D2053" s="2">
        <f>MACD!E2053</f>
        <v>-0.32719897151729072</v>
      </c>
      <c r="E2053" s="2">
        <f>MACD!F2053</f>
        <v>-0.22017359825480326</v>
      </c>
      <c r="F2053" s="2">
        <f>'Moving Avg'!D2053</f>
        <v>71.267420000000001</v>
      </c>
      <c r="G2053" s="2">
        <f>'Moving Avg'!F2053</f>
        <v>71.166415000000001</v>
      </c>
      <c r="H2053" s="2">
        <f>'Moving Avg'!G2053</f>
        <v>71.625287999999998</v>
      </c>
      <c r="I2053" s="2">
        <f>'Moving Avg'!H2053</f>
        <v>73.054683499999953</v>
      </c>
      <c r="J2053" s="5" t="str">
        <f>OBV!F2053</f>
        <v>BULLISH</v>
      </c>
      <c r="K2053" s="5" t="str">
        <f>OBV!G2053</f>
        <v>NEUTRAL</v>
      </c>
      <c r="L2053" s="5" t="str">
        <f>OBV!H2053</f>
        <v>CONFIRMED BULLISH</v>
      </c>
    </row>
    <row r="2054" spans="1:12" ht="13.5" x14ac:dyDescent="0.25">
      <c r="A2054" s="3">
        <f>RSI!A2054</f>
        <v>45294</v>
      </c>
      <c r="B2054" s="2">
        <f>RSI!B2054</f>
        <v>73.090800000000002</v>
      </c>
      <c r="C2054" s="2">
        <f>RSI!I2054</f>
        <v>63.14601616426576</v>
      </c>
      <c r="D2054" s="2">
        <f>MACD!E2054</f>
        <v>-0.38424961251092782</v>
      </c>
      <c r="E2054" s="2">
        <f>MACD!F2054</f>
        <v>-0.25298880110602817</v>
      </c>
      <c r="F2054" s="2">
        <f>'Moving Avg'!D2054</f>
        <v>71.586120000000008</v>
      </c>
      <c r="G2054" s="2">
        <f>'Moving Avg'!F2054</f>
        <v>71.316620000000015</v>
      </c>
      <c r="H2054" s="2">
        <f>'Moving Avg'!G2054</f>
        <v>71.606830000000002</v>
      </c>
      <c r="I2054" s="2">
        <f>'Moving Avg'!H2054</f>
        <v>73.078184499999949</v>
      </c>
      <c r="J2054" s="5" t="str">
        <f>OBV!F2054</f>
        <v>BEARISH</v>
      </c>
      <c r="K2054" s="5" t="str">
        <f>OBV!G2054</f>
        <v>STRONG</v>
      </c>
      <c r="L2054" s="5" t="str">
        <f>OBV!H2054</f>
        <v>BEARISH DIVERGENCE</v>
      </c>
    </row>
    <row r="2055" spans="1:12" ht="13.5" x14ac:dyDescent="0.25">
      <c r="A2055" s="3">
        <f>RSI!A2055</f>
        <v>45295</v>
      </c>
      <c r="B2055" s="2">
        <f>RSI!B2055</f>
        <v>70.748400000000004</v>
      </c>
      <c r="C2055" s="2">
        <f>RSI!I2055</f>
        <v>45.526389403211041</v>
      </c>
      <c r="D2055" s="2">
        <f>MACD!E2055</f>
        <v>-0.26921692824656418</v>
      </c>
      <c r="E2055" s="2">
        <f>MACD!F2055</f>
        <v>-0.25623442653413536</v>
      </c>
      <c r="F2055" s="2">
        <f>'Moving Avg'!D2055</f>
        <v>71.627899999999997</v>
      </c>
      <c r="G2055" s="2">
        <f>'Moving Avg'!F2055</f>
        <v>71.349705</v>
      </c>
      <c r="H2055" s="2">
        <f>'Moving Avg'!G2055</f>
        <v>71.54152400000001</v>
      </c>
      <c r="I2055" s="2">
        <f>'Moving Avg'!H2055</f>
        <v>73.089973499999957</v>
      </c>
      <c r="J2055" s="5" t="str">
        <f>OBV!F2055</f>
        <v>BEARISH</v>
      </c>
      <c r="K2055" s="5" t="str">
        <f>OBV!G2055</f>
        <v>STRONG</v>
      </c>
      <c r="L2055" s="5" t="str">
        <f>OBV!H2055</f>
        <v>BEARISH DIVERGENCE</v>
      </c>
    </row>
    <row r="2056" spans="1:12" ht="13.5" x14ac:dyDescent="0.25">
      <c r="A2056" s="3">
        <f>RSI!A2056</f>
        <v>45296</v>
      </c>
      <c r="B2056" s="2">
        <f>RSI!B2056</f>
        <v>70.757099999999994</v>
      </c>
      <c r="C2056" s="2">
        <f>RSI!I2056</f>
        <v>45.587118294357161</v>
      </c>
      <c r="D2056" s="2">
        <f>MACD!E2056</f>
        <v>-0.24985665506794419</v>
      </c>
      <c r="E2056" s="2">
        <f>MACD!F2056</f>
        <v>-0.25495887224089714</v>
      </c>
      <c r="F2056" s="2">
        <f>'Moving Avg'!D2056</f>
        <v>71.671419999999998</v>
      </c>
      <c r="G2056" s="2">
        <f>'Moving Avg'!F2056</f>
        <v>71.383224999999996</v>
      </c>
      <c r="H2056" s="2">
        <f>'Moving Avg'!G2056</f>
        <v>71.528636000000006</v>
      </c>
      <c r="I2056" s="2">
        <f>'Moving Avg'!H2056</f>
        <v>73.089902999999964</v>
      </c>
      <c r="J2056" s="5" t="str">
        <f>OBV!F2056</f>
        <v>BEARISH</v>
      </c>
      <c r="K2056" s="5" t="str">
        <f>OBV!G2056</f>
        <v>NEUTRAL</v>
      </c>
      <c r="L2056" s="5" t="str">
        <f>OBV!H2056</f>
        <v>BEARISH DIVERGENCE</v>
      </c>
    </row>
    <row r="2057" spans="1:12" ht="13.5" x14ac:dyDescent="0.25">
      <c r="A2057" s="3">
        <f>RSI!A2057</f>
        <v>45299</v>
      </c>
      <c r="B2057" s="2">
        <f>RSI!B2057</f>
        <v>70.757099999999994</v>
      </c>
      <c r="C2057" s="2">
        <f>RSI!I2057</f>
        <v>45.587118294357161</v>
      </c>
      <c r="D2057" s="2">
        <f>MACD!E2057</f>
        <v>-0.14773613727766133</v>
      </c>
      <c r="E2057" s="2">
        <f>MACD!F2057</f>
        <v>-0.23351432524824997</v>
      </c>
      <c r="F2057" s="2">
        <f>'Moving Avg'!D2057</f>
        <v>71.695799999999991</v>
      </c>
      <c r="G2057" s="2">
        <f>'Moving Avg'!F2057</f>
        <v>71.264800000000008</v>
      </c>
      <c r="H2057" s="2">
        <f>'Moving Avg'!G2057</f>
        <v>71.515748000000002</v>
      </c>
      <c r="I2057" s="2">
        <f>'Moving Avg'!H2057</f>
        <v>73.089832499999972</v>
      </c>
      <c r="J2057" s="5" t="str">
        <f>OBV!F2057</f>
        <v>BEARISH</v>
      </c>
      <c r="K2057" s="5" t="str">
        <f>OBV!G2057</f>
        <v>NEUTRAL</v>
      </c>
      <c r="L2057" s="5" t="str">
        <f>OBV!H2057</f>
        <v>BEARISH DIVERGENCE</v>
      </c>
    </row>
    <row r="2058" spans="1:12" ht="13.5" x14ac:dyDescent="0.25">
      <c r="A2058" s="3">
        <f>RSI!A2058</f>
        <v>45300</v>
      </c>
      <c r="B2058" s="2">
        <f>RSI!B2058</f>
        <v>70.757099999999994</v>
      </c>
      <c r="C2058" s="2">
        <f>RSI!I2058</f>
        <v>45.587118294357161</v>
      </c>
      <c r="D2058" s="2">
        <f>MACD!E2058</f>
        <v>-5.7608254253622704E-2</v>
      </c>
      <c r="E2058" s="2">
        <f>MACD!F2058</f>
        <v>-0.19833311104932452</v>
      </c>
      <c r="F2058" s="2">
        <f>'Moving Avg'!D2058</f>
        <v>71.222099999999983</v>
      </c>
      <c r="G2058" s="2">
        <f>'Moving Avg'!F2058</f>
        <v>71.149860000000004</v>
      </c>
      <c r="H2058" s="2">
        <f>'Moving Avg'!G2058</f>
        <v>71.502859999999998</v>
      </c>
      <c r="I2058" s="2">
        <f>'Moving Avg'!H2058</f>
        <v>73.089761999999979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70.757099999999994</v>
      </c>
      <c r="C2059" s="2">
        <f>RSI!I2059</f>
        <v>45.587118294357161</v>
      </c>
      <c r="D2059" s="2">
        <f>MACD!E2059</f>
        <v>2.2096591468951488E-2</v>
      </c>
      <c r="E2059" s="2">
        <f>MACD!F2059</f>
        <v>-0.15424717054566933</v>
      </c>
      <c r="F2059" s="2">
        <f>'Moving Avg'!D2059</f>
        <v>70.755359999999982</v>
      </c>
      <c r="G2059" s="2">
        <f>'Moving Avg'!F2059</f>
        <v>71.160304999999994</v>
      </c>
      <c r="H2059" s="2">
        <f>'Moving Avg'!G2059</f>
        <v>71.489971999999995</v>
      </c>
      <c r="I2059" s="2">
        <f>'Moving Avg'!H2059</f>
        <v>73.083596999999969</v>
      </c>
      <c r="J2059" s="5" t="str">
        <f>OBV!F2059</f>
        <v>BULLISH</v>
      </c>
      <c r="K2059" s="5" t="str">
        <f>OBV!G2059</f>
        <v>NEUTRAL</v>
      </c>
      <c r="L2059" s="5" t="str">
        <f>OBV!H2059</f>
        <v>BULLISH DIVERGENCE</v>
      </c>
    </row>
    <row r="2060" spans="1:12" ht="13.5" x14ac:dyDescent="0.25">
      <c r="A2060" s="3">
        <f>RSI!A2060</f>
        <v>45302</v>
      </c>
      <c r="B2060" s="2">
        <f>RSI!B2060</f>
        <v>70.757099999999994</v>
      </c>
      <c r="C2060" s="2">
        <f>RSI!I2060</f>
        <v>45.587118294357161</v>
      </c>
      <c r="D2060" s="2">
        <f>MACD!E2060</f>
        <v>-5.4626923608452671E-2</v>
      </c>
      <c r="E2060" s="2">
        <f>MACD!F2060</f>
        <v>-0.13432312115822601</v>
      </c>
      <c r="F2060" s="2">
        <f>'Moving Avg'!D2060</f>
        <v>70.757099999999994</v>
      </c>
      <c r="G2060" s="2">
        <f>'Moving Avg'!F2060</f>
        <v>71.170749999999998</v>
      </c>
      <c r="H2060" s="2">
        <f>'Moving Avg'!G2060</f>
        <v>71.477083999999991</v>
      </c>
      <c r="I2060" s="2">
        <f>'Moving Avg'!H2060</f>
        <v>73.081521999999964</v>
      </c>
      <c r="J2060" s="5" t="str">
        <f>OBV!F2060</f>
        <v>BULLISH</v>
      </c>
      <c r="K2060" s="5" t="str">
        <f>OBV!G2060</f>
        <v>NEUTRAL</v>
      </c>
      <c r="L2060" s="5" t="str">
        <f>OBV!H2060</f>
        <v>CONFIRMED BULLISH</v>
      </c>
    </row>
    <row r="2061" spans="1:12" ht="13.5" x14ac:dyDescent="0.25">
      <c r="A2061" s="3">
        <f>RSI!A2061</f>
        <v>45303</v>
      </c>
      <c r="B2061" s="2">
        <f>RSI!B2061</f>
        <v>70.757099999999994</v>
      </c>
      <c r="C2061" s="2">
        <f>RSI!I2061</f>
        <v>45.587118294357161</v>
      </c>
      <c r="D2061" s="2">
        <f>MACD!E2061</f>
        <v>-0.11659518273053493</v>
      </c>
      <c r="E2061" s="2">
        <f>MACD!F2061</f>
        <v>-0.13077753347268781</v>
      </c>
      <c r="F2061" s="2">
        <f>'Moving Avg'!D2061</f>
        <v>70.757099999999994</v>
      </c>
      <c r="G2061" s="2">
        <f>'Moving Avg'!F2061</f>
        <v>71.181195000000002</v>
      </c>
      <c r="H2061" s="2">
        <f>'Moving Avg'!G2061</f>
        <v>71.464195999999987</v>
      </c>
      <c r="I2061" s="2">
        <f>'Moving Avg'!H2061</f>
        <v>73.079446999999959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</row>
    <row r="2062" spans="1:12" ht="13.5" x14ac:dyDescent="0.25">
      <c r="A2062" s="3">
        <f>RSI!A2062</f>
        <v>45306</v>
      </c>
      <c r="B2062" s="2">
        <f>RSI!B2062</f>
        <v>70.757099999999994</v>
      </c>
      <c r="C2062" s="2">
        <f>RSI!I2062</f>
        <v>45.587118294357161</v>
      </c>
      <c r="D2062" s="2">
        <f>MACD!E2062</f>
        <v>-0.1515737882224073</v>
      </c>
      <c r="E2062" s="2">
        <f>MACD!F2062</f>
        <v>-0.13493678442263171</v>
      </c>
      <c r="F2062" s="2">
        <f>'Moving Avg'!D2062</f>
        <v>70.757099999999994</v>
      </c>
      <c r="G2062" s="2">
        <f>'Moving Avg'!F2062</f>
        <v>71.191640000000007</v>
      </c>
      <c r="H2062" s="2">
        <f>'Moving Avg'!G2062</f>
        <v>71.451307999999983</v>
      </c>
      <c r="I2062" s="2">
        <f>'Moving Avg'!H2062</f>
        <v>73.077371999999954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70.757099999999994</v>
      </c>
      <c r="C2063" s="2">
        <f>RSI!I2063</f>
        <v>45.587118294357161</v>
      </c>
      <c r="D2063" s="2">
        <f>MACD!E2063</f>
        <v>0.20449794580216007</v>
      </c>
      <c r="E2063" s="2">
        <f>MACD!F2063</f>
        <v>-6.7049838377673365E-2</v>
      </c>
      <c r="F2063" s="2">
        <f>'Moving Avg'!D2063</f>
        <v>70.757099999999994</v>
      </c>
      <c r="G2063" s="2">
        <f>'Moving Avg'!F2063</f>
        <v>71.159420000000011</v>
      </c>
      <c r="H2063" s="2">
        <f>'Moving Avg'!G2063</f>
        <v>71.438419999999965</v>
      </c>
      <c r="I2063" s="2">
        <f>'Moving Avg'!H2063</f>
        <v>73.075296999999964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70.748400000000004</v>
      </c>
      <c r="C2064" s="2">
        <f>RSI!I2064</f>
        <v>45.495358222426823</v>
      </c>
      <c r="D2064" s="2">
        <f>MACD!E2064</f>
        <v>0.50342311695186481</v>
      </c>
      <c r="E2064" s="2">
        <f>MACD!F2064</f>
        <v>4.7044752688234277E-2</v>
      </c>
      <c r="F2064" s="2">
        <f>'Moving Avg'!D2064</f>
        <v>70.755359999999996</v>
      </c>
      <c r="G2064" s="2">
        <f>'Moving Avg'!F2064</f>
        <v>71.121975000000006</v>
      </c>
      <c r="H2064" s="2">
        <f>'Moving Avg'!G2064</f>
        <v>71.425357999999974</v>
      </c>
      <c r="I2064" s="2">
        <f>'Moving Avg'!H2064</f>
        <v>73.073178499999969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70.095399999999998</v>
      </c>
      <c r="C2065" s="2">
        <f>RSI!I2065</f>
        <v>39.12902654498383</v>
      </c>
      <c r="D2065" s="2">
        <f>MACD!E2065</f>
        <v>0.44658189073638255</v>
      </c>
      <c r="E2065" s="2">
        <f>MACD!F2065</f>
        <v>0.12695218029786393</v>
      </c>
      <c r="F2065" s="2">
        <f>'Moving Avg'!D2065</f>
        <v>70.623019999999997</v>
      </c>
      <c r="G2065" s="2">
        <f>'Moving Avg'!F2065</f>
        <v>71.051880000000011</v>
      </c>
      <c r="H2065" s="2">
        <f>'Moving Avg'!G2065</f>
        <v>71.365275999999966</v>
      </c>
      <c r="I2065" s="2">
        <f>'Moving Avg'!H2065</f>
        <v>73.06370499999997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70.095399999999998</v>
      </c>
      <c r="C2066" s="2">
        <f>RSI!I2066</f>
        <v>39.12902654498383</v>
      </c>
      <c r="D2066" s="2">
        <f>MACD!E2066</f>
        <v>0.40573897115744728</v>
      </c>
      <c r="E2066" s="2">
        <f>MACD!F2066</f>
        <v>0.18270953846978061</v>
      </c>
      <c r="F2066" s="2">
        <f>'Moving Avg'!D2066</f>
        <v>70.490679999999998</v>
      </c>
      <c r="G2066" s="2">
        <f>'Moving Avg'!F2066</f>
        <v>71.008344999999991</v>
      </c>
      <c r="H2066" s="2">
        <f>'Moving Avg'!G2066</f>
        <v>71.305193999999972</v>
      </c>
      <c r="I2066" s="2">
        <f>'Moving Avg'!H2066</f>
        <v>73.054231499999972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70.0518</v>
      </c>
      <c r="C2067" s="2">
        <f>RSI!I2067</f>
        <v>38.709573613048008</v>
      </c>
      <c r="D2067" s="2">
        <f>MACD!E2067</f>
        <v>0.37988609717214672</v>
      </c>
      <c r="E2067" s="2">
        <f>MACD!F2067</f>
        <v>0.22214485021025382</v>
      </c>
      <c r="F2067" s="2">
        <f>'Moving Avg'!D2067</f>
        <v>70.349619999999987</v>
      </c>
      <c r="G2067" s="2">
        <f>'Moving Avg'!F2067</f>
        <v>70.936070000000001</v>
      </c>
      <c r="H2067" s="2">
        <f>'Moving Avg'!G2067</f>
        <v>71.25225199999997</v>
      </c>
      <c r="I2067" s="2">
        <f>'Moving Avg'!H2067</f>
        <v>73.04458099999998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70.0518</v>
      </c>
      <c r="C2068" s="2">
        <f>RSI!I2068</f>
        <v>38.709573613048008</v>
      </c>
      <c r="D2068" s="2">
        <f>MACD!E2068</f>
        <v>0.36333941701646211</v>
      </c>
      <c r="E2068" s="2">
        <f>MACD!F2068</f>
        <v>0.2503837635714955</v>
      </c>
      <c r="F2068" s="2">
        <f>'Moving Avg'!D2068</f>
        <v>70.208560000000006</v>
      </c>
      <c r="G2068" s="2">
        <f>'Moving Avg'!F2068</f>
        <v>70.863794999999996</v>
      </c>
      <c r="H2068" s="2">
        <f>'Moving Avg'!G2068</f>
        <v>71.199309999999969</v>
      </c>
      <c r="I2068" s="2">
        <f>'Moving Avg'!H2068</f>
        <v>73.034930499999959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70.0518</v>
      </c>
      <c r="C2069" s="2">
        <f>RSI!I2069</f>
        <v>38.709573613048008</v>
      </c>
      <c r="D2069" s="2">
        <f>MACD!E2069</f>
        <v>0.35427248051823312</v>
      </c>
      <c r="E2069" s="2">
        <f>MACD!F2069</f>
        <v>0.27116150696084301</v>
      </c>
      <c r="F2069" s="2">
        <f>'Moving Avg'!D2069</f>
        <v>70.069240000000008</v>
      </c>
      <c r="G2069" s="2">
        <f>'Moving Avg'!F2069</f>
        <v>70.791520000000006</v>
      </c>
      <c r="H2069" s="2">
        <f>'Moving Avg'!G2069</f>
        <v>71.146367999999981</v>
      </c>
      <c r="I2069" s="2">
        <f>'Moving Avg'!H2069</f>
        <v>73.025238999999971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70.0518</v>
      </c>
      <c r="C2070" s="2">
        <f>RSI!I2070</f>
        <v>38.709573613048001</v>
      </c>
      <c r="D2070" s="2">
        <f>MACD!E2070</f>
        <v>0.35116906895389377</v>
      </c>
      <c r="E2070" s="2">
        <f>MACD!F2070</f>
        <v>0.28716301935945321</v>
      </c>
      <c r="F2070" s="2">
        <f>'Moving Avg'!D2070</f>
        <v>70.060520000000011</v>
      </c>
      <c r="G2070" s="2">
        <f>'Moving Avg'!F2070</f>
        <v>70.767134999999996</v>
      </c>
      <c r="H2070" s="2">
        <f>'Moving Avg'!G2070</f>
        <v>71.09342599999998</v>
      </c>
      <c r="I2070" s="2">
        <f>'Moving Avg'!H2070</f>
        <v>73.015547499999968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70.0518</v>
      </c>
      <c r="C2071" s="2">
        <f>RSI!I2071</f>
        <v>38.709573613048008</v>
      </c>
      <c r="D2071" s="2">
        <f>MACD!E2071</f>
        <v>0.35277330127296125</v>
      </c>
      <c r="E2071" s="2">
        <f>MACD!F2071</f>
        <v>0.30028507574215479</v>
      </c>
      <c r="F2071" s="2">
        <f>'Moving Avg'!D2071</f>
        <v>70.0518</v>
      </c>
      <c r="G2071" s="2">
        <f>'Moving Avg'!F2071</f>
        <v>70.742750000000001</v>
      </c>
      <c r="H2071" s="2">
        <f>'Moving Avg'!G2071</f>
        <v>71.040483999999978</v>
      </c>
      <c r="I2071" s="2">
        <f>'Moving Avg'!H2071</f>
        <v>73.005855999999952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69.921199999999999</v>
      </c>
      <c r="C2072" s="2">
        <f>RSI!I2072</f>
        <v>36.989137689519858</v>
      </c>
      <c r="D2072" s="2">
        <f>MACD!E2072</f>
        <v>0.36772165079618446</v>
      </c>
      <c r="E2072" s="2">
        <f>MACD!F2072</f>
        <v>0.31377239075296071</v>
      </c>
      <c r="F2072" s="2">
        <f>'Moving Avg'!D2072</f>
        <v>70.025679999999994</v>
      </c>
      <c r="G2072" s="2">
        <f>'Moving Avg'!F2072</f>
        <v>70.707049999999995</v>
      </c>
      <c r="H2072" s="2">
        <f>'Moving Avg'!G2072</f>
        <v>70.984929999999991</v>
      </c>
      <c r="I2072" s="2">
        <f>'Moving Avg'!H2072</f>
        <v>72.995511499999964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69.921199999999999</v>
      </c>
      <c r="C2073" s="2">
        <f>RSI!I2073</f>
        <v>36.989137689519858</v>
      </c>
      <c r="D2073" s="2">
        <f>MACD!E2073</f>
        <v>0.38476868645344098</v>
      </c>
      <c r="E2073" s="2">
        <f>MACD!F2073</f>
        <v>0.32797164989305677</v>
      </c>
      <c r="F2073" s="2">
        <f>'Moving Avg'!D2073</f>
        <v>69.999560000000002</v>
      </c>
      <c r="G2073" s="2">
        <f>'Moving Avg'!F2073</f>
        <v>70.546829999999986</v>
      </c>
      <c r="H2073" s="2">
        <f>'Moving Avg'!G2073</f>
        <v>70.929375999999976</v>
      </c>
      <c r="I2073" s="2">
        <f>'Moving Avg'!H2073</f>
        <v>72.985166999999961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</row>
    <row r="2074" spans="1:12" ht="13.5" x14ac:dyDescent="0.25">
      <c r="A2074" s="3">
        <f>RSI!A2074</f>
        <v>45322</v>
      </c>
      <c r="B2074" s="2">
        <f>RSI!B2074</f>
        <v>69.921199999999999</v>
      </c>
      <c r="C2074" s="2">
        <f>RSI!I2074</f>
        <v>36.989137689519858</v>
      </c>
      <c r="D2074" s="2">
        <f>MACD!E2074</f>
        <v>0.40192726212276852</v>
      </c>
      <c r="E2074" s="2">
        <f>MACD!F2074</f>
        <v>0.3427627723389991</v>
      </c>
      <c r="F2074" s="2">
        <f>'Moving Avg'!D2074</f>
        <v>69.973440000000011</v>
      </c>
      <c r="G2074" s="2">
        <f>'Moving Avg'!F2074</f>
        <v>70.388349999999988</v>
      </c>
      <c r="H2074" s="2">
        <f>'Moving Avg'!G2074</f>
        <v>70.873821999999976</v>
      </c>
      <c r="I2074" s="2">
        <f>'Moving Avg'!H2074</f>
        <v>72.975312999999971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</row>
    <row r="2075" spans="1:12" ht="13.5" x14ac:dyDescent="0.25">
      <c r="A2075" s="3">
        <f>RSI!A2075</f>
        <v>45323</v>
      </c>
      <c r="B2075" s="2">
        <f>RSI!B2075</f>
        <v>70.0518</v>
      </c>
      <c r="C2075" s="2">
        <f>RSI!I2075</f>
        <v>40.302943698472092</v>
      </c>
      <c r="D2075" s="2">
        <f>MACD!E2075</f>
        <v>0.31008139107026977</v>
      </c>
      <c r="E2075" s="2">
        <f>MACD!F2075</f>
        <v>0.33622649608525329</v>
      </c>
      <c r="F2075" s="2">
        <f>'Moving Avg'!D2075</f>
        <v>69.973440000000011</v>
      </c>
      <c r="G2075" s="2">
        <f>'Moving Avg'!F2075</f>
        <v>70.353519999999989</v>
      </c>
      <c r="H2075" s="2">
        <f>'Moving Avg'!G2075</f>
        <v>70.820705999999987</v>
      </c>
      <c r="I2075" s="2">
        <f>'Moving Avg'!H2075</f>
        <v>72.966111999999967</v>
      </c>
      <c r="J2075" s="5" t="str">
        <f>OBV!F2075</f>
        <v>BULLISH</v>
      </c>
      <c r="K2075" s="5" t="str">
        <f>OBV!G2075</f>
        <v>NEUTRAL</v>
      </c>
      <c r="L2075" s="5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70.0518</v>
      </c>
      <c r="C2076" s="2">
        <f>RSI!I2076</f>
        <v>40.302943698472092</v>
      </c>
      <c r="D2076" s="2">
        <f>MACD!E2076</f>
        <v>0.23508555031894218</v>
      </c>
      <c r="E2076" s="2">
        <f>MACD!F2076</f>
        <v>0.3159983069319911</v>
      </c>
      <c r="F2076" s="2">
        <f>'Moving Avg'!D2076</f>
        <v>69.973440000000011</v>
      </c>
      <c r="G2076" s="2">
        <f>'Moving Avg'!F2076</f>
        <v>70.318254999999994</v>
      </c>
      <c r="H2076" s="2">
        <f>'Moving Avg'!G2076</f>
        <v>70.767763999999985</v>
      </c>
      <c r="I2076" s="2">
        <f>'Moving Avg'!H2076</f>
        <v>72.956910999999963</v>
      </c>
      <c r="J2076" s="5" t="str">
        <f>OBV!F2076</f>
        <v>BULLISH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69.66</v>
      </c>
      <c r="C2077" s="2">
        <f>RSI!I2077</f>
        <v>34.069014680040894</v>
      </c>
      <c r="D2077" s="2">
        <f>MACD!E2077</f>
        <v>0.19646048362979229</v>
      </c>
      <c r="E2077" s="2">
        <f>MACD!F2077</f>
        <v>0.29209074227155135</v>
      </c>
      <c r="F2077" s="2">
        <f>'Moving Avg'!D2077</f>
        <v>69.921199999999999</v>
      </c>
      <c r="G2077" s="2">
        <f>'Moving Avg'!F2077</f>
        <v>70.26339999999999</v>
      </c>
      <c r="H2077" s="2">
        <f>'Moving Avg'!G2077</f>
        <v>70.706985999999972</v>
      </c>
      <c r="I2077" s="2">
        <f>'Moving Avg'!H2077</f>
        <v>72.945750999999944</v>
      </c>
      <c r="J2077" s="5" t="str">
        <f>OBV!F2077</f>
        <v>BULLISH</v>
      </c>
      <c r="K2077" s="5" t="str">
        <f>OBV!G2077</f>
        <v>NEUTRAL</v>
      </c>
      <c r="L2077" s="5" t="str">
        <f>OBV!H2077</f>
        <v>BULLISH DIVERGENCE</v>
      </c>
    </row>
    <row r="2078" spans="1:12" ht="13.5" x14ac:dyDescent="0.25">
      <c r="A2078" s="3">
        <f>RSI!A2078</f>
        <v>45328</v>
      </c>
      <c r="B2078" s="2">
        <f>RSI!B2078</f>
        <v>69.66</v>
      </c>
      <c r="C2078" s="2">
        <f>RSI!I2078</f>
        <v>34.069014680040894</v>
      </c>
      <c r="D2078" s="2">
        <f>MACD!E2078</f>
        <v>0.16842477059836369</v>
      </c>
      <c r="E2078" s="2">
        <f>MACD!F2078</f>
        <v>0.26735754793691385</v>
      </c>
      <c r="F2078" s="2">
        <f>'Moving Avg'!D2078</f>
        <v>69.868959999999987</v>
      </c>
      <c r="G2078" s="2">
        <f>'Moving Avg'!F2078</f>
        <v>70.208544999999987</v>
      </c>
      <c r="H2078" s="2">
        <f>'Moving Avg'!G2078</f>
        <v>70.689569999999989</v>
      </c>
      <c r="I2078" s="2">
        <f>'Moving Avg'!H2078</f>
        <v>72.934590999999941</v>
      </c>
      <c r="J2078" s="5" t="str">
        <f>OBV!F2078</f>
        <v>BULLISH</v>
      </c>
      <c r="K2078" s="5" t="str">
        <f>OBV!G2078</f>
        <v>NEUTRAL</v>
      </c>
      <c r="L2078" s="5" t="str">
        <f>OBV!H2078</f>
        <v>BULLISH DIVERGENCE</v>
      </c>
    </row>
    <row r="2079" spans="1:12" ht="13.5" x14ac:dyDescent="0.25">
      <c r="A2079" s="3">
        <f>RSI!A2079</f>
        <v>45329</v>
      </c>
      <c r="B2079" s="2">
        <f>RSI!B2079</f>
        <v>69.66</v>
      </c>
      <c r="C2079" s="2">
        <f>RSI!I2079</f>
        <v>34.069014680040894</v>
      </c>
      <c r="D2079" s="2">
        <f>MACD!E2079</f>
        <v>0.14900505502559724</v>
      </c>
      <c r="E2079" s="2">
        <f>MACD!F2079</f>
        <v>0.24368704935465055</v>
      </c>
      <c r="F2079" s="2">
        <f>'Moving Avg'!D2079</f>
        <v>69.816719999999989</v>
      </c>
      <c r="G2079" s="2">
        <f>'Moving Avg'!F2079</f>
        <v>70.153689999999997</v>
      </c>
      <c r="H2079" s="2">
        <f>'Moving Avg'!G2079</f>
        <v>70.672329999999988</v>
      </c>
      <c r="I2079" s="2">
        <f>'Moving Avg'!H2079</f>
        <v>72.922940499999953</v>
      </c>
      <c r="J2079" s="5" t="str">
        <f>OBV!F2079</f>
        <v>BULLISH</v>
      </c>
      <c r="K2079" s="5" t="str">
        <f>OBV!G2079</f>
        <v>NEUTRAL</v>
      </c>
      <c r="L2079" s="5" t="str">
        <f>OBV!H2079</f>
        <v>BULLISH DIVERGENCE</v>
      </c>
    </row>
    <row r="2080" spans="1:12" ht="13.5" x14ac:dyDescent="0.25">
      <c r="A2080" s="3">
        <f>RSI!A2080</f>
        <v>45330</v>
      </c>
      <c r="B2080" s="2">
        <f>RSI!B2080</f>
        <v>70.008300000000006</v>
      </c>
      <c r="C2080" s="2">
        <f>RSI!I2080</f>
        <v>43.732348204513762</v>
      </c>
      <c r="D2080" s="2">
        <f>MACD!E2080</f>
        <v>0.11075707211217889</v>
      </c>
      <c r="E2080" s="2">
        <f>MACD!F2080</f>
        <v>0.21710105390615625</v>
      </c>
      <c r="F2080" s="2">
        <f>'Moving Avg'!D2080</f>
        <v>69.808019999999999</v>
      </c>
      <c r="G2080" s="2">
        <f>'Moving Avg'!F2080</f>
        <v>70.116250000000008</v>
      </c>
      <c r="H2080" s="2">
        <f>'Moving Avg'!G2080</f>
        <v>70.670762000000011</v>
      </c>
      <c r="I2080" s="2">
        <f>'Moving Avg'!H2080</f>
        <v>72.913031499999946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</row>
    <row r="2081" spans="1:12" ht="13.5" x14ac:dyDescent="0.25">
      <c r="A2081" s="3">
        <f>RSI!A2081</f>
        <v>45331</v>
      </c>
      <c r="B2081" s="2">
        <f>RSI!B2081</f>
        <v>70.008300000000006</v>
      </c>
      <c r="C2081" s="2">
        <f>RSI!I2081</f>
        <v>43.732348204513769</v>
      </c>
      <c r="D2081" s="2">
        <f>MACD!E2081</f>
        <v>8.0024241372456117E-2</v>
      </c>
      <c r="E2081" s="2">
        <f>MACD!F2081</f>
        <v>0.18968569139941624</v>
      </c>
      <c r="F2081" s="2">
        <f>'Moving Avg'!D2081</f>
        <v>69.799319999999994</v>
      </c>
      <c r="G2081" s="2">
        <f>'Moving Avg'!F2081</f>
        <v>70.078810000000004</v>
      </c>
      <c r="H2081" s="2">
        <f>'Moving Avg'!G2081</f>
        <v>70.669194000000005</v>
      </c>
      <c r="I2081" s="2">
        <f>'Moving Avg'!H2081</f>
        <v>72.907212499999957</v>
      </c>
      <c r="J2081" s="5" t="str">
        <f>OBV!F2081</f>
        <v>BULLISH</v>
      </c>
      <c r="K2081" s="5" t="str">
        <f>OBV!G2081</f>
        <v>NEUTRAL</v>
      </c>
      <c r="L2081" s="5" t="str">
        <f>OBV!H2081</f>
        <v>BULLISH DIVERGENCE</v>
      </c>
    </row>
    <row r="2082" spans="1:12" ht="13.5" x14ac:dyDescent="0.25">
      <c r="A2082" s="3">
        <f>RSI!A2082</f>
        <v>45334</v>
      </c>
      <c r="B2082" s="2">
        <f>RSI!B2082</f>
        <v>70.008300000000006</v>
      </c>
      <c r="C2082" s="2">
        <f>RSI!I2082</f>
        <v>43.732348204513769</v>
      </c>
      <c r="D2082" s="2">
        <f>MACD!E2082</f>
        <v>3.5437274366998395E-2</v>
      </c>
      <c r="E2082" s="2">
        <f>MACD!F2082</f>
        <v>0.15883600799293268</v>
      </c>
      <c r="F2082" s="2">
        <f>'Moving Avg'!D2082</f>
        <v>69.868980000000008</v>
      </c>
      <c r="G2082" s="2">
        <f>'Moving Avg'!F2082</f>
        <v>70.041370000000001</v>
      </c>
      <c r="H2082" s="2">
        <f>'Moving Avg'!G2082</f>
        <v>70.667626000000013</v>
      </c>
      <c r="I2082" s="2">
        <f>'Moving Avg'!H2082</f>
        <v>72.901393499999955</v>
      </c>
      <c r="J2082" s="5" t="str">
        <f>OBV!F2082</f>
        <v>BULLISH</v>
      </c>
      <c r="K2082" s="5" t="str">
        <f>OBV!G2082</f>
        <v>NEUTRAL</v>
      </c>
      <c r="L2082" s="5" t="str">
        <f>OBV!H2082</f>
        <v>CONFIRMED BULLISH</v>
      </c>
    </row>
    <row r="2083" spans="1:12" ht="13.5" x14ac:dyDescent="0.25">
      <c r="A2083" s="3">
        <f>RSI!A2083</f>
        <v>45335</v>
      </c>
      <c r="B2083" s="2">
        <f>RSI!B2083</f>
        <v>69.999600000000001</v>
      </c>
      <c r="C2083" s="2">
        <f>RSI!I2083</f>
        <v>43.533290621079544</v>
      </c>
      <c r="D2083" s="2">
        <f>MACD!E2083</f>
        <v>-2.4752627108171055E-4</v>
      </c>
      <c r="E2083" s="2">
        <f>MACD!F2083</f>
        <v>0.1270193011401298</v>
      </c>
      <c r="F2083" s="2">
        <f>'Moving Avg'!D2083</f>
        <v>69.936900000000009</v>
      </c>
      <c r="G2083" s="2">
        <f>'Moving Avg'!F2083</f>
        <v>70.003495000000001</v>
      </c>
      <c r="H2083" s="2">
        <f>'Moving Avg'!G2083</f>
        <v>70.66588400000002</v>
      </c>
      <c r="I2083" s="2">
        <f>'Moving Avg'!H2083</f>
        <v>72.891440999999929</v>
      </c>
      <c r="J2083" s="5" t="str">
        <f>OBV!F2083</f>
        <v>BULLISH</v>
      </c>
      <c r="K2083" s="5" t="str">
        <f>OBV!G2083</f>
        <v>NEUTRAL</v>
      </c>
      <c r="L2083" s="5" t="str">
        <f>OBV!H2083</f>
        <v>CONFIRMED BULLISH</v>
      </c>
    </row>
    <row r="2084" spans="1:12" ht="13.5" x14ac:dyDescent="0.25">
      <c r="A2084" s="3">
        <f>RSI!A2084</f>
        <v>45336</v>
      </c>
      <c r="B2084" s="2">
        <f>RSI!B2084</f>
        <v>69.973500000000001</v>
      </c>
      <c r="C2084" s="2">
        <f>RSI!I2084</f>
        <v>42.902386564514046</v>
      </c>
      <c r="D2084" s="2">
        <f>MACD!E2084</f>
        <v>-2.7162996557095198E-2</v>
      </c>
      <c r="E2084" s="2">
        <f>MACD!F2084</f>
        <v>9.6182841600684799E-2</v>
      </c>
      <c r="F2084" s="2">
        <f>'Moving Avg'!D2084</f>
        <v>69.999600000000001</v>
      </c>
      <c r="G2084" s="2">
        <f>'Moving Avg'!F2084</f>
        <v>69.964750000000009</v>
      </c>
      <c r="H2084" s="2">
        <f>'Moving Avg'!G2084</f>
        <v>70.663620000000023</v>
      </c>
      <c r="I2084" s="2">
        <f>'Moving Avg'!H2084</f>
        <v>72.881357999999935</v>
      </c>
      <c r="J2084" s="5" t="str">
        <f>OBV!F2084</f>
        <v>BULLISH</v>
      </c>
      <c r="K2084" s="5" t="str">
        <f>OBV!G2084</f>
        <v>NEUTRAL</v>
      </c>
      <c r="L2084" s="5" t="str">
        <f>OBV!H2084</f>
        <v>CONFIRMED BULLISH</v>
      </c>
    </row>
    <row r="2085" spans="1:12" ht="13.5" x14ac:dyDescent="0.25">
      <c r="A2085" s="3">
        <f>RSI!A2085</f>
        <v>45337</v>
      </c>
      <c r="B2085" s="2">
        <f>RSI!B2085</f>
        <v>69.973500000000001</v>
      </c>
      <c r="C2085" s="2">
        <f>RSI!I2085</f>
        <v>42.902386564514046</v>
      </c>
      <c r="D2085" s="2">
        <f>MACD!E2085</f>
        <v>-2.8444769612434584E-2</v>
      </c>
      <c r="E2085" s="2">
        <f>MACD!F2085</f>
        <v>7.1257319358060928E-2</v>
      </c>
      <c r="F2085" s="2">
        <f>'Moving Avg'!D2085</f>
        <v>69.992640000000009</v>
      </c>
      <c r="G2085" s="2">
        <f>'Moving Avg'!F2085</f>
        <v>69.958654999999993</v>
      </c>
      <c r="H2085" s="2">
        <f>'Moving Avg'!G2085</f>
        <v>70.661356000000026</v>
      </c>
      <c r="I2085" s="2">
        <f>'Moving Avg'!H2085</f>
        <v>72.87127499999994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45338</v>
      </c>
      <c r="B2086" s="2">
        <f>RSI!B2086</f>
        <v>69.973500000000001</v>
      </c>
      <c r="C2086" s="2">
        <f>RSI!I2086</f>
        <v>42.902386564514046</v>
      </c>
      <c r="D2086" s="2">
        <f>MACD!E2086</f>
        <v>-2.8232543150238598E-2</v>
      </c>
      <c r="E2086" s="2">
        <f>MACD!F2086</f>
        <v>5.135934685640102E-2</v>
      </c>
      <c r="F2086" s="2">
        <f>'Moving Avg'!D2086</f>
        <v>69.985680000000002</v>
      </c>
      <c r="G2086" s="2">
        <f>'Moving Avg'!F2086</f>
        <v>69.952560000000005</v>
      </c>
      <c r="H2086" s="2">
        <f>'Moving Avg'!G2086</f>
        <v>70.659092000000015</v>
      </c>
      <c r="I2086" s="2">
        <f>'Moving Avg'!H2086</f>
        <v>72.861191999999946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45341</v>
      </c>
      <c r="B2087" s="2">
        <f>RSI!B2087</f>
        <v>69.921199999999999</v>
      </c>
      <c r="C2087" s="2">
        <f>RSI!I2087</f>
        <v>41.4007485674462</v>
      </c>
      <c r="D2087" s="2">
        <f>MACD!E2087</f>
        <v>-8.3255071783568724E-2</v>
      </c>
      <c r="E2087" s="2">
        <f>MACD!F2087</f>
        <v>2.4436463128407072E-2</v>
      </c>
      <c r="F2087" s="2">
        <f>'Moving Avg'!D2087</f>
        <v>69.968260000000001</v>
      </c>
      <c r="G2087" s="2">
        <f>'Moving Avg'!F2087</f>
        <v>69.946030000000007</v>
      </c>
      <c r="H2087" s="2">
        <f>'Moving Avg'!G2087</f>
        <v>70.595004000000031</v>
      </c>
      <c r="I2087" s="2">
        <f>'Moving Avg'!H2087</f>
        <v>72.850847499999958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69.912499999999994</v>
      </c>
      <c r="C2088" s="2">
        <f>RSI!I2088</f>
        <v>41.142772393395141</v>
      </c>
      <c r="D2088" s="2">
        <f>MACD!E2088</f>
        <v>-0.12774730849875482</v>
      </c>
      <c r="E2088" s="2">
        <f>MACD!F2088</f>
        <v>-6.0002911970253071E-3</v>
      </c>
      <c r="F2088" s="2">
        <f>'Moving Avg'!D2088</f>
        <v>69.950839999999999</v>
      </c>
      <c r="G2088" s="2">
        <f>'Moving Avg'!F2088</f>
        <v>69.939064999999999</v>
      </c>
      <c r="H2088" s="2">
        <f>'Moving Avg'!G2088</f>
        <v>70.532136000000023</v>
      </c>
      <c r="I2088" s="2">
        <f>'Moving Avg'!H2088</f>
        <v>72.840459499999966</v>
      </c>
      <c r="J2088" s="5" t="str">
        <f>OBV!F2088</f>
        <v>BEARISH</v>
      </c>
      <c r="K2088" s="5" t="str">
        <f>OBV!G2088</f>
        <v>STRONG</v>
      </c>
      <c r="L2088" s="5" t="str">
        <f>OBV!H2088</f>
        <v>CONFIRMED BEARISH</v>
      </c>
    </row>
    <row r="2089" spans="1:12" ht="13.5" x14ac:dyDescent="0.25">
      <c r="A2089" s="3">
        <f>RSI!A2089</f>
        <v>45343</v>
      </c>
      <c r="B2089" s="2">
        <f>RSI!B2089</f>
        <v>69.912499999999994</v>
      </c>
      <c r="C2089" s="2">
        <f>RSI!I2089</f>
        <v>41.142772393395141</v>
      </c>
      <c r="D2089" s="2">
        <f>MACD!E2089</f>
        <v>-0.16402758161180486</v>
      </c>
      <c r="E2089" s="2">
        <f>MACD!F2089</f>
        <v>-3.760574927998122E-2</v>
      </c>
      <c r="F2089" s="2">
        <f>'Moving Avg'!D2089</f>
        <v>69.938640000000007</v>
      </c>
      <c r="G2089" s="2">
        <f>'Moving Avg'!F2089</f>
        <v>69.932099999999991</v>
      </c>
      <c r="H2089" s="2">
        <f>'Moving Avg'!G2089</f>
        <v>70.519421999999992</v>
      </c>
      <c r="I2089" s="2">
        <f>'Moving Avg'!H2089</f>
        <v>72.830071499999946</v>
      </c>
      <c r="J2089" s="5" t="str">
        <f>OBV!F2089</f>
        <v>BEARISH</v>
      </c>
      <c r="K2089" s="5" t="str">
        <f>OBV!G2089</f>
        <v>STRONG</v>
      </c>
      <c r="L2089" s="5" t="str">
        <f>OBV!H2089</f>
        <v>CONFIRMED BEARISH</v>
      </c>
    </row>
    <row r="2090" spans="1:12" ht="13.5" x14ac:dyDescent="0.25">
      <c r="A2090" s="3">
        <f>RSI!A2090</f>
        <v>45344</v>
      </c>
      <c r="B2090" s="2">
        <f>RSI!B2090</f>
        <v>69.912499999999994</v>
      </c>
      <c r="C2090" s="2">
        <f>RSI!I2090</f>
        <v>41.142772393395148</v>
      </c>
      <c r="D2090" s="2">
        <f>MACD!E2090</f>
        <v>-0.13987591431732938</v>
      </c>
      <c r="E2090" s="2">
        <f>MACD!F2090</f>
        <v>-5.8059782287450852E-2</v>
      </c>
      <c r="F2090" s="2">
        <f>'Moving Avg'!D2090</f>
        <v>69.926439999999999</v>
      </c>
      <c r="G2090" s="2">
        <f>'Moving Avg'!F2090</f>
        <v>69.925134999999983</v>
      </c>
      <c r="H2090" s="2">
        <f>'Moving Avg'!G2090</f>
        <v>70.506707999999989</v>
      </c>
      <c r="I2090" s="2">
        <f>'Moving Avg'!H2090</f>
        <v>72.819683499999954</v>
      </c>
      <c r="J2090" s="5" t="str">
        <f>OBV!F2090</f>
        <v>BEARISH</v>
      </c>
      <c r="K2090" s="5" t="str">
        <f>OBV!G2090</f>
        <v>STRONG</v>
      </c>
      <c r="L2090" s="5" t="str">
        <f>OBV!H2090</f>
        <v>CONFIRMED BEARISH</v>
      </c>
    </row>
    <row r="2091" spans="1:12" ht="13.5" x14ac:dyDescent="0.25">
      <c r="A2091" s="3">
        <f>RSI!A2091</f>
        <v>45345</v>
      </c>
      <c r="B2091" s="2">
        <f>RSI!B2091</f>
        <v>67.0565</v>
      </c>
      <c r="C2091" s="2">
        <f>RSI!I2091</f>
        <v>11.573720591760775</v>
      </c>
      <c r="D2091" s="2">
        <f>MACD!E2091</f>
        <v>9.3287653099338286E-2</v>
      </c>
      <c r="E2091" s="2">
        <f>MACD!F2091</f>
        <v>-2.7790295210093022E-2</v>
      </c>
      <c r="F2091" s="2">
        <f>'Moving Avg'!D2091</f>
        <v>69.343040000000002</v>
      </c>
      <c r="G2091" s="2">
        <f>'Moving Avg'!F2091</f>
        <v>69.775369999999981</v>
      </c>
      <c r="H2091" s="2">
        <f>'Moving Avg'!G2091</f>
        <v>70.436873999999989</v>
      </c>
      <c r="I2091" s="2">
        <f>'Moving Avg'!H2091</f>
        <v>72.795015499999963</v>
      </c>
      <c r="J2091" s="5" t="str">
        <f>OBV!F2091</f>
        <v>BEARISH</v>
      </c>
      <c r="K2091" s="5" t="str">
        <f>OBV!G2091</f>
        <v>STRONG</v>
      </c>
      <c r="L2091" s="5" t="str">
        <f>OBV!H2091</f>
        <v>CONFIRMED BEARISH</v>
      </c>
    </row>
    <row r="2092" spans="1:12" ht="13.5" x14ac:dyDescent="0.25">
      <c r="A2092" s="3">
        <f>RSI!A2092</f>
        <v>45348</v>
      </c>
      <c r="B2092" s="2">
        <f>RSI!B2092</f>
        <v>64.043700000000001</v>
      </c>
      <c r="C2092" s="2">
        <f>RSI!I2092</f>
        <v>6.3715425234504295</v>
      </c>
      <c r="D2092" s="2">
        <f>MACD!E2092</f>
        <v>0.53171167141042019</v>
      </c>
      <c r="E2092" s="2">
        <f>MACD!F2092</f>
        <v>8.4110098114009629E-2</v>
      </c>
      <c r="F2092" s="2">
        <f>'Moving Avg'!D2092</f>
        <v>68.167540000000002</v>
      </c>
      <c r="G2092" s="2">
        <f>'Moving Avg'!F2092</f>
        <v>69.481494999999967</v>
      </c>
      <c r="H2092" s="2">
        <f>'Moving Avg'!G2092</f>
        <v>70.306783999999993</v>
      </c>
      <c r="I2092" s="2">
        <f>'Moving Avg'!H2092</f>
        <v>72.75528349999999</v>
      </c>
      <c r="J2092" s="5" t="str">
        <f>OBV!F2092</f>
        <v>BEARISH</v>
      </c>
      <c r="K2092" s="5" t="str">
        <f>OBV!G2092</f>
        <v>NEUTRAL</v>
      </c>
      <c r="L2092" s="5" t="str">
        <f>OBV!H2092</f>
        <v>CONFIRMED BEARISH</v>
      </c>
    </row>
    <row r="2093" spans="1:12" ht="13.5" x14ac:dyDescent="0.25">
      <c r="A2093" s="3">
        <f>RSI!A2093</f>
        <v>45349</v>
      </c>
      <c r="B2093" s="2">
        <f>RSI!B2093</f>
        <v>66.917100000000005</v>
      </c>
      <c r="C2093" s="2">
        <f>RSI!I2093</f>
        <v>35.943771165078957</v>
      </c>
      <c r="D2093" s="2">
        <f>MACD!E2093</f>
        <v>0.72293662397423475</v>
      </c>
      <c r="E2093" s="2">
        <f>MACD!F2093</f>
        <v>0.21187540328605464</v>
      </c>
      <c r="F2093" s="2">
        <f>'Moving Avg'!D2093</f>
        <v>67.568460000000002</v>
      </c>
      <c r="G2093" s="2">
        <f>'Moving Avg'!F2093</f>
        <v>69.331289999999996</v>
      </c>
      <c r="H2093" s="2">
        <f>'Moving Avg'!G2093</f>
        <v>70.217095999999998</v>
      </c>
      <c r="I2093" s="2">
        <f>'Moving Avg'!H2093</f>
        <v>72.729918499999997</v>
      </c>
      <c r="J2093" s="5" t="str">
        <f>OBV!F2093</f>
        <v>BULLISH</v>
      </c>
      <c r="K2093" s="5" t="str">
        <f>OBV!G2093</f>
        <v>WEAK</v>
      </c>
      <c r="L2093" s="5" t="str">
        <f>OBV!H2093</f>
        <v>BULLISH DIVERGENCE</v>
      </c>
    </row>
    <row r="2094" spans="1:12" ht="13.5" x14ac:dyDescent="0.25">
      <c r="A2094" s="3">
        <f>RSI!A2094</f>
        <v>45350</v>
      </c>
      <c r="B2094" s="2">
        <f>RSI!B2094</f>
        <v>67.0565</v>
      </c>
      <c r="C2094" s="2">
        <f>RSI!I2094</f>
        <v>36.983645435564</v>
      </c>
      <c r="D2094" s="2">
        <f>MACD!E2094</f>
        <v>0.8853050440857686</v>
      </c>
      <c r="E2094" s="2">
        <f>MACD!F2094</f>
        <v>0.34656133144599743</v>
      </c>
      <c r="F2094" s="2">
        <f>'Moving Avg'!D2094</f>
        <v>66.997260000000011</v>
      </c>
      <c r="G2094" s="2">
        <f>'Moving Avg'!F2094</f>
        <v>69.188054999999991</v>
      </c>
      <c r="H2094" s="2">
        <f>'Moving Avg'!G2094</f>
        <v>70.128280000000018</v>
      </c>
      <c r="I2094" s="2">
        <f>'Moving Avg'!H2094</f>
        <v>72.707295500000001</v>
      </c>
      <c r="J2094" s="5" t="str">
        <f>OBV!F2094</f>
        <v>BULLISH</v>
      </c>
      <c r="K2094" s="5" t="str">
        <f>OBV!G2094</f>
        <v>WEAK</v>
      </c>
      <c r="L2094" s="5" t="str">
        <f>OBV!H2094</f>
        <v>BULLISH DIVERGENCE</v>
      </c>
    </row>
    <row r="2095" spans="1:12" ht="13.5" x14ac:dyDescent="0.25">
      <c r="A2095" s="3">
        <f>RSI!A2095</f>
        <v>45351</v>
      </c>
      <c r="B2095" s="2">
        <f>RSI!B2095</f>
        <v>67.0565</v>
      </c>
      <c r="C2095" s="2">
        <f>RSI!I2095</f>
        <v>36.983645435564</v>
      </c>
      <c r="D2095" s="2">
        <f>MACD!E2095</f>
        <v>1.0356699881152167</v>
      </c>
      <c r="E2095" s="2">
        <f>MACD!F2095</f>
        <v>0.48438306277984133</v>
      </c>
      <c r="F2095" s="2">
        <f>'Moving Avg'!D2095</f>
        <v>66.426060000000007</v>
      </c>
      <c r="G2095" s="2">
        <f>'Moving Avg'!F2095</f>
        <v>69.038289999999989</v>
      </c>
      <c r="H2095" s="2">
        <f>'Moving Avg'!G2095</f>
        <v>70.039464000000009</v>
      </c>
      <c r="I2095" s="2">
        <f>'Moving Avg'!H2095</f>
        <v>72.684672500000005</v>
      </c>
      <c r="J2095" s="5" t="str">
        <f>OBV!F2095</f>
        <v>BULLISH</v>
      </c>
      <c r="K2095" s="5" t="str">
        <f>OBV!G2095</f>
        <v>WEAK</v>
      </c>
      <c r="L2095" s="5" t="str">
        <f>OBV!H2095</f>
        <v>BULLISH DIVERGENCE</v>
      </c>
    </row>
    <row r="2096" spans="1:12" ht="13.5" x14ac:dyDescent="0.25">
      <c r="A2096" s="3">
        <f>RSI!A2096</f>
        <v>45352</v>
      </c>
      <c r="B2096" s="2">
        <f>RSI!B2096</f>
        <v>69.268199999999993</v>
      </c>
      <c r="C2096" s="2">
        <f>RSI!I2096</f>
        <v>51.477796707326426</v>
      </c>
      <c r="D2096" s="2">
        <f>MACD!E2096</f>
        <v>1.0110873090714421</v>
      </c>
      <c r="E2096" s="2">
        <f>MACD!F2096</f>
        <v>0.58972391203816155</v>
      </c>
      <c r="F2096" s="2">
        <f>'Moving Avg'!D2096</f>
        <v>66.868399999999994</v>
      </c>
      <c r="G2096" s="2">
        <f>'Moving Avg'!F2096</f>
        <v>68.999110000000002</v>
      </c>
      <c r="H2096" s="2">
        <f>'Moving Avg'!G2096</f>
        <v>70.005506000000011</v>
      </c>
      <c r="I2096" s="2">
        <f>'Moving Avg'!H2096</f>
        <v>72.673108000000013</v>
      </c>
      <c r="J2096" s="5" t="str">
        <f>OBV!F2096</f>
        <v>BULLISH</v>
      </c>
      <c r="K2096" s="5" t="str">
        <f>OBV!G2096</f>
        <v>WEAK</v>
      </c>
      <c r="L2096" s="5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69.66</v>
      </c>
      <c r="C2097" s="2">
        <f>RSI!I2097</f>
        <v>53.517432026236861</v>
      </c>
      <c r="D2097" s="2">
        <f>MACD!E2097</f>
        <v>0.95127424362037516</v>
      </c>
      <c r="E2097" s="2">
        <f>MACD!F2097</f>
        <v>0.66203397835460431</v>
      </c>
      <c r="F2097" s="2">
        <f>'Moving Avg'!D2097</f>
        <v>67.991659999999996</v>
      </c>
      <c r="G2097" s="2">
        <f>'Moving Avg'!F2097</f>
        <v>68.999110000000002</v>
      </c>
      <c r="H2097" s="2">
        <f>'Moving Avg'!G2097</f>
        <v>69.968760000000003</v>
      </c>
      <c r="I2097" s="2">
        <f>'Moving Avg'!H2097</f>
        <v>72.663502500000007</v>
      </c>
      <c r="J2097" s="5" t="str">
        <f>OBV!F2097</f>
        <v>BULLISH</v>
      </c>
      <c r="K2097" s="5" t="str">
        <f>OBV!G2097</f>
        <v>WEAK</v>
      </c>
      <c r="L2097" s="5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67.918499999999995</v>
      </c>
      <c r="C2098" s="2">
        <f>RSI!I2098</f>
        <v>44.552829612291013</v>
      </c>
      <c r="D2098" s="2">
        <f>MACD!E2098</f>
        <v>1.0242095998211482</v>
      </c>
      <c r="E2098" s="2">
        <f>MACD!F2098</f>
        <v>0.7344691026479131</v>
      </c>
      <c r="F2098" s="2">
        <f>'Moving Avg'!D2098</f>
        <v>68.191940000000002</v>
      </c>
      <c r="G2098" s="2">
        <f>'Moving Avg'!F2098</f>
        <v>68.912034999999989</v>
      </c>
      <c r="H2098" s="2">
        <f>'Moving Avg'!G2098</f>
        <v>69.897183999999996</v>
      </c>
      <c r="I2098" s="2">
        <f>'Moving Avg'!H2098</f>
        <v>72.645189500000001</v>
      </c>
      <c r="J2098" s="5" t="str">
        <f>OBV!F2098</f>
        <v>BULLISH</v>
      </c>
      <c r="K2098" s="5" t="str">
        <f>OBV!G2098</f>
        <v>WEAK</v>
      </c>
      <c r="L2098" s="5" t="str">
        <f>OBV!H2098</f>
        <v>CONFIRMED BULLISH</v>
      </c>
    </row>
    <row r="2099" spans="1:12" ht="13.5" x14ac:dyDescent="0.25">
      <c r="A2099" s="3">
        <f>RSI!A2099</f>
        <v>45357</v>
      </c>
      <c r="B2099" s="2">
        <f>RSI!B2099</f>
        <v>69.651300000000006</v>
      </c>
      <c r="C2099" s="2">
        <f>RSI!I2099</f>
        <v>52.990639795986404</v>
      </c>
      <c r="D2099" s="2">
        <f>MACD!E2099</f>
        <v>0.96404887206027468</v>
      </c>
      <c r="E2099" s="2">
        <f>MACD!F2099</f>
        <v>0.78038505653038548</v>
      </c>
      <c r="F2099" s="2">
        <f>'Moving Avg'!D2099</f>
        <v>68.710899999999995</v>
      </c>
      <c r="G2099" s="2">
        <f>'Moving Avg'!F2099</f>
        <v>68.911599999999993</v>
      </c>
      <c r="H2099" s="2">
        <f>'Moving Avg'!G2099</f>
        <v>69.860264000000001</v>
      </c>
      <c r="I2099" s="2">
        <f>'Moving Avg'!H2099</f>
        <v>72.635540499999991</v>
      </c>
      <c r="J2099" s="5" t="str">
        <f>OBV!F2099</f>
        <v>BULLISH</v>
      </c>
      <c r="K2099" s="5" t="str">
        <f>OBV!G2099</f>
        <v>WEAK</v>
      </c>
      <c r="L2099" s="5" t="str">
        <f>OBV!H2099</f>
        <v>CONFIRMED BULLISH</v>
      </c>
    </row>
    <row r="2100" spans="1:12" ht="13.5" x14ac:dyDescent="0.25">
      <c r="A2100" s="3">
        <f>RSI!A2100</f>
        <v>45358</v>
      </c>
      <c r="B2100" s="2">
        <f>RSI!B2100</f>
        <v>67.918499999999995</v>
      </c>
      <c r="C2100" s="2">
        <f>RSI!I2100</f>
        <v>45.529164174373079</v>
      </c>
      <c r="D2100" s="2">
        <f>MACD!E2100</f>
        <v>1.0372602805432223</v>
      </c>
      <c r="E2100" s="2">
        <f>MACD!F2100</f>
        <v>0.83176010133295286</v>
      </c>
      <c r="F2100" s="2">
        <f>'Moving Avg'!D2100</f>
        <v>68.883299999999991</v>
      </c>
      <c r="G2100" s="2">
        <f>'Moving Avg'!F2100</f>
        <v>68.807109999999994</v>
      </c>
      <c r="H2100" s="2">
        <f>'Moving Avg'!G2100</f>
        <v>69.807844000000003</v>
      </c>
      <c r="I2100" s="2">
        <f>'Moving Avg'!H2100</f>
        <v>72.617268499999994</v>
      </c>
      <c r="J2100" s="5" t="str">
        <f>OBV!F2100</f>
        <v>BULLISH</v>
      </c>
      <c r="K2100" s="5" t="str">
        <f>OBV!G2100</f>
        <v>WEAK</v>
      </c>
      <c r="L2100" s="5" t="str">
        <f>OBV!H2100</f>
        <v>CONFIRMED BULLISH</v>
      </c>
    </row>
    <row r="2101" spans="1:12" ht="13.5" x14ac:dyDescent="0.25">
      <c r="A2101" s="3">
        <f>RSI!A2101</f>
        <v>45359</v>
      </c>
      <c r="B2101" s="2">
        <f>RSI!B2101</f>
        <v>67.927199999999999</v>
      </c>
      <c r="C2101" s="2">
        <f>RSI!I2101</f>
        <v>45.570603680943812</v>
      </c>
      <c r="D2101" s="2">
        <f>MACD!E2101</f>
        <v>0.66549360308066241</v>
      </c>
      <c r="E2101" s="2">
        <f>MACD!F2101</f>
        <v>0.79850680168249477</v>
      </c>
      <c r="F2101" s="2">
        <f>'Moving Avg'!D2101</f>
        <v>68.615100000000012</v>
      </c>
      <c r="G2101" s="2">
        <f>'Moving Avg'!F2101</f>
        <v>68.70305500000002</v>
      </c>
      <c r="H2101" s="2">
        <f>'Moving Avg'!G2101</f>
        <v>69.755598000000006</v>
      </c>
      <c r="I2101" s="2">
        <f>'Moving Avg'!H2101</f>
        <v>72.598590000000002</v>
      </c>
      <c r="J2101" s="5" t="str">
        <f>OBV!F2101</f>
        <v>BULLISH</v>
      </c>
      <c r="K2101" s="5" t="str">
        <f>OBV!G2101</f>
        <v>WEAK</v>
      </c>
      <c r="L2101" s="5" t="str">
        <f>OBV!H2101</f>
        <v>BULLISH DIVERGENCE</v>
      </c>
    </row>
    <row r="2102" spans="1:12" ht="13.5" x14ac:dyDescent="0.25">
      <c r="A2102" s="3">
        <f>RSI!A2102</f>
        <v>45362</v>
      </c>
      <c r="B2102" s="2">
        <f>RSI!B2102</f>
        <v>70.095399999999998</v>
      </c>
      <c r="C2102" s="2">
        <f>RSI!I2102</f>
        <v>54.799654925051094</v>
      </c>
      <c r="D2102" s="2">
        <f>MACD!E2102</f>
        <v>-0.26739816533678606</v>
      </c>
      <c r="E2102" s="2">
        <f>MACD!F2102</f>
        <v>0.58532580827863856</v>
      </c>
      <c r="F2102" s="2">
        <f>'Moving Avg'!D2102</f>
        <v>68.702179999999984</v>
      </c>
      <c r="G2102" s="2">
        <f>'Moving Avg'!F2102</f>
        <v>68.70741000000001</v>
      </c>
      <c r="H2102" s="2">
        <f>'Moving Avg'!G2102</f>
        <v>69.744802000000021</v>
      </c>
      <c r="I2102" s="2">
        <f>'Moving Avg'!H2102</f>
        <v>72.590752499999994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</row>
    <row r="2103" spans="1:12" ht="13.5" x14ac:dyDescent="0.25">
      <c r="A2103" s="3">
        <f>RSI!A2103</f>
        <v>45363</v>
      </c>
      <c r="B2103" s="2">
        <f>RSI!B2103</f>
        <v>70.095399999999998</v>
      </c>
      <c r="C2103" s="2">
        <f>RSI!I2103</f>
        <v>54.799654925051094</v>
      </c>
      <c r="D2103" s="2">
        <f>MACD!E2103</f>
        <v>-0.62215270566001379</v>
      </c>
      <c r="E2103" s="2">
        <f>MACD!F2103</f>
        <v>0.34383010549090814</v>
      </c>
      <c r="F2103" s="2">
        <f>'Moving Avg'!D2103</f>
        <v>69.137559999999993</v>
      </c>
      <c r="G2103" s="2">
        <f>'Moving Avg'!F2103</f>
        <v>68.712199999999996</v>
      </c>
      <c r="H2103" s="2">
        <f>'Moving Avg'!G2103</f>
        <v>69.684198000000009</v>
      </c>
      <c r="I2103" s="2">
        <f>'Moving Avg'!H2103</f>
        <v>72.582915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45364</v>
      </c>
      <c r="B2104" s="2">
        <f>RSI!B2104</f>
        <v>70.095399999999998</v>
      </c>
      <c r="C2104" s="2">
        <f>RSI!I2104</f>
        <v>54.799654925051094</v>
      </c>
      <c r="D2104" s="2">
        <f>MACD!E2104</f>
        <v>-0.90777802693138199</v>
      </c>
      <c r="E2104" s="2">
        <f>MACD!F2104</f>
        <v>9.3508479006450096E-2</v>
      </c>
      <c r="F2104" s="2">
        <f>'Moving Avg'!D2104</f>
        <v>69.226379999999992</v>
      </c>
      <c r="G2104" s="2">
        <f>'Moving Avg'!F2104</f>
        <v>68.718294999999998</v>
      </c>
      <c r="H2104" s="2">
        <f>'Moving Avg'!G2104</f>
        <v>69.624290000000016</v>
      </c>
      <c r="I2104" s="2">
        <f>'Moving Avg'!H2104</f>
        <v>72.575077499999992</v>
      </c>
      <c r="J2104" s="5" t="str">
        <f>OBV!F2104</f>
        <v>BEARISH</v>
      </c>
      <c r="K2104" s="5" t="str">
        <f>OBV!G2104</f>
        <v>NEUTRAL</v>
      </c>
      <c r="L2104" s="5" t="str">
        <f>OBV!H2104</f>
        <v>BEARISH DIVERGENCE</v>
      </c>
    </row>
    <row r="2105" spans="1:12" ht="13.5" x14ac:dyDescent="0.25">
      <c r="A2105" s="3">
        <f>RSI!A2105</f>
        <v>45365</v>
      </c>
      <c r="B2105" s="2">
        <f>RSI!B2105</f>
        <v>68.789299999999997</v>
      </c>
      <c r="C2105" s="2">
        <f>RSI!I2105</f>
        <v>48.599703346682567</v>
      </c>
      <c r="D2105" s="2">
        <f>MACD!E2105</f>
        <v>-1.0590966914382136</v>
      </c>
      <c r="E2105" s="2">
        <f>MACD!F2105</f>
        <v>-0.13701255508248267</v>
      </c>
      <c r="F2105" s="2">
        <f>'Moving Avg'!D2105</f>
        <v>69.400540000000007</v>
      </c>
      <c r="G2105" s="2">
        <f>'Moving Avg'!F2105</f>
        <v>68.65908499999999</v>
      </c>
      <c r="H2105" s="2">
        <f>'Moving Avg'!G2105</f>
        <v>69.585108000000005</v>
      </c>
      <c r="I2105" s="2">
        <f>'Moving Avg'!H2105</f>
        <v>72.559073499999982</v>
      </c>
      <c r="J2105" s="5" t="str">
        <f>OBV!F2105</f>
        <v>BEARISH</v>
      </c>
      <c r="K2105" s="5" t="str">
        <f>OBV!G2105</f>
        <v>NEUTRAL</v>
      </c>
      <c r="L2105" s="5" t="str">
        <f>OBV!H2105</f>
        <v>BEARISH DIVERGENCE</v>
      </c>
    </row>
    <row r="2106" spans="1:12" ht="13.5" x14ac:dyDescent="0.25">
      <c r="A2106" s="3">
        <f>RSI!A2106</f>
        <v>45366</v>
      </c>
      <c r="B2106" s="2">
        <f>RSI!B2106</f>
        <v>68.789299999999997</v>
      </c>
      <c r="C2106" s="2">
        <f>RSI!I2106</f>
        <v>48.599703346682567</v>
      </c>
      <c r="D2106" s="2">
        <f>MACD!E2106</f>
        <v>-0.84506719278758169</v>
      </c>
      <c r="E2106" s="2">
        <f>MACD!F2106</f>
        <v>-0.27862348262350251</v>
      </c>
      <c r="F2106" s="2">
        <f>'Moving Avg'!D2106</f>
        <v>69.572960000000009</v>
      </c>
      <c r="G2106" s="2">
        <f>'Moving Avg'!F2106</f>
        <v>68.599874999999969</v>
      </c>
      <c r="H2106" s="2">
        <f>'Moving Avg'!G2106</f>
        <v>69.545752000000007</v>
      </c>
      <c r="I2106" s="2">
        <f>'Moving Avg'!H2106</f>
        <v>72.543069499999987</v>
      </c>
      <c r="J2106" s="5" t="str">
        <f>OBV!F2106</f>
        <v>BEARISH</v>
      </c>
      <c r="K2106" s="5" t="str">
        <f>OBV!G2106</f>
        <v>NEUTRAL</v>
      </c>
      <c r="L2106" s="5" t="str">
        <f>OBV!H2106</f>
        <v>BEARISH DIVERGENCE</v>
      </c>
    </row>
    <row r="2107" spans="1:12" ht="13.5" x14ac:dyDescent="0.25">
      <c r="A2107" s="3">
        <f>RSI!A2107</f>
        <v>45369</v>
      </c>
      <c r="B2107" s="2">
        <f>RSI!B2107</f>
        <v>68.789299999999997</v>
      </c>
      <c r="C2107" s="2">
        <f>RSI!I2107</f>
        <v>48.599703346682567</v>
      </c>
      <c r="D2107" s="2">
        <f>MACD!E2107</f>
        <v>-0.60201539535147219</v>
      </c>
      <c r="E2107" s="2">
        <f>MACD!F2107</f>
        <v>-0.34330186516909644</v>
      </c>
      <c r="F2107" s="2">
        <f>'Moving Avg'!D2107</f>
        <v>69.311740000000015</v>
      </c>
      <c r="G2107" s="2">
        <f>'Moving Avg'!F2107</f>
        <v>68.543279999999967</v>
      </c>
      <c r="H2107" s="2">
        <f>'Moving Avg'!G2107</f>
        <v>69.506396000000009</v>
      </c>
      <c r="I2107" s="2">
        <f>'Moving Avg'!H2107</f>
        <v>72.526206500000001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</row>
    <row r="2108" spans="1:12" ht="13.5" x14ac:dyDescent="0.25">
      <c r="A2108" s="3">
        <f>RSI!A2108</f>
        <v>45370</v>
      </c>
      <c r="B2108" s="2">
        <f>RSI!B2108</f>
        <v>68.789299999999997</v>
      </c>
      <c r="C2108" s="2">
        <f>RSI!I2108</f>
        <v>48.599703346682574</v>
      </c>
      <c r="D2108" s="2">
        <f>MACD!E2108</f>
        <v>-0.66273019342459349</v>
      </c>
      <c r="E2108" s="2">
        <f>MACD!F2108</f>
        <v>-0.40718753082019588</v>
      </c>
      <c r="F2108" s="2">
        <f>'Moving Avg'!D2108</f>
        <v>69.050520000000006</v>
      </c>
      <c r="G2108" s="2">
        <f>'Moving Avg'!F2108</f>
        <v>68.487119999999976</v>
      </c>
      <c r="H2108" s="2">
        <f>'Moving Avg'!G2108</f>
        <v>69.467040000000011</v>
      </c>
      <c r="I2108" s="2">
        <f>'Moving Avg'!H2108</f>
        <v>72.5093435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69.0505</v>
      </c>
      <c r="C2109" s="2">
        <f>RSI!I2109</f>
        <v>50.117773292716137</v>
      </c>
      <c r="D2109" s="2">
        <f>MACD!E2109</f>
        <v>-0.46543346606392788</v>
      </c>
      <c r="E2109" s="2">
        <f>MACD!F2109</f>
        <v>-0.41883671786894228</v>
      </c>
      <c r="F2109" s="2">
        <f>'Moving Avg'!D2109</f>
        <v>68.841539999999995</v>
      </c>
      <c r="G2109" s="2">
        <f>'Moving Avg'!F2109</f>
        <v>68.444019999999995</v>
      </c>
      <c r="H2109" s="2">
        <f>'Moving Avg'!G2109</f>
        <v>69.432908000000012</v>
      </c>
      <c r="I2109" s="2">
        <f>'Moving Avg'!H2109</f>
        <v>72.493786499999999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69.0505</v>
      </c>
      <c r="C2110" s="2">
        <f>RSI!I2110</f>
        <v>50.11777329271613</v>
      </c>
      <c r="D2110" s="2">
        <f>MACD!E2110</f>
        <v>-0.56529006467235376</v>
      </c>
      <c r="E2110" s="2">
        <f>MACD!F2110</f>
        <v>-0.44812738722962459</v>
      </c>
      <c r="F2110" s="2">
        <f>'Moving Avg'!D2110</f>
        <v>68.893780000000007</v>
      </c>
      <c r="G2110" s="2">
        <f>'Moving Avg'!F2110</f>
        <v>68.400919999999999</v>
      </c>
      <c r="H2110" s="2">
        <f>'Moving Avg'!G2110</f>
        <v>69.398776000000012</v>
      </c>
      <c r="I2110" s="2">
        <f>'Moving Avg'!H2110</f>
        <v>72.474997999999999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</row>
    <row r="2111" spans="1:12" ht="13.5" x14ac:dyDescent="0.25">
      <c r="A2111" s="3">
        <f>RSI!A2111</f>
        <v>45376</v>
      </c>
      <c r="B2111" s="2">
        <f>RSI!B2111</f>
        <v>69.66</v>
      </c>
      <c r="C2111" s="2">
        <f>RSI!I2111</f>
        <v>53.809650984133363</v>
      </c>
      <c r="D2111" s="2">
        <f>MACD!E2111</f>
        <v>-0.69379321099323477</v>
      </c>
      <c r="E2111" s="2">
        <f>MACD!F2111</f>
        <v>-0.49726055198234664</v>
      </c>
      <c r="F2111" s="2">
        <f>'Moving Avg'!D2111</f>
        <v>69.067920000000001</v>
      </c>
      <c r="G2111" s="2">
        <f>'Moving Avg'!F2111</f>
        <v>68.531095000000008</v>
      </c>
      <c r="H2111" s="2">
        <f>'Moving Avg'!G2111</f>
        <v>69.376834000000002</v>
      </c>
      <c r="I2111" s="2">
        <f>'Moving Avg'!H2111</f>
        <v>72.459257000000008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</row>
    <row r="2112" spans="1:12" ht="13.5" x14ac:dyDescent="0.25">
      <c r="A2112" s="3">
        <f>RSI!A2112</f>
        <v>45377</v>
      </c>
      <c r="B2112" s="2">
        <f>RSI!B2112</f>
        <v>69.66</v>
      </c>
      <c r="C2112" s="2">
        <f>RSI!I2112</f>
        <v>53.809650984133363</v>
      </c>
      <c r="D2112" s="2">
        <f>MACD!E2112</f>
        <v>-0.47274361667493281</v>
      </c>
      <c r="E2112" s="2">
        <f>MACD!F2112</f>
        <v>-0.4923571649208639</v>
      </c>
      <c r="F2112" s="2">
        <f>'Moving Avg'!D2112</f>
        <v>69.242059999999995</v>
      </c>
      <c r="G2112" s="2">
        <f>'Moving Avg'!F2112</f>
        <v>68.811910000000012</v>
      </c>
      <c r="H2112" s="2">
        <f>'Moving Avg'!G2112</f>
        <v>69.354892000000007</v>
      </c>
      <c r="I2112" s="2">
        <f>'Moving Avg'!H2112</f>
        <v>72.446788500000011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</row>
    <row r="2113" spans="1:12" ht="13.5" x14ac:dyDescent="0.25">
      <c r="A2113" s="3">
        <f>RSI!A2113</f>
        <v>45378</v>
      </c>
      <c r="B2113" s="2">
        <f>RSI!B2113</f>
        <v>69.66</v>
      </c>
      <c r="C2113" s="2">
        <f>RSI!I2113</f>
        <v>53.809650984133363</v>
      </c>
      <c r="D2113" s="2">
        <f>MACD!E2113</f>
        <v>-0.28920739757452907</v>
      </c>
      <c r="E2113" s="2">
        <f>MACD!F2113</f>
        <v>-0.45172721145159694</v>
      </c>
      <c r="F2113" s="2">
        <f>'Moving Avg'!D2113</f>
        <v>69.416200000000003</v>
      </c>
      <c r="G2113" s="2">
        <f>'Moving Avg'!F2113</f>
        <v>68.949055000000016</v>
      </c>
      <c r="H2113" s="2">
        <f>'Moving Avg'!G2113</f>
        <v>69.332949999999983</v>
      </c>
      <c r="I2113" s="2">
        <f>'Moving Avg'!H2113</f>
        <v>72.434320000000014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</row>
    <row r="2114" spans="1:12" ht="13.5" x14ac:dyDescent="0.25">
      <c r="A2114" s="3">
        <f>RSI!A2114</f>
        <v>45379</v>
      </c>
      <c r="B2114" s="2">
        <f>RSI!B2114</f>
        <v>69.66</v>
      </c>
      <c r="C2114" s="2">
        <f>RSI!I2114</f>
        <v>53.809650984133363</v>
      </c>
      <c r="D2114" s="2">
        <f>MACD!E2114</f>
        <v>-0.13715358035827308</v>
      </c>
      <c r="E2114" s="2">
        <f>MACD!F2114</f>
        <v>-0.38881248523293216</v>
      </c>
      <c r="F2114" s="2">
        <f>'Moving Avg'!D2114</f>
        <v>69.538099999999986</v>
      </c>
      <c r="G2114" s="2">
        <f>'Moving Avg'!F2114</f>
        <v>69.079230000000024</v>
      </c>
      <c r="H2114" s="2">
        <f>'Moving Avg'!G2114</f>
        <v>69.311181999999988</v>
      </c>
      <c r="I2114" s="2">
        <f>'Moving Avg'!H2114</f>
        <v>72.426759500000031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</row>
    <row r="2115" spans="1:12" ht="13.5" x14ac:dyDescent="0.25">
      <c r="A2115" s="3">
        <f>RSI!A2115</f>
        <v>45380</v>
      </c>
      <c r="B2115" s="2">
        <f>RSI!B2115</f>
        <v>69.66</v>
      </c>
      <c r="C2115" s="2">
        <f>RSI!I2115</f>
        <v>53.809650984133363</v>
      </c>
      <c r="D2115" s="2">
        <f>MACD!E2115</f>
        <v>-0.21243673119614925</v>
      </c>
      <c r="E2115" s="2">
        <f>MACD!F2115</f>
        <v>-0.35353733442557561</v>
      </c>
      <c r="F2115" s="2">
        <f>'Moving Avg'!D2115</f>
        <v>69.66</v>
      </c>
      <c r="G2115" s="2">
        <f>'Moving Avg'!F2115</f>
        <v>69.209405000000032</v>
      </c>
      <c r="H2115" s="2">
        <f>'Moving Avg'!G2115</f>
        <v>69.302473999999961</v>
      </c>
      <c r="I2115" s="2">
        <f>'Moving Avg'!H2115</f>
        <v>72.41919900000002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45383</v>
      </c>
      <c r="B2116" s="2">
        <f>RSI!B2116</f>
        <v>69.66</v>
      </c>
      <c r="C2116" s="2">
        <f>RSI!I2116</f>
        <v>53.809650984133363</v>
      </c>
      <c r="D2116" s="2">
        <f>MACD!E2116</f>
        <v>-0.2789208324942507</v>
      </c>
      <c r="E2116" s="2">
        <f>MACD!F2116</f>
        <v>-0.33861403403931067</v>
      </c>
      <c r="F2116" s="2">
        <f>'Moving Avg'!D2116</f>
        <v>69.66</v>
      </c>
      <c r="G2116" s="2">
        <f>'Moving Avg'!F2116</f>
        <v>69.228995000000026</v>
      </c>
      <c r="H2116" s="2">
        <f>'Moving Avg'!G2116</f>
        <v>69.293765999999977</v>
      </c>
      <c r="I2116" s="2">
        <f>'Moving Avg'!H2116</f>
        <v>72.403458000000043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45384</v>
      </c>
      <c r="B2117" s="2">
        <f>RSI!B2117</f>
        <v>69.66</v>
      </c>
      <c r="C2117" s="2">
        <f>RSI!I2117</f>
        <v>53.809650984133363</v>
      </c>
      <c r="D2117" s="2">
        <f>MACD!E2117</f>
        <v>-0.33775343798428992</v>
      </c>
      <c r="E2117" s="2">
        <f>MACD!F2117</f>
        <v>-0.33844191482830654</v>
      </c>
      <c r="F2117" s="2">
        <f>'Moving Avg'!D2117</f>
        <v>69.66</v>
      </c>
      <c r="G2117" s="2">
        <f>'Moving Avg'!F2117</f>
        <v>69.228995000000026</v>
      </c>
      <c r="H2117" s="2">
        <f>'Moving Avg'!G2117</f>
        <v>69.285929999999965</v>
      </c>
      <c r="I2117" s="2">
        <f>'Moving Avg'!H2117</f>
        <v>72.387717000000023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</row>
    <row r="2118" spans="1:12" ht="13.5" x14ac:dyDescent="0.25">
      <c r="A2118" s="3">
        <f>RSI!A2118</f>
        <v>45385</v>
      </c>
      <c r="B2118" s="2">
        <f>RSI!B2118</f>
        <v>71.358000000000004</v>
      </c>
      <c r="C2118" s="2">
        <f>RSI!I2118</f>
        <v>65.693043134225235</v>
      </c>
      <c r="D2118" s="2">
        <f>MACD!E2118</f>
        <v>-0.51569860253648869</v>
      </c>
      <c r="E2118" s="2">
        <f>MACD!F2118</f>
        <v>-0.37389325236994297</v>
      </c>
      <c r="F2118" s="2">
        <f>'Moving Avg'!D2118</f>
        <v>69.999600000000001</v>
      </c>
      <c r="G2118" s="2">
        <f>'Moving Avg'!F2118</f>
        <v>69.400970000000015</v>
      </c>
      <c r="H2118" s="2">
        <f>'Moving Avg'!G2118</f>
        <v>69.312053999999975</v>
      </c>
      <c r="I2118" s="2">
        <f>'Moving Avg'!H2118</f>
        <v>72.382511000000022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</row>
    <row r="2119" spans="1:12" ht="13.5" x14ac:dyDescent="0.25">
      <c r="A2119" s="3">
        <f>RSI!A2119</f>
        <v>45386</v>
      </c>
      <c r="B2119" s="2">
        <f>RSI!B2119</f>
        <v>71.358000000000004</v>
      </c>
      <c r="C2119" s="2">
        <f>RSI!I2119</f>
        <v>65.693043134225235</v>
      </c>
      <c r="D2119" s="2">
        <f>MACD!E2119</f>
        <v>-0.63832574168667122</v>
      </c>
      <c r="E2119" s="2">
        <f>MACD!F2119</f>
        <v>-0.42677975023328862</v>
      </c>
      <c r="F2119" s="2">
        <f>'Moving Avg'!D2119</f>
        <v>70.339199999999991</v>
      </c>
      <c r="G2119" s="2">
        <f>'Moving Avg'!F2119</f>
        <v>69.486305000000002</v>
      </c>
      <c r="H2119" s="2">
        <f>'Moving Avg'!G2119</f>
        <v>69.338177999999971</v>
      </c>
      <c r="I2119" s="2">
        <f>'Moving Avg'!H2119</f>
        <v>72.377305000000021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</row>
    <row r="2120" spans="1:12" ht="13.5" x14ac:dyDescent="0.25">
      <c r="A2120" s="3">
        <f>RSI!A2120</f>
        <v>45387</v>
      </c>
      <c r="B2120" s="2">
        <f>RSI!B2120</f>
        <v>68.789299999999997</v>
      </c>
      <c r="C2120" s="2">
        <f>RSI!I2120</f>
        <v>45.26273086399911</v>
      </c>
      <c r="D2120" s="2">
        <f>MACD!E2120</f>
        <v>-0.56314899040333444</v>
      </c>
      <c r="E2120" s="2">
        <f>MACD!F2120</f>
        <v>-0.45405359826729785</v>
      </c>
      <c r="F2120" s="2">
        <f>'Moving Avg'!D2120</f>
        <v>70.165059999999997</v>
      </c>
      <c r="G2120" s="2">
        <f>'Moving Avg'!F2120</f>
        <v>69.529844999999995</v>
      </c>
      <c r="H2120" s="2">
        <f>'Moving Avg'!G2120</f>
        <v>69.312927999999971</v>
      </c>
      <c r="I2120" s="2">
        <f>'Moving Avg'!H2120</f>
        <v>72.355165500000027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68.972099999999998</v>
      </c>
      <c r="C2121" s="2">
        <f>RSI!I2121</f>
        <v>46.536986456525248</v>
      </c>
      <c r="D2121" s="2">
        <f>MACD!E2121</f>
        <v>-0.41462704577504894</v>
      </c>
      <c r="E2121" s="2">
        <f>MACD!F2121</f>
        <v>-0.44616828776884809</v>
      </c>
      <c r="F2121" s="2">
        <f>'Moving Avg'!D2121</f>
        <v>70.027479999999997</v>
      </c>
      <c r="G2121" s="2">
        <f>'Moving Avg'!F2121</f>
        <v>69.582089999999994</v>
      </c>
      <c r="H2121" s="2">
        <f>'Moving Avg'!G2121</f>
        <v>69.291333999999964</v>
      </c>
      <c r="I2121" s="2">
        <f>'Moving Avg'!H2121</f>
        <v>72.333940000000041</v>
      </c>
      <c r="J2121" s="5" t="str">
        <f>OBV!F2121</f>
        <v>BULLISH</v>
      </c>
      <c r="K2121" s="5" t="str">
        <f>OBV!G2121</f>
        <v>NEUTRAL</v>
      </c>
      <c r="L2121" s="5" t="str">
        <f>OBV!H2121</f>
        <v>BULLISH DIVERGENCE</v>
      </c>
    </row>
    <row r="2122" spans="1:12" ht="13.5" x14ac:dyDescent="0.25">
      <c r="A2122" s="3">
        <f>RSI!A2122</f>
        <v>45394</v>
      </c>
      <c r="B2122" s="2">
        <f>RSI!B2122</f>
        <v>68.972099999999998</v>
      </c>
      <c r="C2122" s="2">
        <f>RSI!I2122</f>
        <v>46.536986456525248</v>
      </c>
      <c r="D2122" s="2">
        <f>MACD!E2122</f>
        <v>-0.28569928806598455</v>
      </c>
      <c r="E2122" s="2">
        <f>MACD!F2122</f>
        <v>-0.41407448782827538</v>
      </c>
      <c r="F2122" s="2">
        <f>'Moving Avg'!D2122</f>
        <v>69.889899999999997</v>
      </c>
      <c r="G2122" s="2">
        <f>'Moving Avg'!F2122</f>
        <v>69.525924999999987</v>
      </c>
      <c r="H2122" s="2">
        <f>'Moving Avg'!G2122</f>
        <v>69.27235199999997</v>
      </c>
      <c r="I2122" s="2">
        <f>'Moving Avg'!H2122</f>
        <v>72.306619500000039</v>
      </c>
      <c r="J2122" s="5" t="str">
        <f>OBV!F2122</f>
        <v>BULLISH</v>
      </c>
      <c r="K2122" s="5" t="str">
        <f>OBV!G2122</f>
        <v>NEUTRAL</v>
      </c>
      <c r="L2122" s="5" t="str">
        <f>OBV!H2122</f>
        <v>BULLISH DIVERGENCE</v>
      </c>
    </row>
    <row r="2123" spans="1:12" ht="13.5" x14ac:dyDescent="0.25">
      <c r="A2123" s="3">
        <f>RSI!A2123</f>
        <v>45397</v>
      </c>
      <c r="B2123" s="2">
        <f>RSI!B2123</f>
        <v>68.963399999999993</v>
      </c>
      <c r="C2123" s="2">
        <f>RSI!I2123</f>
        <v>46.477265546268704</v>
      </c>
      <c r="D2123" s="2">
        <f>MACD!E2123</f>
        <v>-0.17294791905671048</v>
      </c>
      <c r="E2123" s="2">
        <f>MACD!F2123</f>
        <v>-0.36584917407396239</v>
      </c>
      <c r="F2123" s="2">
        <f>'Moving Avg'!D2123</f>
        <v>69.410979999999995</v>
      </c>
      <c r="G2123" s="2">
        <f>'Moving Avg'!F2123</f>
        <v>69.469324999999984</v>
      </c>
      <c r="H2123" s="2">
        <f>'Moving Avg'!G2123</f>
        <v>69.253195999999974</v>
      </c>
      <c r="I2123" s="2">
        <f>'Moving Avg'!H2123</f>
        <v>72.28944050000004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68.963399999999993</v>
      </c>
      <c r="C2124" s="2">
        <f>RSI!I2124</f>
        <v>46.477265546268697</v>
      </c>
      <c r="D2124" s="2">
        <f>MACD!E2124</f>
        <v>-7.4700573889245447E-2</v>
      </c>
      <c r="E2124" s="2">
        <f>MACD!F2124</f>
        <v>-0.30761945403701901</v>
      </c>
      <c r="F2124" s="2">
        <f>'Moving Avg'!D2124</f>
        <v>68.932059999999993</v>
      </c>
      <c r="G2124" s="2">
        <f>'Moving Avg'!F2124</f>
        <v>69.412724999999995</v>
      </c>
      <c r="H2124" s="2">
        <f>'Moving Avg'!G2124</f>
        <v>69.234039999999965</v>
      </c>
      <c r="I2124" s="2">
        <f>'Moving Avg'!H2124</f>
        <v>72.272261500000056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69.66</v>
      </c>
      <c r="C2125" s="2">
        <f>RSI!I2125</f>
        <v>52.176342643530703</v>
      </c>
      <c r="D2125" s="2">
        <f>MACD!E2125</f>
        <v>-4.0536408029950621E-2</v>
      </c>
      <c r="E2125" s="2">
        <f>MACD!F2125</f>
        <v>-0.25420284483560535</v>
      </c>
      <c r="F2125" s="2">
        <f>'Moving Avg'!D2125</f>
        <v>69.106199999999987</v>
      </c>
      <c r="G2125" s="2">
        <f>'Moving Avg'!F2125</f>
        <v>69.45626</v>
      </c>
      <c r="H2125" s="2">
        <f>'Moving Avg'!G2125</f>
        <v>69.226203999999967</v>
      </c>
      <c r="I2125" s="2">
        <f>'Moving Avg'!H2125</f>
        <v>72.258565500000046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</row>
    <row r="2126" spans="1:12" ht="13.5" x14ac:dyDescent="0.25">
      <c r="A2126" s="3">
        <f>RSI!A2126</f>
        <v>45400</v>
      </c>
      <c r="B2126" s="2">
        <f>RSI!B2126</f>
        <v>69.66</v>
      </c>
      <c r="C2126" s="2">
        <f>RSI!I2126</f>
        <v>52.176342643530703</v>
      </c>
      <c r="D2126" s="2">
        <f>MACD!E2126</f>
        <v>-1.3307658048688609E-2</v>
      </c>
      <c r="E2126" s="2">
        <f>MACD!F2126</f>
        <v>-0.20602380747822202</v>
      </c>
      <c r="F2126" s="2">
        <f>'Moving Avg'!D2126</f>
        <v>69.243779999999987</v>
      </c>
      <c r="G2126" s="2">
        <f>'Moving Avg'!F2126</f>
        <v>69.499795000000006</v>
      </c>
      <c r="H2126" s="2">
        <f>'Moving Avg'!G2126</f>
        <v>69.21836799999997</v>
      </c>
      <c r="I2126" s="2">
        <f>'Moving Avg'!H2126</f>
        <v>72.242824500000054</v>
      </c>
      <c r="J2126" s="5" t="str">
        <f>OBV!F2126</f>
        <v>BEARISH</v>
      </c>
      <c r="K2126" s="5" t="str">
        <f>OBV!G2126</f>
        <v>NEUTRAL</v>
      </c>
      <c r="L2126" s="5" t="str">
        <f>OBV!H2126</f>
        <v>BEARISH DIVERGENCE</v>
      </c>
    </row>
    <row r="2127" spans="1:12" ht="13.5" x14ac:dyDescent="0.25">
      <c r="A2127" s="3">
        <f>RSI!A2127</f>
        <v>45401</v>
      </c>
      <c r="B2127" s="2">
        <f>RSI!B2127</f>
        <v>69.66</v>
      </c>
      <c r="C2127" s="2">
        <f>RSI!I2127</f>
        <v>52.176342643530703</v>
      </c>
      <c r="D2127" s="2">
        <f>MACD!E2127</f>
        <v>8.1770623987154067E-3</v>
      </c>
      <c r="E2127" s="2">
        <f>MACD!F2127</f>
        <v>-0.16318363350283455</v>
      </c>
      <c r="F2127" s="2">
        <f>'Moving Avg'!D2127</f>
        <v>69.381360000000001</v>
      </c>
      <c r="G2127" s="2">
        <f>'Moving Avg'!F2127</f>
        <v>69.543330000000012</v>
      </c>
      <c r="H2127" s="2">
        <f>'Moving Avg'!G2127</f>
        <v>69.21836799999997</v>
      </c>
      <c r="I2127" s="2">
        <f>'Moving Avg'!H2127</f>
        <v>72.227083500000049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</row>
    <row r="2128" spans="1:12" ht="13.5" x14ac:dyDescent="0.25">
      <c r="A2128" s="3">
        <f>RSI!A2128</f>
        <v>45404</v>
      </c>
      <c r="B2128" s="2">
        <f>RSI!B2128</f>
        <v>69.66</v>
      </c>
      <c r="C2128" s="2">
        <f>RSI!I2128</f>
        <v>52.176342643530703</v>
      </c>
      <c r="D2128" s="2">
        <f>MACD!E2128</f>
        <v>0.28614740391849125</v>
      </c>
      <c r="E2128" s="2">
        <f>MACD!F2128</f>
        <v>-7.3317426018569387E-2</v>
      </c>
      <c r="F2128" s="2">
        <f>'Moving Avg'!D2128</f>
        <v>69.520679999999999</v>
      </c>
      <c r="G2128" s="2">
        <f>'Moving Avg'!F2128</f>
        <v>69.586865000000017</v>
      </c>
      <c r="H2128" s="2">
        <f>'Moving Avg'!G2128</f>
        <v>69.218367999999955</v>
      </c>
      <c r="I2128" s="2">
        <f>'Moving Avg'!H2128</f>
        <v>72.211342500000057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69.66</v>
      </c>
      <c r="C2129" s="2">
        <f>RSI!I2129</f>
        <v>52.17634264353071</v>
      </c>
      <c r="D2129" s="2">
        <f>MACD!E2129</f>
        <v>0.52001992329817881</v>
      </c>
      <c r="E2129" s="2">
        <f>MACD!F2129</f>
        <v>4.5350043844780259E-2</v>
      </c>
      <c r="F2129" s="2">
        <f>'Moving Avg'!D2129</f>
        <v>69.66</v>
      </c>
      <c r="G2129" s="2">
        <f>'Moving Avg'!F2129</f>
        <v>69.617340000000013</v>
      </c>
      <c r="H2129" s="2">
        <f>'Moving Avg'!G2129</f>
        <v>69.218367999999955</v>
      </c>
      <c r="I2129" s="2">
        <f>'Moving Avg'!H2129</f>
        <v>72.195601500000052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69.66</v>
      </c>
      <c r="C2130" s="2">
        <f>RSI!I2130</f>
        <v>52.17634264353071</v>
      </c>
      <c r="D2130" s="2">
        <f>MACD!E2130</f>
        <v>0.32149303764639114</v>
      </c>
      <c r="E2130" s="2">
        <f>MACD!F2130</f>
        <v>0.10057864260510244</v>
      </c>
      <c r="F2130" s="2">
        <f>'Moving Avg'!D2130</f>
        <v>69.66</v>
      </c>
      <c r="G2130" s="2">
        <f>'Moving Avg'!F2130</f>
        <v>69.647815000000008</v>
      </c>
      <c r="H2130" s="2">
        <f>'Moving Avg'!G2130</f>
        <v>69.211401999999964</v>
      </c>
      <c r="I2130" s="2">
        <f>'Moving Avg'!H2130</f>
        <v>72.171680000000066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</row>
    <row r="2131" spans="1:12" ht="13.5" x14ac:dyDescent="0.25">
      <c r="A2131" s="3">
        <f>RSI!A2131</f>
        <v>45407</v>
      </c>
      <c r="B2131" s="2">
        <f>RSI!B2131</f>
        <v>69.66</v>
      </c>
      <c r="C2131" s="2">
        <f>RSI!I2131</f>
        <v>52.17634264353071</v>
      </c>
      <c r="D2131" s="2">
        <f>MACD!E2131</f>
        <v>0.18048886184915602</v>
      </c>
      <c r="E2131" s="2">
        <f>MACD!F2131</f>
        <v>0.11656068645391317</v>
      </c>
      <c r="F2131" s="2">
        <f>'Moving Avg'!D2131</f>
        <v>69.66</v>
      </c>
      <c r="G2131" s="2">
        <f>'Moving Avg'!F2131</f>
        <v>69.647815000000008</v>
      </c>
      <c r="H2131" s="2">
        <f>'Moving Avg'!G2131</f>
        <v>69.204435999999973</v>
      </c>
      <c r="I2131" s="2">
        <f>'Moving Avg'!H2131</f>
        <v>72.147799000000063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45408</v>
      </c>
      <c r="B2132" s="2">
        <f>RSI!B2132</f>
        <v>69.66</v>
      </c>
      <c r="C2132" s="2">
        <f>RSI!I2132</f>
        <v>52.17634264353071</v>
      </c>
      <c r="D2132" s="2">
        <f>MACD!E2132</f>
        <v>6.0119335377251559E-2</v>
      </c>
      <c r="E2132" s="2">
        <f>MACD!F2132</f>
        <v>0.10527241623858086</v>
      </c>
      <c r="F2132" s="2">
        <f>'Moving Avg'!D2132</f>
        <v>69.66</v>
      </c>
      <c r="G2132" s="2">
        <f>'Moving Avg'!F2132</f>
        <v>69.647815000000008</v>
      </c>
      <c r="H2132" s="2">
        <f>'Moving Avg'!G2132</f>
        <v>69.197469999999967</v>
      </c>
      <c r="I2132" s="2">
        <f>'Moving Avg'!H2132</f>
        <v>72.119828000000055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45411</v>
      </c>
      <c r="B2133" s="2">
        <f>RSI!B2133</f>
        <v>69.66</v>
      </c>
      <c r="C2133" s="2">
        <f>RSI!I2133</f>
        <v>52.17634264353071</v>
      </c>
      <c r="D2133" s="2">
        <f>MACD!E2133</f>
        <v>-4.4050172090791762E-2</v>
      </c>
      <c r="E2133" s="2">
        <f>MACD!F2133</f>
        <v>7.5407898572706342E-2</v>
      </c>
      <c r="F2133" s="2">
        <f>'Moving Avg'!D2133</f>
        <v>69.66</v>
      </c>
      <c r="G2133" s="2">
        <f>'Moving Avg'!F2133</f>
        <v>69.647815000000008</v>
      </c>
      <c r="H2133" s="2">
        <f>'Moving Avg'!G2133</f>
        <v>69.190677999999963</v>
      </c>
      <c r="I2133" s="2">
        <f>'Moving Avg'!H2133</f>
        <v>72.084998000000056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45412</v>
      </c>
      <c r="B2134" s="2">
        <f>RSI!B2134</f>
        <v>69.224599999999995</v>
      </c>
      <c r="C2134" s="2">
        <f>RSI!I2134</f>
        <v>46.187318144784101</v>
      </c>
      <c r="D2134" s="2">
        <f>MACD!E2134</f>
        <v>-0.10084907199205873</v>
      </c>
      <c r="E2134" s="2">
        <f>MACD!F2134</f>
        <v>4.0156504459753328E-2</v>
      </c>
      <c r="F2134" s="2">
        <f>'Moving Avg'!D2134</f>
        <v>69.572919999999996</v>
      </c>
      <c r="G2134" s="2">
        <f>'Moving Avg'!F2134</f>
        <v>69.626045000000005</v>
      </c>
      <c r="H2134" s="2">
        <f>'Moving Avg'!G2134</f>
        <v>69.175699999999964</v>
      </c>
      <c r="I2134" s="2">
        <f>'Moving Avg'!H2134</f>
        <v>72.047991000000053</v>
      </c>
      <c r="J2134" s="5" t="str">
        <f>OBV!F2134</f>
        <v>BEARISH</v>
      </c>
      <c r="K2134" s="5" t="str">
        <f>OBV!G2134</f>
        <v>NEUTRAL</v>
      </c>
      <c r="L2134" s="5" t="str">
        <f>OBV!H2134</f>
        <v>CONFIRMED BEARISH</v>
      </c>
    </row>
    <row r="2135" spans="1:12" ht="13.5" x14ac:dyDescent="0.25">
      <c r="A2135" s="3">
        <f>RSI!A2135</f>
        <v>45414</v>
      </c>
      <c r="B2135" s="2">
        <f>RSI!B2135</f>
        <v>69.224599999999995</v>
      </c>
      <c r="C2135" s="2">
        <f>RSI!I2135</f>
        <v>46.187318144784101</v>
      </c>
      <c r="D2135" s="2">
        <f>MACD!E2135</f>
        <v>-4.0007764826484049E-2</v>
      </c>
      <c r="E2135" s="2">
        <f>MACD!F2135</f>
        <v>2.4123650602505854E-2</v>
      </c>
      <c r="F2135" s="2">
        <f>'Moving Avg'!D2135</f>
        <v>69.485839999999996</v>
      </c>
      <c r="G2135" s="2">
        <f>'Moving Avg'!F2135</f>
        <v>69.604275000000001</v>
      </c>
      <c r="H2135" s="2">
        <f>'Moving Avg'!G2135</f>
        <v>69.160721999999978</v>
      </c>
      <c r="I2135" s="2">
        <f>'Moving Avg'!H2135</f>
        <v>72.010984000000064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</row>
    <row r="2136" spans="1:12" ht="13.5" x14ac:dyDescent="0.25">
      <c r="A2136" s="3">
        <f>RSI!A2136</f>
        <v>45415</v>
      </c>
      <c r="B2136" s="2">
        <f>RSI!B2136</f>
        <v>66.525300000000001</v>
      </c>
      <c r="C2136" s="2">
        <f>RSI!I2136</f>
        <v>25.303888643485763</v>
      </c>
      <c r="D2136" s="2">
        <f>MACD!E2136</f>
        <v>0.21302582642661605</v>
      </c>
      <c r="E2136" s="2">
        <f>MACD!F2136</f>
        <v>6.1904085767327893E-2</v>
      </c>
      <c r="F2136" s="2">
        <f>'Moving Avg'!D2136</f>
        <v>68.858900000000006</v>
      </c>
      <c r="G2136" s="2">
        <f>'Moving Avg'!F2136</f>
        <v>69.447540000000004</v>
      </c>
      <c r="H2136" s="2">
        <f>'Moving Avg'!G2136</f>
        <v>69.09175799999997</v>
      </c>
      <c r="I2136" s="2">
        <f>'Moving Avg'!H2136</f>
        <v>71.960480500000074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68.014300000000006</v>
      </c>
      <c r="C2137" s="2">
        <f>RSI!I2137</f>
        <v>41.119293492388152</v>
      </c>
      <c r="D2137" s="2">
        <f>MACD!E2137</f>
        <v>0.33427065346050711</v>
      </c>
      <c r="E2137" s="2">
        <f>MACD!F2137</f>
        <v>0.11637739930596375</v>
      </c>
      <c r="F2137" s="2">
        <f>'Moving Avg'!D2137</f>
        <v>68.529759999999996</v>
      </c>
      <c r="G2137" s="2">
        <f>'Moving Avg'!F2137</f>
        <v>69.365255000000005</v>
      </c>
      <c r="H2137" s="2">
        <f>'Moving Avg'!G2137</f>
        <v>69.053619999999967</v>
      </c>
      <c r="I2137" s="2">
        <f>'Moving Avg'!H2137</f>
        <v>71.917422000000073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68.789299999999997</v>
      </c>
      <c r="C2138" s="2">
        <f>RSI!I2138</f>
        <v>47.365862205297475</v>
      </c>
      <c r="D2138" s="2">
        <f>MACD!E2138</f>
        <v>0.38680069568410147</v>
      </c>
      <c r="E2138" s="2">
        <f>MACD!F2138</f>
        <v>0.1704620585815913</v>
      </c>
      <c r="F2138" s="2">
        <f>'Moving Avg'!D2138</f>
        <v>68.355620000000002</v>
      </c>
      <c r="G2138" s="2">
        <f>'Moving Avg'!F2138</f>
        <v>69.236819999999994</v>
      </c>
      <c r="H2138" s="2">
        <f>'Moving Avg'!G2138</f>
        <v>69.031155999999967</v>
      </c>
      <c r="I2138" s="2">
        <f>'Moving Avg'!H2138</f>
        <v>71.869531000000066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68.789299999999997</v>
      </c>
      <c r="C2139" s="2">
        <f>RSI!I2139</f>
        <v>47.365862205297475</v>
      </c>
      <c r="D2139" s="2">
        <f>MACD!E2139</f>
        <v>0.43347123365775531</v>
      </c>
      <c r="E2139" s="2">
        <f>MACD!F2139</f>
        <v>0.22306389359682413</v>
      </c>
      <c r="F2139" s="2">
        <f>'Moving Avg'!D2139</f>
        <v>68.268560000000008</v>
      </c>
      <c r="G2139" s="2">
        <f>'Moving Avg'!F2139</f>
        <v>69.10838499999997</v>
      </c>
      <c r="H2139" s="2">
        <f>'Moving Avg'!G2139</f>
        <v>69.008691999999968</v>
      </c>
      <c r="I2139" s="2">
        <f>'Moving Avg'!H2139</f>
        <v>71.821640000000059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68.789299999999997</v>
      </c>
      <c r="C2140" s="2">
        <f>RSI!I2140</f>
        <v>47.365862205297475</v>
      </c>
      <c r="D2140" s="2">
        <f>MACD!E2140</f>
        <v>0.47501913396578743</v>
      </c>
      <c r="E2140" s="2">
        <f>MACD!F2140</f>
        <v>0.27345494167061679</v>
      </c>
      <c r="F2140" s="2">
        <f>'Moving Avg'!D2140</f>
        <v>68.1815</v>
      </c>
      <c r="G2140" s="2">
        <f>'Moving Avg'!F2140</f>
        <v>69.10838499999997</v>
      </c>
      <c r="H2140" s="2">
        <f>'Moving Avg'!G2140</f>
        <v>68.986227999999969</v>
      </c>
      <c r="I2140" s="2">
        <f>'Moving Avg'!H2140</f>
        <v>71.774184500000061</v>
      </c>
      <c r="J2140" s="5" t="str">
        <f>OBV!F2140</f>
        <v>BEARISH</v>
      </c>
      <c r="K2140" s="5" t="str">
        <f>OBV!G2140</f>
        <v>NEUTRAL</v>
      </c>
      <c r="L2140" s="5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68.789299999999997</v>
      </c>
      <c r="C2141" s="2">
        <f>RSI!I2141</f>
        <v>47.365862205297468</v>
      </c>
      <c r="D2141" s="2">
        <f>MACD!E2141</f>
        <v>0.51208009136992416</v>
      </c>
      <c r="E2141" s="2">
        <f>MACD!F2141</f>
        <v>0.32117997161047829</v>
      </c>
      <c r="F2141" s="2">
        <f>'Moving Avg'!D2141</f>
        <v>68.63430000000001</v>
      </c>
      <c r="G2141" s="2">
        <f>'Moving Avg'!F2141</f>
        <v>69.099244999999968</v>
      </c>
      <c r="H2141" s="2">
        <f>'Moving Avg'!G2141</f>
        <v>69.020883999999967</v>
      </c>
      <c r="I2141" s="2">
        <f>'Moving Avg'!H2141</f>
        <v>71.726293500000068</v>
      </c>
      <c r="J2141" s="5" t="str">
        <f>OBV!F2141</f>
        <v>BULLISH</v>
      </c>
      <c r="K2141" s="5" t="str">
        <f>OBV!G2141</f>
        <v>NEUTRAL</v>
      </c>
      <c r="L2141" s="5" t="str">
        <f>OBV!H2141</f>
        <v>CONFIRMED BULLISH</v>
      </c>
    </row>
    <row r="2142" spans="1:12" ht="13.5" x14ac:dyDescent="0.25">
      <c r="A2142" s="3">
        <f>RSI!A2142</f>
        <v>45425</v>
      </c>
      <c r="B2142" s="2">
        <f>RSI!B2142</f>
        <v>69.66</v>
      </c>
      <c r="C2142" s="2">
        <f>RSI!I2142</f>
        <v>54.638060314372233</v>
      </c>
      <c r="D2142" s="2">
        <f>MACD!E2142</f>
        <v>0.48070699427776731</v>
      </c>
      <c r="E2142" s="2">
        <f>MACD!F2142</f>
        <v>0.35308537614393609</v>
      </c>
      <c r="F2142" s="2">
        <f>'Moving Avg'!D2142</f>
        <v>68.963439999999991</v>
      </c>
      <c r="G2142" s="2">
        <f>'Moving Avg'!F2142</f>
        <v>69.133639999999986</v>
      </c>
      <c r="H2142" s="2">
        <f>'Moving Avg'!G2142</f>
        <v>69.133209999999977</v>
      </c>
      <c r="I2142" s="2">
        <f>'Moving Avg'!H2142</f>
        <v>71.682973500000074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</row>
    <row r="2143" spans="1:12" ht="13.5" x14ac:dyDescent="0.25">
      <c r="A2143" s="3">
        <f>RSI!A2143</f>
        <v>45426</v>
      </c>
      <c r="B2143" s="2">
        <f>RSI!B2143</f>
        <v>72.272300000000001</v>
      </c>
      <c r="C2143" s="2">
        <f>RSI!I2143</f>
        <v>68.638333494781818</v>
      </c>
      <c r="D2143" s="2">
        <f>MACD!E2143</f>
        <v>0.25714508636478683</v>
      </c>
      <c r="E2143" s="2">
        <f>MACD!F2143</f>
        <v>0.33389731818810631</v>
      </c>
      <c r="F2143" s="2">
        <f>'Moving Avg'!D2143</f>
        <v>69.660040000000009</v>
      </c>
      <c r="G2143" s="2">
        <f>'Moving Avg'!F2143</f>
        <v>69.299084999999991</v>
      </c>
      <c r="H2143" s="2">
        <f>'Moving Avg'!G2143</f>
        <v>69.240313999999969</v>
      </c>
      <c r="I2143" s="2">
        <f>'Moving Avg'!H2143</f>
        <v>71.652715000000072</v>
      </c>
      <c r="J2143" s="5" t="str">
        <f>OBV!F2143</f>
        <v>BULLISH</v>
      </c>
      <c r="K2143" s="5" t="str">
        <f>OBV!G2143</f>
        <v>NEUTRAL</v>
      </c>
      <c r="L2143" s="5" t="str">
        <f>OBV!H2143</f>
        <v>CONFIRMED BULLISH</v>
      </c>
    </row>
    <row r="2144" spans="1:12" ht="13.5" x14ac:dyDescent="0.25">
      <c r="A2144" s="3">
        <f>RSI!A2144</f>
        <v>45427</v>
      </c>
      <c r="B2144" s="2">
        <f>RSI!B2144</f>
        <v>72.272300000000001</v>
      </c>
      <c r="C2144" s="2">
        <f>RSI!I2144</f>
        <v>68.638333494781818</v>
      </c>
      <c r="D2144" s="2">
        <f>MACD!E2144</f>
        <v>-1.7695098881731042E-2</v>
      </c>
      <c r="E2144" s="2">
        <f>MACD!F2144</f>
        <v>0.26357883477413885</v>
      </c>
      <c r="F2144" s="2">
        <f>'Moving Avg'!D2144</f>
        <v>70.356639999999999</v>
      </c>
      <c r="G2144" s="2">
        <f>'Moving Avg'!F2144</f>
        <v>69.464529999999996</v>
      </c>
      <c r="H2144" s="2">
        <f>'Moving Avg'!G2144</f>
        <v>69.344629999999967</v>
      </c>
      <c r="I2144" s="2">
        <f>'Moving Avg'!H2144</f>
        <v>71.622456500000084</v>
      </c>
      <c r="J2144" s="5" t="str">
        <f>OBV!F2144</f>
        <v>BULLISH</v>
      </c>
      <c r="K2144" s="5" t="str">
        <f>OBV!G2144</f>
        <v>NEUTRAL</v>
      </c>
      <c r="L2144" s="5" t="str">
        <f>OBV!H2144</f>
        <v>CONFIRMED BULLISH</v>
      </c>
    </row>
    <row r="2145" spans="1:12" ht="13.5" x14ac:dyDescent="0.25">
      <c r="A2145" s="3">
        <f>RSI!A2145</f>
        <v>45428</v>
      </c>
      <c r="B2145" s="2">
        <f>RSI!B2145</f>
        <v>72.272300000000001</v>
      </c>
      <c r="C2145" s="2">
        <f>RSI!I2145</f>
        <v>68.638333494781818</v>
      </c>
      <c r="D2145" s="2">
        <f>MACD!E2145</f>
        <v>-0.26755569873148488</v>
      </c>
      <c r="E2145" s="2">
        <f>MACD!F2145</f>
        <v>0.1573519280730141</v>
      </c>
      <c r="F2145" s="2">
        <f>'Moving Avg'!D2145</f>
        <v>71.053240000000002</v>
      </c>
      <c r="G2145" s="2">
        <f>'Moving Avg'!F2145</f>
        <v>69.595145000000016</v>
      </c>
      <c r="H2145" s="2">
        <f>'Moving Avg'!G2145</f>
        <v>69.448945999999978</v>
      </c>
      <c r="I2145" s="2">
        <f>'Moving Avg'!H2145</f>
        <v>71.592198000000067</v>
      </c>
      <c r="J2145" s="5" t="str">
        <f>OBV!F2145</f>
        <v>BULLISH</v>
      </c>
      <c r="K2145" s="5" t="str">
        <f>OBV!G2145</f>
        <v>NEUTRAL</v>
      </c>
      <c r="L2145" s="5" t="str">
        <f>OBV!H2145</f>
        <v>CONFIRMED BULLISH</v>
      </c>
    </row>
    <row r="2146" spans="1:12" ht="13.5" x14ac:dyDescent="0.25">
      <c r="A2146" s="3">
        <f>RSI!A2146</f>
        <v>45429</v>
      </c>
      <c r="B2146" s="2">
        <f>RSI!B2146</f>
        <v>72.272300000000001</v>
      </c>
      <c r="C2146" s="2">
        <f>RSI!I2146</f>
        <v>68.638333494781818</v>
      </c>
      <c r="D2146" s="2">
        <f>MACD!E2146</f>
        <v>-0.91027490717523563</v>
      </c>
      <c r="E2146" s="2">
        <f>MACD!F2146</f>
        <v>-5.6173438976635848E-2</v>
      </c>
      <c r="F2146" s="2">
        <f>'Moving Avg'!D2146</f>
        <v>71.749839999999992</v>
      </c>
      <c r="G2146" s="2">
        <f>'Moving Avg'!F2146</f>
        <v>69.725760000000022</v>
      </c>
      <c r="H2146" s="2">
        <f>'Moving Avg'!G2146</f>
        <v>69.509027999999986</v>
      </c>
      <c r="I2146" s="2">
        <f>'Moving Avg'!H2146</f>
        <v>71.561939500000065</v>
      </c>
      <c r="J2146" s="5" t="str">
        <f>OBV!F2146</f>
        <v>BULLISH</v>
      </c>
      <c r="K2146" s="5" t="str">
        <f>OBV!G2146</f>
        <v>NEUTRAL</v>
      </c>
      <c r="L2146" s="5" t="str">
        <f>OBV!H2146</f>
        <v>CONFIRMED BULLISH</v>
      </c>
    </row>
    <row r="2147" spans="1:12" ht="13.5" x14ac:dyDescent="0.25">
      <c r="A2147" s="3">
        <f>RSI!A2147</f>
        <v>45432</v>
      </c>
      <c r="B2147" s="2">
        <f>RSI!B2147</f>
        <v>72.272300000000001</v>
      </c>
      <c r="C2147" s="2">
        <f>RSI!I2147</f>
        <v>68.638333494781818</v>
      </c>
      <c r="D2147" s="2">
        <f>MACD!E2147</f>
        <v>-1.2398722937659272</v>
      </c>
      <c r="E2147" s="2">
        <f>MACD!F2147</f>
        <v>-0.29291320993449416</v>
      </c>
      <c r="F2147" s="2">
        <f>'Moving Avg'!D2147</f>
        <v>72.272300000000001</v>
      </c>
      <c r="G2147" s="2">
        <f>'Moving Avg'!F2147</f>
        <v>69.856375000000028</v>
      </c>
      <c r="H2147" s="2">
        <f>'Moving Avg'!G2147</f>
        <v>69.561273999999983</v>
      </c>
      <c r="I2147" s="2">
        <f>'Moving Avg'!H2147</f>
        <v>71.531681000000063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</row>
    <row r="2148" spans="1:12" ht="13.5" x14ac:dyDescent="0.25">
      <c r="A2148" s="3">
        <f>RSI!A2148</f>
        <v>45433</v>
      </c>
      <c r="B2148" s="2">
        <f>RSI!B2148</f>
        <v>72.263499999999993</v>
      </c>
      <c r="C2148" s="2">
        <f>RSI!I2148</f>
        <v>68.535118902277247</v>
      </c>
      <c r="D2148" s="2">
        <f>MACD!E2148</f>
        <v>-1.4126158611088755</v>
      </c>
      <c r="E2148" s="2">
        <f>MACD!F2148</f>
        <v>-0.51685374016937047</v>
      </c>
      <c r="F2148" s="2">
        <f>'Moving Avg'!D2148</f>
        <v>72.270540000000011</v>
      </c>
      <c r="G2148" s="2">
        <f>'Moving Avg'!F2148</f>
        <v>69.986550000000022</v>
      </c>
      <c r="H2148" s="2">
        <f>'Moving Avg'!G2148</f>
        <v>69.648173999999983</v>
      </c>
      <c r="I2148" s="2">
        <f>'Moving Avg'!H2148</f>
        <v>71.518358500000048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</row>
    <row r="2149" spans="1:12" ht="13.5" x14ac:dyDescent="0.25">
      <c r="A2149" s="3">
        <f>RSI!A2149</f>
        <v>45434</v>
      </c>
      <c r="B2149" s="2">
        <f>RSI!B2149</f>
        <v>72.263499999999993</v>
      </c>
      <c r="C2149" s="2">
        <f>RSI!I2149</f>
        <v>68.535118902277247</v>
      </c>
      <c r="D2149" s="2">
        <f>MACD!E2149</f>
        <v>-1.5714500992139335</v>
      </c>
      <c r="E2149" s="2">
        <f>MACD!F2149</f>
        <v>-0.72777301197828304</v>
      </c>
      <c r="F2149" s="2">
        <f>'Moving Avg'!D2149</f>
        <v>72.268779999999992</v>
      </c>
      <c r="G2149" s="2">
        <f>'Moving Avg'!F2149</f>
        <v>70.116725000000017</v>
      </c>
      <c r="H2149" s="2">
        <f>'Moving Avg'!G2149</f>
        <v>69.700417999999985</v>
      </c>
      <c r="I2149" s="2">
        <f>'Moving Avg'!H2149</f>
        <v>71.505036000000047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72.263499999999993</v>
      </c>
      <c r="C2150" s="2">
        <f>RSI!I2150</f>
        <v>68.535118902277247</v>
      </c>
      <c r="D2150" s="2">
        <f>MACD!E2150</f>
        <v>-1.7175766379091897</v>
      </c>
      <c r="E2150" s="2">
        <f>MACD!F2150</f>
        <v>-0.9257337371644645</v>
      </c>
      <c r="F2150" s="2">
        <f>'Moving Avg'!D2150</f>
        <v>72.267020000000002</v>
      </c>
      <c r="G2150" s="2">
        <f>'Moving Avg'!F2150</f>
        <v>70.246900000000011</v>
      </c>
      <c r="H2150" s="2">
        <f>'Moving Avg'!G2150</f>
        <v>69.787317999999999</v>
      </c>
      <c r="I2150" s="2">
        <f>'Moving Avg'!H2150</f>
        <v>71.491931000000022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</row>
    <row r="2151" spans="1:12" ht="13.5" x14ac:dyDescent="0.25">
      <c r="A2151" s="3">
        <f>RSI!A2151</f>
        <v>45436</v>
      </c>
      <c r="B2151" s="2">
        <f>RSI!B2151</f>
        <v>70.530799999999999</v>
      </c>
      <c r="C2151" s="2">
        <f>RSI!I2151</f>
        <v>50.032869320701948</v>
      </c>
      <c r="D2151" s="2">
        <f>MACD!E2151</f>
        <v>-1.7237335940047842</v>
      </c>
      <c r="E2151" s="2">
        <f>MACD!F2151</f>
        <v>-1.0853337085325285</v>
      </c>
      <c r="F2151" s="2">
        <f>'Moving Avg'!D2151</f>
        <v>71.918719999999993</v>
      </c>
      <c r="G2151" s="2">
        <f>'Moving Avg'!F2151</f>
        <v>70.290440000000018</v>
      </c>
      <c r="H2151" s="2">
        <f>'Moving Avg'!G2151</f>
        <v>69.839389999999995</v>
      </c>
      <c r="I2151" s="2">
        <f>'Moving Avg'!H2151</f>
        <v>71.470162500000029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70.530799999999999</v>
      </c>
      <c r="C2152" s="2">
        <f>RSI!I2152</f>
        <v>50.032869320701948</v>
      </c>
      <c r="D2152" s="2">
        <f>MACD!E2152</f>
        <v>-1.5948060400169624</v>
      </c>
      <c r="E2152" s="2">
        <f>MACD!F2152</f>
        <v>-1.1872281748294153</v>
      </c>
      <c r="F2152" s="2">
        <f>'Moving Avg'!D2152</f>
        <v>71.570419999999984</v>
      </c>
      <c r="G2152" s="2">
        <f>'Moving Avg'!F2152</f>
        <v>70.333979999999997</v>
      </c>
      <c r="H2152" s="2">
        <f>'Moving Avg'!G2152</f>
        <v>69.848097999999993</v>
      </c>
      <c r="I2152" s="2">
        <f>'Moving Avg'!H2152</f>
        <v>71.450571000000025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69.686099999999996</v>
      </c>
      <c r="C2153" s="2">
        <f>RSI!I2153</f>
        <v>43.407307668236918</v>
      </c>
      <c r="D2153" s="2">
        <f>MACD!E2153</f>
        <v>-1.021080964499248</v>
      </c>
      <c r="E2153" s="2">
        <f>MACD!F2153</f>
        <v>-1.1539987327633821</v>
      </c>
      <c r="F2153" s="2">
        <f>'Moving Avg'!D2153</f>
        <v>71.054940000000002</v>
      </c>
      <c r="G2153" s="2">
        <f>'Moving Avg'!F2153</f>
        <v>70.335284999999985</v>
      </c>
      <c r="H2153" s="2">
        <f>'Moving Avg'!G2153</f>
        <v>69.839911999999998</v>
      </c>
      <c r="I2153" s="2">
        <f>'Moving Avg'!H2153</f>
        <v>71.426756000000026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69.686099999999996</v>
      </c>
      <c r="C2154" s="2">
        <f>RSI!I2154</f>
        <v>43.407307668236903</v>
      </c>
      <c r="D2154" s="2">
        <f>MACD!E2154</f>
        <v>-0.53047264647825898</v>
      </c>
      <c r="E2154" s="2">
        <f>MACD!F2154</f>
        <v>-1.0292935155063576</v>
      </c>
      <c r="F2154" s="2">
        <f>'Moving Avg'!D2154</f>
        <v>70.539459999999991</v>
      </c>
      <c r="G2154" s="2">
        <f>'Moving Avg'!F2154</f>
        <v>70.358359999999976</v>
      </c>
      <c r="H2154" s="2">
        <f>'Moving Avg'!G2154</f>
        <v>69.831726000000003</v>
      </c>
      <c r="I2154" s="2">
        <f>'Moving Avg'!H2154</f>
        <v>71.402941000000041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</row>
    <row r="2155" spans="1:12" ht="13.5" x14ac:dyDescent="0.25">
      <c r="A2155" s="3">
        <f>RSI!A2155</f>
        <v>45442</v>
      </c>
      <c r="B2155" s="2">
        <f>RSI!B2155</f>
        <v>72.254800000000003</v>
      </c>
      <c r="C2155" s="2">
        <f>RSI!I2155</f>
        <v>61.423708139158705</v>
      </c>
      <c r="D2155" s="2">
        <f>MACD!E2155</f>
        <v>-0.30084934721419643</v>
      </c>
      <c r="E2155" s="2">
        <f>MACD!F2155</f>
        <v>-0.8836046818479254</v>
      </c>
      <c r="F2155" s="2">
        <f>'Moving Avg'!D2155</f>
        <v>70.537720000000007</v>
      </c>
      <c r="G2155" s="2">
        <f>'Moving Avg'!F2155</f>
        <v>70.509869999999978</v>
      </c>
      <c r="H2155" s="2">
        <f>'Moving Avg'!G2155</f>
        <v>69.901036000000005</v>
      </c>
      <c r="I2155" s="2">
        <f>'Moving Avg'!H2155</f>
        <v>71.391969500000044</v>
      </c>
      <c r="J2155" s="5" t="str">
        <f>OBV!F2155</f>
        <v>BULLISH</v>
      </c>
      <c r="K2155" s="5" t="str">
        <f>OBV!G2155</f>
        <v>NEUTRAL</v>
      </c>
      <c r="L2155" s="5" t="str">
        <f>OBV!H2155</f>
        <v>BULLISH DIVERGENCE</v>
      </c>
    </row>
    <row r="2156" spans="1:12" ht="13.5" x14ac:dyDescent="0.25">
      <c r="A2156" s="3">
        <f>RSI!A2156</f>
        <v>45443</v>
      </c>
      <c r="B2156" s="2">
        <f>RSI!B2156</f>
        <v>72.254800000000003</v>
      </c>
      <c r="C2156" s="2">
        <f>RSI!I2156</f>
        <v>61.423708139158705</v>
      </c>
      <c r="D2156" s="2">
        <f>MACD!E2156</f>
        <v>-0.11731714013021133</v>
      </c>
      <c r="E2156" s="2">
        <f>MACD!F2156</f>
        <v>-0.73034717350438261</v>
      </c>
      <c r="F2156" s="2">
        <f>'Moving Avg'!D2156</f>
        <v>70.88252</v>
      </c>
      <c r="G2156" s="2">
        <f>'Moving Avg'!F2156</f>
        <v>70.796344999999974</v>
      </c>
      <c r="H2156" s="2">
        <f>'Moving Avg'!G2156</f>
        <v>69.970346000000006</v>
      </c>
      <c r="I2156" s="2">
        <f>'Moving Avg'!H2156</f>
        <v>71.380998000000048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</row>
    <row r="2157" spans="1:12" ht="13.5" x14ac:dyDescent="0.25">
      <c r="A2157" s="3">
        <f>RSI!A2157</f>
        <v>45446</v>
      </c>
      <c r="B2157" s="2">
        <f>RSI!B2157</f>
        <v>70.617800000000003</v>
      </c>
      <c r="C2157" s="2">
        <f>RSI!I2157</f>
        <v>49.723926689316741</v>
      </c>
      <c r="D2157" s="2">
        <f>MACD!E2157</f>
        <v>0.14927153653250969</v>
      </c>
      <c r="E2157" s="2">
        <f>MACD!F2157</f>
        <v>-0.55442343149700413</v>
      </c>
      <c r="F2157" s="2">
        <f>'Moving Avg'!D2157</f>
        <v>70.899919999999995</v>
      </c>
      <c r="G2157" s="2">
        <f>'Moving Avg'!F2157</f>
        <v>70.926519999999982</v>
      </c>
      <c r="H2157" s="2">
        <f>'Moving Avg'!G2157</f>
        <v>70.006916000000018</v>
      </c>
      <c r="I2157" s="2">
        <f>'Moving Avg'!H2157</f>
        <v>71.357487500000062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45447</v>
      </c>
      <c r="B2158" s="2">
        <f>RSI!B2158</f>
        <v>71.401499999999999</v>
      </c>
      <c r="C2158" s="2">
        <f>RSI!I2158</f>
        <v>54.219716951376796</v>
      </c>
      <c r="D2158" s="2">
        <f>MACD!E2158</f>
        <v>0.31588521156417926</v>
      </c>
      <c r="E2158" s="2">
        <f>MACD!F2158</f>
        <v>-0.38036170288476745</v>
      </c>
      <c r="F2158" s="2">
        <f>'Moving Avg'!D2158</f>
        <v>71.242999999999995</v>
      </c>
      <c r="G2158" s="2">
        <f>'Moving Avg'!F2158</f>
        <v>71.057129999999987</v>
      </c>
      <c r="H2158" s="2">
        <f>'Moving Avg'!G2158</f>
        <v>70.05916000000002</v>
      </c>
      <c r="I2158" s="2">
        <f>'Moving Avg'!H2158</f>
        <v>71.337895500000059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</row>
    <row r="2159" spans="1:12" ht="13.5" x14ac:dyDescent="0.25">
      <c r="A2159" s="3">
        <f>RSI!A2159</f>
        <v>45448</v>
      </c>
      <c r="B2159" s="2">
        <f>RSI!B2159</f>
        <v>72.254800000000003</v>
      </c>
      <c r="C2159" s="2">
        <f>RSI!I2159</f>
        <v>58.564371081117379</v>
      </c>
      <c r="D2159" s="2">
        <f>MACD!E2159</f>
        <v>0.38943911409253928</v>
      </c>
      <c r="E2159" s="2">
        <f>MACD!F2159</f>
        <v>-0.22640153948930614</v>
      </c>
      <c r="F2159" s="2">
        <f>'Moving Avg'!D2159</f>
        <v>71.756740000000008</v>
      </c>
      <c r="G2159" s="2">
        <f>'Moving Avg'!F2159</f>
        <v>71.23040499999999</v>
      </c>
      <c r="H2159" s="2">
        <f>'Moving Avg'!G2159</f>
        <v>70.123246000000023</v>
      </c>
      <c r="I2159" s="2">
        <f>'Moving Avg'!H2159</f>
        <v>71.32261350000006</v>
      </c>
      <c r="J2159" s="5" t="str">
        <f>OBV!F2159</f>
        <v>BULLISH</v>
      </c>
      <c r="K2159" s="5" t="str">
        <f>OBV!G2159</f>
        <v>NEUTRAL</v>
      </c>
      <c r="L2159" s="5" t="str">
        <f>OBV!H2159</f>
        <v>CONFIRMED BULLISH</v>
      </c>
    </row>
    <row r="2160" spans="1:12" ht="13.5" x14ac:dyDescent="0.25">
      <c r="A2160" s="3">
        <f>RSI!A2160</f>
        <v>45449</v>
      </c>
      <c r="B2160" s="2">
        <f>RSI!B2160</f>
        <v>72.254800000000003</v>
      </c>
      <c r="C2160" s="2">
        <f>RSI!I2160</f>
        <v>58.564371081117379</v>
      </c>
      <c r="D2160" s="2">
        <f>MACD!E2160</f>
        <v>0.4427279082205331</v>
      </c>
      <c r="E2160" s="2">
        <f>MACD!F2160</f>
        <v>-9.2575649947338287E-2</v>
      </c>
      <c r="F2160" s="2">
        <f>'Moving Avg'!D2160</f>
        <v>71.756740000000008</v>
      </c>
      <c r="G2160" s="2">
        <f>'Moving Avg'!F2160</f>
        <v>71.40367999999998</v>
      </c>
      <c r="H2160" s="2">
        <f>'Moving Avg'!G2160</f>
        <v>70.187332000000012</v>
      </c>
      <c r="I2160" s="2">
        <f>'Moving Avg'!H2160</f>
        <v>71.30733150000006</v>
      </c>
      <c r="J2160" s="5" t="str">
        <f>OBV!F2160</f>
        <v>BEARISH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45450</v>
      </c>
      <c r="B2161" s="2">
        <f>RSI!B2161</f>
        <v>70.539500000000004</v>
      </c>
      <c r="C2161" s="2">
        <f>RSI!I2161</f>
        <v>47.95442589916042</v>
      </c>
      <c r="D2161" s="2">
        <f>MACD!E2161</f>
        <v>0.3400222294522024</v>
      </c>
      <c r="E2161" s="2">
        <f>MACD!F2161</f>
        <v>-6.0560740674301533E-3</v>
      </c>
      <c r="F2161" s="2">
        <f>'Moving Avg'!D2161</f>
        <v>71.413679999999999</v>
      </c>
      <c r="G2161" s="2">
        <f>'Moving Avg'!F2161</f>
        <v>71.491189999999989</v>
      </c>
      <c r="H2161" s="2">
        <f>'Moving Avg'!G2161</f>
        <v>70.20492200000001</v>
      </c>
      <c r="I2161" s="2">
        <f>'Moving Avg'!H2161</f>
        <v>71.283473000000058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71.392799999999994</v>
      </c>
      <c r="C2162" s="2">
        <f>RSI!I2162</f>
        <v>52.558906895020392</v>
      </c>
      <c r="D2162" s="2">
        <f>MACD!E2162</f>
        <v>0.19237336740349065</v>
      </c>
      <c r="E2162" s="2">
        <f>MACD!F2162</f>
        <v>3.3629814226754012E-2</v>
      </c>
      <c r="F2162" s="2">
        <f>'Moving Avg'!D2162</f>
        <v>71.568680000000001</v>
      </c>
      <c r="G2162" s="2">
        <f>'Moving Avg'!F2162</f>
        <v>71.577830000000006</v>
      </c>
      <c r="H2162" s="2">
        <f>'Moving Avg'!G2162</f>
        <v>70.239578000000023</v>
      </c>
      <c r="I2162" s="2">
        <f>'Moving Avg'!H2162</f>
        <v>71.263881000000055</v>
      </c>
      <c r="J2162" s="5" t="str">
        <f>OBV!F2162</f>
        <v>BEARISH</v>
      </c>
      <c r="K2162" s="5" t="str">
        <f>OBV!G2162</f>
        <v>NEUTRAL</v>
      </c>
      <c r="L2162" s="5" t="str">
        <f>OBV!H2162</f>
        <v>BEARISH DIVERGENCE</v>
      </c>
    </row>
    <row r="2163" spans="1:12" ht="13.5" x14ac:dyDescent="0.25">
      <c r="A2163" s="3">
        <f>RSI!A2163</f>
        <v>45454</v>
      </c>
      <c r="B2163" s="2">
        <f>RSI!B2163</f>
        <v>71.2273</v>
      </c>
      <c r="C2163" s="2">
        <f>RSI!I2163</f>
        <v>51.605294088982973</v>
      </c>
      <c r="D2163" s="2">
        <f>MACD!E2163</f>
        <v>-5.3016178274603476E-2</v>
      </c>
      <c r="E2163" s="2">
        <f>MACD!F2163</f>
        <v>1.6300615726482514E-2</v>
      </c>
      <c r="F2163" s="2">
        <f>'Moving Avg'!D2163</f>
        <v>71.533840000000012</v>
      </c>
      <c r="G2163" s="2">
        <f>'Moving Avg'!F2163</f>
        <v>71.525580000000019</v>
      </c>
      <c r="H2163" s="2">
        <f>'Moving Avg'!G2163</f>
        <v>70.270924000000008</v>
      </c>
      <c r="I2163" s="2">
        <f>'Moving Avg'!H2163</f>
        <v>71.243461500000052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71.401499999999999</v>
      </c>
      <c r="C2164" s="2">
        <f>RSI!I2164</f>
        <v>52.580546715730975</v>
      </c>
      <c r="D2164" s="2">
        <f>MACD!E2164</f>
        <v>-0.27513600832695317</v>
      </c>
      <c r="E2164" s="2">
        <f>MACD!F2164</f>
        <v>-4.1986709084204626E-2</v>
      </c>
      <c r="F2164" s="2">
        <f>'Moving Avg'!D2164</f>
        <v>71.36318</v>
      </c>
      <c r="G2164" s="2">
        <f>'Moving Avg'!F2164</f>
        <v>71.482040000000012</v>
      </c>
      <c r="H2164" s="2">
        <f>'Moving Avg'!G2164</f>
        <v>70.305754000000022</v>
      </c>
      <c r="I2164" s="2">
        <f>'Moving Avg'!H2164</f>
        <v>71.223956500000043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71.401499999999999</v>
      </c>
      <c r="C2165" s="2">
        <f>RSI!I2165</f>
        <v>52.580546715730975</v>
      </c>
      <c r="D2165" s="2">
        <f>MACD!E2165</f>
        <v>-7.0390165680493055E-2</v>
      </c>
      <c r="E2165" s="2">
        <f>MACD!F2165</f>
        <v>-4.7667400403462318E-2</v>
      </c>
      <c r="F2165" s="2">
        <f>'Moving Avg'!D2165</f>
        <v>71.192520000000002</v>
      </c>
      <c r="G2165" s="2">
        <f>'Moving Avg'!F2165</f>
        <v>71.438500000000005</v>
      </c>
      <c r="H2165" s="2">
        <f>'Moving Avg'!G2165</f>
        <v>70.340584000000007</v>
      </c>
      <c r="I2165" s="2">
        <f>'Moving Avg'!H2165</f>
        <v>71.204364500000054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74.0137</v>
      </c>
      <c r="C2166" s="2">
        <f>RSI!I2166</f>
        <v>64.886621139576917</v>
      </c>
      <c r="D2166" s="2">
        <f>MACD!E2166</f>
        <v>-9.294666884146352E-2</v>
      </c>
      <c r="E2166" s="2">
        <f>MACD!F2166</f>
        <v>-5.6723254091062561E-2</v>
      </c>
      <c r="F2166" s="2">
        <f>'Moving Avg'!D2166</f>
        <v>71.887359999999987</v>
      </c>
      <c r="G2166" s="2">
        <f>'Moving Avg'!F2166</f>
        <v>71.525570000000002</v>
      </c>
      <c r="H2166" s="2">
        <f>'Moving Avg'!G2166</f>
        <v>70.427658000000008</v>
      </c>
      <c r="I2166" s="2">
        <f>'Moving Avg'!H2166</f>
        <v>71.197877000000048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74.875799999999998</v>
      </c>
      <c r="C2167" s="2">
        <f>RSI!I2167</f>
        <v>67.851829156763557</v>
      </c>
      <c r="D2167" s="2">
        <f>MACD!E2167</f>
        <v>-0.44530977908048897</v>
      </c>
      <c r="E2167" s="2">
        <f>MACD!F2167</f>
        <v>-0.13444055908894786</v>
      </c>
      <c r="F2167" s="2">
        <f>'Moving Avg'!D2167</f>
        <v>72.583960000000005</v>
      </c>
      <c r="G2167" s="2">
        <f>'Moving Avg'!F2167</f>
        <v>71.655744999999996</v>
      </c>
      <c r="H2167" s="2">
        <f>'Moving Avg'!G2167</f>
        <v>70.531974000000005</v>
      </c>
      <c r="I2167" s="2">
        <f>'Moving Avg'!H2167</f>
        <v>71.195700000000045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</row>
    <row r="2168" spans="1:12" ht="13.5" x14ac:dyDescent="0.25">
      <c r="A2168" s="3">
        <f>RSI!A2168</f>
        <v>45462</v>
      </c>
      <c r="B2168" s="2">
        <f>RSI!B2168</f>
        <v>76.626000000000005</v>
      </c>
      <c r="C2168" s="2">
        <f>RSI!I2168</f>
        <v>72.862219741724061</v>
      </c>
      <c r="D2168" s="2">
        <f>MACD!E2168</f>
        <v>-0.77390241782525493</v>
      </c>
      <c r="E2168" s="2">
        <f>MACD!F2168</f>
        <v>-0.26233293083620929</v>
      </c>
      <c r="F2168" s="2">
        <f>'Moving Avg'!D2168</f>
        <v>73.663699999999992</v>
      </c>
      <c r="G2168" s="2">
        <f>'Moving Avg'!F2168</f>
        <v>71.873869999999997</v>
      </c>
      <c r="H2168" s="2">
        <f>'Moving Avg'!G2168</f>
        <v>70.637333999999996</v>
      </c>
      <c r="I2168" s="2">
        <f>'Moving Avg'!H2168</f>
        <v>71.202317500000049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76.626000000000005</v>
      </c>
      <c r="C2169" s="2">
        <f>RSI!I2169</f>
        <v>72.862219741724061</v>
      </c>
      <c r="D2169" s="2">
        <f>MACD!E2169</f>
        <v>-0.95078893059879022</v>
      </c>
      <c r="E2169" s="2">
        <f>MACD!F2169</f>
        <v>-0.40002413078872551</v>
      </c>
      <c r="F2169" s="2">
        <f>'Moving Avg'!D2169</f>
        <v>74.708600000000004</v>
      </c>
      <c r="G2169" s="2">
        <f>'Moving Avg'!F2169</f>
        <v>72.091994999999997</v>
      </c>
      <c r="H2169" s="2">
        <f>'Moving Avg'!G2169</f>
        <v>70.742694</v>
      </c>
      <c r="I2169" s="2">
        <f>'Moving Avg'!H2169</f>
        <v>71.208935000000054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76.626000000000005</v>
      </c>
      <c r="C2170" s="2">
        <f>RSI!I2170</f>
        <v>72.862219741724061</v>
      </c>
      <c r="D2170" s="2">
        <f>MACD!E2170</f>
        <v>-1.1283542733062717</v>
      </c>
      <c r="E2170" s="2">
        <f>MACD!F2170</f>
        <v>-0.54569015929223474</v>
      </c>
      <c r="F2170" s="2">
        <f>'Moving Avg'!D2170</f>
        <v>75.753500000000003</v>
      </c>
      <c r="G2170" s="2">
        <f>'Moving Avg'!F2170</f>
        <v>72.310119999999998</v>
      </c>
      <c r="H2170" s="2">
        <f>'Moving Avg'!G2170</f>
        <v>70.899428</v>
      </c>
      <c r="I2170" s="2">
        <f>'Moving Avg'!H2170</f>
        <v>71.215552500000058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74.884500000000003</v>
      </c>
      <c r="C2171" s="2">
        <f>RSI!I2171</f>
        <v>61.039528800089222</v>
      </c>
      <c r="D2171" s="2">
        <f>MACD!E2171</f>
        <v>-1.4393202338513618</v>
      </c>
      <c r="E2171" s="2">
        <f>MACD!F2171</f>
        <v>-0.72441617420406024</v>
      </c>
      <c r="F2171" s="2">
        <f>'Moving Avg'!D2171</f>
        <v>75.927660000000003</v>
      </c>
      <c r="G2171" s="2">
        <f>'Moving Avg'!F2171</f>
        <v>72.527804999999987</v>
      </c>
      <c r="H2171" s="2">
        <f>'Moving Avg'!G2171</f>
        <v>71.017676000000009</v>
      </c>
      <c r="I2171" s="2">
        <f>'Moving Avg'!H2171</f>
        <v>71.213462500000063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74.022499999999994</v>
      </c>
      <c r="C2172" s="2">
        <f>RSI!I2172</f>
        <v>56.180309116615874</v>
      </c>
      <c r="D2172" s="2">
        <f>MACD!E2172</f>
        <v>-1.5209389182231519</v>
      </c>
      <c r="E2172" s="2">
        <f>MACD!F2172</f>
        <v>-0.88372072300787863</v>
      </c>
      <c r="F2172" s="2">
        <f>'Moving Avg'!D2172</f>
        <v>75.757000000000005</v>
      </c>
      <c r="G2172" s="2">
        <f>'Moving Avg'!F2172</f>
        <v>72.702389999999994</v>
      </c>
      <c r="H2172" s="2">
        <f>'Moving Avg'!G2172</f>
        <v>71.118684000000016</v>
      </c>
      <c r="I2172" s="2">
        <f>'Moving Avg'!H2172</f>
        <v>71.216554000000045</v>
      </c>
      <c r="J2172" s="5" t="str">
        <f>OBV!F2172</f>
        <v>BULLISH</v>
      </c>
      <c r="K2172" s="5" t="str">
        <f>OBV!G2172</f>
        <v>NEUTRAL</v>
      </c>
      <c r="L2172" s="5" t="str">
        <f>OBV!H2172</f>
        <v>BULLISH DIVERGENCE</v>
      </c>
    </row>
    <row r="2173" spans="1:12" ht="13.5" x14ac:dyDescent="0.25">
      <c r="A2173" s="3">
        <f>RSI!A2173</f>
        <v>45469</v>
      </c>
      <c r="B2173" s="2">
        <f>RSI!B2173</f>
        <v>74.884500000000003</v>
      </c>
      <c r="C2173" s="2">
        <f>RSI!I2173</f>
        <v>59.640395537849031</v>
      </c>
      <c r="D2173" s="2">
        <f>MACD!E2173</f>
        <v>-1.6868340251443783</v>
      </c>
      <c r="E2173" s="2">
        <f>MACD!F2173</f>
        <v>-1.0443433834351785</v>
      </c>
      <c r="F2173" s="2">
        <f>'Moving Avg'!D2173</f>
        <v>75.408699999999996</v>
      </c>
      <c r="G2173" s="2">
        <f>'Moving Avg'!F2173</f>
        <v>72.962310000000002</v>
      </c>
      <c r="H2173" s="2">
        <f>'Moving Avg'!G2173</f>
        <v>71.237106000000026</v>
      </c>
      <c r="I2173" s="2">
        <f>'Moving Avg'!H2173</f>
        <v>71.216554000000045</v>
      </c>
      <c r="J2173" s="5" t="str">
        <f>OBV!F2173</f>
        <v>BULLISH</v>
      </c>
      <c r="K2173" s="5" t="str">
        <f>OBV!G2173</f>
        <v>NEUTRAL</v>
      </c>
      <c r="L2173" s="5" t="str">
        <f>OBV!H2173</f>
        <v>BULLISH DIVERGENCE</v>
      </c>
    </row>
    <row r="2174" spans="1:12" ht="13.5" x14ac:dyDescent="0.25">
      <c r="A2174" s="3">
        <f>RSI!A2174</f>
        <v>45470</v>
      </c>
      <c r="B2174" s="2">
        <f>RSI!B2174</f>
        <v>76.626000000000005</v>
      </c>
      <c r="C2174" s="2">
        <f>RSI!I2174</f>
        <v>65.557546083810507</v>
      </c>
      <c r="D2174" s="2">
        <f>MACD!E2174</f>
        <v>-1.9414631371180491</v>
      </c>
      <c r="E2174" s="2">
        <f>MACD!F2174</f>
        <v>-1.2237673341717525</v>
      </c>
      <c r="F2174" s="2">
        <f>'Moving Avg'!D2174</f>
        <v>75.408699999999996</v>
      </c>
      <c r="G2174" s="2">
        <f>'Moving Avg'!F2174</f>
        <v>73.309305000000009</v>
      </c>
      <c r="H2174" s="2">
        <f>'Moving Avg'!G2174</f>
        <v>71.390358000000035</v>
      </c>
      <c r="I2174" s="2">
        <f>'Moving Avg'!H2174</f>
        <v>71.225261500000045</v>
      </c>
      <c r="J2174" s="5" t="str">
        <f>OBV!F2174</f>
        <v>BULLISH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76.626000000000005</v>
      </c>
      <c r="C2175" s="2">
        <f>RSI!I2175</f>
        <v>65.557546083810507</v>
      </c>
      <c r="D2175" s="2">
        <f>MACD!E2175</f>
        <v>-2.1783724056202942</v>
      </c>
      <c r="E2175" s="2">
        <f>MACD!F2175</f>
        <v>-1.414688348461461</v>
      </c>
      <c r="F2175" s="2">
        <f>'Moving Avg'!D2175</f>
        <v>75.408699999999996</v>
      </c>
      <c r="G2175" s="2">
        <f>'Moving Avg'!F2175</f>
        <v>73.527864999999991</v>
      </c>
      <c r="H2175" s="2">
        <f>'Moving Avg'!G2175</f>
        <v>71.529678000000033</v>
      </c>
      <c r="I2175" s="2">
        <f>'Moving Avg'!H2175</f>
        <v>71.233969000000045</v>
      </c>
      <c r="J2175" s="5" t="str">
        <f>OBV!F2175</f>
        <v>BULLISH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76.713099999999997</v>
      </c>
      <c r="C2176" s="2">
        <f>RSI!I2176</f>
        <v>65.84797922132725</v>
      </c>
      <c r="D2176" s="2">
        <f>MACD!E2176</f>
        <v>-2.0032737139269443</v>
      </c>
      <c r="E2176" s="2">
        <f>MACD!F2176</f>
        <v>-1.5324054215545577</v>
      </c>
      <c r="F2176" s="2">
        <f>'Moving Avg'!D2176</f>
        <v>75.774419999999992</v>
      </c>
      <c r="G2176" s="2">
        <f>'Moving Avg'!F2176</f>
        <v>73.750779999999992</v>
      </c>
      <c r="H2176" s="2">
        <f>'Moving Avg'!G2176</f>
        <v>71.670740000000038</v>
      </c>
      <c r="I2176" s="2">
        <f>'Moving Avg'!H2176</f>
        <v>71.243112000000053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76.713099999999997</v>
      </c>
      <c r="C2177" s="2">
        <f>RSI!I2177</f>
        <v>65.84797922132725</v>
      </c>
      <c r="D2177" s="2">
        <f>MACD!E2177</f>
        <v>-1.7413904231252957</v>
      </c>
      <c r="E2177" s="2">
        <f>MACD!F2177</f>
        <v>-1.5742024218687054</v>
      </c>
      <c r="F2177" s="2">
        <f>'Moving Avg'!D2177</f>
        <v>76.312539999999998</v>
      </c>
      <c r="G2177" s="2">
        <f>'Moving Avg'!F2177</f>
        <v>74.055544999999981</v>
      </c>
      <c r="H2177" s="2">
        <f>'Moving Avg'!G2177</f>
        <v>71.811802000000029</v>
      </c>
      <c r="I2177" s="2">
        <f>'Moving Avg'!H2177</f>
        <v>71.252255000000048</v>
      </c>
      <c r="J2177" s="5" t="str">
        <f>OBV!F2177</f>
        <v>BULLISH</v>
      </c>
      <c r="K2177" s="5" t="str">
        <f>OBV!G2177</f>
        <v>WEAK</v>
      </c>
      <c r="L2177" s="5" t="str">
        <f>OBV!H2177</f>
        <v>CONFIRMED BULLISH</v>
      </c>
    </row>
    <row r="2178" spans="1:12" ht="13.5" x14ac:dyDescent="0.25">
      <c r="A2178" s="3">
        <f>RSI!A2178</f>
        <v>45476</v>
      </c>
      <c r="B2178" s="2">
        <f>RSI!B2178</f>
        <v>77.009100000000004</v>
      </c>
      <c r="C2178" s="2">
        <f>RSI!I2178</f>
        <v>66.946510234145165</v>
      </c>
      <c r="D2178" s="2">
        <f>MACD!E2178</f>
        <v>-1.2899685807806947</v>
      </c>
      <c r="E2178" s="2">
        <f>MACD!F2178</f>
        <v>-1.5173556536511035</v>
      </c>
      <c r="F2178" s="2">
        <f>'Moving Avg'!D2178</f>
        <v>76.737459999999999</v>
      </c>
      <c r="G2178" s="2">
        <f>'Moving Avg'!F2178</f>
        <v>74.335924999999989</v>
      </c>
      <c r="H2178" s="2">
        <f>'Moving Avg'!G2178</f>
        <v>71.958784000000037</v>
      </c>
      <c r="I2178" s="2">
        <f>'Moving Avg'!H2178</f>
        <v>71.262878000000043</v>
      </c>
      <c r="J2178" s="5" t="str">
        <f>OBV!F2178</f>
        <v>BULLISH</v>
      </c>
      <c r="K2178" s="5" t="str">
        <f>OBV!G2178</f>
        <v>NEUTRAL</v>
      </c>
      <c r="L2178" s="5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77.061400000000006</v>
      </c>
      <c r="C2179" s="2">
        <f>RSI!I2179</f>
        <v>67.14758514075757</v>
      </c>
      <c r="D2179" s="2">
        <f>MACD!E2179</f>
        <v>-0.92982988856449822</v>
      </c>
      <c r="E2179" s="2">
        <f>MACD!F2179</f>
        <v>-1.3998505006337825</v>
      </c>
      <c r="F2179" s="2">
        <f>'Moving Avg'!D2179</f>
        <v>76.824539999999999</v>
      </c>
      <c r="G2179" s="2">
        <f>'Moving Avg'!F2179</f>
        <v>74.576254999999989</v>
      </c>
      <c r="H2179" s="2">
        <f>'Moving Avg'!G2179</f>
        <v>72.106812000000033</v>
      </c>
      <c r="I2179" s="2">
        <f>'Moving Avg'!H2179</f>
        <v>71.273762500000046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77.932100000000005</v>
      </c>
      <c r="C2180" s="2">
        <f>RSI!I2180</f>
        <v>70.378323113353616</v>
      </c>
      <c r="D2180" s="2">
        <f>MACD!E2180</f>
        <v>-0.70653171217215061</v>
      </c>
      <c r="E2180" s="2">
        <f>MACD!F2180</f>
        <v>-1.2611867429414561</v>
      </c>
      <c r="F2180" s="2">
        <f>'Moving Avg'!D2180</f>
        <v>77.085759999999993</v>
      </c>
      <c r="G2180" s="2">
        <f>'Moving Avg'!F2180</f>
        <v>74.860119999999995</v>
      </c>
      <c r="H2180" s="2">
        <f>'Moving Avg'!G2180</f>
        <v>72.272254000000018</v>
      </c>
      <c r="I2180" s="2">
        <f>'Moving Avg'!H2180</f>
        <v>71.289000500000043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</row>
    <row r="2181" spans="1:12" ht="13.5" x14ac:dyDescent="0.25">
      <c r="A2181" s="3">
        <f>RSI!A2181</f>
        <v>45481</v>
      </c>
      <c r="B2181" s="2">
        <f>RSI!B2181</f>
        <v>79.593800000000002</v>
      </c>
      <c r="C2181" s="2">
        <f>RSI!I2181</f>
        <v>75.358743918228157</v>
      </c>
      <c r="D2181" s="2">
        <f>MACD!E2181</f>
        <v>-0.92942765132718819</v>
      </c>
      <c r="E2181" s="2">
        <f>MACD!F2181</f>
        <v>-1.1948349246186025</v>
      </c>
      <c r="F2181" s="2">
        <f>'Moving Avg'!D2181</f>
        <v>77.661899999999989</v>
      </c>
      <c r="G2181" s="2">
        <f>'Moving Avg'!F2181</f>
        <v>75.312834999999993</v>
      </c>
      <c r="H2181" s="2">
        <f>'Moving Avg'!G2181</f>
        <v>72.47093000000001</v>
      </c>
      <c r="I2181" s="2">
        <f>'Moving Avg'!H2181</f>
        <v>71.312547000000038</v>
      </c>
      <c r="J2181" s="5" t="str">
        <f>OBV!F2181</f>
        <v>BULLISH</v>
      </c>
      <c r="K2181" s="5" t="str">
        <f>OBV!G2181</f>
        <v>NEUTRAL</v>
      </c>
      <c r="L2181" s="5" t="str">
        <f>OBV!H2181</f>
        <v>BULLISH DIVERGENCE</v>
      </c>
    </row>
    <row r="2182" spans="1:12" ht="13.5" x14ac:dyDescent="0.25">
      <c r="A2182" s="3">
        <f>RSI!A2182</f>
        <v>45482</v>
      </c>
      <c r="B2182" s="2">
        <f>RSI!B2182</f>
        <v>79.593800000000002</v>
      </c>
      <c r="C2182" s="2">
        <f>RSI!I2182</f>
        <v>75.358743918228157</v>
      </c>
      <c r="D2182" s="2">
        <f>MACD!E2182</f>
        <v>-1.2797520748665789</v>
      </c>
      <c r="E2182" s="2">
        <f>MACD!F2182</f>
        <v>-1.2118183546681978</v>
      </c>
      <c r="F2182" s="2">
        <f>'Moving Avg'!D2182</f>
        <v>78.238039999999998</v>
      </c>
      <c r="G2182" s="2">
        <f>'Moving Avg'!F2182</f>
        <v>75.722885000000005</v>
      </c>
      <c r="H2182" s="2">
        <f>'Moving Avg'!G2182</f>
        <v>72.669606000000016</v>
      </c>
      <c r="I2182" s="2">
        <f>'Moving Avg'!H2182</f>
        <v>71.336093500000047</v>
      </c>
      <c r="J2182" s="5" t="str">
        <f>OBV!F2182</f>
        <v>BULLISH</v>
      </c>
      <c r="K2182" s="5" t="str">
        <f>OBV!G2182</f>
        <v>NEUTRAL</v>
      </c>
      <c r="L2182" s="5" t="str">
        <f>OBV!H2182</f>
        <v>BULLISH DIVERGENCE</v>
      </c>
    </row>
    <row r="2183" spans="1:12" ht="13.5" x14ac:dyDescent="0.25">
      <c r="A2183" s="3">
        <f>RSI!A2183</f>
        <v>45483</v>
      </c>
      <c r="B2183" s="2">
        <f>RSI!B2183</f>
        <v>79.678100000000001</v>
      </c>
      <c r="C2183" s="2">
        <f>RSI!I2183</f>
        <v>75.600116795418813</v>
      </c>
      <c r="D2183" s="2">
        <f>MACD!E2183</f>
        <v>-1.4767583659602082</v>
      </c>
      <c r="E2183" s="2">
        <f>MACD!F2183</f>
        <v>-1.2648063569265999</v>
      </c>
      <c r="F2183" s="2">
        <f>'Moving Avg'!D2183</f>
        <v>78.771839999999997</v>
      </c>
      <c r="G2183" s="2">
        <f>'Moving Avg'!F2183</f>
        <v>76.145425000000017</v>
      </c>
      <c r="H2183" s="2">
        <f>'Moving Avg'!G2183</f>
        <v>72.869968000000014</v>
      </c>
      <c r="I2183" s="2">
        <f>'Moving Avg'!H2183</f>
        <v>71.360061500000043</v>
      </c>
      <c r="J2183" s="5" t="str">
        <f>OBV!F2183</f>
        <v>BULLISH</v>
      </c>
      <c r="K2183" s="5" t="str">
        <f>OBV!G2183</f>
        <v>NEUTRAL</v>
      </c>
      <c r="L2183" s="5" t="str">
        <f>OBV!H2183</f>
        <v>BULLISH DIVERGENCE</v>
      </c>
    </row>
    <row r="2184" spans="1:12" ht="13.5" x14ac:dyDescent="0.25">
      <c r="A2184" s="3">
        <f>RSI!A2184</f>
        <v>45484</v>
      </c>
      <c r="B2184" s="2">
        <f>RSI!B2184</f>
        <v>78.75</v>
      </c>
      <c r="C2184" s="2">
        <f>RSI!I2184</f>
        <v>67.733613127572681</v>
      </c>
      <c r="D2184" s="2">
        <f>MACD!E2184</f>
        <v>-1.3322355642135051</v>
      </c>
      <c r="E2184" s="2">
        <f>MACD!F2184</f>
        <v>-1.278292198383981</v>
      </c>
      <c r="F2184" s="2">
        <f>'Moving Avg'!D2184</f>
        <v>79.109560000000016</v>
      </c>
      <c r="G2184" s="2">
        <f>'Moving Avg'!F2184</f>
        <v>76.512850000000014</v>
      </c>
      <c r="H2184" s="2">
        <f>'Moving Avg'!G2184</f>
        <v>73.060476000000023</v>
      </c>
      <c r="I2184" s="2">
        <f>'Moving Avg'!H2184</f>
        <v>71.379389000000032</v>
      </c>
      <c r="J2184" s="5" t="str">
        <f>OBV!F2184</f>
        <v>BULLISH</v>
      </c>
      <c r="K2184" s="5" t="str">
        <f>OBV!G2184</f>
        <v>NEUTRAL</v>
      </c>
      <c r="L2184" s="5" t="str">
        <f>OBV!H2184</f>
        <v>BULLISH DIVERGENCE</v>
      </c>
    </row>
    <row r="2185" spans="1:12" ht="13.5" x14ac:dyDescent="0.25">
      <c r="A2185" s="3">
        <f>RSI!A2185</f>
        <v>45485</v>
      </c>
      <c r="B2185" s="2">
        <f>RSI!B2185</f>
        <v>78.75</v>
      </c>
      <c r="C2185" s="2">
        <f>RSI!I2185</f>
        <v>67.733613127572667</v>
      </c>
      <c r="D2185" s="2">
        <f>MACD!E2185</f>
        <v>-1.2280284054180726</v>
      </c>
      <c r="E2185" s="2">
        <f>MACD!F2185</f>
        <v>-1.2682394397907992</v>
      </c>
      <c r="F2185" s="2">
        <f>'Moving Avg'!D2185</f>
        <v>79.273139999999998</v>
      </c>
      <c r="G2185" s="2">
        <f>'Moving Avg'!F2185</f>
        <v>76.880275000000012</v>
      </c>
      <c r="H2185" s="2">
        <f>'Moving Avg'!G2185</f>
        <v>73.250984000000017</v>
      </c>
      <c r="I2185" s="2">
        <f>'Moving Avg'!H2185</f>
        <v>71.398716500000035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</row>
    <row r="2186" spans="1:12" ht="13.5" x14ac:dyDescent="0.25">
      <c r="A2186" s="3">
        <f>RSI!A2186</f>
        <v>45488</v>
      </c>
      <c r="B2186" s="2">
        <f>RSI!B2186</f>
        <v>78.093800000000002</v>
      </c>
      <c r="C2186" s="2">
        <f>RSI!I2186</f>
        <v>62.408669357975597</v>
      </c>
      <c r="D2186" s="2">
        <f>MACD!E2186</f>
        <v>-1.0945877151319934</v>
      </c>
      <c r="E2186" s="2">
        <f>MACD!F2186</f>
        <v>-1.2335090948590381</v>
      </c>
      <c r="F2186" s="2">
        <f>'Moving Avg'!D2186</f>
        <v>78.973140000000001</v>
      </c>
      <c r="G2186" s="2">
        <f>'Moving Avg'!F2186</f>
        <v>77.084280000000007</v>
      </c>
      <c r="H2186" s="2">
        <f>'Moving Avg'!G2186</f>
        <v>73.482354000000029</v>
      </c>
      <c r="I2186" s="2">
        <f>'Moving Avg'!H2186</f>
        <v>71.414763000000036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</row>
    <row r="2187" spans="1:12" ht="13.5" x14ac:dyDescent="0.25">
      <c r="A2187" s="3">
        <f>RSI!A2187</f>
        <v>45489</v>
      </c>
      <c r="B2187" s="2">
        <f>RSI!B2187</f>
        <v>78.093800000000002</v>
      </c>
      <c r="C2187" s="2">
        <f>RSI!I2187</f>
        <v>62.408669357975597</v>
      </c>
      <c r="D2187" s="2">
        <f>MACD!E2187</f>
        <v>-0.99330070462144704</v>
      </c>
      <c r="E2187" s="2">
        <f>MACD!F2187</f>
        <v>-1.18546741681152</v>
      </c>
      <c r="F2187" s="2">
        <f>'Moving Avg'!D2187</f>
        <v>78.673140000000004</v>
      </c>
      <c r="G2187" s="2">
        <f>'Moving Avg'!F2187</f>
        <v>77.245180000000033</v>
      </c>
      <c r="H2187" s="2">
        <f>'Moving Avg'!G2187</f>
        <v>73.683944000000025</v>
      </c>
      <c r="I2187" s="2">
        <f>'Moving Avg'!H2187</f>
        <v>71.430809500000038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</row>
    <row r="2188" spans="1:12" ht="13.5" x14ac:dyDescent="0.25">
      <c r="A2188" s="3">
        <f>RSI!A2188</f>
        <v>45490</v>
      </c>
      <c r="B2188" s="2">
        <f>RSI!B2188</f>
        <v>79.678100000000001</v>
      </c>
      <c r="C2188" s="2">
        <f>RSI!I2188</f>
        <v>69.190743893953183</v>
      </c>
      <c r="D2188" s="2">
        <f>MACD!E2188</f>
        <v>-0.99017668550780513</v>
      </c>
      <c r="E2188" s="2">
        <f>MACD!F2188</f>
        <v>-1.1464092705507771</v>
      </c>
      <c r="F2188" s="2">
        <f>'Moving Avg'!D2188</f>
        <v>78.673139999999989</v>
      </c>
      <c r="G2188" s="2">
        <f>'Moving Avg'!F2188</f>
        <v>77.397785000000013</v>
      </c>
      <c r="H2188" s="2">
        <f>'Moving Avg'!G2188</f>
        <v>73.901720000000026</v>
      </c>
      <c r="I2188" s="2">
        <f>'Moving Avg'!H2188</f>
        <v>71.454777500000034</v>
      </c>
      <c r="J2188" s="5" t="str">
        <f>OBV!F2188</f>
        <v>BEARISH</v>
      </c>
      <c r="K2188" s="5" t="str">
        <f>OBV!G2188</f>
        <v>NEUTRAL</v>
      </c>
      <c r="L2188" s="5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80.0625</v>
      </c>
      <c r="C2189" s="2">
        <f>RSI!I2189</f>
        <v>70.577759174184138</v>
      </c>
      <c r="D2189" s="2">
        <f>MACD!E2189</f>
        <v>-1.0272889020369291</v>
      </c>
      <c r="E2189" s="2">
        <f>MACD!F2189</f>
        <v>-1.1225851968480076</v>
      </c>
      <c r="F2189" s="2">
        <f>'Moving Avg'!D2189</f>
        <v>78.935639999999992</v>
      </c>
      <c r="G2189" s="2">
        <f>'Moving Avg'!F2189</f>
        <v>77.569610000000011</v>
      </c>
      <c r="H2189" s="2">
        <f>'Moving Avg'!G2189</f>
        <v>74.127184000000028</v>
      </c>
      <c r="I2189" s="2">
        <f>'Moving Avg'!H2189</f>
        <v>71.480667500000038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80.0625</v>
      </c>
      <c r="C2190" s="2">
        <f>RSI!I2190</f>
        <v>70.577759174184138</v>
      </c>
      <c r="D2190" s="2">
        <f>MACD!E2190</f>
        <v>-0.94490515257071195</v>
      </c>
      <c r="E2190" s="2">
        <f>MACD!F2190</f>
        <v>-1.0870491879925486</v>
      </c>
      <c r="F2190" s="2">
        <f>'Moving Avg'!D2190</f>
        <v>79.198139999999995</v>
      </c>
      <c r="G2190" s="2">
        <f>'Moving Avg'!F2190</f>
        <v>77.74143500000001</v>
      </c>
      <c r="H2190" s="2">
        <f>'Moving Avg'!G2190</f>
        <v>74.35264800000003</v>
      </c>
      <c r="I2190" s="2">
        <f>'Moving Avg'!H2190</f>
        <v>71.506557500000042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78.281300000000002</v>
      </c>
      <c r="C2191" s="2">
        <f>RSI!I2191</f>
        <v>56.828867025845</v>
      </c>
      <c r="D2191" s="2">
        <f>MACD!E2191</f>
        <v>-0.50628249811632031</v>
      </c>
      <c r="E2191" s="2">
        <f>MACD!F2191</f>
        <v>-0.97089585001730305</v>
      </c>
      <c r="F2191" s="2">
        <f>'Moving Avg'!D2191</f>
        <v>79.235640000000004</v>
      </c>
      <c r="G2191" s="2">
        <f>'Moving Avg'!F2191</f>
        <v>77.911275000000018</v>
      </c>
      <c r="H2191" s="2">
        <f>'Moving Avg'!G2191</f>
        <v>74.542488000000034</v>
      </c>
      <c r="I2191" s="2">
        <f>'Moving Avg'!H2191</f>
        <v>71.527895500000056</v>
      </c>
      <c r="J2191" s="5" t="str">
        <f>OBV!F2191</f>
        <v>BEARISH</v>
      </c>
      <c r="K2191" s="5" t="str">
        <f>OBV!G2191</f>
        <v>NEUTRAL</v>
      </c>
      <c r="L2191" s="5" t="str">
        <f>OBV!H2191</f>
        <v>BEARISH DIVERGENCE</v>
      </c>
    </row>
    <row r="2192" spans="1:12" ht="13.5" x14ac:dyDescent="0.25">
      <c r="A2192" s="3">
        <f>RSI!A2192</f>
        <v>45496</v>
      </c>
      <c r="B2192" s="2">
        <f>RSI!B2192</f>
        <v>78.281300000000002</v>
      </c>
      <c r="C2192" s="2">
        <f>RSI!I2192</f>
        <v>56.828867025845</v>
      </c>
      <c r="D2192" s="2">
        <f>MACD!E2192</f>
        <v>-0.14190540419203046</v>
      </c>
      <c r="E2192" s="2">
        <f>MACD!F2192</f>
        <v>-0.8050977608522486</v>
      </c>
      <c r="F2192" s="2">
        <f>'Moving Avg'!D2192</f>
        <v>79.273139999999998</v>
      </c>
      <c r="G2192" s="2">
        <f>'Moving Avg'!F2192</f>
        <v>78.124215000000021</v>
      </c>
      <c r="H2192" s="2">
        <f>'Moving Avg'!G2192</f>
        <v>74.714914000000022</v>
      </c>
      <c r="I2192" s="2">
        <f>'Moving Avg'!H2192</f>
        <v>71.553151500000055</v>
      </c>
      <c r="J2192" s="5" t="str">
        <f>OBV!F2192</f>
        <v>BEARISH</v>
      </c>
      <c r="K2192" s="5" t="str">
        <f>OBV!G2192</f>
        <v>NEUTRAL</v>
      </c>
      <c r="L2192" s="5" t="str">
        <f>OBV!H2192</f>
        <v>BEARISH DIVERGENCE</v>
      </c>
    </row>
    <row r="2193" spans="1:12" ht="13.5" x14ac:dyDescent="0.25">
      <c r="A2193" s="3">
        <f>RSI!A2193</f>
        <v>45497</v>
      </c>
      <c r="B2193" s="2">
        <f>RSI!B2193</f>
        <v>78.281300000000002</v>
      </c>
      <c r="C2193" s="2">
        <f>RSI!I2193</f>
        <v>56.828867025845014</v>
      </c>
      <c r="D2193" s="2">
        <f>MACD!E2193</f>
        <v>0.17311887628073919</v>
      </c>
      <c r="E2193" s="2">
        <f>MACD!F2193</f>
        <v>-0.60945443342565109</v>
      </c>
      <c r="F2193" s="2">
        <f>'Moving Avg'!D2193</f>
        <v>78.993779999999987</v>
      </c>
      <c r="G2193" s="2">
        <f>'Moving Avg'!F2193</f>
        <v>78.294055000000014</v>
      </c>
      <c r="H2193" s="2">
        <f>'Moving Avg'!G2193</f>
        <v>74.835094000000041</v>
      </c>
      <c r="I2193" s="2">
        <f>'Moving Avg'!H2193</f>
        <v>71.578843000000063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</row>
    <row r="2194" spans="1:12" ht="13.5" x14ac:dyDescent="0.25">
      <c r="A2194" s="3">
        <f>RSI!A2194</f>
        <v>45499</v>
      </c>
      <c r="B2194" s="2">
        <f>RSI!B2194</f>
        <v>78.281300000000002</v>
      </c>
      <c r="C2194" s="2">
        <f>RSI!I2194</f>
        <v>56.828867025845014</v>
      </c>
      <c r="D2194" s="2">
        <f>MACD!E2194</f>
        <v>0.29109323988441815</v>
      </c>
      <c r="E2194" s="2">
        <f>MACD!F2194</f>
        <v>-0.42934489876363724</v>
      </c>
      <c r="F2194" s="2">
        <f>'Moving Avg'!D2194</f>
        <v>78.637539999999987</v>
      </c>
      <c r="G2194" s="2">
        <f>'Moving Avg'!F2194</f>
        <v>78.376820000000023</v>
      </c>
      <c r="H2194" s="2">
        <f>'Moving Avg'!G2194</f>
        <v>74.955274000000031</v>
      </c>
      <c r="I2194" s="2">
        <f>'Moving Avg'!H2194</f>
        <v>71.604534500000071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</row>
    <row r="2195" spans="1:12" ht="13.5" x14ac:dyDescent="0.25">
      <c r="A2195" s="3">
        <f>RSI!A2195</f>
        <v>45502</v>
      </c>
      <c r="B2195" s="2">
        <f>RSI!B2195</f>
        <v>79.218800000000002</v>
      </c>
      <c r="C2195" s="2">
        <f>RSI!I2195</f>
        <v>62.061045204321189</v>
      </c>
      <c r="D2195" s="2">
        <f>MACD!E2195</f>
        <v>0.31610286105670582</v>
      </c>
      <c r="E2195" s="2">
        <f>MACD!F2195</f>
        <v>-0.28025534679956865</v>
      </c>
      <c r="F2195" s="2">
        <f>'Moving Avg'!D2195</f>
        <v>78.468800000000002</v>
      </c>
      <c r="G2195" s="2">
        <f>'Moving Avg'!F2195</f>
        <v>78.506460000000018</v>
      </c>
      <c r="H2195" s="2">
        <f>'Moving Avg'!G2195</f>
        <v>75.094204000000033</v>
      </c>
      <c r="I2195" s="2">
        <f>'Moving Avg'!H2195</f>
        <v>71.634913500000081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</row>
    <row r="2196" spans="1:12" ht="13.5" x14ac:dyDescent="0.25">
      <c r="A2196" s="3">
        <f>RSI!A2196</f>
        <v>45503</v>
      </c>
      <c r="B2196" s="2">
        <f>RSI!B2196</f>
        <v>79.218800000000002</v>
      </c>
      <c r="C2196" s="2">
        <f>RSI!I2196</f>
        <v>62.061045204321189</v>
      </c>
      <c r="D2196" s="2">
        <f>MACD!E2196</f>
        <v>0.22579868549588866</v>
      </c>
      <c r="E2196" s="2">
        <f>MACD!F2196</f>
        <v>-0.1790445403404772</v>
      </c>
      <c r="F2196" s="2">
        <f>'Moving Avg'!D2196</f>
        <v>78.656300000000002</v>
      </c>
      <c r="G2196" s="2">
        <f>'Moving Avg'!F2196</f>
        <v>78.631745000000024</v>
      </c>
      <c r="H2196" s="2">
        <f>'Moving Avg'!G2196</f>
        <v>75.233134000000021</v>
      </c>
      <c r="I2196" s="2">
        <f>'Moving Avg'!H2196</f>
        <v>71.665292500000078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</row>
    <row r="2197" spans="1:12" ht="13.5" x14ac:dyDescent="0.25">
      <c r="A2197" s="3">
        <f>RSI!A2197</f>
        <v>45504</v>
      </c>
      <c r="B2197" s="2">
        <f>RSI!B2197</f>
        <v>79.218800000000002</v>
      </c>
      <c r="C2197" s="2">
        <f>RSI!I2197</f>
        <v>62.061045204321189</v>
      </c>
      <c r="D2197" s="2">
        <f>MACD!E2197</f>
        <v>0.1396538335836226</v>
      </c>
      <c r="E2197" s="2">
        <f>MACD!F2197</f>
        <v>-0.11530486555565723</v>
      </c>
      <c r="F2197" s="2">
        <f>'Moving Avg'!D2197</f>
        <v>78.843800000000002</v>
      </c>
      <c r="G2197" s="2">
        <f>'Moving Avg'!F2197</f>
        <v>78.757030000000029</v>
      </c>
      <c r="H2197" s="2">
        <f>'Moving Avg'!G2197</f>
        <v>75.372064000000023</v>
      </c>
      <c r="I2197" s="2">
        <f>'Moving Avg'!H2197</f>
        <v>71.695671500000074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</row>
    <row r="2198" spans="1:12" ht="13.5" x14ac:dyDescent="0.25">
      <c r="A2198" s="3">
        <f>RSI!A2198</f>
        <v>45505</v>
      </c>
      <c r="B2198" s="2">
        <f>RSI!B2198</f>
        <v>79.218800000000002</v>
      </c>
      <c r="C2198" s="2">
        <f>RSI!I2198</f>
        <v>62.061045204321189</v>
      </c>
      <c r="D2198" s="2">
        <f>MACD!E2198</f>
        <v>0.30148788027818796</v>
      </c>
      <c r="E2198" s="2">
        <f>MACD!F2198</f>
        <v>-3.1946316388888202E-2</v>
      </c>
      <c r="F2198" s="2">
        <f>'Moving Avg'!D2198</f>
        <v>79.031300000000002</v>
      </c>
      <c r="G2198" s="2">
        <f>'Moving Avg'!F2198</f>
        <v>78.86751500000004</v>
      </c>
      <c r="H2198" s="2">
        <f>'Moving Avg'!G2198</f>
        <v>75.511170000000035</v>
      </c>
      <c r="I2198" s="2">
        <f>'Moving Avg'!H2198</f>
        <v>71.726050500000085</v>
      </c>
      <c r="J2198" s="5" t="str">
        <f>OBV!F2198</f>
        <v>BULLISH</v>
      </c>
      <c r="K2198" s="5" t="str">
        <f>OBV!G2198</f>
        <v>NEUTRAL</v>
      </c>
      <c r="L2198" s="5" t="str">
        <f>OBV!H2198</f>
        <v>CONFIRMED BULLISH</v>
      </c>
    </row>
    <row r="2199" spans="1:12" ht="13.5" x14ac:dyDescent="0.25">
      <c r="A2199" s="3">
        <f>RSI!A2199</f>
        <v>45506</v>
      </c>
      <c r="B2199" s="2">
        <f>RSI!B2199</f>
        <v>79.218800000000002</v>
      </c>
      <c r="C2199" s="2">
        <f>RSI!I2199</f>
        <v>62.061045204321196</v>
      </c>
      <c r="D2199" s="2">
        <f>MACD!E2199</f>
        <v>0.48921782705851058</v>
      </c>
      <c r="E2199" s="2">
        <f>MACD!F2199</f>
        <v>7.2286512300591563E-2</v>
      </c>
      <c r="F2199" s="2">
        <f>'Moving Avg'!D2199</f>
        <v>79.218800000000002</v>
      </c>
      <c r="G2199" s="2">
        <f>'Moving Avg'!F2199</f>
        <v>78.975385000000045</v>
      </c>
      <c r="H2199" s="2">
        <f>'Moving Avg'!G2199</f>
        <v>75.650276000000034</v>
      </c>
      <c r="I2199" s="2">
        <f>'Moving Avg'!H2199</f>
        <v>71.756429500000081</v>
      </c>
      <c r="J2199" s="5" t="str">
        <f>OBV!F2199</f>
        <v>BULLISH</v>
      </c>
      <c r="K2199" s="5" t="str">
        <f>OBV!G2199</f>
        <v>NEUTRAL</v>
      </c>
      <c r="L2199" s="5" t="str">
        <f>OBV!H2199</f>
        <v>CONFIRMED BULLISH</v>
      </c>
    </row>
    <row r="2200" spans="1:12" ht="13.5" x14ac:dyDescent="0.25">
      <c r="A2200" s="3">
        <f>RSI!A2200</f>
        <v>45509</v>
      </c>
      <c r="B2200" s="2">
        <f>RSI!B2200</f>
        <v>79.218800000000002</v>
      </c>
      <c r="C2200" s="2">
        <f>RSI!I2200</f>
        <v>62.061045204321196</v>
      </c>
      <c r="D2200" s="2">
        <f>MACD!E2200</f>
        <v>0.64033937707660016</v>
      </c>
      <c r="E2200" s="2">
        <f>MACD!F2200</f>
        <v>0.18589708525579329</v>
      </c>
      <c r="F2200" s="2">
        <f>'Moving Avg'!D2200</f>
        <v>79.218800000000002</v>
      </c>
      <c r="G2200" s="2">
        <f>'Moving Avg'!F2200</f>
        <v>79.039720000000031</v>
      </c>
      <c r="H2200" s="2">
        <f>'Moving Avg'!G2200</f>
        <v>75.789382000000032</v>
      </c>
      <c r="I2200" s="2">
        <f>'Moving Avg'!H2200</f>
        <v>71.786808500000092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79.218800000000002</v>
      </c>
      <c r="C2201" s="2">
        <f>RSI!I2201</f>
        <v>62.061045204321189</v>
      </c>
      <c r="D2201" s="2">
        <f>MACD!E2201</f>
        <v>0.48702618262267094</v>
      </c>
      <c r="E2201" s="2">
        <f>MACD!F2201</f>
        <v>0.24612290472916884</v>
      </c>
      <c r="F2201" s="2">
        <f>'Moving Avg'!D2201</f>
        <v>79.218800000000002</v>
      </c>
      <c r="G2201" s="2">
        <f>'Moving Avg'!F2201</f>
        <v>79.020970000000034</v>
      </c>
      <c r="H2201" s="2">
        <f>'Moving Avg'!G2201</f>
        <v>75.963142000000019</v>
      </c>
      <c r="I2201" s="2">
        <f>'Moving Avg'!H2201</f>
        <v>71.817187500000088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</row>
    <row r="2202" spans="1:12" ht="13.5" x14ac:dyDescent="0.25">
      <c r="A2202" s="3">
        <f>RSI!A2202</f>
        <v>45511</v>
      </c>
      <c r="B2202" s="2">
        <f>RSI!B2202</f>
        <v>79.209400000000002</v>
      </c>
      <c r="C2202" s="2">
        <f>RSI!I2202</f>
        <v>61.934608886627757</v>
      </c>
      <c r="D2202" s="2">
        <f>MACD!E2202</f>
        <v>0.35137138716592631</v>
      </c>
      <c r="E2202" s="2">
        <f>MACD!F2202</f>
        <v>0.26717260121652031</v>
      </c>
      <c r="F2202" s="2">
        <f>'Moving Avg'!D2202</f>
        <v>79.216920000000002</v>
      </c>
      <c r="G2202" s="2">
        <f>'Moving Avg'!F2202</f>
        <v>79.00175000000003</v>
      </c>
      <c r="H2202" s="2">
        <f>'Moving Avg'!G2202</f>
        <v>76.13671400000004</v>
      </c>
      <c r="I2202" s="2">
        <f>'Moving Avg'!H2202</f>
        <v>71.843166000000096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</row>
    <row r="2203" spans="1:12" ht="13.5" x14ac:dyDescent="0.25">
      <c r="A2203" s="3">
        <f>RSI!A2203</f>
        <v>45512</v>
      </c>
      <c r="B2203" s="2">
        <f>RSI!B2203</f>
        <v>79.2</v>
      </c>
      <c r="C2203" s="2">
        <f>RSI!I2203</f>
        <v>61.79902157925298</v>
      </c>
      <c r="D2203" s="2">
        <f>MACD!E2203</f>
        <v>0.2312045658004962</v>
      </c>
      <c r="E2203" s="2">
        <f>MACD!F2203</f>
        <v>0.25997899413331549</v>
      </c>
      <c r="F2203" s="2">
        <f>'Moving Avg'!D2203</f>
        <v>79.213160000000002</v>
      </c>
      <c r="G2203" s="2">
        <f>'Moving Avg'!F2203</f>
        <v>78.97784500000003</v>
      </c>
      <c r="H2203" s="2">
        <f>'Moving Avg'!G2203</f>
        <v>76.326992000000033</v>
      </c>
      <c r="I2203" s="2">
        <f>'Moving Avg'!H2203</f>
        <v>71.869097500000095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</row>
    <row r="2204" spans="1:12" ht="13.5" x14ac:dyDescent="0.25">
      <c r="A2204" s="3">
        <f>RSI!A2204</f>
        <v>45513</v>
      </c>
      <c r="B2204" s="2">
        <f>RSI!B2204</f>
        <v>79.2</v>
      </c>
      <c r="C2204" s="2">
        <f>RSI!I2204</f>
        <v>61.799021579252972</v>
      </c>
      <c r="D2204" s="2">
        <f>MACD!E2204</f>
        <v>0.12395244574722142</v>
      </c>
      <c r="E2204" s="2">
        <f>MACD!F2204</f>
        <v>0.2327736844560967</v>
      </c>
      <c r="F2204" s="2">
        <f>'Moving Avg'!D2204</f>
        <v>79.209399999999988</v>
      </c>
      <c r="G2204" s="2">
        <f>'Moving Avg'!F2204</f>
        <v>79.00034500000001</v>
      </c>
      <c r="H2204" s="2">
        <f>'Moving Avg'!G2204</f>
        <v>76.517270000000025</v>
      </c>
      <c r="I2204" s="2">
        <f>'Moving Avg'!H2204</f>
        <v>71.895029000000108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</row>
    <row r="2205" spans="1:12" ht="13.5" x14ac:dyDescent="0.25">
      <c r="A2205" s="3">
        <f>RSI!A2205</f>
        <v>45516</v>
      </c>
      <c r="B2205" s="2">
        <f>RSI!B2205</f>
        <v>79.2</v>
      </c>
      <c r="C2205" s="2">
        <f>RSI!I2205</f>
        <v>61.799021579252965</v>
      </c>
      <c r="D2205" s="2">
        <f>MACD!E2205</f>
        <v>0.17227169703600964</v>
      </c>
      <c r="E2205" s="2">
        <f>MACD!F2205</f>
        <v>0.2206732869720793</v>
      </c>
      <c r="F2205" s="2">
        <f>'Moving Avg'!D2205</f>
        <v>79.205639999999988</v>
      </c>
      <c r="G2205" s="2">
        <f>'Moving Avg'!F2205</f>
        <v>79.022845000000018</v>
      </c>
      <c r="H2205" s="2">
        <f>'Moving Avg'!G2205</f>
        <v>76.656174000000021</v>
      </c>
      <c r="I2205" s="2">
        <f>'Moving Avg'!H2205</f>
        <v>71.920960500000106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</row>
    <row r="2206" spans="1:12" ht="13.5" x14ac:dyDescent="0.25">
      <c r="A2206" s="3">
        <f>RSI!A2206</f>
        <v>45518</v>
      </c>
      <c r="B2206" s="2">
        <f>RSI!B2206</f>
        <v>78.928100000000001</v>
      </c>
      <c r="C2206" s="2">
        <f>RSI!I2206</f>
        <v>57.269576361055201</v>
      </c>
      <c r="D2206" s="2">
        <f>MACD!E2206</f>
        <v>0.22852043582878423</v>
      </c>
      <c r="E2206" s="2">
        <f>MACD!F2206</f>
        <v>0.2222427167434203</v>
      </c>
      <c r="F2206" s="2">
        <f>'Moving Avg'!D2206</f>
        <v>79.147499999999994</v>
      </c>
      <c r="G2206" s="2">
        <f>'Moving Avg'!F2206</f>
        <v>79.064560000000014</v>
      </c>
      <c r="H2206" s="2">
        <f>'Moving Avg'!G2206</f>
        <v>76.78964000000002</v>
      </c>
      <c r="I2206" s="2">
        <f>'Moving Avg'!H2206</f>
        <v>71.958593500000092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</row>
    <row r="2207" spans="1:12" ht="13.5" x14ac:dyDescent="0.25">
      <c r="A2207" s="3">
        <f>RSI!A2207</f>
        <v>45519</v>
      </c>
      <c r="B2207" s="2">
        <f>RSI!B2207</f>
        <v>78.5625</v>
      </c>
      <c r="C2207" s="2">
        <f>RSI!I2207</f>
        <v>51.774645767672396</v>
      </c>
      <c r="D2207" s="2">
        <f>MACD!E2207</f>
        <v>0.30038004102736693</v>
      </c>
      <c r="E2207" s="2">
        <f>MACD!F2207</f>
        <v>0.23787018160020962</v>
      </c>
      <c r="F2207" s="2">
        <f>'Moving Avg'!D2207</f>
        <v>79.018119999999996</v>
      </c>
      <c r="G2207" s="2">
        <f>'Moving Avg'!F2207</f>
        <v>79.087995000000006</v>
      </c>
      <c r="H2207" s="2">
        <f>'Moving Avg'!G2207</f>
        <v>76.948534000000024</v>
      </c>
      <c r="I2207" s="2">
        <f>'Moving Avg'!H2207</f>
        <v>71.994398500000074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</row>
    <row r="2208" spans="1:12" ht="13.5" x14ac:dyDescent="0.25">
      <c r="A2208" s="3">
        <f>RSI!A2208</f>
        <v>45520</v>
      </c>
      <c r="B2208" s="2">
        <f>RSI!B2208</f>
        <v>78.75</v>
      </c>
      <c r="C2208" s="2">
        <f>RSI!I2208</f>
        <v>54.201635708541247</v>
      </c>
      <c r="D2208" s="2">
        <f>MACD!E2208</f>
        <v>0.34684748053022929</v>
      </c>
      <c r="E2208" s="2">
        <f>MACD!F2208</f>
        <v>0.25966564138621356</v>
      </c>
      <c r="F2208" s="2">
        <f>'Moving Avg'!D2208</f>
        <v>78.928120000000007</v>
      </c>
      <c r="G2208" s="2">
        <f>'Moving Avg'!F2208</f>
        <v>79.041590000000014</v>
      </c>
      <c r="H2208" s="2">
        <f>'Moving Avg'!G2208</f>
        <v>77.09550400000002</v>
      </c>
      <c r="I2208" s="2">
        <f>'Moving Avg'!H2208</f>
        <v>72.031141000000076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78.75</v>
      </c>
      <c r="C2209" s="2">
        <f>RSI!I2209</f>
        <v>54.201635708541247</v>
      </c>
      <c r="D2209" s="2">
        <f>MACD!E2209</f>
        <v>0.38464336640249996</v>
      </c>
      <c r="E2209" s="2">
        <f>MACD!F2209</f>
        <v>0.28466118638947085</v>
      </c>
      <c r="F2209" s="2">
        <f>'Moving Avg'!D2209</f>
        <v>78.838120000000004</v>
      </c>
      <c r="G2209" s="2">
        <f>'Moving Avg'!F2209</f>
        <v>78.975965000000002</v>
      </c>
      <c r="H2209" s="2">
        <f>'Moving Avg'!G2209</f>
        <v>77.22540800000003</v>
      </c>
      <c r="I2209" s="2">
        <f>'Moving Avg'!H2209</f>
        <v>72.067883500000079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</row>
    <row r="2210" spans="1:12" ht="13.5" x14ac:dyDescent="0.25">
      <c r="A2210" s="3">
        <f>RSI!A2210</f>
        <v>45524</v>
      </c>
      <c r="B2210" s="2">
        <f>RSI!B2210</f>
        <v>78.75</v>
      </c>
      <c r="C2210" s="2">
        <f>RSI!I2210</f>
        <v>54.201635708541247</v>
      </c>
      <c r="D2210" s="2">
        <f>MACD!E2210</f>
        <v>0.41521457765395553</v>
      </c>
      <c r="E2210" s="2">
        <f>MACD!F2210</f>
        <v>0.31077186464236783</v>
      </c>
      <c r="F2210" s="2">
        <f>'Moving Avg'!D2210</f>
        <v>78.74812</v>
      </c>
      <c r="G2210" s="2">
        <f>'Moving Avg'!F2210</f>
        <v>78.910340000000005</v>
      </c>
      <c r="H2210" s="2">
        <f>'Moving Avg'!G2210</f>
        <v>77.355312000000026</v>
      </c>
      <c r="I2210" s="2">
        <f>'Moving Avg'!H2210</f>
        <v>72.104626000000081</v>
      </c>
      <c r="J2210" s="5" t="str">
        <f>OBV!F2210</f>
        <v>BEARISH</v>
      </c>
      <c r="K2210" s="5" t="str">
        <f>OBV!G2210</f>
        <v>NEUTRAL</v>
      </c>
      <c r="L2210" s="5" t="str">
        <f>OBV!H2210</f>
        <v>CONFIRMED BEARISH</v>
      </c>
    </row>
    <row r="2211" spans="1:12" ht="13.5" x14ac:dyDescent="0.25">
      <c r="A2211" s="3">
        <f>RSI!A2211</f>
        <v>45525</v>
      </c>
      <c r="B2211" s="2">
        <f>RSI!B2211</f>
        <v>78.75</v>
      </c>
      <c r="C2211" s="2">
        <f>RSI!I2211</f>
        <v>54.201635708541247</v>
      </c>
      <c r="D2211" s="2">
        <f>MACD!E2211</f>
        <v>0.43977704142471907</v>
      </c>
      <c r="E2211" s="2">
        <f>MACD!F2211</f>
        <v>0.3365728999988381</v>
      </c>
      <c r="F2211" s="2">
        <f>'Moving Avg'!D2211</f>
        <v>78.712500000000006</v>
      </c>
      <c r="G2211" s="2">
        <f>'Moving Avg'!F2211</f>
        <v>78.933774999999997</v>
      </c>
      <c r="H2211" s="2">
        <f>'Moving Avg'!G2211</f>
        <v>77.519522000000023</v>
      </c>
      <c r="I2211" s="2">
        <f>'Moving Avg'!H2211</f>
        <v>72.141368500000084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</row>
    <row r="2212" spans="1:12" ht="13.5" x14ac:dyDescent="0.25">
      <c r="A2212" s="3">
        <f>RSI!A2212</f>
        <v>45526</v>
      </c>
      <c r="B2212" s="2">
        <f>RSI!B2212</f>
        <v>78.75</v>
      </c>
      <c r="C2212" s="2">
        <f>RSI!I2212</f>
        <v>54.201635708541232</v>
      </c>
      <c r="D2212" s="2">
        <f>MACD!E2212</f>
        <v>0.45790572909213267</v>
      </c>
      <c r="E2212" s="2">
        <f>MACD!F2212</f>
        <v>0.36083946581749704</v>
      </c>
      <c r="F2212" s="2">
        <f>'Moving Avg'!D2212</f>
        <v>78.75</v>
      </c>
      <c r="G2212" s="2">
        <f>'Moving Avg'!F2212</f>
        <v>78.957210000000003</v>
      </c>
      <c r="H2212" s="2">
        <f>'Moving Avg'!G2212</f>
        <v>77.666666000000021</v>
      </c>
      <c r="I2212" s="2">
        <f>'Moving Avg'!H2212</f>
        <v>72.178111000000087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78.75</v>
      </c>
      <c r="C2213" s="2">
        <f>RSI!I2213</f>
        <v>54.201635708541247</v>
      </c>
      <c r="D2213" s="2">
        <f>MACD!E2213</f>
        <v>0.47067999174788611</v>
      </c>
      <c r="E2213" s="2">
        <f>MACD!F2213</f>
        <v>0.38280757100357488</v>
      </c>
      <c r="F2213" s="2">
        <f>'Moving Avg'!D2213</f>
        <v>78.75</v>
      </c>
      <c r="G2213" s="2">
        <f>'Moving Avg'!F2213</f>
        <v>78.98064500000001</v>
      </c>
      <c r="H2213" s="2">
        <f>'Moving Avg'!G2213</f>
        <v>77.817120000000031</v>
      </c>
      <c r="I2213" s="2">
        <f>'Moving Avg'!H2213</f>
        <v>72.214853500000075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45530</v>
      </c>
      <c r="B2214" s="2">
        <f>RSI!B2214</f>
        <v>78.75</v>
      </c>
      <c r="C2214" s="2">
        <f>RSI!I2214</f>
        <v>54.201635708541247</v>
      </c>
      <c r="D2214" s="2">
        <f>MACD!E2214</f>
        <v>0.48045264776880003</v>
      </c>
      <c r="E2214" s="2">
        <f>MACD!F2214</f>
        <v>0.40233658635661995</v>
      </c>
      <c r="F2214" s="2">
        <f>'Moving Avg'!D2214</f>
        <v>78.75</v>
      </c>
      <c r="G2214" s="2">
        <f>'Moving Avg'!F2214</f>
        <v>79.004080000000002</v>
      </c>
      <c r="H2214" s="2">
        <f>'Moving Avg'!G2214</f>
        <v>77.964090000000027</v>
      </c>
      <c r="I2214" s="2">
        <f>'Moving Avg'!H2214</f>
        <v>72.251596000000077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45531</v>
      </c>
      <c r="B2215" s="2">
        <f>RSI!B2215</f>
        <v>78.75</v>
      </c>
      <c r="C2215" s="2">
        <f>RSI!I2215</f>
        <v>54.201635708541247</v>
      </c>
      <c r="D2215" s="2">
        <f>MACD!E2215</f>
        <v>0.48776224838040605</v>
      </c>
      <c r="E2215" s="2">
        <f>MACD!F2215</f>
        <v>0.41942171876137724</v>
      </c>
      <c r="F2215" s="2">
        <f>'Moving Avg'!D2215</f>
        <v>78.75</v>
      </c>
      <c r="G2215" s="2">
        <f>'Moving Avg'!F2215</f>
        <v>78.980640000000008</v>
      </c>
      <c r="H2215" s="2">
        <f>'Moving Avg'!G2215</f>
        <v>78.111060000000023</v>
      </c>
      <c r="I2215" s="2">
        <f>'Moving Avg'!H2215</f>
        <v>72.279848500000085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</row>
    <row r="2216" spans="1:12" ht="13.5" x14ac:dyDescent="0.25">
      <c r="A2216" s="3">
        <f>RSI!A2216</f>
        <v>45532</v>
      </c>
      <c r="B2216" s="2">
        <f>RSI!B2216</f>
        <v>78.75</v>
      </c>
      <c r="C2216" s="2">
        <f>RSI!I2216</f>
        <v>54.201635708541247</v>
      </c>
      <c r="D2216" s="2">
        <f>MACD!E2216</f>
        <v>0.45122803520283128</v>
      </c>
      <c r="E2216" s="2">
        <f>MACD!F2216</f>
        <v>0.42578298204966808</v>
      </c>
      <c r="F2216" s="2">
        <f>'Moving Avg'!D2216</f>
        <v>78.75</v>
      </c>
      <c r="G2216" s="2">
        <f>'Moving Avg'!F2216</f>
        <v>78.957200000000014</v>
      </c>
      <c r="H2216" s="2">
        <f>'Moving Avg'!G2216</f>
        <v>78.205786000000032</v>
      </c>
      <c r="I2216" s="2">
        <f>'Moving Avg'!H2216</f>
        <v>72.308101000000079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45533</v>
      </c>
      <c r="B2217" s="2">
        <f>RSI!B2217</f>
        <v>78.75</v>
      </c>
      <c r="C2217" s="2">
        <f>RSI!I2217</f>
        <v>54.201635708541247</v>
      </c>
      <c r="D2217" s="2">
        <f>MACD!E2217</f>
        <v>0.36324563986197234</v>
      </c>
      <c r="E2217" s="2">
        <f>MACD!F2217</f>
        <v>0.41327551361212894</v>
      </c>
      <c r="F2217" s="2">
        <f>'Moving Avg'!D2217</f>
        <v>78.75</v>
      </c>
      <c r="G2217" s="2">
        <f>'Moving Avg'!F2217</f>
        <v>78.933760000000007</v>
      </c>
      <c r="H2217" s="2">
        <f>'Moving Avg'!G2217</f>
        <v>78.28327000000003</v>
      </c>
      <c r="I2217" s="2">
        <f>'Moving Avg'!H2217</f>
        <v>72.338356500000089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78.75</v>
      </c>
      <c r="C2218" s="2">
        <f>RSI!I2218</f>
        <v>54.201635708541247</v>
      </c>
      <c r="D2218" s="2">
        <f>MACD!E2218</f>
        <v>0.31688341399818398</v>
      </c>
      <c r="E2218" s="2">
        <f>MACD!F2218</f>
        <v>0.39399709368933999</v>
      </c>
      <c r="F2218" s="2">
        <f>'Moving Avg'!D2218</f>
        <v>78.75</v>
      </c>
      <c r="G2218" s="2">
        <f>'Moving Avg'!F2218</f>
        <v>78.910319999999999</v>
      </c>
      <c r="H2218" s="2">
        <f>'Moving Avg'!G2218</f>
        <v>78.325750000000014</v>
      </c>
      <c r="I2218" s="2">
        <f>'Moving Avg'!H2218</f>
        <v>72.36861200000007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45537</v>
      </c>
      <c r="B2219" s="2">
        <f>RSI!B2219</f>
        <v>78.75</v>
      </c>
      <c r="C2219" s="2">
        <f>RSI!I2219</f>
        <v>54.201635708541247</v>
      </c>
      <c r="D2219" s="2">
        <f>MACD!E2219</f>
        <v>0.27694852576874496</v>
      </c>
      <c r="E2219" s="2">
        <f>MACD!F2219</f>
        <v>0.37058738010522096</v>
      </c>
      <c r="F2219" s="2">
        <f>'Moving Avg'!D2219</f>
        <v>78.75</v>
      </c>
      <c r="G2219" s="2">
        <f>'Moving Avg'!F2219</f>
        <v>78.886879999999991</v>
      </c>
      <c r="H2219" s="2">
        <f>'Moving Avg'!G2219</f>
        <v>78.368230000000025</v>
      </c>
      <c r="I2219" s="2">
        <f>'Moving Avg'!H2219</f>
        <v>72.39886750000008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78.75</v>
      </c>
      <c r="C2220" s="2">
        <f>RSI!I2220</f>
        <v>54.201635708541247</v>
      </c>
      <c r="D2220" s="2">
        <f>MACD!E2220</f>
        <v>0.24250439936940893</v>
      </c>
      <c r="E2220" s="2">
        <f>MACD!F2220</f>
        <v>0.34497078395805858</v>
      </c>
      <c r="F2220" s="2">
        <f>'Moving Avg'!D2220</f>
        <v>78.75</v>
      </c>
      <c r="G2220" s="2">
        <f>'Moving Avg'!F2220</f>
        <v>78.863439999999997</v>
      </c>
      <c r="H2220" s="2">
        <f>'Moving Avg'!G2220</f>
        <v>78.410710000000023</v>
      </c>
      <c r="I2220" s="2">
        <f>'Moving Avg'!H2220</f>
        <v>72.429123000000075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79.125</v>
      </c>
      <c r="C2221" s="2">
        <f>RSI!I2221</f>
        <v>63.760488340994257</v>
      </c>
      <c r="D2221" s="2">
        <f>MACD!E2221</f>
        <v>0.18497689977597531</v>
      </c>
      <c r="E2221" s="2">
        <f>MACD!F2221</f>
        <v>0.31297200712164197</v>
      </c>
      <c r="F2221" s="2">
        <f>'Moving Avg'!D2221</f>
        <v>78.825000000000003</v>
      </c>
      <c r="G2221" s="2">
        <f>'Moving Avg'!F2221</f>
        <v>78.858750000000001</v>
      </c>
      <c r="H2221" s="2">
        <f>'Moving Avg'!G2221</f>
        <v>78.495520000000027</v>
      </c>
      <c r="I2221" s="2">
        <f>'Moving Avg'!H2221</f>
        <v>72.461253500000069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79.125</v>
      </c>
      <c r="C2222" s="2">
        <f>RSI!I2222</f>
        <v>63.760488340994257</v>
      </c>
      <c r="D2222" s="2">
        <f>MACD!E2222</f>
        <v>0.13352399382924318</v>
      </c>
      <c r="E2222" s="2">
        <f>MACD!F2222</f>
        <v>0.27708240446316224</v>
      </c>
      <c r="F2222" s="2">
        <f>'Moving Avg'!D2222</f>
        <v>78.900000000000006</v>
      </c>
      <c r="G2222" s="2">
        <f>'Moving Avg'!F2222</f>
        <v>78.854529999999997</v>
      </c>
      <c r="H2222" s="2">
        <f>'Moving Avg'!G2222</f>
        <v>78.597570000000019</v>
      </c>
      <c r="I2222" s="2">
        <f>'Moving Avg'!H2222</f>
        <v>72.493384000000077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78.75</v>
      </c>
      <c r="C2223" s="2">
        <f>RSI!I2223</f>
        <v>51.334417987037654</v>
      </c>
      <c r="D2223" s="2">
        <f>MACD!E2223</f>
        <v>0.11519452057949309</v>
      </c>
      <c r="E2223" s="2">
        <f>MACD!F2223</f>
        <v>0.24470482768642843</v>
      </c>
      <c r="F2223" s="2">
        <f>'Moving Avg'!D2223</f>
        <v>78.900000000000006</v>
      </c>
      <c r="G2223" s="2">
        <f>'Moving Avg'!F2223</f>
        <v>78.832030000000003</v>
      </c>
      <c r="H2223" s="2">
        <f>'Moving Avg'!G2223</f>
        <v>78.674880000000016</v>
      </c>
      <c r="I2223" s="2">
        <f>'Moving Avg'!H2223</f>
        <v>72.523639500000073</v>
      </c>
      <c r="J2223" s="5" t="str">
        <f>OBV!F2223</f>
        <v>BEARISH</v>
      </c>
      <c r="K2223" s="5" t="str">
        <f>OBV!G2223</f>
        <v>NEUTRAL</v>
      </c>
      <c r="L2223" s="5" t="str">
        <f>OBV!H2223</f>
        <v>NEUTRAL</v>
      </c>
    </row>
    <row r="2224" spans="1:12" ht="13.5" x14ac:dyDescent="0.25">
      <c r="A2224" s="3">
        <f>RSI!A2224</f>
        <v>45544</v>
      </c>
      <c r="B2224" s="2">
        <f>RSI!B2224</f>
        <v>78.75</v>
      </c>
      <c r="C2224" s="2">
        <f>RSI!I2224</f>
        <v>51.334417987037654</v>
      </c>
      <c r="D2224" s="2">
        <f>MACD!E2224</f>
        <v>9.952106409515693E-2</v>
      </c>
      <c r="E2224" s="2">
        <f>MACD!F2224</f>
        <v>0.21566807496817414</v>
      </c>
      <c r="F2224" s="2">
        <f>'Moving Avg'!D2224</f>
        <v>78.900000000000006</v>
      </c>
      <c r="G2224" s="2">
        <f>'Moving Avg'!F2224</f>
        <v>78.809529999999995</v>
      </c>
      <c r="H2224" s="2">
        <f>'Moving Avg'!G2224</f>
        <v>78.717360000000014</v>
      </c>
      <c r="I2224" s="2">
        <f>'Moving Avg'!H2224</f>
        <v>72.553895000000068</v>
      </c>
      <c r="J2224" s="5" t="str">
        <f>OBV!F2224</f>
        <v>BEARISH</v>
      </c>
      <c r="K2224" s="5" t="str">
        <f>OBV!G2224</f>
        <v>NEUTRAL</v>
      </c>
      <c r="L2224" s="5" t="str">
        <f>OBV!H2224</f>
        <v>NEUTRAL</v>
      </c>
    </row>
    <row r="2225" spans="1:12" ht="13.5" x14ac:dyDescent="0.25">
      <c r="A2225" s="3">
        <f>RSI!A2225</f>
        <v>45545</v>
      </c>
      <c r="B2225" s="2">
        <f>RSI!B2225</f>
        <v>78.75</v>
      </c>
      <c r="C2225" s="2">
        <f>RSI!I2225</f>
        <v>51.334417987037654</v>
      </c>
      <c r="D2225" s="2">
        <f>MACD!E2225</f>
        <v>8.6107147315743759E-2</v>
      </c>
      <c r="E2225" s="2">
        <f>MACD!F2225</f>
        <v>0.18975588943768806</v>
      </c>
      <c r="F2225" s="2">
        <f>'Moving Avg'!D2225</f>
        <v>78.900000000000006</v>
      </c>
      <c r="G2225" s="2">
        <f>'Moving Avg'!F2225</f>
        <v>78.787030000000001</v>
      </c>
      <c r="H2225" s="2">
        <f>'Moving Avg'!G2225</f>
        <v>78.759840000000011</v>
      </c>
      <c r="I2225" s="2">
        <f>'Moving Avg'!H2225</f>
        <v>72.584107000000074</v>
      </c>
      <c r="J2225" s="5" t="str">
        <f>OBV!F2225</f>
        <v>BEARISH</v>
      </c>
      <c r="K2225" s="5" t="str">
        <f>OBV!G2225</f>
        <v>NEUTRAL</v>
      </c>
      <c r="L2225" s="5" t="str">
        <f>OBV!H2225</f>
        <v>NEUTRAL</v>
      </c>
    </row>
    <row r="2226" spans="1:12" ht="13.5" x14ac:dyDescent="0.25">
      <c r="A2226" s="3">
        <f>RSI!A2226</f>
        <v>45546</v>
      </c>
      <c r="B2226" s="2">
        <f>RSI!B2226</f>
        <v>79.115600000000001</v>
      </c>
      <c r="C2226" s="2">
        <f>RSI!I2226</f>
        <v>60.668153296406786</v>
      </c>
      <c r="D2226" s="2">
        <f>MACD!E2226</f>
        <v>4.7534908843942958E-2</v>
      </c>
      <c r="E2226" s="2">
        <f>MACD!F2226</f>
        <v>0.16131169331893905</v>
      </c>
      <c r="F2226" s="2">
        <f>'Moving Avg'!D2226</f>
        <v>78.898119999999992</v>
      </c>
      <c r="G2226" s="2">
        <f>'Moving Avg'!F2226</f>
        <v>78.796405000000007</v>
      </c>
      <c r="H2226" s="2">
        <f>'Moving Avg'!G2226</f>
        <v>78.807890000000015</v>
      </c>
      <c r="I2226" s="2">
        <f>'Moving Avg'!H2226</f>
        <v>72.616190500000059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</row>
    <row r="2227" spans="1:12" ht="13.5" x14ac:dyDescent="0.25">
      <c r="A2227" s="3">
        <f>RSI!A2227</f>
        <v>45547</v>
      </c>
      <c r="B2227" s="2">
        <f>RSI!B2227</f>
        <v>79.115600000000001</v>
      </c>
      <c r="C2227" s="2">
        <f>RSI!I2227</f>
        <v>60.668153296406786</v>
      </c>
      <c r="D2227" s="2">
        <f>MACD!E2227</f>
        <v>1.2606403957562407E-2</v>
      </c>
      <c r="E2227" s="2">
        <f>MACD!F2227</f>
        <v>0.13157063544666373</v>
      </c>
      <c r="F2227" s="2">
        <f>'Moving Avg'!D2227</f>
        <v>78.896239999999992</v>
      </c>
      <c r="G2227" s="2">
        <f>'Moving Avg'!F2227</f>
        <v>78.824060000000003</v>
      </c>
      <c r="H2227" s="2">
        <f>'Moving Avg'!G2227</f>
        <v>78.855940000000018</v>
      </c>
      <c r="I2227" s="2">
        <f>'Moving Avg'!H2227</f>
        <v>72.648274000000043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</row>
    <row r="2228" spans="1:12" ht="13.5" x14ac:dyDescent="0.25">
      <c r="A2228" s="3">
        <f>RSI!A2228</f>
        <v>45548</v>
      </c>
      <c r="B2228" s="2">
        <f>RSI!B2228</f>
        <v>79.106200000000001</v>
      </c>
      <c r="C2228" s="2">
        <f>RSI!I2228</f>
        <v>60.323161564049506</v>
      </c>
      <c r="D2228" s="2">
        <f>MACD!E2228</f>
        <v>-1.8372981967175406E-2</v>
      </c>
      <c r="E2228" s="2">
        <f>MACD!F2228</f>
        <v>0.1015819119638959</v>
      </c>
      <c r="F2228" s="2">
        <f>'Moving Avg'!D2228</f>
        <v>78.967479999999995</v>
      </c>
      <c r="G2228" s="2">
        <f>'Moving Avg'!F2228</f>
        <v>78.84187</v>
      </c>
      <c r="H2228" s="2">
        <f>'Moving Avg'!G2228</f>
        <v>78.897882000000024</v>
      </c>
      <c r="I2228" s="2">
        <f>'Moving Avg'!H2228</f>
        <v>72.691151000000048</v>
      </c>
      <c r="J2228" s="5" t="str">
        <f>OBV!F2228</f>
        <v>BEARISH</v>
      </c>
      <c r="K2228" s="5" t="str">
        <f>OBV!G2228</f>
        <v>NEUTRAL</v>
      </c>
      <c r="L2228" s="5" t="str">
        <f>OBV!H2228</f>
        <v>BEARISH DIVERGENCE</v>
      </c>
    </row>
    <row r="2229" spans="1:12" ht="13.5" x14ac:dyDescent="0.25">
      <c r="A2229" s="3">
        <f>RSI!A2229</f>
        <v>45551</v>
      </c>
      <c r="B2229" s="2">
        <f>RSI!B2229</f>
        <v>79.106200000000001</v>
      </c>
      <c r="C2229" s="2">
        <f>RSI!I2229</f>
        <v>60.323161564049506</v>
      </c>
      <c r="D2229" s="2">
        <f>MACD!E2229</f>
        <v>-4.6494461173551827E-2</v>
      </c>
      <c r="E2229" s="2">
        <f>MACD!F2229</f>
        <v>7.1966637336406361E-2</v>
      </c>
      <c r="F2229" s="2">
        <f>'Moving Avg'!D2229</f>
        <v>79.038719999999998</v>
      </c>
      <c r="G2229" s="2">
        <f>'Moving Avg'!F2229</f>
        <v>78.859679999999997</v>
      </c>
      <c r="H2229" s="2">
        <f>'Moving Avg'!G2229</f>
        <v>78.938778000000028</v>
      </c>
      <c r="I2229" s="2">
        <f>'Moving Avg'!H2229</f>
        <v>72.734072000000054</v>
      </c>
      <c r="J2229" s="5" t="str">
        <f>OBV!F2229</f>
        <v>BEARISH</v>
      </c>
      <c r="K2229" s="5" t="str">
        <f>OBV!G2229</f>
        <v>NEUTRAL</v>
      </c>
      <c r="L2229" s="5" t="str">
        <f>OBV!H2229</f>
        <v>BEARISH DIVERGENCE</v>
      </c>
    </row>
    <row r="2230" spans="1:12" ht="13.5" x14ac:dyDescent="0.25">
      <c r="A2230" s="3">
        <f>RSI!A2230</f>
        <v>45552</v>
      </c>
      <c r="B2230" s="2">
        <f>RSI!B2230</f>
        <v>79.106200000000001</v>
      </c>
      <c r="C2230" s="2">
        <f>RSI!I2230</f>
        <v>60.323161564049514</v>
      </c>
      <c r="D2230" s="2">
        <f>MACD!E2230</f>
        <v>-7.2056366977136577E-2</v>
      </c>
      <c r="E2230" s="2">
        <f>MACD!F2230</f>
        <v>4.3162036473697776E-2</v>
      </c>
      <c r="F2230" s="2">
        <f>'Moving Avg'!D2230</f>
        <v>79.109960000000001</v>
      </c>
      <c r="G2230" s="2">
        <f>'Moving Avg'!F2230</f>
        <v>78.877489999999995</v>
      </c>
      <c r="H2230" s="2">
        <f>'Moving Avg'!G2230</f>
        <v>78.962260000000029</v>
      </c>
      <c r="I2230" s="2">
        <f>'Moving Avg'!H2230</f>
        <v>72.779169500000052</v>
      </c>
      <c r="J2230" s="5" t="str">
        <f>OBV!F2230</f>
        <v>BEARISH</v>
      </c>
      <c r="K2230" s="5" t="str">
        <f>OBV!G2230</f>
        <v>NEUTRAL</v>
      </c>
      <c r="L2230" s="5" t="str">
        <f>OBV!H2230</f>
        <v>BEARISH DIVERGENCE</v>
      </c>
    </row>
    <row r="2231" spans="1:12" ht="13.5" x14ac:dyDescent="0.25">
      <c r="A2231" s="3">
        <f>RSI!A2231</f>
        <v>45553</v>
      </c>
      <c r="B2231" s="2">
        <f>RSI!B2231</f>
        <v>78.75</v>
      </c>
      <c r="C2231" s="2">
        <f>RSI!I2231</f>
        <v>47.530975881495259</v>
      </c>
      <c r="D2231" s="2">
        <f>MACD!E2231</f>
        <v>-1.1244112356266101E-2</v>
      </c>
      <c r="E2231" s="2">
        <f>MACD!F2231</f>
        <v>3.2280806707705001E-2</v>
      </c>
      <c r="F2231" s="2">
        <f>'Moving Avg'!D2231</f>
        <v>79.036840000000012</v>
      </c>
      <c r="G2231" s="2">
        <f>'Moving Avg'!F2231</f>
        <v>78.877489999999995</v>
      </c>
      <c r="H2231" s="2">
        <f>'Moving Avg'!G2231</f>
        <v>78.945384000000033</v>
      </c>
      <c r="I2231" s="2">
        <f>'Moving Avg'!H2231</f>
        <v>72.822486000000055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</row>
    <row r="2232" spans="1:12" ht="13.5" x14ac:dyDescent="0.25">
      <c r="A2232" s="3">
        <f>RSI!A2232</f>
        <v>45554</v>
      </c>
      <c r="B2232" s="2">
        <f>RSI!B2232</f>
        <v>78.75</v>
      </c>
      <c r="C2232" s="2">
        <f>RSI!I2232</f>
        <v>47.530975881495259</v>
      </c>
      <c r="D2232" s="2">
        <f>MACD!E2232</f>
        <v>4.0802458783787188E-2</v>
      </c>
      <c r="E2232" s="2">
        <f>MACD!F2232</f>
        <v>3.3985137122921442E-2</v>
      </c>
      <c r="F2232" s="2">
        <f>'Moving Avg'!D2232</f>
        <v>78.963719999999995</v>
      </c>
      <c r="G2232" s="2">
        <f>'Moving Avg'!F2232</f>
        <v>78.877489999999995</v>
      </c>
      <c r="H2232" s="2">
        <f>'Moving Avg'!G2232</f>
        <v>78.928508000000022</v>
      </c>
      <c r="I2232" s="2">
        <f>'Moving Avg'!H2232</f>
        <v>72.865802500000058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</row>
    <row r="2233" spans="1:12" ht="13.5" x14ac:dyDescent="0.25">
      <c r="A2233" s="3">
        <f>RSI!A2233</f>
        <v>45555</v>
      </c>
      <c r="B2233" s="2">
        <f>RSI!B2233</f>
        <v>78.75</v>
      </c>
      <c r="C2233" s="2">
        <f>RSI!I2233</f>
        <v>47.530975881495259</v>
      </c>
      <c r="D2233" s="2">
        <f>MACD!E2233</f>
        <v>2.7695898180894574E-2</v>
      </c>
      <c r="E2233" s="2">
        <f>MACD!F2233</f>
        <v>3.2727289334516067E-2</v>
      </c>
      <c r="F2233" s="2">
        <f>'Moving Avg'!D2233</f>
        <v>78.892480000000006</v>
      </c>
      <c r="G2233" s="2">
        <f>'Moving Avg'!F2233</f>
        <v>78.877489999999995</v>
      </c>
      <c r="H2233" s="2">
        <f>'Moving Avg'!G2233</f>
        <v>78.909946000000033</v>
      </c>
      <c r="I2233" s="2">
        <f>'Moving Avg'!H2233</f>
        <v>72.909119000000061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78.75</v>
      </c>
      <c r="C2234" s="2">
        <f>RSI!I2234</f>
        <v>47.530975881495252</v>
      </c>
      <c r="D2234" s="2">
        <f>MACD!E2234</f>
        <v>1.7111602572569495E-2</v>
      </c>
      <c r="E2234" s="2">
        <f>MACD!F2234</f>
        <v>2.9604151982126754E-2</v>
      </c>
      <c r="F2234" s="2">
        <f>'Moving Avg'!D2234</f>
        <v>78.821240000000003</v>
      </c>
      <c r="G2234" s="2">
        <f>'Moving Avg'!F2234</f>
        <v>78.877489999999995</v>
      </c>
      <c r="H2234" s="2">
        <f>'Moving Avg'!G2234</f>
        <v>78.909946000000019</v>
      </c>
      <c r="I2234" s="2">
        <f>'Moving Avg'!H2234</f>
        <v>72.952435500000064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78.75</v>
      </c>
      <c r="C2235" s="2">
        <f>RSI!I2235</f>
        <v>47.530975881495252</v>
      </c>
      <c r="D2235" s="2">
        <f>MACD!E2235</f>
        <v>8.6240592603843425E-3</v>
      </c>
      <c r="E2235" s="2">
        <f>MACD!F2235</f>
        <v>2.5408133437778271E-2</v>
      </c>
      <c r="F2235" s="2">
        <f>'Moving Avg'!D2235</f>
        <v>78.75</v>
      </c>
      <c r="G2235" s="2">
        <f>'Moving Avg'!F2235</f>
        <v>78.877489999999995</v>
      </c>
      <c r="H2235" s="2">
        <f>'Moving Avg'!G2235</f>
        <v>78.909946000000019</v>
      </c>
      <c r="I2235" s="2">
        <f>'Moving Avg'!H2235</f>
        <v>72.995752000000067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78.75</v>
      </c>
      <c r="C2236" s="2">
        <f>RSI!I2236</f>
        <v>47.530975881495252</v>
      </c>
      <c r="D2236" s="2">
        <f>MACD!E2236</f>
        <v>5.812214858264042E-2</v>
      </c>
      <c r="E2236" s="2">
        <f>MACD!F2236</f>
        <v>3.1950936466750707E-2</v>
      </c>
      <c r="F2236" s="2">
        <f>'Moving Avg'!D2236</f>
        <v>78.75</v>
      </c>
      <c r="G2236" s="2">
        <f>'Moving Avg'!F2236</f>
        <v>78.877489999999995</v>
      </c>
      <c r="H2236" s="2">
        <f>'Moving Avg'!G2236</f>
        <v>78.923070000000024</v>
      </c>
      <c r="I2236" s="2">
        <f>'Moving Avg'!H2236</f>
        <v>73.039068500000056</v>
      </c>
      <c r="J2236" s="5" t="str">
        <f>OBV!F2236</f>
        <v>NEUTRAL</v>
      </c>
      <c r="K2236" s="5" t="str">
        <f>OBV!G2236</f>
        <v>NEUTRAL</v>
      </c>
      <c r="L2236" s="5" t="str">
        <f>OBV!H2236</f>
        <v>NEUTRAL</v>
      </c>
    </row>
    <row r="2237" spans="1:12" ht="13.5" x14ac:dyDescent="0.25">
      <c r="A2237" s="3">
        <f>RSI!A2237</f>
        <v>45561</v>
      </c>
      <c r="B2237" s="2">
        <f>RSI!B2237</f>
        <v>78.75</v>
      </c>
      <c r="C2237" s="2">
        <f>RSI!I2237</f>
        <v>47.530975881495252</v>
      </c>
      <c r="D2237" s="2">
        <f>MACD!E2237</f>
        <v>0.10040672399371431</v>
      </c>
      <c r="E2237" s="2">
        <f>MACD!F2237</f>
        <v>4.564209397214343E-2</v>
      </c>
      <c r="F2237" s="2">
        <f>'Moving Avg'!D2237</f>
        <v>78.75</v>
      </c>
      <c r="G2237" s="2">
        <f>'Moving Avg'!F2237</f>
        <v>78.877489999999995</v>
      </c>
      <c r="H2237" s="2">
        <f>'Moving Avg'!G2237</f>
        <v>78.936194000000015</v>
      </c>
      <c r="I2237" s="2">
        <f>'Moving Avg'!H2237</f>
        <v>73.067190500000066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</row>
    <row r="2238" spans="1:12" ht="13.5" x14ac:dyDescent="0.25">
      <c r="A2238" s="3">
        <f>RSI!A2238</f>
        <v>45562</v>
      </c>
      <c r="B2238" s="2">
        <f>RSI!B2238</f>
        <v>79.209400000000002</v>
      </c>
      <c r="C2238" s="2">
        <f>RSI!I2238</f>
        <v>64.049088557876246</v>
      </c>
      <c r="D2238" s="2">
        <f>MACD!E2238</f>
        <v>0.10108202696257251</v>
      </c>
      <c r="E2238" s="2">
        <f>MACD!F2238</f>
        <v>5.6730080570229255E-2</v>
      </c>
      <c r="F2238" s="2">
        <f>'Moving Avg'!D2238</f>
        <v>78.841880000000003</v>
      </c>
      <c r="G2238" s="2">
        <f>'Moving Avg'!F2238</f>
        <v>78.900459999999981</v>
      </c>
      <c r="H2238" s="2">
        <f>'Moving Avg'!G2238</f>
        <v>78.926820000000021</v>
      </c>
      <c r="I2238" s="2">
        <f>'Moving Avg'!H2238</f>
        <v>73.097958000000048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45565</v>
      </c>
      <c r="B2239" s="2">
        <f>RSI!B2239</f>
        <v>79.218800000000002</v>
      </c>
      <c r="C2239" s="2">
        <f>RSI!I2239</f>
        <v>64.296766048748026</v>
      </c>
      <c r="D2239" s="2">
        <f>MACD!E2239</f>
        <v>9.858681388162438E-2</v>
      </c>
      <c r="E2239" s="2">
        <f>MACD!F2239</f>
        <v>6.510142723250828E-2</v>
      </c>
      <c r="F2239" s="2">
        <f>'Moving Avg'!D2239</f>
        <v>78.935640000000006</v>
      </c>
      <c r="G2239" s="2">
        <f>'Moving Avg'!F2239</f>
        <v>78.923899999999989</v>
      </c>
      <c r="H2239" s="2">
        <f>'Moving Avg'!G2239</f>
        <v>78.909946000000019</v>
      </c>
      <c r="I2239" s="2">
        <f>'Moving Avg'!H2239</f>
        <v>73.141311000000044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</row>
    <row r="2240" spans="1:12" ht="13.5" x14ac:dyDescent="0.25">
      <c r="A2240" s="3">
        <f>RSI!A2240</f>
        <v>45566</v>
      </c>
      <c r="B2240" s="2">
        <f>RSI!B2240</f>
        <v>79.209400000000002</v>
      </c>
      <c r="C2240" s="2">
        <f>RSI!I2240</f>
        <v>63.823244014996071</v>
      </c>
      <c r="D2240" s="2">
        <f>MACD!E2240</f>
        <v>9.4921483816705177E-2</v>
      </c>
      <c r="E2240" s="2">
        <f>MACD!F2240</f>
        <v>7.1065438549347659E-2</v>
      </c>
      <c r="F2240" s="2">
        <f>'Moving Avg'!D2240</f>
        <v>79.02752000000001</v>
      </c>
      <c r="G2240" s="2">
        <f>'Moving Avg'!F2240</f>
        <v>78.94686999999999</v>
      </c>
      <c r="H2240" s="2">
        <f>'Moving Avg'!G2240</f>
        <v>78.892884000000024</v>
      </c>
      <c r="I2240" s="2">
        <f>'Moving Avg'!H2240</f>
        <v>73.184617000000046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</row>
    <row r="2241" spans="1:12" ht="13.5" x14ac:dyDescent="0.25">
      <c r="A2241" s="3">
        <f>RSI!A2241</f>
        <v>45567</v>
      </c>
      <c r="B2241" s="2">
        <f>RSI!B2241</f>
        <v>80.625</v>
      </c>
      <c r="C2241" s="2">
        <f>RSI!I2241</f>
        <v>83.514027925293362</v>
      </c>
      <c r="D2241" s="2">
        <f>MACD!E2241</f>
        <v>-6.9867267474251094E-2</v>
      </c>
      <c r="E2241" s="2">
        <f>MACD!F2241</f>
        <v>4.2878897344627909E-2</v>
      </c>
      <c r="F2241" s="2">
        <f>'Moving Avg'!D2241</f>
        <v>79.40252000000001</v>
      </c>
      <c r="G2241" s="2">
        <f>'Moving Avg'!F2241</f>
        <v>79.021869999999993</v>
      </c>
      <c r="H2241" s="2">
        <f>'Moving Avg'!G2241</f>
        <v>78.939758000000026</v>
      </c>
      <c r="I2241" s="2">
        <f>'Moving Avg'!H2241</f>
        <v>73.23500100000004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</row>
    <row r="2242" spans="1:12" ht="13.5" x14ac:dyDescent="0.25">
      <c r="A2242" s="3">
        <f>RSI!A2242</f>
        <v>45568</v>
      </c>
      <c r="B2242" s="2">
        <f>RSI!B2242</f>
        <v>82.5</v>
      </c>
      <c r="C2242" s="2">
        <f>RSI!I2242</f>
        <v>90.719385334463482</v>
      </c>
      <c r="D2242" s="2">
        <f>MACD!E2242</f>
        <v>-0.35843546557998707</v>
      </c>
      <c r="E2242" s="2">
        <f>MACD!F2242</f>
        <v>-3.7383975240295082E-2</v>
      </c>
      <c r="F2242" s="2">
        <f>'Moving Avg'!D2242</f>
        <v>80.15252000000001</v>
      </c>
      <c r="G2242" s="2">
        <f>'Moving Avg'!F2242</f>
        <v>79.190619999999996</v>
      </c>
      <c r="H2242" s="2">
        <f>'Moving Avg'!G2242</f>
        <v>79.024132000000023</v>
      </c>
      <c r="I2242" s="2">
        <f>'Moving Avg'!H2242</f>
        <v>73.294760000000039</v>
      </c>
      <c r="J2242" s="5" t="str">
        <f>OBV!F2242</f>
        <v>BULLISH</v>
      </c>
      <c r="K2242" s="5" t="str">
        <f>OBV!G2242</f>
        <v>WEAK</v>
      </c>
      <c r="L2242" s="5" t="str">
        <f>OBV!H2242</f>
        <v>CONFIRMED BULLISH</v>
      </c>
    </row>
    <row r="2243" spans="1:12" ht="13.5" x14ac:dyDescent="0.25">
      <c r="A2243" s="3">
        <f>RSI!A2243</f>
        <v>45569</v>
      </c>
      <c r="B2243" s="2">
        <f>RSI!B2243</f>
        <v>86.212500000000006</v>
      </c>
      <c r="C2243" s="2">
        <f>RSI!I2243</f>
        <v>95.196235451471409</v>
      </c>
      <c r="D2243" s="2">
        <f>MACD!E2243</f>
        <v>-0.89817196876161631</v>
      </c>
      <c r="E2243" s="2">
        <f>MACD!F2243</f>
        <v>-0.20954157394455933</v>
      </c>
      <c r="F2243" s="2">
        <f>'Moving Avg'!D2243</f>
        <v>81.553140000000013</v>
      </c>
      <c r="G2243" s="2">
        <f>'Moving Avg'!F2243</f>
        <v>79.563745000000011</v>
      </c>
      <c r="H2243" s="2">
        <f>'Moving Avg'!G2243</f>
        <v>79.182756000000026</v>
      </c>
      <c r="I2243" s="2">
        <f>'Moving Avg'!H2243</f>
        <v>73.368815000000026</v>
      </c>
      <c r="J2243" s="5" t="str">
        <f>OBV!F2243</f>
        <v>BULLISH</v>
      </c>
      <c r="K2243" s="5" t="str">
        <f>OBV!G2243</f>
        <v>WEAK</v>
      </c>
      <c r="L2243" s="5" t="str">
        <f>OBV!H2243</f>
        <v>CONFIRMED BULLISH</v>
      </c>
    </row>
    <row r="2244" spans="1:12" ht="13.5" x14ac:dyDescent="0.25">
      <c r="A2244" s="3">
        <f>RSI!A2244</f>
        <v>45572</v>
      </c>
      <c r="B2244" s="2">
        <f>RSI!B2244</f>
        <v>89.0625</v>
      </c>
      <c r="C2244" s="2">
        <f>RSI!I2244</f>
        <v>96.565804447868999</v>
      </c>
      <c r="D2244" s="2">
        <f>MACD!E2244</f>
        <v>-1.6069607166245987</v>
      </c>
      <c r="E2244" s="2">
        <f>MACD!F2244</f>
        <v>-0.48902540248056725</v>
      </c>
      <c r="F2244" s="2">
        <f>'Moving Avg'!D2244</f>
        <v>83.52188000000001</v>
      </c>
      <c r="G2244" s="2">
        <f>'Moving Avg'!F2244</f>
        <v>80.079370000000011</v>
      </c>
      <c r="H2244" s="2">
        <f>'Moving Avg'!G2244</f>
        <v>79.398380000000031</v>
      </c>
      <c r="I2244" s="2">
        <f>'Moving Avg'!H2244</f>
        <v>73.456641000000033</v>
      </c>
      <c r="J2244" s="5" t="str">
        <f>OBV!F2244</f>
        <v>BULLISH</v>
      </c>
      <c r="K2244" s="5" t="str">
        <f>OBV!G2244</f>
        <v>WEAK</v>
      </c>
      <c r="L2244" s="5" t="str">
        <f>OBV!H2244</f>
        <v>CONFIRMED BULLISH</v>
      </c>
    </row>
    <row r="2245" spans="1:12" ht="13.5" x14ac:dyDescent="0.25">
      <c r="A2245" s="3">
        <f>RSI!A2245</f>
        <v>45573</v>
      </c>
      <c r="B2245" s="2">
        <f>RSI!B2245</f>
        <v>86.25</v>
      </c>
      <c r="C2245" s="2">
        <f>RSI!I2245</f>
        <v>74.110684378110406</v>
      </c>
      <c r="D2245" s="2">
        <f>MACD!E2245</f>
        <v>-2.0531546277237993</v>
      </c>
      <c r="E2245" s="2">
        <f>MACD!F2245</f>
        <v>-0.80185124752921366</v>
      </c>
      <c r="F2245" s="2">
        <f>'Moving Avg'!D2245</f>
        <v>84.929999999999993</v>
      </c>
      <c r="G2245" s="2">
        <f>'Moving Avg'!F2245</f>
        <v>80.454370000000011</v>
      </c>
      <c r="H2245" s="2">
        <f>'Moving Avg'!G2245</f>
        <v>79.53900400000002</v>
      </c>
      <c r="I2245" s="2">
        <f>'Moving Avg'!H2245</f>
        <v>73.530404500000017</v>
      </c>
      <c r="J2245" s="5" t="str">
        <f>OBV!F2245</f>
        <v>BULLISH</v>
      </c>
      <c r="K2245" s="5" t="str">
        <f>OBV!G2245</f>
        <v>WEAK</v>
      </c>
      <c r="L2245" s="5" t="str">
        <f>OBV!H2245</f>
        <v>CONFIRMED BULLISH</v>
      </c>
    </row>
    <row r="2246" spans="1:12" ht="13.5" x14ac:dyDescent="0.25">
      <c r="A2246" s="3">
        <f>RSI!A2246</f>
        <v>45574</v>
      </c>
      <c r="B2246" s="2">
        <f>RSI!B2246</f>
        <v>87.1875</v>
      </c>
      <c r="C2246" s="2">
        <f>RSI!I2246</f>
        <v>76.105290732328825</v>
      </c>
      <c r="D2246" s="2">
        <f>MACD!E2246</f>
        <v>-2.534253508183582</v>
      </c>
      <c r="E2246" s="2">
        <f>MACD!F2246</f>
        <v>-1.1483316996600874</v>
      </c>
      <c r="F2246" s="2">
        <f>'Moving Avg'!D2246</f>
        <v>86.242499999999993</v>
      </c>
      <c r="G2246" s="2">
        <f>'Moving Avg'!F2246</f>
        <v>80.857965000000007</v>
      </c>
      <c r="H2246" s="2">
        <f>'Moving Avg'!G2246</f>
        <v>79.698378000000034</v>
      </c>
      <c r="I2246" s="2">
        <f>'Moving Avg'!H2246</f>
        <v>73.61151150000002</v>
      </c>
      <c r="J2246" s="5" t="str">
        <f>OBV!F2246</f>
        <v>BULLISH</v>
      </c>
      <c r="K2246" s="5" t="str">
        <f>OBV!G2246</f>
        <v>WEAK</v>
      </c>
      <c r="L2246" s="5" t="str">
        <f>OBV!H2246</f>
        <v>CONFIRMED BULLISH</v>
      </c>
    </row>
    <row r="2247" spans="1:12" ht="13.5" x14ac:dyDescent="0.25">
      <c r="A2247" s="3">
        <f>RSI!A2247</f>
        <v>45575</v>
      </c>
      <c r="B2247" s="2">
        <f>RSI!B2247</f>
        <v>87.1875</v>
      </c>
      <c r="C2247" s="2">
        <f>RSI!I2247</f>
        <v>76.105290732328825</v>
      </c>
      <c r="D2247" s="2">
        <f>MACD!E2247</f>
        <v>-2.9784562947753415</v>
      </c>
      <c r="E2247" s="2">
        <f>MACD!F2247</f>
        <v>-1.5143566186831383</v>
      </c>
      <c r="F2247" s="2">
        <f>'Moving Avg'!D2247</f>
        <v>87.179999999999993</v>
      </c>
      <c r="G2247" s="2">
        <f>'Moving Avg'!F2247</f>
        <v>81.261560000000003</v>
      </c>
      <c r="H2247" s="2">
        <f>'Moving Avg'!G2247</f>
        <v>79.857752000000033</v>
      </c>
      <c r="I2247" s="2">
        <f>'Moving Avg'!H2247</f>
        <v>73.689962500000021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</row>
    <row r="2248" spans="1:12" ht="13.5" x14ac:dyDescent="0.25">
      <c r="A2248" s="3">
        <f>RSI!A2248</f>
        <v>45576</v>
      </c>
      <c r="B2248" s="2">
        <f>RSI!B2248</f>
        <v>84.421899999999994</v>
      </c>
      <c r="C2248" s="2">
        <f>RSI!I2248</f>
        <v>60.229558517245216</v>
      </c>
      <c r="D2248" s="2">
        <f>MACD!E2248</f>
        <v>-3.1131535629623244</v>
      </c>
      <c r="E2248" s="2">
        <f>MACD!F2248</f>
        <v>-1.8341160075389755</v>
      </c>
      <c r="F2248" s="2">
        <f>'Moving Avg'!D2248</f>
        <v>86.821879999999993</v>
      </c>
      <c r="G2248" s="2">
        <f>'Moving Avg'!F2248</f>
        <v>81.527344999999997</v>
      </c>
      <c r="H2248" s="2">
        <f>'Moving Avg'!G2248</f>
        <v>79.961814000000018</v>
      </c>
      <c r="I2248" s="2">
        <f>'Moving Avg'!H2248</f>
        <v>73.754585500000019</v>
      </c>
      <c r="J2248" s="5" t="str">
        <f>OBV!F2248</f>
        <v>BULLISH</v>
      </c>
      <c r="K2248" s="5" t="str">
        <f>OBV!G2248</f>
        <v>NEUTRAL</v>
      </c>
      <c r="L2248" s="5" t="str">
        <f>OBV!H2248</f>
        <v>BULLISH DIVERGENCE</v>
      </c>
    </row>
    <row r="2249" spans="1:12" ht="13.5" x14ac:dyDescent="0.25">
      <c r="A2249" s="3">
        <f>RSI!A2249</f>
        <v>45579</v>
      </c>
      <c r="B2249" s="2">
        <f>RSI!B2249</f>
        <v>84.393799999999999</v>
      </c>
      <c r="C2249" s="2">
        <f>RSI!I2249</f>
        <v>60.092394542329494</v>
      </c>
      <c r="D2249" s="2">
        <f>MACD!E2249</f>
        <v>-3.2390821512802006</v>
      </c>
      <c r="E2249" s="2">
        <f>MACD!F2249</f>
        <v>-2.1151092362872208</v>
      </c>
      <c r="F2249" s="2">
        <f>'Moving Avg'!D2249</f>
        <v>85.888139999999993</v>
      </c>
      <c r="G2249" s="2">
        <f>'Moving Avg'!F2249</f>
        <v>81.791725</v>
      </c>
      <c r="H2249" s="2">
        <f>'Moving Avg'!G2249</f>
        <v>80.065314000000015</v>
      </c>
      <c r="I2249" s="2">
        <f>'Moving Avg'!H2249</f>
        <v>73.819068000000016</v>
      </c>
      <c r="J2249" s="5" t="str">
        <f>OBV!F2249</f>
        <v>BEARISH</v>
      </c>
      <c r="K2249" s="5" t="str">
        <f>OBV!G2249</f>
        <v>NEUTRAL</v>
      </c>
      <c r="L2249" s="5" t="str">
        <f>OBV!H2249</f>
        <v>CONFIRMED BEARISH</v>
      </c>
    </row>
    <row r="2250" spans="1:12" ht="13.5" x14ac:dyDescent="0.25">
      <c r="A2250" s="3">
        <f>RSI!A2250</f>
        <v>45581</v>
      </c>
      <c r="B2250" s="2">
        <f>RSI!B2250</f>
        <v>84.393799999999999</v>
      </c>
      <c r="C2250" s="2">
        <f>RSI!I2250</f>
        <v>60.092394542329494</v>
      </c>
      <c r="D2250" s="2">
        <f>MACD!E2250</f>
        <v>-3.3612520463864541</v>
      </c>
      <c r="E2250" s="2">
        <f>MACD!F2250</f>
        <v>-2.3643377983070675</v>
      </c>
      <c r="F2250" s="2">
        <f>'Moving Avg'!D2250</f>
        <v>85.516899999999993</v>
      </c>
      <c r="G2250" s="2">
        <f>'Moving Avg'!F2250</f>
        <v>82.056105000000002</v>
      </c>
      <c r="H2250" s="2">
        <f>'Moving Avg'!G2250</f>
        <v>80.168814000000012</v>
      </c>
      <c r="I2250" s="2">
        <f>'Moving Avg'!H2250</f>
        <v>73.888339500000015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86.25</v>
      </c>
      <c r="C2251" s="2">
        <f>RSI!I2251</f>
        <v>66.020723857479624</v>
      </c>
      <c r="D2251" s="2">
        <f>MACD!E2251</f>
        <v>-3.3974574964396425</v>
      </c>
      <c r="E2251" s="2">
        <f>MACD!F2251</f>
        <v>-2.5709617379335827</v>
      </c>
      <c r="F2251" s="2">
        <f>'Moving Avg'!D2251</f>
        <v>85.329399999999993</v>
      </c>
      <c r="G2251" s="2">
        <f>'Moving Avg'!F2251</f>
        <v>82.431105000000002</v>
      </c>
      <c r="H2251" s="2">
        <f>'Moving Avg'!G2251</f>
        <v>80.309438000000014</v>
      </c>
      <c r="I2251" s="2">
        <f>'Moving Avg'!H2251</f>
        <v>73.966892000000001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86.25</v>
      </c>
      <c r="C2252" s="2">
        <f>RSI!I2252</f>
        <v>66.020723857479624</v>
      </c>
      <c r="D2252" s="2">
        <f>MACD!E2252</f>
        <v>-3.1627471510802962</v>
      </c>
      <c r="E2252" s="2">
        <f>MACD!F2252</f>
        <v>-2.6893188205629257</v>
      </c>
      <c r="F2252" s="2">
        <f>'Moving Avg'!D2252</f>
        <v>85.141899999999993</v>
      </c>
      <c r="G2252" s="2">
        <f>'Moving Avg'!F2252</f>
        <v>82.806105000000017</v>
      </c>
      <c r="H2252" s="2">
        <f>'Moving Avg'!G2252</f>
        <v>80.450250000000011</v>
      </c>
      <c r="I2252" s="2">
        <f>'Moving Avg'!H2252</f>
        <v>74.044966000000002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</row>
    <row r="2253" spans="1:12" ht="13.5" x14ac:dyDescent="0.25">
      <c r="A2253" s="3">
        <f>RSI!A2253</f>
        <v>45586</v>
      </c>
      <c r="B2253" s="2">
        <f>RSI!B2253</f>
        <v>86.25</v>
      </c>
      <c r="C2253" s="2">
        <f>RSI!I2253</f>
        <v>66.020723857479624</v>
      </c>
      <c r="D2253" s="2">
        <f>MACD!E2253</f>
        <v>-2.4143957733647881</v>
      </c>
      <c r="E2253" s="2">
        <f>MACD!F2253</f>
        <v>-2.6343342111232984</v>
      </c>
      <c r="F2253" s="2">
        <f>'Moving Avg'!D2253</f>
        <v>85.50752</v>
      </c>
      <c r="G2253" s="2">
        <f>'Moving Avg'!F2253</f>
        <v>83.181105000000017</v>
      </c>
      <c r="H2253" s="2">
        <f>'Moving Avg'!G2253</f>
        <v>80.591250000000002</v>
      </c>
      <c r="I2253" s="2">
        <f>'Moving Avg'!H2253</f>
        <v>74.110588000000007</v>
      </c>
      <c r="J2253" s="5" t="str">
        <f>OBV!F2253</f>
        <v>BEARISH</v>
      </c>
      <c r="K2253" s="5" t="str">
        <f>OBV!G2253</f>
        <v>NEUTRAL</v>
      </c>
      <c r="L2253" s="5" t="str">
        <f>OBV!H2253</f>
        <v>BEARISH DIVERGENCE</v>
      </c>
    </row>
    <row r="2254" spans="1:12" ht="13.5" x14ac:dyDescent="0.25">
      <c r="A2254" s="3">
        <f>RSI!A2254</f>
        <v>45587</v>
      </c>
      <c r="B2254" s="2">
        <f>RSI!B2254</f>
        <v>84.393799999999999</v>
      </c>
      <c r="C2254" s="2">
        <f>RSI!I2254</f>
        <v>55.688451563304646</v>
      </c>
      <c r="D2254" s="2">
        <f>MACD!E2254</f>
        <v>-1.2250356253157264</v>
      </c>
      <c r="E2254" s="2">
        <f>MACD!F2254</f>
        <v>-2.3524744939617843</v>
      </c>
      <c r="F2254" s="2">
        <f>'Moving Avg'!D2254</f>
        <v>85.50752</v>
      </c>
      <c r="G2254" s="2">
        <f>'Moving Avg'!F2254</f>
        <v>83.463295000000016</v>
      </c>
      <c r="H2254" s="2">
        <f>'Moving Avg'!G2254</f>
        <v>80.695126000000002</v>
      </c>
      <c r="I2254" s="2">
        <f>'Moving Avg'!H2254</f>
        <v>74.167103000000012</v>
      </c>
      <c r="J2254" s="5" t="str">
        <f>OBV!F2254</f>
        <v>BEARISH</v>
      </c>
      <c r="K2254" s="5" t="str">
        <f>OBV!G2254</f>
        <v>NEUTRAL</v>
      </c>
      <c r="L2254" s="5" t="str">
        <f>OBV!H2254</f>
        <v>NEUTRAL</v>
      </c>
    </row>
    <row r="2255" spans="1:12" ht="13.5" x14ac:dyDescent="0.25">
      <c r="A2255" s="3">
        <f>RSI!A2255</f>
        <v>45588</v>
      </c>
      <c r="B2255" s="2">
        <f>RSI!B2255</f>
        <v>84.393799999999999</v>
      </c>
      <c r="C2255" s="2">
        <f>RSI!I2255</f>
        <v>55.688451563304646</v>
      </c>
      <c r="D2255" s="2">
        <f>MACD!E2255</f>
        <v>-0.65872798082925499</v>
      </c>
      <c r="E2255" s="2">
        <f>MACD!F2255</f>
        <v>-2.0137251913352787</v>
      </c>
      <c r="F2255" s="2">
        <f>'Moving Avg'!D2255</f>
        <v>85.50752</v>
      </c>
      <c r="G2255" s="2">
        <f>'Moving Avg'!F2255</f>
        <v>83.745485000000002</v>
      </c>
      <c r="H2255" s="2">
        <f>'Moving Avg'!G2255</f>
        <v>80.799001999999987</v>
      </c>
      <c r="I2255" s="2">
        <f>'Moving Avg'!H2255</f>
        <v>74.235330000000019</v>
      </c>
      <c r="J2255" s="5" t="str">
        <f>OBV!F2255</f>
        <v>BEARISH</v>
      </c>
      <c r="K2255" s="5" t="str">
        <f>OBV!G2255</f>
        <v>NEUTRAL</v>
      </c>
      <c r="L2255" s="5" t="str">
        <f>OBV!H2255</f>
        <v>NEUTRAL</v>
      </c>
    </row>
    <row r="2256" spans="1:12" ht="13.5" x14ac:dyDescent="0.25">
      <c r="A2256" s="3">
        <f>RSI!A2256</f>
        <v>45589</v>
      </c>
      <c r="B2256" s="2">
        <f>RSI!B2256</f>
        <v>84.403099999999995</v>
      </c>
      <c r="C2256" s="2">
        <f>RSI!I2256</f>
        <v>55.728710775987579</v>
      </c>
      <c r="D2256" s="2">
        <f>MACD!E2256</f>
        <v>-4.2837627105328124E-2</v>
      </c>
      <c r="E2256" s="2">
        <f>MACD!F2256</f>
        <v>-1.6195476784892886</v>
      </c>
      <c r="F2256" s="2">
        <f>'Moving Avg'!D2256</f>
        <v>85.138139999999993</v>
      </c>
      <c r="G2256" s="2">
        <f>'Moving Avg'!F2256</f>
        <v>84.028140000000008</v>
      </c>
      <c r="H2256" s="2">
        <f>'Moving Avg'!G2256</f>
        <v>80.908501999999984</v>
      </c>
      <c r="I2256" s="2">
        <f>'Moving Avg'!H2256</f>
        <v>74.303560000000004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</row>
    <row r="2257" spans="1:12" ht="13.5" x14ac:dyDescent="0.25">
      <c r="A2257" s="3">
        <f>RSI!A2257</f>
        <v>45590</v>
      </c>
      <c r="B2257" s="2">
        <f>RSI!B2257</f>
        <v>84.403099999999995</v>
      </c>
      <c r="C2257" s="2">
        <f>RSI!I2257</f>
        <v>55.728710775987579</v>
      </c>
      <c r="D2257" s="2">
        <f>MACD!E2257</f>
        <v>0.471916782531423</v>
      </c>
      <c r="E2257" s="2">
        <f>MACD!F2257</f>
        <v>-1.2012547862851464</v>
      </c>
      <c r="F2257" s="2">
        <f>'Moving Avg'!D2257</f>
        <v>84.76876</v>
      </c>
      <c r="G2257" s="2">
        <f>'Moving Avg'!F2257</f>
        <v>84.310795000000013</v>
      </c>
      <c r="H2257" s="2">
        <f>'Moving Avg'!G2257</f>
        <v>81.025313999999995</v>
      </c>
      <c r="I2257" s="2">
        <f>'Moving Avg'!H2257</f>
        <v>74.371790000000004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</row>
    <row r="2258" spans="1:12" ht="13.5" x14ac:dyDescent="0.25">
      <c r="A2258" s="3">
        <f>RSI!A2258</f>
        <v>45593</v>
      </c>
      <c r="B2258" s="2">
        <f>RSI!B2258</f>
        <v>88.2</v>
      </c>
      <c r="C2258" s="2">
        <f>RSI!I2258</f>
        <v>69.04524692645866</v>
      </c>
      <c r="D2258" s="2">
        <f>MACD!E2258</f>
        <v>0.19483870708978657</v>
      </c>
      <c r="E2258" s="2">
        <f>MACD!F2258</f>
        <v>-0.92203608761015976</v>
      </c>
      <c r="F2258" s="2">
        <f>'Moving Avg'!D2258</f>
        <v>85.158760000000001</v>
      </c>
      <c r="G2258" s="2">
        <f>'Moving Avg'!F2258</f>
        <v>84.760325000000009</v>
      </c>
      <c r="H2258" s="2">
        <f>'Moving Avg'!G2258</f>
        <v>81.214313999999987</v>
      </c>
      <c r="I2258" s="2">
        <f>'Moving Avg'!H2258</f>
        <v>74.459004500000006</v>
      </c>
      <c r="J2258" s="5" t="str">
        <f>OBV!F2258</f>
        <v>BEARISH</v>
      </c>
      <c r="K2258" s="5" t="str">
        <f>OBV!G2258</f>
        <v>NEUTRAL</v>
      </c>
      <c r="L2258" s="5" t="str">
        <f>OBV!H2258</f>
        <v>BEARISH DIVERGENCE</v>
      </c>
    </row>
    <row r="2259" spans="1:12" ht="13.5" x14ac:dyDescent="0.25">
      <c r="A2259" s="3">
        <f>RSI!A2259</f>
        <v>45594</v>
      </c>
      <c r="B2259" s="2">
        <f>RSI!B2259</f>
        <v>91.875</v>
      </c>
      <c r="C2259" s="2">
        <f>RSI!I2259</f>
        <v>76.433957142632934</v>
      </c>
      <c r="D2259" s="2">
        <f>MACD!E2259</f>
        <v>-0.34406620907778063</v>
      </c>
      <c r="E2259" s="2">
        <f>MACD!F2259</f>
        <v>-0.80644211190368398</v>
      </c>
      <c r="F2259" s="2">
        <f>'Moving Avg'!D2259</f>
        <v>86.655000000000001</v>
      </c>
      <c r="G2259" s="2">
        <f>'Moving Avg'!F2259</f>
        <v>85.393135000000015</v>
      </c>
      <c r="H2259" s="2">
        <f>'Moving Avg'!G2259</f>
        <v>81.47681399999999</v>
      </c>
      <c r="I2259" s="2">
        <f>'Moving Avg'!H2259</f>
        <v>74.564594000000014</v>
      </c>
      <c r="J2259" s="5" t="str">
        <f>OBV!F2259</f>
        <v>BULLISH</v>
      </c>
      <c r="K2259" s="5" t="str">
        <f>OBV!G2259</f>
        <v>WEAK</v>
      </c>
      <c r="L2259" s="5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90.065600000000003</v>
      </c>
      <c r="C2260" s="2">
        <f>RSI!I2260</f>
        <v>67.847095306139565</v>
      </c>
      <c r="D2260" s="2">
        <f>MACD!E2260</f>
        <v>-0.71359038887767667</v>
      </c>
      <c r="E2260" s="2">
        <f>MACD!F2260</f>
        <v>-0.78787176729848263</v>
      </c>
      <c r="F2260" s="2">
        <f>'Moving Avg'!D2260</f>
        <v>87.789360000000002</v>
      </c>
      <c r="G2260" s="2">
        <f>'Moving Avg'!F2260</f>
        <v>85.935945000000004</v>
      </c>
      <c r="H2260" s="2">
        <f>'Moving Avg'!G2260</f>
        <v>81.703125999999983</v>
      </c>
      <c r="I2260" s="2">
        <f>'Moving Avg'!H2260</f>
        <v>74.661136499999998</v>
      </c>
      <c r="J2260" s="5" t="str">
        <f>OBV!F2260</f>
        <v>BULLISH</v>
      </c>
      <c r="K2260" s="5" t="str">
        <f>OBV!G2260</f>
        <v>WEAK</v>
      </c>
      <c r="L2260" s="5" t="str">
        <f>OBV!H2260</f>
        <v>CONFIRMED BULLISH</v>
      </c>
    </row>
    <row r="2261" spans="1:12" ht="13.5" x14ac:dyDescent="0.25">
      <c r="A2261" s="3">
        <f>RSI!A2261</f>
        <v>45596</v>
      </c>
      <c r="B2261" s="2">
        <f>RSI!B2261</f>
        <v>90.065600000000003</v>
      </c>
      <c r="C2261" s="2">
        <f>RSI!I2261</f>
        <v>67.847095306139565</v>
      </c>
      <c r="D2261" s="2">
        <f>MACD!E2261</f>
        <v>-0.77403821762257508</v>
      </c>
      <c r="E2261" s="2">
        <f>MACD!F2261</f>
        <v>-0.78510505736330116</v>
      </c>
      <c r="F2261" s="2">
        <f>'Moving Avg'!D2261</f>
        <v>88.921860000000009</v>
      </c>
      <c r="G2261" s="2">
        <f>'Moving Avg'!F2261</f>
        <v>86.407974999999993</v>
      </c>
      <c r="H2261" s="2">
        <f>'Moving Avg'!G2261</f>
        <v>81.92943799999999</v>
      </c>
      <c r="I2261" s="2">
        <f>'Moving Avg'!H2261</f>
        <v>74.757678999999996</v>
      </c>
      <c r="J2261" s="5" t="str">
        <f>OBV!F2261</f>
        <v>BULLISH</v>
      </c>
      <c r="K2261" s="5" t="str">
        <f>OBV!G2261</f>
        <v>WEAK</v>
      </c>
      <c r="L2261" s="5" t="str">
        <f>OBV!H2261</f>
        <v>CONFIRMED BULLISH</v>
      </c>
    </row>
    <row r="2262" spans="1:12" ht="13.5" x14ac:dyDescent="0.25">
      <c r="A2262" s="3">
        <f>RSI!A2262</f>
        <v>45597</v>
      </c>
      <c r="B2262" s="2">
        <f>RSI!B2262</f>
        <v>89.531300000000002</v>
      </c>
      <c r="C2262" s="2">
        <f>RSI!I2262</f>
        <v>65.333451771177138</v>
      </c>
      <c r="D2262" s="2">
        <f>MACD!E2262</f>
        <v>-0.8164815225637625</v>
      </c>
      <c r="E2262" s="2">
        <f>MACD!F2262</f>
        <v>-0.79138035040339338</v>
      </c>
      <c r="F2262" s="2">
        <f>'Moving Avg'!D2262</f>
        <v>89.947500000000005</v>
      </c>
      <c r="G2262" s="2">
        <f>'Moving Avg'!F2262</f>
        <v>86.759540000000001</v>
      </c>
      <c r="H2262" s="2">
        <f>'Moving Avg'!G2262</f>
        <v>82.145063999999991</v>
      </c>
      <c r="I2262" s="2">
        <f>'Moving Avg'!H2262</f>
        <v>74.851550000000003</v>
      </c>
      <c r="J2262" s="5" t="str">
        <f>OBV!F2262</f>
        <v>BULLISH</v>
      </c>
      <c r="K2262" s="5" t="str">
        <f>OBV!G2262</f>
        <v>WEAK</v>
      </c>
      <c r="L2262" s="5" t="str">
        <f>OBV!H2262</f>
        <v>CONFIRMED BULLISH</v>
      </c>
    </row>
    <row r="2263" spans="1:12" ht="13.5" x14ac:dyDescent="0.25">
      <c r="A2263" s="3">
        <f>RSI!A2263</f>
        <v>45600</v>
      </c>
      <c r="B2263" s="2">
        <f>RSI!B2263</f>
        <v>89.55</v>
      </c>
      <c r="C2263" s="2">
        <f>RSI!I2263</f>
        <v>65.381793047863084</v>
      </c>
      <c r="D2263" s="2">
        <f>MACD!E2263</f>
        <v>-0.87920910879901726</v>
      </c>
      <c r="E2263" s="2">
        <f>MACD!F2263</f>
        <v>-0.80894610208251816</v>
      </c>
      <c r="F2263" s="2">
        <f>'Moving Avg'!D2263</f>
        <v>90.217500000000001</v>
      </c>
      <c r="G2263" s="2">
        <f>'Moving Avg'!F2263</f>
        <v>86.926414999999992</v>
      </c>
      <c r="H2263" s="2">
        <f>'Moving Avg'!G2263</f>
        <v>82.361063999999985</v>
      </c>
      <c r="I2263" s="2">
        <f>'Moving Avg'!H2263</f>
        <v>74.945514500000002</v>
      </c>
      <c r="J2263" s="5" t="str">
        <f>OBV!F2263</f>
        <v>BULLISH</v>
      </c>
      <c r="K2263" s="5" t="str">
        <f>OBV!G2263</f>
        <v>WEAK</v>
      </c>
      <c r="L2263" s="5" t="str">
        <f>OBV!H2263</f>
        <v>CONFIRMED BULLISH</v>
      </c>
    </row>
    <row r="2264" spans="1:12" ht="13.5" x14ac:dyDescent="0.25">
      <c r="A2264" s="3">
        <f>RSI!A2264</f>
        <v>45601</v>
      </c>
      <c r="B2264" s="2">
        <f>RSI!B2264</f>
        <v>89.55</v>
      </c>
      <c r="C2264" s="2">
        <f>RSI!I2264</f>
        <v>65.381793047863084</v>
      </c>
      <c r="D2264" s="2">
        <f>MACD!E2264</f>
        <v>-1.2415112449229326</v>
      </c>
      <c r="E2264" s="2">
        <f>MACD!F2264</f>
        <v>-0.89545913065060112</v>
      </c>
      <c r="F2264" s="2">
        <f>'Moving Avg'!D2264</f>
        <v>89.752500000000012</v>
      </c>
      <c r="G2264" s="2">
        <f>'Moving Avg'!F2264</f>
        <v>86.950789999999998</v>
      </c>
      <c r="H2264" s="2">
        <f>'Moving Avg'!G2264</f>
        <v>82.577063999999979</v>
      </c>
      <c r="I2264" s="2">
        <f>'Moving Avg'!H2264</f>
        <v>75.03952249999999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</row>
    <row r="2265" spans="1:12" ht="13.5" x14ac:dyDescent="0.25">
      <c r="A2265" s="3">
        <f>RSI!A2265</f>
        <v>45602</v>
      </c>
      <c r="B2265" s="2">
        <f>RSI!B2265</f>
        <v>90.065600000000003</v>
      </c>
      <c r="C2265" s="2">
        <f>RSI!I2265</f>
        <v>66.859561642009126</v>
      </c>
      <c r="D2265" s="2">
        <f>MACD!E2265</f>
        <v>-1.6081706251348606</v>
      </c>
      <c r="E2265" s="2">
        <f>MACD!F2265</f>
        <v>-1.0380014295474531</v>
      </c>
      <c r="F2265" s="2">
        <f>'Moving Avg'!D2265</f>
        <v>89.752500000000012</v>
      </c>
      <c r="G2265" s="2">
        <f>'Moving Avg'!F2265</f>
        <v>87.141569999999987</v>
      </c>
      <c r="H2265" s="2">
        <f>'Moving Avg'!G2265</f>
        <v>82.803375999999986</v>
      </c>
      <c r="I2265" s="2">
        <f>'Moving Avg'!H2265</f>
        <v>75.139373499999991</v>
      </c>
      <c r="J2265" s="5" t="str">
        <f>OBV!F2265</f>
        <v>BULLISH</v>
      </c>
      <c r="K2265" s="5" t="str">
        <f>OBV!G2265</f>
        <v>NEUTRAL</v>
      </c>
      <c r="L2265" s="5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91.875</v>
      </c>
      <c r="C2266" s="2">
        <f>RSI!I2266</f>
        <v>71.46331222610803</v>
      </c>
      <c r="D2266" s="2">
        <f>MACD!E2266</f>
        <v>-2.0743473973791424</v>
      </c>
      <c r="E2266" s="2">
        <f>MACD!F2266</f>
        <v>-1.2452706231137911</v>
      </c>
      <c r="F2266" s="2">
        <f>'Moving Avg'!D2266</f>
        <v>90.114380000000011</v>
      </c>
      <c r="G2266" s="2">
        <f>'Moving Avg'!F2266</f>
        <v>87.375944999999987</v>
      </c>
      <c r="H2266" s="2">
        <f>'Moving Avg'!G2266</f>
        <v>83.065875999999989</v>
      </c>
      <c r="I2266" s="2">
        <f>'Moving Avg'!H2266</f>
        <v>75.248271499999987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</row>
    <row r="2267" spans="1:12" ht="13.5" x14ac:dyDescent="0.25">
      <c r="A2267" s="3">
        <f>RSI!A2267</f>
        <v>45604</v>
      </c>
      <c r="B2267" s="2">
        <f>RSI!B2267</f>
        <v>91.875</v>
      </c>
      <c r="C2267" s="2">
        <f>RSI!I2267</f>
        <v>71.463312226108016</v>
      </c>
      <c r="D2267" s="2">
        <f>MACD!E2267</f>
        <v>-2.5010961802214808</v>
      </c>
      <c r="E2267" s="2">
        <f>MACD!F2267</f>
        <v>-1.496435734535329</v>
      </c>
      <c r="F2267" s="2">
        <f>'Moving Avg'!D2267</f>
        <v>90.583119999999994</v>
      </c>
      <c r="G2267" s="2">
        <f>'Moving Avg'!F2267</f>
        <v>87.610319999999987</v>
      </c>
      <c r="H2267" s="2">
        <f>'Moving Avg'!G2267</f>
        <v>83.328375999999992</v>
      </c>
      <c r="I2267" s="2">
        <f>'Moving Avg'!H2267</f>
        <v>75.357387499999987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</row>
    <row r="2268" spans="1:12" ht="13.5" x14ac:dyDescent="0.25">
      <c r="A2268" s="3">
        <f>RSI!A2268</f>
        <v>45607</v>
      </c>
      <c r="B2268" s="2">
        <f>RSI!B2268</f>
        <v>92.8125</v>
      </c>
      <c r="C2268" s="2">
        <f>RSI!I2268</f>
        <v>73.661901070670453</v>
      </c>
      <c r="D2268" s="2">
        <f>MACD!E2268</f>
        <v>-2.3773968370897336</v>
      </c>
      <c r="E2268" s="2">
        <f>MACD!F2268</f>
        <v>-1.67262795504621</v>
      </c>
      <c r="F2268" s="2">
        <f>'Moving Avg'!D2268</f>
        <v>91.235619999999997</v>
      </c>
      <c r="G2268" s="2">
        <f>'Moving Avg'!F2268</f>
        <v>88.029849999999982</v>
      </c>
      <c r="H2268" s="2">
        <f>'Moving Avg'!G2268</f>
        <v>83.609625999999992</v>
      </c>
      <c r="I2268" s="2">
        <f>'Moving Avg'!H2268</f>
        <v>75.47119099999999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</row>
    <row r="2269" spans="1:12" ht="13.5" x14ac:dyDescent="0.25">
      <c r="A2269" s="3">
        <f>RSI!A2269</f>
        <v>45608</v>
      </c>
      <c r="B2269" s="2">
        <f>RSI!B2269</f>
        <v>93.75</v>
      </c>
      <c r="C2269" s="2">
        <f>RSI!I2269</f>
        <v>75.679769418526391</v>
      </c>
      <c r="D2269" s="2">
        <f>MACD!E2269</f>
        <v>-1.8100124874897574</v>
      </c>
      <c r="E2269" s="2">
        <f>MACD!F2269</f>
        <v>-1.7001048615349195</v>
      </c>
      <c r="F2269" s="2">
        <f>'Moving Avg'!D2269</f>
        <v>92.075620000000001</v>
      </c>
      <c r="G2269" s="2">
        <f>'Moving Avg'!F2269</f>
        <v>88.497659999999996</v>
      </c>
      <c r="H2269" s="2">
        <f>'Moving Avg'!G2269</f>
        <v>83.909625999999989</v>
      </c>
      <c r="I2269" s="2">
        <f>'Moving Avg'!H2269</f>
        <v>75.589681999999982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</row>
    <row r="2270" spans="1:12" ht="13.5" x14ac:dyDescent="0.25">
      <c r="A2270" s="3">
        <f>RSI!A2270</f>
        <v>45609</v>
      </c>
      <c r="B2270" s="2">
        <f>RSI!B2270</f>
        <v>93.75</v>
      </c>
      <c r="C2270" s="2">
        <f>RSI!I2270</f>
        <v>75.679769418526391</v>
      </c>
      <c r="D2270" s="2">
        <f>MACD!E2270</f>
        <v>-1.644590418857419</v>
      </c>
      <c r="E2270" s="2">
        <f>MACD!F2270</f>
        <v>-1.6890019729994195</v>
      </c>
      <c r="F2270" s="2">
        <f>'Moving Avg'!D2270</f>
        <v>92.8125</v>
      </c>
      <c r="G2270" s="2">
        <f>'Moving Avg'!F2270</f>
        <v>88.965469999999996</v>
      </c>
      <c r="H2270" s="2">
        <f>'Moving Avg'!G2270</f>
        <v>84.209625999999986</v>
      </c>
      <c r="I2270" s="2">
        <f>'Moving Avg'!H2270</f>
        <v>75.708172999999988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</row>
    <row r="2271" spans="1:12" ht="13.5" x14ac:dyDescent="0.25">
      <c r="A2271" s="3">
        <f>RSI!A2271</f>
        <v>45610</v>
      </c>
      <c r="B2271" s="2">
        <f>RSI!B2271</f>
        <v>93.75</v>
      </c>
      <c r="C2271" s="2">
        <f>RSI!I2271</f>
        <v>75.679769418526391</v>
      </c>
      <c r="D2271" s="2">
        <f>MACD!E2271</f>
        <v>-1.538231927263908</v>
      </c>
      <c r="E2271" s="2">
        <f>MACD!F2271</f>
        <v>-1.6588479638523173</v>
      </c>
      <c r="F2271" s="2">
        <f>'Moving Avg'!D2271</f>
        <v>93.1875</v>
      </c>
      <c r="G2271" s="2">
        <f>'Moving Avg'!F2271</f>
        <v>89.340469999999996</v>
      </c>
      <c r="H2271" s="2">
        <f>'Moving Avg'!G2271</f>
        <v>84.50212599999999</v>
      </c>
      <c r="I2271" s="2">
        <f>'Moving Avg'!H2271</f>
        <v>75.82666399999998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</row>
    <row r="2272" spans="1:12" ht="13.5" x14ac:dyDescent="0.25">
      <c r="A2272" s="3">
        <f>RSI!A2272</f>
        <v>45611</v>
      </c>
      <c r="B2272" s="2">
        <f>RSI!B2272</f>
        <v>93.75</v>
      </c>
      <c r="C2272" s="2">
        <f>RSI!I2272</f>
        <v>75.679769418526391</v>
      </c>
      <c r="D2272" s="2">
        <f>MACD!E2272</f>
        <v>-1.5615603805480305</v>
      </c>
      <c r="E2272" s="2">
        <f>MACD!F2272</f>
        <v>-1.63939044719146</v>
      </c>
      <c r="F2272" s="2">
        <f>'Moving Avg'!D2272</f>
        <v>93.5625</v>
      </c>
      <c r="G2272" s="2">
        <f>'Moving Avg'!F2272</f>
        <v>89.715469999999996</v>
      </c>
      <c r="H2272" s="2">
        <f>'Moving Avg'!G2272</f>
        <v>84.794625999999994</v>
      </c>
      <c r="I2272" s="2">
        <f>'Moving Avg'!H2272</f>
        <v>75.945807999999985</v>
      </c>
      <c r="J2272" s="5" t="str">
        <f>OBV!F2272</f>
        <v>BULLISH</v>
      </c>
      <c r="K2272" s="5" t="str">
        <f>OBV!G2272</f>
        <v>NEUTRAL</v>
      </c>
      <c r="L2272" s="5" t="str">
        <f>OBV!H2272</f>
        <v>CONFIRMED BULLISH</v>
      </c>
    </row>
    <row r="2273" spans="1:12" ht="13.5" x14ac:dyDescent="0.25">
      <c r="A2273" s="3">
        <f>RSI!A2273</f>
        <v>45614</v>
      </c>
      <c r="B2273" s="2">
        <f>RSI!B2273</f>
        <v>93.825000000000003</v>
      </c>
      <c r="C2273" s="2">
        <f>RSI!I2273</f>
        <v>75.878625635393917</v>
      </c>
      <c r="D2273" s="2">
        <f>MACD!E2273</f>
        <v>-1.6127970846248019</v>
      </c>
      <c r="E2273" s="2">
        <f>MACD!F2273</f>
        <v>-1.6340717746781284</v>
      </c>
      <c r="F2273" s="2">
        <f>'Moving Avg'!D2273</f>
        <v>93.765000000000001</v>
      </c>
      <c r="G2273" s="2">
        <f>'Moving Avg'!F2273</f>
        <v>90.094219999999993</v>
      </c>
      <c r="H2273" s="2">
        <f>'Moving Avg'!G2273</f>
        <v>85.096125999999984</v>
      </c>
      <c r="I2273" s="2">
        <f>'Moving Avg'!H2273</f>
        <v>76.065326999999982</v>
      </c>
      <c r="J2273" s="5" t="str">
        <f>OBV!F2273</f>
        <v>BULLISH</v>
      </c>
      <c r="K2273" s="5" t="str">
        <f>OBV!G2273</f>
        <v>NEUTRAL</v>
      </c>
      <c r="L2273" s="5" t="str">
        <f>OBV!H2273</f>
        <v>CONFIRMED BULLISH</v>
      </c>
    </row>
    <row r="2274" spans="1:12" ht="13.5" x14ac:dyDescent="0.25">
      <c r="A2274" s="3">
        <f>RSI!A2274</f>
        <v>45615</v>
      </c>
      <c r="B2274" s="2">
        <f>RSI!B2274</f>
        <v>91.978099999999998</v>
      </c>
      <c r="C2274" s="2">
        <f>RSI!I2274</f>
        <v>62.357138387188542</v>
      </c>
      <c r="D2274" s="2">
        <f>MACD!E2274</f>
        <v>-1.5464708888487451</v>
      </c>
      <c r="E2274" s="2">
        <f>MACD!F2274</f>
        <v>-1.616551597512252</v>
      </c>
      <c r="F2274" s="2">
        <f>'Moving Avg'!D2274</f>
        <v>93.410619999999994</v>
      </c>
      <c r="G2274" s="2">
        <f>'Moving Avg'!F2274</f>
        <v>90.473434999999995</v>
      </c>
      <c r="H2274" s="2">
        <f>'Moving Avg'!G2274</f>
        <v>85.36068800000001</v>
      </c>
      <c r="I2274" s="2">
        <f>'Moving Avg'!H2274</f>
        <v>76.175611499999988</v>
      </c>
      <c r="J2274" s="5" t="str">
        <f>OBV!F2274</f>
        <v>BULLISH</v>
      </c>
      <c r="K2274" s="5" t="str">
        <f>OBV!G2274</f>
        <v>NEUTRAL</v>
      </c>
      <c r="L2274" s="5" t="str">
        <f>OBV!H2274</f>
        <v>BULLISH DIVERGENCE</v>
      </c>
    </row>
    <row r="2275" spans="1:12" ht="13.5" x14ac:dyDescent="0.25">
      <c r="A2275" s="3">
        <f>RSI!A2275</f>
        <v>45616</v>
      </c>
      <c r="B2275" s="2">
        <f>RSI!B2275</f>
        <v>93.093800000000002</v>
      </c>
      <c r="C2275" s="2">
        <f>RSI!I2275</f>
        <v>66.26770454535081</v>
      </c>
      <c r="D2275" s="2">
        <f>MACD!E2275</f>
        <v>-1.5078743435672521</v>
      </c>
      <c r="E2275" s="2">
        <f>MACD!F2275</f>
        <v>-1.5948161467232522</v>
      </c>
      <c r="F2275" s="2">
        <f>'Moving Avg'!D2275</f>
        <v>93.279379999999989</v>
      </c>
      <c r="G2275" s="2">
        <f>'Moving Avg'!F2275</f>
        <v>90.908435000000011</v>
      </c>
      <c r="H2275" s="2">
        <f>'Moving Avg'!G2275</f>
        <v>85.647564000000003</v>
      </c>
      <c r="I2275" s="2">
        <f>'Moving Avg'!H2275</f>
        <v>76.290821499999993</v>
      </c>
      <c r="J2275" s="5" t="str">
        <f>OBV!F2275</f>
        <v>BULLISH</v>
      </c>
      <c r="K2275" s="5" t="str">
        <f>OBV!G2275</f>
        <v>NEUTRAL</v>
      </c>
      <c r="L2275" s="5" t="str">
        <f>OBV!H2275</f>
        <v>BULLISH DIVERGENCE</v>
      </c>
    </row>
    <row r="2276" spans="1:12" ht="13.5" x14ac:dyDescent="0.25">
      <c r="A2276" s="3">
        <f>RSI!A2276</f>
        <v>45617</v>
      </c>
      <c r="B2276" s="2">
        <f>RSI!B2276</f>
        <v>93.281300000000002</v>
      </c>
      <c r="C2276" s="2">
        <f>RSI!I2276</f>
        <v>66.890222372327401</v>
      </c>
      <c r="D2276" s="2">
        <f>MACD!E2276</f>
        <v>-1.230480191639387</v>
      </c>
      <c r="E2276" s="2">
        <f>MACD!F2276</f>
        <v>-1.5219489557064794</v>
      </c>
      <c r="F2276" s="2">
        <f>'Moving Avg'!D2276</f>
        <v>93.185639999999992</v>
      </c>
      <c r="G2276" s="2">
        <f>'Moving Avg'!F2276</f>
        <v>91.352345000000014</v>
      </c>
      <c r="H2276" s="2">
        <f>'Moving Avg'!G2276</f>
        <v>85.930877999999979</v>
      </c>
      <c r="I2276" s="2">
        <f>'Moving Avg'!H2276</f>
        <v>76.406969000000004</v>
      </c>
      <c r="J2276" s="5" t="str">
        <f>OBV!F2276</f>
        <v>BULLISH</v>
      </c>
      <c r="K2276" s="5" t="str">
        <f>OBV!G2276</f>
        <v>WEAK</v>
      </c>
      <c r="L2276" s="5" t="str">
        <f>OBV!H2276</f>
        <v>BULLISH DIVERGENCE</v>
      </c>
    </row>
    <row r="2277" spans="1:12" ht="13.5" x14ac:dyDescent="0.25">
      <c r="A2277" s="3">
        <f>RSI!A2277</f>
        <v>45618</v>
      </c>
      <c r="B2277" s="2">
        <f>RSI!B2277</f>
        <v>93.281300000000002</v>
      </c>
      <c r="C2277" s="2">
        <f>RSI!I2277</f>
        <v>66.890222372327401</v>
      </c>
      <c r="D2277" s="2">
        <f>MACD!E2277</f>
        <v>-1.0151522356658234</v>
      </c>
      <c r="E2277" s="2">
        <f>MACD!F2277</f>
        <v>-1.4205896116983483</v>
      </c>
      <c r="F2277" s="2">
        <f>'Moving Avg'!D2277</f>
        <v>93.091899999999995</v>
      </c>
      <c r="G2277" s="2">
        <f>'Moving Avg'!F2277</f>
        <v>91.796255000000016</v>
      </c>
      <c r="H2277" s="2">
        <f>'Moving Avg'!G2277</f>
        <v>86.214191999999969</v>
      </c>
      <c r="I2277" s="2">
        <f>'Moving Avg'!H2277</f>
        <v>76.5250755</v>
      </c>
      <c r="J2277" s="5" t="str">
        <f>OBV!F2277</f>
        <v>BULLISH</v>
      </c>
      <c r="K2277" s="5" t="str">
        <f>OBV!G2277</f>
        <v>WEAK</v>
      </c>
      <c r="L2277" s="5" t="str">
        <f>OBV!H2277</f>
        <v>BULLISH DIVERGENCE</v>
      </c>
    </row>
    <row r="2278" spans="1:12" ht="13.5" x14ac:dyDescent="0.25">
      <c r="A2278" s="3">
        <f>RSI!A2278</f>
        <v>45621</v>
      </c>
      <c r="B2278" s="2">
        <f>RSI!B2278</f>
        <v>93.281300000000002</v>
      </c>
      <c r="C2278" s="2">
        <f>RSI!I2278</f>
        <v>66.890222372327401</v>
      </c>
      <c r="D2278" s="2">
        <f>MACD!E2278</f>
        <v>-0.70667475180430017</v>
      </c>
      <c r="E2278" s="2">
        <f>MACD!F2278</f>
        <v>-1.2778066397195387</v>
      </c>
      <c r="F2278" s="2">
        <f>'Moving Avg'!D2278</f>
        <v>92.983159999999998</v>
      </c>
      <c r="G2278" s="2">
        <f>'Moving Avg'!F2278</f>
        <v>92.050320000000028</v>
      </c>
      <c r="H2278" s="2">
        <f>'Moving Avg'!G2278</f>
        <v>86.497693999999967</v>
      </c>
      <c r="I2278" s="2">
        <f>'Moving Avg'!H2278</f>
        <v>76.643181999999982</v>
      </c>
      <c r="J2278" s="5" t="str">
        <f>OBV!F2278</f>
        <v>BULLISH</v>
      </c>
      <c r="K2278" s="5" t="str">
        <f>OBV!G2278</f>
        <v>WEAK</v>
      </c>
      <c r="L2278" s="5" t="str">
        <f>OBV!H2278</f>
        <v>BULLISH DIVERGENCE</v>
      </c>
    </row>
    <row r="2279" spans="1:12" ht="13.5" x14ac:dyDescent="0.25">
      <c r="A2279" s="3">
        <f>RSI!A2279</f>
        <v>45622</v>
      </c>
      <c r="B2279" s="2">
        <f>RSI!B2279</f>
        <v>93.281300000000002</v>
      </c>
      <c r="C2279" s="2">
        <f>RSI!I2279</f>
        <v>66.890222372327401</v>
      </c>
      <c r="D2279" s="2">
        <f>MACD!E2279</f>
        <v>-0.31804852083810431</v>
      </c>
      <c r="E2279" s="2">
        <f>MACD!F2279</f>
        <v>-1.0858550159432518</v>
      </c>
      <c r="F2279" s="2">
        <f>'Moving Avg'!D2279</f>
        <v>93.243799999999993</v>
      </c>
      <c r="G2279" s="2">
        <f>'Moving Avg'!F2279</f>
        <v>92.120635000000036</v>
      </c>
      <c r="H2279" s="2">
        <f>'Moving Avg'!G2279</f>
        <v>86.78119599999998</v>
      </c>
      <c r="I2279" s="2">
        <f>'Moving Avg'!H2279</f>
        <v>76.761288499999978</v>
      </c>
      <c r="J2279" s="5" t="str">
        <f>OBV!F2279</f>
        <v>BULLISH</v>
      </c>
      <c r="K2279" s="5" t="str">
        <f>OBV!G2279</f>
        <v>WEAK</v>
      </c>
      <c r="L2279" s="5" t="str">
        <f>OBV!H2279</f>
        <v>CONFIRMED BULLISH</v>
      </c>
    </row>
    <row r="2280" spans="1:12" ht="13.5" x14ac:dyDescent="0.25">
      <c r="A2280" s="3">
        <f>RSI!A2280</f>
        <v>45623</v>
      </c>
      <c r="B2280" s="2">
        <f>RSI!B2280</f>
        <v>93.281300000000002</v>
      </c>
      <c r="C2280" s="2">
        <f>RSI!I2280</f>
        <v>66.890222372327401</v>
      </c>
      <c r="D2280" s="2">
        <f>MACD!E2280</f>
        <v>-4.6034849433738145E-3</v>
      </c>
      <c r="E2280" s="2">
        <f>MACD!F2280</f>
        <v>-0.86960470974327631</v>
      </c>
      <c r="F2280" s="2">
        <f>'Moving Avg'!D2280</f>
        <v>93.281300000000002</v>
      </c>
      <c r="G2280" s="2">
        <f>'Moving Avg'!F2280</f>
        <v>92.28142000000004</v>
      </c>
      <c r="H2280" s="2">
        <f>'Moving Avg'!G2280</f>
        <v>87.064697999999993</v>
      </c>
      <c r="I2280" s="2">
        <f>'Moving Avg'!H2280</f>
        <v>76.877653499999994</v>
      </c>
      <c r="J2280" s="5" t="str">
        <f>OBV!F2280</f>
        <v>BULLISH</v>
      </c>
      <c r="K2280" s="5" t="str">
        <f>OBV!G2280</f>
        <v>WEAK</v>
      </c>
      <c r="L2280" s="5" t="str">
        <f>OBV!H2280</f>
        <v>CONFIRMED BULLISH</v>
      </c>
    </row>
    <row r="2281" spans="1:12" ht="13.5" x14ac:dyDescent="0.25">
      <c r="A2281" s="3">
        <f>RSI!A2281</f>
        <v>45624</v>
      </c>
      <c r="B2281" s="2">
        <f>RSI!B2281</f>
        <v>92.25</v>
      </c>
      <c r="C2281" s="2">
        <f>RSI!I2281</f>
        <v>58.31589596386732</v>
      </c>
      <c r="D2281" s="2">
        <f>MACD!E2281</f>
        <v>0.32275947463163845</v>
      </c>
      <c r="E2281" s="2">
        <f>MACD!F2281</f>
        <v>-0.63113187286829331</v>
      </c>
      <c r="F2281" s="2">
        <f>'Moving Avg'!D2281</f>
        <v>93.075040000000001</v>
      </c>
      <c r="G2281" s="2">
        <f>'Moving Avg'!F2281</f>
        <v>92.390640000000033</v>
      </c>
      <c r="H2281" s="2">
        <f>'Moving Avg'!G2281</f>
        <v>87.334697999999989</v>
      </c>
      <c r="I2281" s="2">
        <f>'Moving Avg'!H2281</f>
        <v>76.988861999999983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</row>
    <row r="2282" spans="1:12" ht="13.5" x14ac:dyDescent="0.25">
      <c r="A2282" s="3">
        <f>RSI!A2282</f>
        <v>45625</v>
      </c>
      <c r="B2282" s="2">
        <f>RSI!B2282</f>
        <v>90.093800000000002</v>
      </c>
      <c r="C2282" s="2">
        <f>RSI!I2282</f>
        <v>45.254540721576937</v>
      </c>
      <c r="D2282" s="2">
        <f>MACD!E2282</f>
        <v>0.75237479082707637</v>
      </c>
      <c r="E2282" s="2">
        <f>MACD!F2282</f>
        <v>-0.35443054012921943</v>
      </c>
      <c r="F2282" s="2">
        <f>'Moving Avg'!D2282</f>
        <v>92.437539999999998</v>
      </c>
      <c r="G2282" s="2">
        <f>'Moving Avg'!F2282</f>
        <v>92.418765000000036</v>
      </c>
      <c r="H2282" s="2">
        <f>'Moving Avg'!G2282</f>
        <v>87.561573999999979</v>
      </c>
      <c r="I2282" s="2">
        <f>'Moving Avg'!H2282</f>
        <v>77.089289499999978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</row>
    <row r="2283" spans="1:12" ht="13.5" x14ac:dyDescent="0.25">
      <c r="A2283" s="3">
        <f>RSI!A2283</f>
        <v>45628</v>
      </c>
      <c r="B2283" s="2">
        <f>RSI!B2283</f>
        <v>92.8125</v>
      </c>
      <c r="C2283" s="2">
        <f>RSI!I2283</f>
        <v>58.02144727141691</v>
      </c>
      <c r="D2283" s="2">
        <f>MACD!E2283</f>
        <v>0.9322132888055279</v>
      </c>
      <c r="E2283" s="2">
        <f>MACD!F2283</f>
        <v>-9.7101774342269964E-2</v>
      </c>
      <c r="F2283" s="2">
        <f>'Moving Avg'!D2283</f>
        <v>92.343779999999995</v>
      </c>
      <c r="G2283" s="2">
        <f>'Moving Avg'!F2283</f>
        <v>92.58189000000003</v>
      </c>
      <c r="H2283" s="2">
        <f>'Moving Avg'!G2283</f>
        <v>87.842824000000007</v>
      </c>
      <c r="I2283" s="2">
        <f>'Moving Avg'!H2283</f>
        <v>77.203353999999976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</row>
    <row r="2284" spans="1:12" ht="13.5" x14ac:dyDescent="0.25">
      <c r="A2284" s="3">
        <f>RSI!A2284</f>
        <v>45629</v>
      </c>
      <c r="B2284" s="2">
        <f>RSI!B2284</f>
        <v>92.8125</v>
      </c>
      <c r="C2284" s="2">
        <f>RSI!I2284</f>
        <v>58.02144727141691</v>
      </c>
      <c r="D2284" s="2">
        <f>MACD!E2284</f>
        <v>0.78988888364557397</v>
      </c>
      <c r="E2284" s="2">
        <f>MACD!F2284</f>
        <v>8.0296357255298836E-2</v>
      </c>
      <c r="F2284" s="2">
        <f>'Moving Avg'!D2284</f>
        <v>92.250019999999992</v>
      </c>
      <c r="G2284" s="2">
        <f>'Moving Avg'!F2284</f>
        <v>92.745015000000038</v>
      </c>
      <c r="H2284" s="2">
        <f>'Moving Avg'!G2284</f>
        <v>88.124074000000022</v>
      </c>
      <c r="I2284" s="2">
        <f>'Moving Avg'!H2284</f>
        <v>77.317548999999971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</row>
    <row r="2285" spans="1:12" ht="13.5" x14ac:dyDescent="0.25">
      <c r="A2285" s="3">
        <f>RSI!A2285</f>
        <v>45630</v>
      </c>
      <c r="B2285" s="2">
        <f>RSI!B2285</f>
        <v>93.75</v>
      </c>
      <c r="C2285" s="2">
        <f>RSI!I2285</f>
        <v>61.602569126783749</v>
      </c>
      <c r="D2285" s="2">
        <f>MACD!E2285</f>
        <v>0.76207245357842623</v>
      </c>
      <c r="E2285" s="2">
        <f>MACD!F2285</f>
        <v>0.21665157651992434</v>
      </c>
      <c r="F2285" s="2">
        <f>'Moving Avg'!D2285</f>
        <v>92.343760000000003</v>
      </c>
      <c r="G2285" s="2">
        <f>'Moving Avg'!F2285</f>
        <v>92.929235000000034</v>
      </c>
      <c r="H2285" s="2">
        <f>'Moving Avg'!G2285</f>
        <v>88.424074000000019</v>
      </c>
      <c r="I2285" s="2">
        <f>'Moving Avg'!H2285</f>
        <v>77.436431499999983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93.75</v>
      </c>
      <c r="C2286" s="2">
        <f>RSI!I2286</f>
        <v>61.602569126783749</v>
      </c>
      <c r="D2286" s="2">
        <f>MACD!E2286</f>
        <v>0.75296245904058878</v>
      </c>
      <c r="E2286" s="2">
        <f>MACD!F2286</f>
        <v>0.32391375302405723</v>
      </c>
      <c r="F2286" s="2">
        <f>'Moving Avg'!D2286</f>
        <v>92.64376</v>
      </c>
      <c r="G2286" s="2">
        <f>'Moving Avg'!F2286</f>
        <v>93.022985000000034</v>
      </c>
      <c r="H2286" s="2">
        <f>'Moving Avg'!G2286</f>
        <v>88.724074000000016</v>
      </c>
      <c r="I2286" s="2">
        <f>'Moving Avg'!H2286</f>
        <v>77.555313999999967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</row>
    <row r="2287" spans="1:12" ht="13.5" x14ac:dyDescent="0.25">
      <c r="A2287" s="3">
        <f>RSI!A2287</f>
        <v>45632</v>
      </c>
      <c r="B2287" s="2">
        <f>RSI!B2287</f>
        <v>93.75</v>
      </c>
      <c r="C2287" s="2">
        <f>RSI!I2287</f>
        <v>61.602569126783749</v>
      </c>
      <c r="D2287" s="2">
        <f>MACD!E2287</f>
        <v>0.73190291962730214</v>
      </c>
      <c r="E2287" s="2">
        <f>MACD!F2287</f>
        <v>0.40551158634470624</v>
      </c>
      <c r="F2287" s="2">
        <f>'Moving Avg'!D2287</f>
        <v>93.375</v>
      </c>
      <c r="G2287" s="2">
        <f>'Moving Avg'!F2287</f>
        <v>93.11673500000002</v>
      </c>
      <c r="H2287" s="2">
        <f>'Moving Avg'!G2287</f>
        <v>89.024073999999999</v>
      </c>
      <c r="I2287" s="2">
        <f>'Moving Avg'!H2287</f>
        <v>77.674457999999973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</row>
    <row r="2288" spans="1:12" ht="13.5" x14ac:dyDescent="0.25">
      <c r="A2288" s="3">
        <f>RSI!A2288</f>
        <v>45635</v>
      </c>
      <c r="B2288" s="2">
        <f>RSI!B2288</f>
        <v>93.75</v>
      </c>
      <c r="C2288" s="2">
        <f>RSI!I2288</f>
        <v>61.602569126783749</v>
      </c>
      <c r="D2288" s="2">
        <f>MACD!E2288</f>
        <v>0.70172119593166826</v>
      </c>
      <c r="E2288" s="2">
        <f>MACD!F2288</f>
        <v>0.46475350826209866</v>
      </c>
      <c r="F2288" s="2">
        <f>'Moving Avg'!D2288</f>
        <v>93.5625</v>
      </c>
      <c r="G2288" s="2">
        <f>'Moving Avg'!F2288</f>
        <v>93.163610000000006</v>
      </c>
      <c r="H2288" s="2">
        <f>'Moving Avg'!G2288</f>
        <v>89.314886000000001</v>
      </c>
      <c r="I2288" s="2">
        <f>'Moving Avg'!H2288</f>
        <v>77.793645499999968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</row>
    <row r="2289" spans="1:12" ht="13.5" x14ac:dyDescent="0.25">
      <c r="A2289" s="3">
        <f>RSI!A2289</f>
        <v>45636</v>
      </c>
      <c r="B2289" s="2">
        <f>RSI!B2289</f>
        <v>93.75</v>
      </c>
      <c r="C2289" s="2">
        <f>RSI!I2289</f>
        <v>61.602569126783749</v>
      </c>
      <c r="D2289" s="2">
        <f>MACD!E2289</f>
        <v>0.66473641302562214</v>
      </c>
      <c r="E2289" s="2">
        <f>MACD!F2289</f>
        <v>0.50475008921480335</v>
      </c>
      <c r="F2289" s="2">
        <f>'Moving Avg'!D2289</f>
        <v>93.75</v>
      </c>
      <c r="G2289" s="2">
        <f>'Moving Avg'!F2289</f>
        <v>93.163610000000006</v>
      </c>
      <c r="H2289" s="2">
        <f>'Moving Avg'!G2289</f>
        <v>89.60551000000001</v>
      </c>
      <c r="I2289" s="2">
        <f>'Moving Avg'!H2289</f>
        <v>77.912832999999964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93.75</v>
      </c>
      <c r="C2290" s="2">
        <f>RSI!I2290</f>
        <v>61.602569126783749</v>
      </c>
      <c r="D2290" s="2">
        <f>MACD!E2290</f>
        <v>0.62284307698213581</v>
      </c>
      <c r="E2290" s="2">
        <f>MACD!F2290</f>
        <v>0.52836868676826987</v>
      </c>
      <c r="F2290" s="2">
        <f>'Moving Avg'!D2290</f>
        <v>93.75</v>
      </c>
      <c r="G2290" s="2">
        <f>'Moving Avg'!F2290</f>
        <v>93.163609999999991</v>
      </c>
      <c r="H2290" s="2">
        <f>'Moving Avg'!G2290</f>
        <v>89.896321999999998</v>
      </c>
      <c r="I2290" s="2">
        <f>'Moving Avg'!H2290</f>
        <v>78.032020499999973</v>
      </c>
      <c r="J2290" s="5" t="str">
        <f>OBV!F2290</f>
        <v>NEUTRAL</v>
      </c>
      <c r="K2290" s="5" t="str">
        <f>OBV!G2290</f>
        <v>NEUTRAL</v>
      </c>
      <c r="L2290" s="5" t="str">
        <f>OBV!H2290</f>
        <v>NEUTRAL</v>
      </c>
    </row>
    <row r="2291" spans="1:12" ht="13.5" x14ac:dyDescent="0.25">
      <c r="A2291" s="3">
        <f>RSI!A2291</f>
        <v>45638</v>
      </c>
      <c r="B2291" s="2">
        <f>RSI!B2291</f>
        <v>94.171899999999994</v>
      </c>
      <c r="C2291" s="2">
        <f>RSI!I2291</f>
        <v>63.772172172228636</v>
      </c>
      <c r="D2291" s="2">
        <f>MACD!E2291</f>
        <v>0.38766803504512382</v>
      </c>
      <c r="E2291" s="2">
        <f>MACD!F2291</f>
        <v>0.50022855642364072</v>
      </c>
      <c r="F2291" s="2">
        <f>'Moving Avg'!D2291</f>
        <v>93.834379999999996</v>
      </c>
      <c r="G2291" s="2">
        <f>'Moving Avg'!F2291</f>
        <v>93.184704999999994</v>
      </c>
      <c r="H2291" s="2">
        <f>'Moving Avg'!G2291</f>
        <v>90.167259999999999</v>
      </c>
      <c r="I2291" s="2">
        <f>'Moving Avg'!H2291</f>
        <v>78.167597499999971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</row>
    <row r="2292" spans="1:12" ht="13.5" x14ac:dyDescent="0.25">
      <c r="A2292" s="3">
        <f>RSI!A2292</f>
        <v>45639</v>
      </c>
      <c r="B2292" s="2">
        <f>RSI!B2292</f>
        <v>94.2</v>
      </c>
      <c r="C2292" s="2">
        <f>RSI!I2292</f>
        <v>63.918405148125878</v>
      </c>
      <c r="D2292" s="2">
        <f>MACD!E2292</f>
        <v>-0.15671033724223093</v>
      </c>
      <c r="E2292" s="2">
        <f>MACD!F2292</f>
        <v>0.36884077769046641</v>
      </c>
      <c r="F2292" s="2">
        <f>'Moving Avg'!D2292</f>
        <v>93.924379999999999</v>
      </c>
      <c r="G2292" s="2">
        <f>'Moving Avg'!F2292</f>
        <v>93.207205000000002</v>
      </c>
      <c r="H2292" s="2">
        <f>'Moving Avg'!G2292</f>
        <v>90.401260000000008</v>
      </c>
      <c r="I2292" s="2">
        <f>'Moving Avg'!H2292</f>
        <v>78.318378999999965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</row>
    <row r="2293" spans="1:12" ht="13.5" x14ac:dyDescent="0.25">
      <c r="A2293" s="3">
        <f>RSI!A2293</f>
        <v>45642</v>
      </c>
      <c r="B2293" s="2">
        <f>RSI!B2293</f>
        <v>94.218800000000002</v>
      </c>
      <c r="C2293" s="2">
        <f>RSI!I2293</f>
        <v>64.023036957567541</v>
      </c>
      <c r="D2293" s="2">
        <f>MACD!E2293</f>
        <v>-0.21135709231359101</v>
      </c>
      <c r="E2293" s="2">
        <f>MACD!F2293</f>
        <v>0.25280120368965492</v>
      </c>
      <c r="F2293" s="2">
        <f>'Moving Avg'!D2293</f>
        <v>94.018139999999988</v>
      </c>
      <c r="G2293" s="2">
        <f>'Moving Avg'!F2293</f>
        <v>93.226895000000013</v>
      </c>
      <c r="H2293" s="2">
        <f>'Moving Avg'!G2293</f>
        <v>90.561385999999999</v>
      </c>
      <c r="I2293" s="2">
        <f>'Moving Avg'!H2293</f>
        <v>78.454887499999955</v>
      </c>
      <c r="J2293" s="5" t="str">
        <f>OBV!F2293</f>
        <v>BULLISH</v>
      </c>
      <c r="K2293" s="5" t="str">
        <f>OBV!G2293</f>
        <v>WEAK</v>
      </c>
      <c r="L2293" s="5" t="str">
        <f>OBV!H2293</f>
        <v>CONFIRMED BULLISH</v>
      </c>
    </row>
    <row r="2294" spans="1:12" ht="13.5" x14ac:dyDescent="0.25">
      <c r="A2294" s="3">
        <f>RSI!A2294</f>
        <v>45644</v>
      </c>
      <c r="B2294" s="2">
        <f>RSI!B2294</f>
        <v>94.593800000000002</v>
      </c>
      <c r="C2294" s="2">
        <f>RSI!I2294</f>
        <v>66.132716425331267</v>
      </c>
      <c r="D2294" s="2">
        <f>MACD!E2294</f>
        <v>-0.29556686232889717</v>
      </c>
      <c r="E2294" s="2">
        <f>MACD!F2294</f>
        <v>0.14312759048594451</v>
      </c>
      <c r="F2294" s="2">
        <f>'Moving Avg'!D2294</f>
        <v>94.186899999999994</v>
      </c>
      <c r="G2294" s="2">
        <f>'Moving Avg'!F2294</f>
        <v>93.357680000000016</v>
      </c>
      <c r="H2294" s="2">
        <f>'Moving Avg'!G2294</f>
        <v>90.672011999999995</v>
      </c>
      <c r="I2294" s="2">
        <f>'Moving Avg'!H2294</f>
        <v>78.592573999999971</v>
      </c>
      <c r="J2294" s="5" t="str">
        <f>OBV!F2294</f>
        <v>BULLISH</v>
      </c>
      <c r="K2294" s="5" t="str">
        <f>OBV!G2294</f>
        <v>WEAK</v>
      </c>
      <c r="L2294" s="5" t="str">
        <f>OBV!H2294</f>
        <v>CONFIRMED BULLISH</v>
      </c>
    </row>
    <row r="2295" spans="1:12" ht="13.5" x14ac:dyDescent="0.25">
      <c r="A2295" s="3">
        <f>RSI!A2295</f>
        <v>45645</v>
      </c>
      <c r="B2295" s="2">
        <f>RSI!B2295</f>
        <v>94.593800000000002</v>
      </c>
      <c r="C2295" s="2">
        <f>RSI!I2295</f>
        <v>66.132716425331267</v>
      </c>
      <c r="D2295" s="2">
        <f>MACD!E2295</f>
        <v>-0.23424384040552582</v>
      </c>
      <c r="E2295" s="2">
        <f>MACD!F2295</f>
        <v>6.7653304307650444E-2</v>
      </c>
      <c r="F2295" s="2">
        <f>'Moving Avg'!D2295</f>
        <v>94.355659999999986</v>
      </c>
      <c r="G2295" s="2">
        <f>'Moving Avg'!F2295</f>
        <v>93.432680000000033</v>
      </c>
      <c r="H2295" s="2">
        <f>'Moving Avg'!G2295</f>
        <v>90.838887999999983</v>
      </c>
      <c r="I2295" s="2">
        <f>'Moving Avg'!H2295</f>
        <v>78.730260499999972</v>
      </c>
      <c r="J2295" s="5" t="str">
        <f>OBV!F2295</f>
        <v>BULLISH</v>
      </c>
      <c r="K2295" s="5" t="str">
        <f>OBV!G2295</f>
        <v>WEAK</v>
      </c>
      <c r="L2295" s="5" t="str">
        <f>OBV!H2295</f>
        <v>CONFIRMED BULLISH</v>
      </c>
    </row>
    <row r="2296" spans="1:12" ht="13.5" x14ac:dyDescent="0.25">
      <c r="A2296" s="3">
        <f>RSI!A2296</f>
        <v>45646</v>
      </c>
      <c r="B2296" s="2">
        <f>RSI!B2296</f>
        <v>93.75</v>
      </c>
      <c r="C2296" s="2">
        <f>RSI!I2296</f>
        <v>57.355712802382726</v>
      </c>
      <c r="D2296" s="2">
        <f>MACD!E2296</f>
        <v>-0.13064154299654263</v>
      </c>
      <c r="E2296" s="2">
        <f>MACD!F2296</f>
        <v>2.7994334846811835E-2</v>
      </c>
      <c r="F2296" s="2">
        <f>'Moving Avg'!D2296</f>
        <v>94.271280000000004</v>
      </c>
      <c r="G2296" s="2">
        <f>'Moving Avg'!F2296</f>
        <v>93.456115000000025</v>
      </c>
      <c r="H2296" s="2">
        <f>'Moving Avg'!G2296</f>
        <v>90.970137999999992</v>
      </c>
      <c r="I2296" s="2">
        <f>'Moving Avg'!H2296</f>
        <v>78.852669499999976</v>
      </c>
      <c r="J2296" s="5" t="str">
        <f>OBV!F2296</f>
        <v>BULLISH</v>
      </c>
      <c r="K2296" s="5" t="str">
        <f>OBV!G2296</f>
        <v>WEAK</v>
      </c>
      <c r="L2296" s="5" t="str">
        <f>OBV!H2296</f>
        <v>BULLISH DIVERGENCE</v>
      </c>
    </row>
    <row r="2297" spans="1:12" ht="13.5" x14ac:dyDescent="0.25">
      <c r="A2297" s="3">
        <f>RSI!A2297</f>
        <v>45649</v>
      </c>
      <c r="B2297" s="2">
        <f>RSI!B2297</f>
        <v>93.731300000000005</v>
      </c>
      <c r="C2297" s="2">
        <f>RSI!I2297</f>
        <v>57.174612192801618</v>
      </c>
      <c r="D2297" s="2">
        <f>MACD!E2297</f>
        <v>-4.6597674166179104E-2</v>
      </c>
      <c r="E2297" s="2">
        <f>MACD!F2297</f>
        <v>1.3075933044213648E-2</v>
      </c>
      <c r="F2297" s="2">
        <f>'Moving Avg'!D2297</f>
        <v>94.177539999999993</v>
      </c>
      <c r="G2297" s="2">
        <f>'Moving Avg'!F2297</f>
        <v>93.478615000000019</v>
      </c>
      <c r="H2297" s="2">
        <f>'Moving Avg'!G2297</f>
        <v>91.101013999999992</v>
      </c>
      <c r="I2297" s="2">
        <f>'Moving Avg'!H2297</f>
        <v>78.973025999999976</v>
      </c>
      <c r="J2297" s="5" t="str">
        <f>OBV!F2297</f>
        <v>BULLISH</v>
      </c>
      <c r="K2297" s="5" t="str">
        <f>OBV!G2297</f>
        <v>NEUTRAL</v>
      </c>
      <c r="L2297" s="5" t="str">
        <f>OBV!H2297</f>
        <v>BULLISH DIVERGENCE</v>
      </c>
    </row>
    <row r="2298" spans="1:12" ht="13.5" x14ac:dyDescent="0.25">
      <c r="A2298" s="3">
        <f>RSI!A2298</f>
        <v>45650</v>
      </c>
      <c r="B2298" s="2">
        <f>RSI!B2298</f>
        <v>89.521900000000002</v>
      </c>
      <c r="C2298" s="2">
        <f>RSI!I2298</f>
        <v>32.38562487221084</v>
      </c>
      <c r="D2298" s="2">
        <f>MACD!E2298</f>
        <v>0.33180020225834994</v>
      </c>
      <c r="E2298" s="2">
        <f>MACD!F2298</f>
        <v>7.6820786887040915E-2</v>
      </c>
      <c r="F2298" s="2">
        <f>'Moving Avg'!D2298</f>
        <v>93.238160000000008</v>
      </c>
      <c r="G2298" s="2">
        <f>'Moving Avg'!F2298</f>
        <v>93.290645000000012</v>
      </c>
      <c r="H2298" s="2">
        <f>'Moving Avg'!G2298</f>
        <v>91.203013999999982</v>
      </c>
      <c r="I2298" s="2">
        <f>'Moving Avg'!H2298</f>
        <v>79.08104299999998</v>
      </c>
      <c r="J2298" s="5" t="str">
        <f>OBV!F2298</f>
        <v>BULLISH</v>
      </c>
      <c r="K2298" s="5" t="str">
        <f>OBV!G2298</f>
        <v>NEUTRAL</v>
      </c>
      <c r="L2298" s="5" t="str">
        <f>OBV!H2298</f>
        <v>BULLISH DIVERGENCE</v>
      </c>
    </row>
    <row r="2299" spans="1:12" ht="13.5" x14ac:dyDescent="0.25">
      <c r="A2299" s="3">
        <f>RSI!A2299</f>
        <v>45651</v>
      </c>
      <c r="B2299" s="2">
        <f>RSI!B2299</f>
        <v>90.093800000000002</v>
      </c>
      <c r="C2299" s="2">
        <f>RSI!I2299</f>
        <v>36.418990213217839</v>
      </c>
      <c r="D2299" s="2">
        <f>MACD!E2299</f>
        <v>0.63030508889001169</v>
      </c>
      <c r="E2299" s="2">
        <f>MACD!F2299</f>
        <v>0.18751764728763509</v>
      </c>
      <c r="F2299" s="2">
        <f>'Moving Avg'!D2299</f>
        <v>92.338160000000002</v>
      </c>
      <c r="G2299" s="2">
        <f>'Moving Avg'!F2299</f>
        <v>93.131270000000015</v>
      </c>
      <c r="H2299" s="2">
        <f>'Moving Avg'!G2299</f>
        <v>91.317013999999986</v>
      </c>
      <c r="I2299" s="2">
        <f>'Moving Avg'!H2299</f>
        <v>79.183255499999973</v>
      </c>
      <c r="J2299" s="5" t="str">
        <f>OBV!F2299</f>
        <v>BULLISH</v>
      </c>
      <c r="K2299" s="5" t="str">
        <f>OBV!G2299</f>
        <v>NEUTRAL</v>
      </c>
      <c r="L2299" s="5" t="str">
        <f>OBV!H2299</f>
        <v>BULLISH DIVERGENCE</v>
      </c>
    </row>
    <row r="2300" spans="1:12" ht="13.5" x14ac:dyDescent="0.25">
      <c r="A2300" s="3">
        <f>RSI!A2300</f>
        <v>45652</v>
      </c>
      <c r="B2300" s="2">
        <f>RSI!B2300</f>
        <v>90.093800000000002</v>
      </c>
      <c r="C2300" s="2">
        <f>RSI!I2300</f>
        <v>36.418990213217839</v>
      </c>
      <c r="D2300" s="2">
        <f>MACD!E2300</f>
        <v>0.89865957170523814</v>
      </c>
      <c r="E2300" s="2">
        <f>MACD!F2300</f>
        <v>0.32974603217115572</v>
      </c>
      <c r="F2300" s="2">
        <f>'Moving Avg'!D2300</f>
        <v>91.438159999999996</v>
      </c>
      <c r="G2300" s="2">
        <f>'Moving Avg'!F2300</f>
        <v>92.971895000000018</v>
      </c>
      <c r="H2300" s="2">
        <f>'Moving Avg'!G2300</f>
        <v>91.43101399999999</v>
      </c>
      <c r="I2300" s="2">
        <f>'Moving Avg'!H2300</f>
        <v>79.294131999999976</v>
      </c>
      <c r="J2300" s="5" t="str">
        <f>OBV!F2300</f>
        <v>BULLISH</v>
      </c>
      <c r="K2300" s="5" t="str">
        <f>OBV!G2300</f>
        <v>NEUTRAL</v>
      </c>
      <c r="L2300" s="5" t="str">
        <f>OBV!H2300</f>
        <v>BULLISH DIVERGENCE</v>
      </c>
    </row>
    <row r="2301" spans="1:12" ht="13.5" x14ac:dyDescent="0.25">
      <c r="A2301" s="3">
        <f>RSI!A2301</f>
        <v>45653</v>
      </c>
      <c r="B2301" s="2">
        <f>RSI!B2301</f>
        <v>90.093800000000002</v>
      </c>
      <c r="C2301" s="2">
        <f>RSI!I2301</f>
        <v>36.418990213217839</v>
      </c>
      <c r="D2301" s="2">
        <f>MACD!E2301</f>
        <v>1.2052414648316585</v>
      </c>
      <c r="E2301" s="2">
        <f>MACD!F2301</f>
        <v>0.50484511870325632</v>
      </c>
      <c r="F2301" s="2">
        <f>'Moving Avg'!D2301</f>
        <v>90.706919999999997</v>
      </c>
      <c r="G2301" s="2">
        <f>'Moving Avg'!F2301</f>
        <v>92.864085000000017</v>
      </c>
      <c r="H2301" s="2">
        <f>'Moving Avg'!G2301</f>
        <v>91.507889999999989</v>
      </c>
      <c r="I2301" s="2">
        <f>'Moving Avg'!H2301</f>
        <v>79.40496499999999</v>
      </c>
      <c r="J2301" s="5" t="str">
        <f>OBV!F2301</f>
        <v>BULLISH</v>
      </c>
      <c r="K2301" s="5" t="str">
        <f>OBV!G2301</f>
        <v>NEUTRAL</v>
      </c>
      <c r="L2301" s="5" t="str">
        <f>OBV!H2301</f>
        <v>BULLISH DIVERGENCE</v>
      </c>
    </row>
    <row r="2302" spans="1:12" ht="13.5" x14ac:dyDescent="0.25">
      <c r="A2302" s="3">
        <f>RSI!A2302</f>
        <v>45656</v>
      </c>
      <c r="B2302" s="2">
        <f>RSI!B2302</f>
        <v>93.740600000000001</v>
      </c>
      <c r="C2302" s="2">
        <f>RSI!I2302</f>
        <v>56.896813806426081</v>
      </c>
      <c r="D2302" s="2">
        <f>MACD!E2302</f>
        <v>1.212369825944009</v>
      </c>
      <c r="E2302" s="2">
        <f>MACD!F2302</f>
        <v>0.64635006015140695</v>
      </c>
      <c r="F2302" s="2">
        <f>'Moving Avg'!D2302</f>
        <v>90.708780000000004</v>
      </c>
      <c r="G2302" s="2">
        <f>'Moving Avg'!F2302</f>
        <v>93.046425000000028</v>
      </c>
      <c r="H2302" s="2">
        <f>'Moving Avg'!G2302</f>
        <v>91.657701999999986</v>
      </c>
      <c r="I2302" s="2">
        <f>'Moving Avg'!H2302</f>
        <v>79.523190999999983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</row>
    <row r="2303" spans="1:12" ht="13.5" x14ac:dyDescent="0.25">
      <c r="A2303" s="3">
        <f>RSI!A2303</f>
        <v>45657</v>
      </c>
      <c r="B2303" s="2">
        <f>RSI!B2303</f>
        <v>93.75</v>
      </c>
      <c r="C2303" s="2">
        <f>RSI!I2303</f>
        <v>56.935315358620663</v>
      </c>
      <c r="D2303" s="2">
        <f>MACD!E2303</f>
        <v>1.2115698829301067</v>
      </c>
      <c r="E2303" s="2">
        <f>MACD!F2303</f>
        <v>0.75939402470714701</v>
      </c>
      <c r="F2303" s="2">
        <f>'Moving Avg'!D2303</f>
        <v>91.554400000000015</v>
      </c>
      <c r="G2303" s="2">
        <f>'Moving Avg'!F2303</f>
        <v>93.093300000000028</v>
      </c>
      <c r="H2303" s="2">
        <f>'Moving Avg'!G2303</f>
        <v>91.807701999999992</v>
      </c>
      <c r="I2303" s="2">
        <f>'Moving Avg'!H2303</f>
        <v>79.641463999999985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</row>
    <row r="2304" spans="1:12" ht="13.5" x14ac:dyDescent="0.25">
      <c r="A2304" s="3">
        <f>RSI!A2304</f>
        <v>45659</v>
      </c>
      <c r="B2304" s="2">
        <f>RSI!B2304</f>
        <v>93.740600000000001</v>
      </c>
      <c r="C2304" s="2">
        <f>RSI!I2304</f>
        <v>56.880598934384217</v>
      </c>
      <c r="D2304" s="2">
        <f>MACD!E2304</f>
        <v>1.2608671368886633</v>
      </c>
      <c r="E2304" s="2">
        <f>MACD!F2304</f>
        <v>0.85968864714345039</v>
      </c>
      <c r="F2304" s="2">
        <f>'Moving Avg'!D2304</f>
        <v>92.283760000000001</v>
      </c>
      <c r="G2304" s="2">
        <f>'Moving Avg'!F2304</f>
        <v>93.139705000000021</v>
      </c>
      <c r="H2304" s="2">
        <f>'Moving Avg'!G2304</f>
        <v>91.994637999999995</v>
      </c>
      <c r="I2304" s="2">
        <f>'Moving Avg'!H2304</f>
        <v>79.759689999999992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</row>
    <row r="2305" spans="1:12" ht="13.5" x14ac:dyDescent="0.25">
      <c r="A2305" s="3">
        <f>RSI!A2305</f>
        <v>45660</v>
      </c>
      <c r="B2305" s="2">
        <f>RSI!B2305</f>
        <v>93.740600000000001</v>
      </c>
      <c r="C2305" s="2">
        <f>RSI!I2305</f>
        <v>56.880598934384217</v>
      </c>
      <c r="D2305" s="2">
        <f>MACD!E2305</f>
        <v>1.2948445622192821</v>
      </c>
      <c r="E2305" s="2">
        <f>MACD!F2305</f>
        <v>0.94671983015861683</v>
      </c>
      <c r="F2305" s="2">
        <f>'Moving Avg'!D2305</f>
        <v>93.013120000000001</v>
      </c>
      <c r="G2305" s="2">
        <f>'Moving Avg'!F2305</f>
        <v>93.139235000000014</v>
      </c>
      <c r="H2305" s="2">
        <f>'Moving Avg'!G2305</f>
        <v>92.181574000000012</v>
      </c>
      <c r="I2305" s="2">
        <f>'Moving Avg'!H2305</f>
        <v>79.884446499999981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</row>
    <row r="2306" spans="1:12" ht="13.5" x14ac:dyDescent="0.25">
      <c r="A2306" s="3">
        <f>RSI!A2306</f>
        <v>45663</v>
      </c>
      <c r="B2306" s="2">
        <f>RSI!B2306</f>
        <v>93.731300000000005</v>
      </c>
      <c r="C2306" s="2">
        <f>RSI!I2306</f>
        <v>56.817945343917437</v>
      </c>
      <c r="D2306" s="2">
        <f>MACD!E2306</f>
        <v>1.1873055699601593</v>
      </c>
      <c r="E2306" s="2">
        <f>MACD!F2306</f>
        <v>0.99483697811892535</v>
      </c>
      <c r="F2306" s="2">
        <f>'Moving Avg'!D2306</f>
        <v>93.740620000000007</v>
      </c>
      <c r="G2306" s="2">
        <f>'Moving Avg'!F2306</f>
        <v>93.138300000000015</v>
      </c>
      <c r="H2306" s="2">
        <f>'Moving Avg'!G2306</f>
        <v>92.36813800000003</v>
      </c>
      <c r="I2306" s="2">
        <f>'Moving Avg'!H2306</f>
        <v>80.009156499999975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</row>
    <row r="2307" spans="1:12" ht="13.5" x14ac:dyDescent="0.25">
      <c r="A2307" s="3">
        <f>RSI!A2307</f>
        <v>45664</v>
      </c>
      <c r="B2307" s="2">
        <f>RSI!B2307</f>
        <v>93.721900000000005</v>
      </c>
      <c r="C2307" s="2">
        <f>RSI!I2307</f>
        <v>56.749903430412985</v>
      </c>
      <c r="D2307" s="2">
        <f>MACD!E2307</f>
        <v>1.0875533045723955</v>
      </c>
      <c r="E2307" s="2">
        <f>MACD!F2307</f>
        <v>1.0133802434096193</v>
      </c>
      <c r="F2307" s="2">
        <f>'Moving Avg'!D2307</f>
        <v>93.736879999999999</v>
      </c>
      <c r="G2307" s="2">
        <f>'Moving Avg'!F2307</f>
        <v>93.136895000000024</v>
      </c>
      <c r="H2307" s="2">
        <f>'Moving Avg'!G2307</f>
        <v>92.554514000000012</v>
      </c>
      <c r="I2307" s="2">
        <f>'Moving Avg'!H2307</f>
        <v>80.133819499999987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</row>
    <row r="2308" spans="1:12" ht="13.5" x14ac:dyDescent="0.25">
      <c r="A2308" s="3">
        <f>RSI!A2308</f>
        <v>45665</v>
      </c>
      <c r="B2308" s="2">
        <f>RSI!B2308</f>
        <v>93.731300000000005</v>
      </c>
      <c r="C2308" s="2">
        <f>RSI!I2308</f>
        <v>56.805609565346494</v>
      </c>
      <c r="D2308" s="2">
        <f>MACD!E2308</f>
        <v>0.34881687665239269</v>
      </c>
      <c r="E2308" s="2">
        <f>MACD!F2308</f>
        <v>0.880467570058174</v>
      </c>
      <c r="F2308" s="2">
        <f>'Moving Avg'!D2308</f>
        <v>93.733140000000006</v>
      </c>
      <c r="G2308" s="2">
        <f>'Moving Avg'!F2308</f>
        <v>93.135960000000011</v>
      </c>
      <c r="H2308" s="2">
        <f>'Moving Avg'!G2308</f>
        <v>92.665140000000051</v>
      </c>
      <c r="I2308" s="2">
        <f>'Moving Avg'!H2308</f>
        <v>80.25852949999998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</row>
    <row r="2309" spans="1:12" ht="13.5" x14ac:dyDescent="0.25">
      <c r="A2309" s="3">
        <f>RSI!A2309</f>
        <v>45666</v>
      </c>
      <c r="B2309" s="2">
        <f>RSI!B2309</f>
        <v>93.731300000000005</v>
      </c>
      <c r="C2309" s="2">
        <f>RSI!I2309</f>
        <v>56.805609565346494</v>
      </c>
      <c r="D2309" s="2">
        <f>MACD!E2309</f>
        <v>-0.19392610108154429</v>
      </c>
      <c r="E2309" s="2">
        <f>MACD!F2309</f>
        <v>0.66558883583023043</v>
      </c>
      <c r="F2309" s="2">
        <f>'Moving Avg'!D2309</f>
        <v>93.731280000000012</v>
      </c>
      <c r="G2309" s="2">
        <f>'Moving Avg'!F2309</f>
        <v>93.135024999999999</v>
      </c>
      <c r="H2309" s="2">
        <f>'Moving Avg'!G2309</f>
        <v>92.702266000000051</v>
      </c>
      <c r="I2309" s="2">
        <f>'Moving Avg'!H2309</f>
        <v>80.381933499999974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93.731300000000005</v>
      </c>
      <c r="C2310" s="2">
        <f>RSI!I2310</f>
        <v>56.805609565346494</v>
      </c>
      <c r="D2310" s="2">
        <f>MACD!E2310</f>
        <v>-0.65839508818270076</v>
      </c>
      <c r="E2310" s="2">
        <f>MACD!F2310</f>
        <v>0.4007920510276442</v>
      </c>
      <c r="F2310" s="2">
        <f>'Moving Avg'!D2310</f>
        <v>93.729420000000005</v>
      </c>
      <c r="G2310" s="2">
        <f>'Moving Avg'!F2310</f>
        <v>93.134089999999986</v>
      </c>
      <c r="H2310" s="2">
        <f>'Moving Avg'!G2310</f>
        <v>92.775580000000062</v>
      </c>
      <c r="I2310" s="2">
        <f>'Moving Avg'!H2310</f>
        <v>80.505337499999982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93.731300000000005</v>
      </c>
      <c r="C2311" s="2">
        <f>RSI!I2311</f>
        <v>56.805609565346494</v>
      </c>
      <c r="D2311" s="2">
        <f>MACD!E2311</f>
        <v>-1.0562452052769515</v>
      </c>
      <c r="E2311" s="2">
        <f>MACD!F2311</f>
        <v>0.10938459976672504</v>
      </c>
      <c r="F2311" s="2">
        <f>'Moving Avg'!D2311</f>
        <v>93.729420000000005</v>
      </c>
      <c r="G2311" s="2">
        <f>'Moving Avg'!F2311</f>
        <v>93.112059999999985</v>
      </c>
      <c r="H2311" s="2">
        <f>'Moving Avg'!G2311</f>
        <v>92.848894000000072</v>
      </c>
      <c r="I2311" s="2">
        <f>'Moving Avg'!H2311</f>
        <v>80.625693999999982</v>
      </c>
      <c r="J2311" s="5" t="str">
        <f>OBV!F2311</f>
        <v>BEARISH</v>
      </c>
      <c r="K2311" s="5" t="str">
        <f>OBV!G2311</f>
        <v>NEUTRAL</v>
      </c>
      <c r="L2311" s="5" t="str">
        <f>OBV!H2311</f>
        <v>NEUTRAL</v>
      </c>
    </row>
    <row r="2312" spans="1:12" ht="13.5" x14ac:dyDescent="0.25">
      <c r="A2312" s="3">
        <f>RSI!A2312</f>
        <v>45671</v>
      </c>
      <c r="B2312" s="2">
        <f>RSI!B2312</f>
        <v>93.75</v>
      </c>
      <c r="C2312" s="2">
        <f>RSI!I2312</f>
        <v>56.953964361996675</v>
      </c>
      <c r="D2312" s="2">
        <f>MACD!E2312</f>
        <v>-0.83770617786902335</v>
      </c>
      <c r="E2312" s="2">
        <f>MACD!F2312</f>
        <v>-8.0033555760424646E-2</v>
      </c>
      <c r="F2312" s="2">
        <f>'Moving Avg'!D2312</f>
        <v>93.735039999999998</v>
      </c>
      <c r="G2312" s="2">
        <f>'Moving Avg'!F2312</f>
        <v>93.089559999999977</v>
      </c>
      <c r="H2312" s="2">
        <f>'Moving Avg'!G2312</f>
        <v>92.933268000000055</v>
      </c>
      <c r="I2312" s="2">
        <f>'Moving Avg'!H2312</f>
        <v>80.746143999999973</v>
      </c>
      <c r="J2312" s="5" t="str">
        <f>OBV!F2312</f>
        <v>BULLISH</v>
      </c>
      <c r="K2312" s="5" t="str">
        <f>OBV!G2312</f>
        <v>WEAK</v>
      </c>
      <c r="L2312" s="5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94.218800000000002</v>
      </c>
      <c r="C2313" s="2">
        <f>RSI!I2313</f>
        <v>60.606769616295573</v>
      </c>
      <c r="D2313" s="2">
        <f>MACD!E2313</f>
        <v>-0.690326527587942</v>
      </c>
      <c r="E2313" s="2">
        <f>MACD!F2313</f>
        <v>-0.20209215012592813</v>
      </c>
      <c r="F2313" s="2">
        <f>'Moving Avg'!D2313</f>
        <v>93.832539999999995</v>
      </c>
      <c r="G2313" s="2">
        <f>'Moving Avg'!F2313</f>
        <v>93.089559999999977</v>
      </c>
      <c r="H2313" s="2">
        <f>'Moving Avg'!G2313</f>
        <v>93.026644000000033</v>
      </c>
      <c r="I2313" s="2">
        <f>'Moving Avg'!H2313</f>
        <v>80.868937999999972</v>
      </c>
      <c r="J2313" s="5" t="str">
        <f>OBV!F2313</f>
        <v>BULLISH</v>
      </c>
      <c r="K2313" s="5" t="str">
        <f>OBV!G2313</f>
        <v>WEAK</v>
      </c>
      <c r="L2313" s="5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94.3125</v>
      </c>
      <c r="C2314" s="2">
        <f>RSI!I2314</f>
        <v>61.313397259628815</v>
      </c>
      <c r="D2314" s="2">
        <f>MACD!E2314</f>
        <v>-0.58072051636958122</v>
      </c>
      <c r="E2314" s="2">
        <f>MACD!F2314</f>
        <v>-0.27781782337465877</v>
      </c>
      <c r="F2314" s="2">
        <f>'Moving Avg'!D2314</f>
        <v>93.948779999999999</v>
      </c>
      <c r="G2314" s="2">
        <f>'Moving Avg'!F2314</f>
        <v>93.075494999999989</v>
      </c>
      <c r="H2314" s="2">
        <f>'Moving Avg'!G2314</f>
        <v>93.121894000000026</v>
      </c>
      <c r="I2314" s="2">
        <f>'Moving Avg'!H2314</f>
        <v>80.992200499999967</v>
      </c>
      <c r="J2314" s="5" t="str">
        <f>OBV!F2314</f>
        <v>BULLISH</v>
      </c>
      <c r="K2314" s="5" t="str">
        <f>OBV!G2314</f>
        <v>WEAK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94.659400000000005</v>
      </c>
      <c r="C2315" s="2">
        <f>RSI!I2315</f>
        <v>63.895534600748768</v>
      </c>
      <c r="D2315" s="2">
        <f>MACD!E2315</f>
        <v>-0.52044263844783245</v>
      </c>
      <c r="E2315" s="2">
        <f>MACD!F2315</f>
        <v>-0.32634278638929354</v>
      </c>
      <c r="F2315" s="2">
        <f>'Moving Avg'!D2315</f>
        <v>94.134399999999999</v>
      </c>
      <c r="G2315" s="2">
        <f>'Moving Avg'!F2315</f>
        <v>93.078774999999979</v>
      </c>
      <c r="H2315" s="2">
        <f>'Moving Avg'!G2315</f>
        <v>93.213770000000039</v>
      </c>
      <c r="I2315" s="2">
        <f>'Moving Avg'!H2315</f>
        <v>81.117197499999975</v>
      </c>
      <c r="J2315" s="5" t="str">
        <f>OBV!F2315</f>
        <v>BULLISH</v>
      </c>
      <c r="K2315" s="5" t="str">
        <f>OBV!G2315</f>
        <v>WEAK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94.678100000000001</v>
      </c>
      <c r="C2316" s="2">
        <f>RSI!I2316</f>
        <v>64.034889465387181</v>
      </c>
      <c r="D2316" s="2">
        <f>MACD!E2316</f>
        <v>-0.48057202026473078</v>
      </c>
      <c r="E2316" s="2">
        <f>MACD!F2316</f>
        <v>-0.35718863316438099</v>
      </c>
      <c r="F2316" s="2">
        <f>'Moving Avg'!D2316</f>
        <v>94.323759999999993</v>
      </c>
      <c r="G2316" s="2">
        <f>'Moving Avg'!F2316</f>
        <v>93.125179999999986</v>
      </c>
      <c r="H2316" s="2">
        <f>'Moving Avg'!G2316</f>
        <v>93.269832000000008</v>
      </c>
      <c r="I2316" s="2">
        <f>'Moving Avg'!H2316</f>
        <v>81.242287999999974</v>
      </c>
      <c r="J2316" s="5" t="str">
        <f>OBV!F2316</f>
        <v>BULLISH</v>
      </c>
      <c r="K2316" s="5" t="str">
        <f>OBV!G2316</f>
        <v>WEAK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94.6875</v>
      </c>
      <c r="C2317" s="2">
        <f>RSI!I2317</f>
        <v>64.109880104447626</v>
      </c>
      <c r="D2317" s="2">
        <f>MACD!E2317</f>
        <v>-0.45678994595870392</v>
      </c>
      <c r="E2317" s="2">
        <f>MACD!F2317</f>
        <v>-0.37710889572324557</v>
      </c>
      <c r="F2317" s="2">
        <f>'Moving Avg'!D2317</f>
        <v>94.511259999999993</v>
      </c>
      <c r="G2317" s="2">
        <f>'Moving Avg'!F2317</f>
        <v>93.172989999999999</v>
      </c>
      <c r="H2317" s="2">
        <f>'Moving Avg'!G2317</f>
        <v>93.326082</v>
      </c>
      <c r="I2317" s="2">
        <f>'Moving Avg'!H2317</f>
        <v>81.367425499999968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95.156300000000002</v>
      </c>
      <c r="C2318" s="2">
        <f>RSI!I2318</f>
        <v>67.724353543009343</v>
      </c>
      <c r="D2318" s="2">
        <f>MACD!E2318</f>
        <v>-0.47723544391313055</v>
      </c>
      <c r="E2318" s="2">
        <f>MACD!F2318</f>
        <v>-0.39713420536122257</v>
      </c>
      <c r="F2318" s="2">
        <f>'Moving Avg'!D2318</f>
        <v>94.698759999999993</v>
      </c>
      <c r="G2318" s="2">
        <f>'Moving Avg'!F2318</f>
        <v>93.454710000000006</v>
      </c>
      <c r="H2318" s="2">
        <f>'Moving Avg'!G2318</f>
        <v>93.372957999999997</v>
      </c>
      <c r="I2318" s="2">
        <f>'Moving Avg'!H2318</f>
        <v>81.486416999999989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</row>
    <row r="2319" spans="1:12" ht="13.5" x14ac:dyDescent="0.25">
      <c r="A2319" s="3">
        <f>RSI!A2319</f>
        <v>45680</v>
      </c>
      <c r="B2319" s="2">
        <f>RSI!B2319</f>
        <v>95.606300000000005</v>
      </c>
      <c r="C2319" s="2">
        <f>RSI!I2319</f>
        <v>70.767644872333292</v>
      </c>
      <c r="D2319" s="2">
        <f>MACD!E2319</f>
        <v>-0.53738806545678131</v>
      </c>
      <c r="E2319" s="2">
        <f>MACD!F2319</f>
        <v>-0.42518497738033434</v>
      </c>
      <c r="F2319" s="2">
        <f>'Moving Avg'!D2319</f>
        <v>94.957520000000002</v>
      </c>
      <c r="G2319" s="2">
        <f>'Moving Avg'!F2319</f>
        <v>93.730335000000011</v>
      </c>
      <c r="H2319" s="2">
        <f>'Moving Avg'!G2319</f>
        <v>93.410084000000012</v>
      </c>
      <c r="I2319" s="2">
        <f>'Moving Avg'!H2319</f>
        <v>81.607658499999985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96.5625</v>
      </c>
      <c r="C2320" s="2">
        <f>RSI!I2320</f>
        <v>75.95567095298712</v>
      </c>
      <c r="D2320" s="2">
        <f>MACD!E2320</f>
        <v>-0.67058925822792048</v>
      </c>
      <c r="E2320" s="2">
        <f>MACD!F2320</f>
        <v>-0.47426583354985158</v>
      </c>
      <c r="F2320" s="2">
        <f>'Moving Avg'!D2320</f>
        <v>95.338139999999996</v>
      </c>
      <c r="G2320" s="2">
        <f>'Moving Avg'!F2320</f>
        <v>94.053770000000014</v>
      </c>
      <c r="H2320" s="2">
        <f>'Moving Avg'!G2320</f>
        <v>93.466334000000003</v>
      </c>
      <c r="I2320" s="2">
        <f>'Moving Avg'!H2320</f>
        <v>81.746524499999978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</row>
    <row r="2321" spans="1:12" ht="13.5" x14ac:dyDescent="0.25">
      <c r="A2321" s="3">
        <f>RSI!A2321</f>
        <v>45684</v>
      </c>
      <c r="B2321" s="2">
        <f>RSI!B2321</f>
        <v>97.5</v>
      </c>
      <c r="C2321" s="2">
        <f>RSI!I2321</f>
        <v>79.750261969188941</v>
      </c>
      <c r="D2321" s="2">
        <f>MACD!E2321</f>
        <v>-0.86901595617422345</v>
      </c>
      <c r="E2321" s="2">
        <f>MACD!F2321</f>
        <v>-0.55321585807472595</v>
      </c>
      <c r="F2321" s="2">
        <f>'Moving Avg'!D2321</f>
        <v>95.90252000000001</v>
      </c>
      <c r="G2321" s="2">
        <f>'Moving Avg'!F2321</f>
        <v>94.424080000000032</v>
      </c>
      <c r="H2321" s="2">
        <f>'Moving Avg'!G2321</f>
        <v>93.541334000000006</v>
      </c>
      <c r="I2321" s="2">
        <f>'Moving Avg'!H2321</f>
        <v>81.88916399999998</v>
      </c>
      <c r="J2321" s="5" t="str">
        <f>OBV!F2321</f>
        <v>BULLISH</v>
      </c>
      <c r="K2321" s="5" t="str">
        <f>OBV!G2321</f>
        <v>WEAK</v>
      </c>
      <c r="L2321" s="5" t="str">
        <f>OBV!H2321</f>
        <v>CONFIRMED BULLISH</v>
      </c>
    </row>
    <row r="2322" spans="1:12" ht="13.5" x14ac:dyDescent="0.25">
      <c r="A2322" s="3">
        <f>RSI!A2322</f>
        <v>45685</v>
      </c>
      <c r="B2322" s="2">
        <f>RSI!B2322</f>
        <v>94.237499999999997</v>
      </c>
      <c r="C2322" s="2">
        <f>RSI!I2322</f>
        <v>50.111775190115317</v>
      </c>
      <c r="D2322" s="2">
        <f>MACD!E2322</f>
        <v>-0.81297971147490955</v>
      </c>
      <c r="E2322" s="2">
        <f>MACD!F2322</f>
        <v>-0.60516862875476263</v>
      </c>
      <c r="F2322" s="2">
        <f>'Moving Avg'!D2322</f>
        <v>95.812520000000006</v>
      </c>
      <c r="G2322" s="2">
        <f>'Moving Avg'!F2322</f>
        <v>94.448925000000003</v>
      </c>
      <c r="H2322" s="2">
        <f>'Moving Avg'!G2322</f>
        <v>93.551084000000003</v>
      </c>
      <c r="I2322" s="2">
        <f>'Moving Avg'!H2322</f>
        <v>82.015490999999983</v>
      </c>
      <c r="J2322" s="5" t="str">
        <f>OBV!F2322</f>
        <v>BULLISH</v>
      </c>
      <c r="K2322" s="5" t="str">
        <f>OBV!G2322</f>
        <v>WEAK</v>
      </c>
      <c r="L2322" s="5" t="str">
        <f>OBV!H2322</f>
        <v>BULLISH DIVERGENCE</v>
      </c>
    </row>
    <row r="2323" spans="1:12" ht="13.5" x14ac:dyDescent="0.25">
      <c r="A2323" s="3">
        <f>RSI!A2323</f>
        <v>45686</v>
      </c>
      <c r="B2323" s="2">
        <f>RSI!B2323</f>
        <v>94.237499999999997</v>
      </c>
      <c r="C2323" s="2">
        <f>RSI!I2323</f>
        <v>50.111775190115317</v>
      </c>
      <c r="D2323" s="2">
        <f>MACD!E2323</f>
        <v>-0.69324442333186198</v>
      </c>
      <c r="E2323" s="2">
        <f>MACD!F2323</f>
        <v>-0.6227837876701825</v>
      </c>
      <c r="F2323" s="2">
        <f>'Moving Avg'!D2323</f>
        <v>95.628760000000014</v>
      </c>
      <c r="G2323" s="2">
        <f>'Moving Avg'!F2323</f>
        <v>94.473300000000009</v>
      </c>
      <c r="H2323" s="2">
        <f>'Moving Avg'!G2323</f>
        <v>93.559334000000021</v>
      </c>
      <c r="I2323" s="2">
        <f>'Moving Avg'!H2323</f>
        <v>82.141861499999976</v>
      </c>
      <c r="J2323" s="5" t="str">
        <f>OBV!F2323</f>
        <v>BULLISH</v>
      </c>
      <c r="K2323" s="5" t="str">
        <f>OBV!G2323</f>
        <v>WEAK</v>
      </c>
      <c r="L2323" s="5" t="str">
        <f>OBV!H2323</f>
        <v>BULLISH DIVERGENCE</v>
      </c>
    </row>
    <row r="2324" spans="1:12" ht="13.5" x14ac:dyDescent="0.25">
      <c r="A2324" s="3">
        <f>RSI!A2324</f>
        <v>45687</v>
      </c>
      <c r="B2324" s="2">
        <f>RSI!B2324</f>
        <v>97.396900000000002</v>
      </c>
      <c r="C2324" s="2">
        <f>RSI!I2324</f>
        <v>64.80288095853092</v>
      </c>
      <c r="D2324" s="2">
        <f>MACD!E2324</f>
        <v>-0.81136185372311331</v>
      </c>
      <c r="E2324" s="2">
        <f>MACD!F2324</f>
        <v>-0.66049940088076864</v>
      </c>
      <c r="F2324" s="2">
        <f>'Moving Avg'!D2324</f>
        <v>95.986880000000014</v>
      </c>
      <c r="G2324" s="2">
        <f>'Moving Avg'!F2324</f>
        <v>94.656115000000014</v>
      </c>
      <c r="H2324" s="2">
        <f>'Moving Avg'!G2324</f>
        <v>93.667710000000028</v>
      </c>
      <c r="I2324" s="2">
        <f>'Moving Avg'!H2324</f>
        <v>82.28402899999999</v>
      </c>
      <c r="J2324" s="5" t="str">
        <f>OBV!F2324</f>
        <v>BULLISH</v>
      </c>
      <c r="K2324" s="5" t="str">
        <f>OBV!G2324</f>
        <v>WEAK</v>
      </c>
      <c r="L2324" s="5" t="str">
        <f>OBV!H2324</f>
        <v>CONFIRMED BULLISH</v>
      </c>
    </row>
    <row r="2325" spans="1:12" ht="13.5" x14ac:dyDescent="0.25">
      <c r="A2325" s="3">
        <f>RSI!A2325</f>
        <v>45688</v>
      </c>
      <c r="B2325" s="2">
        <f>RSI!B2325</f>
        <v>97.396900000000002</v>
      </c>
      <c r="C2325" s="2">
        <f>RSI!I2325</f>
        <v>64.80288095853092</v>
      </c>
      <c r="D2325" s="2">
        <f>MACD!E2325</f>
        <v>-0.87643833789036307</v>
      </c>
      <c r="E2325" s="2">
        <f>MACD!F2325</f>
        <v>-0.70368718828268761</v>
      </c>
      <c r="F2325" s="2">
        <f>'Moving Avg'!D2325</f>
        <v>96.153760000000005</v>
      </c>
      <c r="G2325" s="2">
        <f>'Moving Avg'!F2325</f>
        <v>94.838929999999991</v>
      </c>
      <c r="H2325" s="2">
        <f>'Moving Avg'!G2325</f>
        <v>93.753772000000026</v>
      </c>
      <c r="I2325" s="2">
        <f>'Moving Avg'!H2325</f>
        <v>82.422713499999986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</row>
    <row r="2326" spans="1:12" ht="13.5" x14ac:dyDescent="0.25">
      <c r="A2326" s="3">
        <f>RSI!A2326</f>
        <v>45691</v>
      </c>
      <c r="B2326" s="2">
        <f>RSI!B2326</f>
        <v>97.3125</v>
      </c>
      <c r="C2326" s="2">
        <f>RSI!I2326</f>
        <v>64.216994299712042</v>
      </c>
      <c r="D2326" s="2">
        <f>MACD!E2326</f>
        <v>-0.93950409229044851</v>
      </c>
      <c r="E2326" s="2">
        <f>MACD!F2326</f>
        <v>-0.75085056908423986</v>
      </c>
      <c r="F2326" s="2">
        <f>'Moving Avg'!D2326</f>
        <v>96.116259999999997</v>
      </c>
      <c r="G2326" s="2">
        <f>'Moving Avg'!F2326</f>
        <v>95.017989999999983</v>
      </c>
      <c r="H2326" s="2">
        <f>'Moving Avg'!G2326</f>
        <v>93.834396000000012</v>
      </c>
      <c r="I2326" s="2">
        <f>'Moving Avg'!H2326</f>
        <v>82.560975999999997</v>
      </c>
      <c r="J2326" s="5" t="str">
        <f>OBV!F2326</f>
        <v>BULLISH</v>
      </c>
      <c r="K2326" s="5" t="str">
        <f>OBV!G2326</f>
        <v>WEAK</v>
      </c>
      <c r="L2326" s="5" t="str">
        <f>OBV!H2326</f>
        <v>BULLISH DIVERGENCE</v>
      </c>
    </row>
    <row r="2327" spans="1:12" ht="13.5" x14ac:dyDescent="0.25">
      <c r="A2327" s="3">
        <f>RSI!A2327</f>
        <v>45692</v>
      </c>
      <c r="B2327" s="2">
        <f>RSI!B2327</f>
        <v>97.3125</v>
      </c>
      <c r="C2327" s="2">
        <f>RSI!I2327</f>
        <v>64.216994299712042</v>
      </c>
      <c r="D2327" s="2">
        <f>MACD!E2327</f>
        <v>-1.0067834828627156</v>
      </c>
      <c r="E2327" s="2">
        <f>MACD!F2327</f>
        <v>-0.80203715183993496</v>
      </c>
      <c r="F2327" s="2">
        <f>'Moving Avg'!D2327</f>
        <v>96.731259999999992</v>
      </c>
      <c r="G2327" s="2">
        <f>'Moving Avg'!F2327</f>
        <v>95.197519999999983</v>
      </c>
      <c r="H2327" s="2">
        <f>'Moving Avg'!G2327</f>
        <v>93.915019999999998</v>
      </c>
      <c r="I2327" s="2">
        <f>'Moving Avg'!H2327</f>
        <v>82.699238499999979</v>
      </c>
      <c r="J2327" s="5" t="str">
        <f>OBV!F2327</f>
        <v>BULLISH</v>
      </c>
      <c r="K2327" s="5" t="str">
        <f>OBV!G2327</f>
        <v>WEAK</v>
      </c>
      <c r="L2327" s="5" t="str">
        <f>OBV!H2327</f>
        <v>CONFIRMED BULLISH</v>
      </c>
    </row>
    <row r="2328" spans="1:12" ht="13.5" x14ac:dyDescent="0.25">
      <c r="A2328" s="3">
        <f>RSI!A2328</f>
        <v>45693</v>
      </c>
      <c r="B2328" s="2">
        <f>RSI!B2328</f>
        <v>97.3125</v>
      </c>
      <c r="C2328" s="2">
        <f>RSI!I2328</f>
        <v>64.216994299712027</v>
      </c>
      <c r="D2328" s="2">
        <f>MACD!E2328</f>
        <v>-1.0058133930505306</v>
      </c>
      <c r="E2328" s="2">
        <f>MACD!F2328</f>
        <v>-0.84279240008205414</v>
      </c>
      <c r="F2328" s="2">
        <f>'Moving Avg'!D2328</f>
        <v>97.346260000000001</v>
      </c>
      <c r="G2328" s="2">
        <f>'Moving Avg'!F2328</f>
        <v>95.37657999999999</v>
      </c>
      <c r="H2328" s="2">
        <f>'Moving Avg'!G2328</f>
        <v>93.995643999999999</v>
      </c>
      <c r="I2328" s="2">
        <f>'Moving Avg'!H2328</f>
        <v>82.837500999999975</v>
      </c>
      <c r="J2328" s="5" t="str">
        <f>OBV!F2328</f>
        <v>BULLISH</v>
      </c>
      <c r="K2328" s="5" t="str">
        <f>OBV!G2328</f>
        <v>WEAK</v>
      </c>
      <c r="L2328" s="5" t="str">
        <f>OBV!H2328</f>
        <v>CONFIRMED BULLISH</v>
      </c>
    </row>
    <row r="2329" spans="1:12" ht="13.5" x14ac:dyDescent="0.25">
      <c r="A2329" s="3">
        <f>RSI!A2329</f>
        <v>45694</v>
      </c>
      <c r="B2329" s="2">
        <f>RSI!B2329</f>
        <v>93.75</v>
      </c>
      <c r="C2329" s="2">
        <f>RSI!I2329</f>
        <v>43.488744251324327</v>
      </c>
      <c r="D2329" s="2">
        <f>MACD!E2329</f>
        <v>-0.68504351193783464</v>
      </c>
      <c r="E2329" s="2">
        <f>MACD!F2329</f>
        <v>-0.81124262245321022</v>
      </c>
      <c r="F2329" s="2">
        <f>'Moving Avg'!D2329</f>
        <v>96.616880000000009</v>
      </c>
      <c r="G2329" s="2">
        <f>'Moving Avg'!F2329</f>
        <v>95.377514999999988</v>
      </c>
      <c r="H2329" s="2">
        <f>'Moving Avg'!G2329</f>
        <v>94.005018000000007</v>
      </c>
      <c r="I2329" s="2">
        <f>'Moving Avg'!H2329</f>
        <v>82.95795099999998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93.75</v>
      </c>
      <c r="C2330" s="2">
        <f>RSI!I2330</f>
        <v>43.488744251324334</v>
      </c>
      <c r="D2330" s="2">
        <f>MACD!E2330</f>
        <v>-0.25765920608672843</v>
      </c>
      <c r="E2330" s="2">
        <f>MACD!F2330</f>
        <v>-0.7005259391799139</v>
      </c>
      <c r="F2330" s="2">
        <f>'Moving Avg'!D2330</f>
        <v>95.887500000000003</v>
      </c>
      <c r="G2330" s="2">
        <f>'Moving Avg'!F2330</f>
        <v>95.378450000000001</v>
      </c>
      <c r="H2330" s="2">
        <f>'Moving Avg'!G2330</f>
        <v>94.014392000000001</v>
      </c>
      <c r="I2330" s="2">
        <f>'Moving Avg'!H2330</f>
        <v>83.078400999999971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</row>
    <row r="2331" spans="1:12" ht="13.5" x14ac:dyDescent="0.25">
      <c r="A2331" s="3">
        <f>RSI!A2331</f>
        <v>45698</v>
      </c>
      <c r="B2331" s="2">
        <f>RSI!B2331</f>
        <v>93.75</v>
      </c>
      <c r="C2331" s="2">
        <f>RSI!I2331</f>
        <v>43.488744251324334</v>
      </c>
      <c r="D2331" s="2">
        <f>MACD!E2331</f>
        <v>0.25640438631612028</v>
      </c>
      <c r="E2331" s="2">
        <f>MACD!F2331</f>
        <v>-0.50913987408070704</v>
      </c>
      <c r="F2331" s="2">
        <f>'Moving Avg'!D2331</f>
        <v>95.174999999999997</v>
      </c>
      <c r="G2331" s="2">
        <f>'Moving Avg'!F2331</f>
        <v>95.379384999999985</v>
      </c>
      <c r="H2331" s="2">
        <f>'Moving Avg'!G2331</f>
        <v>94.04439200000003</v>
      </c>
      <c r="I2331" s="2">
        <f>'Moving Avg'!H2331</f>
        <v>83.198850999999976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93.75</v>
      </c>
      <c r="C2332" s="2">
        <f>RSI!I2332</f>
        <v>43.488744251324334</v>
      </c>
      <c r="D2332" s="2">
        <f>MACD!E2332</f>
        <v>0.19705074063385553</v>
      </c>
      <c r="E2332" s="2">
        <f>MACD!F2332</f>
        <v>-0.36790175113779455</v>
      </c>
      <c r="F2332" s="2">
        <f>'Moving Avg'!D2332</f>
        <v>94.462500000000006</v>
      </c>
      <c r="G2332" s="2">
        <f>'Moving Avg'!F2332</f>
        <v>95.379384999999985</v>
      </c>
      <c r="H2332" s="2">
        <f>'Moving Avg'!G2332</f>
        <v>94.117516000000037</v>
      </c>
      <c r="I2332" s="2">
        <f>'Moving Avg'!H2332</f>
        <v>83.319300999999982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95.615600000000001</v>
      </c>
      <c r="C2333" s="2">
        <f>RSI!I2333</f>
        <v>53.957085367368137</v>
      </c>
      <c r="D2333" s="2">
        <f>MACD!E2333</f>
        <v>1.5665967057913122E-2</v>
      </c>
      <c r="E2333" s="2">
        <f>MACD!F2333</f>
        <v>-0.29118820749865304</v>
      </c>
      <c r="F2333" s="2">
        <f>'Moving Avg'!D2333</f>
        <v>94.12312</v>
      </c>
      <c r="G2333" s="2">
        <f>'Moving Avg'!F2333</f>
        <v>95.449224999999998</v>
      </c>
      <c r="H2333" s="2">
        <f>'Moving Avg'!G2333</f>
        <v>94.173578000000035</v>
      </c>
      <c r="I2333" s="2">
        <f>'Moving Avg'!H2333</f>
        <v>83.449078999999969</v>
      </c>
      <c r="J2333" s="5" t="str">
        <f>OBV!F2333</f>
        <v>BULLISH</v>
      </c>
      <c r="K2333" s="5" t="str">
        <f>OBV!G2333</f>
        <v>NEUTRAL</v>
      </c>
      <c r="L2333" s="5" t="str">
        <f>OBV!H2333</f>
        <v>BULLISH DIVERGENCE</v>
      </c>
    </row>
    <row r="2334" spans="1:12" ht="13.5" x14ac:dyDescent="0.25">
      <c r="A2334" s="3">
        <f>RSI!A2334</f>
        <v>45701</v>
      </c>
      <c r="B2334" s="2">
        <f>RSI!B2334</f>
        <v>95.615600000000001</v>
      </c>
      <c r="C2334" s="2">
        <f>RSI!I2334</f>
        <v>53.957085367368137</v>
      </c>
      <c r="D2334" s="2">
        <f>MACD!E2334</f>
        <v>0.34373355508749626</v>
      </c>
      <c r="E2334" s="2">
        <f>MACD!F2334</f>
        <v>-0.1642038549814232</v>
      </c>
      <c r="F2334" s="2">
        <f>'Moving Avg'!D2334</f>
        <v>94.496239999999986</v>
      </c>
      <c r="G2334" s="2">
        <f>'Moving Avg'!F2334</f>
        <v>95.514380000000003</v>
      </c>
      <c r="H2334" s="2">
        <f>'Moving Avg'!G2334</f>
        <v>94.229640000000032</v>
      </c>
      <c r="I2334" s="2">
        <f>'Moving Avg'!H2334</f>
        <v>83.581033999999988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</row>
    <row r="2335" spans="1:12" ht="13.5" x14ac:dyDescent="0.25">
      <c r="A2335" s="3">
        <f>RSI!A2335</f>
        <v>45702</v>
      </c>
      <c r="B2335" s="2">
        <f>RSI!B2335</f>
        <v>95.615600000000001</v>
      </c>
      <c r="C2335" s="2">
        <f>RSI!I2335</f>
        <v>53.957085367368137</v>
      </c>
      <c r="D2335" s="2">
        <f>MACD!E2335</f>
        <v>0.61714908924072631</v>
      </c>
      <c r="E2335" s="2">
        <f>MACD!F2335</f>
        <v>-7.9332661369933E-3</v>
      </c>
      <c r="F2335" s="2">
        <f>'Moving Avg'!D2335</f>
        <v>94.869359999999986</v>
      </c>
      <c r="G2335" s="2">
        <f>'Moving Avg'!F2335</f>
        <v>95.562190000000015</v>
      </c>
      <c r="H2335" s="2">
        <f>'Moving Avg'!G2335</f>
        <v>94.266952000000018</v>
      </c>
      <c r="I2335" s="2">
        <f>'Moving Avg'!H2335</f>
        <v>83.712988999999993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</row>
    <row r="2336" spans="1:12" ht="13.5" x14ac:dyDescent="0.25">
      <c r="A2336" s="3">
        <f>RSI!A2336</f>
        <v>45705</v>
      </c>
      <c r="B2336" s="2">
        <f>RSI!B2336</f>
        <v>94.6875</v>
      </c>
      <c r="C2336" s="2">
        <f>RSI!I2336</f>
        <v>48.387689562392765</v>
      </c>
      <c r="D2336" s="2">
        <f>MACD!E2336</f>
        <v>0.90039374888510793</v>
      </c>
      <c r="E2336" s="2">
        <f>MACD!F2336</f>
        <v>0.17373213686742695</v>
      </c>
      <c r="F2336" s="2">
        <f>'Moving Avg'!D2336</f>
        <v>95.05686</v>
      </c>
      <c r="G2336" s="2">
        <f>'Moving Avg'!F2336</f>
        <v>95.562660000000008</v>
      </c>
      <c r="H2336" s="2">
        <f>'Moving Avg'!G2336</f>
        <v>94.285702000000043</v>
      </c>
      <c r="I2336" s="2">
        <f>'Moving Avg'!H2336</f>
        <v>83.853799999999993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</row>
    <row r="2337" spans="1:12" ht="13.5" x14ac:dyDescent="0.25">
      <c r="A2337" s="3">
        <f>RSI!A2337</f>
        <v>45706</v>
      </c>
      <c r="B2337" s="2">
        <f>RSI!B2337</f>
        <v>94.6875</v>
      </c>
      <c r="C2337" s="2">
        <f>RSI!I2337</f>
        <v>48.387689562392765</v>
      </c>
      <c r="D2337" s="2">
        <f>MACD!E2337</f>
        <v>1.1419627130066488</v>
      </c>
      <c r="E2337" s="2">
        <f>MACD!F2337</f>
        <v>0.36737825209527131</v>
      </c>
      <c r="F2337" s="2">
        <f>'Moving Avg'!D2337</f>
        <v>95.24436</v>
      </c>
      <c r="G2337" s="2">
        <f>'Moving Avg'!F2337</f>
        <v>95.562660000000008</v>
      </c>
      <c r="H2337" s="2">
        <f>'Moving Avg'!G2337</f>
        <v>94.30445200000004</v>
      </c>
      <c r="I2337" s="2">
        <f>'Moving Avg'!H2337</f>
        <v>83.987165999999974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</row>
    <row r="2338" spans="1:12" ht="13.5" x14ac:dyDescent="0.25">
      <c r="A2338" s="3">
        <f>RSI!A2338</f>
        <v>45707</v>
      </c>
      <c r="B2338" s="2">
        <f>RSI!B2338</f>
        <v>94.6875</v>
      </c>
      <c r="C2338" s="2">
        <f>RSI!I2338</f>
        <v>48.387689562392772</v>
      </c>
      <c r="D2338" s="2">
        <f>MACD!E2338</f>
        <v>1.3481268562585171</v>
      </c>
      <c r="E2338" s="2">
        <f>MACD!F2338</f>
        <v>0.56352797292792056</v>
      </c>
      <c r="F2338" s="2">
        <f>'Moving Avg'!D2338</f>
        <v>95.05874</v>
      </c>
      <c r="G2338" s="2">
        <f>'Moving Avg'!F2338</f>
        <v>95.539220000000014</v>
      </c>
      <c r="H2338" s="2">
        <f>'Moving Avg'!G2338</f>
        <v>94.323202000000038</v>
      </c>
      <c r="I2338" s="2">
        <f>'Moving Avg'!H2338</f>
        <v>84.116656999999975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94.537499999999994</v>
      </c>
      <c r="C2339" s="2">
        <f>RSI!I2339</f>
        <v>47.400071253893309</v>
      </c>
      <c r="D2339" s="2">
        <f>MACD!E2339</f>
        <v>0.9872369188488932</v>
      </c>
      <c r="E2339" s="2">
        <f>MACD!F2339</f>
        <v>0.64826976211211518</v>
      </c>
      <c r="F2339" s="2">
        <f>'Moving Avg'!D2339</f>
        <v>94.843119999999999</v>
      </c>
      <c r="G2339" s="2">
        <f>'Moving Avg'!F2339</f>
        <v>95.485780000000005</v>
      </c>
      <c r="H2339" s="2">
        <f>'Moving Avg'!G2339</f>
        <v>94.33895200000002</v>
      </c>
      <c r="I2339" s="2">
        <f>'Moving Avg'!H2339</f>
        <v>84.245397999999966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</row>
    <row r="2340" spans="1:12" ht="13.5" x14ac:dyDescent="0.25">
      <c r="A2340" s="3">
        <f>RSI!A2340</f>
        <v>45709</v>
      </c>
      <c r="B2340" s="2">
        <f>RSI!B2340</f>
        <v>94.537499999999994</v>
      </c>
      <c r="C2340" s="2">
        <f>RSI!I2340</f>
        <v>47.400071253893309</v>
      </c>
      <c r="D2340" s="2">
        <f>MACD!E2340</f>
        <v>0.6842634702362318</v>
      </c>
      <c r="E2340" s="2">
        <f>MACD!F2340</f>
        <v>0.65546850373693855</v>
      </c>
      <c r="F2340" s="2">
        <f>'Moving Avg'!D2340</f>
        <v>94.627500000000012</v>
      </c>
      <c r="G2340" s="2">
        <f>'Moving Avg'!F2340</f>
        <v>95.384530000000012</v>
      </c>
      <c r="H2340" s="2">
        <f>'Moving Avg'!G2340</f>
        <v>94.354702000000032</v>
      </c>
      <c r="I2340" s="2">
        <f>'Moving Avg'!H2340</f>
        <v>84.374138999999957</v>
      </c>
      <c r="J2340" s="5" t="str">
        <f>OBV!F2340</f>
        <v>BEARISH</v>
      </c>
      <c r="K2340" s="5" t="str">
        <f>OBV!G2340</f>
        <v>NEUTRAL</v>
      </c>
      <c r="L2340" s="5" t="str">
        <f>OBV!H2340</f>
        <v>CONFIRMED BEARISH</v>
      </c>
    </row>
    <row r="2341" spans="1:12" ht="13.5" x14ac:dyDescent="0.25">
      <c r="A2341" s="3">
        <f>RSI!A2341</f>
        <v>45712</v>
      </c>
      <c r="B2341" s="2">
        <f>RSI!B2341</f>
        <v>94.481300000000005</v>
      </c>
      <c r="C2341" s="2">
        <f>RSI!I2341</f>
        <v>46.983381386855676</v>
      </c>
      <c r="D2341" s="2">
        <f>MACD!E2341</f>
        <v>0.43428183989598779</v>
      </c>
      <c r="E2341" s="2">
        <f>MACD!F2341</f>
        <v>0.61123117096874846</v>
      </c>
      <c r="F2341" s="2">
        <f>'Moving Avg'!D2341</f>
        <v>94.58626000000001</v>
      </c>
      <c r="G2341" s="2">
        <f>'Moving Avg'!F2341</f>
        <v>95.233595000000008</v>
      </c>
      <c r="H2341" s="2">
        <f>'Moving Avg'!G2341</f>
        <v>94.36089000000004</v>
      </c>
      <c r="I2341" s="2">
        <f>'Moving Avg'!H2341</f>
        <v>84.502598999999961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</row>
    <row r="2342" spans="1:12" ht="13.5" x14ac:dyDescent="0.25">
      <c r="A2342" s="3">
        <f>RSI!A2342</f>
        <v>45713</v>
      </c>
      <c r="B2342" s="2">
        <f>RSI!B2342</f>
        <v>94.481300000000005</v>
      </c>
      <c r="C2342" s="2">
        <f>RSI!I2342</f>
        <v>46.983381386855676</v>
      </c>
      <c r="D2342" s="2">
        <f>MACD!E2342</f>
        <v>0.2251443022801709</v>
      </c>
      <c r="E2342" s="2">
        <f>MACD!F2342</f>
        <v>0.53401379723103293</v>
      </c>
      <c r="F2342" s="2">
        <f>'Moving Avg'!D2342</f>
        <v>94.545019999999994</v>
      </c>
      <c r="G2342" s="2">
        <f>'Moving Avg'!F2342</f>
        <v>95.245784999999984</v>
      </c>
      <c r="H2342" s="2">
        <f>'Moving Avg'!G2342</f>
        <v>94.366516000000047</v>
      </c>
      <c r="I2342" s="2">
        <f>'Moving Avg'!H2342</f>
        <v>84.626705499999957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</row>
    <row r="2343" spans="1:12" ht="13.5" x14ac:dyDescent="0.25">
      <c r="A2343" s="3">
        <f>RSI!A2343</f>
        <v>45714</v>
      </c>
      <c r="B2343" s="2">
        <f>RSI!B2343</f>
        <v>90.3</v>
      </c>
      <c r="C2343" s="2">
        <f>RSI!I2343</f>
        <v>26.717270565439733</v>
      </c>
      <c r="D2343" s="2">
        <f>MACD!E2343</f>
        <v>0.64713176651530091</v>
      </c>
      <c r="E2343" s="2">
        <f>MACD!F2343</f>
        <v>0.55663739108788657</v>
      </c>
      <c r="F2343" s="2">
        <f>'Moving Avg'!D2343</f>
        <v>93.667519999999996</v>
      </c>
      <c r="G2343" s="2">
        <f>'Moving Avg'!F2343</f>
        <v>95.048909999999992</v>
      </c>
      <c r="H2343" s="2">
        <f>'Moving Avg'!G2343</f>
        <v>94.288140000000041</v>
      </c>
      <c r="I2343" s="2">
        <f>'Moving Avg'!H2343</f>
        <v>84.716843999999966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</row>
    <row r="2344" spans="1:12" ht="13.5" x14ac:dyDescent="0.25">
      <c r="A2344" s="3">
        <f>RSI!A2344</f>
        <v>45715</v>
      </c>
      <c r="B2344" s="2">
        <f>RSI!B2344</f>
        <v>93.112499999999997</v>
      </c>
      <c r="C2344" s="2">
        <f>RSI!I2344</f>
        <v>44.163764379610242</v>
      </c>
      <c r="D2344" s="2">
        <f>MACD!E2344</f>
        <v>0.82261730953125323</v>
      </c>
      <c r="E2344" s="2">
        <f>MACD!F2344</f>
        <v>0.60983337477655997</v>
      </c>
      <c r="F2344" s="2">
        <f>'Moving Avg'!D2344</f>
        <v>93.38252</v>
      </c>
      <c r="G2344" s="2">
        <f>'Moving Avg'!F2344</f>
        <v>94.834689999999981</v>
      </c>
      <c r="H2344" s="2">
        <f>'Moving Avg'!G2344</f>
        <v>94.258514000000048</v>
      </c>
      <c r="I2344" s="2">
        <f>'Moving Avg'!H2344</f>
        <v>84.821044999999955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</row>
    <row r="2345" spans="1:12" ht="13.5" x14ac:dyDescent="0.25">
      <c r="A2345" s="3">
        <f>RSI!A2345</f>
        <v>45716</v>
      </c>
      <c r="B2345" s="2">
        <f>RSI!B2345</f>
        <v>93.112499999999997</v>
      </c>
      <c r="C2345" s="2">
        <f>RSI!I2345</f>
        <v>44.163764379610242</v>
      </c>
      <c r="D2345" s="2">
        <f>MACD!E2345</f>
        <v>0.97925678272574146</v>
      </c>
      <c r="E2345" s="2">
        <f>MACD!F2345</f>
        <v>0.68371805636639627</v>
      </c>
      <c r="F2345" s="2">
        <f>'Moving Avg'!D2345</f>
        <v>93.097520000000003</v>
      </c>
      <c r="G2345" s="2">
        <f>'Moving Avg'!F2345</f>
        <v>94.620469999999969</v>
      </c>
      <c r="H2345" s="2">
        <f>'Moving Avg'!G2345</f>
        <v>94.228888000000055</v>
      </c>
      <c r="I2345" s="2">
        <f>'Moving Avg'!H2345</f>
        <v>84.925245999999973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45719</v>
      </c>
      <c r="B2346" s="2">
        <f>RSI!B2346</f>
        <v>93.112499999999997</v>
      </c>
      <c r="C2346" s="2">
        <f>RSI!I2346</f>
        <v>44.163764379610235</v>
      </c>
      <c r="D2346" s="2">
        <f>MACD!E2346</f>
        <v>0.97656113599519756</v>
      </c>
      <c r="E2346" s="2">
        <f>MACD!F2346</f>
        <v>0.7422866722921565</v>
      </c>
      <c r="F2346" s="2">
        <f>'Moving Avg'!D2346</f>
        <v>92.823760000000007</v>
      </c>
      <c r="G2346" s="2">
        <f>'Moving Avg'!F2346</f>
        <v>94.410469999999961</v>
      </c>
      <c r="H2346" s="2">
        <f>'Moving Avg'!G2346</f>
        <v>94.216138000000043</v>
      </c>
      <c r="I2346" s="2">
        <f>'Moving Avg'!H2346</f>
        <v>85.029446999999962</v>
      </c>
      <c r="J2346" s="5" t="str">
        <f>OBV!F2346</f>
        <v>BULLISH</v>
      </c>
      <c r="K2346" s="5" t="str">
        <f>OBV!G2346</f>
        <v>NEUTRAL</v>
      </c>
      <c r="L2346" s="5" t="str">
        <f>OBV!H2346</f>
        <v>BULLISH DIVERGENCE</v>
      </c>
    </row>
    <row r="2347" spans="1:12" ht="13.5" x14ac:dyDescent="0.25">
      <c r="A2347" s="3">
        <f>RSI!A2347</f>
        <v>45720</v>
      </c>
      <c r="B2347" s="2">
        <f>RSI!B2347</f>
        <v>93.112499999999997</v>
      </c>
      <c r="C2347" s="2">
        <f>RSI!I2347</f>
        <v>44.163764379610242</v>
      </c>
      <c r="D2347" s="2">
        <f>MACD!E2347</f>
        <v>0.98126897817500947</v>
      </c>
      <c r="E2347" s="2">
        <f>MACD!F2347</f>
        <v>0.79008313346872716</v>
      </c>
      <c r="F2347" s="2">
        <f>'Moving Avg'!D2347</f>
        <v>92.55</v>
      </c>
      <c r="G2347" s="2">
        <f>'Moving Avg'!F2347</f>
        <v>94.200469999999967</v>
      </c>
      <c r="H2347" s="2">
        <f>'Moving Avg'!G2347</f>
        <v>94.20376200000004</v>
      </c>
      <c r="I2347" s="2">
        <f>'Moving Avg'!H2347</f>
        <v>85.13364799999998</v>
      </c>
      <c r="J2347" s="5" t="str">
        <f>OBV!F2347</f>
        <v>BULLISH</v>
      </c>
      <c r="K2347" s="5" t="str">
        <f>OBV!G2347</f>
        <v>NEUTRAL</v>
      </c>
      <c r="L2347" s="5" t="str">
        <f>OBV!H2347</f>
        <v>BULLISH DIVERGENCE</v>
      </c>
    </row>
    <row r="2348" spans="1:12" ht="13.5" x14ac:dyDescent="0.25">
      <c r="A2348" s="3">
        <f>RSI!A2348</f>
        <v>45721</v>
      </c>
      <c r="B2348" s="2">
        <f>RSI!B2348</f>
        <v>93.112499999999997</v>
      </c>
      <c r="C2348" s="2">
        <f>RSI!I2348</f>
        <v>44.163764379610242</v>
      </c>
      <c r="D2348" s="2">
        <f>MACD!E2348</f>
        <v>0.99172362400621239</v>
      </c>
      <c r="E2348" s="2">
        <f>MACD!F2348</f>
        <v>0.83041123157622421</v>
      </c>
      <c r="F2348" s="2">
        <f>'Moving Avg'!D2348</f>
        <v>93.112499999999997</v>
      </c>
      <c r="G2348" s="2">
        <f>'Moving Avg'!F2348</f>
        <v>93.990469999999974</v>
      </c>
      <c r="H2348" s="2">
        <f>'Moving Avg'!G2348</f>
        <v>94.275574000000034</v>
      </c>
      <c r="I2348" s="2">
        <f>'Moving Avg'!H2348</f>
        <v>85.237892999999971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</row>
    <row r="2349" spans="1:12" ht="13.5" x14ac:dyDescent="0.25">
      <c r="A2349" s="3">
        <f>RSI!A2349</f>
        <v>45722</v>
      </c>
      <c r="B2349" s="2">
        <f>RSI!B2349</f>
        <v>93.140600000000006</v>
      </c>
      <c r="C2349" s="2">
        <f>RSI!I2349</f>
        <v>44.355483797147677</v>
      </c>
      <c r="D2349" s="2">
        <f>MACD!E2349</f>
        <v>0.9814032055092099</v>
      </c>
      <c r="E2349" s="2">
        <f>MACD!F2349</f>
        <v>0.86060962636282134</v>
      </c>
      <c r="F2349" s="2">
        <f>'Moving Avg'!D2349</f>
        <v>93.118120000000005</v>
      </c>
      <c r="G2349" s="2">
        <f>'Moving Avg'!F2349</f>
        <v>93.959999999999965</v>
      </c>
      <c r="H2349" s="2">
        <f>'Moving Avg'!G2349</f>
        <v>94.336510000000033</v>
      </c>
      <c r="I2349" s="2">
        <f>'Moving Avg'!H2349</f>
        <v>85.342278499999978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93.140600000000006</v>
      </c>
      <c r="C2350" s="2">
        <f>RSI!I2350</f>
        <v>44.355483797147691</v>
      </c>
      <c r="D2350" s="2">
        <f>MACD!E2350</f>
        <v>0.97805241374649654</v>
      </c>
      <c r="E2350" s="2">
        <f>MACD!F2350</f>
        <v>0.88409818383955652</v>
      </c>
      <c r="F2350" s="2">
        <f>'Moving Avg'!D2350</f>
        <v>93.123739999999998</v>
      </c>
      <c r="G2350" s="2">
        <f>'Moving Avg'!F2350</f>
        <v>93.929529999999971</v>
      </c>
      <c r="H2350" s="2">
        <f>'Moving Avg'!G2350</f>
        <v>94.397446000000016</v>
      </c>
      <c r="I2350" s="2">
        <f>'Moving Avg'!H2350</f>
        <v>85.44666399999997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94.6875</v>
      </c>
      <c r="C2351" s="2">
        <f>RSI!I2351</f>
        <v>54.36046858745145</v>
      </c>
      <c r="D2351" s="2">
        <f>MACD!E2351</f>
        <v>0.85696900237975626</v>
      </c>
      <c r="E2351" s="2">
        <f>MACD!F2351</f>
        <v>0.8786723475475966</v>
      </c>
      <c r="F2351" s="2">
        <f>'Moving Avg'!D2351</f>
        <v>93.438739999999996</v>
      </c>
      <c r="G2351" s="2">
        <f>'Moving Avg'!F2351</f>
        <v>93.976404999999986</v>
      </c>
      <c r="H2351" s="2">
        <f>'Moving Avg'!G2351</f>
        <v>94.489320000000021</v>
      </c>
      <c r="I2351" s="2">
        <f>'Moving Avg'!H2351</f>
        <v>85.567447499999957</v>
      </c>
      <c r="J2351" s="5" t="str">
        <f>OBV!F2351</f>
        <v>BULLISH</v>
      </c>
      <c r="K2351" s="5" t="str">
        <f>OBV!G2351</f>
        <v>WEAK</v>
      </c>
      <c r="L2351" s="5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94.6875</v>
      </c>
      <c r="C2352" s="2">
        <f>RSI!I2352</f>
        <v>54.36046858745145</v>
      </c>
      <c r="D2352" s="2">
        <f>MACD!E2352</f>
        <v>0.74998719572626271</v>
      </c>
      <c r="E2352" s="2">
        <f>MACD!F2352</f>
        <v>0.85293531718332982</v>
      </c>
      <c r="F2352" s="2">
        <f>'Moving Avg'!D2352</f>
        <v>93.753740000000008</v>
      </c>
      <c r="G2352" s="2">
        <f>'Moving Avg'!F2352</f>
        <v>94.023279999999986</v>
      </c>
      <c r="H2352" s="2">
        <f>'Moving Avg'!G2352</f>
        <v>94.508258000000012</v>
      </c>
      <c r="I2352" s="2">
        <f>'Moving Avg'!H2352</f>
        <v>85.688230999999959</v>
      </c>
      <c r="J2352" s="5" t="str">
        <f>OBV!F2352</f>
        <v>BULLISH</v>
      </c>
      <c r="K2352" s="5" t="str">
        <f>OBV!G2352</f>
        <v>WEAK</v>
      </c>
      <c r="L2352" s="5" t="str">
        <f>OBV!H2352</f>
        <v>CONFIRMED BULLISH</v>
      </c>
    </row>
    <row r="2353" spans="1:12" ht="13.5" x14ac:dyDescent="0.25">
      <c r="A2353" s="3">
        <f>RSI!A2353</f>
        <v>45728</v>
      </c>
      <c r="B2353" s="2">
        <f>RSI!B2353</f>
        <v>94.6875</v>
      </c>
      <c r="C2353" s="2">
        <f>RSI!I2353</f>
        <v>54.36046858745145</v>
      </c>
      <c r="D2353" s="2">
        <f>MACD!E2353</f>
        <v>1.1995897684627721E-2</v>
      </c>
      <c r="E2353" s="2">
        <f>MACD!F2353</f>
        <v>0.68474743328358945</v>
      </c>
      <c r="F2353" s="2">
        <f>'Moving Avg'!D2353</f>
        <v>94.068740000000005</v>
      </c>
      <c r="G2353" s="2">
        <f>'Moving Avg'!F2353</f>
        <v>93.976874999999978</v>
      </c>
      <c r="H2353" s="2">
        <f>'Moving Avg'!G2353</f>
        <v>94.527008000000009</v>
      </c>
      <c r="I2353" s="2">
        <f>'Moving Avg'!H2353</f>
        <v>85.81323799999997</v>
      </c>
      <c r="J2353" s="5" t="str">
        <f>OBV!F2353</f>
        <v>BULLISH</v>
      </c>
      <c r="K2353" s="5" t="str">
        <f>OBV!G2353</f>
        <v>WEAK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94.6875</v>
      </c>
      <c r="C2354" s="2">
        <f>RSI!I2354</f>
        <v>54.36046858745145</v>
      </c>
      <c r="D2354" s="2">
        <f>MACD!E2354</f>
        <v>-0.1836468104412603</v>
      </c>
      <c r="E2354" s="2">
        <f>MACD!F2354</f>
        <v>0.51106858453861947</v>
      </c>
      <c r="F2354" s="2">
        <f>'Moving Avg'!D2354</f>
        <v>94.378119999999996</v>
      </c>
      <c r="G2354" s="2">
        <f>'Moving Avg'!F2354</f>
        <v>93.930469999999985</v>
      </c>
      <c r="H2354" s="2">
        <f>'Moving Avg'!G2354</f>
        <v>94.545946000000001</v>
      </c>
      <c r="I2354" s="2">
        <f>'Moving Avg'!H2354</f>
        <v>85.938244999999952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94.6875</v>
      </c>
      <c r="C2355" s="2">
        <f>RSI!I2355</f>
        <v>54.36046858745145</v>
      </c>
      <c r="D2355" s="2">
        <f>MACD!E2355</f>
        <v>-0.35278401127560244</v>
      </c>
      <c r="E2355" s="2">
        <f>MACD!F2355</f>
        <v>0.33829806537577511</v>
      </c>
      <c r="F2355" s="2">
        <f>'Moving Avg'!D2355</f>
        <v>94.6875</v>
      </c>
      <c r="G2355" s="2">
        <f>'Moving Avg'!F2355</f>
        <v>93.884064999999993</v>
      </c>
      <c r="H2355" s="2">
        <f>'Moving Avg'!G2355</f>
        <v>94.564884000000006</v>
      </c>
      <c r="I2355" s="2">
        <f>'Moving Avg'!H2355</f>
        <v>86.050408499999961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94.6875</v>
      </c>
      <c r="C2356" s="2">
        <f>RSI!I2356</f>
        <v>54.36046858745145</v>
      </c>
      <c r="D2356" s="2">
        <f>MACD!E2356</f>
        <v>-0.49922729955008549</v>
      </c>
      <c r="E2356" s="2">
        <f>MACD!F2356</f>
        <v>0.17079299239060303</v>
      </c>
      <c r="F2356" s="2">
        <f>'Moving Avg'!D2356</f>
        <v>94.6875</v>
      </c>
      <c r="G2356" s="2">
        <f>'Moving Avg'!F2356</f>
        <v>93.884064999999993</v>
      </c>
      <c r="H2356" s="2">
        <f>'Moving Avg'!G2356</f>
        <v>94.584008000000011</v>
      </c>
      <c r="I2356" s="2">
        <f>'Moving Avg'!H2356</f>
        <v>86.162571999999969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</row>
    <row r="2357" spans="1:12" ht="13.5" x14ac:dyDescent="0.25">
      <c r="A2357" s="3">
        <f>RSI!A2357</f>
        <v>45734</v>
      </c>
      <c r="B2357" s="2">
        <f>RSI!B2357</f>
        <v>94.6875</v>
      </c>
      <c r="C2357" s="2">
        <f>RSI!I2357</f>
        <v>54.360468587451457</v>
      </c>
      <c r="D2357" s="2">
        <f>MACD!E2357</f>
        <v>-0.62622158751953805</v>
      </c>
      <c r="E2357" s="2">
        <f>MACD!F2357</f>
        <v>1.1390076408574812E-2</v>
      </c>
      <c r="F2357" s="2">
        <f>'Moving Avg'!D2357</f>
        <v>94.6875</v>
      </c>
      <c r="G2357" s="2">
        <f>'Moving Avg'!F2357</f>
        <v>93.884064999999993</v>
      </c>
      <c r="H2357" s="2">
        <f>'Moving Avg'!G2357</f>
        <v>94.603320000000025</v>
      </c>
      <c r="I2357" s="2">
        <f>'Moving Avg'!H2357</f>
        <v>86.28292049999996</v>
      </c>
      <c r="J2357" s="5" t="str">
        <f>OBV!F2357</f>
        <v>NEUTRAL</v>
      </c>
      <c r="K2357" s="5" t="str">
        <f>OBV!G2357</f>
        <v>NEUTRAL</v>
      </c>
      <c r="L2357" s="5" t="str">
        <f>OBV!H2357</f>
        <v>NEUTRAL</v>
      </c>
    </row>
    <row r="2358" spans="1:12" ht="13.5" x14ac:dyDescent="0.25">
      <c r="A2358" s="3">
        <f>RSI!A2358</f>
        <v>45735</v>
      </c>
      <c r="B2358" s="2">
        <f>RSI!B2358</f>
        <v>93.75</v>
      </c>
      <c r="C2358" s="2">
        <f>RSI!I2358</f>
        <v>45.948998047958789</v>
      </c>
      <c r="D2358" s="2">
        <f>MACD!E2358</f>
        <v>-0.66708638193983916</v>
      </c>
      <c r="E2358" s="2">
        <f>MACD!F2358</f>
        <v>-0.12430521526110798</v>
      </c>
      <c r="F2358" s="2">
        <f>'Moving Avg'!D2358</f>
        <v>94.5</v>
      </c>
      <c r="G2358" s="2">
        <f>'Moving Avg'!F2358</f>
        <v>93.837189999999993</v>
      </c>
      <c r="H2358" s="2">
        <f>'Moving Avg'!G2358</f>
        <v>94.603694000000033</v>
      </c>
      <c r="I2358" s="2">
        <f>'Moving Avg'!H2358</f>
        <v>86.394662999999952</v>
      </c>
      <c r="J2358" s="5" t="str">
        <f>OBV!F2358</f>
        <v>BEARISH</v>
      </c>
      <c r="K2358" s="5" t="str">
        <f>OBV!G2358</f>
        <v>NEUTRAL</v>
      </c>
      <c r="L2358" s="5" t="str">
        <f>OBV!H2358</f>
        <v>CONFIRMED BEARISH</v>
      </c>
    </row>
    <row r="2359" spans="1:12" ht="13.5" x14ac:dyDescent="0.25">
      <c r="A2359" s="3">
        <f>RSI!A2359</f>
        <v>45737</v>
      </c>
      <c r="B2359" s="2">
        <f>RSI!B2359</f>
        <v>93.75</v>
      </c>
      <c r="C2359" s="2">
        <f>RSI!I2359</f>
        <v>45.948998047958781</v>
      </c>
      <c r="D2359" s="2">
        <f>MACD!E2359</f>
        <v>-0.69444271509603084</v>
      </c>
      <c r="E2359" s="2">
        <f>MACD!F2359</f>
        <v>-0.23833271522809257</v>
      </c>
      <c r="F2359" s="2">
        <f>'Moving Avg'!D2359</f>
        <v>94.3125</v>
      </c>
      <c r="G2359" s="2">
        <f>'Moving Avg'!F2359</f>
        <v>93.797814999999986</v>
      </c>
      <c r="H2359" s="2">
        <f>'Moving Avg'!G2359</f>
        <v>94.604068000000026</v>
      </c>
      <c r="I2359" s="2">
        <f>'Moving Avg'!H2359</f>
        <v>86.502138999999957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</row>
    <row r="2360" spans="1:12" ht="13.5" x14ac:dyDescent="0.25">
      <c r="A2360" s="3">
        <f>RSI!A2360</f>
        <v>45740</v>
      </c>
      <c r="B2360" s="2">
        <f>RSI!B2360</f>
        <v>93.75</v>
      </c>
      <c r="C2360" s="2">
        <f>RSI!I2360</f>
        <v>45.948998047958781</v>
      </c>
      <c r="D2360" s="2">
        <f>MACD!E2360</f>
        <v>-0.71490659189822736</v>
      </c>
      <c r="E2360" s="2">
        <f>MACD!F2360</f>
        <v>-0.33364749056211951</v>
      </c>
      <c r="F2360" s="2">
        <f>'Moving Avg'!D2360</f>
        <v>94.125</v>
      </c>
      <c r="G2360" s="2">
        <f>'Moving Avg'!F2360</f>
        <v>93.758439999999993</v>
      </c>
      <c r="H2360" s="2">
        <f>'Moving Avg'!G2360</f>
        <v>94.60444200000002</v>
      </c>
      <c r="I2360" s="2">
        <f>'Moving Avg'!H2360</f>
        <v>86.609614999999962</v>
      </c>
      <c r="J2360" s="5" t="str">
        <f>OBV!F2360</f>
        <v>BEARISH</v>
      </c>
      <c r="K2360" s="5" t="str">
        <f>OBV!G2360</f>
        <v>NEUTRAL</v>
      </c>
      <c r="L2360" s="5" t="str">
        <f>OBV!H2360</f>
        <v>CONFIRMED BEARISH</v>
      </c>
    </row>
    <row r="2361" spans="1:12" ht="13.5" x14ac:dyDescent="0.25">
      <c r="A2361" s="3">
        <f>RSI!A2361</f>
        <v>45741</v>
      </c>
      <c r="B2361" s="2">
        <f>RSI!B2361</f>
        <v>93.759399999999999</v>
      </c>
      <c r="C2361" s="2">
        <f>RSI!I2361</f>
        <v>46.053533203504941</v>
      </c>
      <c r="D2361" s="2">
        <f>MACD!E2361</f>
        <v>-0.49244887039682794</v>
      </c>
      <c r="E2361" s="2">
        <f>MACD!F2361</f>
        <v>-0.36540776652906121</v>
      </c>
      <c r="F2361" s="2">
        <f>'Moving Avg'!D2361</f>
        <v>93.93938</v>
      </c>
      <c r="G2361" s="2">
        <f>'Moving Avg'!F2361</f>
        <v>93.72234499999999</v>
      </c>
      <c r="H2361" s="2">
        <f>'Moving Avg'!G2361</f>
        <v>94.605004000000022</v>
      </c>
      <c r="I2361" s="2">
        <f>'Moving Avg'!H2361</f>
        <v>86.725714499999981</v>
      </c>
      <c r="J2361" s="5" t="str">
        <f>OBV!F2361</f>
        <v>BEARISH</v>
      </c>
      <c r="K2361" s="5" t="str">
        <f>OBV!G2361</f>
        <v>NEUTRAL</v>
      </c>
      <c r="L2361" s="5" t="str">
        <f>OBV!H2361</f>
        <v>CONFIRMED BEARISH</v>
      </c>
    </row>
    <row r="2362" spans="1:12" ht="13.5" x14ac:dyDescent="0.25">
      <c r="A2362" s="3">
        <f>RSI!A2362</f>
        <v>45742</v>
      </c>
      <c r="B2362" s="2">
        <f>RSI!B2362</f>
        <v>93.843800000000002</v>
      </c>
      <c r="C2362" s="2">
        <f>RSI!I2362</f>
        <v>47.043850348816179</v>
      </c>
      <c r="D2362" s="2">
        <f>MACD!E2362</f>
        <v>-0.30822189348950246</v>
      </c>
      <c r="E2362" s="2">
        <f>MACD!F2362</f>
        <v>-0.35397059192114949</v>
      </c>
      <c r="F2362" s="2">
        <f>'Moving Avg'!D2362</f>
        <v>93.77064</v>
      </c>
      <c r="G2362" s="2">
        <f>'Moving Avg'!F2362</f>
        <v>93.690469999999991</v>
      </c>
      <c r="H2362" s="2">
        <f>'Moving Avg'!G2362</f>
        <v>94.606880000000018</v>
      </c>
      <c r="I2362" s="2">
        <f>'Moving Avg'!H2362</f>
        <v>86.837969499999957</v>
      </c>
      <c r="J2362" s="5" t="str">
        <f>OBV!F2362</f>
        <v>BEARISH</v>
      </c>
      <c r="K2362" s="5" t="str">
        <f>OBV!G2362</f>
        <v>NEUTRAL</v>
      </c>
      <c r="L2362" s="5" t="str">
        <f>OBV!H2362</f>
        <v>CONFIRMED BEARISH</v>
      </c>
    </row>
    <row r="2363" spans="1:12" ht="13.5" x14ac:dyDescent="0.25">
      <c r="A2363" s="3">
        <f>RSI!A2363</f>
        <v>45743</v>
      </c>
      <c r="B2363" s="2">
        <f>RSI!B2363</f>
        <v>94.6875</v>
      </c>
      <c r="C2363" s="2">
        <f>RSI!I2363</f>
        <v>55.782356088795922</v>
      </c>
      <c r="D2363" s="2">
        <f>MACD!E2363</f>
        <v>-0.21325349969043828</v>
      </c>
      <c r="E2363" s="2">
        <f>MACD!F2363</f>
        <v>-0.32582717347500728</v>
      </c>
      <c r="F2363" s="2">
        <f>'Moving Avg'!D2363</f>
        <v>93.95814</v>
      </c>
      <c r="G2363" s="2">
        <f>'Moving Avg'!F2363</f>
        <v>93.90984499999999</v>
      </c>
      <c r="H2363" s="2">
        <f>'Moving Avg'!G2363</f>
        <v>94.616254000000012</v>
      </c>
      <c r="I2363" s="2">
        <f>'Moving Avg'!H2363</f>
        <v>86.955270499999969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95.625</v>
      </c>
      <c r="C2364" s="2">
        <f>RSI!I2364</f>
        <v>63.073936897804003</v>
      </c>
      <c r="D2364" s="2">
        <f>MACD!E2364</f>
        <v>-0.2058622680849993</v>
      </c>
      <c r="E2364" s="2">
        <f>MACD!F2364</f>
        <v>-0.30183419239700571</v>
      </c>
      <c r="F2364" s="2">
        <f>'Moving Avg'!D2364</f>
        <v>94.33314</v>
      </c>
      <c r="G2364" s="2">
        <f>'Moving Avg'!F2364</f>
        <v>94.035470000000004</v>
      </c>
      <c r="H2364" s="2">
        <f>'Moving Avg'!G2364</f>
        <v>94.642504000000002</v>
      </c>
      <c r="I2364" s="2">
        <f>'Moving Avg'!H2364</f>
        <v>87.076387999999966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95.625</v>
      </c>
      <c r="C2365" s="2">
        <f>RSI!I2365</f>
        <v>63.073936897804003</v>
      </c>
      <c r="D2365" s="2">
        <f>MACD!E2365</f>
        <v>-0.20840916904273854</v>
      </c>
      <c r="E2365" s="2">
        <f>MACD!F2365</f>
        <v>-0.28314918772615227</v>
      </c>
      <c r="F2365" s="2">
        <f>'Moving Avg'!D2365</f>
        <v>94.70814</v>
      </c>
      <c r="G2365" s="2">
        <f>'Moving Avg'!F2365</f>
        <v>94.161095000000003</v>
      </c>
      <c r="H2365" s="2">
        <f>'Moving Avg'!G2365</f>
        <v>94.661816000000016</v>
      </c>
      <c r="I2365" s="2">
        <f>'Moving Avg'!H2365</f>
        <v>87.197505499999977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97.5</v>
      </c>
      <c r="C2366" s="2">
        <f>RSI!I2366</f>
        <v>73.29026848534312</v>
      </c>
      <c r="D2366" s="2">
        <f>MACD!E2366</f>
        <v>-0.35760222057324142</v>
      </c>
      <c r="E2366" s="2">
        <f>MACD!F2366</f>
        <v>-0.29803979429557015</v>
      </c>
      <c r="F2366" s="2">
        <f>'Moving Avg'!D2366</f>
        <v>95.45626</v>
      </c>
      <c r="G2366" s="2">
        <f>'Moving Avg'!F2366</f>
        <v>94.380470000000003</v>
      </c>
      <c r="H2366" s="2">
        <f>'Moving Avg'!G2366</f>
        <v>94.718254000000016</v>
      </c>
      <c r="I2366" s="2">
        <f>'Moving Avg'!H2366</f>
        <v>87.314936999999958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101.8875</v>
      </c>
      <c r="C2367" s="2">
        <f>RSI!I2367</f>
        <v>84.262549033389817</v>
      </c>
      <c r="D2367" s="2">
        <f>MACD!E2367</f>
        <v>-0.82746740658062379</v>
      </c>
      <c r="E2367" s="2">
        <f>MACD!F2367</f>
        <v>-0.40392531675258092</v>
      </c>
      <c r="F2367" s="2">
        <f>'Moving Avg'!D2367</f>
        <v>97.064999999999998</v>
      </c>
      <c r="G2367" s="2">
        <f>'Moving Avg'!F2367</f>
        <v>94.819220000000001</v>
      </c>
      <c r="H2367" s="2">
        <f>'Moving Avg'!G2367</f>
        <v>94.862254000000007</v>
      </c>
      <c r="I2367" s="2">
        <f>'Moving Avg'!H2367</f>
        <v>87.449995499999972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103.125</v>
      </c>
      <c r="C2368" s="2">
        <f>RSI!I2368</f>
        <v>86.008401270651518</v>
      </c>
      <c r="D2368" s="2">
        <f>MACD!E2368</f>
        <v>-1.5041142912692749</v>
      </c>
      <c r="E2368" s="2">
        <f>MACD!F2368</f>
        <v>-0.62396311165591978</v>
      </c>
      <c r="F2368" s="2">
        <f>'Moving Avg'!D2368</f>
        <v>98.752499999999998</v>
      </c>
      <c r="G2368" s="2">
        <f>'Moving Avg'!F2368</f>
        <v>95.319845000000001</v>
      </c>
      <c r="H2368" s="2">
        <f>'Moving Avg'!G2368</f>
        <v>95.021628000000021</v>
      </c>
      <c r="I2368" s="2">
        <f>'Moving Avg'!H2368</f>
        <v>87.582490499999963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98.484399999999994</v>
      </c>
      <c r="C2369" s="2">
        <f>RSI!I2369</f>
        <v>59.397699401103679</v>
      </c>
      <c r="D2369" s="2">
        <f>MACD!E2369</f>
        <v>-1.7801992944724105</v>
      </c>
      <c r="E2369" s="2">
        <f>MACD!F2369</f>
        <v>-0.85521034821921793</v>
      </c>
      <c r="F2369" s="2">
        <f>'Moving Avg'!D2369</f>
        <v>99.324379999999991</v>
      </c>
      <c r="G2369" s="2">
        <f>'Moving Avg'!F2369</f>
        <v>95.587035</v>
      </c>
      <c r="H2369" s="2">
        <f>'Moving Avg'!G2369</f>
        <v>95.07919000000004</v>
      </c>
      <c r="I2369" s="2">
        <f>'Moving Avg'!H2369</f>
        <v>87.691782499999974</v>
      </c>
      <c r="J2369" s="5" t="str">
        <f>OBV!F2369</f>
        <v>BEARISH</v>
      </c>
      <c r="K2369" s="5" t="str">
        <f>OBV!G2369</f>
        <v>NEUTRAL</v>
      </c>
      <c r="L2369" s="5" t="str">
        <f>OBV!H2369</f>
        <v>BEARISH DIVERGENCE</v>
      </c>
    </row>
    <row r="2370" spans="1:12" ht="13.5" x14ac:dyDescent="0.25">
      <c r="A2370" s="3">
        <f>RSI!A2370</f>
        <v>45757</v>
      </c>
      <c r="B2370" s="2">
        <f>RSI!B2370</f>
        <v>98.484399999999994</v>
      </c>
      <c r="C2370" s="2">
        <f>RSI!I2370</f>
        <v>59.397699401103679</v>
      </c>
      <c r="D2370" s="2">
        <f>MACD!E2370</f>
        <v>-2.0301713135691983</v>
      </c>
      <c r="E2370" s="2">
        <f>MACD!F2370</f>
        <v>-1.090202541289214</v>
      </c>
      <c r="F2370" s="2">
        <f>'Moving Avg'!D2370</f>
        <v>99.896259999999998</v>
      </c>
      <c r="G2370" s="2">
        <f>'Moving Avg'!F2370</f>
        <v>95.854225000000014</v>
      </c>
      <c r="H2370" s="2">
        <f>'Moving Avg'!G2370</f>
        <v>95.117628000000039</v>
      </c>
      <c r="I2370" s="2">
        <f>'Moving Avg'!H2370</f>
        <v>87.80107449999997</v>
      </c>
      <c r="J2370" s="5" t="str">
        <f>OBV!F2370</f>
        <v>BEARISH</v>
      </c>
      <c r="K2370" s="5" t="str">
        <f>OBV!G2370</f>
        <v>NEUTRAL</v>
      </c>
      <c r="L2370" s="5" t="str">
        <f>OBV!H2370</f>
        <v>BEARISH DIVERGENCE</v>
      </c>
    </row>
    <row r="2371" spans="1:12" ht="13.5" x14ac:dyDescent="0.25">
      <c r="A2371" s="3">
        <f>RSI!A2371</f>
        <v>45758</v>
      </c>
      <c r="B2371" s="2">
        <f>RSI!B2371</f>
        <v>98.484399999999994</v>
      </c>
      <c r="C2371" s="2">
        <f>RSI!I2371</f>
        <v>59.397699401103679</v>
      </c>
      <c r="D2371" s="2">
        <f>MACD!E2371</f>
        <v>-2.2553896041599018</v>
      </c>
      <c r="E2371" s="2">
        <f>MACD!F2371</f>
        <v>-1.3232399538633517</v>
      </c>
      <c r="F2371" s="2">
        <f>'Moving Avg'!D2371</f>
        <v>100.09313999999999</v>
      </c>
      <c r="G2371" s="2">
        <f>'Moving Avg'!F2371</f>
        <v>96.044070000000005</v>
      </c>
      <c r="H2371" s="2">
        <f>'Moving Avg'!G2371</f>
        <v>95.137316000000027</v>
      </c>
      <c r="I2371" s="2">
        <f>'Moving Avg'!H2371</f>
        <v>87.919073999999981</v>
      </c>
      <c r="J2371" s="5" t="str">
        <f>OBV!F2371</f>
        <v>BEARISH</v>
      </c>
      <c r="K2371" s="5" t="str">
        <f>OBV!G2371</f>
        <v>NEUTRAL</v>
      </c>
      <c r="L2371" s="5" t="str">
        <f>OBV!H2371</f>
        <v>BEARISH DIVERGENCE</v>
      </c>
    </row>
    <row r="2372" spans="1:12" ht="13.5" x14ac:dyDescent="0.25">
      <c r="A2372" s="3">
        <f>RSI!A2372</f>
        <v>45761</v>
      </c>
      <c r="B2372" s="2">
        <f>RSI!B2372</f>
        <v>98.484399999999994</v>
      </c>
      <c r="C2372" s="2">
        <f>RSI!I2372</f>
        <v>59.397699401103665</v>
      </c>
      <c r="D2372" s="2">
        <f>MACD!E2372</f>
        <v>-2.4470017736636152</v>
      </c>
      <c r="E2372" s="2">
        <f>MACD!F2372</f>
        <v>-1.5479923178234045</v>
      </c>
      <c r="F2372" s="2">
        <f>'Moving Avg'!D2372</f>
        <v>99.412520000000001</v>
      </c>
      <c r="G2372" s="2">
        <f>'Moving Avg'!F2372</f>
        <v>96.23391500000001</v>
      </c>
      <c r="H2372" s="2">
        <f>'Moving Avg'!G2372</f>
        <v>95.222254000000049</v>
      </c>
      <c r="I2372" s="2">
        <f>'Moving Avg'!H2372</f>
        <v>88.041383499999995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102.89060000000001</v>
      </c>
      <c r="C2373" s="2">
        <f>RSI!I2373</f>
        <v>70.897201003516798</v>
      </c>
      <c r="D2373" s="2">
        <f>MACD!E2373</f>
        <v>-2.8187087238598139</v>
      </c>
      <c r="E2373" s="2">
        <f>MACD!F2373</f>
        <v>-1.8021355990306864</v>
      </c>
      <c r="F2373" s="2">
        <f>'Moving Avg'!D2373</f>
        <v>99.365639999999999</v>
      </c>
      <c r="G2373" s="2">
        <f>'Moving Avg'!F2373</f>
        <v>96.644070000000013</v>
      </c>
      <c r="H2373" s="2">
        <f>'Moving Avg'!G2373</f>
        <v>95.395316000000037</v>
      </c>
      <c r="I2373" s="2">
        <f>'Moving Avg'!H2373</f>
        <v>88.181413999999961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</row>
    <row r="2374" spans="1:12" ht="13.5" x14ac:dyDescent="0.25">
      <c r="A2374" s="3">
        <f>RSI!A2374</f>
        <v>45763</v>
      </c>
      <c r="B2374" s="2">
        <f>RSI!B2374</f>
        <v>98.484399999999994</v>
      </c>
      <c r="C2374" s="2">
        <f>RSI!I2374</f>
        <v>54.326970584480733</v>
      </c>
      <c r="D2374" s="2">
        <f>MACD!E2374</f>
        <v>-2.7006767478156917</v>
      </c>
      <c r="E2374" s="2">
        <f>MACD!F2374</f>
        <v>-1.9818438287876874</v>
      </c>
      <c r="F2374" s="2">
        <f>'Moving Avg'!D2374</f>
        <v>99.365639999999999</v>
      </c>
      <c r="G2374" s="2">
        <f>'Moving Avg'!F2374</f>
        <v>96.833915000000019</v>
      </c>
      <c r="H2374" s="2">
        <f>'Moving Avg'!G2374</f>
        <v>95.41706600000002</v>
      </c>
      <c r="I2374" s="2">
        <f>'Moving Avg'!H2374</f>
        <v>88.290705999999986</v>
      </c>
      <c r="J2374" s="5" t="str">
        <f>OBV!F2374</f>
        <v>BEARISH</v>
      </c>
      <c r="K2374" s="5" t="str">
        <f>OBV!G2374</f>
        <v>NEUTRAL</v>
      </c>
      <c r="L2374" s="5" t="str">
        <f>OBV!H2374</f>
        <v>NEUTRAL</v>
      </c>
    </row>
    <row r="2375" spans="1:12" ht="13.5" x14ac:dyDescent="0.25">
      <c r="A2375" s="3">
        <f>RSI!A2375</f>
        <v>45764</v>
      </c>
      <c r="B2375" s="2">
        <f>RSI!B2375</f>
        <v>96.5625</v>
      </c>
      <c r="C2375" s="2">
        <f>RSI!I2375</f>
        <v>48.952612537370456</v>
      </c>
      <c r="D2375" s="2">
        <f>MACD!E2375</f>
        <v>-2.4676474019370715</v>
      </c>
      <c r="E2375" s="2">
        <f>MACD!F2375</f>
        <v>-2.0790045434175641</v>
      </c>
      <c r="F2375" s="2">
        <f>'Moving Avg'!D2375</f>
        <v>98.981259999999992</v>
      </c>
      <c r="G2375" s="2">
        <f>'Moving Avg'!F2375</f>
        <v>96.927665000000019</v>
      </c>
      <c r="H2375" s="2">
        <f>'Moving Avg'!G2375</f>
        <v>95.400378000000018</v>
      </c>
      <c r="I2375" s="2">
        <f>'Moving Avg'!H2375</f>
        <v>88.390388499999986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</row>
    <row r="2376" spans="1:12" ht="13.5" x14ac:dyDescent="0.25">
      <c r="A2376" s="3">
        <f>RSI!A2376</f>
        <v>45765</v>
      </c>
      <c r="B2376" s="2">
        <f>RSI!B2376</f>
        <v>96.5625</v>
      </c>
      <c r="C2376" s="2">
        <f>RSI!I2376</f>
        <v>48.952612537370456</v>
      </c>
      <c r="D2376" s="2">
        <f>MACD!E2376</f>
        <v>-1.9791754369103813</v>
      </c>
      <c r="E2376" s="2">
        <f>MACD!F2376</f>
        <v>-2.0590387221161275</v>
      </c>
      <c r="F2376" s="2">
        <f>'Moving Avg'!D2376</f>
        <v>98.596879999999999</v>
      </c>
      <c r="G2376" s="2">
        <f>'Moving Avg'!F2376</f>
        <v>97.021415000000019</v>
      </c>
      <c r="H2376" s="2">
        <f>'Moving Avg'!G2376</f>
        <v>95.385378000000003</v>
      </c>
      <c r="I2376" s="2">
        <f>'Moving Avg'!H2376</f>
        <v>88.489635499999991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</row>
    <row r="2377" spans="1:12" ht="13.5" x14ac:dyDescent="0.25">
      <c r="A2377" s="3">
        <f>RSI!A2377</f>
        <v>45768</v>
      </c>
      <c r="B2377" s="2">
        <f>RSI!B2377</f>
        <v>96.5625</v>
      </c>
      <c r="C2377" s="2">
        <f>RSI!I2377</f>
        <v>48.952612537370456</v>
      </c>
      <c r="D2377" s="2">
        <f>MACD!E2377</f>
        <v>-0.88823101488763712</v>
      </c>
      <c r="E2377" s="2">
        <f>MACD!F2377</f>
        <v>-1.8248771806704296</v>
      </c>
      <c r="F2377" s="2">
        <f>'Moving Avg'!D2377</f>
        <v>98.212500000000006</v>
      </c>
      <c r="G2377" s="2">
        <f>'Moving Avg'!F2377</f>
        <v>97.115165000000019</v>
      </c>
      <c r="H2377" s="2">
        <f>'Moving Avg'!G2377</f>
        <v>95.370377999999988</v>
      </c>
      <c r="I2377" s="2">
        <f>'Moving Avg'!H2377</f>
        <v>88.588882499999983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</row>
    <row r="2378" spans="1:12" ht="13.5" x14ac:dyDescent="0.25">
      <c r="A2378" s="3">
        <f>RSI!A2378</f>
        <v>45769</v>
      </c>
      <c r="B2378" s="2">
        <f>RSI!B2378</f>
        <v>96.5625</v>
      </c>
      <c r="C2378" s="2">
        <f>RSI!I2378</f>
        <v>48.952612537370456</v>
      </c>
      <c r="D2378" s="2">
        <f>MACD!E2378</f>
        <v>0.22768818772149757</v>
      </c>
      <c r="E2378" s="2">
        <f>MACD!F2378</f>
        <v>-1.4143641069920443</v>
      </c>
      <c r="F2378" s="2">
        <f>'Moving Avg'!D2378</f>
        <v>96.946879999999993</v>
      </c>
      <c r="G2378" s="2">
        <f>'Moving Avg'!F2378</f>
        <v>97.255790000000019</v>
      </c>
      <c r="H2378" s="2">
        <f>'Moving Avg'!G2378</f>
        <v>95.355377999999988</v>
      </c>
      <c r="I2378" s="2">
        <f>'Moving Avg'!H2378</f>
        <v>88.686649499999987</v>
      </c>
      <c r="J2378" s="5" t="str">
        <f>OBV!F2378</f>
        <v>BEARISH</v>
      </c>
      <c r="K2378" s="5" t="str">
        <f>OBV!G2378</f>
        <v>NEUTRAL</v>
      </c>
      <c r="L2378" s="5" t="str">
        <f>OBV!H2378</f>
        <v>CONFIRMED BEARISH</v>
      </c>
    </row>
    <row r="2379" spans="1:12" ht="13.5" x14ac:dyDescent="0.25">
      <c r="A2379" s="3">
        <f>RSI!A2379</f>
        <v>45770</v>
      </c>
      <c r="B2379" s="2">
        <f>RSI!B2379</f>
        <v>95.156300000000002</v>
      </c>
      <c r="C2379" s="2">
        <f>RSI!I2379</f>
        <v>44.609569067248714</v>
      </c>
      <c r="D2379" s="2">
        <f>MACD!E2379</f>
        <v>0.56439994831016804</v>
      </c>
      <c r="E2379" s="2">
        <f>MACD!F2379</f>
        <v>-1.0186112959316018</v>
      </c>
      <c r="F2379" s="2">
        <f>'Moving Avg'!D2379</f>
        <v>96.281260000000003</v>
      </c>
      <c r="G2379" s="2">
        <f>'Moving Avg'!F2379</f>
        <v>97.326105000000013</v>
      </c>
      <c r="H2379" s="2">
        <f>'Moving Avg'!G2379</f>
        <v>95.383503999999974</v>
      </c>
      <c r="I2379" s="2">
        <f>'Moving Avg'!H2379</f>
        <v>88.777123999999972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</row>
    <row r="2380" spans="1:12" ht="13.5" x14ac:dyDescent="0.25">
      <c r="A2380" s="3">
        <f>RSI!A2380</f>
        <v>45771</v>
      </c>
      <c r="B2380" s="2">
        <f>RSI!B2380</f>
        <v>95.156300000000002</v>
      </c>
      <c r="C2380" s="2">
        <f>RSI!I2380</f>
        <v>44.609569067248714</v>
      </c>
      <c r="D2380" s="2">
        <f>MACD!E2380</f>
        <v>0.85970061602709791</v>
      </c>
      <c r="E2380" s="2">
        <f>MACD!F2380</f>
        <v>-0.64294891353986183</v>
      </c>
      <c r="F2380" s="2">
        <f>'Moving Avg'!D2380</f>
        <v>96.000019999999992</v>
      </c>
      <c r="G2380" s="2">
        <f>'Moving Avg'!F2380</f>
        <v>97.39642000000002</v>
      </c>
      <c r="H2380" s="2">
        <f>'Moving Avg'!G2380</f>
        <v>95.411629999999974</v>
      </c>
      <c r="I2380" s="2">
        <f>'Moving Avg'!H2380</f>
        <v>88.863244999999964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</row>
    <row r="2381" spans="1:12" ht="13.5" x14ac:dyDescent="0.25">
      <c r="A2381" s="3">
        <f>RSI!A2381</f>
        <v>45772</v>
      </c>
      <c r="B2381" s="2">
        <f>RSI!B2381</f>
        <v>95.156300000000002</v>
      </c>
      <c r="C2381" s="2">
        <f>RSI!I2381</f>
        <v>44.609569067248714</v>
      </c>
      <c r="D2381" s="2">
        <f>MACD!E2381</f>
        <v>1.1191914455372114</v>
      </c>
      <c r="E2381" s="2">
        <f>MACD!F2381</f>
        <v>-0.29052084172444714</v>
      </c>
      <c r="F2381" s="2">
        <f>'Moving Avg'!D2381</f>
        <v>95.718779999999995</v>
      </c>
      <c r="G2381" s="2">
        <f>'Moving Avg'!F2381</f>
        <v>97.466265000000021</v>
      </c>
      <c r="H2381" s="2">
        <f>'Moving Avg'!G2381</f>
        <v>95.43975599999996</v>
      </c>
      <c r="I2381" s="2">
        <f>'Moving Avg'!H2381</f>
        <v>88.941057499999957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95.156300000000002</v>
      </c>
      <c r="C2382" s="2">
        <f>RSI!I2382</f>
        <v>44.609569067248721</v>
      </c>
      <c r="D2382" s="2">
        <f>MACD!E2382</f>
        <v>1.3476689735518192</v>
      </c>
      <c r="E2382" s="2">
        <f>MACD!F2382</f>
        <v>3.7117121330806135E-2</v>
      </c>
      <c r="F2382" s="2">
        <f>'Moving Avg'!D2382</f>
        <v>95.437539999999984</v>
      </c>
      <c r="G2382" s="2">
        <f>'Moving Avg'!F2382</f>
        <v>97.531890000000033</v>
      </c>
      <c r="H2382" s="2">
        <f>'Moving Avg'!G2382</f>
        <v>95.46788199999996</v>
      </c>
      <c r="I2382" s="2">
        <f>'Moving Avg'!H2382</f>
        <v>89.01886999999995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</row>
    <row r="2383" spans="1:12" ht="13.5" x14ac:dyDescent="0.25">
      <c r="A2383" s="3">
        <f>RSI!A2383</f>
        <v>45776</v>
      </c>
      <c r="B2383" s="2">
        <f>RSI!B2383</f>
        <v>95.156300000000002</v>
      </c>
      <c r="C2383" s="2">
        <f>RSI!I2383</f>
        <v>44.609569067248728</v>
      </c>
      <c r="D2383" s="2">
        <f>MACD!E2383</f>
        <v>2.2271215214430242</v>
      </c>
      <c r="E2383" s="2">
        <f>MACD!F2383</f>
        <v>0.47511800135324977</v>
      </c>
      <c r="F2383" s="2">
        <f>'Moving Avg'!D2383</f>
        <v>95.156300000000002</v>
      </c>
      <c r="G2383" s="2">
        <f>'Moving Avg'!F2383</f>
        <v>97.555330000000026</v>
      </c>
      <c r="H2383" s="2">
        <f>'Moving Avg'!G2383</f>
        <v>95.458695999999932</v>
      </c>
      <c r="I2383" s="2">
        <f>'Moving Avg'!H2383</f>
        <v>89.096260999999927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95.156300000000002</v>
      </c>
      <c r="C2384" s="2">
        <f>RSI!I2384</f>
        <v>44.609569067248728</v>
      </c>
      <c r="D2384" s="2">
        <f>MACD!E2384</f>
        <v>2.3010342410564419</v>
      </c>
      <c r="E2384" s="2">
        <f>MACD!F2384</f>
        <v>0.84030124929388827</v>
      </c>
      <c r="F2384" s="2">
        <f>'Moving Avg'!D2384</f>
        <v>95.156300000000002</v>
      </c>
      <c r="G2384" s="2">
        <f>'Moving Avg'!F2384</f>
        <v>97.531895000000034</v>
      </c>
      <c r="H2384" s="2">
        <f>'Moving Avg'!G2384</f>
        <v>95.449509999999933</v>
      </c>
      <c r="I2384" s="2">
        <f>'Moving Avg'!H2384</f>
        <v>89.178292499999912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</row>
    <row r="2385" spans="1:12" ht="13.5" x14ac:dyDescent="0.25">
      <c r="A2385" s="3">
        <f>RSI!A2385</f>
        <v>45779</v>
      </c>
      <c r="B2385" s="2">
        <f>RSI!B2385</f>
        <v>97.5</v>
      </c>
      <c r="C2385" s="2">
        <f>RSI!I2385</f>
        <v>54.991455955480433</v>
      </c>
      <c r="D2385" s="2">
        <f>MACD!E2385</f>
        <v>1.9013631895734164</v>
      </c>
      <c r="E2385" s="2">
        <f>MACD!F2385</f>
        <v>1.0525136373497939</v>
      </c>
      <c r="F2385" s="2">
        <f>'Moving Avg'!D2385</f>
        <v>95.625039999999998</v>
      </c>
      <c r="G2385" s="2">
        <f>'Moving Avg'!F2385</f>
        <v>97.625645000000034</v>
      </c>
      <c r="H2385" s="2">
        <f>'Moving Avg'!G2385</f>
        <v>95.487197999999935</v>
      </c>
      <c r="I2385" s="2">
        <f>'Moving Avg'!H2385</f>
        <v>89.272042499999912</v>
      </c>
      <c r="J2385" s="5" t="str">
        <f>OBV!F2385</f>
        <v>BULLISH</v>
      </c>
      <c r="K2385" s="5" t="str">
        <f>OBV!G2385</f>
        <v>NEUTRAL</v>
      </c>
      <c r="L2385" s="5" t="str">
        <f>OBV!H2385</f>
        <v>CONFIRMED BULLISH</v>
      </c>
    </row>
    <row r="2386" spans="1:12" ht="13.5" x14ac:dyDescent="0.25">
      <c r="A2386" s="3">
        <f>RSI!A2386</f>
        <v>45782</v>
      </c>
      <c r="B2386" s="2">
        <f>RSI!B2386</f>
        <v>97.5</v>
      </c>
      <c r="C2386" s="2">
        <f>RSI!I2386</f>
        <v>54.991455955480433</v>
      </c>
      <c r="D2386" s="2">
        <f>MACD!E2386</f>
        <v>1.5558788821200693</v>
      </c>
      <c r="E2386" s="2">
        <f>MACD!F2386</f>
        <v>1.1531866863038491</v>
      </c>
      <c r="F2386" s="2">
        <f>'Moving Avg'!D2386</f>
        <v>96.09378000000001</v>
      </c>
      <c r="G2386" s="2">
        <f>'Moving Avg'!F2386</f>
        <v>97.625645000000034</v>
      </c>
      <c r="H2386" s="2">
        <f>'Moving Avg'!G2386</f>
        <v>95.543447999999941</v>
      </c>
      <c r="I2386" s="2">
        <f>'Moving Avg'!H2386</f>
        <v>89.369073499999899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</row>
    <row r="2387" spans="1:12" ht="13.5" x14ac:dyDescent="0.25">
      <c r="A2387" s="3">
        <f>RSI!A2387</f>
        <v>45783</v>
      </c>
      <c r="B2387" s="2">
        <f>RSI!B2387</f>
        <v>96.5625</v>
      </c>
      <c r="C2387" s="2">
        <f>RSI!I2387</f>
        <v>50.592344386075723</v>
      </c>
      <c r="D2387" s="2">
        <f>MACD!E2387</f>
        <v>1.3262301639487077</v>
      </c>
      <c r="E2387" s="2">
        <f>MACD!F2387</f>
        <v>1.1877953818328209</v>
      </c>
      <c r="F2387" s="2">
        <f>'Moving Avg'!D2387</f>
        <v>96.375019999999992</v>
      </c>
      <c r="G2387" s="2">
        <f>'Moving Avg'!F2387</f>
        <v>97.359395000000035</v>
      </c>
      <c r="H2387" s="2">
        <f>'Moving Avg'!G2387</f>
        <v>95.58094799999995</v>
      </c>
      <c r="I2387" s="2">
        <f>'Moving Avg'!H2387</f>
        <v>89.461416999999898</v>
      </c>
      <c r="J2387" s="5" t="str">
        <f>OBV!F2387</f>
        <v>BEARISH</v>
      </c>
      <c r="K2387" s="5" t="str">
        <f>OBV!G2387</f>
        <v>NEUTRAL</v>
      </c>
      <c r="L2387" s="5" t="str">
        <f>OBV!H2387</f>
        <v>BEARISH DIVERGENCE</v>
      </c>
    </row>
    <row r="2388" spans="1:12" ht="13.5" x14ac:dyDescent="0.25">
      <c r="A2388" s="3">
        <f>RSI!A2388</f>
        <v>45784</v>
      </c>
      <c r="B2388" s="2">
        <f>RSI!B2388</f>
        <v>96.5625</v>
      </c>
      <c r="C2388" s="2">
        <f>RSI!I2388</f>
        <v>50.592344386075723</v>
      </c>
      <c r="D2388" s="2">
        <f>MACD!E2388</f>
        <v>1.1311922204930909</v>
      </c>
      <c r="E2388" s="2">
        <f>MACD!F2388</f>
        <v>1.1764747495648749</v>
      </c>
      <c r="F2388" s="2">
        <f>'Moving Avg'!D2388</f>
        <v>96.656260000000003</v>
      </c>
      <c r="G2388" s="2">
        <f>'Moving Avg'!F2388</f>
        <v>97.031270000000035</v>
      </c>
      <c r="H2388" s="2">
        <f>'Moving Avg'!G2388</f>
        <v>95.618447999999958</v>
      </c>
      <c r="I2388" s="2">
        <f>'Moving Avg'!H2388</f>
        <v>89.545838999999901</v>
      </c>
      <c r="J2388" s="5" t="str">
        <f>OBV!F2388</f>
        <v>BEARISH</v>
      </c>
      <c r="K2388" s="5" t="str">
        <f>OBV!G2388</f>
        <v>NEUTRAL</v>
      </c>
      <c r="L2388" s="5" t="str">
        <f>OBV!H2388</f>
        <v>BEARISH DIVERGENCE</v>
      </c>
    </row>
    <row r="2389" spans="1:12" ht="13.5" x14ac:dyDescent="0.25">
      <c r="A2389" s="3">
        <f>RSI!A2389</f>
        <v>45785</v>
      </c>
      <c r="B2389" s="2">
        <f>RSI!B2389</f>
        <v>96.5625</v>
      </c>
      <c r="C2389" s="2">
        <f>RSI!I2389</f>
        <v>50.592344386075716</v>
      </c>
      <c r="D2389" s="2">
        <f>MACD!E2389</f>
        <v>0.74915517396242137</v>
      </c>
      <c r="E2389" s="2">
        <f>MACD!F2389</f>
        <v>1.0910108344443841</v>
      </c>
      <c r="F2389" s="2">
        <f>'Moving Avg'!D2389</f>
        <v>96.9375</v>
      </c>
      <c r="G2389" s="2">
        <f>'Moving Avg'!F2389</f>
        <v>96.935175000000015</v>
      </c>
      <c r="H2389" s="2">
        <f>'Moving Avg'!G2389</f>
        <v>95.658947999999967</v>
      </c>
      <c r="I2389" s="2">
        <f>'Moving Avg'!H2389</f>
        <v>89.628338999999912</v>
      </c>
      <c r="J2389" s="5" t="str">
        <f>OBV!F2389</f>
        <v>BEARISH</v>
      </c>
      <c r="K2389" s="5" t="str">
        <f>OBV!G2389</f>
        <v>NEUTRAL</v>
      </c>
      <c r="L2389" s="5" t="str">
        <f>OBV!H2389</f>
        <v>BEARISH DIVERGENCE</v>
      </c>
    </row>
    <row r="2390" spans="1:12" ht="13.5" x14ac:dyDescent="0.25">
      <c r="A2390" s="3">
        <f>RSI!A2390</f>
        <v>45786</v>
      </c>
      <c r="B2390" s="2">
        <f>RSI!B2390</f>
        <v>96.5625</v>
      </c>
      <c r="C2390" s="2">
        <f>RSI!I2390</f>
        <v>50.592344386075716</v>
      </c>
      <c r="D2390" s="2">
        <f>MACD!E2390</f>
        <v>0.4252759474901211</v>
      </c>
      <c r="E2390" s="2">
        <f>MACD!F2390</f>
        <v>0.95786385705353161</v>
      </c>
      <c r="F2390" s="2">
        <f>'Moving Avg'!D2390</f>
        <v>96.75</v>
      </c>
      <c r="G2390" s="2">
        <f>'Moving Avg'!F2390</f>
        <v>96.83908000000001</v>
      </c>
      <c r="H2390" s="2">
        <f>'Moving Avg'!G2390</f>
        <v>95.699447999999975</v>
      </c>
      <c r="I2390" s="2">
        <f>'Moving Avg'!H2390</f>
        <v>89.710838999999908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</row>
    <row r="2391" spans="1:12" ht="13.5" x14ac:dyDescent="0.25">
      <c r="A2391" s="3">
        <f>RSI!A2391</f>
        <v>45789</v>
      </c>
      <c r="B2391" s="2">
        <f>RSI!B2391</f>
        <v>96.5625</v>
      </c>
      <c r="C2391" s="2">
        <f>RSI!I2391</f>
        <v>50.592344386075716</v>
      </c>
      <c r="D2391" s="2">
        <f>MACD!E2391</f>
        <v>0.15065289600907761</v>
      </c>
      <c r="E2391" s="2">
        <f>MACD!F2391</f>
        <v>0.79642166484464083</v>
      </c>
      <c r="F2391" s="2">
        <f>'Moving Avg'!D2391</f>
        <v>96.5625</v>
      </c>
      <c r="G2391" s="2">
        <f>'Moving Avg'!F2391</f>
        <v>96.742985000000004</v>
      </c>
      <c r="H2391" s="2">
        <f>'Moving Avg'!G2391</f>
        <v>95.741071999999988</v>
      </c>
      <c r="I2391" s="2">
        <f>'Moving Avg'!H2391</f>
        <v>89.8022449999999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</row>
    <row r="2392" spans="1:12" ht="13.5" x14ac:dyDescent="0.25">
      <c r="A2392" s="3">
        <f>RSI!A2392</f>
        <v>45790</v>
      </c>
      <c r="B2392" s="2">
        <f>RSI!B2392</f>
        <v>96.5625</v>
      </c>
      <c r="C2392" s="2">
        <f>RSI!I2392</f>
        <v>50.592344386075702</v>
      </c>
      <c r="D2392" s="2">
        <f>MACD!E2392</f>
        <v>-8.2249527755379859E-2</v>
      </c>
      <c r="E2392" s="2">
        <f>MACD!F2392</f>
        <v>0.6206874263246368</v>
      </c>
      <c r="F2392" s="2">
        <f>'Moving Avg'!D2392</f>
        <v>96.5625</v>
      </c>
      <c r="G2392" s="2">
        <f>'Moving Avg'!F2392</f>
        <v>96.646890000000013</v>
      </c>
      <c r="H2392" s="2">
        <f>'Moving Avg'!G2392</f>
        <v>95.782696000000001</v>
      </c>
      <c r="I2392" s="2">
        <f>'Moving Avg'!H2392</f>
        <v>89.893650999999906</v>
      </c>
      <c r="J2392" s="5" t="str">
        <f>OBV!F2392</f>
        <v>NEUTRAL</v>
      </c>
      <c r="K2392" s="5" t="str">
        <f>OBV!G2392</f>
        <v>NEUTRAL</v>
      </c>
      <c r="L2392" s="5" t="str">
        <f>OBV!H2392</f>
        <v>NEUTRAL</v>
      </c>
    </row>
    <row r="2393" spans="1:12" ht="13.5" x14ac:dyDescent="0.25">
      <c r="A2393" s="3">
        <f>RSI!A2393</f>
        <v>45791</v>
      </c>
      <c r="B2393" s="2">
        <f>RSI!B2393</f>
        <v>96.75</v>
      </c>
      <c r="C2393" s="2">
        <f>RSI!I2393</f>
        <v>51.795428739866026</v>
      </c>
      <c r="D2393" s="2">
        <f>MACD!E2393</f>
        <v>-0.29369958024598475</v>
      </c>
      <c r="E2393" s="2">
        <f>MACD!F2393</f>
        <v>0.43781002501051247</v>
      </c>
      <c r="F2393" s="2">
        <f>'Moving Avg'!D2393</f>
        <v>96.6</v>
      </c>
      <c r="G2393" s="2">
        <f>'Moving Avg'!F2393</f>
        <v>96.339860000000002</v>
      </c>
      <c r="H2393" s="2">
        <f>'Moving Avg'!G2393</f>
        <v>95.911695999999992</v>
      </c>
      <c r="I2393" s="2">
        <f>'Moving Avg'!H2393</f>
        <v>89.985994499999904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96.75</v>
      </c>
      <c r="C2394" s="2">
        <f>RSI!I2394</f>
        <v>51.795428739866026</v>
      </c>
      <c r="D2394" s="2">
        <f>MACD!E2394</f>
        <v>-0.47418039538540313</v>
      </c>
      <c r="E2394" s="2">
        <f>MACD!F2394</f>
        <v>0.25541194093132935</v>
      </c>
      <c r="F2394" s="2">
        <f>'Moving Avg'!D2394</f>
        <v>96.637500000000003</v>
      </c>
      <c r="G2394" s="2">
        <f>'Moving Avg'!F2394</f>
        <v>96.253140000000002</v>
      </c>
      <c r="H2394" s="2">
        <f>'Moving Avg'!G2394</f>
        <v>95.984445999999991</v>
      </c>
      <c r="I2394" s="2">
        <f>'Moving Avg'!H2394</f>
        <v>90.078337999999889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</row>
    <row r="2395" spans="1:12" ht="13.5" x14ac:dyDescent="0.25">
      <c r="A2395" s="3">
        <f>RSI!A2395</f>
        <v>45793</v>
      </c>
      <c r="B2395" s="2">
        <f>RSI!B2395</f>
        <v>96.75</v>
      </c>
      <c r="C2395" s="2">
        <f>RSI!I2395</f>
        <v>51.795428739866026</v>
      </c>
      <c r="D2395" s="2">
        <f>MACD!E2395</f>
        <v>-0.26777157083212444</v>
      </c>
      <c r="E2395" s="2">
        <f>MACD!F2395</f>
        <v>0.15077523857863859</v>
      </c>
      <c r="F2395" s="2">
        <f>'Moving Avg'!D2395</f>
        <v>96.674999999999997</v>
      </c>
      <c r="G2395" s="2">
        <f>'Moving Avg'!F2395</f>
        <v>96.262514999999993</v>
      </c>
      <c r="H2395" s="2">
        <f>'Moving Avg'!G2395</f>
        <v>96.057196000000005</v>
      </c>
      <c r="I2395" s="2">
        <f>'Moving Avg'!H2395</f>
        <v>90.165993999999898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</row>
    <row r="2396" spans="1:12" ht="13.5" x14ac:dyDescent="0.25">
      <c r="A2396" s="3">
        <f>RSI!A2396</f>
        <v>45796</v>
      </c>
      <c r="B2396" s="2">
        <f>RSI!B2396</f>
        <v>96.796899999999994</v>
      </c>
      <c r="C2396" s="2">
        <f>RSI!I2396</f>
        <v>52.159364218244704</v>
      </c>
      <c r="D2396" s="2">
        <f>MACD!E2396</f>
        <v>-9.7930792953249579E-2</v>
      </c>
      <c r="E2396" s="2">
        <f>MACD!F2396</f>
        <v>0.10103403227226096</v>
      </c>
      <c r="F2396" s="2">
        <f>'Moving Avg'!D2396</f>
        <v>96.721879999999999</v>
      </c>
      <c r="G2396" s="2">
        <f>'Moving Avg'!F2396</f>
        <v>96.274235000000004</v>
      </c>
      <c r="H2396" s="2">
        <f>'Moving Avg'!G2396</f>
        <v>96.130884000000009</v>
      </c>
      <c r="I2396" s="2">
        <f>'Moving Avg'!H2396</f>
        <v>90.253884499999913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98.625</v>
      </c>
      <c r="C2397" s="2">
        <f>RSI!I2397</f>
        <v>63.672295571634919</v>
      </c>
      <c r="D2397" s="2">
        <f>MACD!E2397</f>
        <v>-0.23538168443900531</v>
      </c>
      <c r="E2397" s="2">
        <f>MACD!F2397</f>
        <v>3.3750888930007703E-2</v>
      </c>
      <c r="F2397" s="2">
        <f>'Moving Avg'!D2397</f>
        <v>97.134379999999993</v>
      </c>
      <c r="G2397" s="2">
        <f>'Moving Avg'!F2397</f>
        <v>96.377359999999996</v>
      </c>
      <c r="H2397" s="2">
        <f>'Moving Avg'!G2397</f>
        <v>96.241134000000002</v>
      </c>
      <c r="I2397" s="2">
        <f>'Moving Avg'!H2397</f>
        <v>90.3509154999999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98.625</v>
      </c>
      <c r="C2398" s="2">
        <f>RSI!I2398</f>
        <v>63.672295571634919</v>
      </c>
      <c r="D2398" s="2">
        <f>MACD!E2398</f>
        <v>-0.36389299048124712</v>
      </c>
      <c r="E2398" s="2">
        <f>MACD!F2398</f>
        <v>-4.577788695224326E-2</v>
      </c>
      <c r="F2398" s="2">
        <f>'Moving Avg'!D2398</f>
        <v>97.509379999999993</v>
      </c>
      <c r="G2398" s="2">
        <f>'Moving Avg'!F2398</f>
        <v>96.480485000000016</v>
      </c>
      <c r="H2398" s="2">
        <f>'Moving Avg'!G2398</f>
        <v>96.35138400000001</v>
      </c>
      <c r="I2398" s="2">
        <f>'Moving Avg'!H2398</f>
        <v>90.447946499999929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98.625</v>
      </c>
      <c r="C2399" s="2">
        <f>RSI!I2399</f>
        <v>63.672295571634926</v>
      </c>
      <c r="D2399" s="2">
        <f>MACD!E2399</f>
        <v>-0.48393583150601671</v>
      </c>
      <c r="E2399" s="2">
        <f>MACD!F2399</f>
        <v>-0.13340947586299795</v>
      </c>
      <c r="F2399" s="2">
        <f>'Moving Avg'!D2399</f>
        <v>97.884379999999993</v>
      </c>
      <c r="G2399" s="2">
        <f>'Moving Avg'!F2399</f>
        <v>96.653919999999999</v>
      </c>
      <c r="H2399" s="2">
        <f>'Moving Avg'!G2399</f>
        <v>96.461072000000001</v>
      </c>
      <c r="I2399" s="2">
        <f>'Moving Avg'!H2399</f>
        <v>90.544977499999931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98.625</v>
      </c>
      <c r="C2400" s="2">
        <f>RSI!I2400</f>
        <v>63.672295571634926</v>
      </c>
      <c r="D2400" s="2">
        <f>MACD!E2400</f>
        <v>-0.59597582568204643</v>
      </c>
      <c r="E2400" s="2">
        <f>MACD!F2400</f>
        <v>-0.22592274582680766</v>
      </c>
      <c r="F2400" s="2">
        <f>'Moving Avg'!D2400</f>
        <v>98.259379999999993</v>
      </c>
      <c r="G2400" s="2">
        <f>'Moving Avg'!F2400</f>
        <v>96.827354999999997</v>
      </c>
      <c r="H2400" s="2">
        <f>'Moving Avg'!G2400</f>
        <v>96.570760000000021</v>
      </c>
      <c r="I2400" s="2">
        <f>'Moving Avg'!H2400</f>
        <v>90.642008499999918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</row>
    <row r="2401" spans="1:12" ht="13.5" x14ac:dyDescent="0.25">
      <c r="A2401" s="3">
        <f>RSI!A2401</f>
        <v>45803</v>
      </c>
      <c r="B2401" s="2">
        <f>RSI!B2401</f>
        <v>98.625</v>
      </c>
      <c r="C2401" s="2">
        <f>RSI!I2401</f>
        <v>63.672295571634926</v>
      </c>
      <c r="D2401" s="2">
        <f>MACD!E2401</f>
        <v>-0.7004689741027903</v>
      </c>
      <c r="E2401" s="2">
        <f>MACD!F2401</f>
        <v>-0.3208319914820042</v>
      </c>
      <c r="F2401" s="2">
        <f>'Moving Avg'!D2401</f>
        <v>98.625</v>
      </c>
      <c r="G2401" s="2">
        <f>'Moving Avg'!F2401</f>
        <v>97.000790000000009</v>
      </c>
      <c r="H2401" s="2">
        <f>'Moving Avg'!G2401</f>
        <v>96.649510000000021</v>
      </c>
      <c r="I2401" s="2">
        <f>'Moving Avg'!H2401</f>
        <v>90.739039499999933</v>
      </c>
      <c r="J2401" s="5" t="str">
        <f>OBV!F2401</f>
        <v>BULLISH</v>
      </c>
      <c r="K2401" s="5" t="str">
        <f>OBV!G2401</f>
        <v>NEUTRAL</v>
      </c>
      <c r="L2401" s="5" t="str">
        <f>OBV!H2401</f>
        <v>CONFIRMED BULLISH</v>
      </c>
    </row>
    <row r="2402" spans="1:12" ht="13.5" x14ac:dyDescent="0.25">
      <c r="A2402" s="3">
        <f>RSI!A2402</f>
        <v>45804</v>
      </c>
      <c r="B2402" s="2">
        <f>RSI!B2402</f>
        <v>99.281300000000002</v>
      </c>
      <c r="C2402" s="2">
        <f>RSI!I2402</f>
        <v>67.712879727313265</v>
      </c>
      <c r="D2402" s="2">
        <f>MACD!E2402</f>
        <v>-0.84647336133724593</v>
      </c>
      <c r="E2402" s="2">
        <f>MACD!F2402</f>
        <v>-0.4259602654530526</v>
      </c>
      <c r="F2402" s="2">
        <f>'Moving Avg'!D2402</f>
        <v>98.756259999999997</v>
      </c>
      <c r="G2402" s="2">
        <f>'Moving Avg'!F2402</f>
        <v>97.207040000000006</v>
      </c>
      <c r="H2402" s="2">
        <f>'Moving Avg'!G2402</f>
        <v>96.74138600000002</v>
      </c>
      <c r="I2402" s="2">
        <f>'Moving Avg'!H2402</f>
        <v>90.839398999999943</v>
      </c>
      <c r="J2402" s="5" t="str">
        <f>OBV!F2402</f>
        <v>BULLISH</v>
      </c>
      <c r="K2402" s="5" t="str">
        <f>OBV!G2402</f>
        <v>NEUTRAL</v>
      </c>
      <c r="L2402" s="5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99.281300000000002</v>
      </c>
      <c r="C2403" s="2">
        <f>RSI!I2403</f>
        <v>67.712879727313265</v>
      </c>
      <c r="D2403" s="2">
        <f>MACD!E2403</f>
        <v>-0.95335516488174221</v>
      </c>
      <c r="E2403" s="2">
        <f>MACD!F2403</f>
        <v>-0.53143924533879061</v>
      </c>
      <c r="F2403" s="2">
        <f>'Moving Avg'!D2403</f>
        <v>98.887519999999995</v>
      </c>
      <c r="G2403" s="2">
        <f>'Moving Avg'!F2403</f>
        <v>97.413290000000018</v>
      </c>
      <c r="H2403" s="2">
        <f>'Moving Avg'!G2403</f>
        <v>96.833262000000019</v>
      </c>
      <c r="I2403" s="2">
        <f>'Moving Avg'!H2403</f>
        <v>90.939805499999935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</row>
    <row r="2404" spans="1:12" ht="13.5" x14ac:dyDescent="0.25">
      <c r="A2404" s="3">
        <f>RSI!A2404</f>
        <v>45806</v>
      </c>
      <c r="B2404" s="2">
        <f>RSI!B2404</f>
        <v>99.281300000000002</v>
      </c>
      <c r="C2404" s="2">
        <f>RSI!I2404</f>
        <v>67.712879727313265</v>
      </c>
      <c r="D2404" s="2">
        <f>MACD!E2404</f>
        <v>-1.0550767469763684</v>
      </c>
      <c r="E2404" s="2">
        <f>MACD!F2404</f>
        <v>-0.63616674566630615</v>
      </c>
      <c r="F2404" s="2">
        <f>'Moving Avg'!D2404</f>
        <v>99.018779999999992</v>
      </c>
      <c r="G2404" s="2">
        <f>'Moving Avg'!F2404</f>
        <v>97.619540000000015</v>
      </c>
      <c r="H2404" s="2">
        <f>'Moving Avg'!G2404</f>
        <v>96.92513799999999</v>
      </c>
      <c r="I2404" s="2">
        <f>'Moving Avg'!H2404</f>
        <v>91.040211999999926</v>
      </c>
      <c r="J2404" s="5" t="str">
        <f>OBV!F2404</f>
        <v>BULLISH</v>
      </c>
      <c r="K2404" s="5" t="str">
        <f>OBV!G2404</f>
        <v>NEUTRAL</v>
      </c>
      <c r="L2404" s="5" t="str">
        <f>OBV!H2404</f>
        <v>CONFIRMED BULLISH</v>
      </c>
    </row>
    <row r="2405" spans="1:12" ht="13.5" x14ac:dyDescent="0.25">
      <c r="A2405" s="3">
        <f>RSI!A2405</f>
        <v>45807</v>
      </c>
      <c r="B2405" s="2">
        <f>RSI!B2405</f>
        <v>99.328100000000006</v>
      </c>
      <c r="C2405" s="2">
        <f>RSI!I2405</f>
        <v>68.029582602701296</v>
      </c>
      <c r="D2405" s="2">
        <f>MACD!E2405</f>
        <v>-1.1550628668855296</v>
      </c>
      <c r="E2405" s="2">
        <f>MACD!F2405</f>
        <v>-0.73994596991015082</v>
      </c>
      <c r="F2405" s="2">
        <f>'Moving Avg'!D2405</f>
        <v>99.159399999999991</v>
      </c>
      <c r="G2405" s="2">
        <f>'Moving Avg'!F2405</f>
        <v>97.710945000000009</v>
      </c>
      <c r="H2405" s="2">
        <f>'Moving Avg'!G2405</f>
        <v>97.017949999999985</v>
      </c>
      <c r="I2405" s="2">
        <f>'Moving Avg'!H2405</f>
        <v>91.140852499999909</v>
      </c>
      <c r="J2405" s="5" t="str">
        <f>OBV!F2405</f>
        <v>BULLISH</v>
      </c>
      <c r="K2405" s="5" t="str">
        <f>OBV!G2405</f>
        <v>NEUTRAL</v>
      </c>
      <c r="L2405" s="5" t="str">
        <f>OBV!H2405</f>
        <v>CONFIRMED BULLISH</v>
      </c>
    </row>
    <row r="2406" spans="1:12" ht="13.5" x14ac:dyDescent="0.25">
      <c r="A2406" s="3">
        <f>RSI!A2406</f>
        <v>45810</v>
      </c>
      <c r="B2406" s="2">
        <f>RSI!B2406</f>
        <v>99.328100000000006</v>
      </c>
      <c r="C2406" s="2">
        <f>RSI!I2406</f>
        <v>68.029582602701296</v>
      </c>
      <c r="D2406" s="2">
        <f>MACD!E2406</f>
        <v>-1.2424011332886096</v>
      </c>
      <c r="E2406" s="2">
        <f>MACD!F2406</f>
        <v>-0.84043700258584264</v>
      </c>
      <c r="F2406" s="2">
        <f>'Moving Avg'!D2406</f>
        <v>99.300020000000004</v>
      </c>
      <c r="G2406" s="2">
        <f>'Moving Avg'!F2406</f>
        <v>97.802350000000018</v>
      </c>
      <c r="H2406" s="2">
        <f>'Moving Avg'!G2406</f>
        <v>97.11076199999998</v>
      </c>
      <c r="I2406" s="2">
        <f>'Moving Avg'!H2406</f>
        <v>91.242852499999913</v>
      </c>
      <c r="J2406" s="5" t="str">
        <f>OBV!F2406</f>
        <v>BULLISH</v>
      </c>
      <c r="K2406" s="5" t="str">
        <f>OBV!G2406</f>
        <v>NEUTRAL</v>
      </c>
      <c r="L2406" s="5" t="str">
        <f>OBV!H2406</f>
        <v>CONFIRMED BULLISH</v>
      </c>
    </row>
    <row r="2407" spans="1:12" ht="13.5" x14ac:dyDescent="0.25">
      <c r="A2407" s="3">
        <f>RSI!A2407</f>
        <v>45811</v>
      </c>
      <c r="B2407" s="2">
        <f>RSI!B2407</f>
        <v>99.328100000000006</v>
      </c>
      <c r="C2407" s="2">
        <f>RSI!I2407</f>
        <v>68.029582602701296</v>
      </c>
      <c r="D2407" s="2">
        <f>MACD!E2407</f>
        <v>-1.0442695627122305</v>
      </c>
      <c r="E2407" s="2">
        <f>MACD!F2407</f>
        <v>-0.88120351461112023</v>
      </c>
      <c r="F2407" s="2">
        <f>'Moving Avg'!D2407</f>
        <v>99.309380000000004</v>
      </c>
      <c r="G2407" s="2">
        <f>'Moving Avg'!F2407</f>
        <v>97.940630000000013</v>
      </c>
      <c r="H2407" s="2">
        <f>'Moving Avg'!G2407</f>
        <v>97.203573999999975</v>
      </c>
      <c r="I2407" s="2">
        <f>'Moving Avg'!H2407</f>
        <v>91.346680499999906</v>
      </c>
      <c r="J2407" s="5" t="str">
        <f>OBV!F2407</f>
        <v>BULLISH</v>
      </c>
      <c r="K2407" s="5" t="str">
        <f>OBV!G2407</f>
        <v>NEUTRAL</v>
      </c>
      <c r="L2407" s="5" t="str">
        <f>OBV!H2407</f>
        <v>CONFIRMED BULLISH</v>
      </c>
    </row>
    <row r="2408" spans="1:12" ht="13.5" x14ac:dyDescent="0.25">
      <c r="A2408" s="3">
        <f>RSI!A2408</f>
        <v>45812</v>
      </c>
      <c r="B2408" s="2">
        <f>RSI!B2408</f>
        <v>99.384399999999999</v>
      </c>
      <c r="C2408" s="2">
        <f>RSI!I2408</f>
        <v>68.493919995247026</v>
      </c>
      <c r="D2408" s="2">
        <f>MACD!E2408</f>
        <v>-0.88932067336935461</v>
      </c>
      <c r="E2408" s="2">
        <f>MACD!F2408</f>
        <v>-0.88282694636276715</v>
      </c>
      <c r="F2408" s="2">
        <f>'Moving Avg'!D2408</f>
        <v>99.33</v>
      </c>
      <c r="G2408" s="2">
        <f>'Moving Avg'!F2408</f>
        <v>98.081725000000006</v>
      </c>
      <c r="H2408" s="2">
        <f>'Moving Avg'!G2408</f>
        <v>97.316261999999966</v>
      </c>
      <c r="I2408" s="2">
        <f>'Moving Avg'!H2408</f>
        <v>91.449852499999892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</row>
    <row r="2409" spans="1:12" ht="13.5" x14ac:dyDescent="0.25">
      <c r="A2409" s="3">
        <f>RSI!A2409</f>
        <v>45813</v>
      </c>
      <c r="B2409" s="2">
        <f>RSI!B2409</f>
        <v>101.25</v>
      </c>
      <c r="C2409" s="2">
        <f>RSI!I2409</f>
        <v>79.249090665050005</v>
      </c>
      <c r="D2409" s="2">
        <f>MACD!E2409</f>
        <v>-0.90463398601103506</v>
      </c>
      <c r="E2409" s="2">
        <f>MACD!F2409</f>
        <v>-0.88718835429242082</v>
      </c>
      <c r="F2409" s="2">
        <f>'Moving Avg'!D2409</f>
        <v>99.723739999999992</v>
      </c>
      <c r="G2409" s="2">
        <f>'Moving Avg'!F2409</f>
        <v>98.316100000000006</v>
      </c>
      <c r="H2409" s="2">
        <f>'Moving Avg'!G2409</f>
        <v>97.466261999999972</v>
      </c>
      <c r="I2409" s="2">
        <f>'Moving Avg'!H2409</f>
        <v>91.562352499999903</v>
      </c>
      <c r="J2409" s="5" t="str">
        <f>OBV!F2409</f>
        <v>BULLISH</v>
      </c>
      <c r="K2409" s="5" t="str">
        <f>OBV!G2409</f>
        <v>NEUTRAL</v>
      </c>
      <c r="L2409" s="5" t="str">
        <f>OBV!H2409</f>
        <v>CONFIRMED BULLISH</v>
      </c>
    </row>
    <row r="2410" spans="1:12" ht="13.5" x14ac:dyDescent="0.25">
      <c r="A2410" s="3">
        <f>RSI!A2410</f>
        <v>45817</v>
      </c>
      <c r="B2410" s="2">
        <f>RSI!B2410</f>
        <v>101.25</v>
      </c>
      <c r="C2410" s="2">
        <f>RSI!I2410</f>
        <v>79.249090665050005</v>
      </c>
      <c r="D2410" s="2">
        <f>MACD!E2410</f>
        <v>-0.93623690633131673</v>
      </c>
      <c r="E2410" s="2">
        <f>MACD!F2410</f>
        <v>-0.89699806470020005</v>
      </c>
      <c r="F2410" s="2">
        <f>'Moving Avg'!D2410</f>
        <v>100.10812000000001</v>
      </c>
      <c r="G2410" s="2">
        <f>'Moving Avg'!F2410</f>
        <v>98.550475000000006</v>
      </c>
      <c r="H2410" s="2">
        <f>'Moving Avg'!G2410</f>
        <v>97.616261999999992</v>
      </c>
      <c r="I2410" s="2">
        <f>'Moving Avg'!H2410</f>
        <v>91.674852499999901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</row>
    <row r="2411" spans="1:12" ht="13.5" x14ac:dyDescent="0.25">
      <c r="A2411" s="3">
        <f>RSI!A2411</f>
        <v>45818</v>
      </c>
      <c r="B2411" s="2">
        <f>RSI!B2411</f>
        <v>102.1875</v>
      </c>
      <c r="C2411" s="2">
        <f>RSI!I2411</f>
        <v>82.692438716017534</v>
      </c>
      <c r="D2411" s="2">
        <f>MACD!E2411</f>
        <v>-1.0496866369944229</v>
      </c>
      <c r="E2411" s="2">
        <f>MACD!F2411</f>
        <v>-0.92753577915904473</v>
      </c>
      <c r="F2411" s="2">
        <f>'Moving Avg'!D2411</f>
        <v>100.67999999999999</v>
      </c>
      <c r="G2411" s="2">
        <f>'Moving Avg'!F2411</f>
        <v>98.831725000000006</v>
      </c>
      <c r="H2411" s="2">
        <f>'Moving Avg'!G2411</f>
        <v>97.784823999999986</v>
      </c>
      <c r="I2411" s="2">
        <f>'Moving Avg'!H2411</f>
        <v>91.792039999999901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</row>
    <row r="2412" spans="1:12" ht="13.5" x14ac:dyDescent="0.25">
      <c r="A2412" s="3">
        <f>RSI!A2412</f>
        <v>45819</v>
      </c>
      <c r="B2412" s="2">
        <f>RSI!B2412</f>
        <v>103.07810000000001</v>
      </c>
      <c r="C2412" s="2">
        <f>RSI!I2412</f>
        <v>85.204199891966539</v>
      </c>
      <c r="D2412" s="2">
        <f>MACD!E2412</f>
        <v>-1.1322089429328059</v>
      </c>
      <c r="E2412" s="2">
        <f>MACD!F2412</f>
        <v>-0.96847041191379701</v>
      </c>
      <c r="F2412" s="2">
        <f>'Moving Avg'!D2412</f>
        <v>101.43</v>
      </c>
      <c r="G2412" s="2">
        <f>'Moving Avg'!F2412</f>
        <v>99.157504999999986</v>
      </c>
      <c r="H2412" s="2">
        <f>'Moving Avg'!G2412</f>
        <v>97.969509999999985</v>
      </c>
      <c r="I2412" s="2">
        <f>'Moving Avg'!H2412</f>
        <v>91.913680499999899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</row>
    <row r="2413" spans="1:12" ht="13.5" x14ac:dyDescent="0.25">
      <c r="A2413" s="3">
        <f>RSI!A2413</f>
        <v>45820</v>
      </c>
      <c r="B2413" s="2">
        <f>RSI!B2413</f>
        <v>103.125</v>
      </c>
      <c r="C2413" s="2">
        <f>RSI!I2413</f>
        <v>85.324980162356354</v>
      </c>
      <c r="D2413" s="2">
        <f>MACD!E2413</f>
        <v>-1.2307029553582254</v>
      </c>
      <c r="E2413" s="2">
        <f>MACD!F2413</f>
        <v>-1.0209169206026827</v>
      </c>
      <c r="F2413" s="2">
        <f>'Moving Avg'!D2413</f>
        <v>102.17812000000001</v>
      </c>
      <c r="G2413" s="2">
        <f>'Moving Avg'!F2413</f>
        <v>99.476254999999995</v>
      </c>
      <c r="H2413" s="2">
        <f>'Moving Avg'!G2413</f>
        <v>98.138259999999988</v>
      </c>
      <c r="I2413" s="2">
        <f>'Moving Avg'!H2413</f>
        <v>92.035555499999901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</row>
    <row r="2414" spans="1:12" ht="13.5" x14ac:dyDescent="0.25">
      <c r="A2414" s="3">
        <f>RSI!A2414</f>
        <v>45821</v>
      </c>
      <c r="B2414" s="2">
        <f>RSI!B2414</f>
        <v>104.01560000000001</v>
      </c>
      <c r="C2414" s="2">
        <f>RSI!I2414</f>
        <v>87.424323331708095</v>
      </c>
      <c r="D2414" s="2">
        <f>MACD!E2414</f>
        <v>-1.4036187433797807</v>
      </c>
      <c r="E2414" s="2">
        <f>MACD!F2414</f>
        <v>-1.0974572851581024</v>
      </c>
      <c r="F2414" s="2">
        <f>'Moving Avg'!D2414</f>
        <v>102.73124</v>
      </c>
      <c r="G2414" s="2">
        <f>'Moving Avg'!F2414</f>
        <v>99.839534999999984</v>
      </c>
      <c r="H2414" s="2">
        <f>'Moving Avg'!G2414</f>
        <v>98.306072</v>
      </c>
      <c r="I2414" s="2">
        <f>'Moving Avg'!H2414</f>
        <v>92.161883499999888</v>
      </c>
      <c r="J2414" s="5" t="str">
        <f>OBV!F2414</f>
        <v>BULLISH</v>
      </c>
      <c r="K2414" s="5" t="str">
        <f>OBV!G2414</f>
        <v>NEUTRAL</v>
      </c>
      <c r="L2414" s="5" t="str">
        <f>OBV!H2414</f>
        <v>CONFIRMED BULLISH</v>
      </c>
    </row>
    <row r="2415" spans="1:12" ht="13.5" x14ac:dyDescent="0.25">
      <c r="A2415" s="3">
        <f>RSI!A2415</f>
        <v>45824</v>
      </c>
      <c r="B2415" s="2">
        <f>RSI!B2415</f>
        <v>104.01560000000001</v>
      </c>
      <c r="C2415" s="2">
        <f>RSI!I2415</f>
        <v>87.424323331708095</v>
      </c>
      <c r="D2415" s="2">
        <f>MACD!E2415</f>
        <v>-1.5698505574322326</v>
      </c>
      <c r="E2415" s="2">
        <f>MACD!F2415</f>
        <v>-1.1919359396129285</v>
      </c>
      <c r="F2415" s="2">
        <f>'Moving Avg'!D2415</f>
        <v>103.28436000000002</v>
      </c>
      <c r="G2415" s="2">
        <f>'Moving Avg'!F2415</f>
        <v>100.20281499999999</v>
      </c>
      <c r="H2415" s="2">
        <f>'Moving Avg'!G2415</f>
        <v>98.473883999999998</v>
      </c>
      <c r="I2415" s="2">
        <f>'Moving Avg'!H2415</f>
        <v>92.288211499999889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</row>
    <row r="2416" spans="1:12" ht="13.5" x14ac:dyDescent="0.25">
      <c r="A2416" s="3">
        <f>RSI!A2416</f>
        <v>45825</v>
      </c>
      <c r="B2416" s="2">
        <f>RSI!B2416</f>
        <v>104.01560000000001</v>
      </c>
      <c r="C2416" s="2">
        <f>RSI!I2416</f>
        <v>87.424323331708095</v>
      </c>
      <c r="D2416" s="2">
        <f>MACD!E2416</f>
        <v>-1.7356179267618472</v>
      </c>
      <c r="E2416" s="2">
        <f>MACD!F2416</f>
        <v>-1.3006723370427125</v>
      </c>
      <c r="F2416" s="2">
        <f>'Moving Avg'!D2416</f>
        <v>103.64998</v>
      </c>
      <c r="G2416" s="2">
        <f>'Moving Avg'!F2416</f>
        <v>100.56374999999998</v>
      </c>
      <c r="H2416" s="2">
        <f>'Moving Avg'!G2416</f>
        <v>98.604196000000016</v>
      </c>
      <c r="I2416" s="2">
        <f>'Moving Avg'!H2416</f>
        <v>92.414539499999876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104.01560000000001</v>
      </c>
      <c r="C2417" s="2">
        <f>RSI!I2417</f>
        <v>87.424323331708095</v>
      </c>
      <c r="D2417" s="2">
        <f>MACD!E2417</f>
        <v>-1.8991323280683901</v>
      </c>
      <c r="E2417" s="2">
        <f>MACD!F2417</f>
        <v>-1.4203643352478481</v>
      </c>
      <c r="F2417" s="2">
        <f>'Moving Avg'!D2417</f>
        <v>103.83748</v>
      </c>
      <c r="G2417" s="2">
        <f>'Moving Avg'!F2417</f>
        <v>100.83327999999997</v>
      </c>
      <c r="H2417" s="2">
        <f>'Moving Avg'!G2417</f>
        <v>98.646757999999991</v>
      </c>
      <c r="I2417" s="2">
        <f>'Moving Avg'!H2417</f>
        <v>92.540867499999891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105.9375</v>
      </c>
      <c r="C2418" s="2">
        <f>RSI!I2418</f>
        <v>91.114057437055365</v>
      </c>
      <c r="D2418" s="2">
        <f>MACD!E2418</f>
        <v>-2.1927195960086294</v>
      </c>
      <c r="E2418" s="2">
        <f>MACD!F2418</f>
        <v>-1.5748353874000045</v>
      </c>
      <c r="F2418" s="2">
        <f>'Moving Avg'!D2418</f>
        <v>104.39998</v>
      </c>
      <c r="G2418" s="2">
        <f>'Moving Avg'!F2418</f>
        <v>101.19890499999998</v>
      </c>
      <c r="H2418" s="2">
        <f>'Moving Avg'!G2418</f>
        <v>98.703007999999997</v>
      </c>
      <c r="I2418" s="2">
        <f>'Moving Avg'!H2418</f>
        <v>92.676804999999874</v>
      </c>
      <c r="J2418" s="5" t="str">
        <f>OBV!F2418</f>
        <v>BULLISH</v>
      </c>
      <c r="K2418" s="5" t="str">
        <f>OBV!G2418</f>
        <v>NEUTRAL</v>
      </c>
      <c r="L2418" s="5" t="str">
        <f>OBV!H2418</f>
        <v>CONFIRMED BULLISH</v>
      </c>
    </row>
    <row r="2419" spans="1:12" ht="13.5" x14ac:dyDescent="0.25">
      <c r="A2419" s="3">
        <f>RSI!A2419</f>
        <v>45828</v>
      </c>
      <c r="B2419" s="2">
        <f>RSI!B2419</f>
        <v>105.9375</v>
      </c>
      <c r="C2419" s="2">
        <f>RSI!I2419</f>
        <v>91.114057437055365</v>
      </c>
      <c r="D2419" s="2">
        <f>MACD!E2419</f>
        <v>-2.1854136709360716</v>
      </c>
      <c r="E2419" s="2">
        <f>MACD!F2419</f>
        <v>-1.696951044107218</v>
      </c>
      <c r="F2419" s="2">
        <f>'Moving Avg'!D2419</f>
        <v>104.78436000000002</v>
      </c>
      <c r="G2419" s="2">
        <f>'Moving Avg'!F2419</f>
        <v>101.56452999999998</v>
      </c>
      <c r="H2419" s="2">
        <f>'Moving Avg'!G2419</f>
        <v>98.852069999999998</v>
      </c>
      <c r="I2419" s="2">
        <f>'Moving Avg'!H2419</f>
        <v>92.812742499999871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</row>
    <row r="2420" spans="1:12" ht="13.5" x14ac:dyDescent="0.25">
      <c r="A2420" s="3">
        <f>RSI!A2420</f>
        <v>45831</v>
      </c>
      <c r="B2420" s="2">
        <f>RSI!B2420</f>
        <v>105.9375</v>
      </c>
      <c r="C2420" s="2">
        <f>RSI!I2420</f>
        <v>91.114057437055365</v>
      </c>
      <c r="D2420" s="2">
        <f>MACD!E2420</f>
        <v>-2.2082034598856524</v>
      </c>
      <c r="E2420" s="2">
        <f>MACD!F2420</f>
        <v>-1.7992015272629049</v>
      </c>
      <c r="F2420" s="2">
        <f>'Moving Avg'!D2420</f>
        <v>105.16874</v>
      </c>
      <c r="G2420" s="2">
        <f>'Moving Avg'!F2420</f>
        <v>101.93015499999998</v>
      </c>
      <c r="H2420" s="2">
        <f>'Moving Avg'!G2420</f>
        <v>99.001131999999998</v>
      </c>
      <c r="I2420" s="2">
        <f>'Moving Avg'!H2420</f>
        <v>92.948679999999882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</row>
    <row r="2421" spans="1:12" ht="13.5" x14ac:dyDescent="0.25">
      <c r="A2421" s="3">
        <f>RSI!A2421</f>
        <v>45832</v>
      </c>
      <c r="B2421" s="2">
        <f>RSI!B2421</f>
        <v>106.82810000000001</v>
      </c>
      <c r="C2421" s="2">
        <f>RSI!I2421</f>
        <v>92.403959998236928</v>
      </c>
      <c r="D2421" s="2">
        <f>MACD!E2421</f>
        <v>-2.1760524004029946</v>
      </c>
      <c r="E2421" s="2">
        <f>MACD!F2421</f>
        <v>-1.8745717018909229</v>
      </c>
      <c r="F2421" s="2">
        <f>'Moving Avg'!D2421</f>
        <v>105.73124</v>
      </c>
      <c r="G2421" s="2">
        <f>'Moving Avg'!F2421</f>
        <v>102.34030999999999</v>
      </c>
      <c r="H2421" s="2">
        <f>'Moving Avg'!G2421</f>
        <v>99.168005999999991</v>
      </c>
      <c r="I2421" s="2">
        <f>'Moving Avg'!H2421</f>
        <v>93.087195499999865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</row>
    <row r="2422" spans="1:12" ht="13.5" x14ac:dyDescent="0.25">
      <c r="A2422" s="3">
        <f>RSI!A2422</f>
        <v>45833</v>
      </c>
      <c r="B2422" s="2">
        <f>RSI!B2422</f>
        <v>106.82810000000001</v>
      </c>
      <c r="C2422" s="2">
        <f>RSI!I2422</f>
        <v>92.403959998236928</v>
      </c>
      <c r="D2422" s="2">
        <f>MACD!E2422</f>
        <v>-2.0419334518008867</v>
      </c>
      <c r="E2422" s="2">
        <f>MACD!F2422</f>
        <v>-1.9080440518729158</v>
      </c>
      <c r="F2422" s="2">
        <f>'Moving Avg'!D2422</f>
        <v>106.29374</v>
      </c>
      <c r="G2422" s="2">
        <f>'Moving Avg'!F2422</f>
        <v>102.71765000000001</v>
      </c>
      <c r="H2422" s="2">
        <f>'Moving Avg'!G2422</f>
        <v>99.334879999999998</v>
      </c>
      <c r="I2422" s="2">
        <f>'Moving Avg'!H2422</f>
        <v>93.225710999999862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</row>
    <row r="2423" spans="1:12" ht="13.5" x14ac:dyDescent="0.25">
      <c r="A2423" s="3">
        <f>RSI!A2423</f>
        <v>45835</v>
      </c>
      <c r="B2423" s="2">
        <f>RSI!B2423</f>
        <v>106.8563</v>
      </c>
      <c r="C2423" s="2">
        <f>RSI!I2423</f>
        <v>92.444237957620444</v>
      </c>
      <c r="D2423" s="2">
        <f>MACD!E2423</f>
        <v>-1.9511931535878375</v>
      </c>
      <c r="E2423" s="2">
        <f>MACD!F2423</f>
        <v>-1.9166738722159002</v>
      </c>
      <c r="F2423" s="2">
        <f>'Moving Avg'!D2423</f>
        <v>106.47750000000001</v>
      </c>
      <c r="G2423" s="2">
        <f>'Moving Avg'!F2423</f>
        <v>103.09639999999999</v>
      </c>
      <c r="H2423" s="2">
        <f>'Moving Avg'!G2423</f>
        <v>99.414194000000009</v>
      </c>
      <c r="I2423" s="2">
        <f>'Moving Avg'!H2423</f>
        <v>93.366242499999856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</row>
    <row r="2424" spans="1:12" ht="13.5" x14ac:dyDescent="0.25">
      <c r="A2424" s="3">
        <f>RSI!A2424</f>
        <v>45838</v>
      </c>
      <c r="B2424" s="2">
        <f>RSI!B2424</f>
        <v>106.8656</v>
      </c>
      <c r="C2424" s="2">
        <f>RSI!I2424</f>
        <v>92.458440297889723</v>
      </c>
      <c r="D2424" s="2">
        <f>MACD!E2424</f>
        <v>-1.7640599495338734</v>
      </c>
      <c r="E2424" s="2">
        <f>MACD!F2424</f>
        <v>-1.8861510876794951</v>
      </c>
      <c r="F2424" s="2">
        <f>'Moving Avg'!D2424</f>
        <v>106.66312000000001</v>
      </c>
      <c r="G2424" s="2">
        <f>'Moving Avg'!F2424</f>
        <v>103.47561499999998</v>
      </c>
      <c r="H2424" s="2">
        <f>'Moving Avg'!G2424</f>
        <v>99.581818000000027</v>
      </c>
      <c r="I2424" s="2">
        <f>'Moving Avg'!H2424</f>
        <v>93.50682049999989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</row>
    <row r="2425" spans="1:12" ht="13.5" x14ac:dyDescent="0.25">
      <c r="A2425" s="3">
        <f>RSI!A2425</f>
        <v>45839</v>
      </c>
      <c r="B2425" s="2">
        <f>RSI!B2425</f>
        <v>106.8656</v>
      </c>
      <c r="C2425" s="2">
        <f>RSI!I2425</f>
        <v>92.458440297889723</v>
      </c>
      <c r="D2425" s="2">
        <f>MACD!E2425</f>
        <v>-1.6298210010638456</v>
      </c>
      <c r="E2425" s="2">
        <f>MACD!F2425</f>
        <v>-1.8348850703563653</v>
      </c>
      <c r="F2425" s="2">
        <f>'Moving Avg'!D2425</f>
        <v>106.84873999999999</v>
      </c>
      <c r="G2425" s="2">
        <f>'Moving Avg'!F2425</f>
        <v>103.85248999999999</v>
      </c>
      <c r="H2425" s="2">
        <f>'Moving Avg'!G2425</f>
        <v>99.78788000000003</v>
      </c>
      <c r="I2425" s="2">
        <f>'Moving Avg'!H2425</f>
        <v>93.647398499999895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110.1563</v>
      </c>
      <c r="C2426" s="2">
        <f>RSI!I2426</f>
        <v>95.742499845762424</v>
      </c>
      <c r="D2426" s="2">
        <f>MACD!E2426</f>
        <v>-1.7823087650709368</v>
      </c>
      <c r="E2426" s="2">
        <f>MACD!F2426</f>
        <v>-1.8243698092992797</v>
      </c>
      <c r="F2426" s="2">
        <f>'Moving Avg'!D2426</f>
        <v>107.51438</v>
      </c>
      <c r="G2426" s="2">
        <f>'Moving Avg'!F2426</f>
        <v>104.39389999999999</v>
      </c>
      <c r="H2426" s="2">
        <f>'Moving Avg'!G2426</f>
        <v>100.05975600000002</v>
      </c>
      <c r="I2426" s="2">
        <f>'Moving Avg'!H2426</f>
        <v>93.802601999999894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</row>
    <row r="2427" spans="1:12" ht="13.5" x14ac:dyDescent="0.25">
      <c r="A2427" s="3">
        <f>RSI!A2427</f>
        <v>45841</v>
      </c>
      <c r="B2427" s="2">
        <f>RSI!B2427</f>
        <v>111.5531</v>
      </c>
      <c r="C2427" s="2">
        <f>RSI!I2427</f>
        <v>96.449297031531756</v>
      </c>
      <c r="D2427" s="2">
        <f>MACD!E2427</f>
        <v>-2.05491417829505</v>
      </c>
      <c r="E2427" s="2">
        <f>MACD!F2427</f>
        <v>-1.8704786830984339</v>
      </c>
      <c r="F2427" s="2">
        <f>'Moving Avg'!D2427</f>
        <v>108.45937999999998</v>
      </c>
      <c r="G2427" s="2">
        <f>'Moving Avg'!F2427</f>
        <v>105.00515</v>
      </c>
      <c r="H2427" s="2">
        <f>'Moving Avg'!G2427</f>
        <v>100.35956800000002</v>
      </c>
      <c r="I2427" s="2">
        <f>'Moving Avg'!H2427</f>
        <v>93.964789499999895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</row>
    <row r="2428" spans="1:12" ht="13.5" x14ac:dyDescent="0.25">
      <c r="A2428" s="3">
        <f>RSI!A2428</f>
        <v>45842</v>
      </c>
      <c r="B2428" s="2">
        <f>RSI!B2428</f>
        <v>111.45</v>
      </c>
      <c r="C2428" s="2">
        <f>RSI!I2428</f>
        <v>95.193108653637978</v>
      </c>
      <c r="D2428" s="2">
        <f>MACD!E2428</f>
        <v>-2.0276595683903764</v>
      </c>
      <c r="E2428" s="2">
        <f>MACD!F2428</f>
        <v>-1.9019148601568225</v>
      </c>
      <c r="F2428" s="2">
        <f>'Moving Avg'!D2428</f>
        <v>109.37812000000001</v>
      </c>
      <c r="G2428" s="2">
        <f>'Moving Avg'!F2428</f>
        <v>105.60843</v>
      </c>
      <c r="H2428" s="2">
        <f>'Moving Avg'!G2428</f>
        <v>100.65731800000002</v>
      </c>
      <c r="I2428" s="2">
        <f>'Moving Avg'!H2428</f>
        <v>94.126508499999929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</row>
    <row r="2429" spans="1:12" ht="13.5" x14ac:dyDescent="0.25">
      <c r="A2429" s="3">
        <f>RSI!A2429</f>
        <v>45845</v>
      </c>
      <c r="B2429" s="2">
        <f>RSI!B2429</f>
        <v>106.4438</v>
      </c>
      <c r="C2429" s="2">
        <f>RSI!I2429</f>
        <v>56.626595783977798</v>
      </c>
      <c r="D2429" s="2">
        <f>MACD!E2429</f>
        <v>-1.6751898931842533</v>
      </c>
      <c r="E2429" s="2">
        <f>MACD!F2429</f>
        <v>-1.8565698667623087</v>
      </c>
      <c r="F2429" s="2">
        <f>'Moving Avg'!D2429</f>
        <v>109.29375999999999</v>
      </c>
      <c r="G2429" s="2">
        <f>'Moving Avg'!F2429</f>
        <v>105.86812</v>
      </c>
      <c r="H2429" s="2">
        <f>'Moving Avg'!G2429</f>
        <v>100.88306800000004</v>
      </c>
      <c r="I2429" s="2">
        <f>'Moving Avg'!H2429</f>
        <v>94.263196499999921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</row>
    <row r="2430" spans="1:12" ht="13.5" x14ac:dyDescent="0.25">
      <c r="A2430" s="3">
        <f>RSI!A2430</f>
        <v>45846</v>
      </c>
      <c r="B2430" s="2">
        <f>RSI!B2430</f>
        <v>110.625</v>
      </c>
      <c r="C2430" s="2">
        <f>RSI!I2430</f>
        <v>68.210715657730091</v>
      </c>
      <c r="D2430" s="2">
        <f>MACD!E2430</f>
        <v>-1.6954362742257842</v>
      </c>
      <c r="E2430" s="2">
        <f>MACD!F2430</f>
        <v>-1.8243431482550039</v>
      </c>
      <c r="F2430" s="2">
        <f>'Moving Avg'!D2430</f>
        <v>110.04564000000001</v>
      </c>
      <c r="G2430" s="2">
        <f>'Moving Avg'!F2430</f>
        <v>106.33687</v>
      </c>
      <c r="H2430" s="2">
        <f>'Moving Avg'!G2430</f>
        <v>101.19244200000003</v>
      </c>
      <c r="I2430" s="2">
        <f>'Moving Avg'!H2430</f>
        <v>94.420790499999953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</row>
    <row r="2431" spans="1:12" ht="13.5" x14ac:dyDescent="0.25">
      <c r="A2431" s="3">
        <f>RSI!A2431</f>
        <v>45847</v>
      </c>
      <c r="B2431" s="2">
        <f>RSI!B2431</f>
        <v>111.51560000000001</v>
      </c>
      <c r="C2431" s="2">
        <f>RSI!I2431</f>
        <v>70.045830504060064</v>
      </c>
      <c r="D2431" s="2">
        <f>MACD!E2431</f>
        <v>-1.6743514015463461</v>
      </c>
      <c r="E2431" s="2">
        <f>MACD!F2431</f>
        <v>-1.7943447989132726</v>
      </c>
      <c r="F2431" s="2">
        <f>'Moving Avg'!D2431</f>
        <v>110.31750000000002</v>
      </c>
      <c r="G2431" s="2">
        <f>'Moving Avg'!F2431</f>
        <v>106.80327500000001</v>
      </c>
      <c r="H2431" s="2">
        <f>'Moving Avg'!G2431</f>
        <v>101.51962800000003</v>
      </c>
      <c r="I2431" s="2">
        <f>'Moving Avg'!H2431</f>
        <v>94.584618499999962</v>
      </c>
      <c r="J2431" s="5" t="str">
        <f>OBV!F2431</f>
        <v>BEARISH</v>
      </c>
      <c r="K2431" s="5" t="str">
        <f>OBV!G2431</f>
        <v>NEUTRAL</v>
      </c>
      <c r="L2431" s="5" t="str">
        <f>OBV!H2431</f>
        <v>BEARISH DIVERGENCE</v>
      </c>
    </row>
    <row r="2432" spans="1:12" ht="13.5" x14ac:dyDescent="0.25">
      <c r="A2432" s="3">
        <f>RSI!A2432</f>
        <v>45848</v>
      </c>
      <c r="B2432" s="2">
        <f>RSI!B2432</f>
        <v>111.5531</v>
      </c>
      <c r="C2432" s="2">
        <f>RSI!I2432</f>
        <v>70.124036073833608</v>
      </c>
      <c r="D2432" s="2">
        <f>MACD!E2432</f>
        <v>-1.6949475679479775</v>
      </c>
      <c r="E2432" s="2">
        <f>MACD!F2432</f>
        <v>-1.7744653527202137</v>
      </c>
      <c r="F2432" s="2">
        <f>'Moving Avg'!D2432</f>
        <v>110.3175</v>
      </c>
      <c r="G2432" s="2">
        <f>'Moving Avg'!F2432</f>
        <v>107.227025</v>
      </c>
      <c r="H2432" s="2">
        <f>'Moving Avg'!G2432</f>
        <v>101.84756400000003</v>
      </c>
      <c r="I2432" s="2">
        <f>'Moving Avg'!H2432</f>
        <v>94.748633999999967</v>
      </c>
      <c r="J2432" s="5" t="str">
        <f>OBV!F2432</f>
        <v>BEARISH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45849</v>
      </c>
      <c r="B2433" s="2">
        <f>RSI!B2433</f>
        <v>112.5</v>
      </c>
      <c r="C2433" s="2">
        <f>RSI!I2433</f>
        <v>72.104521918294751</v>
      </c>
      <c r="D2433" s="2">
        <f>MACD!E2433</f>
        <v>-1.8114169568045355</v>
      </c>
      <c r="E2433" s="2">
        <f>MACD!F2433</f>
        <v>-1.7818556735370781</v>
      </c>
      <c r="F2433" s="2">
        <f>'Moving Avg'!D2433</f>
        <v>110.5275</v>
      </c>
      <c r="G2433" s="2">
        <f>'Moving Avg'!F2433</f>
        <v>107.695775</v>
      </c>
      <c r="H2433" s="2">
        <f>'Moving Avg'!G2433</f>
        <v>102.19443800000003</v>
      </c>
      <c r="I2433" s="2">
        <f>'Moving Avg'!H2433</f>
        <v>94.917383999999984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</row>
    <row r="2434" spans="1:12" ht="13.5" x14ac:dyDescent="0.25">
      <c r="A2434" s="3">
        <f>RSI!A2434</f>
        <v>45852</v>
      </c>
      <c r="B2434" s="2">
        <f>RSI!B2434</f>
        <v>117.1875</v>
      </c>
      <c r="C2434" s="2">
        <f>RSI!I2434</f>
        <v>79.388656545949203</v>
      </c>
      <c r="D2434" s="2">
        <f>MACD!E2434</f>
        <v>-2.2921320967143117</v>
      </c>
      <c r="E2434" s="2">
        <f>MACD!F2434</f>
        <v>-1.8839109581725251</v>
      </c>
      <c r="F2434" s="2">
        <f>'Moving Avg'!D2434</f>
        <v>112.67624000000001</v>
      </c>
      <c r="G2434" s="2">
        <f>'Moving Avg'!F2434</f>
        <v>108.35437000000002</v>
      </c>
      <c r="H2434" s="2">
        <f>'Moving Avg'!G2434</f>
        <v>102.63506200000002</v>
      </c>
      <c r="I2434" s="2">
        <f>'Moving Avg'!H2434</f>
        <v>95.109571499999987</v>
      </c>
      <c r="J2434" s="5" t="str">
        <f>OBV!F2434</f>
        <v>BULLISH</v>
      </c>
      <c r="K2434" s="5" t="str">
        <f>OBV!G2434</f>
        <v>WEAK</v>
      </c>
      <c r="L2434" s="5" t="str">
        <f>OBV!H2434</f>
        <v>CONFIRMED BULLISH</v>
      </c>
    </row>
    <row r="2435" spans="1:12" ht="13.5" x14ac:dyDescent="0.25">
      <c r="A2435" s="3">
        <f>RSI!A2435</f>
        <v>45853</v>
      </c>
      <c r="B2435" s="2">
        <f>RSI!B2435</f>
        <v>120</v>
      </c>
      <c r="C2435" s="2">
        <f>RSI!I2435</f>
        <v>82.364252508737593</v>
      </c>
      <c r="D2435" s="2">
        <f>MACD!E2435</f>
        <v>-2.9686014274503094</v>
      </c>
      <c r="E2435" s="2">
        <f>MACD!F2435</f>
        <v>-2.100849052028082</v>
      </c>
      <c r="F2435" s="2">
        <f>'Moving Avg'!D2435</f>
        <v>114.55124000000001</v>
      </c>
      <c r="G2435" s="2">
        <f>'Moving Avg'!F2435</f>
        <v>109.15359000000004</v>
      </c>
      <c r="H2435" s="2">
        <f>'Moving Avg'!G2435</f>
        <v>103.08506200000004</v>
      </c>
      <c r="I2435" s="2">
        <f>'Moving Avg'!H2435</f>
        <v>95.315821499999984</v>
      </c>
      <c r="J2435" s="5" t="str">
        <f>OBV!F2435</f>
        <v>BULLISH</v>
      </c>
      <c r="K2435" s="5" t="str">
        <f>OBV!G2435</f>
        <v>WEAK</v>
      </c>
      <c r="L2435" s="5" t="str">
        <f>OBV!H2435</f>
        <v>CONFIRMED BULLISH</v>
      </c>
    </row>
    <row r="2436" spans="1:12" ht="13.5" x14ac:dyDescent="0.25">
      <c r="A2436" s="3">
        <f>RSI!A2436</f>
        <v>45854</v>
      </c>
      <c r="B2436" s="2">
        <f>RSI!B2436</f>
        <v>118.1</v>
      </c>
      <c r="C2436" s="2">
        <f>RSI!I2436</f>
        <v>74.535760691569237</v>
      </c>
      <c r="D2436" s="2">
        <f>MACD!E2436</f>
        <v>-2.9674460435260812</v>
      </c>
      <c r="E2436" s="2">
        <f>MACD!F2436</f>
        <v>-2.2741684503276818</v>
      </c>
      <c r="F2436" s="2">
        <f>'Moving Avg'!D2436</f>
        <v>115.86812</v>
      </c>
      <c r="G2436" s="2">
        <f>'Moving Avg'!F2436</f>
        <v>109.85781</v>
      </c>
      <c r="H2436" s="2">
        <f>'Moving Avg'!G2436</f>
        <v>103.49706200000003</v>
      </c>
      <c r="I2436" s="2">
        <f>'Moving Avg'!H2436</f>
        <v>95.512571499999979</v>
      </c>
      <c r="J2436" s="5" t="str">
        <f>OBV!F2436</f>
        <v>BULLISH</v>
      </c>
      <c r="K2436" s="5" t="str">
        <f>OBV!G2436</f>
        <v>NEUTRAL</v>
      </c>
      <c r="L2436" s="5" t="str">
        <f>OBV!H2436</f>
        <v>BULLISH DIVERGENCE</v>
      </c>
    </row>
    <row r="2437" spans="1:12" ht="13.5" x14ac:dyDescent="0.25">
      <c r="A2437" s="3">
        <f>RSI!A2437</f>
        <v>45855</v>
      </c>
      <c r="B2437" s="2">
        <f>RSI!B2437</f>
        <v>117.49</v>
      </c>
      <c r="C2437" s="2">
        <f>RSI!I2437</f>
        <v>72.164264414827983</v>
      </c>
      <c r="D2437" s="2">
        <f>MACD!E2437</f>
        <v>-2.7631727821207619</v>
      </c>
      <c r="E2437" s="2">
        <f>MACD!F2437</f>
        <v>-2.3719693166862976</v>
      </c>
      <c r="F2437" s="2">
        <f>'Moving Avg'!D2437</f>
        <v>117.05550000000001</v>
      </c>
      <c r="G2437" s="2">
        <f>'Moving Avg'!F2437</f>
        <v>110.53153</v>
      </c>
      <c r="H2437" s="2">
        <f>'Moving Avg'!G2437</f>
        <v>103.91561200000004</v>
      </c>
      <c r="I2437" s="2">
        <f>'Moving Avg'!H2437</f>
        <v>95.706271499999986</v>
      </c>
      <c r="J2437" s="5" t="str">
        <f>OBV!F2437</f>
        <v>BEARISH</v>
      </c>
      <c r="K2437" s="5" t="str">
        <f>OBV!G2437</f>
        <v>NEUTRAL</v>
      </c>
      <c r="L2437" s="5" t="str">
        <f>OBV!H2437</f>
        <v>CONFIRMED BEARISH</v>
      </c>
    </row>
    <row r="2438" spans="1:12" ht="13.5" x14ac:dyDescent="0.25">
      <c r="A2438" s="3">
        <f>RSI!A2438</f>
        <v>45856</v>
      </c>
      <c r="B2438" s="2">
        <f>RSI!B2438</f>
        <v>116.8</v>
      </c>
      <c r="C2438" s="2">
        <f>RSI!I2438</f>
        <v>69.471678974748983</v>
      </c>
      <c r="D2438" s="2">
        <f>MACD!E2438</f>
        <v>-2.6040478874912907</v>
      </c>
      <c r="E2438" s="2">
        <f>MACD!F2438</f>
        <v>-2.4183850308472961</v>
      </c>
      <c r="F2438" s="2">
        <f>'Moving Avg'!D2438</f>
        <v>117.91549999999999</v>
      </c>
      <c r="G2438" s="2">
        <f>'Moving Avg'!F2438</f>
        <v>111.07465500000001</v>
      </c>
      <c r="H2438" s="2">
        <f>'Moving Avg'!G2438</f>
        <v>104.32036200000002</v>
      </c>
      <c r="I2438" s="2">
        <f>'Moving Avg'!H2438</f>
        <v>95.894224499999979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</row>
    <row r="2439" spans="1:12" ht="13.5" x14ac:dyDescent="0.25">
      <c r="A2439" s="3">
        <f>RSI!A2439</f>
        <v>45859</v>
      </c>
      <c r="B2439" s="2">
        <f>RSI!B2439</f>
        <v>116.78</v>
      </c>
      <c r="C2439" s="2">
        <f>RSI!I2439</f>
        <v>69.39085966069706</v>
      </c>
      <c r="D2439" s="2">
        <f>MACD!E2439</f>
        <v>-3.2793734214711634</v>
      </c>
      <c r="E2439" s="2">
        <f>MACD!F2439</f>
        <v>-2.5905827089720699</v>
      </c>
      <c r="F2439" s="2">
        <f>'Moving Avg'!D2439</f>
        <v>117.83399999999999</v>
      </c>
      <c r="G2439" s="2">
        <f>'Moving Avg'!F2439</f>
        <v>111.61678000000002</v>
      </c>
      <c r="H2439" s="2">
        <f>'Moving Avg'!G2439</f>
        <v>104.72471200000004</v>
      </c>
      <c r="I2439" s="2">
        <f>'Moving Avg'!H2439</f>
        <v>96.082030499999988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</row>
    <row r="2440" spans="1:12" ht="13.5" x14ac:dyDescent="0.25">
      <c r="A2440" s="3">
        <f>RSI!A2440</f>
        <v>45860</v>
      </c>
      <c r="B2440" s="2">
        <f>RSI!B2440</f>
        <v>116.78</v>
      </c>
      <c r="C2440" s="2">
        <f>RSI!I2440</f>
        <v>69.390859660697075</v>
      </c>
      <c r="D2440" s="2">
        <f>MACD!E2440</f>
        <v>-3.2456327609542797</v>
      </c>
      <c r="E2440" s="2">
        <f>MACD!F2440</f>
        <v>-2.7215927193685121</v>
      </c>
      <c r="F2440" s="2">
        <f>'Moving Avg'!D2440</f>
        <v>117.18999999999998</v>
      </c>
      <c r="G2440" s="2">
        <f>'Moving Avg'!F2440</f>
        <v>112.158905</v>
      </c>
      <c r="H2440" s="2">
        <f>'Moving Avg'!G2440</f>
        <v>105.12906200000003</v>
      </c>
      <c r="I2440" s="2">
        <f>'Moving Avg'!H2440</f>
        <v>96.269883499999978</v>
      </c>
      <c r="J2440" s="5" t="str">
        <f>OBV!F2440</f>
        <v>BEARISH</v>
      </c>
      <c r="K2440" s="5" t="str">
        <f>OBV!G2440</f>
        <v>NEUTRAL</v>
      </c>
      <c r="L2440" s="5" t="str">
        <f>OBV!H2440</f>
        <v>CONFIRMED BEARISH</v>
      </c>
    </row>
    <row r="2441" spans="1:12" ht="13.5" x14ac:dyDescent="0.25">
      <c r="A2441" s="3">
        <f>RSI!A2441</f>
        <v>45861</v>
      </c>
      <c r="B2441" s="2">
        <f>RSI!B2441</f>
        <v>116.78</v>
      </c>
      <c r="C2441" s="2">
        <f>RSI!I2441</f>
        <v>69.390859660697075</v>
      </c>
      <c r="D2441" s="2">
        <f>MACD!E2441</f>
        <v>-3.1153375681167859</v>
      </c>
      <c r="E2441" s="2">
        <f>MACD!F2441</f>
        <v>-2.8003416891181674</v>
      </c>
      <c r="F2441" s="2">
        <f>'Moving Avg'!D2441</f>
        <v>116.926</v>
      </c>
      <c r="G2441" s="2">
        <f>'Moving Avg'!F2441</f>
        <v>112.65650000000001</v>
      </c>
      <c r="H2441" s="2">
        <f>'Moving Avg'!G2441</f>
        <v>105.53341200000003</v>
      </c>
      <c r="I2441" s="2">
        <f>'Moving Avg'!H2441</f>
        <v>96.450658499999975</v>
      </c>
      <c r="J2441" s="5" t="str">
        <f>OBV!F2441</f>
        <v>BEARISH</v>
      </c>
      <c r="K2441" s="5" t="str">
        <f>OBV!G2441</f>
        <v>NEUTRAL</v>
      </c>
      <c r="L2441" s="5" t="str">
        <f>OBV!H2441</f>
        <v>CONFIRMED BEARISH</v>
      </c>
    </row>
    <row r="2442" spans="1:12" ht="13.5" x14ac:dyDescent="0.25">
      <c r="A2442" s="3">
        <f>RSI!A2442</f>
        <v>45862</v>
      </c>
      <c r="B2442" s="2">
        <f>RSI!B2442</f>
        <v>116.78</v>
      </c>
      <c r="C2442" s="2">
        <f>RSI!I2442</f>
        <v>69.39085966069706</v>
      </c>
      <c r="D2442" s="2">
        <f>MACD!E2442</f>
        <v>-3.0319759490205627</v>
      </c>
      <c r="E2442" s="2">
        <f>MACD!F2442</f>
        <v>-2.8466685410986465</v>
      </c>
      <c r="F2442" s="2">
        <f>'Moving Avg'!D2442</f>
        <v>116.78399999999999</v>
      </c>
      <c r="G2442" s="2">
        <f>'Moving Avg'!F2442</f>
        <v>113.15409500000001</v>
      </c>
      <c r="H2442" s="2">
        <f>'Moving Avg'!G2442</f>
        <v>105.93776200000001</v>
      </c>
      <c r="I2442" s="2">
        <f>'Moving Avg'!H2442</f>
        <v>96.622058499999966</v>
      </c>
      <c r="J2442" s="5" t="str">
        <f>OBV!F2442</f>
        <v>BEARISH</v>
      </c>
      <c r="K2442" s="5" t="str">
        <f>OBV!G2442</f>
        <v>NEUTRAL</v>
      </c>
      <c r="L2442" s="5" t="str">
        <f>OBV!H2442</f>
        <v>CONFIRMED BEARISH</v>
      </c>
    </row>
    <row r="2443" spans="1:12" ht="13.5" x14ac:dyDescent="0.25">
      <c r="A2443" s="3">
        <f>RSI!A2443</f>
        <v>45866</v>
      </c>
      <c r="B2443" s="2">
        <f>RSI!B2443</f>
        <v>120</v>
      </c>
      <c r="C2443" s="2">
        <f>RSI!I2443</f>
        <v>75.550348219026972</v>
      </c>
      <c r="D2443" s="2">
        <f>MACD!E2443</f>
        <v>-3.084519114127275</v>
      </c>
      <c r="E2443" s="2">
        <f>MACD!F2443</f>
        <v>-2.8942386557043722</v>
      </c>
      <c r="F2443" s="2">
        <f>'Moving Avg'!D2443</f>
        <v>117.42400000000001</v>
      </c>
      <c r="G2443" s="2">
        <f>'Moving Avg'!F2443</f>
        <v>113.81127999999998</v>
      </c>
      <c r="H2443" s="2">
        <f>'Moving Avg'!G2443</f>
        <v>106.40276200000002</v>
      </c>
      <c r="I2443" s="2">
        <f>'Moving Avg'!H2443</f>
        <v>96.790995999999993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</row>
    <row r="2444" spans="1:12" ht="13.5" x14ac:dyDescent="0.25">
      <c r="A2444" s="3">
        <f>RSI!A2444</f>
        <v>45867</v>
      </c>
      <c r="B2444" s="2">
        <f>RSI!B2444</f>
        <v>120</v>
      </c>
      <c r="C2444" s="2">
        <f>RSI!I2444</f>
        <v>75.550348219026972</v>
      </c>
      <c r="D2444" s="2">
        <f>MACD!E2444</f>
        <v>-2.4548504359159864</v>
      </c>
      <c r="E2444" s="2">
        <f>MACD!F2444</f>
        <v>-2.8063610117466955</v>
      </c>
      <c r="F2444" s="2">
        <f>'Moving Avg'!D2444</f>
        <v>118.06800000000001</v>
      </c>
      <c r="G2444" s="2">
        <f>'Moving Avg'!F2444</f>
        <v>114.46799999999999</v>
      </c>
      <c r="H2444" s="2">
        <f>'Moving Avg'!G2444</f>
        <v>106.867762</v>
      </c>
      <c r="I2444" s="2">
        <f>'Moving Avg'!H2444</f>
        <v>96.945683500000001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</row>
    <row r="2445" spans="1:12" ht="13.5" x14ac:dyDescent="0.25">
      <c r="A2445" s="3">
        <f>RSI!A2445</f>
        <v>45868</v>
      </c>
      <c r="B2445" s="2">
        <f>RSI!B2445</f>
        <v>120</v>
      </c>
      <c r="C2445" s="2">
        <f>RSI!I2445</f>
        <v>75.550348219026972</v>
      </c>
      <c r="D2445" s="2">
        <f>MACD!E2445</f>
        <v>-1.5329037457399863</v>
      </c>
      <c r="E2445" s="2">
        <f>MACD!F2445</f>
        <v>-2.5516695585453539</v>
      </c>
      <c r="F2445" s="2">
        <f>'Moving Avg'!D2445</f>
        <v>118.71199999999999</v>
      </c>
      <c r="G2445" s="2">
        <f>'Moving Avg'!F2445</f>
        <v>115.12471999999998</v>
      </c>
      <c r="H2445" s="2">
        <f>'Moving Avg'!G2445</f>
        <v>107.332762</v>
      </c>
      <c r="I2445" s="2">
        <f>'Moving Avg'!H2445</f>
        <v>97.11443349999999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</row>
    <row r="2446" spans="1:12" ht="13.5" x14ac:dyDescent="0.25">
      <c r="A2446" s="3">
        <f>RSI!A2446</f>
        <v>45869</v>
      </c>
      <c r="B2446" s="2">
        <f>RSI!B2446</f>
        <v>120</v>
      </c>
      <c r="C2446" s="2">
        <f>RSI!I2446</f>
        <v>75.550348219026972</v>
      </c>
      <c r="D2446" s="2">
        <f>MACD!E2446</f>
        <v>-1.085419544083706</v>
      </c>
      <c r="E2446" s="2">
        <f>MACD!F2446</f>
        <v>-2.2584195556530244</v>
      </c>
      <c r="F2446" s="2">
        <f>'Moving Avg'!D2446</f>
        <v>119.35599999999999</v>
      </c>
      <c r="G2446" s="2">
        <f>'Moving Avg'!F2446</f>
        <v>115.616905</v>
      </c>
      <c r="H2446" s="2">
        <f>'Moving Avg'!G2446</f>
        <v>107.796824</v>
      </c>
      <c r="I2446" s="2">
        <f>'Moving Avg'!H2446</f>
        <v>97.278496000000018</v>
      </c>
      <c r="J2446" s="5" t="str">
        <f>OBV!F2446</f>
        <v>BULLISH</v>
      </c>
      <c r="K2446" s="5" t="str">
        <f>OBV!G2446</f>
        <v>NEUTRAL</v>
      </c>
      <c r="L2446" s="5" t="str">
        <f>OBV!H2446</f>
        <v>CONFIRMED BULLISH</v>
      </c>
    </row>
    <row r="2447" spans="1:12" ht="13.5" x14ac:dyDescent="0.25">
      <c r="A2447" s="3">
        <f>RSI!A2447</f>
        <v>45870</v>
      </c>
      <c r="B2447" s="2">
        <f>RSI!B2447</f>
        <v>120</v>
      </c>
      <c r="C2447" s="2">
        <f>RSI!I2447</f>
        <v>75.550348219026972</v>
      </c>
      <c r="D2447" s="2">
        <f>MACD!E2447</f>
        <v>-0.83795563060276379</v>
      </c>
      <c r="E2447" s="2">
        <f>MACD!F2447</f>
        <v>-1.9743267706429724</v>
      </c>
      <c r="F2447" s="2">
        <f>'Moving Avg'!D2447</f>
        <v>120</v>
      </c>
      <c r="G2447" s="2">
        <f>'Moving Avg'!F2447</f>
        <v>116.03925</v>
      </c>
      <c r="H2447" s="2">
        <f>'Moving Avg'!G2447</f>
        <v>108.22432399999998</v>
      </c>
      <c r="I2447" s="2">
        <f>'Moving Avg'!H2447</f>
        <v>97.442558500000018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</row>
    <row r="2448" spans="1:12" ht="13.5" x14ac:dyDescent="0.25">
      <c r="A2448" s="3">
        <f>RSI!A2448</f>
        <v>45873</v>
      </c>
      <c r="B2448" s="2">
        <f>RSI!B2448</f>
        <v>120</v>
      </c>
      <c r="C2448" s="2">
        <f>RSI!I2448</f>
        <v>75.550348219026972</v>
      </c>
      <c r="D2448" s="2">
        <f>MACD!E2448</f>
        <v>-0.76928212994843648</v>
      </c>
      <c r="E2448" s="2">
        <f>MACD!F2448</f>
        <v>-1.7333178425040652</v>
      </c>
      <c r="F2448" s="2">
        <f>'Moving Avg'!D2448</f>
        <v>120</v>
      </c>
      <c r="G2448" s="2">
        <f>'Moving Avg'!F2448</f>
        <v>116.46675</v>
      </c>
      <c r="H2448" s="2">
        <f>'Moving Avg'!G2448</f>
        <v>108.65182399999998</v>
      </c>
      <c r="I2448" s="2">
        <f>'Moving Avg'!H2448</f>
        <v>97.620449000000008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125</v>
      </c>
      <c r="C2449" s="2">
        <f>RSI!I2449</f>
        <v>83.562529160263807</v>
      </c>
      <c r="D2449" s="2">
        <f>MACD!E2449</f>
        <v>-1.1166258872141412</v>
      </c>
      <c r="E2449" s="2">
        <f>MACD!F2449</f>
        <v>-1.6099794514460803</v>
      </c>
      <c r="F2449" s="2">
        <f>'Moving Avg'!D2449</f>
        <v>121</v>
      </c>
      <c r="G2449" s="2">
        <f>'Moving Avg'!F2449</f>
        <v>117.39456</v>
      </c>
      <c r="H2449" s="2">
        <f>'Moving Avg'!G2449</f>
        <v>109.17932399999998</v>
      </c>
      <c r="I2449" s="2">
        <f>'Moving Avg'!H2449</f>
        <v>97.823480000000018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</row>
    <row r="2450" spans="1:12" ht="13.5" x14ac:dyDescent="0.25">
      <c r="A2450" s="3">
        <f>RSI!A2450</f>
        <v>45875</v>
      </c>
      <c r="B2450" s="2">
        <f>RSI!B2450</f>
        <v>125</v>
      </c>
      <c r="C2450" s="2">
        <f>RSI!I2450</f>
        <v>83.562529160263807</v>
      </c>
      <c r="D2450" s="2">
        <f>MACD!E2450</f>
        <v>-1.4697114419127644</v>
      </c>
      <c r="E2450" s="2">
        <f>MACD!F2450</f>
        <v>-1.5819258495394173</v>
      </c>
      <c r="F2450" s="2">
        <f>'Moving Avg'!D2450</f>
        <v>122</v>
      </c>
      <c r="G2450" s="2">
        <f>'Moving Avg'!F2450</f>
        <v>118.11331</v>
      </c>
      <c r="H2450" s="2">
        <f>'Moving Avg'!G2450</f>
        <v>109.70682399999998</v>
      </c>
      <c r="I2450" s="2">
        <f>'Moving Avg'!H2450</f>
        <v>98.026511000000028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</row>
    <row r="2451" spans="1:12" ht="13.5" x14ac:dyDescent="0.25">
      <c r="A2451" s="3">
        <f>RSI!A2451</f>
        <v>45876</v>
      </c>
      <c r="B2451" s="2">
        <f>RSI!B2451</f>
        <v>125</v>
      </c>
      <c r="C2451" s="2">
        <f>RSI!I2451</f>
        <v>83.562529160263807</v>
      </c>
      <c r="D2451" s="2">
        <f>MACD!E2451</f>
        <v>-1.8232717888485865</v>
      </c>
      <c r="E2451" s="2">
        <f>MACD!F2451</f>
        <v>-1.630195037401251</v>
      </c>
      <c r="F2451" s="2">
        <f>'Moving Avg'!D2451</f>
        <v>123</v>
      </c>
      <c r="G2451" s="2">
        <f>'Moving Avg'!F2451</f>
        <v>118.78752999999999</v>
      </c>
      <c r="H2451" s="2">
        <f>'Moving Avg'!G2451</f>
        <v>110.234324</v>
      </c>
      <c r="I2451" s="2">
        <f>'Moving Avg'!H2451</f>
        <v>98.220261000000022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</row>
    <row r="2452" spans="1:12" ht="13.5" x14ac:dyDescent="0.25">
      <c r="A2452" s="3">
        <f>RSI!A2452</f>
        <v>45877</v>
      </c>
      <c r="B2452" s="2">
        <f>RSI!B2452</f>
        <v>125</v>
      </c>
      <c r="C2452" s="2">
        <f>RSI!I2452</f>
        <v>83.562529160263807</v>
      </c>
      <c r="D2452" s="2">
        <f>MACD!E2452</f>
        <v>-2.1731749462615682</v>
      </c>
      <c r="E2452" s="2">
        <f>MACD!F2452</f>
        <v>-1.7387910191733145</v>
      </c>
      <c r="F2452" s="2">
        <f>'Moving Avg'!D2452</f>
        <v>124</v>
      </c>
      <c r="G2452" s="2">
        <f>'Moving Avg'!F2452</f>
        <v>119.45987500000001</v>
      </c>
      <c r="H2452" s="2">
        <f>'Moving Avg'!G2452</f>
        <v>110.748698</v>
      </c>
      <c r="I2452" s="2">
        <f>'Moving Avg'!H2452</f>
        <v>98.414011000000031</v>
      </c>
      <c r="J2452" s="5" t="str">
        <f>OBV!F2452</f>
        <v>BULLISH</v>
      </c>
      <c r="K2452" s="5" t="str">
        <f>OBV!G2452</f>
        <v>NEUTRAL</v>
      </c>
      <c r="L2452" s="5" t="str">
        <f>OBV!H2452</f>
        <v>CONFIRMED BULLISH</v>
      </c>
    </row>
    <row r="2453" spans="1:12" ht="13.5" x14ac:dyDescent="0.25">
      <c r="A2453" s="3">
        <f>RSI!A2453</f>
        <v>45880</v>
      </c>
      <c r="B2453" s="2">
        <f>RSI!B2453</f>
        <v>125</v>
      </c>
      <c r="C2453" s="2">
        <f>RSI!I2453</f>
        <v>83.562529160263807</v>
      </c>
      <c r="D2453" s="2">
        <f>MACD!E2453</f>
        <v>-2.0208406684938183</v>
      </c>
      <c r="E2453" s="2">
        <f>MACD!F2453</f>
        <v>-1.7952009490374154</v>
      </c>
      <c r="F2453" s="2">
        <f>'Moving Avg'!D2453</f>
        <v>125</v>
      </c>
      <c r="G2453" s="2">
        <f>'Moving Avg'!F2453</f>
        <v>120.08487500000001</v>
      </c>
      <c r="H2453" s="2">
        <f>'Moving Avg'!G2453</f>
        <v>111.26307200000001</v>
      </c>
      <c r="I2453" s="2">
        <f>'Moving Avg'!H2453</f>
        <v>98.607761000000011</v>
      </c>
      <c r="J2453" s="5" t="str">
        <f>OBV!F2453</f>
        <v>BULLISH</v>
      </c>
      <c r="K2453" s="5" t="str">
        <f>OBV!G2453</f>
        <v>NEUTRAL</v>
      </c>
      <c r="L2453" s="5" t="str">
        <f>OBV!H2453</f>
        <v>CONFIRMED BULLISH</v>
      </c>
    </row>
    <row r="2454" spans="1:12" ht="13.5" x14ac:dyDescent="0.25">
      <c r="A2454" s="3">
        <f>RSI!A2454</f>
        <v>45881</v>
      </c>
      <c r="B2454" s="2">
        <f>RSI!B2454</f>
        <v>125</v>
      </c>
      <c r="C2454" s="2">
        <f>RSI!I2454</f>
        <v>83.562529160263807</v>
      </c>
      <c r="D2454" s="2">
        <f>MACD!E2454</f>
        <v>-1.935440984561879</v>
      </c>
      <c r="E2454" s="2">
        <f>MACD!F2454</f>
        <v>-1.8232489561423082</v>
      </c>
      <c r="F2454" s="2">
        <f>'Moving Avg'!D2454</f>
        <v>125</v>
      </c>
      <c r="G2454" s="2">
        <f>'Moving Avg'!F2454</f>
        <v>120.47549999999998</v>
      </c>
      <c r="H2454" s="2">
        <f>'Moving Avg'!G2454</f>
        <v>111.777446</v>
      </c>
      <c r="I2454" s="2">
        <f>'Moving Avg'!H2454</f>
        <v>98.810792000000021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125</v>
      </c>
      <c r="C2455" s="2">
        <f>RSI!I2455</f>
        <v>83.562529160263807</v>
      </c>
      <c r="D2455" s="2">
        <f>MACD!E2455</f>
        <v>-1.9034561497484077</v>
      </c>
      <c r="E2455" s="2">
        <f>MACD!F2455</f>
        <v>-1.8392903948635282</v>
      </c>
      <c r="F2455" s="2">
        <f>'Moving Avg'!D2455</f>
        <v>125</v>
      </c>
      <c r="G2455" s="2">
        <f>'Moving Avg'!F2455</f>
        <v>120.72549999999998</v>
      </c>
      <c r="H2455" s="2">
        <f>'Moving Avg'!G2455</f>
        <v>112.29088400000001</v>
      </c>
      <c r="I2455" s="2">
        <f>'Moving Avg'!H2455</f>
        <v>99.013823000000031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125</v>
      </c>
      <c r="C2456" s="2">
        <f>RSI!I2456</f>
        <v>83.562529160263807</v>
      </c>
      <c r="D2456" s="2">
        <f>MACD!E2456</f>
        <v>-1.9136850552392985</v>
      </c>
      <c r="E2456" s="2">
        <f>MACD!F2456</f>
        <v>-1.8541693269386825</v>
      </c>
      <c r="F2456" s="2">
        <f>'Moving Avg'!D2456</f>
        <v>125</v>
      </c>
      <c r="G2456" s="2">
        <f>'Moving Avg'!F2456</f>
        <v>121.0705</v>
      </c>
      <c r="H2456" s="2">
        <f>'Moving Avg'!G2456</f>
        <v>112.80432200000001</v>
      </c>
      <c r="I2456" s="2">
        <f>'Moving Avg'!H2456</f>
        <v>99.216807500000044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125</v>
      </c>
      <c r="C2457" s="2">
        <f>RSI!I2457</f>
        <v>83.562529160263807</v>
      </c>
      <c r="D2457" s="2">
        <f>MACD!E2457</f>
        <v>-1.9568708352650503</v>
      </c>
      <c r="E2457" s="2">
        <f>MACD!F2457</f>
        <v>-1.8747096286039562</v>
      </c>
      <c r="F2457" s="2">
        <f>'Moving Avg'!D2457</f>
        <v>125</v>
      </c>
      <c r="G2457" s="2">
        <f>'Moving Avg'!F2457</f>
        <v>121.446</v>
      </c>
      <c r="H2457" s="2">
        <f>'Moving Avg'!G2457</f>
        <v>113.31776000000002</v>
      </c>
      <c r="I2457" s="2">
        <f>'Moving Avg'!H2457</f>
        <v>99.419792000000029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125</v>
      </c>
      <c r="C2458" s="2">
        <f>RSI!I2458</f>
        <v>83.562529160263807</v>
      </c>
      <c r="D2458" s="2">
        <f>MACD!E2458</f>
        <v>-2.0253853827465775</v>
      </c>
      <c r="E2458" s="2">
        <f>MACD!F2458</f>
        <v>-1.9048447794324805</v>
      </c>
      <c r="F2458" s="2">
        <f>'Moving Avg'!D2458</f>
        <v>125</v>
      </c>
      <c r="G2458" s="2">
        <f>'Moving Avg'!F2458</f>
        <v>121.85599999999999</v>
      </c>
      <c r="H2458" s="2">
        <f>'Moving Avg'!G2458</f>
        <v>113.83007200000002</v>
      </c>
      <c r="I2458" s="2">
        <f>'Moving Avg'!H2458</f>
        <v>99.603792000000055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125</v>
      </c>
      <c r="C2459" s="2">
        <f>RSI!I2459</f>
        <v>83.562529160263807</v>
      </c>
      <c r="D2459" s="2">
        <f>MACD!E2459</f>
        <v>-1.3437328443603462</v>
      </c>
      <c r="E2459" s="2">
        <f>MACD!F2459</f>
        <v>-1.7926223924180538</v>
      </c>
      <c r="F2459" s="2">
        <f>'Moving Avg'!D2459</f>
        <v>125</v>
      </c>
      <c r="G2459" s="2">
        <f>'Moving Avg'!F2459</f>
        <v>122.26700000000001</v>
      </c>
      <c r="H2459" s="2">
        <f>'Moving Avg'!G2459</f>
        <v>114.30507200000002</v>
      </c>
      <c r="I2459" s="2">
        <f>'Moving Avg'!H2459</f>
        <v>99.769417000000047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127.99</v>
      </c>
      <c r="C2460" s="2">
        <f>RSI!I2460</f>
        <v>88.607267713880759</v>
      </c>
      <c r="D2460" s="2">
        <f>MACD!E2460</f>
        <v>-1.0158428744639139</v>
      </c>
      <c r="E2460" s="2">
        <f>MACD!F2460</f>
        <v>-1.6372664888272259</v>
      </c>
      <c r="F2460" s="2">
        <f>'Moving Avg'!D2460</f>
        <v>125.598</v>
      </c>
      <c r="G2460" s="2">
        <f>'Moving Avg'!F2460</f>
        <v>122.82749999999999</v>
      </c>
      <c r="H2460" s="2">
        <f>'Moving Avg'!G2460</f>
        <v>114.83987200000001</v>
      </c>
      <c r="I2460" s="2">
        <f>'Moving Avg'!H2460</f>
        <v>99.959039000000061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</row>
    <row r="2461" spans="1:12" ht="13.5" x14ac:dyDescent="0.25">
      <c r="A2461" s="3">
        <f>RSI!A2461</f>
        <v>45891</v>
      </c>
      <c r="B2461" s="2">
        <f>RSI!B2461</f>
        <v>128.99</v>
      </c>
      <c r="C2461" s="2">
        <f>RSI!I2461</f>
        <v>89.741262553494053</v>
      </c>
      <c r="D2461" s="2">
        <f>MACD!E2461</f>
        <v>-0.85552061457966033</v>
      </c>
      <c r="E2461" s="2">
        <f>MACD!F2461</f>
        <v>-1.4809173139777128</v>
      </c>
      <c r="F2461" s="2">
        <f>'Moving Avg'!D2461</f>
        <v>126.396</v>
      </c>
      <c r="G2461" s="2">
        <f>'Moving Avg'!F2461</f>
        <v>123.43799999999996</v>
      </c>
      <c r="H2461" s="2">
        <f>'Moving Avg'!G2461</f>
        <v>115.375922</v>
      </c>
      <c r="I2461" s="2">
        <f>'Moving Avg'!H2461</f>
        <v>100.15366100000007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</row>
    <row r="2462" spans="1:12" ht="13.5" x14ac:dyDescent="0.25">
      <c r="A2462" s="3">
        <f>RSI!A2462</f>
        <v>45894</v>
      </c>
      <c r="B2462" s="2">
        <f>RSI!B2462</f>
        <v>125</v>
      </c>
      <c r="C2462" s="2">
        <f>RSI!I2462</f>
        <v>62.857161012602695</v>
      </c>
      <c r="D2462" s="2">
        <f>MACD!E2462</f>
        <v>-0.47007701364947252</v>
      </c>
      <c r="E2462" s="2">
        <f>MACD!F2462</f>
        <v>-1.2787492539120648</v>
      </c>
      <c r="F2462" s="2">
        <f>'Moving Avg'!D2462</f>
        <v>126.396</v>
      </c>
      <c r="G2462" s="2">
        <f>'Moving Avg'!F2462</f>
        <v>123.84899999999998</v>
      </c>
      <c r="H2462" s="2">
        <f>'Moving Avg'!G2462</f>
        <v>115.81436000000002</v>
      </c>
      <c r="I2462" s="2">
        <f>'Moving Avg'!H2462</f>
        <v>100.33100450000005</v>
      </c>
      <c r="J2462" s="5" t="str">
        <f>OBV!F2462</f>
        <v>BULLISH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45895</v>
      </c>
      <c r="B2463" s="2">
        <f>RSI!B2463</f>
        <v>129</v>
      </c>
      <c r="C2463" s="2">
        <f>RSI!I2463</f>
        <v>71.934331967117146</v>
      </c>
      <c r="D2463" s="2">
        <f>MACD!E2463</f>
        <v>-0.45903057971672467</v>
      </c>
      <c r="E2463" s="2">
        <f>MACD!F2463</f>
        <v>-1.1148055190729969</v>
      </c>
      <c r="F2463" s="2">
        <f>'Moving Avg'!D2463</f>
        <v>127.196</v>
      </c>
      <c r="G2463" s="2">
        <f>'Moving Avg'!F2463</f>
        <v>124.29899999999998</v>
      </c>
      <c r="H2463" s="2">
        <f>'Moving Avg'!G2463</f>
        <v>116.33186000000002</v>
      </c>
      <c r="I2463" s="2">
        <f>'Moving Avg'!H2463</f>
        <v>100.52825450000005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129</v>
      </c>
      <c r="C2464" s="2">
        <f>RSI!I2464</f>
        <v>71.934331967117146</v>
      </c>
      <c r="D2464" s="2">
        <f>MACD!E2464</f>
        <v>-0.49072889410312825</v>
      </c>
      <c r="E2464" s="2">
        <f>MACD!F2464</f>
        <v>-0.98999019407902322</v>
      </c>
      <c r="F2464" s="2">
        <f>'Moving Avg'!D2464</f>
        <v>127.99600000000001</v>
      </c>
      <c r="G2464" s="2">
        <f>'Moving Avg'!F2464</f>
        <v>124.749</v>
      </c>
      <c r="H2464" s="2">
        <f>'Moving Avg'!G2464</f>
        <v>116.831548</v>
      </c>
      <c r="I2464" s="2">
        <f>'Moving Avg'!H2464</f>
        <v>100.72550450000006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129</v>
      </c>
      <c r="C2465" s="2">
        <f>RSI!I2465</f>
        <v>71.934331967117146</v>
      </c>
      <c r="D2465" s="2">
        <f>MACD!E2465</f>
        <v>-0.55555544931637257</v>
      </c>
      <c r="E2465" s="2">
        <f>MACD!F2465</f>
        <v>-0.9031032451264932</v>
      </c>
      <c r="F2465" s="2">
        <f>'Moving Avg'!D2465</f>
        <v>128.19800000000001</v>
      </c>
      <c r="G2465" s="2">
        <f>'Moving Avg'!F2465</f>
        <v>125.199</v>
      </c>
      <c r="H2465" s="2">
        <f>'Moving Avg'!G2465</f>
        <v>117.33123600000003</v>
      </c>
      <c r="I2465" s="2">
        <f>'Moving Avg'!H2465</f>
        <v>100.92017650000005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</row>
    <row r="2466" spans="1:12" ht="13.5" x14ac:dyDescent="0.25">
      <c r="A2466" s="3">
        <f>RSI!A2466</f>
        <v>45898</v>
      </c>
      <c r="B2466" s="2">
        <f>RSI!B2466</f>
        <v>129</v>
      </c>
      <c r="C2466" s="2">
        <f>RSI!I2466</f>
        <v>71.934331967117146</v>
      </c>
      <c r="D2466" s="2">
        <f>MACD!E2466</f>
        <v>-0.64559841480460989</v>
      </c>
      <c r="E2466" s="2">
        <f>MACD!F2466</f>
        <v>-0.85160227906211661</v>
      </c>
      <c r="F2466" s="2">
        <f>'Moving Avg'!D2466</f>
        <v>128.19999999999999</v>
      </c>
      <c r="G2466" s="2">
        <f>'Moving Avg'!F2466</f>
        <v>125.649</v>
      </c>
      <c r="H2466" s="2">
        <f>'Moving Avg'!G2466</f>
        <v>117.83092400000001</v>
      </c>
      <c r="I2466" s="2">
        <f>'Moving Avg'!H2466</f>
        <v>101.10580150000006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125.11</v>
      </c>
      <c r="C2467" s="2">
        <f>RSI!I2467</f>
        <v>54.509276163211844</v>
      </c>
      <c r="D2467" s="2">
        <f>MACD!E2467</f>
        <v>-0.46622354828053858</v>
      </c>
      <c r="E2467" s="2">
        <f>MACD!F2467</f>
        <v>-0.77452653290580109</v>
      </c>
      <c r="F2467" s="2">
        <f>'Moving Avg'!D2467</f>
        <v>128.22200000000001</v>
      </c>
      <c r="G2467" s="2">
        <f>'Moving Avg'!F2467</f>
        <v>125.90450000000001</v>
      </c>
      <c r="H2467" s="2">
        <f>'Moving Avg'!G2467</f>
        <v>118.25281199999999</v>
      </c>
      <c r="I2467" s="2">
        <f>'Moving Avg'!H2467</f>
        <v>101.27197650000005</v>
      </c>
      <c r="J2467" s="5" t="str">
        <f>OBV!F2467</f>
        <v>BEARISH</v>
      </c>
      <c r="K2467" s="5" t="str">
        <f>OBV!G2467</f>
        <v>NEUTRAL</v>
      </c>
      <c r="L2467" s="5" t="str">
        <f>OBV!H2467</f>
        <v>BEARISH DIVERGENCE</v>
      </c>
    </row>
    <row r="2468" spans="1:12" ht="13.5" x14ac:dyDescent="0.25">
      <c r="A2468" s="3">
        <f>RSI!A2468</f>
        <v>45902</v>
      </c>
      <c r="B2468" s="2">
        <f>RSI!B2468</f>
        <v>127</v>
      </c>
      <c r="C2468" s="2">
        <f>RSI!I2468</f>
        <v>59.62646690306368</v>
      </c>
      <c r="D2468" s="2">
        <f>MACD!E2468</f>
        <v>-0.46162815657898193</v>
      </c>
      <c r="E2468" s="2">
        <f>MACD!F2468</f>
        <v>-0.7119468576404373</v>
      </c>
      <c r="F2468" s="2">
        <f>'Moving Avg'!D2468</f>
        <v>127.822</v>
      </c>
      <c r="G2468" s="2">
        <f>'Moving Avg'!F2468</f>
        <v>126.25450000000001</v>
      </c>
      <c r="H2468" s="2">
        <f>'Moving Avg'!G2468</f>
        <v>118.67406199999999</v>
      </c>
      <c r="I2468" s="2">
        <f>'Moving Avg'!H2468</f>
        <v>101.44291400000006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</row>
    <row r="2469" spans="1:12" ht="13.5" x14ac:dyDescent="0.25">
      <c r="A2469" s="3">
        <f>RSI!A2469</f>
        <v>45903</v>
      </c>
      <c r="B2469" s="2">
        <f>RSI!B2469</f>
        <v>127</v>
      </c>
      <c r="C2469" s="2">
        <f>RSI!I2469</f>
        <v>59.62646690306368</v>
      </c>
      <c r="D2469" s="2">
        <f>MACD!E2469</f>
        <v>-0.47555908152416748</v>
      </c>
      <c r="E2469" s="2">
        <f>MACD!F2469</f>
        <v>-0.66466930241718347</v>
      </c>
      <c r="F2469" s="2">
        <f>'Moving Avg'!D2469</f>
        <v>127.422</v>
      </c>
      <c r="G2469" s="2">
        <f>'Moving Avg'!F2469</f>
        <v>126.3545</v>
      </c>
      <c r="H2469" s="2">
        <f>'Moving Avg'!G2469</f>
        <v>119.09531199999999</v>
      </c>
      <c r="I2469" s="2">
        <f>'Moving Avg'!H2469</f>
        <v>101.60916400000005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</row>
    <row r="2470" spans="1:12" ht="13.5" x14ac:dyDescent="0.25">
      <c r="A2470" s="3">
        <f>RSI!A2470</f>
        <v>45905</v>
      </c>
      <c r="B2470" s="2">
        <f>RSI!B2470</f>
        <v>125.51</v>
      </c>
      <c r="C2470" s="2">
        <f>RSI!I2470</f>
        <v>54.065819249580201</v>
      </c>
      <c r="D2470" s="2">
        <f>MACD!E2470</f>
        <v>6.6524200430748692E-2</v>
      </c>
      <c r="E2470" s="2">
        <f>MACD!F2470</f>
        <v>-0.51843060184759704</v>
      </c>
      <c r="F2470" s="2">
        <f>'Moving Avg'!D2470</f>
        <v>126.724</v>
      </c>
      <c r="G2470" s="2">
        <f>'Moving Avg'!F2470</f>
        <v>126.38000000000002</v>
      </c>
      <c r="H2470" s="2">
        <f>'Moving Avg'!G2470</f>
        <v>119.486762</v>
      </c>
      <c r="I2470" s="2">
        <f>'Moving Avg'!H2470</f>
        <v>101.76796400000005</v>
      </c>
      <c r="J2470" s="5" t="str">
        <f>OBV!F2470</f>
        <v>BEARISH</v>
      </c>
      <c r="K2470" s="5" t="str">
        <f>OBV!G2470</f>
        <v>NEUTRAL</v>
      </c>
      <c r="L2470" s="5" t="str">
        <f>OBV!H2470</f>
        <v>CONFIRMED BEARISH</v>
      </c>
    </row>
    <row r="2471" spans="1:12" ht="13.5" x14ac:dyDescent="0.25">
      <c r="A2471" s="3">
        <f>RSI!A2471</f>
        <v>45908</v>
      </c>
      <c r="B2471" s="2">
        <f>RSI!B2471</f>
        <v>125.51</v>
      </c>
      <c r="C2471" s="2">
        <f>RSI!I2471</f>
        <v>54.065819249580201</v>
      </c>
      <c r="D2471" s="2">
        <f>MACD!E2471</f>
        <v>0.67258347603151947</v>
      </c>
      <c r="E2471" s="2">
        <f>MACD!F2471</f>
        <v>-0.28022778627177369</v>
      </c>
      <c r="F2471" s="2">
        <f>'Moving Avg'!D2471</f>
        <v>126.026</v>
      </c>
      <c r="G2471" s="2">
        <f>'Moving Avg'!F2471</f>
        <v>126.40550000000003</v>
      </c>
      <c r="H2471" s="2">
        <f>'Moving Avg'!G2471</f>
        <v>119.86039999999998</v>
      </c>
      <c r="I2471" s="2">
        <f>'Moving Avg'!H2471</f>
        <v>101.92676400000003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</row>
    <row r="2472" spans="1:12" ht="13.5" x14ac:dyDescent="0.25">
      <c r="A2472" s="3">
        <f>RSI!A2472</f>
        <v>45909</v>
      </c>
      <c r="B2472" s="2">
        <f>RSI!B2472</f>
        <v>131.15</v>
      </c>
      <c r="C2472" s="2">
        <f>RSI!I2472</f>
        <v>67.408712693762709</v>
      </c>
      <c r="D2472" s="2">
        <f>MACD!E2472</f>
        <v>0.14778566089216838</v>
      </c>
      <c r="E2472" s="2">
        <f>MACD!F2472</f>
        <v>-0.1946250968389853</v>
      </c>
      <c r="F2472" s="2">
        <f>'Moving Avg'!D2472</f>
        <v>127.23399999999999</v>
      </c>
      <c r="G2472" s="2">
        <f>'Moving Avg'!F2472</f>
        <v>126.71300000000004</v>
      </c>
      <c r="H2472" s="2">
        <f>'Moving Avg'!G2472</f>
        <v>120.34683799999999</v>
      </c>
      <c r="I2472" s="2">
        <f>'Moving Avg'!H2472</f>
        <v>102.11376400000005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132</v>
      </c>
      <c r="C2473" s="2">
        <f>RSI!I2473</f>
        <v>68.876060639442542</v>
      </c>
      <c r="D2473" s="2">
        <f>MACD!E2473</f>
        <v>0.21727129676999368</v>
      </c>
      <c r="E2473" s="2">
        <f>MACD!F2473</f>
        <v>-0.11224581811718951</v>
      </c>
      <c r="F2473" s="2">
        <f>'Moving Avg'!D2473</f>
        <v>128.23399999999998</v>
      </c>
      <c r="G2473" s="2">
        <f>'Moving Avg'!F2473</f>
        <v>127.06300000000002</v>
      </c>
      <c r="H2473" s="2">
        <f>'Moving Avg'!G2473</f>
        <v>120.84971199999998</v>
      </c>
      <c r="I2473" s="2">
        <f>'Moving Avg'!H2473</f>
        <v>102.30463900000007</v>
      </c>
      <c r="J2473" s="5" t="str">
        <f>OBV!F2473</f>
        <v>BEARISH</v>
      </c>
      <c r="K2473" s="5" t="str">
        <f>OBV!G2473</f>
        <v>NEUTRAL</v>
      </c>
      <c r="L2473" s="5" t="str">
        <f>OBV!H2473</f>
        <v>BEARISH DIVERGENCE</v>
      </c>
    </row>
    <row r="2474" spans="1:12" ht="13.5" x14ac:dyDescent="0.25">
      <c r="A2474" s="3">
        <f>RSI!A2474</f>
        <v>45911</v>
      </c>
      <c r="B2474" s="2">
        <f>RSI!B2474</f>
        <v>132.01</v>
      </c>
      <c r="C2474" s="2">
        <f>RSI!I2474</f>
        <v>68.893804342080315</v>
      </c>
      <c r="D2474" s="2">
        <f>MACD!E2474</f>
        <v>0.23430680867690512</v>
      </c>
      <c r="E2474" s="2">
        <f>MACD!F2474</f>
        <v>-4.2935292758370588E-2</v>
      </c>
      <c r="F2474" s="2">
        <f>'Moving Avg'!D2474</f>
        <v>129.23600000000002</v>
      </c>
      <c r="G2474" s="2">
        <f>'Moving Avg'!F2474</f>
        <v>127.41350000000003</v>
      </c>
      <c r="H2474" s="2">
        <f>'Moving Avg'!G2474</f>
        <v>121.35259999999998</v>
      </c>
      <c r="I2474" s="2">
        <f>'Moving Avg'!H2474</f>
        <v>102.50479850000005</v>
      </c>
      <c r="J2474" s="5" t="str">
        <f>OBV!F2474</f>
        <v>BULLISH</v>
      </c>
      <c r="K2474" s="5" t="str">
        <f>OBV!G2474</f>
        <v>NEUTRAL</v>
      </c>
      <c r="L2474" s="5" t="str">
        <f>OBV!H2474</f>
        <v>CONFIRMED BULLISH</v>
      </c>
    </row>
    <row r="2475" spans="1:12" ht="13.5" x14ac:dyDescent="0.25">
      <c r="A2475" s="3">
        <f>RSI!A2475</f>
        <v>45912</v>
      </c>
      <c r="B2475" s="2">
        <f>RSI!B2475</f>
        <v>136.01</v>
      </c>
      <c r="C2475" s="2">
        <f>RSI!I2475</f>
        <v>75.026753549321612</v>
      </c>
      <c r="D2475" s="2">
        <f>MACD!E2475</f>
        <v>-8.5614733945064359E-2</v>
      </c>
      <c r="E2475" s="2">
        <f>MACD!F2475</f>
        <v>-5.147118099570934E-2</v>
      </c>
      <c r="F2475" s="2">
        <f>'Moving Avg'!D2475</f>
        <v>131.33600000000001</v>
      </c>
      <c r="G2475" s="2">
        <f>'Moving Avg'!F2475</f>
        <v>127.96399999999998</v>
      </c>
      <c r="H2475" s="2">
        <f>'Moving Avg'!G2475</f>
        <v>121.93548799999999</v>
      </c>
      <c r="I2475" s="2">
        <f>'Moving Avg'!H2475</f>
        <v>102.71937950000004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</row>
    <row r="2476" spans="1:12" ht="13.5" x14ac:dyDescent="0.25">
      <c r="A2476" s="3">
        <f>RSI!A2476</f>
        <v>45915</v>
      </c>
      <c r="B2476" s="2">
        <f>RSI!B2476</f>
        <v>136.03</v>
      </c>
      <c r="C2476" s="2">
        <f>RSI!I2476</f>
        <v>75.053238022566532</v>
      </c>
      <c r="D2476" s="2">
        <f>MACD!E2476</f>
        <v>-0.41665737008540304</v>
      </c>
      <c r="E2476" s="2">
        <f>MACD!F2476</f>
        <v>-0.12450841881364809</v>
      </c>
      <c r="F2476" s="2">
        <f>'Moving Avg'!D2476</f>
        <v>133.44</v>
      </c>
      <c r="G2476" s="2">
        <f>'Moving Avg'!F2476</f>
        <v>128.51550000000003</v>
      </c>
      <c r="H2476" s="2">
        <f>'Moving Avg'!G2476</f>
        <v>122.45296199999999</v>
      </c>
      <c r="I2476" s="2">
        <f>'Moving Avg'!H2476</f>
        <v>102.93312300000005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140</v>
      </c>
      <c r="C2477" s="2">
        <f>RSI!I2477</f>
        <v>79.663605033282579</v>
      </c>
      <c r="D2477" s="2">
        <f>MACD!E2477</f>
        <v>-1.6439225993112245</v>
      </c>
      <c r="E2477" s="2">
        <f>MACD!F2477</f>
        <v>-0.42839125491316343</v>
      </c>
      <c r="F2477" s="2">
        <f>'Moving Avg'!D2477</f>
        <v>135.20999999999998</v>
      </c>
      <c r="G2477" s="2">
        <f>'Moving Avg'!F2477</f>
        <v>129.2655</v>
      </c>
      <c r="H2477" s="2">
        <f>'Moving Avg'!G2477</f>
        <v>123.02189999999999</v>
      </c>
      <c r="I2477" s="2">
        <f>'Moving Avg'!H2477</f>
        <v>103.16671650000004</v>
      </c>
      <c r="J2477" s="5" t="str">
        <f>OBV!F2477</f>
        <v>BULLISH</v>
      </c>
      <c r="K2477" s="5" t="str">
        <f>OBV!G2477</f>
        <v>WEAK</v>
      </c>
      <c r="L2477" s="5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146.30000000000001</v>
      </c>
      <c r="C2478" s="2">
        <f>RSI!I2478</f>
        <v>84.544838577795261</v>
      </c>
      <c r="D2478" s="2">
        <f>MACD!E2478</f>
        <v>-2.9323050712196448</v>
      </c>
      <c r="E2478" s="2">
        <f>MACD!F2478</f>
        <v>-0.92917401817445966</v>
      </c>
      <c r="F2478" s="2">
        <f>'Moving Avg'!D2478</f>
        <v>138.07</v>
      </c>
      <c r="G2478" s="2">
        <f>'Moving Avg'!F2478</f>
        <v>130.3305</v>
      </c>
      <c r="H2478" s="2">
        <f>'Moving Avg'!G2478</f>
        <v>123.71889999999999</v>
      </c>
      <c r="I2478" s="2">
        <f>'Moving Avg'!H2478</f>
        <v>103.43181000000004</v>
      </c>
      <c r="J2478" s="5" t="str">
        <f>OBV!F2478</f>
        <v>BULLISH</v>
      </c>
      <c r="K2478" s="5" t="str">
        <f>OBV!G2478</f>
        <v>WEAK</v>
      </c>
      <c r="L2478" s="5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146.31</v>
      </c>
      <c r="C2479" s="2">
        <f>RSI!I2479</f>
        <v>84.551177204043526</v>
      </c>
      <c r="D2479" s="2">
        <f>MACD!E2479</f>
        <v>-4.1289887164900847</v>
      </c>
      <c r="E2479" s="2">
        <f>MACD!F2479</f>
        <v>-1.5691369578375847</v>
      </c>
      <c r="F2479" s="2">
        <f>'Moving Avg'!D2479</f>
        <v>140.92999999999998</v>
      </c>
      <c r="G2479" s="2">
        <f>'Moving Avg'!F2479</f>
        <v>131.39600000000002</v>
      </c>
      <c r="H2479" s="2">
        <f>'Moving Avg'!G2479</f>
        <v>124.51622400000001</v>
      </c>
      <c r="I2479" s="2">
        <f>'Moving Avg'!H2479</f>
        <v>103.69695350000005</v>
      </c>
      <c r="J2479" s="5" t="str">
        <f>OBV!F2479</f>
        <v>BULLISH</v>
      </c>
      <c r="K2479" s="5" t="str">
        <f>OBV!G2479</f>
        <v>WEAK</v>
      </c>
      <c r="L2479" s="5" t="str">
        <f>OBV!H2479</f>
        <v>CONFIRMED BULLISH</v>
      </c>
    </row>
    <row r="2480" spans="1:12" ht="13.5" x14ac:dyDescent="0.25">
      <c r="A2480" s="3">
        <f>RSI!A2480</f>
        <v>45919</v>
      </c>
      <c r="B2480" s="2">
        <f>RSI!B2480</f>
        <v>148.01</v>
      </c>
      <c r="C2480" s="2">
        <f>RSI!I2480</f>
        <v>85.630142937439302</v>
      </c>
      <c r="D2480" s="2">
        <f>MACD!E2480</f>
        <v>-5.594721045787594</v>
      </c>
      <c r="E2480" s="2">
        <f>MACD!F2480</f>
        <v>-2.3742537754275865</v>
      </c>
      <c r="F2480" s="2">
        <f>'Moving Avg'!D2480</f>
        <v>143.32999999999998</v>
      </c>
      <c r="G2480" s="2">
        <f>'Moving Avg'!F2480</f>
        <v>132.39700000000002</v>
      </c>
      <c r="H2480" s="2">
        <f>'Moving Avg'!G2480</f>
        <v>125.263924</v>
      </c>
      <c r="I2480" s="2">
        <f>'Moving Avg'!H2480</f>
        <v>103.97059700000004</v>
      </c>
      <c r="J2480" s="5" t="str">
        <f>OBV!F2480</f>
        <v>BULLISH</v>
      </c>
      <c r="K2480" s="5" t="str">
        <f>OBV!G2480</f>
        <v>WEAK</v>
      </c>
      <c r="L2480" s="5" t="str">
        <f>OBV!H2480</f>
        <v>CONFIRMED BULLISH</v>
      </c>
    </row>
    <row r="2481" spans="1:12" ht="13.5" x14ac:dyDescent="0.25">
      <c r="A2481" s="3">
        <f>RSI!A2481</f>
        <v>45922</v>
      </c>
      <c r="B2481" s="2">
        <f>RSI!B2481</f>
        <v>150</v>
      </c>
      <c r="C2481" s="2">
        <f>RSI!I2481</f>
        <v>86.792948179278653</v>
      </c>
      <c r="D2481" s="2">
        <f>MACD!E2481</f>
        <v>-7.0831469898720911</v>
      </c>
      <c r="E2481" s="2">
        <f>MACD!F2481</f>
        <v>-3.3160324183164875</v>
      </c>
      <c r="F2481" s="2">
        <f>'Moving Avg'!D2481</f>
        <v>146.124</v>
      </c>
      <c r="G2481" s="2">
        <f>'Moving Avg'!F2481</f>
        <v>133.44749999999999</v>
      </c>
      <c r="H2481" s="2">
        <f>'Moving Avg'!G2481</f>
        <v>126.03361200000001</v>
      </c>
      <c r="I2481" s="2">
        <f>'Moving Avg'!H2481</f>
        <v>104.25934700000003</v>
      </c>
      <c r="J2481" s="5" t="str">
        <f>OBV!F2481</f>
        <v>BULLISH</v>
      </c>
      <c r="K2481" s="5" t="str">
        <f>OBV!G2481</f>
        <v>WEAK</v>
      </c>
      <c r="L2481" s="5" t="str">
        <f>OBV!H2481</f>
        <v>CONFIRMED BULLISH</v>
      </c>
    </row>
    <row r="2482" spans="1:12" ht="13.5" x14ac:dyDescent="0.25">
      <c r="A2482" s="3">
        <f>RSI!A2482</f>
        <v>45923</v>
      </c>
      <c r="B2482" s="2">
        <f>RSI!B2482</f>
        <v>150</v>
      </c>
      <c r="C2482" s="2">
        <f>RSI!I2482</f>
        <v>86.792948179278653</v>
      </c>
      <c r="D2482" s="2">
        <f>MACD!E2482</f>
        <v>-7.5799690601391774</v>
      </c>
      <c r="E2482" s="2">
        <f>MACD!F2482</f>
        <v>-4.1688197466810255</v>
      </c>
      <c r="F2482" s="2">
        <f>'Moving Avg'!D2482</f>
        <v>148.124</v>
      </c>
      <c r="G2482" s="2">
        <f>'Moving Avg'!F2482</f>
        <v>134.69749999999999</v>
      </c>
      <c r="H2482" s="2">
        <f>'Moving Avg'!G2482</f>
        <v>126.80255000000001</v>
      </c>
      <c r="I2482" s="2">
        <f>'Moving Avg'!H2482</f>
        <v>104.55887800000004</v>
      </c>
      <c r="J2482" s="5" t="str">
        <f>OBV!F2482</f>
        <v>BULLISH</v>
      </c>
      <c r="K2482" s="5" t="str">
        <f>OBV!G2482</f>
        <v>WEAK</v>
      </c>
      <c r="L2482" s="5" t="str">
        <f>OBV!H2482</f>
        <v>CONFIRMED BULLISH</v>
      </c>
    </row>
    <row r="2483" spans="1:12" ht="13.5" x14ac:dyDescent="0.25">
      <c r="A2483" s="3">
        <f>RSI!A2483</f>
        <v>45924</v>
      </c>
      <c r="B2483" s="2">
        <f>RSI!B2483</f>
        <v>156.75</v>
      </c>
      <c r="C2483" s="2">
        <f>RSI!I2483</f>
        <v>89.981966840863265</v>
      </c>
      <c r="D2483" s="2">
        <f>MACD!E2483</f>
        <v>-8.4668812911445741</v>
      </c>
      <c r="E2483" s="2">
        <f>MACD!F2483</f>
        <v>-5.0284320555737354</v>
      </c>
      <c r="F2483" s="2">
        <f>'Moving Avg'!D2483</f>
        <v>150.214</v>
      </c>
      <c r="G2483" s="2">
        <f>'Moving Avg'!F2483</f>
        <v>136.08499999999998</v>
      </c>
      <c r="H2483" s="2">
        <f>'Moving Avg'!G2483</f>
        <v>127.68755000000002</v>
      </c>
      <c r="I2483" s="2">
        <f>'Moving Avg'!H2483</f>
        <v>104.87856550000006</v>
      </c>
      <c r="J2483" s="5" t="str">
        <f>OBV!F2483</f>
        <v>BULLISH</v>
      </c>
      <c r="K2483" s="5" t="str">
        <f>OBV!G2483</f>
        <v>WEAK</v>
      </c>
      <c r="L2483" s="5" t="str">
        <f>OBV!H2483</f>
        <v>CONFIRMED BULLISH</v>
      </c>
    </row>
    <row r="2484" spans="1:12" ht="13.5" x14ac:dyDescent="0.25">
      <c r="A2484" s="3">
        <f>RSI!A2484</f>
        <v>45925</v>
      </c>
      <c r="B2484" s="2">
        <f>RSI!B2484</f>
        <v>163</v>
      </c>
      <c r="C2484" s="2">
        <f>RSI!I2484</f>
        <v>91.925989838580705</v>
      </c>
      <c r="D2484" s="2">
        <f>MACD!E2484</f>
        <v>-9.8087426539989906</v>
      </c>
      <c r="E2484" s="2">
        <f>MACD!F2484</f>
        <v>-5.9844941752587868</v>
      </c>
      <c r="F2484" s="2">
        <f>'Moving Avg'!D2484</f>
        <v>153.55199999999999</v>
      </c>
      <c r="G2484" s="2">
        <f>'Moving Avg'!F2484</f>
        <v>137.785</v>
      </c>
      <c r="H2484" s="2">
        <f>'Moving Avg'!G2484</f>
        <v>128.60380000000004</v>
      </c>
      <c r="I2484" s="2">
        <f>'Moving Avg'!H2484</f>
        <v>105.22950300000007</v>
      </c>
      <c r="J2484" s="5" t="str">
        <f>OBV!F2484</f>
        <v>BULLISH</v>
      </c>
      <c r="K2484" s="5" t="str">
        <f>OBV!G2484</f>
        <v>WEAK</v>
      </c>
      <c r="L2484" s="5" t="str">
        <f>OBV!H2484</f>
        <v>CONFIRMED BULLISH</v>
      </c>
    </row>
    <row r="2485" spans="1:12" ht="13.5" x14ac:dyDescent="0.25">
      <c r="A2485" s="3">
        <f>RSI!A2485</f>
        <v>45926</v>
      </c>
      <c r="B2485" s="2">
        <f>RSI!B2485</f>
        <v>163</v>
      </c>
      <c r="C2485" s="2">
        <f>RSI!I2485</f>
        <v>91.925989838580705</v>
      </c>
      <c r="D2485" s="2">
        <f>MACD!E2485</f>
        <v>-10.486055771289529</v>
      </c>
      <c r="E2485" s="2">
        <f>MACD!F2485</f>
        <v>-6.884806494464935</v>
      </c>
      <c r="F2485" s="2">
        <f>'Moving Avg'!D2485</f>
        <v>156.55000000000001</v>
      </c>
      <c r="G2485" s="2">
        <f>'Moving Avg'!F2485</f>
        <v>139.48499999999999</v>
      </c>
      <c r="H2485" s="2">
        <f>'Moving Avg'!G2485</f>
        <v>129.46380000000002</v>
      </c>
      <c r="I2485" s="2">
        <f>'Moving Avg'!H2485</f>
        <v>105.57575300000006</v>
      </c>
      <c r="J2485" s="5" t="str">
        <f>OBV!F2485</f>
        <v>BULLISH</v>
      </c>
      <c r="K2485" s="5" t="str">
        <f>OBV!G2485</f>
        <v>WEAK</v>
      </c>
      <c r="L2485" s="5" t="str">
        <f>OBV!H2485</f>
        <v>CONFIRMED BULLISH</v>
      </c>
    </row>
    <row r="2486" spans="1:12" ht="13.5" x14ac:dyDescent="0.25">
      <c r="A2486" s="3">
        <f>RSI!A2486</f>
        <v>45929</v>
      </c>
      <c r="B2486" s="2">
        <f>RSI!B2486</f>
        <v>162</v>
      </c>
      <c r="C2486" s="2">
        <f>RSI!I2486</f>
        <v>88.7308993223008</v>
      </c>
      <c r="D2486" s="2">
        <f>MACD!E2486</f>
        <v>-11.127642335875663</v>
      </c>
      <c r="E2486" s="2">
        <f>MACD!F2486</f>
        <v>-7.7333736627470806</v>
      </c>
      <c r="F2486" s="2">
        <f>'Moving Avg'!D2486</f>
        <v>158.94999999999999</v>
      </c>
      <c r="G2486" s="2">
        <f>'Moving Avg'!F2486</f>
        <v>141.13499999999999</v>
      </c>
      <c r="H2486" s="2">
        <f>'Moving Avg'!G2486</f>
        <v>130.34180000000001</v>
      </c>
      <c r="I2486" s="2">
        <f>'Moving Avg'!H2486</f>
        <v>105.91700300000007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</row>
    <row r="2487" spans="1:12" ht="13.5" x14ac:dyDescent="0.25">
      <c r="A2487" s="3">
        <f>RSI!A2487</f>
        <v>45930</v>
      </c>
      <c r="B2487" s="2">
        <f>RSI!B2487</f>
        <v>160</v>
      </c>
      <c r="C2487" s="2">
        <f>RSI!I2487</f>
        <v>82.550993793777536</v>
      </c>
      <c r="D2487" s="2">
        <f>MACD!E2487</f>
        <v>-11.04053617039898</v>
      </c>
      <c r="E2487" s="2">
        <f>MACD!F2487</f>
        <v>-8.3948061642774601</v>
      </c>
      <c r="F2487" s="2">
        <f>'Moving Avg'!D2487</f>
        <v>160.94999999999999</v>
      </c>
      <c r="G2487" s="2">
        <f>'Moving Avg'!F2487</f>
        <v>142.87950000000001</v>
      </c>
      <c r="H2487" s="2">
        <f>'Moving Avg'!G2487</f>
        <v>131.19200000000001</v>
      </c>
      <c r="I2487" s="2">
        <f>'Moving Avg'!H2487</f>
        <v>106.24825300000006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</row>
    <row r="2488" spans="1:12" ht="13.5" x14ac:dyDescent="0.25">
      <c r="A2488" s="3">
        <f>RSI!A2488</f>
        <v>45931</v>
      </c>
      <c r="B2488" s="2">
        <f>RSI!B2488</f>
        <v>160</v>
      </c>
      <c r="C2488" s="2">
        <f>RSI!I2488</f>
        <v>82.55099379377755</v>
      </c>
      <c r="D2488" s="2">
        <f>MACD!E2488</f>
        <v>-10.105161981830094</v>
      </c>
      <c r="E2488" s="2">
        <f>MACD!F2488</f>
        <v>-8.7368773277879868</v>
      </c>
      <c r="F2488" s="2">
        <f>'Moving Avg'!D2488</f>
        <v>161.6</v>
      </c>
      <c r="G2488" s="2">
        <f>'Moving Avg'!F2488</f>
        <v>144.52950000000001</v>
      </c>
      <c r="H2488" s="2">
        <f>'Moving Avg'!G2488</f>
        <v>132.05600000000001</v>
      </c>
      <c r="I2488" s="2">
        <f>'Moving Avg'!H2488</f>
        <v>106.57950300000006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</row>
    <row r="2489" spans="1:12" ht="13.5" x14ac:dyDescent="0.25">
      <c r="A2489" s="3">
        <f>RSI!A2489</f>
        <v>45932</v>
      </c>
      <c r="B2489" s="2">
        <f>RSI!B2489</f>
        <v>160</v>
      </c>
      <c r="C2489" s="2">
        <f>RSI!I2489</f>
        <v>82.55099379377755</v>
      </c>
      <c r="D2489" s="2">
        <f>MACD!E2489</f>
        <v>-9.4117473100814664</v>
      </c>
      <c r="E2489" s="2">
        <f>MACD!F2489</f>
        <v>-8.8718513242466841</v>
      </c>
      <c r="F2489" s="2">
        <f>'Moving Avg'!D2489</f>
        <v>161</v>
      </c>
      <c r="G2489" s="2">
        <f>'Moving Avg'!F2489</f>
        <v>146.17950000000002</v>
      </c>
      <c r="H2489" s="2">
        <f>'Moving Avg'!G2489</f>
        <v>132.92040000000003</v>
      </c>
      <c r="I2489" s="2">
        <f>'Moving Avg'!H2489</f>
        <v>106.91075300000006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</row>
    <row r="2490" spans="1:12" ht="13.5" x14ac:dyDescent="0.25">
      <c r="A2490" s="3">
        <f>RSI!A2490</f>
        <v>45933</v>
      </c>
      <c r="B2490" s="2">
        <f>RSI!B2490</f>
        <v>152.80000000000001</v>
      </c>
      <c r="C2490" s="2">
        <f>RSI!I2490</f>
        <v>62.864479455181751</v>
      </c>
      <c r="D2490" s="2">
        <f>MACD!E2490</f>
        <v>-8.1223569283971528</v>
      </c>
      <c r="E2490" s="2">
        <f>MACD!F2490</f>
        <v>-8.7219524450767789</v>
      </c>
      <c r="F2490" s="2">
        <f>'Moving Avg'!D2490</f>
        <v>158.95999999999998</v>
      </c>
      <c r="G2490" s="2">
        <f>'Moving Avg'!F2490</f>
        <v>147.54400000000001</v>
      </c>
      <c r="H2490" s="2">
        <f>'Moving Avg'!G2490</f>
        <v>133.64080000000004</v>
      </c>
      <c r="I2490" s="2">
        <f>'Moving Avg'!H2490</f>
        <v>107.20600300000005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155.1</v>
      </c>
      <c r="C2491" s="2">
        <f>RSI!I2491</f>
        <v>65.680090610014176</v>
      </c>
      <c r="D2491" s="2">
        <f>MACD!E2491</f>
        <v>-6.9383917355858102</v>
      </c>
      <c r="E2491" s="2">
        <f>MACD!F2491</f>
        <v>-8.3652403031785862</v>
      </c>
      <c r="F2491" s="2">
        <f>'Moving Avg'!D2491</f>
        <v>157.57999999999998</v>
      </c>
      <c r="G2491" s="2">
        <f>'Moving Avg'!F2491</f>
        <v>149.02349999999998</v>
      </c>
      <c r="H2491" s="2">
        <f>'Moving Avg'!G2491</f>
        <v>134.40720000000002</v>
      </c>
      <c r="I2491" s="2">
        <f>'Moving Avg'!H2491</f>
        <v>107.51064350000004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155.1</v>
      </c>
      <c r="C2492" s="2">
        <f>RSI!I2492</f>
        <v>65.68009061001419</v>
      </c>
      <c r="D2492" s="2">
        <f>MACD!E2492</f>
        <v>-5.9898333453708119</v>
      </c>
      <c r="E2492" s="2">
        <f>MACD!F2492</f>
        <v>-7.8901589116170321</v>
      </c>
      <c r="F2492" s="2">
        <f>'Moving Avg'!D2492</f>
        <v>156.6</v>
      </c>
      <c r="G2492" s="2">
        <f>'Moving Avg'!F2492</f>
        <v>150.221</v>
      </c>
      <c r="H2492" s="2">
        <f>'Moving Avg'!G2492</f>
        <v>135.17360000000005</v>
      </c>
      <c r="I2492" s="2">
        <f>'Moving Avg'!H2492</f>
        <v>107.81514350000003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155.1</v>
      </c>
      <c r="C2493" s="2">
        <f>RSI!I2493</f>
        <v>65.68009061001419</v>
      </c>
      <c r="D2493" s="2">
        <f>MACD!E2493</f>
        <v>-4.1980587280186512</v>
      </c>
      <c r="E2493" s="2">
        <f>MACD!F2493</f>
        <v>-7.1517388748973563</v>
      </c>
      <c r="F2493" s="2">
        <f>'Moving Avg'!D2493</f>
        <v>155.62</v>
      </c>
      <c r="G2493" s="2">
        <f>'Moving Avg'!F2493</f>
        <v>151.376</v>
      </c>
      <c r="H2493" s="2">
        <f>'Moving Avg'!G2493</f>
        <v>135.87560000000005</v>
      </c>
      <c r="I2493" s="2">
        <f>'Moving Avg'!H2493</f>
        <v>108.11954950000003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155.1</v>
      </c>
      <c r="C2494" s="2">
        <f>RSI!I2494</f>
        <v>65.68009061001419</v>
      </c>
      <c r="D2494" s="2">
        <f>MACD!E2494</f>
        <v>-1.7660637004291573</v>
      </c>
      <c r="E2494" s="2">
        <f>MACD!F2494</f>
        <v>-6.074603840003717</v>
      </c>
      <c r="F2494" s="2">
        <f>'Moving Avg'!D2494</f>
        <v>154.64000000000001</v>
      </c>
      <c r="G2494" s="2">
        <f>'Moving Avg'!F2494</f>
        <v>152.53049999999999</v>
      </c>
      <c r="H2494" s="2">
        <f>'Moving Avg'!G2494</f>
        <v>136.57760000000007</v>
      </c>
      <c r="I2494" s="2">
        <f>'Moving Avg'!H2494</f>
        <v>108.42208050000001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153.1</v>
      </c>
      <c r="C2495" s="2">
        <f>RSI!I2495</f>
        <v>60.330042521421937</v>
      </c>
      <c r="D2495" s="2">
        <f>MACD!E2495</f>
        <v>0.39764822945357992</v>
      </c>
      <c r="E2495" s="2">
        <f>MACD!F2495</f>
        <v>-4.7801534261122578</v>
      </c>
      <c r="F2495" s="2">
        <f>'Moving Avg'!D2495</f>
        <v>154.69999999999999</v>
      </c>
      <c r="G2495" s="2">
        <f>'Moving Avg'!F2495</f>
        <v>153.38499999999999</v>
      </c>
      <c r="H2495" s="2">
        <f>'Moving Avg'!G2495</f>
        <v>137.23960000000005</v>
      </c>
      <c r="I2495" s="2">
        <f>'Moving Avg'!H2495</f>
        <v>108.71461149999999</v>
      </c>
      <c r="J2495" s="5" t="str">
        <f>OBV!F2495</f>
        <v>BULLISH</v>
      </c>
      <c r="K2495" s="5" t="str">
        <f>OBV!G2495</f>
        <v>NEUTRAL</v>
      </c>
      <c r="L2495" s="5" t="str">
        <f>OBV!H2495</f>
        <v>CONFIRMED BULLISH</v>
      </c>
    </row>
    <row r="2496" spans="1:12" ht="13.5" x14ac:dyDescent="0.25">
      <c r="A2496" s="3">
        <f>RSI!A2496</f>
        <v>45943</v>
      </c>
      <c r="B2496" s="2">
        <f>RSI!B2496</f>
        <v>153</v>
      </c>
      <c r="C2496" s="2">
        <f>RSI!I2496</f>
        <v>60.066584414214255</v>
      </c>
      <c r="D2496" s="2">
        <f>MACD!E2496</f>
        <v>2.0547142915616234</v>
      </c>
      <c r="E2496" s="2">
        <f>MACD!F2496</f>
        <v>-3.4131798825774817</v>
      </c>
      <c r="F2496" s="2">
        <f>'Moving Avg'!D2496</f>
        <v>154.28</v>
      </c>
      <c r="G2496" s="2">
        <f>'Moving Avg'!F2496</f>
        <v>154.23349999999999</v>
      </c>
      <c r="H2496" s="2">
        <f>'Moving Avg'!G2496</f>
        <v>137.89960000000008</v>
      </c>
      <c r="I2496" s="2">
        <f>'Moving Avg'!H2496</f>
        <v>109.01086149999999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155</v>
      </c>
      <c r="C2497" s="2">
        <f>RSI!I2497</f>
        <v>63.499704505070262</v>
      </c>
      <c r="D2497" s="2">
        <f>MACD!E2497</f>
        <v>2.9762935220843758</v>
      </c>
      <c r="E2497" s="2">
        <f>MACD!F2497</f>
        <v>-2.13528520164511</v>
      </c>
      <c r="F2497" s="2">
        <f>'Moving Avg'!D2497</f>
        <v>154.26</v>
      </c>
      <c r="G2497" s="2">
        <f>'Moving Avg'!F2497</f>
        <v>154.98349999999999</v>
      </c>
      <c r="H2497" s="2">
        <f>'Moving Avg'!G2497</f>
        <v>138.59960000000007</v>
      </c>
      <c r="I2497" s="2">
        <f>'Moving Avg'!H2497</f>
        <v>109.317205</v>
      </c>
      <c r="J2497" s="5" t="str">
        <f>OBV!F2497</f>
        <v>BULLISH</v>
      </c>
      <c r="K2497" s="5" t="str">
        <f>OBV!G2497</f>
        <v>NEUTRAL</v>
      </c>
      <c r="L2497" s="5" t="str">
        <f>OBV!H2497</f>
        <v>BULLISH DIVERGENCE</v>
      </c>
    </row>
    <row r="2498" spans="1:12" ht="13.5" x14ac:dyDescent="0.25">
      <c r="A2498" s="3">
        <f>RSI!A2498</f>
        <v>45946</v>
      </c>
      <c r="B2498" s="2">
        <f>RSI!B2498</f>
        <v>155</v>
      </c>
      <c r="C2498" s="2">
        <f>RSI!I2498</f>
        <v>63.499704505070255</v>
      </c>
      <c r="D2498" s="2">
        <f>MACD!E2498</f>
        <v>3.7213907138376783</v>
      </c>
      <c r="E2498" s="2">
        <f>MACD!F2498</f>
        <v>-0.96395001854855245</v>
      </c>
      <c r="F2498" s="2">
        <f>'Moving Avg'!D2498</f>
        <v>154.24</v>
      </c>
      <c r="G2498" s="2">
        <f>'Moving Avg'!F2498</f>
        <v>155.41849999999997</v>
      </c>
      <c r="H2498" s="2">
        <f>'Moving Avg'!G2498</f>
        <v>139.29960000000005</v>
      </c>
      <c r="I2498" s="2">
        <f>'Moving Avg'!H2498</f>
        <v>109.64459549999998</v>
      </c>
      <c r="J2498" s="5" t="str">
        <f>OBV!F2498</f>
        <v>BULLISH</v>
      </c>
      <c r="K2498" s="5" t="str">
        <f>OBV!G2498</f>
        <v>NEUTRAL</v>
      </c>
      <c r="L2498" s="5" t="str">
        <f>OBV!H2498</f>
        <v>BULLISH DIVERGENCE</v>
      </c>
    </row>
    <row r="2499" spans="1:12" ht="13.5" x14ac:dyDescent="0.25">
      <c r="A2499" s="3">
        <f>RSI!A2499</f>
        <v>45947</v>
      </c>
      <c r="B2499" s="2">
        <f>RSI!B2499</f>
        <v>155</v>
      </c>
      <c r="C2499" s="2">
        <f>RSI!I2499</f>
        <v>63.499704505070262</v>
      </c>
      <c r="D2499" s="2">
        <f>MACD!E2499</f>
        <v>4.3197273659083635</v>
      </c>
      <c r="E2499" s="2">
        <f>MACD!F2499</f>
        <v>9.2785458342830696E-2</v>
      </c>
      <c r="F2499" s="2">
        <f>'Moving Avg'!D2499</f>
        <v>154.22</v>
      </c>
      <c r="G2499" s="2">
        <f>'Moving Avg'!F2499</f>
        <v>155.85299999999998</v>
      </c>
      <c r="H2499" s="2">
        <f>'Moving Avg'!G2499</f>
        <v>139.89960000000008</v>
      </c>
      <c r="I2499" s="2">
        <f>'Moving Avg'!H2499</f>
        <v>109.96912649999996</v>
      </c>
      <c r="J2499" s="5" t="str">
        <f>OBV!F2499</f>
        <v>BULLISH</v>
      </c>
      <c r="K2499" s="5" t="str">
        <f>OBV!G2499</f>
        <v>NEUTRAL</v>
      </c>
      <c r="L2499" s="5" t="str">
        <f>OBV!H2499</f>
        <v>BULLISH DIVERGENCE</v>
      </c>
    </row>
    <row r="2500" spans="1:12" ht="13.5" x14ac:dyDescent="0.25">
      <c r="A2500" s="3">
        <f>RSI!A2500</f>
        <v>45950</v>
      </c>
      <c r="B2500" s="2">
        <f>RSI!B2500</f>
        <v>155</v>
      </c>
      <c r="C2500" s="2">
        <f>RSI!I2500</f>
        <v>63.499704505070255</v>
      </c>
      <c r="D2500" s="2">
        <f>MACD!E2500</f>
        <v>3.6885697301699167</v>
      </c>
      <c r="E2500" s="2">
        <f>MACD!F2500</f>
        <v>0.81194231270824802</v>
      </c>
      <c r="F2500" s="2">
        <f>'Moving Avg'!D2500</f>
        <v>154.6</v>
      </c>
      <c r="G2500" s="2">
        <f>'Moving Avg'!F2500</f>
        <v>156.20249999999999</v>
      </c>
      <c r="H2500" s="2">
        <f>'Moving Avg'!G2500</f>
        <v>140.49960000000007</v>
      </c>
      <c r="I2500" s="2">
        <f>'Moving Avg'!H2500</f>
        <v>110.29365749999995</v>
      </c>
      <c r="J2500" s="5" t="str">
        <f>OBV!F2500</f>
        <v>BULLISH</v>
      </c>
      <c r="K2500" s="5" t="str">
        <f>OBV!G2500</f>
        <v>NEUTRAL</v>
      </c>
      <c r="L2500" s="5" t="str">
        <f>OBV!H2500</f>
        <v>CONFIRMED BULLISH</v>
      </c>
    </row>
    <row r="2501" spans="1:12" ht="13.5" x14ac:dyDescent="0.25">
      <c r="A2501" s="3">
        <f>RSI!A2501</f>
        <v>45951</v>
      </c>
      <c r="B2501" s="2">
        <f>RSI!B2501</f>
        <v>153.30000000000001</v>
      </c>
      <c r="C2501" s="2">
        <f>RSI!I2501</f>
        <v>57.816872802864808</v>
      </c>
      <c r="D2501" s="2">
        <f>MACD!E2501</f>
        <v>3.6067388790338555</v>
      </c>
      <c r="E2501" s="2">
        <f>MACD!F2501</f>
        <v>1.3709016259733695</v>
      </c>
      <c r="F2501" s="2">
        <f>'Moving Avg'!D2501</f>
        <v>154.66</v>
      </c>
      <c r="G2501" s="2">
        <f>'Moving Avg'!F2501</f>
        <v>156.36750000000001</v>
      </c>
      <c r="H2501" s="2">
        <f>'Moving Avg'!G2501</f>
        <v>141.06560000000007</v>
      </c>
      <c r="I2501" s="2">
        <f>'Moving Avg'!H2501</f>
        <v>110.60968849999996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153.30000000000001</v>
      </c>
      <c r="C2502" s="2">
        <f>RSI!I2502</f>
        <v>57.816872802864808</v>
      </c>
      <c r="D2502" s="2">
        <f>MACD!E2502</f>
        <v>3.5220367719724379</v>
      </c>
      <c r="E2502" s="2">
        <f>MACD!F2502</f>
        <v>1.8011286551731831</v>
      </c>
      <c r="F2502" s="2">
        <f>'Moving Avg'!D2502</f>
        <v>154.32</v>
      </c>
      <c r="G2502" s="2">
        <f>'Moving Avg'!F2502</f>
        <v>156.5325</v>
      </c>
      <c r="H2502" s="2">
        <f>'Moving Avg'!G2502</f>
        <v>141.63160000000008</v>
      </c>
      <c r="I2502" s="2">
        <f>'Moving Avg'!H2502</f>
        <v>110.90748549999995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153.30000000000001</v>
      </c>
      <c r="C2503" s="2">
        <f>RSI!I2503</f>
        <v>57.816872802864808</v>
      </c>
      <c r="D2503" s="2">
        <f>MACD!E2503</f>
        <v>3.436050371602704</v>
      </c>
      <c r="E2503" s="2">
        <f>MACD!F2503</f>
        <v>2.1281129984590872</v>
      </c>
      <c r="F2503" s="2">
        <f>'Moving Avg'!D2503</f>
        <v>153.98000000000002</v>
      </c>
      <c r="G2503" s="2">
        <f>'Moving Avg'!F2503</f>
        <v>156.35999999999999</v>
      </c>
      <c r="H2503" s="2">
        <f>'Moving Avg'!G2503</f>
        <v>142.19760000000008</v>
      </c>
      <c r="I2503" s="2">
        <f>'Moving Avg'!H2503</f>
        <v>111.20523549999994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153.30000000000001</v>
      </c>
      <c r="C2504" s="2">
        <f>RSI!I2504</f>
        <v>57.816872802864808</v>
      </c>
      <c r="D2504" s="2">
        <f>MACD!E2504</f>
        <v>3.3500376605255155</v>
      </c>
      <c r="E2504" s="2">
        <f>MACD!F2504</f>
        <v>2.372497930872373</v>
      </c>
      <c r="F2504" s="2">
        <f>'Moving Avg'!D2504</f>
        <v>153.64000000000001</v>
      </c>
      <c r="G2504" s="2">
        <f>'Moving Avg'!F2504</f>
        <v>155.875</v>
      </c>
      <c r="H2504" s="2">
        <f>'Moving Avg'!G2504</f>
        <v>142.76360000000008</v>
      </c>
      <c r="I2504" s="2">
        <f>'Moving Avg'!H2504</f>
        <v>111.50303249999993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153</v>
      </c>
      <c r="C2505" s="2">
        <f>RSI!I2505</f>
        <v>56.614248695228433</v>
      </c>
      <c r="D2505" s="2">
        <f>MACD!E2505</f>
        <v>2.9795144520117844</v>
      </c>
      <c r="E2505" s="2">
        <f>MACD!F2505</f>
        <v>2.4939012351002554</v>
      </c>
      <c r="F2505" s="2">
        <f>'Moving Avg'!D2505</f>
        <v>153.24</v>
      </c>
      <c r="G2505" s="2">
        <f>'Moving Avg'!F2505</f>
        <v>155.37500000000003</v>
      </c>
      <c r="H2505" s="2">
        <f>'Moving Avg'!G2505</f>
        <v>143.32360000000006</v>
      </c>
      <c r="I2505" s="2">
        <f>'Moving Avg'!H2505</f>
        <v>111.79932949999994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153</v>
      </c>
      <c r="C2506" s="2">
        <f>RSI!I2506</f>
        <v>56.614248695228433</v>
      </c>
      <c r="D2506" s="2">
        <f>MACD!E2506</f>
        <v>2.6410188960308005</v>
      </c>
      <c r="E2506" s="2">
        <f>MACD!F2506</f>
        <v>2.5233247672863643</v>
      </c>
      <c r="F2506" s="2">
        <f>'Moving Avg'!D2506</f>
        <v>153.18</v>
      </c>
      <c r="G2506" s="2">
        <f>'Moving Avg'!F2506</f>
        <v>154.92500000000001</v>
      </c>
      <c r="H2506" s="2">
        <f>'Moving Avg'!G2506</f>
        <v>143.88360000000009</v>
      </c>
      <c r="I2506" s="2">
        <f>'Moving Avg'!H2506</f>
        <v>112.09567299999995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</row>
    <row r="2507" spans="1:12" ht="13.5" x14ac:dyDescent="0.25">
      <c r="A2507" s="3">
        <f>RSI!A2507</f>
        <v>45959</v>
      </c>
      <c r="B2507" s="2">
        <f>RSI!B2507</f>
        <v>153</v>
      </c>
      <c r="C2507" s="2">
        <f>RSI!I2507</f>
        <v>56.61424869522844</v>
      </c>
      <c r="D2507" s="2">
        <f>MACD!E2507</f>
        <v>2.6534110513615872</v>
      </c>
      <c r="E2507" s="2">
        <f>MACD!F2507</f>
        <v>2.5493420241014091</v>
      </c>
      <c r="F2507" s="2">
        <f>'Moving Avg'!D2507</f>
        <v>153.12</v>
      </c>
      <c r="G2507" s="2">
        <f>'Moving Avg'!F2507</f>
        <v>154.57500000000002</v>
      </c>
      <c r="H2507" s="2">
        <f>'Moving Avg'!G2507</f>
        <v>144.44360000000006</v>
      </c>
      <c r="I2507" s="2">
        <f>'Moving Avg'!H2507</f>
        <v>112.39206349999995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153.5</v>
      </c>
      <c r="C2508" s="2">
        <f>RSI!I2508</f>
        <v>58.414845307168633</v>
      </c>
      <c r="D2508" s="2">
        <f>MACD!E2508</f>
        <v>2.6186366881436527</v>
      </c>
      <c r="E2508" s="2">
        <f>MACD!F2508</f>
        <v>2.5632009569098582</v>
      </c>
      <c r="F2508" s="2">
        <f>'Moving Avg'!D2508</f>
        <v>153.16</v>
      </c>
      <c r="G2508" s="2">
        <f>'Moving Avg'!F2508</f>
        <v>154.25000000000003</v>
      </c>
      <c r="H2508" s="2">
        <f>'Moving Avg'!G2508</f>
        <v>145.01360000000005</v>
      </c>
      <c r="I2508" s="2">
        <f>'Moving Avg'!H2508</f>
        <v>112.69090699999995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A2496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91.989000000000004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91.989000000000004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91.989000000000004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91.989000000000004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91.989000000000004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100</v>
      </c>
      <c r="P5" s="7">
        <f t="shared" si="3"/>
        <v>33</v>
      </c>
      <c r="Q5" s="8">
        <f t="shared" si="4"/>
        <v>53.2</v>
      </c>
      <c r="R5" s="8">
        <f t="shared" si="5"/>
        <v>62.25</v>
      </c>
      <c r="S5" s="8">
        <f t="shared" si="6"/>
        <v>54.1</v>
      </c>
      <c r="T5" s="8">
        <f t="shared" si="7"/>
        <v>57</v>
      </c>
      <c r="U5" s="7">
        <f t="shared" si="8"/>
        <v>56.516666666666673</v>
      </c>
      <c r="V5" s="7">
        <f t="shared" si="9"/>
        <v>56.637500000000003</v>
      </c>
    </row>
    <row r="6" spans="1:22" ht="13.5" x14ac:dyDescent="0.25">
      <c r="A6" s="3">
        <f>RSI!A6</f>
        <v>42314</v>
      </c>
      <c r="B6" s="2">
        <f>RSI!B6</f>
        <v>89.908600000000007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91.572919999999996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100</v>
      </c>
      <c r="P6" s="7">
        <f t="shared" si="3"/>
        <v>33</v>
      </c>
      <c r="Q6" s="8">
        <f t="shared" si="4"/>
        <v>53.2</v>
      </c>
      <c r="R6" s="8">
        <f t="shared" si="5"/>
        <v>62.25</v>
      </c>
      <c r="S6" s="8">
        <f t="shared" si="6"/>
        <v>54.1</v>
      </c>
      <c r="T6" s="8">
        <f t="shared" si="7"/>
        <v>57</v>
      </c>
      <c r="U6" s="7">
        <f t="shared" si="8"/>
        <v>56.516666666666673</v>
      </c>
      <c r="V6" s="7">
        <f t="shared" si="9"/>
        <v>56.637500000000003</v>
      </c>
    </row>
    <row r="7" spans="1:22" ht="13.5" x14ac:dyDescent="0.25">
      <c r="A7" s="3">
        <f>RSI!A7</f>
        <v>42317</v>
      </c>
      <c r="B7" s="2">
        <f>RSI!B7</f>
        <v>89.908600000000007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91.156839999999988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100</v>
      </c>
      <c r="P7" s="7">
        <f t="shared" si="3"/>
        <v>0</v>
      </c>
      <c r="Q7" s="8">
        <f t="shared" si="4"/>
        <v>48.25</v>
      </c>
      <c r="R7" s="8">
        <f t="shared" si="5"/>
        <v>54</v>
      </c>
      <c r="S7" s="8">
        <f t="shared" si="6"/>
        <v>39.25</v>
      </c>
      <c r="T7" s="8">
        <f t="shared" si="7"/>
        <v>48.75</v>
      </c>
      <c r="U7" s="7">
        <f t="shared" si="8"/>
        <v>47.166666666666664</v>
      </c>
      <c r="V7" s="7">
        <f t="shared" si="9"/>
        <v>47.5625</v>
      </c>
    </row>
    <row r="8" spans="1:22" ht="13.5" x14ac:dyDescent="0.25">
      <c r="A8" s="3">
        <f>RSI!A8</f>
        <v>42318</v>
      </c>
      <c r="B8" s="2">
        <f>RSI!B8</f>
        <v>89.908600000000007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90.740759999999995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100</v>
      </c>
      <c r="P8" s="7">
        <f t="shared" si="3"/>
        <v>0</v>
      </c>
      <c r="Q8" s="8">
        <f t="shared" si="4"/>
        <v>48.25</v>
      </c>
      <c r="R8" s="8">
        <f t="shared" si="5"/>
        <v>54</v>
      </c>
      <c r="S8" s="8">
        <f t="shared" si="6"/>
        <v>39.25</v>
      </c>
      <c r="T8" s="8">
        <f t="shared" si="7"/>
        <v>48.75</v>
      </c>
      <c r="U8" s="7">
        <f t="shared" si="8"/>
        <v>47.166666666666664</v>
      </c>
      <c r="V8" s="7">
        <f t="shared" si="9"/>
        <v>47.5625</v>
      </c>
    </row>
    <row r="9" spans="1:22" ht="13.5" x14ac:dyDescent="0.25">
      <c r="A9" s="3">
        <f>RSI!A9</f>
        <v>42319</v>
      </c>
      <c r="B9" s="2">
        <f>RSI!B9</f>
        <v>89.908600000000007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90.324679999999987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100</v>
      </c>
      <c r="P9" s="7">
        <f t="shared" si="3"/>
        <v>0</v>
      </c>
      <c r="Q9" s="8">
        <f t="shared" si="4"/>
        <v>48.25</v>
      </c>
      <c r="R9" s="8">
        <f t="shared" si="5"/>
        <v>54</v>
      </c>
      <c r="S9" s="8">
        <f t="shared" si="6"/>
        <v>39.25</v>
      </c>
      <c r="T9" s="8">
        <f t="shared" si="7"/>
        <v>48.75</v>
      </c>
      <c r="U9" s="7">
        <f t="shared" si="8"/>
        <v>47.166666666666664</v>
      </c>
      <c r="V9" s="7">
        <f t="shared" si="9"/>
        <v>47.5625</v>
      </c>
    </row>
    <row r="10" spans="1:22" ht="13.5" x14ac:dyDescent="0.25">
      <c r="A10" s="3">
        <f>RSI!A10</f>
        <v>42320</v>
      </c>
      <c r="B10" s="2">
        <f>RSI!B10</f>
        <v>87.211299999999994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89.369140000000002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100</v>
      </c>
      <c r="P10" s="7">
        <f t="shared" si="3"/>
        <v>0</v>
      </c>
      <c r="Q10" s="8">
        <f t="shared" si="4"/>
        <v>48.25</v>
      </c>
      <c r="R10" s="8">
        <f t="shared" si="5"/>
        <v>54</v>
      </c>
      <c r="S10" s="8">
        <f t="shared" si="6"/>
        <v>39.25</v>
      </c>
      <c r="T10" s="8">
        <f t="shared" si="7"/>
        <v>48.75</v>
      </c>
      <c r="U10" s="7">
        <f t="shared" si="8"/>
        <v>47.166666666666664</v>
      </c>
      <c r="V10" s="7">
        <f t="shared" si="9"/>
        <v>47.5625</v>
      </c>
    </row>
    <row r="11" spans="1:22" ht="13.5" x14ac:dyDescent="0.25">
      <c r="A11" s="3">
        <f>RSI!A11</f>
        <v>42321</v>
      </c>
      <c r="B11" s="2">
        <f>RSI!B11</f>
        <v>87.211299999999994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88.82968000000001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  <c r="M11" s="7">
        <f t="shared" si="0"/>
        <v>50</v>
      </c>
      <c r="N11" s="7">
        <f t="shared" si="1"/>
        <v>45</v>
      </c>
      <c r="O11" s="7">
        <f t="shared" si="2"/>
        <v>100</v>
      </c>
      <c r="P11" s="7" t="e">
        <f t="shared" si="3"/>
        <v>#DIV/0!</v>
      </c>
      <c r="Q11" s="8" t="e">
        <f t="shared" si="4"/>
        <v>#DIV/0!</v>
      </c>
      <c r="R11" s="8" t="e">
        <f t="shared" si="5"/>
        <v>#DIV/0!</v>
      </c>
      <c r="S11" s="8" t="e">
        <f t="shared" si="6"/>
        <v>#DIV/0!</v>
      </c>
      <c r="T11" s="8" t="e">
        <f t="shared" si="7"/>
        <v>#DIV/0!</v>
      </c>
      <c r="U11" s="7" t="e">
        <f t="shared" si="8"/>
        <v>#DIV/0!</v>
      </c>
      <c r="V11" s="7" t="e">
        <f t="shared" si="9"/>
        <v>#DIV/0!</v>
      </c>
    </row>
    <row r="12" spans="1:22" ht="13.5" x14ac:dyDescent="0.25">
      <c r="A12" s="3">
        <f>RSI!A12</f>
        <v>42324</v>
      </c>
      <c r="B12" s="2">
        <f>RSI!B12</f>
        <v>83.290899999999993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87.506140000000002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e">
        <f>OBV!G12</f>
        <v>#DIV/0!</v>
      </c>
      <c r="L12" s="5" t="str">
        <f>OBV!H12</f>
        <v>CONFIRMED BEARISH</v>
      </c>
      <c r="M12" s="7">
        <f t="shared" si="0"/>
        <v>50</v>
      </c>
      <c r="N12" s="7">
        <f t="shared" si="1"/>
        <v>45</v>
      </c>
      <c r="O12" s="7">
        <f t="shared" si="2"/>
        <v>100</v>
      </c>
      <c r="P12" s="7" t="e">
        <f t="shared" si="3"/>
        <v>#DIV/0!</v>
      </c>
      <c r="Q12" s="8" t="e">
        <f t="shared" si="4"/>
        <v>#DIV/0!</v>
      </c>
      <c r="R12" s="8" t="e">
        <f t="shared" si="5"/>
        <v>#DIV/0!</v>
      </c>
      <c r="S12" s="8" t="e">
        <f t="shared" si="6"/>
        <v>#DIV/0!</v>
      </c>
      <c r="T12" s="8" t="e">
        <f t="shared" si="7"/>
        <v>#DIV/0!</v>
      </c>
      <c r="U12" s="7" t="e">
        <f t="shared" si="8"/>
        <v>#DIV/0!</v>
      </c>
      <c r="V12" s="7" t="e">
        <f t="shared" si="9"/>
        <v>#DIV/0!</v>
      </c>
    </row>
    <row r="13" spans="1:22" ht="13.5" x14ac:dyDescent="0.25">
      <c r="A13" s="3">
        <f>RSI!A13</f>
        <v>42325</v>
      </c>
      <c r="B13" s="2">
        <f>RSI!B13</f>
        <v>80.792299999999997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85.682879999999983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e">
        <f>OBV!G13</f>
        <v>#DIV/0!</v>
      </c>
      <c r="L13" s="5" t="str">
        <f>OBV!H13</f>
        <v>CONFIRMED BEARISH</v>
      </c>
      <c r="M13" s="7">
        <f t="shared" si="0"/>
        <v>50</v>
      </c>
      <c r="N13" s="7">
        <f t="shared" si="1"/>
        <v>45</v>
      </c>
      <c r="O13" s="7">
        <f t="shared" si="2"/>
        <v>100</v>
      </c>
      <c r="P13" s="7" t="e">
        <f t="shared" si="3"/>
        <v>#DIV/0!</v>
      </c>
      <c r="Q13" s="8" t="e">
        <f t="shared" si="4"/>
        <v>#DIV/0!</v>
      </c>
      <c r="R13" s="8" t="e">
        <f t="shared" si="5"/>
        <v>#DIV/0!</v>
      </c>
      <c r="S13" s="8" t="e">
        <f t="shared" si="6"/>
        <v>#DIV/0!</v>
      </c>
      <c r="T13" s="8" t="e">
        <f t="shared" si="7"/>
        <v>#DIV/0!</v>
      </c>
      <c r="U13" s="7" t="e">
        <f t="shared" si="8"/>
        <v>#DIV/0!</v>
      </c>
      <c r="V13" s="7" t="e">
        <f t="shared" si="9"/>
        <v>#DIV/0!</v>
      </c>
    </row>
    <row r="14" spans="1:22" ht="13.5" x14ac:dyDescent="0.25">
      <c r="A14" s="3">
        <f>RSI!A14</f>
        <v>42326</v>
      </c>
      <c r="B14" s="2">
        <f>RSI!B14</f>
        <v>80.792299999999997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83.859619999999993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e">
        <f>OBV!G14</f>
        <v>#DIV/0!</v>
      </c>
      <c r="L14" s="5" t="str">
        <f>OBV!H14</f>
        <v>CONFIRMED BEARISH</v>
      </c>
      <c r="M14" s="7">
        <f t="shared" si="0"/>
        <v>50</v>
      </c>
      <c r="N14" s="7">
        <f t="shared" si="1"/>
        <v>45</v>
      </c>
      <c r="O14" s="7">
        <f t="shared" si="2"/>
        <v>100</v>
      </c>
      <c r="P14" s="7" t="e">
        <f t="shared" si="3"/>
        <v>#DIV/0!</v>
      </c>
      <c r="Q14" s="8" t="e">
        <f t="shared" si="4"/>
        <v>#DIV/0!</v>
      </c>
      <c r="R14" s="8" t="e">
        <f t="shared" si="5"/>
        <v>#DIV/0!</v>
      </c>
      <c r="S14" s="8" t="e">
        <f t="shared" si="6"/>
        <v>#DIV/0!</v>
      </c>
      <c r="T14" s="8" t="e">
        <f t="shared" si="7"/>
        <v>#DIV/0!</v>
      </c>
      <c r="U14" s="7" t="e">
        <f t="shared" si="8"/>
        <v>#DIV/0!</v>
      </c>
      <c r="V14" s="7" t="e">
        <f t="shared" si="9"/>
        <v>#DIV/0!</v>
      </c>
    </row>
    <row r="15" spans="1:22" ht="13.5" x14ac:dyDescent="0.25">
      <c r="A15" s="3">
        <f>RSI!A15</f>
        <v>42327</v>
      </c>
      <c r="B15" s="2">
        <f>RSI!B15</f>
        <v>80.792299999999997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82.575819999999993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e">
        <f>OBV!G15</f>
        <v>#DIV/0!</v>
      </c>
      <c r="L15" s="5" t="str">
        <f>OBV!H15</f>
        <v>CONFIRMED BEARISH</v>
      </c>
      <c r="M15" s="7">
        <f t="shared" si="0"/>
        <v>50</v>
      </c>
      <c r="N15" s="7">
        <f t="shared" si="1"/>
        <v>45</v>
      </c>
      <c r="O15" s="7">
        <f t="shared" si="2"/>
        <v>100</v>
      </c>
      <c r="P15" s="7" t="e">
        <f t="shared" si="3"/>
        <v>#DIV/0!</v>
      </c>
      <c r="Q15" s="8" t="e">
        <f t="shared" si="4"/>
        <v>#DIV/0!</v>
      </c>
      <c r="R15" s="8" t="e">
        <f t="shared" si="5"/>
        <v>#DIV/0!</v>
      </c>
      <c r="S15" s="8" t="e">
        <f t="shared" si="6"/>
        <v>#DIV/0!</v>
      </c>
      <c r="T15" s="8" t="e">
        <f t="shared" si="7"/>
        <v>#DIV/0!</v>
      </c>
      <c r="U15" s="7" t="e">
        <f t="shared" si="8"/>
        <v>#DIV/0!</v>
      </c>
      <c r="V15" s="7" t="e">
        <f t="shared" si="9"/>
        <v>#DIV/0!</v>
      </c>
    </row>
    <row r="16" spans="1:22" ht="13.5" x14ac:dyDescent="0.25">
      <c r="A16" s="3">
        <f>RSI!A16</f>
        <v>42328</v>
      </c>
      <c r="B16" s="2">
        <f>RSI!B16</f>
        <v>80.792299999999997</v>
      </c>
      <c r="C16" s="2">
        <f>RSI!I16</f>
        <v>0</v>
      </c>
      <c r="D16" s="2">
        <f>MACD!E16</f>
        <v>0</v>
      </c>
      <c r="E16" s="2">
        <f>MACD!F16</f>
        <v>0</v>
      </c>
      <c r="F16" s="2">
        <f>'Moving Avg'!D16</f>
        <v>81.292020000000008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e">
        <f>OBV!G16</f>
        <v>#DIV/0!</v>
      </c>
      <c r="L16" s="5" t="str">
        <f>OBV!H16</f>
        <v>CONFIRMED BEARISH</v>
      </c>
      <c r="M16" s="7">
        <f t="shared" si="0"/>
        <v>50</v>
      </c>
      <c r="N16" s="7">
        <f t="shared" si="1"/>
        <v>45</v>
      </c>
      <c r="O16" s="7">
        <f t="shared" si="2"/>
        <v>100</v>
      </c>
      <c r="P16" s="7" t="e">
        <f t="shared" si="3"/>
        <v>#DIV/0!</v>
      </c>
      <c r="Q16" s="8" t="e">
        <f t="shared" si="4"/>
        <v>#DIV/0!</v>
      </c>
      <c r="R16" s="8" t="e">
        <f t="shared" si="5"/>
        <v>#DIV/0!</v>
      </c>
      <c r="S16" s="8" t="e">
        <f t="shared" si="6"/>
        <v>#DIV/0!</v>
      </c>
      <c r="T16" s="8" t="e">
        <f t="shared" si="7"/>
        <v>#DIV/0!</v>
      </c>
      <c r="U16" s="7" t="e">
        <f t="shared" si="8"/>
        <v>#DIV/0!</v>
      </c>
      <c r="V16" s="7" t="e">
        <f t="shared" si="9"/>
        <v>#DIV/0!</v>
      </c>
    </row>
    <row r="17" spans="1:22" ht="13.5" x14ac:dyDescent="0.25">
      <c r="A17" s="3">
        <f>RSI!A17</f>
        <v>42331</v>
      </c>
      <c r="B17" s="2">
        <f>RSI!B17</f>
        <v>83.165400000000005</v>
      </c>
      <c r="C17" s="2">
        <f>RSI!I17</f>
        <v>18.583346617779938</v>
      </c>
      <c r="D17" s="2">
        <f>MACD!E17</f>
        <v>0</v>
      </c>
      <c r="E17" s="2">
        <f>MACD!F17</f>
        <v>0</v>
      </c>
      <c r="F17" s="2">
        <f>'Moving Avg'!D17</f>
        <v>81.266919999999999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CONFIRMED BEARISH</v>
      </c>
      <c r="M17" s="7">
        <f t="shared" si="0"/>
        <v>50</v>
      </c>
      <c r="N17" s="7">
        <f t="shared" si="1"/>
        <v>45</v>
      </c>
      <c r="O17" s="7">
        <f t="shared" si="2"/>
        <v>100</v>
      </c>
      <c r="P17" s="7">
        <f t="shared" si="3"/>
        <v>33</v>
      </c>
      <c r="Q17" s="8">
        <f t="shared" si="4"/>
        <v>53.2</v>
      </c>
      <c r="R17" s="8">
        <f t="shared" si="5"/>
        <v>62.25</v>
      </c>
      <c r="S17" s="8">
        <f t="shared" si="6"/>
        <v>54.1</v>
      </c>
      <c r="T17" s="8">
        <f t="shared" si="7"/>
        <v>57</v>
      </c>
      <c r="U17" s="7">
        <f t="shared" si="8"/>
        <v>56.516666666666673</v>
      </c>
      <c r="V17" s="7">
        <f t="shared" si="9"/>
        <v>56.637500000000003</v>
      </c>
    </row>
    <row r="18" spans="1:22" ht="13.5" x14ac:dyDescent="0.25">
      <c r="A18" s="3">
        <f>RSI!A18</f>
        <v>42332</v>
      </c>
      <c r="B18" s="2">
        <f>RSI!B18</f>
        <v>83.165400000000005</v>
      </c>
      <c r="C18" s="2">
        <f>RSI!I18</f>
        <v>18.583346617779938</v>
      </c>
      <c r="D18" s="2">
        <f>MACD!E18</f>
        <v>0</v>
      </c>
      <c r="E18" s="2">
        <f>MACD!F18</f>
        <v>0</v>
      </c>
      <c r="F18" s="2">
        <f>'Moving Avg'!D18</f>
        <v>81.741539999999986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  <c r="M18" s="7">
        <f t="shared" si="0"/>
        <v>50</v>
      </c>
      <c r="N18" s="7">
        <f t="shared" si="1"/>
        <v>45</v>
      </c>
      <c r="O18" s="7">
        <f t="shared" si="2"/>
        <v>100</v>
      </c>
      <c r="P18" s="7">
        <f t="shared" si="3"/>
        <v>67</v>
      </c>
      <c r="Q18" s="8">
        <f t="shared" si="4"/>
        <v>58.3</v>
      </c>
      <c r="R18" s="8">
        <f t="shared" si="5"/>
        <v>70.75</v>
      </c>
      <c r="S18" s="8">
        <f t="shared" si="6"/>
        <v>69.400000000000006</v>
      </c>
      <c r="T18" s="8">
        <f t="shared" si="7"/>
        <v>65.5</v>
      </c>
      <c r="U18" s="7">
        <f t="shared" si="8"/>
        <v>66.150000000000006</v>
      </c>
      <c r="V18" s="7">
        <f t="shared" si="9"/>
        <v>65.987500000000011</v>
      </c>
    </row>
    <row r="19" spans="1:22" ht="13.5" x14ac:dyDescent="0.25">
      <c r="A19" s="3">
        <f>RSI!A19</f>
        <v>42333</v>
      </c>
      <c r="B19" s="2">
        <f>RSI!B19</f>
        <v>85.658799999999999</v>
      </c>
      <c r="C19" s="2">
        <f>RSI!I19</f>
        <v>33.615914872540799</v>
      </c>
      <c r="D19" s="2">
        <f>MACD!E19</f>
        <v>0</v>
      </c>
      <c r="E19" s="2">
        <f>MACD!F19</f>
        <v>0</v>
      </c>
      <c r="F19" s="2">
        <f>'Moving Avg'!D19</f>
        <v>82.714839999999995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100</v>
      </c>
      <c r="P19" s="7">
        <f t="shared" si="3"/>
        <v>67</v>
      </c>
      <c r="Q19" s="8">
        <f t="shared" si="4"/>
        <v>49.55</v>
      </c>
      <c r="R19" s="8">
        <f t="shared" si="5"/>
        <v>65.75</v>
      </c>
      <c r="S19" s="8">
        <f t="shared" si="6"/>
        <v>65.650000000000006</v>
      </c>
      <c r="T19" s="8">
        <f t="shared" si="7"/>
        <v>59.25</v>
      </c>
      <c r="U19" s="7">
        <f t="shared" si="8"/>
        <v>60.316666666666663</v>
      </c>
      <c r="V19" s="7">
        <f t="shared" si="9"/>
        <v>60.05</v>
      </c>
    </row>
    <row r="20" spans="1:22" ht="13.5" x14ac:dyDescent="0.25">
      <c r="A20" s="3">
        <f>RSI!A20</f>
        <v>42334</v>
      </c>
      <c r="B20" s="2">
        <f>RSI!B20</f>
        <v>85.658799999999999</v>
      </c>
      <c r="C20" s="2">
        <f>RSI!I20</f>
        <v>33.615914872540799</v>
      </c>
      <c r="D20" s="2">
        <f>MACD!E20</f>
        <v>0</v>
      </c>
      <c r="E20" s="2">
        <f>MACD!F20</f>
        <v>0</v>
      </c>
      <c r="F20" s="2">
        <f>'Moving Avg'!D20</f>
        <v>83.688140000000004</v>
      </c>
      <c r="G20" s="2">
        <f>'Moving Avg'!F20</f>
        <v>86.637973684210536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100</v>
      </c>
      <c r="P20" s="7">
        <f t="shared" si="3"/>
        <v>67</v>
      </c>
      <c r="Q20" s="8">
        <f t="shared" si="4"/>
        <v>49.55</v>
      </c>
      <c r="R20" s="8">
        <f t="shared" si="5"/>
        <v>65.75</v>
      </c>
      <c r="S20" s="8">
        <f t="shared" si="6"/>
        <v>65.650000000000006</v>
      </c>
      <c r="T20" s="8">
        <f t="shared" si="7"/>
        <v>59.25</v>
      </c>
      <c r="U20" s="7">
        <f t="shared" si="8"/>
        <v>60.316666666666663</v>
      </c>
      <c r="V20" s="7">
        <f t="shared" si="9"/>
        <v>60.05</v>
      </c>
    </row>
    <row r="21" spans="1:22" ht="13.5" x14ac:dyDescent="0.25">
      <c r="A21" s="3">
        <f>RSI!A21</f>
        <v>42335</v>
      </c>
      <c r="B21" s="2">
        <f>RSI!B21</f>
        <v>85.658799999999999</v>
      </c>
      <c r="C21" s="2">
        <f>RSI!I21</f>
        <v>33.615914872540799</v>
      </c>
      <c r="D21" s="2">
        <f>MACD!E21</f>
        <v>0</v>
      </c>
      <c r="E21" s="2">
        <f>MACD!F21</f>
        <v>0</v>
      </c>
      <c r="F21" s="2">
        <f>'Moving Avg'!D21</f>
        <v>84.661439999999999</v>
      </c>
      <c r="G21" s="2">
        <f>'Moving Avg'!F21</f>
        <v>86.589015000000003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  <c r="M21" s="7">
        <f t="shared" si="0"/>
        <v>25</v>
      </c>
      <c r="N21" s="7">
        <f t="shared" si="1"/>
        <v>45</v>
      </c>
      <c r="O21" s="7">
        <f t="shared" si="2"/>
        <v>100</v>
      </c>
      <c r="P21" s="7">
        <f t="shared" si="3"/>
        <v>67</v>
      </c>
      <c r="Q21" s="8">
        <f t="shared" si="4"/>
        <v>49.55</v>
      </c>
      <c r="R21" s="8">
        <f t="shared" si="5"/>
        <v>65.75</v>
      </c>
      <c r="S21" s="8">
        <f t="shared" si="6"/>
        <v>65.650000000000006</v>
      </c>
      <c r="T21" s="8">
        <f t="shared" si="7"/>
        <v>59.25</v>
      </c>
      <c r="U21" s="7">
        <f t="shared" si="8"/>
        <v>60.316666666666663</v>
      </c>
      <c r="V21" s="7">
        <f t="shared" si="9"/>
        <v>60.05</v>
      </c>
    </row>
    <row r="22" spans="1:22" ht="13.5" x14ac:dyDescent="0.25">
      <c r="A22" s="3">
        <f>RSI!A22</f>
        <v>42338</v>
      </c>
      <c r="B22" s="2">
        <f>RSI!B22</f>
        <v>85.658799999999999</v>
      </c>
      <c r="C22" s="2">
        <f>RSI!I22</f>
        <v>33.615914872540799</v>
      </c>
      <c r="D22" s="2">
        <f>MACD!E22</f>
        <v>0</v>
      </c>
      <c r="E22" s="2">
        <f>MACD!F22</f>
        <v>0</v>
      </c>
      <c r="F22" s="2">
        <f>'Moving Avg'!D22</f>
        <v>85.160119999999992</v>
      </c>
      <c r="G22" s="2">
        <f>'Moving Avg'!F22</f>
        <v>86.272504999999995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NEUTRAL</v>
      </c>
      <c r="L22" s="5" t="str">
        <f>OBV!H22</f>
        <v>CONFIRMED BULLISH</v>
      </c>
      <c r="M22" s="7">
        <f t="shared" si="0"/>
        <v>25</v>
      </c>
      <c r="N22" s="7">
        <f t="shared" si="1"/>
        <v>45</v>
      </c>
      <c r="O22" s="7">
        <f t="shared" si="2"/>
        <v>100</v>
      </c>
      <c r="P22" s="7">
        <f t="shared" si="3"/>
        <v>83.5</v>
      </c>
      <c r="Q22" s="8">
        <f t="shared" si="4"/>
        <v>52.024999999999999</v>
      </c>
      <c r="R22" s="8">
        <f t="shared" si="5"/>
        <v>69.875</v>
      </c>
      <c r="S22" s="8">
        <f t="shared" si="6"/>
        <v>73.075000000000003</v>
      </c>
      <c r="T22" s="8">
        <f t="shared" si="7"/>
        <v>63.375</v>
      </c>
      <c r="U22" s="7">
        <f t="shared" si="8"/>
        <v>64.991666666666674</v>
      </c>
      <c r="V22" s="7">
        <f t="shared" si="9"/>
        <v>64.587500000000006</v>
      </c>
    </row>
    <row r="23" spans="1:22" ht="13.5" x14ac:dyDescent="0.25">
      <c r="A23" s="3">
        <f>RSI!A23</f>
        <v>42339</v>
      </c>
      <c r="B23" s="2">
        <f>RSI!B23</f>
        <v>85.658799999999999</v>
      </c>
      <c r="C23" s="2">
        <f>RSI!I23</f>
        <v>33.615914872540799</v>
      </c>
      <c r="D23" s="2">
        <f>MACD!E23</f>
        <v>0</v>
      </c>
      <c r="E23" s="2">
        <f>MACD!F23</f>
        <v>0</v>
      </c>
      <c r="F23" s="2">
        <f>'Moving Avg'!D23</f>
        <v>85.658799999999999</v>
      </c>
      <c r="G23" s="2">
        <f>'Moving Avg'!F23</f>
        <v>85.955994999999987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NEUTRAL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100</v>
      </c>
      <c r="P23" s="7">
        <f t="shared" si="3"/>
        <v>83.5</v>
      </c>
      <c r="Q23" s="8">
        <f t="shared" si="4"/>
        <v>52.024999999999999</v>
      </c>
      <c r="R23" s="8">
        <f t="shared" si="5"/>
        <v>69.875</v>
      </c>
      <c r="S23" s="8">
        <f t="shared" si="6"/>
        <v>73.075000000000003</v>
      </c>
      <c r="T23" s="8">
        <f t="shared" si="7"/>
        <v>63.375</v>
      </c>
      <c r="U23" s="7">
        <f t="shared" si="8"/>
        <v>64.991666666666674</v>
      </c>
      <c r="V23" s="7">
        <f t="shared" si="9"/>
        <v>64.587500000000006</v>
      </c>
    </row>
    <row r="24" spans="1:22" ht="13.5" x14ac:dyDescent="0.25">
      <c r="A24" s="3">
        <f>RSI!A24</f>
        <v>42340</v>
      </c>
      <c r="B24" s="2">
        <f>RSI!B24</f>
        <v>85.658799999999999</v>
      </c>
      <c r="C24" s="2">
        <f>RSI!I24</f>
        <v>33.615914872540799</v>
      </c>
      <c r="D24" s="2">
        <f>MACD!E24</f>
        <v>0</v>
      </c>
      <c r="E24" s="2">
        <f>MACD!F24</f>
        <v>0</v>
      </c>
      <c r="F24" s="2">
        <f>'Moving Avg'!D24</f>
        <v>85.658799999999999</v>
      </c>
      <c r="G24" s="2">
        <f>'Moving Avg'!F24</f>
        <v>85.639484999999965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str">
        <f>OBV!G24</f>
        <v>NEUTRAL</v>
      </c>
      <c r="L24" s="5" t="str">
        <f>OBV!H24</f>
        <v>NEUTRAL</v>
      </c>
      <c r="M24" s="7">
        <f t="shared" si="0"/>
        <v>25</v>
      </c>
      <c r="N24" s="7">
        <f t="shared" si="1"/>
        <v>45</v>
      </c>
      <c r="O24" s="7">
        <f t="shared" si="2"/>
        <v>100</v>
      </c>
      <c r="P24" s="7">
        <f t="shared" si="3"/>
        <v>33</v>
      </c>
      <c r="Q24" s="8">
        <f t="shared" si="4"/>
        <v>44.45</v>
      </c>
      <c r="R24" s="8">
        <f t="shared" si="5"/>
        <v>57.25</v>
      </c>
      <c r="S24" s="8">
        <f t="shared" si="6"/>
        <v>50.35</v>
      </c>
      <c r="T24" s="8">
        <f t="shared" si="7"/>
        <v>50.75</v>
      </c>
      <c r="U24" s="7">
        <f t="shared" si="8"/>
        <v>50.683333333333337</v>
      </c>
      <c r="V24" s="7">
        <f t="shared" si="9"/>
        <v>50.7</v>
      </c>
    </row>
    <row r="25" spans="1:22" ht="13.5" x14ac:dyDescent="0.25">
      <c r="A25" s="3">
        <f>RSI!A25</f>
        <v>42341</v>
      </c>
      <c r="B25" s="2">
        <f>RSI!B25</f>
        <v>85.658799999999999</v>
      </c>
      <c r="C25" s="2">
        <f>RSI!I25</f>
        <v>33.615914872540799</v>
      </c>
      <c r="D25" s="2">
        <f>MACD!E25</f>
        <v>0</v>
      </c>
      <c r="E25" s="2">
        <f>MACD!F25</f>
        <v>0</v>
      </c>
      <c r="F25" s="2">
        <f>'Moving Avg'!D25</f>
        <v>85.658799999999999</v>
      </c>
      <c r="G25" s="2">
        <f>'Moving Avg'!F25</f>
        <v>85.322974999999957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str">
        <f>OBV!G25</f>
        <v>NEUTRAL</v>
      </c>
      <c r="L25" s="5" t="str">
        <f>OBV!H25</f>
        <v>NEUTRAL</v>
      </c>
      <c r="M25" s="7">
        <f t="shared" si="0"/>
        <v>25</v>
      </c>
      <c r="N25" s="7">
        <f t="shared" si="1"/>
        <v>45</v>
      </c>
      <c r="O25" s="7">
        <f t="shared" si="2"/>
        <v>100</v>
      </c>
      <c r="P25" s="7">
        <f t="shared" si="3"/>
        <v>33</v>
      </c>
      <c r="Q25" s="8">
        <f t="shared" si="4"/>
        <v>44.45</v>
      </c>
      <c r="R25" s="8">
        <f t="shared" si="5"/>
        <v>57.25</v>
      </c>
      <c r="S25" s="8">
        <f t="shared" si="6"/>
        <v>50.35</v>
      </c>
      <c r="T25" s="8">
        <f t="shared" si="7"/>
        <v>50.75</v>
      </c>
      <c r="U25" s="7">
        <f t="shared" si="8"/>
        <v>50.683333333333337</v>
      </c>
      <c r="V25" s="7">
        <f t="shared" si="9"/>
        <v>50.7</v>
      </c>
    </row>
    <row r="26" spans="1:22" ht="13.5" x14ac:dyDescent="0.25">
      <c r="A26" s="3">
        <f>RSI!A26</f>
        <v>42342</v>
      </c>
      <c r="B26" s="2">
        <f>RSI!B26</f>
        <v>85.658799999999999</v>
      </c>
      <c r="C26" s="2">
        <f>RSI!I26</f>
        <v>33.615914872540799</v>
      </c>
      <c r="D26" s="2">
        <f>MACD!E26</f>
        <v>0</v>
      </c>
      <c r="E26" s="2">
        <f>MACD!F26</f>
        <v>0</v>
      </c>
      <c r="F26" s="2">
        <f>'Moving Avg'!D26</f>
        <v>85.658799999999999</v>
      </c>
      <c r="G26" s="2">
        <f>'Moving Avg'!F26</f>
        <v>85.110484999999954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str">
        <f>OBV!G26</f>
        <v>NEUTRAL</v>
      </c>
      <c r="L26" s="5" t="str">
        <f>OBV!H26</f>
        <v>NEUTRAL</v>
      </c>
      <c r="M26" s="7">
        <f t="shared" si="0"/>
        <v>25</v>
      </c>
      <c r="N26" s="7">
        <f t="shared" si="1"/>
        <v>45</v>
      </c>
      <c r="O26" s="7">
        <f t="shared" si="2"/>
        <v>100</v>
      </c>
      <c r="P26" s="7">
        <f t="shared" si="3"/>
        <v>33</v>
      </c>
      <c r="Q26" s="8">
        <f t="shared" si="4"/>
        <v>44.45</v>
      </c>
      <c r="R26" s="8">
        <f t="shared" si="5"/>
        <v>57.25</v>
      </c>
      <c r="S26" s="8">
        <f t="shared" si="6"/>
        <v>50.35</v>
      </c>
      <c r="T26" s="8">
        <f t="shared" si="7"/>
        <v>50.75</v>
      </c>
      <c r="U26" s="7">
        <f t="shared" si="8"/>
        <v>50.683333333333337</v>
      </c>
      <c r="V26" s="7">
        <f t="shared" si="9"/>
        <v>50.7</v>
      </c>
    </row>
    <row r="27" spans="1:22" ht="13.5" x14ac:dyDescent="0.25">
      <c r="A27" s="3">
        <f>RSI!A27</f>
        <v>42345</v>
      </c>
      <c r="B27" s="2">
        <f>RSI!B27</f>
        <v>85.658799999999999</v>
      </c>
      <c r="C27" s="2">
        <f>RSI!I27</f>
        <v>33.615914872540799</v>
      </c>
      <c r="D27" s="2">
        <f>MACD!E27</f>
        <v>-2.0088228575559697</v>
      </c>
      <c r="E27" s="2">
        <f>MACD!F27</f>
        <v>0</v>
      </c>
      <c r="F27" s="2">
        <f>'Moving Avg'!D27</f>
        <v>85.658799999999999</v>
      </c>
      <c r="G27" s="2">
        <f>'Moving Avg'!F27</f>
        <v>84.897994999999966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str">
        <f>OBV!G27</f>
        <v>NEUTRAL</v>
      </c>
      <c r="L27" s="5" t="str">
        <f>OBV!H27</f>
        <v>NEUTRAL</v>
      </c>
      <c r="M27" s="7">
        <f t="shared" si="0"/>
        <v>25</v>
      </c>
      <c r="N27" s="7">
        <f t="shared" si="1"/>
        <v>100</v>
      </c>
      <c r="O27" s="7">
        <f t="shared" si="2"/>
        <v>100</v>
      </c>
      <c r="P27" s="7">
        <f t="shared" si="3"/>
        <v>33</v>
      </c>
      <c r="Q27" s="8">
        <f t="shared" si="4"/>
        <v>63.7</v>
      </c>
      <c r="R27" s="8">
        <f t="shared" si="5"/>
        <v>68.25</v>
      </c>
      <c r="S27" s="8">
        <f t="shared" si="6"/>
        <v>58.6</v>
      </c>
      <c r="T27" s="8">
        <f t="shared" si="7"/>
        <v>64.5</v>
      </c>
      <c r="U27" s="7">
        <f t="shared" si="8"/>
        <v>63.516666666666659</v>
      </c>
      <c r="V27" s="7">
        <f t="shared" si="9"/>
        <v>63.762499999999996</v>
      </c>
    </row>
    <row r="28" spans="1:22" ht="13.5" x14ac:dyDescent="0.25">
      <c r="A28" s="3">
        <f>RSI!A28</f>
        <v>42346</v>
      </c>
      <c r="B28" s="2">
        <f>RSI!B28</f>
        <v>85.658799999999999</v>
      </c>
      <c r="C28" s="2">
        <f>RSI!I28</f>
        <v>33.615914872540799</v>
      </c>
      <c r="D28" s="2">
        <f>MACD!E28</f>
        <v>-2.1404540988436622</v>
      </c>
      <c r="E28" s="2">
        <f>MACD!F28</f>
        <v>0</v>
      </c>
      <c r="F28" s="2">
        <f>'Moving Avg'!D28</f>
        <v>85.658799999999999</v>
      </c>
      <c r="G28" s="2">
        <f>'Moving Avg'!F28</f>
        <v>84.685504999999964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str">
        <f>OBV!G28</f>
        <v>NEUTRAL</v>
      </c>
      <c r="L28" s="5" t="str">
        <f>OBV!H28</f>
        <v>NEUTRAL</v>
      </c>
      <c r="M28" s="7">
        <f t="shared" si="0"/>
        <v>25</v>
      </c>
      <c r="N28" s="7">
        <f t="shared" si="1"/>
        <v>100</v>
      </c>
      <c r="O28" s="7">
        <f t="shared" si="2"/>
        <v>100</v>
      </c>
      <c r="P28" s="7">
        <f t="shared" si="3"/>
        <v>33</v>
      </c>
      <c r="Q28" s="8">
        <f t="shared" si="4"/>
        <v>63.7</v>
      </c>
      <c r="R28" s="8">
        <f t="shared" si="5"/>
        <v>68.25</v>
      </c>
      <c r="S28" s="8">
        <f t="shared" si="6"/>
        <v>58.6</v>
      </c>
      <c r="T28" s="8">
        <f t="shared" si="7"/>
        <v>64.5</v>
      </c>
      <c r="U28" s="7">
        <f t="shared" si="8"/>
        <v>63.516666666666659</v>
      </c>
      <c r="V28" s="7">
        <f t="shared" si="9"/>
        <v>63.762499999999996</v>
      </c>
    </row>
    <row r="29" spans="1:22" ht="13.5" x14ac:dyDescent="0.25">
      <c r="A29" s="3">
        <f>RSI!A29</f>
        <v>42347</v>
      </c>
      <c r="B29" s="2">
        <f>RSI!B29</f>
        <v>85.658799999999999</v>
      </c>
      <c r="C29" s="2">
        <f>RSI!I29</f>
        <v>33.615914872540785</v>
      </c>
      <c r="D29" s="2">
        <f>MACD!E29</f>
        <v>-1.8640061642531691</v>
      </c>
      <c r="E29" s="2">
        <f>MACD!F29</f>
        <v>0</v>
      </c>
      <c r="F29" s="2">
        <f>'Moving Avg'!D29</f>
        <v>85.658799999999999</v>
      </c>
      <c r="G29" s="2">
        <f>'Moving Avg'!F29</f>
        <v>84.473014999999975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str">
        <f>OBV!G29</f>
        <v>NEUTRAL</v>
      </c>
      <c r="L29" s="5" t="str">
        <f>OBV!H29</f>
        <v>NEUTRAL</v>
      </c>
      <c r="M29" s="7">
        <f t="shared" si="0"/>
        <v>25</v>
      </c>
      <c r="N29" s="7">
        <f t="shared" si="1"/>
        <v>100</v>
      </c>
      <c r="O29" s="7">
        <f t="shared" si="2"/>
        <v>100</v>
      </c>
      <c r="P29" s="7">
        <f t="shared" si="3"/>
        <v>33</v>
      </c>
      <c r="Q29" s="8">
        <f t="shared" si="4"/>
        <v>63.7</v>
      </c>
      <c r="R29" s="8">
        <f t="shared" si="5"/>
        <v>68.25</v>
      </c>
      <c r="S29" s="8">
        <f t="shared" si="6"/>
        <v>58.6</v>
      </c>
      <c r="T29" s="8">
        <f t="shared" si="7"/>
        <v>64.5</v>
      </c>
      <c r="U29" s="7">
        <f t="shared" si="8"/>
        <v>63.516666666666659</v>
      </c>
      <c r="V29" s="7">
        <f t="shared" si="9"/>
        <v>63.762499999999996</v>
      </c>
    </row>
    <row r="30" spans="1:22" ht="13.5" x14ac:dyDescent="0.25">
      <c r="A30" s="3">
        <f>RSI!A30</f>
        <v>42348</v>
      </c>
      <c r="B30" s="2">
        <f>RSI!B30</f>
        <v>85.5595</v>
      </c>
      <c r="C30" s="2">
        <f>RSI!I30</f>
        <v>33.066504274500602</v>
      </c>
      <c r="D30" s="2">
        <f>MACD!E30</f>
        <v>-1.6188181110640159</v>
      </c>
      <c r="E30" s="2">
        <f>MACD!F30</f>
        <v>0</v>
      </c>
      <c r="F30" s="2">
        <f>'Moving Avg'!D30</f>
        <v>85.638940000000005</v>
      </c>
      <c r="G30" s="2">
        <f>'Moving Avg'!F30</f>
        <v>84.390424999999993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STRONG</v>
      </c>
      <c r="L30" s="5" t="str">
        <f>OBV!H30</f>
        <v>CONFIRMED BEARISH</v>
      </c>
      <c r="M30" s="7">
        <f t="shared" si="0"/>
        <v>25</v>
      </c>
      <c r="N30" s="7">
        <f t="shared" si="1"/>
        <v>100</v>
      </c>
      <c r="O30" s="7">
        <f t="shared" si="2"/>
        <v>100</v>
      </c>
      <c r="P30" s="7">
        <f t="shared" si="3"/>
        <v>33</v>
      </c>
      <c r="Q30" s="8">
        <f t="shared" si="4"/>
        <v>63.7</v>
      </c>
      <c r="R30" s="8">
        <f t="shared" si="5"/>
        <v>68.25</v>
      </c>
      <c r="S30" s="8">
        <f t="shared" si="6"/>
        <v>58.6</v>
      </c>
      <c r="T30" s="8">
        <f t="shared" si="7"/>
        <v>64.5</v>
      </c>
      <c r="U30" s="7">
        <f t="shared" si="8"/>
        <v>63.516666666666659</v>
      </c>
      <c r="V30" s="7">
        <f t="shared" si="9"/>
        <v>63.762499999999996</v>
      </c>
    </row>
    <row r="31" spans="1:22" ht="13.5" x14ac:dyDescent="0.25">
      <c r="A31" s="3">
        <f>RSI!A31</f>
        <v>42349</v>
      </c>
      <c r="B31" s="2">
        <f>RSI!B31</f>
        <v>85.5595</v>
      </c>
      <c r="C31" s="2">
        <f>RSI!I31</f>
        <v>33.066504274500602</v>
      </c>
      <c r="D31" s="2">
        <f>MACD!E31</f>
        <v>-1.4071395154193453</v>
      </c>
      <c r="E31" s="2">
        <f>MACD!F31</f>
        <v>0</v>
      </c>
      <c r="F31" s="2">
        <f>'Moving Avg'!D31</f>
        <v>85.619080000000011</v>
      </c>
      <c r="G31" s="2">
        <f>'Moving Avg'!F31</f>
        <v>84.307834999999997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STRONG</v>
      </c>
      <c r="L31" s="5" t="str">
        <f>OBV!H31</f>
        <v>CONFIRMED BEARISH</v>
      </c>
      <c r="M31" s="7">
        <f t="shared" si="0"/>
        <v>25</v>
      </c>
      <c r="N31" s="7">
        <f t="shared" si="1"/>
        <v>100</v>
      </c>
      <c r="O31" s="7">
        <f t="shared" si="2"/>
        <v>100</v>
      </c>
      <c r="P31" s="7">
        <f t="shared" si="3"/>
        <v>33</v>
      </c>
      <c r="Q31" s="8">
        <f t="shared" si="4"/>
        <v>63.7</v>
      </c>
      <c r="R31" s="8">
        <f t="shared" si="5"/>
        <v>68.25</v>
      </c>
      <c r="S31" s="8">
        <f t="shared" si="6"/>
        <v>58.6</v>
      </c>
      <c r="T31" s="8">
        <f t="shared" si="7"/>
        <v>64.5</v>
      </c>
      <c r="U31" s="7">
        <f t="shared" si="8"/>
        <v>63.516666666666659</v>
      </c>
      <c r="V31" s="7">
        <f t="shared" si="9"/>
        <v>63.762499999999996</v>
      </c>
    </row>
    <row r="32" spans="1:22" ht="13.5" x14ac:dyDescent="0.25">
      <c r="A32" s="3">
        <f>RSI!A32</f>
        <v>42352</v>
      </c>
      <c r="B32" s="2">
        <f>RSI!B32</f>
        <v>85.5595</v>
      </c>
      <c r="C32" s="2">
        <f>RSI!I32</f>
        <v>33.066504274500602</v>
      </c>
      <c r="D32" s="2">
        <f>MACD!E32</f>
        <v>-1.2241270599664773</v>
      </c>
      <c r="E32" s="2">
        <f>MACD!F32</f>
        <v>0</v>
      </c>
      <c r="F32" s="2">
        <f>'Moving Avg'!D32</f>
        <v>85.599220000000003</v>
      </c>
      <c r="G32" s="2">
        <f>'Moving Avg'!F32</f>
        <v>84.421265000000005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STRONG</v>
      </c>
      <c r="L32" s="5" t="str">
        <f>OBV!H32</f>
        <v>CONFIRMED BEARISH</v>
      </c>
      <c r="M32" s="7">
        <f t="shared" si="0"/>
        <v>25</v>
      </c>
      <c r="N32" s="7">
        <f t="shared" si="1"/>
        <v>100</v>
      </c>
      <c r="O32" s="7">
        <f t="shared" si="2"/>
        <v>100</v>
      </c>
      <c r="P32" s="7">
        <f t="shared" si="3"/>
        <v>33</v>
      </c>
      <c r="Q32" s="8">
        <f t="shared" si="4"/>
        <v>63.7</v>
      </c>
      <c r="R32" s="8">
        <f t="shared" si="5"/>
        <v>68.25</v>
      </c>
      <c r="S32" s="8">
        <f t="shared" si="6"/>
        <v>58.6</v>
      </c>
      <c r="T32" s="8">
        <f t="shared" si="7"/>
        <v>64.5</v>
      </c>
      <c r="U32" s="7">
        <f t="shared" si="8"/>
        <v>63.516666666666659</v>
      </c>
      <c r="V32" s="7">
        <f t="shared" si="9"/>
        <v>63.762499999999996</v>
      </c>
    </row>
    <row r="33" spans="1:22" ht="13.5" x14ac:dyDescent="0.25">
      <c r="A33" s="3">
        <f>RSI!A33</f>
        <v>42353</v>
      </c>
      <c r="B33" s="2">
        <f>RSI!B33</f>
        <v>85.4863</v>
      </c>
      <c r="C33" s="2">
        <f>RSI!I33</f>
        <v>32.576308182112697</v>
      </c>
      <c r="D33" s="2">
        <f>MACD!E33</f>
        <v>-1.0602372209653197</v>
      </c>
      <c r="E33" s="2">
        <f>MACD!F33</f>
        <v>0</v>
      </c>
      <c r="F33" s="2">
        <f>'Moving Avg'!D33</f>
        <v>85.564720000000008</v>
      </c>
      <c r="G33" s="2">
        <f>'Moving Avg'!F33</f>
        <v>84.655965000000009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STRONG</v>
      </c>
      <c r="L33" s="5" t="str">
        <f>OBV!H33</f>
        <v>CONFIRMED BEARISH</v>
      </c>
      <c r="M33" s="7">
        <f t="shared" si="0"/>
        <v>25</v>
      </c>
      <c r="N33" s="7">
        <f t="shared" si="1"/>
        <v>100</v>
      </c>
      <c r="O33" s="7">
        <f t="shared" si="2"/>
        <v>100</v>
      </c>
      <c r="P33" s="7">
        <f t="shared" si="3"/>
        <v>33</v>
      </c>
      <c r="Q33" s="8">
        <f t="shared" si="4"/>
        <v>63.7</v>
      </c>
      <c r="R33" s="8">
        <f t="shared" si="5"/>
        <v>68.25</v>
      </c>
      <c r="S33" s="8">
        <f t="shared" si="6"/>
        <v>58.6</v>
      </c>
      <c r="T33" s="8">
        <f t="shared" si="7"/>
        <v>64.5</v>
      </c>
      <c r="U33" s="7">
        <f t="shared" si="8"/>
        <v>63.516666666666659</v>
      </c>
      <c r="V33" s="7">
        <f t="shared" si="9"/>
        <v>63.762499999999996</v>
      </c>
    </row>
    <row r="34" spans="1:22" ht="13.5" x14ac:dyDescent="0.25">
      <c r="A34" s="3">
        <f>RSI!A34</f>
        <v>42354</v>
      </c>
      <c r="B34" s="2">
        <f>RSI!B34</f>
        <v>82.924999999999997</v>
      </c>
      <c r="C34" s="2">
        <f>RSI!I34</f>
        <v>20.900752926149124</v>
      </c>
      <c r="D34" s="2">
        <f>MACD!E34</f>
        <v>-0.72805928760583072</v>
      </c>
      <c r="E34" s="2">
        <f>MACD!F34</f>
        <v>0</v>
      </c>
      <c r="F34" s="2">
        <f>'Moving Avg'!D34</f>
        <v>85.017960000000002</v>
      </c>
      <c r="G34" s="2">
        <f>'Moving Avg'!F34</f>
        <v>84.762600000000006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STRONG</v>
      </c>
      <c r="L34" s="5" t="str">
        <f>OBV!H34</f>
        <v>CONFIRMED BEARISH</v>
      </c>
      <c r="M34" s="7">
        <f t="shared" si="0"/>
        <v>50</v>
      </c>
      <c r="N34" s="7">
        <f t="shared" si="1"/>
        <v>100</v>
      </c>
      <c r="O34" s="7">
        <f t="shared" si="2"/>
        <v>100</v>
      </c>
      <c r="P34" s="7">
        <f t="shared" si="3"/>
        <v>33</v>
      </c>
      <c r="Q34" s="8">
        <f t="shared" si="4"/>
        <v>72.45</v>
      </c>
      <c r="R34" s="8">
        <f t="shared" si="5"/>
        <v>73.25</v>
      </c>
      <c r="S34" s="8">
        <f t="shared" si="6"/>
        <v>62.35</v>
      </c>
      <c r="T34" s="8">
        <f t="shared" si="7"/>
        <v>70.75</v>
      </c>
      <c r="U34" s="7">
        <f t="shared" si="8"/>
        <v>69.349999999999994</v>
      </c>
      <c r="V34" s="7">
        <f t="shared" si="9"/>
        <v>69.699999999999989</v>
      </c>
    </row>
    <row r="35" spans="1:22" ht="13.5" x14ac:dyDescent="0.25">
      <c r="A35" s="3">
        <f>RSI!A35</f>
        <v>42355</v>
      </c>
      <c r="B35" s="2">
        <f>RSI!B35</f>
        <v>80.834100000000007</v>
      </c>
      <c r="C35" s="2">
        <f>RSI!I35</f>
        <v>15.89303362434589</v>
      </c>
      <c r="D35" s="2">
        <f>MACD!E35</f>
        <v>-0.27347305163922897</v>
      </c>
      <c r="E35" s="2">
        <f>MACD!F35</f>
        <v>-1.3694597074792243</v>
      </c>
      <c r="F35" s="2">
        <f>'Moving Avg'!D35</f>
        <v>84.072880000000012</v>
      </c>
      <c r="G35" s="2">
        <f>'Moving Avg'!F35</f>
        <v>84.764690000000016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STRONG</v>
      </c>
      <c r="L35" s="5" t="str">
        <f>OBV!H35</f>
        <v>CONFIRMED BEARISH</v>
      </c>
      <c r="M35" s="7">
        <f t="shared" si="0"/>
        <v>50</v>
      </c>
      <c r="N35" s="7">
        <f t="shared" si="1"/>
        <v>0</v>
      </c>
      <c r="O35" s="7">
        <f t="shared" si="2"/>
        <v>100</v>
      </c>
      <c r="P35" s="7">
        <f t="shared" si="3"/>
        <v>33</v>
      </c>
      <c r="Q35" s="8">
        <f t="shared" si="4"/>
        <v>37.450000000000003</v>
      </c>
      <c r="R35" s="8">
        <f t="shared" si="5"/>
        <v>53.25</v>
      </c>
      <c r="S35" s="8">
        <f t="shared" si="6"/>
        <v>47.35</v>
      </c>
      <c r="T35" s="8">
        <f t="shared" si="7"/>
        <v>45.75</v>
      </c>
      <c r="U35" s="7">
        <f t="shared" si="8"/>
        <v>46.016666666666673</v>
      </c>
      <c r="V35" s="7">
        <f t="shared" si="9"/>
        <v>45.95</v>
      </c>
    </row>
    <row r="36" spans="1:22" ht="13.5" x14ac:dyDescent="0.25">
      <c r="A36" s="3">
        <f>RSI!A36</f>
        <v>42356</v>
      </c>
      <c r="B36" s="2">
        <f>RSI!B36</f>
        <v>76.066800000000001</v>
      </c>
      <c r="C36" s="2">
        <f>RSI!I36</f>
        <v>10.006290748118573</v>
      </c>
      <c r="D36" s="2">
        <f>MACD!E36</f>
        <v>0.49391642727067619</v>
      </c>
      <c r="E36" s="2">
        <f>MACD!F36</f>
        <v>-0.99678448052924429</v>
      </c>
      <c r="F36" s="2">
        <f>'Moving Avg'!D36</f>
        <v>82.174340000000001</v>
      </c>
      <c r="G36" s="2">
        <f>'Moving Avg'!F36</f>
        <v>84.528415000000024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STRONG</v>
      </c>
      <c r="L36" s="5" t="str">
        <f>OBV!H36</f>
        <v>CONFIRMED BEARISH</v>
      </c>
      <c r="M36" s="7">
        <f t="shared" si="0"/>
        <v>50</v>
      </c>
      <c r="N36" s="7">
        <f t="shared" si="1"/>
        <v>0</v>
      </c>
      <c r="O36" s="7">
        <f t="shared" si="2"/>
        <v>100</v>
      </c>
      <c r="P36" s="7">
        <f t="shared" si="3"/>
        <v>33</v>
      </c>
      <c r="Q36" s="8">
        <f t="shared" si="4"/>
        <v>37.450000000000003</v>
      </c>
      <c r="R36" s="8">
        <f t="shared" si="5"/>
        <v>53.25</v>
      </c>
      <c r="S36" s="8">
        <f t="shared" si="6"/>
        <v>47.35</v>
      </c>
      <c r="T36" s="8">
        <f t="shared" si="7"/>
        <v>45.75</v>
      </c>
      <c r="U36" s="7">
        <f t="shared" si="8"/>
        <v>46.016666666666673</v>
      </c>
      <c r="V36" s="7">
        <f t="shared" si="9"/>
        <v>45.95</v>
      </c>
    </row>
    <row r="37" spans="1:22" ht="13.5" x14ac:dyDescent="0.25">
      <c r="A37" s="3">
        <f>RSI!A37</f>
        <v>42359</v>
      </c>
      <c r="B37" s="2">
        <f>RSI!B37</f>
        <v>80.656400000000005</v>
      </c>
      <c r="C37" s="2">
        <f>RSI!I37</f>
        <v>34.976643872184283</v>
      </c>
      <c r="D37" s="2">
        <f>MACD!E37</f>
        <v>0.85885899419700706</v>
      </c>
      <c r="E37" s="2">
        <f>MACD!F37</f>
        <v>-0.62565578558399404</v>
      </c>
      <c r="F37" s="2">
        <f>'Moving Avg'!D37</f>
        <v>81.193719999999999</v>
      </c>
      <c r="G37" s="2">
        <f>'Moving Avg'!F37</f>
        <v>84.402965000000023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STRONG</v>
      </c>
      <c r="L37" s="5" t="str">
        <f>OBV!H37</f>
        <v>CONFIRMED BEARISH</v>
      </c>
      <c r="M37" s="7">
        <f t="shared" si="0"/>
        <v>25</v>
      </c>
      <c r="N37" s="7">
        <f t="shared" si="1"/>
        <v>0</v>
      </c>
      <c r="O37" s="7">
        <f t="shared" si="2"/>
        <v>100</v>
      </c>
      <c r="P37" s="7">
        <f t="shared" si="3"/>
        <v>33</v>
      </c>
      <c r="Q37" s="8">
        <f t="shared" si="4"/>
        <v>28.7</v>
      </c>
      <c r="R37" s="8">
        <f t="shared" si="5"/>
        <v>48.25</v>
      </c>
      <c r="S37" s="8">
        <f t="shared" si="6"/>
        <v>43.6</v>
      </c>
      <c r="T37" s="8">
        <f t="shared" si="7"/>
        <v>39.5</v>
      </c>
      <c r="U37" s="7">
        <f t="shared" si="8"/>
        <v>40.183333333333337</v>
      </c>
      <c r="V37" s="7">
        <f t="shared" si="9"/>
        <v>40.012500000000003</v>
      </c>
    </row>
    <row r="38" spans="1:22" ht="13.5" x14ac:dyDescent="0.25">
      <c r="A38" s="3">
        <f>RSI!A38</f>
        <v>42360</v>
      </c>
      <c r="B38" s="2">
        <f>RSI!B38</f>
        <v>78.251800000000003</v>
      </c>
      <c r="C38" s="2">
        <f>RSI!I38</f>
        <v>30.242109229954025</v>
      </c>
      <c r="D38" s="2">
        <f>MACD!E38</f>
        <v>1.3701210167837559</v>
      </c>
      <c r="E38" s="2">
        <f>MACD!F38</f>
        <v>-0.22650042511044405</v>
      </c>
      <c r="F38" s="2">
        <f>'Moving Avg'!D38</f>
        <v>79.74682</v>
      </c>
      <c r="G38" s="2">
        <f>'Moving Avg'!F38</f>
        <v>84.15728500000003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STRONG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100</v>
      </c>
      <c r="P38" s="7">
        <f t="shared" si="3"/>
        <v>33</v>
      </c>
      <c r="Q38" s="8">
        <f t="shared" si="4"/>
        <v>28.7</v>
      </c>
      <c r="R38" s="8">
        <f t="shared" si="5"/>
        <v>48.25</v>
      </c>
      <c r="S38" s="8">
        <f t="shared" si="6"/>
        <v>43.6</v>
      </c>
      <c r="T38" s="8">
        <f t="shared" si="7"/>
        <v>39.5</v>
      </c>
      <c r="U38" s="7">
        <f t="shared" si="8"/>
        <v>40.183333333333337</v>
      </c>
      <c r="V38" s="7">
        <f t="shared" si="9"/>
        <v>40.012500000000003</v>
      </c>
    </row>
    <row r="39" spans="1:22" ht="13.5" x14ac:dyDescent="0.25">
      <c r="A39" s="3">
        <f>RSI!A39</f>
        <v>42361</v>
      </c>
      <c r="B39" s="2">
        <f>RSI!B39</f>
        <v>78.251800000000003</v>
      </c>
      <c r="C39" s="2">
        <f>RSI!I39</f>
        <v>30.242109229954025</v>
      </c>
      <c r="D39" s="2">
        <f>MACD!E39</f>
        <v>1.8394787721804136</v>
      </c>
      <c r="E39" s="2">
        <f>MACD!F39</f>
        <v>0.18669541434772749</v>
      </c>
      <c r="F39" s="2">
        <f>'Moving Avg'!D39</f>
        <v>78.812179999999998</v>
      </c>
      <c r="G39" s="2">
        <f>'Moving Avg'!F39</f>
        <v>83.786935000000014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STRONG</v>
      </c>
      <c r="L39" s="5" t="str">
        <f>OBV!H39</f>
        <v>CONFIRMED BEARISH</v>
      </c>
      <c r="M39" s="7">
        <f t="shared" si="0"/>
        <v>25</v>
      </c>
      <c r="N39" s="7">
        <f t="shared" si="1"/>
        <v>0</v>
      </c>
      <c r="O39" s="7">
        <f t="shared" si="2"/>
        <v>100</v>
      </c>
      <c r="P39" s="7">
        <f t="shared" si="3"/>
        <v>33</v>
      </c>
      <c r="Q39" s="8">
        <f t="shared" si="4"/>
        <v>28.7</v>
      </c>
      <c r="R39" s="8">
        <f t="shared" si="5"/>
        <v>48.25</v>
      </c>
      <c r="S39" s="8">
        <f t="shared" si="6"/>
        <v>43.6</v>
      </c>
      <c r="T39" s="8">
        <f t="shared" si="7"/>
        <v>39.5</v>
      </c>
      <c r="U39" s="7">
        <f t="shared" si="8"/>
        <v>40.183333333333337</v>
      </c>
      <c r="V39" s="7">
        <f t="shared" si="9"/>
        <v>40.012500000000003</v>
      </c>
    </row>
    <row r="40" spans="1:22" ht="13.5" x14ac:dyDescent="0.25">
      <c r="A40" s="3">
        <f>RSI!A40</f>
        <v>42363</v>
      </c>
      <c r="B40" s="2">
        <f>RSI!B40</f>
        <v>78.251800000000003</v>
      </c>
      <c r="C40" s="2">
        <f>RSI!I40</f>
        <v>30.242109229954025</v>
      </c>
      <c r="D40" s="2">
        <f>MACD!E40</f>
        <v>2.2553798196030783</v>
      </c>
      <c r="E40" s="2">
        <f>MACD!F40</f>
        <v>0.60043229539879772</v>
      </c>
      <c r="F40" s="2">
        <f>'Moving Avg'!D40</f>
        <v>78.295720000000003</v>
      </c>
      <c r="G40" s="2">
        <f>'Moving Avg'!F40</f>
        <v>83.416585000000012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STRONG</v>
      </c>
      <c r="L40" s="5" t="str">
        <f>OBV!H40</f>
        <v>CONFIRMED BEARISH</v>
      </c>
      <c r="M40" s="7">
        <f t="shared" si="0"/>
        <v>25</v>
      </c>
      <c r="N40" s="7">
        <f t="shared" si="1"/>
        <v>0</v>
      </c>
      <c r="O40" s="7">
        <f t="shared" si="2"/>
        <v>100</v>
      </c>
      <c r="P40" s="7">
        <f t="shared" si="3"/>
        <v>33</v>
      </c>
      <c r="Q40" s="8">
        <f t="shared" si="4"/>
        <v>28.7</v>
      </c>
      <c r="R40" s="8">
        <f t="shared" si="5"/>
        <v>48.25</v>
      </c>
      <c r="S40" s="8">
        <f t="shared" si="6"/>
        <v>43.6</v>
      </c>
      <c r="T40" s="8">
        <f t="shared" si="7"/>
        <v>39.5</v>
      </c>
      <c r="U40" s="7">
        <f t="shared" si="8"/>
        <v>40.183333333333337</v>
      </c>
      <c r="V40" s="7">
        <f t="shared" si="9"/>
        <v>40.012500000000003</v>
      </c>
    </row>
    <row r="41" spans="1:22" ht="13.5" x14ac:dyDescent="0.25">
      <c r="A41" s="3">
        <f>RSI!A41</f>
        <v>42366</v>
      </c>
      <c r="B41" s="2">
        <f>RSI!B41</f>
        <v>75.904799999999994</v>
      </c>
      <c r="C41" s="2">
        <f>RSI!I41</f>
        <v>25.958557501865869</v>
      </c>
      <c r="D41" s="2">
        <f>MACD!E41</f>
        <v>2.8126563687849</v>
      </c>
      <c r="E41" s="2">
        <f>MACD!F41</f>
        <v>1.0428771100760181</v>
      </c>
      <c r="F41" s="2">
        <f>'Moving Avg'!D41</f>
        <v>78.263319999999993</v>
      </c>
      <c r="G41" s="2">
        <f>'Moving Avg'!F41</f>
        <v>82.928885000000008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STRONG</v>
      </c>
      <c r="L41" s="5" t="str">
        <f>OBV!H41</f>
        <v>CONFIRMED BEARISH</v>
      </c>
      <c r="M41" s="7">
        <f t="shared" si="0"/>
        <v>50</v>
      </c>
      <c r="N41" s="7">
        <f t="shared" si="1"/>
        <v>0</v>
      </c>
      <c r="O41" s="7">
        <f t="shared" si="2"/>
        <v>100</v>
      </c>
      <c r="P41" s="7">
        <f t="shared" si="3"/>
        <v>33</v>
      </c>
      <c r="Q41" s="8">
        <f t="shared" si="4"/>
        <v>37.450000000000003</v>
      </c>
      <c r="R41" s="8">
        <f t="shared" si="5"/>
        <v>53.25</v>
      </c>
      <c r="S41" s="8">
        <f t="shared" si="6"/>
        <v>47.35</v>
      </c>
      <c r="T41" s="8">
        <f t="shared" si="7"/>
        <v>45.75</v>
      </c>
      <c r="U41" s="7">
        <f t="shared" si="8"/>
        <v>46.016666666666673</v>
      </c>
      <c r="V41" s="7">
        <f t="shared" si="9"/>
        <v>45.95</v>
      </c>
    </row>
    <row r="42" spans="1:22" ht="13.5" x14ac:dyDescent="0.25">
      <c r="A42" s="3">
        <f>RSI!A42</f>
        <v>42367</v>
      </c>
      <c r="B42" s="2">
        <f>RSI!B42</f>
        <v>75.904799999999994</v>
      </c>
      <c r="C42" s="2">
        <f>RSI!I42</f>
        <v>25.958557501865869</v>
      </c>
      <c r="D42" s="2">
        <f>MACD!E42</f>
        <v>3.3272410569611424</v>
      </c>
      <c r="E42" s="2">
        <f>MACD!F42</f>
        <v>1.4997498994530432</v>
      </c>
      <c r="F42" s="2">
        <f>'Moving Avg'!D42</f>
        <v>77.313000000000017</v>
      </c>
      <c r="G42" s="2">
        <f>'Moving Avg'!F42</f>
        <v>82.441185000000004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  <c r="M42" s="7">
        <f t="shared" si="0"/>
        <v>50</v>
      </c>
      <c r="N42" s="7">
        <f t="shared" si="1"/>
        <v>0</v>
      </c>
      <c r="O42" s="7">
        <f t="shared" si="2"/>
        <v>100</v>
      </c>
      <c r="P42" s="7">
        <f t="shared" si="3"/>
        <v>33</v>
      </c>
      <c r="Q42" s="8">
        <f t="shared" si="4"/>
        <v>37.450000000000003</v>
      </c>
      <c r="R42" s="8">
        <f t="shared" si="5"/>
        <v>53.25</v>
      </c>
      <c r="S42" s="8">
        <f t="shared" si="6"/>
        <v>47.35</v>
      </c>
      <c r="T42" s="8">
        <f t="shared" si="7"/>
        <v>45.75</v>
      </c>
      <c r="U42" s="7">
        <f t="shared" si="8"/>
        <v>46.016666666666673</v>
      </c>
      <c r="V42" s="7">
        <f t="shared" si="9"/>
        <v>45.95</v>
      </c>
    </row>
    <row r="43" spans="1:22" ht="13.5" x14ac:dyDescent="0.25">
      <c r="A43" s="3">
        <f>RSI!A43</f>
        <v>42368</v>
      </c>
      <c r="B43" s="2">
        <f>RSI!B43</f>
        <v>75.836799999999997</v>
      </c>
      <c r="C43" s="2">
        <f>RSI!I43</f>
        <v>25.835594181424511</v>
      </c>
      <c r="D43" s="2">
        <f>MACD!E43</f>
        <v>3.7962889914928297</v>
      </c>
      <c r="E43" s="2">
        <f>MACD!F43</f>
        <v>1.9590577178610007</v>
      </c>
      <c r="F43" s="2">
        <f>'Moving Avg'!D43</f>
        <v>76.83</v>
      </c>
      <c r="G43" s="2">
        <f>'Moving Avg'!F43</f>
        <v>81.950085000000001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CONFIRMED BEARISH</v>
      </c>
      <c r="M43" s="7">
        <f t="shared" si="0"/>
        <v>50</v>
      </c>
      <c r="N43" s="7">
        <f t="shared" si="1"/>
        <v>0</v>
      </c>
      <c r="O43" s="7">
        <f t="shared" si="2"/>
        <v>100</v>
      </c>
      <c r="P43" s="7">
        <f t="shared" si="3"/>
        <v>33</v>
      </c>
      <c r="Q43" s="8">
        <f t="shared" si="4"/>
        <v>37.450000000000003</v>
      </c>
      <c r="R43" s="8">
        <f t="shared" si="5"/>
        <v>53.25</v>
      </c>
      <c r="S43" s="8">
        <f t="shared" si="6"/>
        <v>47.35</v>
      </c>
      <c r="T43" s="8">
        <f t="shared" si="7"/>
        <v>45.75</v>
      </c>
      <c r="U43" s="7">
        <f t="shared" si="8"/>
        <v>46.016666666666673</v>
      </c>
      <c r="V43" s="7">
        <f t="shared" si="9"/>
        <v>45.95</v>
      </c>
    </row>
    <row r="44" spans="1:22" ht="13.5" x14ac:dyDescent="0.25">
      <c r="A44" s="3">
        <f>RSI!A44</f>
        <v>42369</v>
      </c>
      <c r="B44" s="2">
        <f>RSI!B44</f>
        <v>78.110699999999994</v>
      </c>
      <c r="C44" s="2">
        <f>RSI!I44</f>
        <v>36.643325356360506</v>
      </c>
      <c r="D44" s="2">
        <f>MACD!E44</f>
        <v>3.6679967579607649</v>
      </c>
      <c r="E44" s="2">
        <f>MACD!F44</f>
        <v>2.3008455258809537</v>
      </c>
      <c r="F44" s="2">
        <f>'Moving Avg'!D44</f>
        <v>76.801779999999994</v>
      </c>
      <c r="G44" s="2">
        <f>'Moving Avg'!F44</f>
        <v>81.572680000000005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WEAK</v>
      </c>
      <c r="L44" s="5" t="str">
        <f>OBV!H44</f>
        <v>BULLISH DIVERGENCE</v>
      </c>
      <c r="M44" s="7">
        <f t="shared" si="0"/>
        <v>25</v>
      </c>
      <c r="N44" s="7">
        <f t="shared" si="1"/>
        <v>0</v>
      </c>
      <c r="O44" s="7">
        <f t="shared" si="2"/>
        <v>100</v>
      </c>
      <c r="P44" s="7">
        <f t="shared" si="3"/>
        <v>50</v>
      </c>
      <c r="Q44" s="8">
        <f t="shared" si="4"/>
        <v>31.25</v>
      </c>
      <c r="R44" s="8">
        <f t="shared" si="5"/>
        <v>52.5</v>
      </c>
      <c r="S44" s="8">
        <f t="shared" si="6"/>
        <v>51.25</v>
      </c>
      <c r="T44" s="8">
        <f t="shared" si="7"/>
        <v>43.75</v>
      </c>
      <c r="U44" s="7">
        <f t="shared" si="8"/>
        <v>45</v>
      </c>
      <c r="V44" s="7">
        <f t="shared" si="9"/>
        <v>44.6875</v>
      </c>
    </row>
    <row r="45" spans="1:22" ht="13.5" x14ac:dyDescent="0.25">
      <c r="A45" s="3">
        <f>RSI!A45</f>
        <v>42373</v>
      </c>
      <c r="B45" s="2">
        <f>RSI!B45</f>
        <v>80.452500000000001</v>
      </c>
      <c r="C45" s="2">
        <f>RSI!I45</f>
        <v>45.458470161939452</v>
      </c>
      <c r="D45" s="2">
        <f>MACD!E45</f>
        <v>3.085402594846343</v>
      </c>
      <c r="E45" s="2">
        <f>MACD!F45</f>
        <v>2.4577569396740317</v>
      </c>
      <c r="F45" s="2">
        <f>'Moving Avg'!D45</f>
        <v>77.241919999999993</v>
      </c>
      <c r="G45" s="2">
        <f>'Moving Avg'!F45</f>
        <v>81.312365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WEAK</v>
      </c>
      <c r="L45" s="5" t="str">
        <f>OBV!H45</f>
        <v>CONFIRMED BULLISH</v>
      </c>
      <c r="M45" s="7">
        <f t="shared" si="0"/>
        <v>25</v>
      </c>
      <c r="N45" s="7">
        <f t="shared" si="1"/>
        <v>0</v>
      </c>
      <c r="O45" s="7">
        <f t="shared" si="2"/>
        <v>100</v>
      </c>
      <c r="P45" s="7">
        <f t="shared" si="3"/>
        <v>67</v>
      </c>
      <c r="Q45" s="8">
        <f t="shared" si="4"/>
        <v>33.799999999999997</v>
      </c>
      <c r="R45" s="8">
        <f t="shared" si="5"/>
        <v>56.75</v>
      </c>
      <c r="S45" s="8">
        <f t="shared" si="6"/>
        <v>58.900000000000006</v>
      </c>
      <c r="T45" s="8">
        <f t="shared" si="7"/>
        <v>48</v>
      </c>
      <c r="U45" s="7">
        <f t="shared" si="8"/>
        <v>49.816666666666663</v>
      </c>
      <c r="V45" s="7">
        <f t="shared" si="9"/>
        <v>49.362499999999997</v>
      </c>
    </row>
    <row r="46" spans="1:22" ht="13.5" x14ac:dyDescent="0.25">
      <c r="A46" s="3">
        <f>RSI!A46</f>
        <v>42374</v>
      </c>
      <c r="B46" s="2">
        <f>RSI!B46</f>
        <v>80.452500000000001</v>
      </c>
      <c r="C46" s="2">
        <f>RSI!I46</f>
        <v>45.458470161939459</v>
      </c>
      <c r="D46" s="2">
        <f>MACD!E46</f>
        <v>1.8647108420376526</v>
      </c>
      <c r="E46" s="2">
        <f>MACD!F46</f>
        <v>2.3391477201467561</v>
      </c>
      <c r="F46" s="2">
        <f>'Moving Avg'!D46</f>
        <v>78.15146</v>
      </c>
      <c r="G46" s="2">
        <f>'Moving Avg'!F46</f>
        <v>81.052050000000023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WEAK</v>
      </c>
      <c r="L46" s="5" t="str">
        <f>OBV!H46</f>
        <v>CONFIRMED BULLISH</v>
      </c>
      <c r="M46" s="7">
        <f t="shared" si="0"/>
        <v>25</v>
      </c>
      <c r="N46" s="7">
        <f t="shared" si="1"/>
        <v>100</v>
      </c>
      <c r="O46" s="7">
        <f t="shared" si="2"/>
        <v>100</v>
      </c>
      <c r="P46" s="7">
        <f t="shared" si="3"/>
        <v>67</v>
      </c>
      <c r="Q46" s="8">
        <f t="shared" si="4"/>
        <v>68.8</v>
      </c>
      <c r="R46" s="8">
        <f t="shared" si="5"/>
        <v>76.75</v>
      </c>
      <c r="S46" s="8">
        <f t="shared" si="6"/>
        <v>73.900000000000006</v>
      </c>
      <c r="T46" s="8">
        <f t="shared" si="7"/>
        <v>73</v>
      </c>
      <c r="U46" s="7">
        <f t="shared" si="8"/>
        <v>73.150000000000006</v>
      </c>
      <c r="V46" s="7">
        <f t="shared" si="9"/>
        <v>73.112500000000011</v>
      </c>
    </row>
    <row r="47" spans="1:22" ht="13.5" x14ac:dyDescent="0.25">
      <c r="A47" s="3">
        <f>RSI!A47</f>
        <v>42375</v>
      </c>
      <c r="B47" s="2">
        <f>RSI!B47</f>
        <v>79.976799999999997</v>
      </c>
      <c r="C47" s="2">
        <f>RSI!I47</f>
        <v>44.015699184290661</v>
      </c>
      <c r="D47" s="2">
        <f>MACD!E47</f>
        <v>1.5784280061671581</v>
      </c>
      <c r="E47" s="2">
        <f>MACD!F47</f>
        <v>2.1870037773508364</v>
      </c>
      <c r="F47" s="2">
        <f>'Moving Avg'!D47</f>
        <v>78.965859999999992</v>
      </c>
      <c r="G47" s="2">
        <f>'Moving Avg'!F47</f>
        <v>80.767950000000013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STRONG</v>
      </c>
      <c r="L47" s="5" t="str">
        <f>OBV!H47</f>
        <v>BEARISH DIVERGENCE</v>
      </c>
      <c r="M47" s="7">
        <f t="shared" si="0"/>
        <v>25</v>
      </c>
      <c r="N47" s="7">
        <f t="shared" si="1"/>
        <v>100</v>
      </c>
      <c r="O47" s="7">
        <f t="shared" si="2"/>
        <v>100</v>
      </c>
      <c r="P47" s="7">
        <f t="shared" si="3"/>
        <v>33</v>
      </c>
      <c r="Q47" s="8">
        <f t="shared" si="4"/>
        <v>63.7</v>
      </c>
      <c r="R47" s="8">
        <f t="shared" si="5"/>
        <v>68.25</v>
      </c>
      <c r="S47" s="8">
        <f t="shared" si="6"/>
        <v>58.6</v>
      </c>
      <c r="T47" s="8">
        <f t="shared" si="7"/>
        <v>64.5</v>
      </c>
      <c r="U47" s="7">
        <f t="shared" si="8"/>
        <v>63.516666666666659</v>
      </c>
      <c r="V47" s="7">
        <f t="shared" si="9"/>
        <v>63.762499999999996</v>
      </c>
    </row>
    <row r="48" spans="1:22" ht="13.5" x14ac:dyDescent="0.25">
      <c r="A48" s="3">
        <f>RSI!A48</f>
        <v>42376</v>
      </c>
      <c r="B48" s="2">
        <f>RSI!B48</f>
        <v>79.976799999999997</v>
      </c>
      <c r="C48" s="2">
        <f>RSI!I48</f>
        <v>44.015699184290661</v>
      </c>
      <c r="D48" s="2">
        <f>MACD!E48</f>
        <v>0.97395082129804678</v>
      </c>
      <c r="E48" s="2">
        <f>MACD!F48</f>
        <v>1.9443931861402786</v>
      </c>
      <c r="F48" s="2">
        <f>'Moving Avg'!D48</f>
        <v>79.793859999999995</v>
      </c>
      <c r="G48" s="2">
        <f>'Moving Avg'!F48</f>
        <v>80.48384999999999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STRONG</v>
      </c>
      <c r="L48" s="5" t="str">
        <f>OBV!H48</f>
        <v>BEARISH DIVERGENCE</v>
      </c>
      <c r="M48" s="7">
        <f t="shared" si="0"/>
        <v>25</v>
      </c>
      <c r="N48" s="7">
        <f t="shared" si="1"/>
        <v>100</v>
      </c>
      <c r="O48" s="7">
        <f t="shared" si="2"/>
        <v>100</v>
      </c>
      <c r="P48" s="7">
        <f t="shared" si="3"/>
        <v>33</v>
      </c>
      <c r="Q48" s="8">
        <f t="shared" si="4"/>
        <v>63.7</v>
      </c>
      <c r="R48" s="8">
        <f t="shared" si="5"/>
        <v>68.25</v>
      </c>
      <c r="S48" s="8">
        <f t="shared" si="6"/>
        <v>58.6</v>
      </c>
      <c r="T48" s="8">
        <f t="shared" si="7"/>
        <v>64.5</v>
      </c>
      <c r="U48" s="7">
        <f t="shared" si="8"/>
        <v>63.516666666666659</v>
      </c>
      <c r="V48" s="7">
        <f t="shared" si="9"/>
        <v>63.762499999999996</v>
      </c>
    </row>
    <row r="49" spans="1:22" ht="13.5" x14ac:dyDescent="0.25">
      <c r="A49" s="3">
        <f>RSI!A49</f>
        <v>42377</v>
      </c>
      <c r="B49" s="2">
        <f>RSI!B49</f>
        <v>77.577500000000001</v>
      </c>
      <c r="C49" s="2">
        <f>RSI!I49</f>
        <v>37.123574345963988</v>
      </c>
      <c r="D49" s="2">
        <f>MACD!E49</f>
        <v>0.64732623689862123</v>
      </c>
      <c r="E49" s="2">
        <f>MACD!F49</f>
        <v>1.6849797962919471</v>
      </c>
      <c r="F49" s="2">
        <f>'Moving Avg'!D49</f>
        <v>79.687219999999996</v>
      </c>
      <c r="G49" s="2">
        <f>'Moving Avg'!F49</f>
        <v>80.079785000000001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STRONG</v>
      </c>
      <c r="L49" s="5" t="str">
        <f>OBV!H49</f>
        <v>CONFIRMED BEARISH</v>
      </c>
      <c r="M49" s="7">
        <f t="shared" si="0"/>
        <v>25</v>
      </c>
      <c r="N49" s="7">
        <f t="shared" si="1"/>
        <v>100</v>
      </c>
      <c r="O49" s="7">
        <f t="shared" si="2"/>
        <v>100</v>
      </c>
      <c r="P49" s="7">
        <f t="shared" si="3"/>
        <v>33</v>
      </c>
      <c r="Q49" s="8">
        <f t="shared" si="4"/>
        <v>63.7</v>
      </c>
      <c r="R49" s="8">
        <f t="shared" si="5"/>
        <v>68.25</v>
      </c>
      <c r="S49" s="8">
        <f t="shared" si="6"/>
        <v>58.6</v>
      </c>
      <c r="T49" s="8">
        <f t="shared" si="7"/>
        <v>64.5</v>
      </c>
      <c r="U49" s="7">
        <f t="shared" si="8"/>
        <v>63.516666666666659</v>
      </c>
      <c r="V49" s="7">
        <f t="shared" si="9"/>
        <v>63.762499999999996</v>
      </c>
    </row>
    <row r="50" spans="1:22" ht="13.5" x14ac:dyDescent="0.25">
      <c r="A50" s="3">
        <f>RSI!A50</f>
        <v>42380</v>
      </c>
      <c r="B50" s="2">
        <f>RSI!B50</f>
        <v>72.857299999999995</v>
      </c>
      <c r="C50" s="2">
        <f>RSI!I50</f>
        <v>27.875861140585187</v>
      </c>
      <c r="D50" s="2">
        <f>MACD!E50</f>
        <v>0.74137562248998279</v>
      </c>
      <c r="E50" s="2">
        <f>MACD!F50</f>
        <v>1.4962589615315542</v>
      </c>
      <c r="F50" s="2">
        <f>'Moving Avg'!D50</f>
        <v>78.168180000000007</v>
      </c>
      <c r="G50" s="2">
        <f>'Moving Avg'!F50</f>
        <v>79.444675000000004</v>
      </c>
      <c r="H50" s="2">
        <f>'Moving Avg'!G50</f>
        <v>83.50007551020407</v>
      </c>
      <c r="I50" s="2">
        <f>'Moving Avg'!H50</f>
        <v>0</v>
      </c>
      <c r="J50" s="5" t="str">
        <f>OBV!F50</f>
        <v>BEARISH</v>
      </c>
      <c r="K50" s="5" t="str">
        <f>OBV!G50</f>
        <v>STRONG</v>
      </c>
      <c r="L50" s="5" t="str">
        <f>OBV!H50</f>
        <v>CONFIRMED BEARISH</v>
      </c>
      <c r="M50" s="7">
        <f t="shared" si="0"/>
        <v>50</v>
      </c>
      <c r="N50" s="7">
        <f t="shared" si="1"/>
        <v>100</v>
      </c>
      <c r="O50" s="7">
        <f t="shared" si="2"/>
        <v>100</v>
      </c>
      <c r="P50" s="7">
        <f t="shared" si="3"/>
        <v>33</v>
      </c>
      <c r="Q50" s="8">
        <f t="shared" si="4"/>
        <v>72.45</v>
      </c>
      <c r="R50" s="8">
        <f t="shared" si="5"/>
        <v>73.25</v>
      </c>
      <c r="S50" s="8">
        <f t="shared" si="6"/>
        <v>62.35</v>
      </c>
      <c r="T50" s="8">
        <f t="shared" si="7"/>
        <v>70.75</v>
      </c>
      <c r="U50" s="7">
        <f t="shared" si="8"/>
        <v>69.349999999999994</v>
      </c>
      <c r="V50" s="7">
        <f t="shared" si="9"/>
        <v>69.699999999999989</v>
      </c>
    </row>
    <row r="51" spans="1:22" ht="13.5" x14ac:dyDescent="0.25">
      <c r="A51" s="3">
        <f>RSI!A51</f>
        <v>42381</v>
      </c>
      <c r="B51" s="2">
        <f>RSI!B51</f>
        <v>72.857299999999995</v>
      </c>
      <c r="C51" s="2">
        <f>RSI!I51</f>
        <v>27.875861140585187</v>
      </c>
      <c r="D51" s="2">
        <f>MACD!E51</f>
        <v>0.50701117390782713</v>
      </c>
      <c r="E51" s="2">
        <f>MACD!F51</f>
        <v>1.298409404006809</v>
      </c>
      <c r="F51" s="2">
        <f>'Moving Avg'!D51</f>
        <v>76.649140000000003</v>
      </c>
      <c r="G51" s="2">
        <f>'Moving Avg'!F51</f>
        <v>78.809564999999992</v>
      </c>
      <c r="H51" s="2">
        <f>'Moving Avg'!G51</f>
        <v>83.287219999999991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  <c r="M51" s="7">
        <f t="shared" si="0"/>
        <v>50</v>
      </c>
      <c r="N51" s="7">
        <f t="shared" si="1"/>
        <v>100</v>
      </c>
      <c r="O51" s="7">
        <f t="shared" si="2"/>
        <v>100</v>
      </c>
      <c r="P51" s="7">
        <f t="shared" si="3"/>
        <v>33</v>
      </c>
      <c r="Q51" s="8">
        <f t="shared" si="4"/>
        <v>72.45</v>
      </c>
      <c r="R51" s="8">
        <f t="shared" si="5"/>
        <v>73.25</v>
      </c>
      <c r="S51" s="8">
        <f t="shared" si="6"/>
        <v>62.35</v>
      </c>
      <c r="T51" s="8">
        <f t="shared" si="7"/>
        <v>70.75</v>
      </c>
      <c r="U51" s="7">
        <f t="shared" si="8"/>
        <v>69.349999999999994</v>
      </c>
      <c r="V51" s="7">
        <f t="shared" si="9"/>
        <v>69.699999999999989</v>
      </c>
    </row>
    <row r="52" spans="1:22" ht="13.5" x14ac:dyDescent="0.25">
      <c r="A52" s="3">
        <f>RSI!A52</f>
        <v>42382</v>
      </c>
      <c r="B52" s="2">
        <f>RSI!B52</f>
        <v>72.857299999999995</v>
      </c>
      <c r="C52" s="2">
        <f>RSI!I52</f>
        <v>27.875861140585187</v>
      </c>
      <c r="D52" s="2">
        <f>MACD!E52</f>
        <v>0.35234374354963904</v>
      </c>
      <c r="E52" s="2">
        <f>MACD!F52</f>
        <v>1.1091962719153752</v>
      </c>
      <c r="F52" s="2">
        <f>'Moving Avg'!D52</f>
        <v>75.225240000000014</v>
      </c>
      <c r="G52" s="2">
        <f>'Moving Avg'!F52</f>
        <v>78.174454999999995</v>
      </c>
      <c r="H52" s="2">
        <f>'Moving Avg'!G52</f>
        <v>82.904585999999981</v>
      </c>
      <c r="I52" s="2">
        <f>'Moving Avg'!H52</f>
        <v>0</v>
      </c>
      <c r="J52" s="5" t="str">
        <f>OBV!F52</f>
        <v>BEARISH</v>
      </c>
      <c r="K52" s="5" t="str">
        <f>OBV!G52</f>
        <v>STRONG</v>
      </c>
      <c r="L52" s="5" t="str">
        <f>OBV!H52</f>
        <v>CONFIRMED BEARISH</v>
      </c>
      <c r="M52" s="7">
        <f t="shared" si="0"/>
        <v>50</v>
      </c>
      <c r="N52" s="7">
        <f t="shared" si="1"/>
        <v>100</v>
      </c>
      <c r="O52" s="7">
        <f t="shared" si="2"/>
        <v>100</v>
      </c>
      <c r="P52" s="7">
        <f t="shared" si="3"/>
        <v>33</v>
      </c>
      <c r="Q52" s="8">
        <f t="shared" si="4"/>
        <v>72.45</v>
      </c>
      <c r="R52" s="8">
        <f t="shared" si="5"/>
        <v>73.25</v>
      </c>
      <c r="S52" s="8">
        <f t="shared" si="6"/>
        <v>62.35</v>
      </c>
      <c r="T52" s="8">
        <f t="shared" si="7"/>
        <v>70.75</v>
      </c>
      <c r="U52" s="7">
        <f t="shared" si="8"/>
        <v>69.349999999999994</v>
      </c>
      <c r="V52" s="7">
        <f t="shared" si="9"/>
        <v>69.699999999999989</v>
      </c>
    </row>
    <row r="53" spans="1:22" ht="13.5" x14ac:dyDescent="0.25">
      <c r="A53" s="3">
        <f>RSI!A53</f>
        <v>42384</v>
      </c>
      <c r="B53" s="2">
        <f>RSI!B53</f>
        <v>75.105000000000004</v>
      </c>
      <c r="C53" s="2">
        <f>RSI!I53</f>
        <v>37.182581193735203</v>
      </c>
      <c r="D53" s="2">
        <f>MACD!E53</f>
        <v>8.4921754026268559E-2</v>
      </c>
      <c r="E53" s="2">
        <f>MACD!F53</f>
        <v>0.90434136833755396</v>
      </c>
      <c r="F53" s="2">
        <f>'Moving Avg'!D53</f>
        <v>74.250880000000009</v>
      </c>
      <c r="G53" s="2">
        <f>'Moving Avg'!F53</f>
        <v>77.655389999999983</v>
      </c>
      <c r="H53" s="2">
        <f>'Moving Avg'!G53</f>
        <v>82.566905999999975</v>
      </c>
      <c r="I53" s="2">
        <f>'Moving Avg'!H53</f>
        <v>0</v>
      </c>
      <c r="J53" s="5" t="str">
        <f>OBV!F53</f>
        <v>BULLISH</v>
      </c>
      <c r="K53" s="5" t="str">
        <f>OBV!G53</f>
        <v>WEAK</v>
      </c>
      <c r="L53" s="5" t="str">
        <f>OBV!H53</f>
        <v>BULLISH DIVERGENCE</v>
      </c>
      <c r="M53" s="7">
        <f t="shared" si="0"/>
        <v>25</v>
      </c>
      <c r="N53" s="7">
        <f t="shared" si="1"/>
        <v>100</v>
      </c>
      <c r="O53" s="7">
        <f t="shared" si="2"/>
        <v>100</v>
      </c>
      <c r="P53" s="7">
        <f t="shared" si="3"/>
        <v>50</v>
      </c>
      <c r="Q53" s="8">
        <f t="shared" si="4"/>
        <v>66.25</v>
      </c>
      <c r="R53" s="8">
        <f t="shared" si="5"/>
        <v>72.5</v>
      </c>
      <c r="S53" s="8">
        <f t="shared" si="6"/>
        <v>66.25</v>
      </c>
      <c r="T53" s="8">
        <f t="shared" si="7"/>
        <v>68.75</v>
      </c>
      <c r="U53" s="7">
        <f t="shared" si="8"/>
        <v>68.333333333333329</v>
      </c>
      <c r="V53" s="7">
        <f t="shared" si="9"/>
        <v>68.4375</v>
      </c>
    </row>
    <row r="54" spans="1:22" ht="13.5" x14ac:dyDescent="0.25">
      <c r="A54" s="3">
        <f>RSI!A54</f>
        <v>42387</v>
      </c>
      <c r="B54" s="2">
        <f>RSI!B54</f>
        <v>72.972300000000004</v>
      </c>
      <c r="C54" s="2">
        <f>RSI!I54</f>
        <v>32.851050658410912</v>
      </c>
      <c r="D54" s="2">
        <f>MACD!E54</f>
        <v>0.39058348013730892</v>
      </c>
      <c r="E54" s="2">
        <f>MACD!F54</f>
        <v>0.80158979069750491</v>
      </c>
      <c r="F54" s="2">
        <f>'Moving Avg'!D54</f>
        <v>73.329840000000004</v>
      </c>
      <c r="G54" s="2">
        <f>'Moving Avg'!F54</f>
        <v>77.15775499999998</v>
      </c>
      <c r="H54" s="2">
        <f>'Moving Avg'!G54</f>
        <v>82.186571999999984</v>
      </c>
      <c r="I54" s="2">
        <f>'Moving Avg'!H54</f>
        <v>0</v>
      </c>
      <c r="J54" s="5" t="str">
        <f>OBV!F54</f>
        <v>BULLISH</v>
      </c>
      <c r="K54" s="5" t="str">
        <f>OBV!G54</f>
        <v>WEAK</v>
      </c>
      <c r="L54" s="5" t="str">
        <f>OBV!H54</f>
        <v>BULLISH DIVERGENCE</v>
      </c>
      <c r="M54" s="7">
        <f t="shared" si="0"/>
        <v>25</v>
      </c>
      <c r="N54" s="7">
        <f t="shared" si="1"/>
        <v>100</v>
      </c>
      <c r="O54" s="7">
        <f t="shared" si="2"/>
        <v>100</v>
      </c>
      <c r="P54" s="7">
        <f t="shared" si="3"/>
        <v>50</v>
      </c>
      <c r="Q54" s="8">
        <f t="shared" si="4"/>
        <v>66.25</v>
      </c>
      <c r="R54" s="8">
        <f t="shared" si="5"/>
        <v>72.5</v>
      </c>
      <c r="S54" s="8">
        <f t="shared" si="6"/>
        <v>66.25</v>
      </c>
      <c r="T54" s="8">
        <f t="shared" si="7"/>
        <v>68.75</v>
      </c>
      <c r="U54" s="7">
        <f t="shared" si="8"/>
        <v>68.333333333333329</v>
      </c>
      <c r="V54" s="7">
        <f t="shared" si="9"/>
        <v>68.4375</v>
      </c>
    </row>
    <row r="55" spans="1:22" ht="13.5" x14ac:dyDescent="0.25">
      <c r="A55" s="3">
        <f>RSI!A55</f>
        <v>42388</v>
      </c>
      <c r="B55" s="2">
        <f>RSI!B55</f>
        <v>74.744299999999996</v>
      </c>
      <c r="C55" s="2">
        <f>RSI!I55</f>
        <v>39.189711847228764</v>
      </c>
      <c r="D55" s="2">
        <f>MACD!E55</f>
        <v>0.91318587546490448</v>
      </c>
      <c r="E55" s="2">
        <f>MACD!F55</f>
        <v>0.82390900765098496</v>
      </c>
      <c r="F55" s="2">
        <f>'Moving Avg'!D55</f>
        <v>73.707239999999999</v>
      </c>
      <c r="G55" s="2">
        <f>'Moving Avg'!F55</f>
        <v>76.853264999999993</v>
      </c>
      <c r="H55" s="2">
        <f>'Moving Avg'!G55</f>
        <v>81.841677999999959</v>
      </c>
      <c r="I55" s="2">
        <f>'Moving Avg'!H55</f>
        <v>0</v>
      </c>
      <c r="J55" s="5" t="str">
        <f>OBV!F55</f>
        <v>BULLISH</v>
      </c>
      <c r="K55" s="5" t="str">
        <f>OBV!G55</f>
        <v>WEAK</v>
      </c>
      <c r="L55" s="5" t="str">
        <f>OBV!H55</f>
        <v>CONFIRMED BULLISH</v>
      </c>
      <c r="M55" s="7">
        <f t="shared" si="0"/>
        <v>25</v>
      </c>
      <c r="N55" s="7">
        <f t="shared" si="1"/>
        <v>0</v>
      </c>
      <c r="O55" s="7">
        <f t="shared" si="2"/>
        <v>100</v>
      </c>
      <c r="P55" s="7">
        <f t="shared" si="3"/>
        <v>67</v>
      </c>
      <c r="Q55" s="8">
        <f t="shared" si="4"/>
        <v>33.799999999999997</v>
      </c>
      <c r="R55" s="8">
        <f t="shared" si="5"/>
        <v>56.75</v>
      </c>
      <c r="S55" s="8">
        <f t="shared" si="6"/>
        <v>58.900000000000006</v>
      </c>
      <c r="T55" s="8">
        <f t="shared" si="7"/>
        <v>48</v>
      </c>
      <c r="U55" s="7">
        <f t="shared" si="8"/>
        <v>49.816666666666663</v>
      </c>
      <c r="V55" s="7">
        <f t="shared" si="9"/>
        <v>49.362499999999997</v>
      </c>
    </row>
    <row r="56" spans="1:22" ht="13.5" x14ac:dyDescent="0.25">
      <c r="A56" s="3">
        <f>RSI!A56</f>
        <v>42389</v>
      </c>
      <c r="B56" s="2">
        <f>RSI!B56</f>
        <v>74.702500000000001</v>
      </c>
      <c r="C56" s="2">
        <f>RSI!I56</f>
        <v>39.095958360568758</v>
      </c>
      <c r="D56" s="2">
        <f>MACD!E56</f>
        <v>1.3803725284940356</v>
      </c>
      <c r="E56" s="2">
        <f>MACD!F56</f>
        <v>0.93520171181959522</v>
      </c>
      <c r="F56" s="2">
        <f>'Moving Avg'!D56</f>
        <v>74.076279999999997</v>
      </c>
      <c r="G56" s="2">
        <f>'Moving Avg'!F56</f>
        <v>76.785049999999984</v>
      </c>
      <c r="H56" s="2">
        <f>'Moving Avg'!G56</f>
        <v>81.537555999999967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CONFIRMED BULLISH</v>
      </c>
      <c r="M56" s="7">
        <f t="shared" si="0"/>
        <v>25</v>
      </c>
      <c r="N56" s="7">
        <f t="shared" si="1"/>
        <v>0</v>
      </c>
      <c r="O56" s="7">
        <f t="shared" si="2"/>
        <v>100</v>
      </c>
      <c r="P56" s="7">
        <f t="shared" si="3"/>
        <v>67</v>
      </c>
      <c r="Q56" s="8">
        <f t="shared" si="4"/>
        <v>33.799999999999997</v>
      </c>
      <c r="R56" s="8">
        <f t="shared" si="5"/>
        <v>56.75</v>
      </c>
      <c r="S56" s="8">
        <f t="shared" si="6"/>
        <v>58.900000000000006</v>
      </c>
      <c r="T56" s="8">
        <f t="shared" si="7"/>
        <v>48</v>
      </c>
      <c r="U56" s="7">
        <f t="shared" si="8"/>
        <v>49.816666666666663</v>
      </c>
      <c r="V56" s="7">
        <f t="shared" si="9"/>
        <v>49.362499999999997</v>
      </c>
    </row>
    <row r="57" spans="1:22" ht="13.5" x14ac:dyDescent="0.25">
      <c r="A57" s="3">
        <f>RSI!A57</f>
        <v>42390</v>
      </c>
      <c r="B57" s="2">
        <f>RSI!B57</f>
        <v>74.749600000000001</v>
      </c>
      <c r="C57" s="2">
        <f>RSI!I57</f>
        <v>39.272250056861594</v>
      </c>
      <c r="D57" s="2">
        <f>MACD!E57</f>
        <v>1.7195247776935787</v>
      </c>
      <c r="E57" s="2">
        <f>MACD!F57</f>
        <v>1.092066324994392</v>
      </c>
      <c r="F57" s="2">
        <f>'Moving Avg'!D57</f>
        <v>74.454739999999987</v>
      </c>
      <c r="G57" s="2">
        <f>'Moving Avg'!F57</f>
        <v>76.489710000000002</v>
      </c>
      <c r="H57" s="2">
        <f>'Moving Avg'!G57</f>
        <v>81.234375999999969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  <c r="M57" s="7">
        <f t="shared" si="0"/>
        <v>25</v>
      </c>
      <c r="N57" s="7">
        <f t="shared" si="1"/>
        <v>0</v>
      </c>
      <c r="O57" s="7">
        <f t="shared" si="2"/>
        <v>100</v>
      </c>
      <c r="P57" s="7">
        <f t="shared" si="3"/>
        <v>67</v>
      </c>
      <c r="Q57" s="8">
        <f t="shared" si="4"/>
        <v>33.799999999999997</v>
      </c>
      <c r="R57" s="8">
        <f t="shared" si="5"/>
        <v>56.75</v>
      </c>
      <c r="S57" s="8">
        <f t="shared" si="6"/>
        <v>58.900000000000006</v>
      </c>
      <c r="T57" s="8">
        <f t="shared" si="7"/>
        <v>48</v>
      </c>
      <c r="U57" s="7">
        <f t="shared" si="8"/>
        <v>49.816666666666663</v>
      </c>
      <c r="V57" s="7">
        <f t="shared" si="9"/>
        <v>49.362499999999997</v>
      </c>
    </row>
    <row r="58" spans="1:22" ht="13.5" x14ac:dyDescent="0.25">
      <c r="A58" s="3">
        <f>RSI!A58</f>
        <v>42391</v>
      </c>
      <c r="B58" s="2">
        <f>RSI!B58</f>
        <v>74.749600000000001</v>
      </c>
      <c r="C58" s="2">
        <f>RSI!I58</f>
        <v>39.272250056861594</v>
      </c>
      <c r="D58" s="2">
        <f>MACD!E58</f>
        <v>2.0252158586596778</v>
      </c>
      <c r="E58" s="2">
        <f>MACD!F58</f>
        <v>1.2786962317274493</v>
      </c>
      <c r="F58" s="2">
        <f>'Moving Avg'!D58</f>
        <v>74.383659999999992</v>
      </c>
      <c r="G58" s="2">
        <f>'Moving Avg'!F58</f>
        <v>76.314600000000013</v>
      </c>
      <c r="H58" s="2">
        <f>'Moving Avg'!G58</f>
        <v>80.931195999999986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BULLISH DIVERGENCE</v>
      </c>
      <c r="M58" s="7">
        <f t="shared" si="0"/>
        <v>25</v>
      </c>
      <c r="N58" s="7">
        <f t="shared" si="1"/>
        <v>0</v>
      </c>
      <c r="O58" s="7">
        <f t="shared" si="2"/>
        <v>100</v>
      </c>
      <c r="P58" s="7">
        <f t="shared" si="3"/>
        <v>50</v>
      </c>
      <c r="Q58" s="8">
        <f t="shared" si="4"/>
        <v>31.25</v>
      </c>
      <c r="R58" s="8">
        <f t="shared" si="5"/>
        <v>52.5</v>
      </c>
      <c r="S58" s="8">
        <f t="shared" si="6"/>
        <v>51.25</v>
      </c>
      <c r="T58" s="8">
        <f t="shared" si="7"/>
        <v>43.75</v>
      </c>
      <c r="U58" s="7">
        <f t="shared" si="8"/>
        <v>45</v>
      </c>
      <c r="V58" s="7">
        <f t="shared" si="9"/>
        <v>44.6875</v>
      </c>
    </row>
    <row r="59" spans="1:22" ht="13.5" x14ac:dyDescent="0.25">
      <c r="A59" s="3">
        <f>RSI!A59</f>
        <v>42394</v>
      </c>
      <c r="B59" s="2">
        <f>RSI!B59</f>
        <v>76.992099999999994</v>
      </c>
      <c r="C59" s="2">
        <f>RSI!I59</f>
        <v>47.640956906514603</v>
      </c>
      <c r="D59" s="2">
        <f>MACD!E59</f>
        <v>1.7659730775515214</v>
      </c>
      <c r="E59" s="2">
        <f>MACD!F59</f>
        <v>1.3761516008922638</v>
      </c>
      <c r="F59" s="2">
        <f>'Moving Avg'!D59</f>
        <v>75.187619999999995</v>
      </c>
      <c r="G59" s="2">
        <f>'Moving Avg'!F59</f>
        <v>76.251615000000015</v>
      </c>
      <c r="H59" s="2">
        <f>'Moving Avg'!G59</f>
        <v>80.672865999999985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  <c r="M59" s="7">
        <f t="shared" si="0"/>
        <v>25</v>
      </c>
      <c r="N59" s="7">
        <f t="shared" si="1"/>
        <v>0</v>
      </c>
      <c r="O59" s="7">
        <f t="shared" si="2"/>
        <v>100</v>
      </c>
      <c r="P59" s="7">
        <f t="shared" si="3"/>
        <v>67</v>
      </c>
      <c r="Q59" s="8">
        <f t="shared" si="4"/>
        <v>33.799999999999997</v>
      </c>
      <c r="R59" s="8">
        <f t="shared" si="5"/>
        <v>56.75</v>
      </c>
      <c r="S59" s="8">
        <f t="shared" si="6"/>
        <v>58.900000000000006</v>
      </c>
      <c r="T59" s="8">
        <f t="shared" si="7"/>
        <v>48</v>
      </c>
      <c r="U59" s="7">
        <f t="shared" si="8"/>
        <v>49.816666666666663</v>
      </c>
      <c r="V59" s="7">
        <f t="shared" si="9"/>
        <v>49.362499999999997</v>
      </c>
    </row>
    <row r="60" spans="1:22" ht="13.5" x14ac:dyDescent="0.25">
      <c r="A60" s="3">
        <f>RSI!A60</f>
        <v>42395</v>
      </c>
      <c r="B60" s="2">
        <f>RSI!B60</f>
        <v>76.992099999999994</v>
      </c>
      <c r="C60" s="2">
        <f>RSI!I60</f>
        <v>47.640956906514617</v>
      </c>
      <c r="D60" s="2">
        <f>MACD!E60</f>
        <v>0.8232241968821512</v>
      </c>
      <c r="E60" s="2">
        <f>MACD!F60</f>
        <v>1.2655661200902415</v>
      </c>
      <c r="F60" s="2">
        <f>'Moving Avg'!D60</f>
        <v>75.637180000000001</v>
      </c>
      <c r="G60" s="2">
        <f>'Moving Avg'!F60</f>
        <v>76.188630000000018</v>
      </c>
      <c r="H60" s="2">
        <f>'Moving Avg'!G60</f>
        <v>80.46848199999998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  <c r="M60" s="7">
        <f t="shared" si="0"/>
        <v>25</v>
      </c>
      <c r="N60" s="7">
        <f t="shared" si="1"/>
        <v>100</v>
      </c>
      <c r="O60" s="7">
        <f t="shared" si="2"/>
        <v>100</v>
      </c>
      <c r="P60" s="7">
        <f t="shared" si="3"/>
        <v>100</v>
      </c>
      <c r="Q60" s="8">
        <f t="shared" si="4"/>
        <v>73.75</v>
      </c>
      <c r="R60" s="8">
        <f t="shared" si="5"/>
        <v>85</v>
      </c>
      <c r="S60" s="8">
        <f t="shared" si="6"/>
        <v>88.75</v>
      </c>
      <c r="T60" s="8">
        <f t="shared" si="7"/>
        <v>81.25</v>
      </c>
      <c r="U60" s="7">
        <f t="shared" si="8"/>
        <v>82.5</v>
      </c>
      <c r="V60" s="7">
        <f t="shared" si="9"/>
        <v>82.1875</v>
      </c>
    </row>
    <row r="61" spans="1:22" ht="13.5" x14ac:dyDescent="0.25">
      <c r="A61" s="3">
        <f>RSI!A61</f>
        <v>42396</v>
      </c>
      <c r="B61" s="2">
        <f>RSI!B61</f>
        <v>76.992099999999994</v>
      </c>
      <c r="C61" s="2">
        <f>RSI!I61</f>
        <v>47.64095690651461</v>
      </c>
      <c r="D61" s="2">
        <f>MACD!E61</f>
        <v>2.8101578729433641E-2</v>
      </c>
      <c r="E61" s="2">
        <f>MACD!F61</f>
        <v>1.01807321181808</v>
      </c>
      <c r="F61" s="2">
        <f>'Moving Avg'!D61</f>
        <v>76.095099999999988</v>
      </c>
      <c r="G61" s="2">
        <f>'Moving Avg'!F61</f>
        <v>76.242995000000008</v>
      </c>
      <c r="H61" s="2">
        <f>'Moving Avg'!G61</f>
        <v>80.26409799999999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  <c r="M61" s="7">
        <f t="shared" si="0"/>
        <v>25</v>
      </c>
      <c r="N61" s="7">
        <f t="shared" si="1"/>
        <v>100</v>
      </c>
      <c r="O61" s="7">
        <f t="shared" si="2"/>
        <v>100</v>
      </c>
      <c r="P61" s="7">
        <f t="shared" si="3"/>
        <v>100</v>
      </c>
      <c r="Q61" s="8">
        <f t="shared" si="4"/>
        <v>73.75</v>
      </c>
      <c r="R61" s="8">
        <f t="shared" si="5"/>
        <v>85</v>
      </c>
      <c r="S61" s="8">
        <f t="shared" si="6"/>
        <v>88.75</v>
      </c>
      <c r="T61" s="8">
        <f t="shared" si="7"/>
        <v>81.25</v>
      </c>
      <c r="U61" s="7">
        <f t="shared" si="8"/>
        <v>82.5</v>
      </c>
      <c r="V61" s="7">
        <f t="shared" si="9"/>
        <v>82.1875</v>
      </c>
    </row>
    <row r="62" spans="1:22" ht="13.5" x14ac:dyDescent="0.25">
      <c r="A62" s="3">
        <f>RSI!A62</f>
        <v>42397</v>
      </c>
      <c r="B62" s="2">
        <f>RSI!B62</f>
        <v>75.010900000000007</v>
      </c>
      <c r="C62" s="2">
        <f>RSI!I62</f>
        <v>41.352766900584399</v>
      </c>
      <c r="D62" s="2">
        <f>MACD!E62</f>
        <v>-0.49554265576320233</v>
      </c>
      <c r="E62" s="2">
        <f>MACD!F62</f>
        <v>0.71535003830182353</v>
      </c>
      <c r="F62" s="2">
        <f>'Moving Avg'!D62</f>
        <v>76.147359999999992</v>
      </c>
      <c r="G62" s="2">
        <f>'Moving Avg'!F62</f>
        <v>76.198300000000003</v>
      </c>
      <c r="H62" s="2">
        <f>'Moving Avg'!G62</f>
        <v>80.098497999999992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BEARISH DIVERGENCE</v>
      </c>
      <c r="M62" s="7">
        <f t="shared" si="0"/>
        <v>25</v>
      </c>
      <c r="N62" s="7">
        <f t="shared" si="1"/>
        <v>100</v>
      </c>
      <c r="O62" s="7">
        <f t="shared" si="2"/>
        <v>100</v>
      </c>
      <c r="P62" s="7">
        <f t="shared" si="3"/>
        <v>0</v>
      </c>
      <c r="Q62" s="8">
        <f t="shared" si="4"/>
        <v>58.75</v>
      </c>
      <c r="R62" s="8">
        <f t="shared" si="5"/>
        <v>60</v>
      </c>
      <c r="S62" s="8">
        <f t="shared" si="6"/>
        <v>43.75</v>
      </c>
      <c r="T62" s="8">
        <f t="shared" si="7"/>
        <v>56.25</v>
      </c>
      <c r="U62" s="7">
        <f t="shared" si="8"/>
        <v>54.166666666666664</v>
      </c>
      <c r="V62" s="7">
        <f t="shared" si="9"/>
        <v>54.6875</v>
      </c>
    </row>
    <row r="63" spans="1:22" ht="13.5" x14ac:dyDescent="0.25">
      <c r="A63" s="3">
        <f>RSI!A63</f>
        <v>42398</v>
      </c>
      <c r="B63" s="2">
        <f>RSI!B63</f>
        <v>77.206400000000002</v>
      </c>
      <c r="C63" s="2">
        <f>RSI!I63</f>
        <v>49.333708024157929</v>
      </c>
      <c r="D63" s="2">
        <f>MACD!E63</f>
        <v>-0.74153010266469721</v>
      </c>
      <c r="E63" s="2">
        <f>MACD!F63</f>
        <v>0.42397401010851937</v>
      </c>
      <c r="F63" s="2">
        <f>'Moving Avg'!D63</f>
        <v>76.638719999999992</v>
      </c>
      <c r="G63" s="2">
        <f>'Moving Avg'!F63</f>
        <v>76.266779999999997</v>
      </c>
      <c r="H63" s="2">
        <f>'Moving Avg'!G63</f>
        <v>80.026779999999988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BEARISH DIVERGENCE</v>
      </c>
      <c r="M63" s="7">
        <f t="shared" si="0"/>
        <v>25</v>
      </c>
      <c r="N63" s="7">
        <f t="shared" si="1"/>
        <v>100</v>
      </c>
      <c r="O63" s="7">
        <f t="shared" si="2"/>
        <v>100</v>
      </c>
      <c r="P63" s="7">
        <f t="shared" si="3"/>
        <v>0</v>
      </c>
      <c r="Q63" s="8">
        <f t="shared" si="4"/>
        <v>58.75</v>
      </c>
      <c r="R63" s="8">
        <f t="shared" si="5"/>
        <v>60</v>
      </c>
      <c r="S63" s="8">
        <f t="shared" si="6"/>
        <v>43.75</v>
      </c>
      <c r="T63" s="8">
        <f t="shared" si="7"/>
        <v>56.25</v>
      </c>
      <c r="U63" s="7">
        <f t="shared" si="8"/>
        <v>54.166666666666664</v>
      </c>
      <c r="V63" s="7">
        <f t="shared" si="9"/>
        <v>54.6875</v>
      </c>
    </row>
    <row r="64" spans="1:22" ht="13.5" x14ac:dyDescent="0.25">
      <c r="A64" s="3">
        <f>RSI!A64</f>
        <v>42401</v>
      </c>
      <c r="B64" s="2">
        <f>RSI!B64</f>
        <v>77.206400000000002</v>
      </c>
      <c r="C64" s="2">
        <f>RSI!I64</f>
        <v>49.333708024157922</v>
      </c>
      <c r="D64" s="2">
        <f>MACD!E64</f>
        <v>-1.2778600955058863</v>
      </c>
      <c r="E64" s="2">
        <f>MACD!F64</f>
        <v>8.3607188985638237E-2</v>
      </c>
      <c r="F64" s="2">
        <f>'Moving Avg'!D64</f>
        <v>76.681580000000011</v>
      </c>
      <c r="G64" s="2">
        <f>'Moving Avg'!F64</f>
        <v>76.221564999999998</v>
      </c>
      <c r="H64" s="2">
        <f>'Moving Avg'!G64</f>
        <v>79.955061999999998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BEARISH DIVERGENCE</v>
      </c>
      <c r="M64" s="7">
        <f t="shared" si="0"/>
        <v>25</v>
      </c>
      <c r="N64" s="7">
        <f t="shared" si="1"/>
        <v>100</v>
      </c>
      <c r="O64" s="7">
        <f t="shared" si="2"/>
        <v>100</v>
      </c>
      <c r="P64" s="7">
        <f t="shared" si="3"/>
        <v>0</v>
      </c>
      <c r="Q64" s="8">
        <f t="shared" si="4"/>
        <v>58.75</v>
      </c>
      <c r="R64" s="8">
        <f t="shared" si="5"/>
        <v>60</v>
      </c>
      <c r="S64" s="8">
        <f t="shared" si="6"/>
        <v>43.75</v>
      </c>
      <c r="T64" s="8">
        <f t="shared" si="7"/>
        <v>56.25</v>
      </c>
      <c r="U64" s="7">
        <f t="shared" si="8"/>
        <v>54.166666666666664</v>
      </c>
      <c r="V64" s="7">
        <f t="shared" si="9"/>
        <v>54.6875</v>
      </c>
    </row>
    <row r="65" spans="1:22" ht="13.5" x14ac:dyDescent="0.25">
      <c r="A65" s="3">
        <f>RSI!A65</f>
        <v>42402</v>
      </c>
      <c r="B65" s="2">
        <f>RSI!B65</f>
        <v>76.317700000000002</v>
      </c>
      <c r="C65" s="2">
        <f>RSI!I65</f>
        <v>46.371286658128462</v>
      </c>
      <c r="D65" s="2">
        <f>MACD!E65</f>
        <v>-1.3933059862446413</v>
      </c>
      <c r="E65" s="2">
        <f>MACD!F65</f>
        <v>-0.2117754460604177</v>
      </c>
      <c r="F65" s="2">
        <f>'Moving Avg'!D65</f>
        <v>76.546700000000001</v>
      </c>
      <c r="G65" s="2">
        <f>'Moving Avg'!F65</f>
        <v>76.014825000000002</v>
      </c>
      <c r="H65" s="2">
        <f>'Moving Avg'!G65</f>
        <v>79.865570000000005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  <c r="M65" s="7">
        <f t="shared" si="0"/>
        <v>25</v>
      </c>
      <c r="N65" s="7">
        <f t="shared" si="1"/>
        <v>100</v>
      </c>
      <c r="O65" s="7">
        <f t="shared" si="2"/>
        <v>100</v>
      </c>
      <c r="P65" s="7">
        <f t="shared" si="3"/>
        <v>0</v>
      </c>
      <c r="Q65" s="8">
        <f t="shared" si="4"/>
        <v>58.75</v>
      </c>
      <c r="R65" s="8">
        <f t="shared" si="5"/>
        <v>60</v>
      </c>
      <c r="S65" s="8">
        <f t="shared" si="6"/>
        <v>43.75</v>
      </c>
      <c r="T65" s="8">
        <f t="shared" si="7"/>
        <v>56.25</v>
      </c>
      <c r="U65" s="7">
        <f t="shared" si="8"/>
        <v>54.166666666666664</v>
      </c>
      <c r="V65" s="7">
        <f t="shared" si="9"/>
        <v>54.6875</v>
      </c>
    </row>
    <row r="66" spans="1:22" ht="13.5" x14ac:dyDescent="0.25">
      <c r="A66" s="3">
        <f>RSI!A66</f>
        <v>42403</v>
      </c>
      <c r="B66" s="2">
        <f>RSI!B66</f>
        <v>76.317700000000002</v>
      </c>
      <c r="C66" s="2">
        <f>RSI!I66</f>
        <v>46.371286658128462</v>
      </c>
      <c r="D66" s="2">
        <f>MACD!E66</f>
        <v>-1.4922381686041177</v>
      </c>
      <c r="E66" s="2">
        <f>MACD!F66</f>
        <v>-0.46786799056915773</v>
      </c>
      <c r="F66" s="2">
        <f>'Moving Avg'!D66</f>
        <v>76.411820000000006</v>
      </c>
      <c r="G66" s="2">
        <f>'Moving Avg'!F66</f>
        <v>75.808084999999991</v>
      </c>
      <c r="H66" s="2">
        <f>'Moving Avg'!G66</f>
        <v>79.776078000000012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100</v>
      </c>
      <c r="O66" s="7">
        <f t="shared" ref="O66:O129" si="12">IF(F66-I66&gt;10,100,IF(F66-I66&gt;5,75, IF(F66-I66&gt;0,50,0)))</f>
        <v>100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58.75</v>
      </c>
      <c r="R66" s="8">
        <f t="shared" si="5"/>
        <v>60</v>
      </c>
      <c r="S66" s="8">
        <f t="shared" si="6"/>
        <v>43.75</v>
      </c>
      <c r="T66" s="8">
        <f t="shared" si="7"/>
        <v>56.25</v>
      </c>
      <c r="U66" s="7">
        <f t="shared" si="8"/>
        <v>54.166666666666664</v>
      </c>
      <c r="V66" s="7">
        <f t="shared" si="9"/>
        <v>54.6875</v>
      </c>
    </row>
    <row r="67" spans="1:22" ht="13.5" x14ac:dyDescent="0.25">
      <c r="A67" s="3">
        <f>RSI!A67</f>
        <v>42404</v>
      </c>
      <c r="B67" s="2">
        <f>RSI!B67</f>
        <v>76.317700000000002</v>
      </c>
      <c r="C67" s="2">
        <f>RSI!I67</f>
        <v>46.371286658128462</v>
      </c>
      <c r="D67" s="2">
        <f>MACD!E67</f>
        <v>-1.5639042582748885</v>
      </c>
      <c r="E67" s="2">
        <f>MACD!F67</f>
        <v>-0.68707524411030385</v>
      </c>
      <c r="F67" s="2">
        <f>'Moving Avg'!D67</f>
        <v>76.673180000000002</v>
      </c>
      <c r="G67" s="2">
        <f>'Moving Avg'!F67</f>
        <v>75.625129999999999</v>
      </c>
      <c r="H67" s="2">
        <f>'Moving Avg'!G67</f>
        <v>79.63912400000001</v>
      </c>
      <c r="I67" s="2">
        <f>'Moving Avg'!H67</f>
        <v>0</v>
      </c>
      <c r="J67" s="5" t="str">
        <f>OBV!F67</f>
        <v>BEARISH</v>
      </c>
      <c r="K67" s="5" t="str">
        <f>OBV!G67</f>
        <v>STRONG</v>
      </c>
      <c r="L67" s="5" t="str">
        <f>OBV!H67</f>
        <v>BEARISH DIVERGENCE</v>
      </c>
      <c r="M67" s="7">
        <f t="shared" si="10"/>
        <v>25</v>
      </c>
      <c r="N67" s="7">
        <f t="shared" si="11"/>
        <v>100</v>
      </c>
      <c r="O67" s="7">
        <f t="shared" si="12"/>
        <v>100</v>
      </c>
      <c r="P67" s="7">
        <f t="shared" si="13"/>
        <v>33</v>
      </c>
      <c r="Q67" s="8">
        <f t="shared" ref="Q67:Q130" si="14">0.35*M67+N67*0.35+O67*0.15+P67*0.15</f>
        <v>63.7</v>
      </c>
      <c r="R67" s="8">
        <f t="shared" ref="R67:R130" si="15">M67*0.2+N67*0.2+O67*0.35+P67*0.25</f>
        <v>68.25</v>
      </c>
      <c r="S67" s="8">
        <f t="shared" ref="S67:S130" si="16">M67*0.15+N67*0.15+O67*0.25+P67*0.45</f>
        <v>58.6</v>
      </c>
      <c r="T67" s="8">
        <f t="shared" ref="T67:T130" si="17">0.25*SUM(M67:P67)</f>
        <v>64.5</v>
      </c>
      <c r="U67" s="7">
        <f t="shared" ref="U67:U130" si="18">SUM(Q67:S67)/3</f>
        <v>63.516666666666659</v>
      </c>
      <c r="V67" s="7">
        <f t="shared" ref="V67:V130" si="19">SUM(Q67:T67)/4</f>
        <v>63.762499999999996</v>
      </c>
    </row>
    <row r="68" spans="1:22" ht="13.5" x14ac:dyDescent="0.25">
      <c r="A68" s="3">
        <f>RSI!A68</f>
        <v>42405</v>
      </c>
      <c r="B68" s="2">
        <f>RSI!B68</f>
        <v>76.317700000000002</v>
      </c>
      <c r="C68" s="2">
        <f>RSI!I68</f>
        <v>46.371286658128462</v>
      </c>
      <c r="D68" s="2">
        <f>MACD!E68</f>
        <v>-1.6201007187488585</v>
      </c>
      <c r="E68" s="2">
        <f>MACD!F68</f>
        <v>-0.87368033903801479</v>
      </c>
      <c r="F68" s="2">
        <f>'Moving Avg'!D68</f>
        <v>76.495440000000002</v>
      </c>
      <c r="G68" s="2">
        <f>'Moving Avg'!F68</f>
        <v>75.442175000000006</v>
      </c>
      <c r="H68" s="2">
        <f>'Moving Avg'!G68</f>
        <v>79.502170000000021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  <c r="M68" s="7">
        <f t="shared" si="10"/>
        <v>25</v>
      </c>
      <c r="N68" s="7">
        <f t="shared" si="11"/>
        <v>100</v>
      </c>
      <c r="O68" s="7">
        <f t="shared" si="12"/>
        <v>100</v>
      </c>
      <c r="P68" s="7">
        <f t="shared" si="13"/>
        <v>0</v>
      </c>
      <c r="Q68" s="8">
        <f t="shared" si="14"/>
        <v>58.75</v>
      </c>
      <c r="R68" s="8">
        <f t="shared" si="15"/>
        <v>60</v>
      </c>
      <c r="S68" s="8">
        <f t="shared" si="16"/>
        <v>43.75</v>
      </c>
      <c r="T68" s="8">
        <f t="shared" si="17"/>
        <v>56.25</v>
      </c>
      <c r="U68" s="7">
        <f t="shared" si="18"/>
        <v>54.166666666666664</v>
      </c>
      <c r="V68" s="7">
        <f t="shared" si="19"/>
        <v>54.6875</v>
      </c>
    </row>
    <row r="69" spans="1:22" ht="13.5" x14ac:dyDescent="0.25">
      <c r="A69" s="3">
        <f>RSI!A69</f>
        <v>42408</v>
      </c>
      <c r="B69" s="2">
        <f>RSI!B69</f>
        <v>76.317700000000002</v>
      </c>
      <c r="C69" s="2">
        <f>RSI!I69</f>
        <v>46.371286658128462</v>
      </c>
      <c r="D69" s="2">
        <f>MACD!E69</f>
        <v>-1.3185366838638117</v>
      </c>
      <c r="E69" s="2">
        <f>MACD!F69</f>
        <v>-0.96265160800317429</v>
      </c>
      <c r="F69" s="2">
        <f>'Moving Avg'!D69</f>
        <v>76.317700000000002</v>
      </c>
      <c r="G69" s="2">
        <f>'Moving Avg'!F69</f>
        <v>75.379185000000007</v>
      </c>
      <c r="H69" s="2">
        <f>'Moving Avg'!G69</f>
        <v>79.315348000000014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  <c r="M69" s="7">
        <f t="shared" si="10"/>
        <v>25</v>
      </c>
      <c r="N69" s="7">
        <f t="shared" si="11"/>
        <v>100</v>
      </c>
      <c r="O69" s="7">
        <f t="shared" si="12"/>
        <v>100</v>
      </c>
      <c r="P69" s="7">
        <f t="shared" si="13"/>
        <v>0</v>
      </c>
      <c r="Q69" s="8">
        <f t="shared" si="14"/>
        <v>58.75</v>
      </c>
      <c r="R69" s="8">
        <f t="shared" si="15"/>
        <v>60</v>
      </c>
      <c r="S69" s="8">
        <f t="shared" si="16"/>
        <v>43.75</v>
      </c>
      <c r="T69" s="8">
        <f t="shared" si="17"/>
        <v>56.25</v>
      </c>
      <c r="U69" s="7">
        <f t="shared" si="18"/>
        <v>54.166666666666664</v>
      </c>
      <c r="V69" s="7">
        <f t="shared" si="19"/>
        <v>54.6875</v>
      </c>
    </row>
    <row r="70" spans="1:22" ht="13.5" x14ac:dyDescent="0.25">
      <c r="A70" s="3">
        <f>RSI!A70</f>
        <v>42409</v>
      </c>
      <c r="B70" s="2">
        <f>RSI!B70</f>
        <v>73.181399999999996</v>
      </c>
      <c r="C70" s="2">
        <f>RSI!I70</f>
        <v>35.480127997307491</v>
      </c>
      <c r="D70" s="2">
        <f>MACD!E70</f>
        <v>-0.82723851768474788</v>
      </c>
      <c r="E70" s="2">
        <f>MACD!F70</f>
        <v>-0.93556898993948912</v>
      </c>
      <c r="F70" s="2">
        <f>'Moving Avg'!D70</f>
        <v>75.690439999999995</v>
      </c>
      <c r="G70" s="2">
        <f>'Moving Avg'!F70</f>
        <v>75.395390000000006</v>
      </c>
      <c r="H70" s="2">
        <f>'Moving Avg'!G70</f>
        <v>79.06580000000001</v>
      </c>
      <c r="I70" s="2">
        <f>'Moving Avg'!H70</f>
        <v>0</v>
      </c>
      <c r="J70" s="5" t="str">
        <f>OBV!F70</f>
        <v>BEARISH</v>
      </c>
      <c r="K70" s="5" t="str">
        <f>OBV!G70</f>
        <v>STRONG</v>
      </c>
      <c r="L70" s="5" t="str">
        <f>OBV!H70</f>
        <v>CONFIRMED BEARISH</v>
      </c>
      <c r="M70" s="7">
        <f t="shared" si="10"/>
        <v>25</v>
      </c>
      <c r="N70" s="7">
        <f t="shared" si="11"/>
        <v>0</v>
      </c>
      <c r="O70" s="7">
        <f t="shared" si="12"/>
        <v>100</v>
      </c>
      <c r="P70" s="7">
        <f t="shared" si="13"/>
        <v>33</v>
      </c>
      <c r="Q70" s="8">
        <f t="shared" si="14"/>
        <v>28.7</v>
      </c>
      <c r="R70" s="8">
        <f t="shared" si="15"/>
        <v>48.25</v>
      </c>
      <c r="S70" s="8">
        <f t="shared" si="16"/>
        <v>43.6</v>
      </c>
      <c r="T70" s="8">
        <f t="shared" si="17"/>
        <v>39.5</v>
      </c>
      <c r="U70" s="7">
        <f t="shared" si="18"/>
        <v>40.183333333333337</v>
      </c>
      <c r="V70" s="7">
        <f t="shared" si="19"/>
        <v>40.012500000000003</v>
      </c>
    </row>
    <row r="71" spans="1:22" ht="13.5" x14ac:dyDescent="0.25">
      <c r="A71" s="3">
        <f>RSI!A71</f>
        <v>42410</v>
      </c>
      <c r="B71" s="2">
        <f>RSI!B71</f>
        <v>72.658699999999996</v>
      </c>
      <c r="C71" s="2">
        <f>RSI!I71</f>
        <v>34.044977089256307</v>
      </c>
      <c r="D71" s="2">
        <f>MACD!E71</f>
        <v>-0.35074578329734152</v>
      </c>
      <c r="E71" s="2">
        <f>MACD!F71</f>
        <v>-0.81860434861105968</v>
      </c>
      <c r="F71" s="2">
        <f>'Moving Avg'!D71</f>
        <v>74.958640000000003</v>
      </c>
      <c r="G71" s="2">
        <f>'Moving Avg'!F71</f>
        <v>75.385459999999995</v>
      </c>
      <c r="H71" s="2">
        <f>'Moving Avg'!G71</f>
        <v>78.80579800000001</v>
      </c>
      <c r="I71" s="2">
        <f>'Moving Avg'!H71</f>
        <v>0</v>
      </c>
      <c r="J71" s="5" t="str">
        <f>OBV!F71</f>
        <v>BEARISH</v>
      </c>
      <c r="K71" s="5" t="str">
        <f>OBV!G71</f>
        <v>STRONG</v>
      </c>
      <c r="L71" s="5" t="str">
        <f>OBV!H71</f>
        <v>CONFIRMED BEARISH</v>
      </c>
      <c r="M71" s="7">
        <f t="shared" si="10"/>
        <v>25</v>
      </c>
      <c r="N71" s="7">
        <f t="shared" si="11"/>
        <v>0</v>
      </c>
      <c r="O71" s="7">
        <f t="shared" si="12"/>
        <v>100</v>
      </c>
      <c r="P71" s="7">
        <f t="shared" si="13"/>
        <v>33</v>
      </c>
      <c r="Q71" s="8">
        <f t="shared" si="14"/>
        <v>28.7</v>
      </c>
      <c r="R71" s="8">
        <f t="shared" si="15"/>
        <v>48.25</v>
      </c>
      <c r="S71" s="8">
        <f t="shared" si="16"/>
        <v>43.6</v>
      </c>
      <c r="T71" s="8">
        <f t="shared" si="17"/>
        <v>39.5</v>
      </c>
      <c r="U71" s="7">
        <f t="shared" si="18"/>
        <v>40.183333333333337</v>
      </c>
      <c r="V71" s="7">
        <f t="shared" si="19"/>
        <v>40.012500000000003</v>
      </c>
    </row>
    <row r="72" spans="1:22" ht="13.5" x14ac:dyDescent="0.25">
      <c r="A72" s="3">
        <f>RSI!A72</f>
        <v>42411</v>
      </c>
      <c r="B72" s="2">
        <f>RSI!B72</f>
        <v>70.567800000000005</v>
      </c>
      <c r="C72" s="2">
        <f>RSI!I72</f>
        <v>28.992904686700996</v>
      </c>
      <c r="D72" s="2">
        <f>MACD!E72</f>
        <v>-7.3963204694123874E-2</v>
      </c>
      <c r="E72" s="2">
        <f>MACD!F72</f>
        <v>-0.66967611982767261</v>
      </c>
      <c r="F72" s="2">
        <f>'Moving Avg'!D72</f>
        <v>73.808660000000003</v>
      </c>
      <c r="G72" s="2">
        <f>'Moving Avg'!F72</f>
        <v>75.27098500000001</v>
      </c>
      <c r="H72" s="2">
        <f>'Moving Avg'!G72</f>
        <v>78.503978000000004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CONFIRMED BEARISH</v>
      </c>
      <c r="M72" s="7">
        <f t="shared" si="10"/>
        <v>50</v>
      </c>
      <c r="N72" s="7">
        <f t="shared" si="11"/>
        <v>0</v>
      </c>
      <c r="O72" s="7">
        <f t="shared" si="12"/>
        <v>100</v>
      </c>
      <c r="P72" s="7">
        <f t="shared" si="13"/>
        <v>33</v>
      </c>
      <c r="Q72" s="8">
        <f t="shared" si="14"/>
        <v>37.450000000000003</v>
      </c>
      <c r="R72" s="8">
        <f t="shared" si="15"/>
        <v>53.25</v>
      </c>
      <c r="S72" s="8">
        <f t="shared" si="16"/>
        <v>47.35</v>
      </c>
      <c r="T72" s="8">
        <f t="shared" si="17"/>
        <v>45.75</v>
      </c>
      <c r="U72" s="7">
        <f t="shared" si="18"/>
        <v>46.016666666666673</v>
      </c>
      <c r="V72" s="7">
        <f t="shared" si="19"/>
        <v>45.95</v>
      </c>
    </row>
    <row r="73" spans="1:22" ht="13.5" x14ac:dyDescent="0.25">
      <c r="A73" s="3">
        <f>RSI!A73</f>
        <v>42412</v>
      </c>
      <c r="B73" s="2">
        <f>RSI!B73</f>
        <v>70.567800000000005</v>
      </c>
      <c r="C73" s="2">
        <f>RSI!I73</f>
        <v>28.992904686700996</v>
      </c>
      <c r="D73" s="2">
        <f>MACD!E73</f>
        <v>0.53213497745589677</v>
      </c>
      <c r="E73" s="2">
        <f>MACD!F73</f>
        <v>-0.42931390037095879</v>
      </c>
      <c r="F73" s="2">
        <f>'Moving Avg'!D73</f>
        <v>72.658680000000004</v>
      </c>
      <c r="G73" s="2">
        <f>'Moving Avg'!F73</f>
        <v>75.044125000000008</v>
      </c>
      <c r="H73" s="2">
        <f>'Moving Avg'!G73</f>
        <v>78.202157999999997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CONFIRMED BEARISH</v>
      </c>
      <c r="M73" s="7">
        <f t="shared" si="10"/>
        <v>50</v>
      </c>
      <c r="N73" s="7">
        <f t="shared" si="11"/>
        <v>0</v>
      </c>
      <c r="O73" s="7">
        <f t="shared" si="12"/>
        <v>100</v>
      </c>
      <c r="P73" s="7">
        <f t="shared" si="13"/>
        <v>33</v>
      </c>
      <c r="Q73" s="8">
        <f t="shared" si="14"/>
        <v>37.450000000000003</v>
      </c>
      <c r="R73" s="8">
        <f t="shared" si="15"/>
        <v>53.25</v>
      </c>
      <c r="S73" s="8">
        <f t="shared" si="16"/>
        <v>47.35</v>
      </c>
      <c r="T73" s="8">
        <f t="shared" si="17"/>
        <v>45.75</v>
      </c>
      <c r="U73" s="7">
        <f t="shared" si="18"/>
        <v>46.016666666666673</v>
      </c>
      <c r="V73" s="7">
        <f t="shared" si="19"/>
        <v>45.95</v>
      </c>
    </row>
    <row r="74" spans="1:22" ht="13.5" x14ac:dyDescent="0.25">
      <c r="A74" s="3">
        <f>RSI!A74</f>
        <v>42415</v>
      </c>
      <c r="B74" s="2">
        <f>RSI!B74</f>
        <v>70.567800000000005</v>
      </c>
      <c r="C74" s="2">
        <f>RSI!I74</f>
        <v>28.992904686700996</v>
      </c>
      <c r="D74" s="2">
        <f>MACD!E74</f>
        <v>1.0765875705653798</v>
      </c>
      <c r="E74" s="2">
        <f>MACD!F74</f>
        <v>-0.12813360618369107</v>
      </c>
      <c r="F74" s="2">
        <f>'Moving Avg'!D74</f>
        <v>71.508700000000005</v>
      </c>
      <c r="G74" s="2">
        <f>'Moving Avg'!F74</f>
        <v>74.923900000000017</v>
      </c>
      <c r="H74" s="2">
        <f>'Moving Avg'!G74</f>
        <v>77.900338000000005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CONFIRMED BEARISH</v>
      </c>
      <c r="M74" s="7">
        <f t="shared" si="10"/>
        <v>50</v>
      </c>
      <c r="N74" s="7">
        <f t="shared" si="11"/>
        <v>0</v>
      </c>
      <c r="O74" s="7">
        <f t="shared" si="12"/>
        <v>100</v>
      </c>
      <c r="P74" s="7">
        <f t="shared" si="13"/>
        <v>33</v>
      </c>
      <c r="Q74" s="8">
        <f t="shared" si="14"/>
        <v>37.450000000000003</v>
      </c>
      <c r="R74" s="8">
        <f t="shared" si="15"/>
        <v>53.25</v>
      </c>
      <c r="S74" s="8">
        <f t="shared" si="16"/>
        <v>47.35</v>
      </c>
      <c r="T74" s="8">
        <f t="shared" si="17"/>
        <v>45.75</v>
      </c>
      <c r="U74" s="7">
        <f t="shared" si="18"/>
        <v>46.016666666666673</v>
      </c>
      <c r="V74" s="7">
        <f t="shared" si="19"/>
        <v>45.95</v>
      </c>
    </row>
    <row r="75" spans="1:22" ht="13.5" x14ac:dyDescent="0.25">
      <c r="A75" s="3">
        <f>RSI!A75</f>
        <v>42416</v>
      </c>
      <c r="B75" s="2">
        <f>RSI!B75</f>
        <v>70.572999999999993</v>
      </c>
      <c r="C75" s="2">
        <f>RSI!I75</f>
        <v>29.025619335491385</v>
      </c>
      <c r="D75" s="2">
        <f>MACD!E75</f>
        <v>1.4294294874395916</v>
      </c>
      <c r="E75" s="2">
        <f>MACD!F75</f>
        <v>0.18337901254096545</v>
      </c>
      <c r="F75" s="2">
        <f>'Moving Avg'!D75</f>
        <v>70.987020000000001</v>
      </c>
      <c r="G75" s="2">
        <f>'Moving Avg'!F75</f>
        <v>74.71533500000001</v>
      </c>
      <c r="H75" s="2">
        <f>'Moving Avg'!G75</f>
        <v>77.598621999999992</v>
      </c>
      <c r="I75" s="2">
        <f>'Moving Avg'!H75</f>
        <v>0</v>
      </c>
      <c r="J75" s="5" t="str">
        <f>OBV!F75</f>
        <v>BEARISH</v>
      </c>
      <c r="K75" s="5" t="str">
        <f>OBV!G75</f>
        <v>STRONG</v>
      </c>
      <c r="L75" s="5" t="str">
        <f>OBV!H75</f>
        <v>CONFIRMED BEARISH</v>
      </c>
      <c r="M75" s="7">
        <f t="shared" si="10"/>
        <v>50</v>
      </c>
      <c r="N75" s="7">
        <f t="shared" si="11"/>
        <v>0</v>
      </c>
      <c r="O75" s="7">
        <f t="shared" si="12"/>
        <v>100</v>
      </c>
      <c r="P75" s="7">
        <f t="shared" si="13"/>
        <v>33</v>
      </c>
      <c r="Q75" s="8">
        <f t="shared" si="14"/>
        <v>37.450000000000003</v>
      </c>
      <c r="R75" s="8">
        <f t="shared" si="15"/>
        <v>53.25</v>
      </c>
      <c r="S75" s="8">
        <f t="shared" si="16"/>
        <v>47.35</v>
      </c>
      <c r="T75" s="8">
        <f t="shared" si="17"/>
        <v>45.75</v>
      </c>
      <c r="U75" s="7">
        <f t="shared" si="18"/>
        <v>46.016666666666673</v>
      </c>
      <c r="V75" s="7">
        <f t="shared" si="19"/>
        <v>45.95</v>
      </c>
    </row>
    <row r="76" spans="1:22" ht="13.5" x14ac:dyDescent="0.25">
      <c r="A76" s="3">
        <f>RSI!A76</f>
        <v>42417</v>
      </c>
      <c r="B76" s="2">
        <f>RSI!B76</f>
        <v>70.62</v>
      </c>
      <c r="C76" s="2">
        <f>RSI!I76</f>
        <v>29.34248709939024</v>
      </c>
      <c r="D76" s="2">
        <f>MACD!E76</f>
        <v>1.7515679751622457</v>
      </c>
      <c r="E76" s="2">
        <f>MACD!F76</f>
        <v>0.49701680506522156</v>
      </c>
      <c r="F76" s="2">
        <f>'Moving Avg'!D76</f>
        <v>70.579280000000011</v>
      </c>
      <c r="G76" s="2">
        <f>'Moving Avg'!F76</f>
        <v>74.511210000000005</v>
      </c>
      <c r="H76" s="2">
        <f>'Moving Avg'!G76</f>
        <v>77.297845999999993</v>
      </c>
      <c r="I76" s="2">
        <f>'Moving Avg'!H76</f>
        <v>0</v>
      </c>
      <c r="J76" s="5" t="str">
        <f>OBV!F76</f>
        <v>BULLISH</v>
      </c>
      <c r="K76" s="5" t="str">
        <f>OBV!G76</f>
        <v>WEAK</v>
      </c>
      <c r="L76" s="5" t="str">
        <f>OBV!H76</f>
        <v>BULLISH DIVERGENCE</v>
      </c>
      <c r="M76" s="7">
        <f t="shared" si="10"/>
        <v>50</v>
      </c>
      <c r="N76" s="7">
        <f t="shared" si="11"/>
        <v>0</v>
      </c>
      <c r="O76" s="7">
        <f t="shared" si="12"/>
        <v>100</v>
      </c>
      <c r="P76" s="7">
        <f t="shared" si="13"/>
        <v>50</v>
      </c>
      <c r="Q76" s="8">
        <f t="shared" si="14"/>
        <v>40</v>
      </c>
      <c r="R76" s="8">
        <f t="shared" si="15"/>
        <v>57.5</v>
      </c>
      <c r="S76" s="8">
        <f t="shared" si="16"/>
        <v>55</v>
      </c>
      <c r="T76" s="8">
        <f t="shared" si="17"/>
        <v>50</v>
      </c>
      <c r="U76" s="7">
        <f t="shared" si="18"/>
        <v>50.833333333333336</v>
      </c>
      <c r="V76" s="7">
        <f t="shared" si="19"/>
        <v>50.625</v>
      </c>
    </row>
    <row r="77" spans="1:22" ht="13.5" x14ac:dyDescent="0.25">
      <c r="A77" s="3">
        <f>RSI!A77</f>
        <v>42418</v>
      </c>
      <c r="B77" s="2">
        <f>RSI!B77</f>
        <v>70.62</v>
      </c>
      <c r="C77" s="2">
        <f>RSI!I77</f>
        <v>29.34248709939024</v>
      </c>
      <c r="D77" s="2">
        <f>MACD!E77</f>
        <v>2.0489258447436782</v>
      </c>
      <c r="E77" s="2">
        <f>MACD!F77</f>
        <v>0.80739861300091298</v>
      </c>
      <c r="F77" s="2">
        <f>'Moving Avg'!D77</f>
        <v>70.58972</v>
      </c>
      <c r="G77" s="2">
        <f>'Moving Avg'!F77</f>
        <v>74.304730000000021</v>
      </c>
      <c r="H77" s="2">
        <f>'Moving Avg'!G77</f>
        <v>76.997069999999979</v>
      </c>
      <c r="I77" s="2">
        <f>'Moving Avg'!H77</f>
        <v>0</v>
      </c>
      <c r="J77" s="5" t="str">
        <f>OBV!F77</f>
        <v>BULLISH</v>
      </c>
      <c r="K77" s="5" t="str">
        <f>OBV!G77</f>
        <v>WEAK</v>
      </c>
      <c r="L77" s="5" t="str">
        <f>OBV!H77</f>
        <v>CONFIRMED BULLISH</v>
      </c>
      <c r="M77" s="7">
        <f t="shared" si="10"/>
        <v>50</v>
      </c>
      <c r="N77" s="7">
        <f t="shared" si="11"/>
        <v>0</v>
      </c>
      <c r="O77" s="7">
        <f t="shared" si="12"/>
        <v>100</v>
      </c>
      <c r="P77" s="7">
        <f t="shared" si="13"/>
        <v>67</v>
      </c>
      <c r="Q77" s="8">
        <f t="shared" si="14"/>
        <v>42.55</v>
      </c>
      <c r="R77" s="8">
        <f t="shared" si="15"/>
        <v>61.75</v>
      </c>
      <c r="S77" s="8">
        <f t="shared" si="16"/>
        <v>62.650000000000006</v>
      </c>
      <c r="T77" s="8">
        <f t="shared" si="17"/>
        <v>54.25</v>
      </c>
      <c r="U77" s="7">
        <f t="shared" si="18"/>
        <v>55.65</v>
      </c>
      <c r="V77" s="7">
        <f t="shared" si="19"/>
        <v>55.3</v>
      </c>
    </row>
    <row r="78" spans="1:22" ht="13.5" x14ac:dyDescent="0.25">
      <c r="A78" s="3">
        <f>RSI!A78</f>
        <v>42419</v>
      </c>
      <c r="B78" s="2">
        <f>RSI!B78</f>
        <v>70.567800000000005</v>
      </c>
      <c r="C78" s="2">
        <f>RSI!I78</f>
        <v>29.174712947886789</v>
      </c>
      <c r="D78" s="2">
        <f>MACD!E78</f>
        <v>2.3273466731081101</v>
      </c>
      <c r="E78" s="2">
        <f>MACD!F78</f>
        <v>1.1113882250223526</v>
      </c>
      <c r="F78" s="2">
        <f>'Moving Avg'!D78</f>
        <v>70.589720000000014</v>
      </c>
      <c r="G78" s="2">
        <f>'Moving Avg'!F78</f>
        <v>74.095640000000017</v>
      </c>
      <c r="H78" s="2">
        <f>'Moving Avg'!G78</f>
        <v>76.695249999999973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NEUTRAL</v>
      </c>
      <c r="M78" s="7">
        <f t="shared" si="10"/>
        <v>50</v>
      </c>
      <c r="N78" s="7">
        <f t="shared" si="11"/>
        <v>0</v>
      </c>
      <c r="O78" s="7">
        <f t="shared" si="12"/>
        <v>100</v>
      </c>
      <c r="P78" s="7">
        <f t="shared" si="13"/>
        <v>33</v>
      </c>
      <c r="Q78" s="8">
        <f t="shared" si="14"/>
        <v>37.450000000000003</v>
      </c>
      <c r="R78" s="8">
        <f t="shared" si="15"/>
        <v>53.25</v>
      </c>
      <c r="S78" s="8">
        <f t="shared" si="16"/>
        <v>47.35</v>
      </c>
      <c r="T78" s="8">
        <f t="shared" si="17"/>
        <v>45.75</v>
      </c>
      <c r="U78" s="7">
        <f t="shared" si="18"/>
        <v>46.016666666666673</v>
      </c>
      <c r="V78" s="7">
        <f t="shared" si="19"/>
        <v>45.95</v>
      </c>
    </row>
    <row r="79" spans="1:22" ht="13.5" x14ac:dyDescent="0.25">
      <c r="A79" s="3">
        <f>RSI!A79</f>
        <v>42422</v>
      </c>
      <c r="B79" s="2">
        <f>RSI!B79</f>
        <v>68.999600000000001</v>
      </c>
      <c r="C79" s="2">
        <f>RSI!I79</f>
        <v>24.62025846105962</v>
      </c>
      <c r="D79" s="2">
        <f>MACD!E79</f>
        <v>2.7006490694265892</v>
      </c>
      <c r="E79" s="2">
        <f>MACD!F79</f>
        <v>1.4292403939031999</v>
      </c>
      <c r="F79" s="2">
        <f>'Moving Avg'!D79</f>
        <v>70.276080000000007</v>
      </c>
      <c r="G79" s="2">
        <f>'Moving Avg'!F79</f>
        <v>73.696015000000017</v>
      </c>
      <c r="H79" s="2">
        <f>'Moving Avg'!G79</f>
        <v>76.362065999999984</v>
      </c>
      <c r="I79" s="2">
        <f>'Moving Avg'!H79</f>
        <v>0</v>
      </c>
      <c r="J79" s="5" t="str">
        <f>OBV!F79</f>
        <v>BULLISH</v>
      </c>
      <c r="K79" s="5" t="str">
        <f>OBV!G79</f>
        <v>WEAK</v>
      </c>
      <c r="L79" s="5" t="str">
        <f>OBV!H79</f>
        <v>BULLISH DIVERGENCE</v>
      </c>
      <c r="M79" s="7">
        <f t="shared" si="10"/>
        <v>50</v>
      </c>
      <c r="N79" s="7">
        <f t="shared" si="11"/>
        <v>0</v>
      </c>
      <c r="O79" s="7">
        <f t="shared" si="12"/>
        <v>100</v>
      </c>
      <c r="P79" s="7">
        <f t="shared" si="13"/>
        <v>50</v>
      </c>
      <c r="Q79" s="8">
        <f t="shared" si="14"/>
        <v>40</v>
      </c>
      <c r="R79" s="8">
        <f t="shared" si="15"/>
        <v>57.5</v>
      </c>
      <c r="S79" s="8">
        <f t="shared" si="16"/>
        <v>55</v>
      </c>
      <c r="T79" s="8">
        <f t="shared" si="17"/>
        <v>50</v>
      </c>
      <c r="U79" s="7">
        <f t="shared" si="18"/>
        <v>50.833333333333336</v>
      </c>
      <c r="V79" s="7">
        <f t="shared" si="19"/>
        <v>50.625</v>
      </c>
    </row>
    <row r="80" spans="1:22" ht="13.5" x14ac:dyDescent="0.25">
      <c r="A80" s="3">
        <f>RSI!A80</f>
        <v>42423</v>
      </c>
      <c r="B80" s="2">
        <f>RSI!B80</f>
        <v>67.948899999999995</v>
      </c>
      <c r="C80" s="2">
        <f>RSI!I80</f>
        <v>22.127789430006217</v>
      </c>
      <c r="D80" s="2">
        <f>MACD!E80</f>
        <v>2.6410649176028755</v>
      </c>
      <c r="E80" s="2">
        <f>MACD!F80</f>
        <v>1.6716052986431351</v>
      </c>
      <c r="F80" s="2">
        <f>'Moving Avg'!D80</f>
        <v>69.751260000000002</v>
      </c>
      <c r="G80" s="2">
        <f>'Moving Avg'!F80</f>
        <v>73.243855000000011</v>
      </c>
      <c r="H80" s="2">
        <f>'Moving Avg'!G80</f>
        <v>76.00985399999999</v>
      </c>
      <c r="I80" s="2">
        <f>'Moving Avg'!H80</f>
        <v>0</v>
      </c>
      <c r="J80" s="5" t="str">
        <f>OBV!F80</f>
        <v>BEARISH</v>
      </c>
      <c r="K80" s="5" t="str">
        <f>OBV!G80</f>
        <v>STRONG</v>
      </c>
      <c r="L80" s="5" t="str">
        <f>OBV!H80</f>
        <v>CONFIRMED BEARISH</v>
      </c>
      <c r="M80" s="7">
        <f t="shared" si="10"/>
        <v>50</v>
      </c>
      <c r="N80" s="7">
        <f t="shared" si="11"/>
        <v>0</v>
      </c>
      <c r="O80" s="7">
        <f t="shared" si="12"/>
        <v>100</v>
      </c>
      <c r="P80" s="7">
        <f t="shared" si="13"/>
        <v>33</v>
      </c>
      <c r="Q80" s="8">
        <f t="shared" si="14"/>
        <v>37.450000000000003</v>
      </c>
      <c r="R80" s="8">
        <f t="shared" si="15"/>
        <v>53.25</v>
      </c>
      <c r="S80" s="8">
        <f t="shared" si="16"/>
        <v>47.35</v>
      </c>
      <c r="T80" s="8">
        <f t="shared" si="17"/>
        <v>45.75</v>
      </c>
      <c r="U80" s="7">
        <f t="shared" si="18"/>
        <v>46.016666666666673</v>
      </c>
      <c r="V80" s="7">
        <f t="shared" si="19"/>
        <v>45.95</v>
      </c>
    </row>
    <row r="81" spans="1:22" ht="13.5" x14ac:dyDescent="0.25">
      <c r="A81" s="3">
        <f>RSI!A81</f>
        <v>42424</v>
      </c>
      <c r="B81" s="2">
        <f>RSI!B81</f>
        <v>67.431399999999996</v>
      </c>
      <c r="C81" s="2">
        <f>RSI!I81</f>
        <v>21.000136171511699</v>
      </c>
      <c r="D81" s="2">
        <f>MACD!E81</f>
        <v>2.5818321500190251</v>
      </c>
      <c r="E81" s="2">
        <f>MACD!F81</f>
        <v>1.8536506689183132</v>
      </c>
      <c r="F81" s="2">
        <f>'Moving Avg'!D81</f>
        <v>69.11354</v>
      </c>
      <c r="G81" s="2">
        <f>'Moving Avg'!F81</f>
        <v>72.765820000000005</v>
      </c>
      <c r="H81" s="2">
        <f>'Moving Avg'!G81</f>
        <v>75.647291999999979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  <c r="M81" s="7">
        <f t="shared" si="10"/>
        <v>50</v>
      </c>
      <c r="N81" s="7">
        <f t="shared" si="11"/>
        <v>0</v>
      </c>
      <c r="O81" s="7">
        <f t="shared" si="12"/>
        <v>100</v>
      </c>
      <c r="P81" s="7">
        <f t="shared" si="13"/>
        <v>33</v>
      </c>
      <c r="Q81" s="8">
        <f t="shared" si="14"/>
        <v>37.450000000000003</v>
      </c>
      <c r="R81" s="8">
        <f t="shared" si="15"/>
        <v>53.25</v>
      </c>
      <c r="S81" s="8">
        <f t="shared" si="16"/>
        <v>47.35</v>
      </c>
      <c r="T81" s="8">
        <f t="shared" si="17"/>
        <v>45.75</v>
      </c>
      <c r="U81" s="7">
        <f t="shared" si="18"/>
        <v>46.016666666666673</v>
      </c>
      <c r="V81" s="7">
        <f t="shared" si="19"/>
        <v>45.95</v>
      </c>
    </row>
    <row r="82" spans="1:22" ht="13.5" x14ac:dyDescent="0.25">
      <c r="A82" s="3">
        <f>RSI!A82</f>
        <v>42425</v>
      </c>
      <c r="B82" s="2">
        <f>RSI!B82</f>
        <v>70.306399999999996</v>
      </c>
      <c r="C82" s="2">
        <f>RSI!I82</f>
        <v>39.458816023864308</v>
      </c>
      <c r="D82" s="2">
        <f>MACD!E82</f>
        <v>2.0309326067551154</v>
      </c>
      <c r="E82" s="2">
        <f>MACD!F82</f>
        <v>1.8891070564856738</v>
      </c>
      <c r="F82" s="2">
        <f>'Moving Avg'!D82</f>
        <v>69.050820000000002</v>
      </c>
      <c r="G82" s="2">
        <f>'Moving Avg'!F82</f>
        <v>72.530595000000019</v>
      </c>
      <c r="H82" s="2">
        <f>'Moving Avg'!G82</f>
        <v>75.342229999999986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  <c r="M82" s="7">
        <f t="shared" si="10"/>
        <v>25</v>
      </c>
      <c r="N82" s="7">
        <f t="shared" si="11"/>
        <v>0</v>
      </c>
      <c r="O82" s="7">
        <f t="shared" si="12"/>
        <v>100</v>
      </c>
      <c r="P82" s="7">
        <f t="shared" si="13"/>
        <v>33</v>
      </c>
      <c r="Q82" s="8">
        <f t="shared" si="14"/>
        <v>28.7</v>
      </c>
      <c r="R82" s="8">
        <f t="shared" si="15"/>
        <v>48.25</v>
      </c>
      <c r="S82" s="8">
        <f t="shared" si="16"/>
        <v>43.6</v>
      </c>
      <c r="T82" s="8">
        <f t="shared" si="17"/>
        <v>39.5</v>
      </c>
      <c r="U82" s="7">
        <f t="shared" si="18"/>
        <v>40.183333333333337</v>
      </c>
      <c r="V82" s="7">
        <f t="shared" si="19"/>
        <v>40.012500000000003</v>
      </c>
    </row>
    <row r="83" spans="1:22" ht="13.5" x14ac:dyDescent="0.25">
      <c r="A83" s="3">
        <f>RSI!A83</f>
        <v>42426</v>
      </c>
      <c r="B83" s="2">
        <f>RSI!B83</f>
        <v>70.306399999999996</v>
      </c>
      <c r="C83" s="2">
        <f>RSI!I83</f>
        <v>39.458816023864308</v>
      </c>
      <c r="D83" s="2">
        <f>MACD!E83</f>
        <v>1.5791505417277705</v>
      </c>
      <c r="E83" s="2">
        <f>MACD!F83</f>
        <v>1.8271157535340932</v>
      </c>
      <c r="F83" s="2">
        <f>'Moving Avg'!D83</f>
        <v>68.998539999999991</v>
      </c>
      <c r="G83" s="2">
        <f>'Moving Avg'!F83</f>
        <v>72.185595000000006</v>
      </c>
      <c r="H83" s="2">
        <f>'Moving Avg'!G83</f>
        <v>75.038631999999978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  <c r="M83" s="7">
        <f t="shared" si="10"/>
        <v>25</v>
      </c>
      <c r="N83" s="7">
        <f t="shared" si="11"/>
        <v>100</v>
      </c>
      <c r="O83" s="7">
        <f t="shared" si="12"/>
        <v>100</v>
      </c>
      <c r="P83" s="7">
        <f t="shared" si="13"/>
        <v>33</v>
      </c>
      <c r="Q83" s="8">
        <f t="shared" si="14"/>
        <v>63.7</v>
      </c>
      <c r="R83" s="8">
        <f t="shared" si="15"/>
        <v>68.25</v>
      </c>
      <c r="S83" s="8">
        <f t="shared" si="16"/>
        <v>58.6</v>
      </c>
      <c r="T83" s="8">
        <f t="shared" si="17"/>
        <v>64.5</v>
      </c>
      <c r="U83" s="7">
        <f t="shared" si="18"/>
        <v>63.516666666666659</v>
      </c>
      <c r="V83" s="7">
        <f t="shared" si="19"/>
        <v>63.762499999999996</v>
      </c>
    </row>
    <row r="84" spans="1:22" ht="13.5" x14ac:dyDescent="0.25">
      <c r="A84" s="3">
        <f>RSI!A84</f>
        <v>42429</v>
      </c>
      <c r="B84" s="2">
        <f>RSI!B84</f>
        <v>69.731399999999994</v>
      </c>
      <c r="C84" s="2">
        <f>RSI!I84</f>
        <v>37.430217930838133</v>
      </c>
      <c r="D84" s="2">
        <f>MACD!E84</f>
        <v>1.2527657267721253</v>
      </c>
      <c r="E84" s="2">
        <f>MACD!F84</f>
        <v>1.7122457481816995</v>
      </c>
      <c r="F84" s="2">
        <f>'Moving Avg'!D84</f>
        <v>69.144899999999993</v>
      </c>
      <c r="G84" s="2">
        <f>'Moving Avg'!F84</f>
        <v>71.811844999999991</v>
      </c>
      <c r="H84" s="2">
        <f>'Moving Avg'!G84</f>
        <v>74.774759999999986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BEARISH DIVERGENCE</v>
      </c>
      <c r="M84" s="7">
        <f t="shared" si="10"/>
        <v>25</v>
      </c>
      <c r="N84" s="7">
        <f t="shared" si="11"/>
        <v>100</v>
      </c>
      <c r="O84" s="7">
        <f t="shared" si="12"/>
        <v>100</v>
      </c>
      <c r="P84" s="7">
        <f t="shared" si="13"/>
        <v>33</v>
      </c>
      <c r="Q84" s="8">
        <f t="shared" si="14"/>
        <v>63.7</v>
      </c>
      <c r="R84" s="8">
        <f t="shared" si="15"/>
        <v>68.25</v>
      </c>
      <c r="S84" s="8">
        <f t="shared" si="16"/>
        <v>58.6</v>
      </c>
      <c r="T84" s="8">
        <f t="shared" si="17"/>
        <v>64.5</v>
      </c>
      <c r="U84" s="7">
        <f t="shared" si="18"/>
        <v>63.516666666666659</v>
      </c>
      <c r="V84" s="7">
        <f t="shared" si="19"/>
        <v>63.762499999999996</v>
      </c>
    </row>
    <row r="85" spans="1:22" ht="13.5" x14ac:dyDescent="0.25">
      <c r="A85" s="3">
        <f>RSI!A85</f>
        <v>42430</v>
      </c>
      <c r="B85" s="2">
        <f>RSI!B85</f>
        <v>66.908699999999996</v>
      </c>
      <c r="C85" s="2">
        <f>RSI!I85</f>
        <v>29.431130129320692</v>
      </c>
      <c r="D85" s="2">
        <f>MACD!E85</f>
        <v>1.2021951084818454</v>
      </c>
      <c r="E85" s="2">
        <f>MACD!F85</f>
        <v>1.6102356202417289</v>
      </c>
      <c r="F85" s="2">
        <f>'Moving Avg'!D85</f>
        <v>68.936859999999996</v>
      </c>
      <c r="G85" s="2">
        <f>'Moving Avg'!F85</f>
        <v>71.341394999999991</v>
      </c>
      <c r="H85" s="2">
        <f>'Moving Avg'!G85</f>
        <v>74.49625199999997</v>
      </c>
      <c r="I85" s="2">
        <f>'Moving Avg'!H85</f>
        <v>0</v>
      </c>
      <c r="J85" s="5" t="str">
        <f>OBV!F85</f>
        <v>BEARISH</v>
      </c>
      <c r="K85" s="5" t="str">
        <f>OBV!G85</f>
        <v>STRONG</v>
      </c>
      <c r="L85" s="5" t="str">
        <f>OBV!H85</f>
        <v>CONFIRMED BEARISH</v>
      </c>
      <c r="M85" s="7">
        <f t="shared" si="10"/>
        <v>50</v>
      </c>
      <c r="N85" s="7">
        <f t="shared" si="11"/>
        <v>100</v>
      </c>
      <c r="O85" s="7">
        <f t="shared" si="12"/>
        <v>100</v>
      </c>
      <c r="P85" s="7">
        <f t="shared" si="13"/>
        <v>33</v>
      </c>
      <c r="Q85" s="8">
        <f t="shared" si="14"/>
        <v>72.45</v>
      </c>
      <c r="R85" s="8">
        <f t="shared" si="15"/>
        <v>73.25</v>
      </c>
      <c r="S85" s="8">
        <f t="shared" si="16"/>
        <v>62.35</v>
      </c>
      <c r="T85" s="8">
        <f t="shared" si="17"/>
        <v>70.75</v>
      </c>
      <c r="U85" s="7">
        <f t="shared" si="18"/>
        <v>69.349999999999994</v>
      </c>
      <c r="V85" s="7">
        <f t="shared" si="19"/>
        <v>69.699999999999989</v>
      </c>
    </row>
    <row r="86" spans="1:22" ht="13.5" x14ac:dyDescent="0.25">
      <c r="A86" s="3">
        <f>RSI!A86</f>
        <v>42431</v>
      </c>
      <c r="B86" s="2">
        <f>RSI!B86</f>
        <v>66.804199999999994</v>
      </c>
      <c r="C86" s="2">
        <f>RSI!I86</f>
        <v>29.182486888514902</v>
      </c>
      <c r="D86" s="2">
        <f>MACD!E86</f>
        <v>1.2056039390694337</v>
      </c>
      <c r="E86" s="2">
        <f>MACD!F86</f>
        <v>1.52930928400727</v>
      </c>
      <c r="F86" s="2">
        <f>'Moving Avg'!D86</f>
        <v>68.811419999999998</v>
      </c>
      <c r="G86" s="2">
        <f>'Moving Avg'!F86</f>
        <v>70.865719999999982</v>
      </c>
      <c r="H86" s="2">
        <f>'Moving Avg'!G86</f>
        <v>74.310999999999979</v>
      </c>
      <c r="I86" s="2">
        <f>'Moving Avg'!H86</f>
        <v>0</v>
      </c>
      <c r="J86" s="5" t="str">
        <f>OBV!F86</f>
        <v>BEARISH</v>
      </c>
      <c r="K86" s="5" t="str">
        <f>OBV!G86</f>
        <v>STRONG</v>
      </c>
      <c r="L86" s="5" t="str">
        <f>OBV!H86</f>
        <v>CONFIRMED BEARISH</v>
      </c>
      <c r="M86" s="7">
        <f t="shared" si="10"/>
        <v>50</v>
      </c>
      <c r="N86" s="7">
        <f t="shared" si="11"/>
        <v>100</v>
      </c>
      <c r="O86" s="7">
        <f t="shared" si="12"/>
        <v>100</v>
      </c>
      <c r="P86" s="7">
        <f t="shared" si="13"/>
        <v>33</v>
      </c>
      <c r="Q86" s="8">
        <f t="shared" si="14"/>
        <v>72.45</v>
      </c>
      <c r="R86" s="8">
        <f t="shared" si="15"/>
        <v>73.25</v>
      </c>
      <c r="S86" s="8">
        <f t="shared" si="16"/>
        <v>62.35</v>
      </c>
      <c r="T86" s="8">
        <f t="shared" si="17"/>
        <v>70.75</v>
      </c>
      <c r="U86" s="7">
        <f t="shared" si="18"/>
        <v>69.349999999999994</v>
      </c>
      <c r="V86" s="7">
        <f t="shared" si="19"/>
        <v>69.699999999999989</v>
      </c>
    </row>
    <row r="87" spans="1:22" ht="13.5" x14ac:dyDescent="0.25">
      <c r="A87" s="3">
        <f>RSI!A87</f>
        <v>42432</v>
      </c>
      <c r="B87" s="2">
        <f>RSI!B87</f>
        <v>66.903499999999994</v>
      </c>
      <c r="C87" s="2">
        <f>RSI!I87</f>
        <v>29.789488019358359</v>
      </c>
      <c r="D87" s="2">
        <f>MACD!E87</f>
        <v>1.2306649437854134</v>
      </c>
      <c r="E87" s="2">
        <f>MACD!F87</f>
        <v>1.4695804159628987</v>
      </c>
      <c r="F87" s="2">
        <f>'Moving Avg'!D87</f>
        <v>68.130840000000006</v>
      </c>
      <c r="G87" s="2">
        <f>'Moving Avg'!F87</f>
        <v>70.395009999999985</v>
      </c>
      <c r="H87" s="2">
        <f>'Moving Avg'!G87</f>
        <v>74.035941999999977</v>
      </c>
      <c r="I87" s="2">
        <f>'Moving Avg'!H87</f>
        <v>0</v>
      </c>
      <c r="J87" s="5" t="str">
        <f>OBV!F87</f>
        <v>BEARISH</v>
      </c>
      <c r="K87" s="5" t="str">
        <f>OBV!G87</f>
        <v>STRONG</v>
      </c>
      <c r="L87" s="5" t="str">
        <f>OBV!H87</f>
        <v>CONFIRMED BEARISH</v>
      </c>
      <c r="M87" s="7">
        <f t="shared" si="10"/>
        <v>50</v>
      </c>
      <c r="N87" s="7">
        <f t="shared" si="11"/>
        <v>100</v>
      </c>
      <c r="O87" s="7">
        <f t="shared" si="12"/>
        <v>100</v>
      </c>
      <c r="P87" s="7">
        <f t="shared" si="13"/>
        <v>33</v>
      </c>
      <c r="Q87" s="8">
        <f t="shared" si="14"/>
        <v>72.45</v>
      </c>
      <c r="R87" s="8">
        <f t="shared" si="15"/>
        <v>73.25</v>
      </c>
      <c r="S87" s="8">
        <f t="shared" si="16"/>
        <v>62.35</v>
      </c>
      <c r="T87" s="8">
        <f t="shared" si="17"/>
        <v>70.75</v>
      </c>
      <c r="U87" s="7">
        <f t="shared" si="18"/>
        <v>69.349999999999994</v>
      </c>
      <c r="V87" s="7">
        <f t="shared" si="19"/>
        <v>69.699999999999989</v>
      </c>
    </row>
    <row r="88" spans="1:22" ht="13.5" x14ac:dyDescent="0.25">
      <c r="A88" s="3">
        <f>RSI!A88</f>
        <v>42433</v>
      </c>
      <c r="B88" s="2">
        <f>RSI!B88</f>
        <v>66.903499999999994</v>
      </c>
      <c r="C88" s="2">
        <f>RSI!I88</f>
        <v>29.789488019358359</v>
      </c>
      <c r="D88" s="2">
        <f>MACD!E88</f>
        <v>1.2705974694884077</v>
      </c>
      <c r="E88" s="2">
        <f>MACD!F88</f>
        <v>1.4297838266680005</v>
      </c>
      <c r="F88" s="2">
        <f>'Moving Avg'!D88</f>
        <v>67.45026</v>
      </c>
      <c r="G88" s="2">
        <f>'Moving Avg'!F88</f>
        <v>69.924299999999988</v>
      </c>
      <c r="H88" s="2">
        <f>'Moving Avg'!G88</f>
        <v>73.808975999999973</v>
      </c>
      <c r="I88" s="2">
        <f>'Moving Avg'!H88</f>
        <v>0</v>
      </c>
      <c r="J88" s="5" t="str">
        <f>OBV!F88</f>
        <v>BEARISH</v>
      </c>
      <c r="K88" s="5" t="str">
        <f>OBV!G88</f>
        <v>STRONG</v>
      </c>
      <c r="L88" s="5" t="str">
        <f>OBV!H88</f>
        <v>CONFIRMED BEARISH</v>
      </c>
      <c r="M88" s="7">
        <f t="shared" si="10"/>
        <v>50</v>
      </c>
      <c r="N88" s="7">
        <f t="shared" si="11"/>
        <v>100</v>
      </c>
      <c r="O88" s="7">
        <f t="shared" si="12"/>
        <v>100</v>
      </c>
      <c r="P88" s="7">
        <f t="shared" si="13"/>
        <v>33</v>
      </c>
      <c r="Q88" s="8">
        <f t="shared" si="14"/>
        <v>72.45</v>
      </c>
      <c r="R88" s="8">
        <f t="shared" si="15"/>
        <v>73.25</v>
      </c>
      <c r="S88" s="8">
        <f t="shared" si="16"/>
        <v>62.35</v>
      </c>
      <c r="T88" s="8">
        <f t="shared" si="17"/>
        <v>70.75</v>
      </c>
      <c r="U88" s="7">
        <f t="shared" si="18"/>
        <v>69.349999999999994</v>
      </c>
      <c r="V88" s="7">
        <f t="shared" si="19"/>
        <v>69.699999999999989</v>
      </c>
    </row>
    <row r="89" spans="1:22" ht="13.5" x14ac:dyDescent="0.25">
      <c r="A89" s="3">
        <f>RSI!A89</f>
        <v>42436</v>
      </c>
      <c r="B89" s="2">
        <f>RSI!B89</f>
        <v>65.858000000000004</v>
      </c>
      <c r="C89" s="2">
        <f>RSI!I89</f>
        <v>26.967038170680667</v>
      </c>
      <c r="D89" s="2">
        <f>MACD!E89</f>
        <v>1.1653452036489966</v>
      </c>
      <c r="E89" s="2">
        <f>MACD!F89</f>
        <v>1.3768961020641997</v>
      </c>
      <c r="F89" s="2">
        <f>'Moving Avg'!D89</f>
        <v>66.675579999999997</v>
      </c>
      <c r="G89" s="2">
        <f>'Moving Avg'!F89</f>
        <v>69.401314999999983</v>
      </c>
      <c r="H89" s="2">
        <f>'Moving Avg'!G89</f>
        <v>73.561099999999982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CONFIRMED BEARISH</v>
      </c>
      <c r="M89" s="7">
        <f t="shared" si="10"/>
        <v>50</v>
      </c>
      <c r="N89" s="7">
        <f t="shared" si="11"/>
        <v>100</v>
      </c>
      <c r="O89" s="7">
        <f t="shared" si="12"/>
        <v>100</v>
      </c>
      <c r="P89" s="7">
        <f t="shared" si="13"/>
        <v>33</v>
      </c>
      <c r="Q89" s="8">
        <f t="shared" si="14"/>
        <v>72.45</v>
      </c>
      <c r="R89" s="8">
        <f t="shared" si="15"/>
        <v>73.25</v>
      </c>
      <c r="S89" s="8">
        <f t="shared" si="16"/>
        <v>62.35</v>
      </c>
      <c r="T89" s="8">
        <f t="shared" si="17"/>
        <v>70.75</v>
      </c>
      <c r="U89" s="7">
        <f t="shared" si="18"/>
        <v>69.349999999999994</v>
      </c>
      <c r="V89" s="7">
        <f t="shared" si="19"/>
        <v>69.699999999999989</v>
      </c>
    </row>
    <row r="90" spans="1:22" ht="13.5" x14ac:dyDescent="0.25">
      <c r="A90" s="3">
        <f>RSI!A90</f>
        <v>42437</v>
      </c>
      <c r="B90" s="2">
        <f>RSI!B90</f>
        <v>65.858000000000004</v>
      </c>
      <c r="C90" s="2">
        <f>RSI!I90</f>
        <v>26.967038170680667</v>
      </c>
      <c r="D90" s="2">
        <f>MACD!E90</f>
        <v>0.94375787054235616</v>
      </c>
      <c r="E90" s="2">
        <f>MACD!F90</f>
        <v>1.2902684557598312</v>
      </c>
      <c r="F90" s="2">
        <f>'Moving Avg'!D90</f>
        <v>66.465440000000001</v>
      </c>
      <c r="G90" s="2">
        <f>'Moving Avg'!F90</f>
        <v>69.035144999999972</v>
      </c>
      <c r="H90" s="2">
        <f>'Moving Avg'!G90</f>
        <v>73.313223999999977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  <c r="M90" s="7">
        <f t="shared" si="10"/>
        <v>50</v>
      </c>
      <c r="N90" s="7">
        <f t="shared" si="11"/>
        <v>100</v>
      </c>
      <c r="O90" s="7">
        <f t="shared" si="12"/>
        <v>100</v>
      </c>
      <c r="P90" s="7">
        <f t="shared" si="13"/>
        <v>33</v>
      </c>
      <c r="Q90" s="8">
        <f t="shared" si="14"/>
        <v>72.45</v>
      </c>
      <c r="R90" s="8">
        <f t="shared" si="15"/>
        <v>73.25</v>
      </c>
      <c r="S90" s="8">
        <f t="shared" si="16"/>
        <v>62.35</v>
      </c>
      <c r="T90" s="8">
        <f t="shared" si="17"/>
        <v>70.75</v>
      </c>
      <c r="U90" s="7">
        <f t="shared" si="18"/>
        <v>69.349999999999994</v>
      </c>
      <c r="V90" s="7">
        <f t="shared" si="19"/>
        <v>69.699999999999989</v>
      </c>
    </row>
    <row r="91" spans="1:22" ht="13.5" x14ac:dyDescent="0.25">
      <c r="A91" s="3">
        <f>RSI!A91</f>
        <v>42438</v>
      </c>
      <c r="B91" s="2">
        <f>RSI!B91</f>
        <v>65.335300000000004</v>
      </c>
      <c r="C91" s="2">
        <f>RSI!I91</f>
        <v>25.562712116306699</v>
      </c>
      <c r="D91" s="2">
        <f>MACD!E91</f>
        <v>0.74232553981158844</v>
      </c>
      <c r="E91" s="2">
        <f>MACD!F91</f>
        <v>1.1806798725701826</v>
      </c>
      <c r="F91" s="2">
        <f>'Moving Avg'!D91</f>
        <v>66.171660000000003</v>
      </c>
      <c r="G91" s="2">
        <f>'Moving Avg'!F91</f>
        <v>68.668974999999961</v>
      </c>
      <c r="H91" s="2">
        <f>'Moving Avg'!G91</f>
        <v>73.101833999999997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  <c r="M91" s="7">
        <f t="shared" si="10"/>
        <v>50</v>
      </c>
      <c r="N91" s="7">
        <f t="shared" si="11"/>
        <v>100</v>
      </c>
      <c r="O91" s="7">
        <f t="shared" si="12"/>
        <v>100</v>
      </c>
      <c r="P91" s="7">
        <f t="shared" si="13"/>
        <v>33</v>
      </c>
      <c r="Q91" s="8">
        <f t="shared" si="14"/>
        <v>72.45</v>
      </c>
      <c r="R91" s="8">
        <f t="shared" si="15"/>
        <v>73.25</v>
      </c>
      <c r="S91" s="8">
        <f t="shared" si="16"/>
        <v>62.35</v>
      </c>
      <c r="T91" s="8">
        <f t="shared" si="17"/>
        <v>70.75</v>
      </c>
      <c r="U91" s="7">
        <f t="shared" si="18"/>
        <v>69.349999999999994</v>
      </c>
      <c r="V91" s="7">
        <f t="shared" si="19"/>
        <v>69.699999999999989</v>
      </c>
    </row>
    <row r="92" spans="1:22" ht="13.5" x14ac:dyDescent="0.25">
      <c r="A92" s="3">
        <f>RSI!A92</f>
        <v>42439</v>
      </c>
      <c r="B92" s="2">
        <f>RSI!B92</f>
        <v>64.2637</v>
      </c>
      <c r="C92" s="2">
        <f>RSI!I92</f>
        <v>22.926734089903277</v>
      </c>
      <c r="D92" s="2">
        <f>MACD!E92</f>
        <v>1.1216212859363566</v>
      </c>
      <c r="E92" s="2">
        <f>MACD!F92</f>
        <v>1.1688681552434175</v>
      </c>
      <c r="F92" s="2">
        <f>'Moving Avg'!D92</f>
        <v>65.64370000000001</v>
      </c>
      <c r="G92" s="2">
        <f>'Moving Avg'!F92</f>
        <v>68.353769999999969</v>
      </c>
      <c r="H92" s="2">
        <f>'Moving Avg'!G92</f>
        <v>72.869011999999984</v>
      </c>
      <c r="I92" s="2">
        <f>'Moving Avg'!H92</f>
        <v>0</v>
      </c>
      <c r="J92" s="5" t="str">
        <f>OBV!F92</f>
        <v>BEARISH</v>
      </c>
      <c r="K92" s="5" t="str">
        <f>OBV!G92</f>
        <v>STRONG</v>
      </c>
      <c r="L92" s="5" t="str">
        <f>OBV!H92</f>
        <v>CONFIRMED BEARISH</v>
      </c>
      <c r="M92" s="7">
        <f t="shared" si="10"/>
        <v>50</v>
      </c>
      <c r="N92" s="7">
        <f t="shared" si="11"/>
        <v>100</v>
      </c>
      <c r="O92" s="7">
        <f t="shared" si="12"/>
        <v>100</v>
      </c>
      <c r="P92" s="7">
        <f t="shared" si="13"/>
        <v>33</v>
      </c>
      <c r="Q92" s="8">
        <f t="shared" si="14"/>
        <v>72.45</v>
      </c>
      <c r="R92" s="8">
        <f t="shared" si="15"/>
        <v>73.25</v>
      </c>
      <c r="S92" s="8">
        <f t="shared" si="16"/>
        <v>62.35</v>
      </c>
      <c r="T92" s="8">
        <f t="shared" si="17"/>
        <v>70.75</v>
      </c>
      <c r="U92" s="7">
        <f t="shared" si="18"/>
        <v>69.349999999999994</v>
      </c>
      <c r="V92" s="7">
        <f t="shared" si="19"/>
        <v>69.699999999999989</v>
      </c>
    </row>
    <row r="93" spans="1:22" ht="13.5" x14ac:dyDescent="0.25">
      <c r="A93" s="3">
        <f>RSI!A93</f>
        <v>42440</v>
      </c>
      <c r="B93" s="2">
        <f>RSI!B93</f>
        <v>67.154399999999995</v>
      </c>
      <c r="C93" s="2">
        <f>RSI!I93</f>
        <v>40.692989159046171</v>
      </c>
      <c r="D93" s="2">
        <f>MACD!E93</f>
        <v>1.2607450609807103</v>
      </c>
      <c r="E93" s="2">
        <f>MACD!F93</f>
        <v>1.1872435363908762</v>
      </c>
      <c r="F93" s="2">
        <f>'Moving Avg'!D93</f>
        <v>65.693880000000007</v>
      </c>
      <c r="G93" s="2">
        <f>'Moving Avg'!F93</f>
        <v>68.183099999999982</v>
      </c>
      <c r="H93" s="2">
        <f>'Moving Avg'!G93</f>
        <v>72.695363999999984</v>
      </c>
      <c r="I93" s="2">
        <f>'Moving Avg'!H93</f>
        <v>0</v>
      </c>
      <c r="J93" s="5" t="str">
        <f>OBV!F93</f>
        <v>BEARISH</v>
      </c>
      <c r="K93" s="5" t="str">
        <f>OBV!G93</f>
        <v>STRONG</v>
      </c>
      <c r="L93" s="5" t="str">
        <f>OBV!H93</f>
        <v>BEARISH DIVERGENCE</v>
      </c>
      <c r="M93" s="7">
        <f t="shared" si="10"/>
        <v>25</v>
      </c>
      <c r="N93" s="7">
        <f t="shared" si="11"/>
        <v>0</v>
      </c>
      <c r="O93" s="7">
        <f t="shared" si="12"/>
        <v>100</v>
      </c>
      <c r="P93" s="7">
        <f t="shared" si="13"/>
        <v>33</v>
      </c>
      <c r="Q93" s="8">
        <f t="shared" si="14"/>
        <v>28.7</v>
      </c>
      <c r="R93" s="8">
        <f t="shared" si="15"/>
        <v>48.25</v>
      </c>
      <c r="S93" s="8">
        <f t="shared" si="16"/>
        <v>43.6</v>
      </c>
      <c r="T93" s="8">
        <f t="shared" si="17"/>
        <v>39.5</v>
      </c>
      <c r="U93" s="7">
        <f t="shared" si="18"/>
        <v>40.183333333333337</v>
      </c>
      <c r="V93" s="7">
        <f t="shared" si="19"/>
        <v>40.012500000000003</v>
      </c>
    </row>
    <row r="94" spans="1:22" ht="13.5" x14ac:dyDescent="0.25">
      <c r="A94" s="3">
        <f>RSI!A94</f>
        <v>42443</v>
      </c>
      <c r="B94" s="2">
        <f>RSI!B94</f>
        <v>67.290300000000002</v>
      </c>
      <c r="C94" s="2">
        <f>RSI!I94</f>
        <v>41.377153057646055</v>
      </c>
      <c r="D94" s="2">
        <f>MACD!E94</f>
        <v>1.2927697273433125</v>
      </c>
      <c r="E94" s="2">
        <f>MACD!F94</f>
        <v>1.2083487745813635</v>
      </c>
      <c r="F94" s="2">
        <f>'Moving Avg'!D94</f>
        <v>65.980339999999998</v>
      </c>
      <c r="G94" s="2">
        <f>'Moving Avg'!F94</f>
        <v>68.019224999999977</v>
      </c>
      <c r="H94" s="2">
        <f>'Moving Avg'!G94</f>
        <v>72.478955999999982</v>
      </c>
      <c r="I94" s="2">
        <f>'Moving Avg'!H94</f>
        <v>0</v>
      </c>
      <c r="J94" s="5" t="str">
        <f>OBV!F94</f>
        <v>BULLISH</v>
      </c>
      <c r="K94" s="5" t="str">
        <f>OBV!G94</f>
        <v>WEAK</v>
      </c>
      <c r="L94" s="5" t="str">
        <f>OBV!H94</f>
        <v>CONFIRMED BULLISH</v>
      </c>
      <c r="M94" s="7">
        <f t="shared" si="10"/>
        <v>25</v>
      </c>
      <c r="N94" s="7">
        <f t="shared" si="11"/>
        <v>0</v>
      </c>
      <c r="O94" s="7">
        <f t="shared" si="12"/>
        <v>100</v>
      </c>
      <c r="P94" s="7">
        <f t="shared" si="13"/>
        <v>67</v>
      </c>
      <c r="Q94" s="8">
        <f t="shared" si="14"/>
        <v>33.799999999999997</v>
      </c>
      <c r="R94" s="8">
        <f t="shared" si="15"/>
        <v>56.75</v>
      </c>
      <c r="S94" s="8">
        <f t="shared" si="16"/>
        <v>58.900000000000006</v>
      </c>
      <c r="T94" s="8">
        <f t="shared" si="17"/>
        <v>48</v>
      </c>
      <c r="U94" s="7">
        <f t="shared" si="18"/>
        <v>49.816666666666663</v>
      </c>
      <c r="V94" s="7">
        <f t="shared" si="19"/>
        <v>49.362499999999997</v>
      </c>
    </row>
    <row r="95" spans="1:22" ht="13.5" x14ac:dyDescent="0.25">
      <c r="A95" s="3">
        <f>RSI!A95</f>
        <v>42444</v>
      </c>
      <c r="B95" s="2">
        <f>RSI!B95</f>
        <v>67.290300000000002</v>
      </c>
      <c r="C95" s="2">
        <f>RSI!I95</f>
        <v>41.377153057646055</v>
      </c>
      <c r="D95" s="2">
        <f>MACD!E95</f>
        <v>0.89668512432433545</v>
      </c>
      <c r="E95" s="2">
        <f>MACD!F95</f>
        <v>1.1460160445299579</v>
      </c>
      <c r="F95" s="2">
        <f>'Moving Avg'!D95</f>
        <v>66.266800000000003</v>
      </c>
      <c r="G95" s="2">
        <f>'Moving Avg'!F95</f>
        <v>67.85508999999999</v>
      </c>
      <c r="H95" s="2">
        <f>'Moving Avg'!G95</f>
        <v>72.215711999999996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  <c r="M95" s="7">
        <f t="shared" si="10"/>
        <v>25</v>
      </c>
      <c r="N95" s="7">
        <f t="shared" si="11"/>
        <v>100</v>
      </c>
      <c r="O95" s="7">
        <f t="shared" si="12"/>
        <v>100</v>
      </c>
      <c r="P95" s="7">
        <f t="shared" si="13"/>
        <v>67</v>
      </c>
      <c r="Q95" s="8">
        <f t="shared" si="14"/>
        <v>68.8</v>
      </c>
      <c r="R95" s="8">
        <f t="shared" si="15"/>
        <v>76.75</v>
      </c>
      <c r="S95" s="8">
        <f t="shared" si="16"/>
        <v>73.900000000000006</v>
      </c>
      <c r="T95" s="8">
        <f t="shared" si="17"/>
        <v>73</v>
      </c>
      <c r="U95" s="7">
        <f t="shared" si="18"/>
        <v>73.150000000000006</v>
      </c>
      <c r="V95" s="7">
        <f t="shared" si="19"/>
        <v>73.112500000000011</v>
      </c>
    </row>
    <row r="96" spans="1:22" ht="13.5" x14ac:dyDescent="0.25">
      <c r="A96" s="3">
        <f>RSI!A96</f>
        <v>42445</v>
      </c>
      <c r="B96" s="2">
        <f>RSI!B96</f>
        <v>69.208699999999993</v>
      </c>
      <c r="C96" s="2">
        <f>RSI!I96</f>
        <v>50.689923007212784</v>
      </c>
      <c r="D96" s="2">
        <f>MACD!E96</f>
        <v>0.41361445102657513</v>
      </c>
      <c r="E96" s="2">
        <f>MACD!F96</f>
        <v>0.99953572582928141</v>
      </c>
      <c r="F96" s="2">
        <f>'Moving Avg'!D96</f>
        <v>67.041480000000007</v>
      </c>
      <c r="G96" s="2">
        <f>'Moving Avg'!F96</f>
        <v>67.784525000000002</v>
      </c>
      <c r="H96" s="2">
        <f>'Moving Avg'!G96</f>
        <v>71.990836000000002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  <c r="M96" s="7">
        <f t="shared" si="10"/>
        <v>25</v>
      </c>
      <c r="N96" s="7">
        <f t="shared" si="11"/>
        <v>100</v>
      </c>
      <c r="O96" s="7">
        <f t="shared" si="12"/>
        <v>100</v>
      </c>
      <c r="P96" s="7">
        <f t="shared" si="13"/>
        <v>67</v>
      </c>
      <c r="Q96" s="8">
        <f t="shared" si="14"/>
        <v>68.8</v>
      </c>
      <c r="R96" s="8">
        <f t="shared" si="15"/>
        <v>76.75</v>
      </c>
      <c r="S96" s="8">
        <f t="shared" si="16"/>
        <v>73.900000000000006</v>
      </c>
      <c r="T96" s="8">
        <f t="shared" si="17"/>
        <v>73</v>
      </c>
      <c r="U96" s="7">
        <f t="shared" si="18"/>
        <v>73.150000000000006</v>
      </c>
      <c r="V96" s="7">
        <f t="shared" si="19"/>
        <v>73.112500000000011</v>
      </c>
    </row>
    <row r="97" spans="1:22" ht="13.5" x14ac:dyDescent="0.25">
      <c r="A97" s="3">
        <f>RSI!A97</f>
        <v>42446</v>
      </c>
      <c r="B97" s="2">
        <f>RSI!B97</f>
        <v>69.208699999999993</v>
      </c>
      <c r="C97" s="2">
        <f>RSI!I97</f>
        <v>50.689923007212784</v>
      </c>
      <c r="D97" s="2">
        <f>MACD!E97</f>
        <v>1.8301935468201691E-2</v>
      </c>
      <c r="E97" s="2">
        <f>MACD!F97</f>
        <v>0.80328896775706549</v>
      </c>
      <c r="F97" s="2">
        <f>'Moving Avg'!D97</f>
        <v>68.030480000000011</v>
      </c>
      <c r="G97" s="2">
        <f>'Moving Avg'!F97</f>
        <v>67.71396</v>
      </c>
      <c r="H97" s="2">
        <f>'Moving Avg'!G97</f>
        <v>71.775474000000003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CONFIRMED BULLISH</v>
      </c>
      <c r="M97" s="7">
        <f t="shared" si="10"/>
        <v>25</v>
      </c>
      <c r="N97" s="7">
        <f t="shared" si="11"/>
        <v>100</v>
      </c>
      <c r="O97" s="7">
        <f t="shared" si="12"/>
        <v>100</v>
      </c>
      <c r="P97" s="7">
        <f t="shared" si="13"/>
        <v>67</v>
      </c>
      <c r="Q97" s="8">
        <f t="shared" si="14"/>
        <v>68.8</v>
      </c>
      <c r="R97" s="8">
        <f t="shared" si="15"/>
        <v>76.75</v>
      </c>
      <c r="S97" s="8">
        <f t="shared" si="16"/>
        <v>73.900000000000006</v>
      </c>
      <c r="T97" s="8">
        <f t="shared" si="17"/>
        <v>73</v>
      </c>
      <c r="U97" s="7">
        <f t="shared" si="18"/>
        <v>73.150000000000006</v>
      </c>
      <c r="V97" s="7">
        <f t="shared" si="19"/>
        <v>73.112500000000011</v>
      </c>
    </row>
    <row r="98" spans="1:22" ht="13.5" x14ac:dyDescent="0.25">
      <c r="A98" s="3">
        <f>RSI!A98</f>
        <v>42447</v>
      </c>
      <c r="B98" s="2">
        <f>RSI!B98</f>
        <v>67.290300000000002</v>
      </c>
      <c r="C98" s="2">
        <f>RSI!I98</f>
        <v>42.803798232054454</v>
      </c>
      <c r="D98" s="2">
        <f>MACD!E98</f>
        <v>-0.17579079820822585</v>
      </c>
      <c r="E98" s="2">
        <f>MACD!F98</f>
        <v>0.60747301456400726</v>
      </c>
      <c r="F98" s="2">
        <f>'Moving Avg'!D98</f>
        <v>68.057659999999998</v>
      </c>
      <c r="G98" s="2">
        <f>'Moving Avg'!F98</f>
        <v>67.550084999999996</v>
      </c>
      <c r="H98" s="2">
        <f>'Moving Avg'!G98</f>
        <v>71.521744000000012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CONFIRMED BULLISH</v>
      </c>
      <c r="M98" s="7">
        <f t="shared" si="10"/>
        <v>25</v>
      </c>
      <c r="N98" s="7">
        <f t="shared" si="11"/>
        <v>100</v>
      </c>
      <c r="O98" s="7">
        <f t="shared" si="12"/>
        <v>100</v>
      </c>
      <c r="P98" s="7">
        <f t="shared" si="13"/>
        <v>67</v>
      </c>
      <c r="Q98" s="8">
        <f t="shared" si="14"/>
        <v>68.8</v>
      </c>
      <c r="R98" s="8">
        <f t="shared" si="15"/>
        <v>76.75</v>
      </c>
      <c r="S98" s="8">
        <f t="shared" si="16"/>
        <v>73.900000000000006</v>
      </c>
      <c r="T98" s="8">
        <f t="shared" si="17"/>
        <v>73</v>
      </c>
      <c r="U98" s="7">
        <f t="shared" si="18"/>
        <v>73.150000000000006</v>
      </c>
      <c r="V98" s="7">
        <f t="shared" si="19"/>
        <v>73.112500000000011</v>
      </c>
    </row>
    <row r="99" spans="1:22" ht="13.5" x14ac:dyDescent="0.25">
      <c r="A99" s="3">
        <f>RSI!A99</f>
        <v>42450</v>
      </c>
      <c r="B99" s="2">
        <f>RSI!B99</f>
        <v>67.290300000000002</v>
      </c>
      <c r="C99" s="2">
        <f>RSI!I99</f>
        <v>42.803798232054454</v>
      </c>
      <c r="D99" s="2">
        <f>MACD!E99</f>
        <v>-0.49110857190675006</v>
      </c>
      <c r="E99" s="2">
        <f>MACD!F99</f>
        <v>0.38775669726985579</v>
      </c>
      <c r="F99" s="2">
        <f>'Moving Avg'!D99</f>
        <v>68.057659999999998</v>
      </c>
      <c r="G99" s="2">
        <f>'Moving Avg'!F99</f>
        <v>67.464619999999996</v>
      </c>
      <c r="H99" s="2">
        <f>'Moving Avg'!G99</f>
        <v>71.316000000000017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NEUTRAL</v>
      </c>
      <c r="M99" s="7">
        <f t="shared" si="10"/>
        <v>25</v>
      </c>
      <c r="N99" s="7">
        <f t="shared" si="11"/>
        <v>100</v>
      </c>
      <c r="O99" s="7">
        <f t="shared" si="12"/>
        <v>100</v>
      </c>
      <c r="P99" s="7">
        <f t="shared" si="13"/>
        <v>49.5</v>
      </c>
      <c r="Q99" s="8">
        <f t="shared" si="14"/>
        <v>66.174999999999997</v>
      </c>
      <c r="R99" s="8">
        <f t="shared" si="15"/>
        <v>72.375</v>
      </c>
      <c r="S99" s="8">
        <f t="shared" si="16"/>
        <v>66.025000000000006</v>
      </c>
      <c r="T99" s="8">
        <f t="shared" si="17"/>
        <v>68.625</v>
      </c>
      <c r="U99" s="7">
        <f t="shared" si="18"/>
        <v>68.191666666666677</v>
      </c>
      <c r="V99" s="7">
        <f t="shared" si="19"/>
        <v>68.300000000000011</v>
      </c>
    </row>
    <row r="100" spans="1:22" ht="13.5" x14ac:dyDescent="0.25">
      <c r="A100" s="3">
        <f>RSI!A100</f>
        <v>42451</v>
      </c>
      <c r="B100" s="2">
        <f>RSI!B100</f>
        <v>67.290300000000002</v>
      </c>
      <c r="C100" s="2">
        <f>RSI!I100</f>
        <v>42.803798232054454</v>
      </c>
      <c r="D100" s="2">
        <f>MACD!E100</f>
        <v>-0.74887823993942959</v>
      </c>
      <c r="E100" s="2">
        <f>MACD!F100</f>
        <v>0.16042970982799873</v>
      </c>
      <c r="F100" s="2">
        <f>'Moving Avg'!D100</f>
        <v>68.057659999999998</v>
      </c>
      <c r="G100" s="2">
        <f>'Moving Avg'!F100</f>
        <v>67.431690000000003</v>
      </c>
      <c r="H100" s="2">
        <f>'Moving Avg'!G100</f>
        <v>71.204660000000018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NEUTRAL</v>
      </c>
      <c r="M100" s="7">
        <f t="shared" si="10"/>
        <v>25</v>
      </c>
      <c r="N100" s="7">
        <f t="shared" si="11"/>
        <v>100</v>
      </c>
      <c r="O100" s="7">
        <f t="shared" si="12"/>
        <v>100</v>
      </c>
      <c r="P100" s="7">
        <f t="shared" si="13"/>
        <v>49.5</v>
      </c>
      <c r="Q100" s="8">
        <f t="shared" si="14"/>
        <v>66.174999999999997</v>
      </c>
      <c r="R100" s="8">
        <f t="shared" si="15"/>
        <v>72.375</v>
      </c>
      <c r="S100" s="8">
        <f t="shared" si="16"/>
        <v>66.025000000000006</v>
      </c>
      <c r="T100" s="8">
        <f t="shared" si="17"/>
        <v>68.625</v>
      </c>
      <c r="U100" s="7">
        <f t="shared" si="18"/>
        <v>68.191666666666677</v>
      </c>
      <c r="V100" s="7">
        <f t="shared" si="19"/>
        <v>68.300000000000011</v>
      </c>
    </row>
    <row r="101" spans="1:22" ht="13.5" x14ac:dyDescent="0.25">
      <c r="A101" s="3">
        <f>RSI!A101</f>
        <v>42452</v>
      </c>
      <c r="B101" s="2">
        <f>RSI!B101</f>
        <v>67.290300000000002</v>
      </c>
      <c r="C101" s="2">
        <f>RSI!I101</f>
        <v>42.803798232054454</v>
      </c>
      <c r="D101" s="2">
        <f>MACD!E101</f>
        <v>-1.0390381993389468</v>
      </c>
      <c r="E101" s="2">
        <f>MACD!F101</f>
        <v>-7.9463872005390401E-2</v>
      </c>
      <c r="F101" s="2">
        <f>'Moving Avg'!D101</f>
        <v>67.67398</v>
      </c>
      <c r="G101" s="2">
        <f>'Moving Avg'!F101</f>
        <v>67.424635000000009</v>
      </c>
      <c r="H101" s="2">
        <f>'Moving Avg'!G101</f>
        <v>71.09332000000002</v>
      </c>
      <c r="I101" s="2">
        <f>'Moving Avg'!H101</f>
        <v>0</v>
      </c>
      <c r="J101" s="5" t="str">
        <f>OBV!F101</f>
        <v>BEARISH</v>
      </c>
      <c r="K101" s="5" t="str">
        <f>OBV!G101</f>
        <v>NEUTRAL</v>
      </c>
      <c r="L101" s="5" t="str">
        <f>OBV!H101</f>
        <v>CONFIRMED BEARISH</v>
      </c>
      <c r="M101" s="7">
        <f t="shared" si="10"/>
        <v>25</v>
      </c>
      <c r="N101" s="7">
        <f t="shared" si="11"/>
        <v>100</v>
      </c>
      <c r="O101" s="7">
        <f t="shared" si="12"/>
        <v>100</v>
      </c>
      <c r="P101" s="7">
        <f t="shared" si="13"/>
        <v>16.5</v>
      </c>
      <c r="Q101" s="8">
        <f t="shared" si="14"/>
        <v>61.225000000000001</v>
      </c>
      <c r="R101" s="8">
        <f t="shared" si="15"/>
        <v>64.125</v>
      </c>
      <c r="S101" s="8">
        <f t="shared" si="16"/>
        <v>51.174999999999997</v>
      </c>
      <c r="T101" s="8">
        <f t="shared" si="17"/>
        <v>60.375</v>
      </c>
      <c r="U101" s="7">
        <f t="shared" si="18"/>
        <v>58.841666666666661</v>
      </c>
      <c r="V101" s="7">
        <f t="shared" si="19"/>
        <v>59.224999999999994</v>
      </c>
    </row>
    <row r="102" spans="1:22" ht="13.5" x14ac:dyDescent="0.25">
      <c r="A102" s="3">
        <f>RSI!A102</f>
        <v>42453</v>
      </c>
      <c r="B102" s="2">
        <f>RSI!B102</f>
        <v>63.772399999999998</v>
      </c>
      <c r="C102" s="2">
        <f>RSI!I102</f>
        <v>30.933648114998618</v>
      </c>
      <c r="D102" s="2">
        <f>MACD!E102</f>
        <v>-1.1810861652577671</v>
      </c>
      <c r="E102" s="2">
        <f>MACD!F102</f>
        <v>-0.29978833065586574</v>
      </c>
      <c r="F102" s="2">
        <f>'Moving Avg'!D102</f>
        <v>66.58672</v>
      </c>
      <c r="G102" s="2">
        <f>'Moving Avg'!F102</f>
        <v>67.097935000000021</v>
      </c>
      <c r="H102" s="2">
        <f>'Moving Avg'!G102</f>
        <v>70.911622000000023</v>
      </c>
      <c r="I102" s="2">
        <f>'Moving Avg'!H102</f>
        <v>0</v>
      </c>
      <c r="J102" s="5" t="str">
        <f>OBV!F102</f>
        <v>BEARISH</v>
      </c>
      <c r="K102" s="5" t="str">
        <f>OBV!G102</f>
        <v>STRONG</v>
      </c>
      <c r="L102" s="5" t="str">
        <f>OBV!H102</f>
        <v>CONFIRMED BEARISH</v>
      </c>
      <c r="M102" s="7">
        <f t="shared" si="10"/>
        <v>25</v>
      </c>
      <c r="N102" s="7">
        <f t="shared" si="11"/>
        <v>100</v>
      </c>
      <c r="O102" s="7">
        <f t="shared" si="12"/>
        <v>100</v>
      </c>
      <c r="P102" s="7">
        <f t="shared" si="13"/>
        <v>33</v>
      </c>
      <c r="Q102" s="8">
        <f t="shared" si="14"/>
        <v>63.7</v>
      </c>
      <c r="R102" s="8">
        <f t="shared" si="15"/>
        <v>68.25</v>
      </c>
      <c r="S102" s="8">
        <f t="shared" si="16"/>
        <v>58.6</v>
      </c>
      <c r="T102" s="8">
        <f t="shared" si="17"/>
        <v>64.5</v>
      </c>
      <c r="U102" s="7">
        <f t="shared" si="18"/>
        <v>63.516666666666659</v>
      </c>
      <c r="V102" s="7">
        <f t="shared" si="19"/>
        <v>63.762499999999996</v>
      </c>
    </row>
    <row r="103" spans="1:22" ht="13.5" x14ac:dyDescent="0.25">
      <c r="A103" s="3">
        <f>RSI!A103</f>
        <v>42454</v>
      </c>
      <c r="B103" s="2">
        <f>RSI!B103</f>
        <v>63.772399999999998</v>
      </c>
      <c r="C103" s="2">
        <f>RSI!I103</f>
        <v>30.933648114998618</v>
      </c>
      <c r="D103" s="2">
        <f>MACD!E103</f>
        <v>-0.82859569792627497</v>
      </c>
      <c r="E103" s="2">
        <f>MACD!F103</f>
        <v>-0.40554980410994756</v>
      </c>
      <c r="F103" s="2">
        <f>'Moving Avg'!D103</f>
        <v>65.883139999999997</v>
      </c>
      <c r="G103" s="2">
        <f>'Moving Avg'!F103</f>
        <v>66.771235000000019</v>
      </c>
      <c r="H103" s="2">
        <f>'Moving Avg'!G103</f>
        <v>70.684970000000021</v>
      </c>
      <c r="I103" s="2">
        <f>'Moving Avg'!H103</f>
        <v>0</v>
      </c>
      <c r="J103" s="5" t="str">
        <f>OBV!F103</f>
        <v>BEARISH</v>
      </c>
      <c r="K103" s="5" t="str">
        <f>OBV!G103</f>
        <v>STRONG</v>
      </c>
      <c r="L103" s="5" t="str">
        <f>OBV!H103</f>
        <v>CONFIRMED BEARISH</v>
      </c>
      <c r="M103" s="7">
        <f t="shared" si="10"/>
        <v>25</v>
      </c>
      <c r="N103" s="7">
        <f t="shared" si="11"/>
        <v>100</v>
      </c>
      <c r="O103" s="7">
        <f t="shared" si="12"/>
        <v>100</v>
      </c>
      <c r="P103" s="7">
        <f t="shared" si="13"/>
        <v>33</v>
      </c>
      <c r="Q103" s="8">
        <f t="shared" si="14"/>
        <v>63.7</v>
      </c>
      <c r="R103" s="8">
        <f t="shared" si="15"/>
        <v>68.25</v>
      </c>
      <c r="S103" s="8">
        <f t="shared" si="16"/>
        <v>58.6</v>
      </c>
      <c r="T103" s="8">
        <f t="shared" si="17"/>
        <v>64.5</v>
      </c>
      <c r="U103" s="7">
        <f t="shared" si="18"/>
        <v>63.516666666666659</v>
      </c>
      <c r="V103" s="7">
        <f t="shared" si="19"/>
        <v>63.762499999999996</v>
      </c>
    </row>
    <row r="104" spans="1:22" ht="13.5" x14ac:dyDescent="0.25">
      <c r="A104" s="3">
        <f>RSI!A104</f>
        <v>42457</v>
      </c>
      <c r="B104" s="2">
        <f>RSI!B104</f>
        <v>63.772399999999998</v>
      </c>
      <c r="C104" s="2">
        <f>RSI!I104</f>
        <v>30.933648114998618</v>
      </c>
      <c r="D104" s="2">
        <f>MACD!E104</f>
        <v>-0.48353626400074745</v>
      </c>
      <c r="E104" s="2">
        <f>MACD!F104</f>
        <v>-0.42114709608810752</v>
      </c>
      <c r="F104" s="2">
        <f>'Moving Avg'!D104</f>
        <v>65.179560000000009</v>
      </c>
      <c r="G104" s="2">
        <f>'Moving Avg'!F104</f>
        <v>66.473285000000018</v>
      </c>
      <c r="H104" s="2">
        <f>'Moving Avg'!G104</f>
        <v>70.500972000000019</v>
      </c>
      <c r="I104" s="2">
        <f>'Moving Avg'!H104</f>
        <v>0</v>
      </c>
      <c r="J104" s="5" t="str">
        <f>OBV!F104</f>
        <v>BEARISH</v>
      </c>
      <c r="K104" s="5" t="str">
        <f>OBV!G104</f>
        <v>STRONG</v>
      </c>
      <c r="L104" s="5" t="str">
        <f>OBV!H104</f>
        <v>CONFIRMED BEARISH</v>
      </c>
      <c r="M104" s="7">
        <f t="shared" si="10"/>
        <v>25</v>
      </c>
      <c r="N104" s="7">
        <f t="shared" si="11"/>
        <v>100</v>
      </c>
      <c r="O104" s="7">
        <f t="shared" si="12"/>
        <v>100</v>
      </c>
      <c r="P104" s="7">
        <f t="shared" si="13"/>
        <v>33</v>
      </c>
      <c r="Q104" s="8">
        <f t="shared" si="14"/>
        <v>63.7</v>
      </c>
      <c r="R104" s="8">
        <f t="shared" si="15"/>
        <v>68.25</v>
      </c>
      <c r="S104" s="8">
        <f t="shared" si="16"/>
        <v>58.6</v>
      </c>
      <c r="T104" s="8">
        <f t="shared" si="17"/>
        <v>64.5</v>
      </c>
      <c r="U104" s="7">
        <f t="shared" si="18"/>
        <v>63.516666666666659</v>
      </c>
      <c r="V104" s="7">
        <f t="shared" si="19"/>
        <v>63.762499999999996</v>
      </c>
    </row>
    <row r="105" spans="1:22" ht="13.5" x14ac:dyDescent="0.25">
      <c r="A105" s="3">
        <f>RSI!A105</f>
        <v>42458</v>
      </c>
      <c r="B105" s="2">
        <f>RSI!B105</f>
        <v>63.772399999999998</v>
      </c>
      <c r="C105" s="2">
        <f>RSI!I105</f>
        <v>30.933648114998618</v>
      </c>
      <c r="D105" s="2">
        <f>MACD!E105</f>
        <v>-0.167590140395248</v>
      </c>
      <c r="E105" s="2">
        <f>MACD!F105</f>
        <v>-0.37043570494953559</v>
      </c>
      <c r="F105" s="2">
        <f>'Moving Avg'!D105</f>
        <v>64.475980000000007</v>
      </c>
      <c r="G105" s="2">
        <f>'Moving Avg'!F105</f>
        <v>66.31647000000001</v>
      </c>
      <c r="H105" s="2">
        <f>'Moving Avg'!G105</f>
        <v>70.281534000000022</v>
      </c>
      <c r="I105" s="2">
        <f>'Moving Avg'!H105</f>
        <v>0</v>
      </c>
      <c r="J105" s="5" t="str">
        <f>OBV!F105</f>
        <v>BEARISH</v>
      </c>
      <c r="K105" s="5" t="str">
        <f>OBV!G105</f>
        <v>STRONG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100</v>
      </c>
      <c r="P105" s="7">
        <f t="shared" si="13"/>
        <v>33</v>
      </c>
      <c r="Q105" s="8">
        <f t="shared" si="14"/>
        <v>28.7</v>
      </c>
      <c r="R105" s="8">
        <f t="shared" si="15"/>
        <v>48.25</v>
      </c>
      <c r="S105" s="8">
        <f t="shared" si="16"/>
        <v>43.6</v>
      </c>
      <c r="T105" s="8">
        <f t="shared" si="17"/>
        <v>39.5</v>
      </c>
      <c r="U105" s="7">
        <f t="shared" si="18"/>
        <v>40.183333333333337</v>
      </c>
      <c r="V105" s="7">
        <f t="shared" si="19"/>
        <v>40.012500000000003</v>
      </c>
    </row>
    <row r="106" spans="1:22" ht="13.5" x14ac:dyDescent="0.25">
      <c r="A106" s="3">
        <f>RSI!A106</f>
        <v>42459</v>
      </c>
      <c r="B106" s="2">
        <f>RSI!B106</f>
        <v>63.772399999999998</v>
      </c>
      <c r="C106" s="2">
        <f>RSI!I106</f>
        <v>30.933648114998618</v>
      </c>
      <c r="D106" s="2">
        <f>MACD!E106</f>
        <v>0.41708434551100027</v>
      </c>
      <c r="E106" s="2">
        <f>MACD!F106</f>
        <v>-0.21293169485742844</v>
      </c>
      <c r="F106" s="2">
        <f>'Moving Avg'!D106</f>
        <v>63.77239999999999</v>
      </c>
      <c r="G106" s="2">
        <f>'Moving Avg'!F106</f>
        <v>66.164880000000011</v>
      </c>
      <c r="H106" s="2">
        <f>'Moving Avg'!G106</f>
        <v>70.062932000000004</v>
      </c>
      <c r="I106" s="2">
        <f>'Moving Avg'!H106</f>
        <v>0</v>
      </c>
      <c r="J106" s="5" t="str">
        <f>OBV!F106</f>
        <v>BEARISH</v>
      </c>
      <c r="K106" s="5" t="str">
        <f>OBV!G106</f>
        <v>STRONG</v>
      </c>
      <c r="L106" s="5" t="str">
        <f>OBV!H106</f>
        <v>CONFIRMED BEARISH</v>
      </c>
      <c r="M106" s="7">
        <f t="shared" si="10"/>
        <v>25</v>
      </c>
      <c r="N106" s="7">
        <f t="shared" si="11"/>
        <v>0</v>
      </c>
      <c r="O106" s="7">
        <f t="shared" si="12"/>
        <v>100</v>
      </c>
      <c r="P106" s="7">
        <f t="shared" si="13"/>
        <v>33</v>
      </c>
      <c r="Q106" s="8">
        <f t="shared" si="14"/>
        <v>28.7</v>
      </c>
      <c r="R106" s="8">
        <f t="shared" si="15"/>
        <v>48.25</v>
      </c>
      <c r="S106" s="8">
        <f t="shared" si="16"/>
        <v>43.6</v>
      </c>
      <c r="T106" s="8">
        <f t="shared" si="17"/>
        <v>39.5</v>
      </c>
      <c r="U106" s="7">
        <f t="shared" si="18"/>
        <v>40.183333333333337</v>
      </c>
      <c r="V106" s="7">
        <f t="shared" si="19"/>
        <v>40.012500000000003</v>
      </c>
    </row>
    <row r="107" spans="1:22" ht="13.5" x14ac:dyDescent="0.25">
      <c r="A107" s="3">
        <f>RSI!A107</f>
        <v>42460</v>
      </c>
      <c r="B107" s="2">
        <f>RSI!B107</f>
        <v>63.772399999999998</v>
      </c>
      <c r="C107" s="2">
        <f>RSI!I107</f>
        <v>30.933648114998618</v>
      </c>
      <c r="D107" s="2">
        <f>MACD!E107</f>
        <v>0.93236168523229423</v>
      </c>
      <c r="E107" s="2">
        <f>MACD!F107</f>
        <v>1.6126981160516085E-2</v>
      </c>
      <c r="F107" s="2">
        <f>'Moving Avg'!D107</f>
        <v>63.77239999999999</v>
      </c>
      <c r="G107" s="2">
        <f>'Moving Avg'!F107</f>
        <v>66.008325000000013</v>
      </c>
      <c r="H107" s="2">
        <f>'Moving Avg'!G107</f>
        <v>69.843388000000004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  <c r="M107" s="7">
        <f t="shared" si="10"/>
        <v>25</v>
      </c>
      <c r="N107" s="7">
        <f t="shared" si="11"/>
        <v>0</v>
      </c>
      <c r="O107" s="7">
        <f t="shared" si="12"/>
        <v>100</v>
      </c>
      <c r="P107" s="7">
        <f t="shared" si="13"/>
        <v>33</v>
      </c>
      <c r="Q107" s="8">
        <f t="shared" si="14"/>
        <v>28.7</v>
      </c>
      <c r="R107" s="8">
        <f t="shared" si="15"/>
        <v>48.25</v>
      </c>
      <c r="S107" s="8">
        <f t="shared" si="16"/>
        <v>43.6</v>
      </c>
      <c r="T107" s="8">
        <f t="shared" si="17"/>
        <v>39.5</v>
      </c>
      <c r="U107" s="7">
        <f t="shared" si="18"/>
        <v>40.183333333333337</v>
      </c>
      <c r="V107" s="7">
        <f t="shared" si="19"/>
        <v>40.012500000000003</v>
      </c>
    </row>
    <row r="108" spans="1:22" ht="13.5" x14ac:dyDescent="0.25">
      <c r="A108" s="3">
        <f>RSI!A108</f>
        <v>42461</v>
      </c>
      <c r="B108" s="2">
        <f>RSI!B108</f>
        <v>63.772399999999998</v>
      </c>
      <c r="C108" s="2">
        <f>RSI!I108</f>
        <v>30.933648114998618</v>
      </c>
      <c r="D108" s="2">
        <f>MACD!E108</f>
        <v>1.0922574735013058</v>
      </c>
      <c r="E108" s="2">
        <f>MACD!F108</f>
        <v>0.23135307962867402</v>
      </c>
      <c r="F108" s="2">
        <f>'Moving Avg'!D108</f>
        <v>63.77239999999999</v>
      </c>
      <c r="G108" s="2">
        <f>'Moving Avg'!F108</f>
        <v>65.851770000000016</v>
      </c>
      <c r="H108" s="2">
        <f>'Moving Avg'!G108</f>
        <v>69.623844000000005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  <c r="M108" s="7">
        <f t="shared" si="10"/>
        <v>25</v>
      </c>
      <c r="N108" s="7">
        <f t="shared" si="11"/>
        <v>0</v>
      </c>
      <c r="O108" s="7">
        <f t="shared" si="12"/>
        <v>100</v>
      </c>
      <c r="P108" s="7">
        <f t="shared" si="13"/>
        <v>33</v>
      </c>
      <c r="Q108" s="8">
        <f t="shared" si="14"/>
        <v>28.7</v>
      </c>
      <c r="R108" s="8">
        <f t="shared" si="15"/>
        <v>48.25</v>
      </c>
      <c r="S108" s="8">
        <f t="shared" si="16"/>
        <v>43.6</v>
      </c>
      <c r="T108" s="8">
        <f t="shared" si="17"/>
        <v>39.5</v>
      </c>
      <c r="U108" s="7">
        <f t="shared" si="18"/>
        <v>40.183333333333337</v>
      </c>
      <c r="V108" s="7">
        <f t="shared" si="19"/>
        <v>40.012500000000003</v>
      </c>
    </row>
    <row r="109" spans="1:22" ht="13.5" x14ac:dyDescent="0.25">
      <c r="A109" s="3">
        <f>RSI!A109</f>
        <v>42464</v>
      </c>
      <c r="B109" s="2">
        <f>RSI!B109</f>
        <v>63.772399999999998</v>
      </c>
      <c r="C109" s="2">
        <f>RSI!I109</f>
        <v>30.933648114998618</v>
      </c>
      <c r="D109" s="2">
        <f>MACD!E109</f>
        <v>1.245174601364468</v>
      </c>
      <c r="E109" s="2">
        <f>MACD!F109</f>
        <v>0.43411738397583288</v>
      </c>
      <c r="F109" s="2">
        <f>'Moving Avg'!D109</f>
        <v>63.77239999999999</v>
      </c>
      <c r="G109" s="2">
        <f>'Moving Avg'!F109</f>
        <v>65.747489999999999</v>
      </c>
      <c r="H109" s="2">
        <f>'Moving Avg'!G109</f>
        <v>69.35945000000001</v>
      </c>
      <c r="I109" s="2">
        <f>'Moving Avg'!H109</f>
        <v>0</v>
      </c>
      <c r="J109" s="5" t="str">
        <f>OBV!F109</f>
        <v>NEUTRAL</v>
      </c>
      <c r="K109" s="5" t="str">
        <f>OBV!G109</f>
        <v>NEUTRAL</v>
      </c>
      <c r="L109" s="5" t="str">
        <f>OBV!H109</f>
        <v>NEUTRAL</v>
      </c>
      <c r="M109" s="7">
        <f t="shared" si="10"/>
        <v>25</v>
      </c>
      <c r="N109" s="7">
        <f t="shared" si="11"/>
        <v>0</v>
      </c>
      <c r="O109" s="7">
        <f t="shared" si="12"/>
        <v>100</v>
      </c>
      <c r="P109" s="7">
        <f t="shared" si="13"/>
        <v>33</v>
      </c>
      <c r="Q109" s="8">
        <f t="shared" si="14"/>
        <v>28.7</v>
      </c>
      <c r="R109" s="8">
        <f t="shared" si="15"/>
        <v>48.25</v>
      </c>
      <c r="S109" s="8">
        <f t="shared" si="16"/>
        <v>43.6</v>
      </c>
      <c r="T109" s="8">
        <f t="shared" si="17"/>
        <v>39.5</v>
      </c>
      <c r="U109" s="7">
        <f t="shared" si="18"/>
        <v>40.183333333333337</v>
      </c>
      <c r="V109" s="7">
        <f t="shared" si="19"/>
        <v>40.012500000000003</v>
      </c>
    </row>
    <row r="110" spans="1:22" ht="13.5" x14ac:dyDescent="0.25">
      <c r="A110" s="3">
        <f>RSI!A110</f>
        <v>42465</v>
      </c>
      <c r="B110" s="2">
        <f>RSI!B110</f>
        <v>63.772399999999998</v>
      </c>
      <c r="C110" s="2">
        <f>RSI!I110</f>
        <v>30.933648114998618</v>
      </c>
      <c r="D110" s="2">
        <f>MACD!E110</f>
        <v>1.3908814724668019</v>
      </c>
      <c r="E110" s="2">
        <f>MACD!F110</f>
        <v>0.62547020167402678</v>
      </c>
      <c r="F110" s="2">
        <f>'Moving Avg'!D110</f>
        <v>63.77239999999999</v>
      </c>
      <c r="G110" s="2">
        <f>'Moving Avg'!F110</f>
        <v>65.643209999999996</v>
      </c>
      <c r="H110" s="2">
        <f>'Moving Avg'!G110</f>
        <v>69.095055999999985</v>
      </c>
      <c r="I110" s="2">
        <f>'Moving Avg'!H110</f>
        <v>0</v>
      </c>
      <c r="J110" s="5" t="str">
        <f>OBV!F110</f>
        <v>NEUTRAL</v>
      </c>
      <c r="K110" s="5" t="str">
        <f>OBV!G110</f>
        <v>NEUTRAL</v>
      </c>
      <c r="L110" s="5" t="str">
        <f>OBV!H110</f>
        <v>NEUTRAL</v>
      </c>
      <c r="M110" s="7">
        <f t="shared" si="10"/>
        <v>25</v>
      </c>
      <c r="N110" s="7">
        <f t="shared" si="11"/>
        <v>0</v>
      </c>
      <c r="O110" s="7">
        <f t="shared" si="12"/>
        <v>100</v>
      </c>
      <c r="P110" s="7">
        <f t="shared" si="13"/>
        <v>33</v>
      </c>
      <c r="Q110" s="8">
        <f t="shared" si="14"/>
        <v>28.7</v>
      </c>
      <c r="R110" s="8">
        <f t="shared" si="15"/>
        <v>48.25</v>
      </c>
      <c r="S110" s="8">
        <f t="shared" si="16"/>
        <v>43.6</v>
      </c>
      <c r="T110" s="8">
        <f t="shared" si="17"/>
        <v>39.5</v>
      </c>
      <c r="U110" s="7">
        <f t="shared" si="18"/>
        <v>40.183333333333337</v>
      </c>
      <c r="V110" s="7">
        <f t="shared" si="19"/>
        <v>40.012500000000003</v>
      </c>
    </row>
    <row r="111" spans="1:22" ht="13.5" x14ac:dyDescent="0.25">
      <c r="A111" s="3">
        <f>RSI!A111</f>
        <v>42466</v>
      </c>
      <c r="B111" s="2">
        <f>RSI!B111</f>
        <v>63.772399999999998</v>
      </c>
      <c r="C111" s="2">
        <f>RSI!I111</f>
        <v>30.933648114998618</v>
      </c>
      <c r="D111" s="2">
        <f>MACD!E111</f>
        <v>1.5292788048407999</v>
      </c>
      <c r="E111" s="2">
        <f>MACD!F111</f>
        <v>0.8062319223073815</v>
      </c>
      <c r="F111" s="2">
        <f>'Moving Avg'!D111</f>
        <v>63.77239999999999</v>
      </c>
      <c r="G111" s="2">
        <f>'Moving Avg'!F111</f>
        <v>65.565065000000004</v>
      </c>
      <c r="H111" s="2">
        <f>'Moving Avg'!G111</f>
        <v>68.83066199999999</v>
      </c>
      <c r="I111" s="2">
        <f>'Moving Avg'!H111</f>
        <v>0</v>
      </c>
      <c r="J111" s="5" t="str">
        <f>OBV!F111</f>
        <v>NEUTRAL</v>
      </c>
      <c r="K111" s="5" t="str">
        <f>OBV!G111</f>
        <v>NEUTRAL</v>
      </c>
      <c r="L111" s="5" t="str">
        <f>OBV!H111</f>
        <v>NEUTRAL</v>
      </c>
      <c r="M111" s="7">
        <f t="shared" si="10"/>
        <v>25</v>
      </c>
      <c r="N111" s="7">
        <f t="shared" si="11"/>
        <v>0</v>
      </c>
      <c r="O111" s="7">
        <f t="shared" si="12"/>
        <v>100</v>
      </c>
      <c r="P111" s="7">
        <f t="shared" si="13"/>
        <v>33</v>
      </c>
      <c r="Q111" s="8">
        <f t="shared" si="14"/>
        <v>28.7</v>
      </c>
      <c r="R111" s="8">
        <f t="shared" si="15"/>
        <v>48.25</v>
      </c>
      <c r="S111" s="8">
        <f t="shared" si="16"/>
        <v>43.6</v>
      </c>
      <c r="T111" s="8">
        <f t="shared" si="17"/>
        <v>39.5</v>
      </c>
      <c r="U111" s="7">
        <f t="shared" si="18"/>
        <v>40.183333333333337</v>
      </c>
      <c r="V111" s="7">
        <f t="shared" si="19"/>
        <v>40.012500000000003</v>
      </c>
    </row>
    <row r="112" spans="1:22" ht="13.5" x14ac:dyDescent="0.25">
      <c r="A112" s="3">
        <f>RSI!A112</f>
        <v>42467</v>
      </c>
      <c r="B112" s="2">
        <f>RSI!B112</f>
        <v>62.726900000000001</v>
      </c>
      <c r="C112" s="2">
        <f>RSI!I112</f>
        <v>26.373051444139762</v>
      </c>
      <c r="D112" s="2">
        <f>MACD!E112</f>
        <v>1.1966011728849111</v>
      </c>
      <c r="E112" s="2">
        <f>MACD!F112</f>
        <v>0.88430577242288755</v>
      </c>
      <c r="F112" s="2">
        <f>'Moving Avg'!D112</f>
        <v>63.563300000000005</v>
      </c>
      <c r="G112" s="2">
        <f>'Moving Avg'!F112</f>
        <v>65.488224999999986</v>
      </c>
      <c r="H112" s="2">
        <f>'Moving Avg'!G112</f>
        <v>68.584981999999982</v>
      </c>
      <c r="I112" s="2">
        <f>'Moving Avg'!H112</f>
        <v>0</v>
      </c>
      <c r="J112" s="5" t="str">
        <f>OBV!F112</f>
        <v>BEARISH</v>
      </c>
      <c r="K112" s="5" t="str">
        <f>OBV!G112</f>
        <v>NEUTRAL</v>
      </c>
      <c r="L112" s="5" t="str">
        <f>OBV!H112</f>
        <v>CONFIRMED BEARISH</v>
      </c>
      <c r="M112" s="7">
        <f t="shared" si="10"/>
        <v>50</v>
      </c>
      <c r="N112" s="7">
        <f t="shared" si="11"/>
        <v>0</v>
      </c>
      <c r="O112" s="7">
        <f t="shared" si="12"/>
        <v>100</v>
      </c>
      <c r="P112" s="7">
        <f t="shared" si="13"/>
        <v>16.5</v>
      </c>
      <c r="Q112" s="8">
        <f t="shared" si="14"/>
        <v>34.975000000000001</v>
      </c>
      <c r="R112" s="8">
        <f t="shared" si="15"/>
        <v>49.125</v>
      </c>
      <c r="S112" s="8">
        <f t="shared" si="16"/>
        <v>39.924999999999997</v>
      </c>
      <c r="T112" s="8">
        <f t="shared" si="17"/>
        <v>41.625</v>
      </c>
      <c r="U112" s="7">
        <f t="shared" si="18"/>
        <v>41.341666666666661</v>
      </c>
      <c r="V112" s="7">
        <f t="shared" si="19"/>
        <v>41.412499999999994</v>
      </c>
    </row>
    <row r="113" spans="1:22" ht="13.5" x14ac:dyDescent="0.25">
      <c r="A113" s="3">
        <f>RSI!A113</f>
        <v>42468</v>
      </c>
      <c r="B113" s="2">
        <f>RSI!B113</f>
        <v>62.726900000000001</v>
      </c>
      <c r="C113" s="2">
        <f>RSI!I113</f>
        <v>26.373051444139762</v>
      </c>
      <c r="D113" s="2">
        <f>MACD!E113</f>
        <v>0.93423435385524556</v>
      </c>
      <c r="E113" s="2">
        <f>MACD!F113</f>
        <v>0.89429148870935915</v>
      </c>
      <c r="F113" s="2">
        <f>'Moving Avg'!D113</f>
        <v>63.354199999999992</v>
      </c>
      <c r="G113" s="2">
        <f>'Moving Avg'!F113</f>
        <v>65.266850000000005</v>
      </c>
      <c r="H113" s="2">
        <f>'Moving Avg'!G113</f>
        <v>68.295391999999978</v>
      </c>
      <c r="I113" s="2">
        <f>'Moving Avg'!H113</f>
        <v>0</v>
      </c>
      <c r="J113" s="5" t="str">
        <f>OBV!F113</f>
        <v>BEARISH</v>
      </c>
      <c r="K113" s="5" t="str">
        <f>OBV!G113</f>
        <v>NEUTRAL</v>
      </c>
      <c r="L113" s="5" t="str">
        <f>OBV!H113</f>
        <v>CONFIRMED BEARISH</v>
      </c>
      <c r="M113" s="7">
        <f t="shared" si="10"/>
        <v>50</v>
      </c>
      <c r="N113" s="7">
        <f t="shared" si="11"/>
        <v>0</v>
      </c>
      <c r="O113" s="7">
        <f t="shared" si="12"/>
        <v>100</v>
      </c>
      <c r="P113" s="7">
        <f t="shared" si="13"/>
        <v>16.5</v>
      </c>
      <c r="Q113" s="8">
        <f t="shared" si="14"/>
        <v>34.975000000000001</v>
      </c>
      <c r="R113" s="8">
        <f t="shared" si="15"/>
        <v>49.125</v>
      </c>
      <c r="S113" s="8">
        <f t="shared" si="16"/>
        <v>39.924999999999997</v>
      </c>
      <c r="T113" s="8">
        <f t="shared" si="17"/>
        <v>41.625</v>
      </c>
      <c r="U113" s="7">
        <f t="shared" si="18"/>
        <v>41.341666666666661</v>
      </c>
      <c r="V113" s="7">
        <f t="shared" si="19"/>
        <v>41.412499999999994</v>
      </c>
    </row>
    <row r="114" spans="1:22" ht="13.5" x14ac:dyDescent="0.25">
      <c r="A114" s="3">
        <f>RSI!A114</f>
        <v>42471</v>
      </c>
      <c r="B114" s="2">
        <f>RSI!B114</f>
        <v>63.772399999999998</v>
      </c>
      <c r="C114" s="2">
        <f>RSI!I114</f>
        <v>37.123957999945858</v>
      </c>
      <c r="D114" s="2">
        <f>MACD!E114</f>
        <v>0.65249984488495727</v>
      </c>
      <c r="E114" s="2">
        <f>MACD!F114</f>
        <v>0.84593315994447882</v>
      </c>
      <c r="F114" s="2">
        <f>'Moving Avg'!D114</f>
        <v>63.354200000000006</v>
      </c>
      <c r="G114" s="2">
        <f>'Moving Avg'!F114</f>
        <v>65.090954999999994</v>
      </c>
      <c r="H114" s="2">
        <f>'Moving Avg'!G114</f>
        <v>68.026711999999975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  <c r="M114" s="7">
        <f t="shared" si="10"/>
        <v>25</v>
      </c>
      <c r="N114" s="7">
        <f t="shared" si="11"/>
        <v>100</v>
      </c>
      <c r="O114" s="7">
        <f t="shared" si="12"/>
        <v>100</v>
      </c>
      <c r="P114" s="7">
        <f t="shared" si="13"/>
        <v>33</v>
      </c>
      <c r="Q114" s="8">
        <f t="shared" si="14"/>
        <v>63.7</v>
      </c>
      <c r="R114" s="8">
        <f t="shared" si="15"/>
        <v>68.25</v>
      </c>
      <c r="S114" s="8">
        <f t="shared" si="16"/>
        <v>58.6</v>
      </c>
      <c r="T114" s="8">
        <f t="shared" si="17"/>
        <v>64.5</v>
      </c>
      <c r="U114" s="7">
        <f t="shared" si="18"/>
        <v>63.516666666666659</v>
      </c>
      <c r="V114" s="7">
        <f t="shared" si="19"/>
        <v>63.762499999999996</v>
      </c>
    </row>
    <row r="115" spans="1:22" ht="13.5" x14ac:dyDescent="0.25">
      <c r="A115" s="3">
        <f>RSI!A115</f>
        <v>42472</v>
      </c>
      <c r="B115" s="2">
        <f>RSI!B115</f>
        <v>62.726900000000001</v>
      </c>
      <c r="C115" s="2">
        <f>RSI!I115</f>
        <v>32.07943928614425</v>
      </c>
      <c r="D115" s="2">
        <f>MACD!E115</f>
        <v>0.50177622851353476</v>
      </c>
      <c r="E115" s="2">
        <f>MACD!F115</f>
        <v>0.77710177365829003</v>
      </c>
      <c r="F115" s="2">
        <f>'Moving Avg'!D115</f>
        <v>63.145099999999999</v>
      </c>
      <c r="G115" s="2">
        <f>'Moving Avg'!F115</f>
        <v>64.862784999999988</v>
      </c>
      <c r="H115" s="2">
        <f>'Moving Avg'!G115</f>
        <v>67.754895999999974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  <c r="M115" s="7">
        <f t="shared" si="10"/>
        <v>25</v>
      </c>
      <c r="N115" s="7">
        <f t="shared" si="11"/>
        <v>100</v>
      </c>
      <c r="O115" s="7">
        <f t="shared" si="12"/>
        <v>100</v>
      </c>
      <c r="P115" s="7">
        <f t="shared" si="13"/>
        <v>16.5</v>
      </c>
      <c r="Q115" s="8">
        <f t="shared" si="14"/>
        <v>61.225000000000001</v>
      </c>
      <c r="R115" s="8">
        <f t="shared" si="15"/>
        <v>64.125</v>
      </c>
      <c r="S115" s="8">
        <f t="shared" si="16"/>
        <v>51.174999999999997</v>
      </c>
      <c r="T115" s="8">
        <f t="shared" si="17"/>
        <v>60.375</v>
      </c>
      <c r="U115" s="7">
        <f t="shared" si="18"/>
        <v>58.841666666666661</v>
      </c>
      <c r="V115" s="7">
        <f t="shared" si="19"/>
        <v>59.224999999999994</v>
      </c>
    </row>
    <row r="116" spans="1:22" ht="13.5" x14ac:dyDescent="0.25">
      <c r="A116" s="3">
        <f>RSI!A116</f>
        <v>42473</v>
      </c>
      <c r="B116" s="2">
        <f>RSI!B116</f>
        <v>64.289900000000003</v>
      </c>
      <c r="C116" s="2">
        <f>RSI!I116</f>
        <v>44.271162003573934</v>
      </c>
      <c r="D116" s="2">
        <f>MACD!E116</f>
        <v>0.27410642960698794</v>
      </c>
      <c r="E116" s="2">
        <f>MACD!F116</f>
        <v>0.67650270484802966</v>
      </c>
      <c r="F116" s="2">
        <f>'Moving Avg'!D116</f>
        <v>63.248599999999996</v>
      </c>
      <c r="G116" s="2">
        <f>'Moving Avg'!F116</f>
        <v>64.616844999999984</v>
      </c>
      <c r="H116" s="2">
        <f>'Moving Avg'!G116</f>
        <v>67.514339999999976</v>
      </c>
      <c r="I116" s="2">
        <f>'Moving Avg'!H116</f>
        <v>0</v>
      </c>
      <c r="J116" s="5" t="str">
        <f>OBV!F116</f>
        <v>BEARISH</v>
      </c>
      <c r="K116" s="5" t="str">
        <f>OBV!G116</f>
        <v>NEUTRAL</v>
      </c>
      <c r="L116" s="5" t="str">
        <f>OBV!H116</f>
        <v>BEARISH DIVERGENCE</v>
      </c>
      <c r="M116" s="7">
        <f t="shared" si="10"/>
        <v>25</v>
      </c>
      <c r="N116" s="7">
        <f t="shared" si="11"/>
        <v>100</v>
      </c>
      <c r="O116" s="7">
        <f t="shared" si="12"/>
        <v>100</v>
      </c>
      <c r="P116" s="7">
        <f t="shared" si="13"/>
        <v>16.5</v>
      </c>
      <c r="Q116" s="8">
        <f t="shared" si="14"/>
        <v>61.225000000000001</v>
      </c>
      <c r="R116" s="8">
        <f t="shared" si="15"/>
        <v>64.125</v>
      </c>
      <c r="S116" s="8">
        <f t="shared" si="16"/>
        <v>51.174999999999997</v>
      </c>
      <c r="T116" s="8">
        <f t="shared" si="17"/>
        <v>60.375</v>
      </c>
      <c r="U116" s="7">
        <f t="shared" si="18"/>
        <v>58.841666666666661</v>
      </c>
      <c r="V116" s="7">
        <f t="shared" si="19"/>
        <v>59.224999999999994</v>
      </c>
    </row>
    <row r="117" spans="1:22" ht="13.5" x14ac:dyDescent="0.25">
      <c r="A117" s="3">
        <f>RSI!A117</f>
        <v>42474</v>
      </c>
      <c r="B117" s="2">
        <f>RSI!B117</f>
        <v>64.289900000000003</v>
      </c>
      <c r="C117" s="2">
        <f>RSI!I117</f>
        <v>44.271162003573934</v>
      </c>
      <c r="D117" s="2">
        <f>MACD!E117</f>
        <v>8.671149964195024E-2</v>
      </c>
      <c r="E117" s="2">
        <f>MACD!F117</f>
        <v>0.55854446380681388</v>
      </c>
      <c r="F117" s="2">
        <f>'Moving Avg'!D117</f>
        <v>63.561199999999999</v>
      </c>
      <c r="G117" s="2">
        <f>'Moving Avg'!F117</f>
        <v>64.370904999999993</v>
      </c>
      <c r="H117" s="2">
        <f>'Moving Avg'!G117</f>
        <v>67.273783999999978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CONFIRMED BULLISH</v>
      </c>
      <c r="M117" s="7">
        <f t="shared" si="10"/>
        <v>25</v>
      </c>
      <c r="N117" s="7">
        <f t="shared" si="11"/>
        <v>100</v>
      </c>
      <c r="O117" s="7">
        <f t="shared" si="12"/>
        <v>100</v>
      </c>
      <c r="P117" s="7">
        <f t="shared" si="13"/>
        <v>83.5</v>
      </c>
      <c r="Q117" s="8">
        <f t="shared" si="14"/>
        <v>71.275000000000006</v>
      </c>
      <c r="R117" s="8">
        <f t="shared" si="15"/>
        <v>80.875</v>
      </c>
      <c r="S117" s="8">
        <f t="shared" si="16"/>
        <v>81.325000000000003</v>
      </c>
      <c r="T117" s="8">
        <f t="shared" si="17"/>
        <v>77.125</v>
      </c>
      <c r="U117" s="7">
        <f t="shared" si="18"/>
        <v>77.825000000000003</v>
      </c>
      <c r="V117" s="7">
        <f t="shared" si="19"/>
        <v>77.650000000000006</v>
      </c>
    </row>
    <row r="118" spans="1:22" ht="13.5" x14ac:dyDescent="0.25">
      <c r="A118" s="3">
        <f>RSI!A118</f>
        <v>42475</v>
      </c>
      <c r="B118" s="2">
        <f>RSI!B118</f>
        <v>64.289900000000003</v>
      </c>
      <c r="C118" s="2">
        <f>RSI!I118</f>
        <v>44.271162003573934</v>
      </c>
      <c r="D118" s="2">
        <f>MACD!E118</f>
        <v>-6.6993491067321997E-2</v>
      </c>
      <c r="E118" s="2">
        <f>MACD!F118</f>
        <v>0.43343687283198673</v>
      </c>
      <c r="F118" s="2">
        <f>'Moving Avg'!D118</f>
        <v>63.873799999999996</v>
      </c>
      <c r="G118" s="2">
        <f>'Moving Avg'!F118</f>
        <v>64.220884999999981</v>
      </c>
      <c r="H118" s="2">
        <f>'Moving Avg'!G118</f>
        <v>67.03322799999998</v>
      </c>
      <c r="I118" s="2">
        <f>'Moving Avg'!H118</f>
        <v>0</v>
      </c>
      <c r="J118" s="5" t="str">
        <f>OBV!F118</f>
        <v>BULLISH</v>
      </c>
      <c r="K118" s="5" t="str">
        <f>OBV!G118</f>
        <v>NEUTRAL</v>
      </c>
      <c r="L118" s="5" t="str">
        <f>OBV!H118</f>
        <v>CONFIRMED BULLISH</v>
      </c>
      <c r="M118" s="7">
        <f t="shared" si="10"/>
        <v>25</v>
      </c>
      <c r="N118" s="7">
        <f t="shared" si="11"/>
        <v>100</v>
      </c>
      <c r="O118" s="7">
        <f t="shared" si="12"/>
        <v>100</v>
      </c>
      <c r="P118" s="7">
        <f t="shared" si="13"/>
        <v>83.5</v>
      </c>
      <c r="Q118" s="8">
        <f t="shared" si="14"/>
        <v>71.275000000000006</v>
      </c>
      <c r="R118" s="8">
        <f t="shared" si="15"/>
        <v>80.875</v>
      </c>
      <c r="S118" s="8">
        <f t="shared" si="16"/>
        <v>81.325000000000003</v>
      </c>
      <c r="T118" s="8">
        <f t="shared" si="17"/>
        <v>77.125</v>
      </c>
      <c r="U118" s="7">
        <f t="shared" si="18"/>
        <v>77.825000000000003</v>
      </c>
      <c r="V118" s="7">
        <f t="shared" si="19"/>
        <v>77.650000000000006</v>
      </c>
    </row>
    <row r="119" spans="1:22" ht="13.5" x14ac:dyDescent="0.25">
      <c r="A119" s="3">
        <f>RSI!A119</f>
        <v>42478</v>
      </c>
      <c r="B119" s="2">
        <f>RSI!B119</f>
        <v>64.295100000000005</v>
      </c>
      <c r="C119" s="2">
        <f>RSI!I119</f>
        <v>44.312697404965647</v>
      </c>
      <c r="D119" s="2">
        <f>MACD!E119</f>
        <v>-0.19293679158236898</v>
      </c>
      <c r="E119" s="2">
        <f>MACD!F119</f>
        <v>0.30816213994911562</v>
      </c>
      <c r="F119" s="2">
        <f>'Moving Avg'!D119</f>
        <v>63.978340000000003</v>
      </c>
      <c r="G119" s="2">
        <f>'Moving Avg'!F119</f>
        <v>64.071124999999981</v>
      </c>
      <c r="H119" s="2">
        <f>'Moving Avg'!G119</f>
        <v>66.792775999999975</v>
      </c>
      <c r="I119" s="2">
        <f>'Moving Avg'!H119</f>
        <v>0</v>
      </c>
      <c r="J119" s="5" t="str">
        <f>OBV!F119</f>
        <v>NEUTRAL</v>
      </c>
      <c r="K119" s="5" t="str">
        <f>OBV!G119</f>
        <v>NEUTRAL</v>
      </c>
      <c r="L119" s="5" t="str">
        <f>OBV!H119</f>
        <v>NEUTRAL</v>
      </c>
      <c r="M119" s="7">
        <f t="shared" si="10"/>
        <v>25</v>
      </c>
      <c r="N119" s="7">
        <f t="shared" si="11"/>
        <v>100</v>
      </c>
      <c r="O119" s="7">
        <f t="shared" si="12"/>
        <v>100</v>
      </c>
      <c r="P119" s="7">
        <f t="shared" si="13"/>
        <v>33</v>
      </c>
      <c r="Q119" s="8">
        <f t="shared" si="14"/>
        <v>63.7</v>
      </c>
      <c r="R119" s="8">
        <f t="shared" si="15"/>
        <v>68.25</v>
      </c>
      <c r="S119" s="8">
        <f t="shared" si="16"/>
        <v>58.6</v>
      </c>
      <c r="T119" s="8">
        <f t="shared" si="17"/>
        <v>64.5</v>
      </c>
      <c r="U119" s="7">
        <f t="shared" si="18"/>
        <v>63.516666666666659</v>
      </c>
      <c r="V119" s="7">
        <f t="shared" si="19"/>
        <v>63.762499999999996</v>
      </c>
    </row>
    <row r="120" spans="1:22" ht="13.5" x14ac:dyDescent="0.25">
      <c r="A120" s="3">
        <f>RSI!A120</f>
        <v>42479</v>
      </c>
      <c r="B120" s="2">
        <f>RSI!B120</f>
        <v>64.289900000000003</v>
      </c>
      <c r="C120" s="2">
        <f>RSI!I120</f>
        <v>44.277158597503124</v>
      </c>
      <c r="D120" s="2">
        <f>MACD!E120</f>
        <v>-0.29498311772285035</v>
      </c>
      <c r="E120" s="2">
        <f>MACD!F120</f>
        <v>0.18753308841472244</v>
      </c>
      <c r="F120" s="2">
        <f>'Moving Avg'!D120</f>
        <v>64.290940000000006</v>
      </c>
      <c r="G120" s="2">
        <f>'Moving Avg'!F120</f>
        <v>63.92110499999999</v>
      </c>
      <c r="H120" s="2">
        <f>'Moving Avg'!G120</f>
        <v>66.614945999999975</v>
      </c>
      <c r="I120" s="2">
        <f>'Moving Avg'!H120</f>
        <v>0</v>
      </c>
      <c r="J120" s="5" t="str">
        <f>OBV!F120</f>
        <v>BEARISH</v>
      </c>
      <c r="K120" s="5" t="str">
        <f>OBV!G120</f>
        <v>NEUTRAL</v>
      </c>
      <c r="L120" s="5" t="str">
        <f>OBV!H120</f>
        <v>BEARISH DIVERGENCE</v>
      </c>
      <c r="M120" s="7">
        <f t="shared" si="10"/>
        <v>25</v>
      </c>
      <c r="N120" s="7">
        <f t="shared" si="11"/>
        <v>100</v>
      </c>
      <c r="O120" s="7">
        <f t="shared" si="12"/>
        <v>100</v>
      </c>
      <c r="P120" s="7">
        <f t="shared" si="13"/>
        <v>16.5</v>
      </c>
      <c r="Q120" s="8">
        <f t="shared" si="14"/>
        <v>61.225000000000001</v>
      </c>
      <c r="R120" s="8">
        <f t="shared" si="15"/>
        <v>64.125</v>
      </c>
      <c r="S120" s="8">
        <f t="shared" si="16"/>
        <v>51.174999999999997</v>
      </c>
      <c r="T120" s="8">
        <f t="shared" si="17"/>
        <v>60.375</v>
      </c>
      <c r="U120" s="7">
        <f t="shared" si="18"/>
        <v>58.841666666666661</v>
      </c>
      <c r="V120" s="7">
        <f t="shared" si="19"/>
        <v>59.224999999999994</v>
      </c>
    </row>
    <row r="121" spans="1:22" ht="13.5" x14ac:dyDescent="0.25">
      <c r="A121" s="3">
        <f>RSI!A121</f>
        <v>42480</v>
      </c>
      <c r="B121" s="2">
        <f>RSI!B121</f>
        <v>62.732100000000003</v>
      </c>
      <c r="C121" s="2">
        <f>RSI!I121</f>
        <v>35.175709099711497</v>
      </c>
      <c r="D121" s="2">
        <f>MACD!E121</f>
        <v>-0.26207715538022569</v>
      </c>
      <c r="E121" s="2">
        <f>MACD!F121</f>
        <v>9.7611039655732826E-2</v>
      </c>
      <c r="F121" s="2">
        <f>'Moving Avg'!D121</f>
        <v>63.979380000000006</v>
      </c>
      <c r="G121" s="2">
        <f>'Moving Avg'!F121</f>
        <v>63.693194999999989</v>
      </c>
      <c r="H121" s="2">
        <f>'Moving Avg'!G121</f>
        <v>66.416413999999975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  <c r="M121" s="7">
        <f t="shared" si="10"/>
        <v>25</v>
      </c>
      <c r="N121" s="7">
        <f t="shared" si="11"/>
        <v>100</v>
      </c>
      <c r="O121" s="7">
        <f t="shared" si="12"/>
        <v>100</v>
      </c>
      <c r="P121" s="7">
        <f t="shared" si="13"/>
        <v>33</v>
      </c>
      <c r="Q121" s="8">
        <f t="shared" si="14"/>
        <v>63.7</v>
      </c>
      <c r="R121" s="8">
        <f t="shared" si="15"/>
        <v>68.25</v>
      </c>
      <c r="S121" s="8">
        <f t="shared" si="16"/>
        <v>58.6</v>
      </c>
      <c r="T121" s="8">
        <f t="shared" si="17"/>
        <v>64.5</v>
      </c>
      <c r="U121" s="7">
        <f t="shared" si="18"/>
        <v>63.516666666666659</v>
      </c>
      <c r="V121" s="7">
        <f t="shared" si="19"/>
        <v>63.762499999999996</v>
      </c>
    </row>
    <row r="122" spans="1:22" ht="13.5" x14ac:dyDescent="0.25">
      <c r="A122" s="3">
        <f>RSI!A122</f>
        <v>42481</v>
      </c>
      <c r="B122" s="2">
        <f>RSI!B122</f>
        <v>64.608699999999999</v>
      </c>
      <c r="C122" s="2">
        <f>RSI!I122</f>
        <v>48.823096540080584</v>
      </c>
      <c r="D122" s="2">
        <f>MACD!E122</f>
        <v>-0.52130778710176173</v>
      </c>
      <c r="E122" s="2">
        <f>MACD!F122</f>
        <v>-2.6172725695766091E-2</v>
      </c>
      <c r="F122" s="2">
        <f>'Moving Avg'!D122</f>
        <v>64.043140000000008</v>
      </c>
      <c r="G122" s="2">
        <f>'Moving Avg'!F122</f>
        <v>63.735009999999988</v>
      </c>
      <c r="H122" s="2">
        <f>'Moving Avg'!G122</f>
        <v>66.29723199999998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BEARISH DIVERGENCE</v>
      </c>
      <c r="M122" s="7">
        <f t="shared" si="10"/>
        <v>25</v>
      </c>
      <c r="N122" s="7">
        <f t="shared" si="11"/>
        <v>100</v>
      </c>
      <c r="O122" s="7">
        <f t="shared" si="12"/>
        <v>100</v>
      </c>
      <c r="P122" s="7">
        <f t="shared" si="13"/>
        <v>33</v>
      </c>
      <c r="Q122" s="8">
        <f t="shared" si="14"/>
        <v>63.7</v>
      </c>
      <c r="R122" s="8">
        <f t="shared" si="15"/>
        <v>68.25</v>
      </c>
      <c r="S122" s="8">
        <f t="shared" si="16"/>
        <v>58.6</v>
      </c>
      <c r="T122" s="8">
        <f t="shared" si="17"/>
        <v>64.5</v>
      </c>
      <c r="U122" s="7">
        <f t="shared" si="18"/>
        <v>63.516666666666659</v>
      </c>
      <c r="V122" s="7">
        <f t="shared" si="19"/>
        <v>63.762499999999996</v>
      </c>
    </row>
    <row r="123" spans="1:22" ht="13.5" x14ac:dyDescent="0.25">
      <c r="A123" s="3">
        <f>RSI!A123</f>
        <v>42482</v>
      </c>
      <c r="B123" s="2">
        <f>RSI!B123</f>
        <v>65.685500000000005</v>
      </c>
      <c r="C123" s="2">
        <f>RSI!I123</f>
        <v>54.71450199533944</v>
      </c>
      <c r="D123" s="2">
        <f>MACD!E123</f>
        <v>-0.81967585711605295</v>
      </c>
      <c r="E123" s="2">
        <f>MACD!F123</f>
        <v>-0.18487335197982346</v>
      </c>
      <c r="F123" s="2">
        <f>'Moving Avg'!D123</f>
        <v>64.32226</v>
      </c>
      <c r="G123" s="2">
        <f>'Moving Avg'!F123</f>
        <v>63.830664999999996</v>
      </c>
      <c r="H123" s="2">
        <f>'Moving Avg'!G123</f>
        <v>66.199585999999996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BEARISH DIVERGENCE</v>
      </c>
      <c r="M123" s="7">
        <f t="shared" si="10"/>
        <v>25</v>
      </c>
      <c r="N123" s="7">
        <f t="shared" si="11"/>
        <v>100</v>
      </c>
      <c r="O123" s="7">
        <f t="shared" si="12"/>
        <v>100</v>
      </c>
      <c r="P123" s="7">
        <f t="shared" si="13"/>
        <v>33</v>
      </c>
      <c r="Q123" s="8">
        <f t="shared" si="14"/>
        <v>63.7</v>
      </c>
      <c r="R123" s="8">
        <f t="shared" si="15"/>
        <v>68.25</v>
      </c>
      <c r="S123" s="8">
        <f t="shared" si="16"/>
        <v>58.6</v>
      </c>
      <c r="T123" s="8">
        <f t="shared" si="17"/>
        <v>64.5</v>
      </c>
      <c r="U123" s="7">
        <f t="shared" si="18"/>
        <v>63.516666666666659</v>
      </c>
      <c r="V123" s="7">
        <f t="shared" si="19"/>
        <v>63.762499999999996</v>
      </c>
    </row>
    <row r="124" spans="1:22" ht="13.5" x14ac:dyDescent="0.25">
      <c r="A124" s="3">
        <f>RSI!A124</f>
        <v>42485</v>
      </c>
      <c r="B124" s="2">
        <f>RSI!B124</f>
        <v>65.685500000000005</v>
      </c>
      <c r="C124" s="2">
        <f>RSI!I124</f>
        <v>54.71450199533944</v>
      </c>
      <c r="D124" s="2">
        <f>MACD!E124</f>
        <v>-0.91696906459600314</v>
      </c>
      <c r="E124" s="2">
        <f>MACD!F124</f>
        <v>-0.33129249450305942</v>
      </c>
      <c r="F124" s="2">
        <f>'Moving Avg'!D124</f>
        <v>64.600339999999989</v>
      </c>
      <c r="G124" s="2">
        <f>'Moving Avg'!F124</f>
        <v>63.926319999999997</v>
      </c>
      <c r="H124" s="2">
        <f>'Moving Avg'!G124</f>
        <v>66.101940000000013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BEARISH DIVERGENCE</v>
      </c>
      <c r="M124" s="7">
        <f t="shared" si="10"/>
        <v>25</v>
      </c>
      <c r="N124" s="7">
        <f t="shared" si="11"/>
        <v>100</v>
      </c>
      <c r="O124" s="7">
        <f t="shared" si="12"/>
        <v>100</v>
      </c>
      <c r="P124" s="7">
        <f t="shared" si="13"/>
        <v>33</v>
      </c>
      <c r="Q124" s="8">
        <f t="shared" si="14"/>
        <v>63.7</v>
      </c>
      <c r="R124" s="8">
        <f t="shared" si="15"/>
        <v>68.25</v>
      </c>
      <c r="S124" s="8">
        <f t="shared" si="16"/>
        <v>58.6</v>
      </c>
      <c r="T124" s="8">
        <f t="shared" si="17"/>
        <v>64.5</v>
      </c>
      <c r="U124" s="7">
        <f t="shared" si="18"/>
        <v>63.516666666666659</v>
      </c>
      <c r="V124" s="7">
        <f t="shared" si="19"/>
        <v>63.762499999999996</v>
      </c>
    </row>
    <row r="125" spans="1:22" ht="13.5" x14ac:dyDescent="0.25">
      <c r="A125" s="3">
        <f>RSI!A125</f>
        <v>42486</v>
      </c>
      <c r="B125" s="2">
        <f>RSI!B125</f>
        <v>67.410499999999999</v>
      </c>
      <c r="C125" s="2">
        <f>RSI!I125</f>
        <v>62.693567764527941</v>
      </c>
      <c r="D125" s="2">
        <f>MACD!E125</f>
        <v>-1.2931717876689532</v>
      </c>
      <c r="E125" s="2">
        <f>MACD!F125</f>
        <v>-0.52366835313623827</v>
      </c>
      <c r="F125" s="2">
        <f>'Moving Avg'!D125</f>
        <v>65.224459999999993</v>
      </c>
      <c r="G125" s="2">
        <f>'Moving Avg'!F125</f>
        <v>64.108225000000004</v>
      </c>
      <c r="H125" s="2">
        <f>'Moving Avg'!G125</f>
        <v>66.038690000000003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BEARISH DIVERGENCE</v>
      </c>
      <c r="M125" s="7">
        <f t="shared" si="10"/>
        <v>25</v>
      </c>
      <c r="N125" s="7">
        <f t="shared" si="11"/>
        <v>100</v>
      </c>
      <c r="O125" s="7">
        <f t="shared" si="12"/>
        <v>100</v>
      </c>
      <c r="P125" s="7">
        <f t="shared" si="13"/>
        <v>33</v>
      </c>
      <c r="Q125" s="8">
        <f t="shared" si="14"/>
        <v>63.7</v>
      </c>
      <c r="R125" s="8">
        <f t="shared" si="15"/>
        <v>68.25</v>
      </c>
      <c r="S125" s="8">
        <f t="shared" si="16"/>
        <v>58.6</v>
      </c>
      <c r="T125" s="8">
        <f t="shared" si="17"/>
        <v>64.5</v>
      </c>
      <c r="U125" s="7">
        <f t="shared" si="18"/>
        <v>63.516666666666659</v>
      </c>
      <c r="V125" s="7">
        <f t="shared" si="19"/>
        <v>63.762499999999996</v>
      </c>
    </row>
    <row r="126" spans="1:22" ht="13.5" x14ac:dyDescent="0.25">
      <c r="A126" s="3">
        <f>RSI!A126</f>
        <v>42487</v>
      </c>
      <c r="B126" s="2">
        <f>RSI!B126</f>
        <v>67.436700000000002</v>
      </c>
      <c r="C126" s="2">
        <f>RSI!I126</f>
        <v>62.800774893413248</v>
      </c>
      <c r="D126" s="2">
        <f>MACD!E126</f>
        <v>-1.3880340716985344</v>
      </c>
      <c r="E126" s="2">
        <f>MACD!F126</f>
        <v>-0.69654149684869759</v>
      </c>
      <c r="F126" s="2">
        <f>'Moving Avg'!D126</f>
        <v>66.165379999999999</v>
      </c>
      <c r="G126" s="2">
        <f>'Moving Avg'!F126</f>
        <v>64.291439999999994</v>
      </c>
      <c r="H126" s="2">
        <f>'Moving Avg'!G126</f>
        <v>65.975024000000033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  <c r="M126" s="7">
        <f t="shared" si="10"/>
        <v>25</v>
      </c>
      <c r="N126" s="7">
        <f t="shared" si="11"/>
        <v>100</v>
      </c>
      <c r="O126" s="7">
        <f t="shared" si="12"/>
        <v>100</v>
      </c>
      <c r="P126" s="7">
        <f t="shared" si="13"/>
        <v>67</v>
      </c>
      <c r="Q126" s="8">
        <f t="shared" si="14"/>
        <v>68.8</v>
      </c>
      <c r="R126" s="8">
        <f t="shared" si="15"/>
        <v>76.75</v>
      </c>
      <c r="S126" s="8">
        <f t="shared" si="16"/>
        <v>73.900000000000006</v>
      </c>
      <c r="T126" s="8">
        <f t="shared" si="17"/>
        <v>73</v>
      </c>
      <c r="U126" s="7">
        <f t="shared" si="18"/>
        <v>73.150000000000006</v>
      </c>
      <c r="V126" s="7">
        <f t="shared" si="19"/>
        <v>73.112500000000011</v>
      </c>
    </row>
    <row r="127" spans="1:22" ht="13.5" x14ac:dyDescent="0.25">
      <c r="A127" s="3">
        <f>RSI!A127</f>
        <v>42488</v>
      </c>
      <c r="B127" s="2">
        <f>RSI!B127</f>
        <v>67.959400000000002</v>
      </c>
      <c r="C127" s="2">
        <f>RSI!I127</f>
        <v>64.96394671951613</v>
      </c>
      <c r="D127" s="2">
        <f>MACD!E127</f>
        <v>-1.5211178090812822</v>
      </c>
      <c r="E127" s="2">
        <f>MACD!F127</f>
        <v>-0.86145675929521448</v>
      </c>
      <c r="F127" s="2">
        <f>'Moving Avg'!D127</f>
        <v>66.835520000000002</v>
      </c>
      <c r="G127" s="2">
        <f>'Moving Avg'!F127</f>
        <v>64.500790000000009</v>
      </c>
      <c r="H127" s="2">
        <f>'Moving Avg'!G127</f>
        <v>65.921812000000031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  <c r="M127" s="7">
        <f t="shared" si="10"/>
        <v>25</v>
      </c>
      <c r="N127" s="7">
        <f t="shared" si="11"/>
        <v>100</v>
      </c>
      <c r="O127" s="7">
        <f t="shared" si="12"/>
        <v>100</v>
      </c>
      <c r="P127" s="7">
        <f t="shared" si="13"/>
        <v>67</v>
      </c>
      <c r="Q127" s="8">
        <f t="shared" si="14"/>
        <v>68.8</v>
      </c>
      <c r="R127" s="8">
        <f t="shared" si="15"/>
        <v>76.75</v>
      </c>
      <c r="S127" s="8">
        <f t="shared" si="16"/>
        <v>73.900000000000006</v>
      </c>
      <c r="T127" s="8">
        <f t="shared" si="17"/>
        <v>73</v>
      </c>
      <c r="U127" s="7">
        <f t="shared" si="18"/>
        <v>73.150000000000006</v>
      </c>
      <c r="V127" s="7">
        <f t="shared" si="19"/>
        <v>73.112500000000011</v>
      </c>
    </row>
    <row r="128" spans="1:22" ht="13.5" x14ac:dyDescent="0.25">
      <c r="A128" s="3">
        <f>RSI!A128</f>
        <v>42489</v>
      </c>
      <c r="B128" s="2">
        <f>RSI!B128</f>
        <v>67.959400000000002</v>
      </c>
      <c r="C128" s="2">
        <f>RSI!I128</f>
        <v>64.96394671951613</v>
      </c>
      <c r="D128" s="2">
        <f>MACD!E128</f>
        <v>-1.6498686824258044</v>
      </c>
      <c r="E128" s="2">
        <f>MACD!F128</f>
        <v>-1.0191391439213326</v>
      </c>
      <c r="F128" s="2">
        <f>'Moving Avg'!D128</f>
        <v>67.290300000000002</v>
      </c>
      <c r="G128" s="2">
        <f>'Moving Avg'!F128</f>
        <v>64.710139999999996</v>
      </c>
      <c r="H128" s="2">
        <f>'Moving Avg'!G128</f>
        <v>65.869644000000051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CONFIRMED BULLISH</v>
      </c>
      <c r="M128" s="7">
        <f t="shared" si="10"/>
        <v>25</v>
      </c>
      <c r="N128" s="7">
        <f t="shared" si="11"/>
        <v>100</v>
      </c>
      <c r="O128" s="7">
        <f t="shared" si="12"/>
        <v>100</v>
      </c>
      <c r="P128" s="7">
        <f t="shared" si="13"/>
        <v>67</v>
      </c>
      <c r="Q128" s="8">
        <f t="shared" si="14"/>
        <v>68.8</v>
      </c>
      <c r="R128" s="8">
        <f t="shared" si="15"/>
        <v>76.75</v>
      </c>
      <c r="S128" s="8">
        <f t="shared" si="16"/>
        <v>73.900000000000006</v>
      </c>
      <c r="T128" s="8">
        <f t="shared" si="17"/>
        <v>73</v>
      </c>
      <c r="U128" s="7">
        <f t="shared" si="18"/>
        <v>73.150000000000006</v>
      </c>
      <c r="V128" s="7">
        <f t="shared" si="19"/>
        <v>73.112500000000011</v>
      </c>
    </row>
    <row r="129" spans="1:22" ht="13.5" x14ac:dyDescent="0.25">
      <c r="A129" s="3">
        <f>RSI!A129</f>
        <v>42492</v>
      </c>
      <c r="B129" s="2">
        <f>RSI!B129</f>
        <v>67.959400000000002</v>
      </c>
      <c r="C129" s="2">
        <f>RSI!I129</f>
        <v>64.96394671951613</v>
      </c>
      <c r="D129" s="2">
        <f>MACD!E129</f>
        <v>-1.7729576153034259</v>
      </c>
      <c r="E129" s="2">
        <f>MACD!F129</f>
        <v>-1.1699028381977512</v>
      </c>
      <c r="F129" s="2">
        <f>'Moving Avg'!D129</f>
        <v>67.745080000000002</v>
      </c>
      <c r="G129" s="2">
        <f>'Moving Avg'!F129</f>
        <v>64.919489999999996</v>
      </c>
      <c r="H129" s="2">
        <f>'Moving Avg'!G129</f>
        <v>65.848840000000052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  <c r="M129" s="7">
        <f t="shared" si="10"/>
        <v>25</v>
      </c>
      <c r="N129" s="7">
        <f t="shared" si="11"/>
        <v>100</v>
      </c>
      <c r="O129" s="7">
        <f t="shared" si="12"/>
        <v>100</v>
      </c>
      <c r="P129" s="7">
        <f t="shared" si="13"/>
        <v>67</v>
      </c>
      <c r="Q129" s="8">
        <f t="shared" si="14"/>
        <v>68.8</v>
      </c>
      <c r="R129" s="8">
        <f t="shared" si="15"/>
        <v>76.75</v>
      </c>
      <c r="S129" s="8">
        <f t="shared" si="16"/>
        <v>73.900000000000006</v>
      </c>
      <c r="T129" s="8">
        <f t="shared" si="17"/>
        <v>73</v>
      </c>
      <c r="U129" s="7">
        <f t="shared" si="18"/>
        <v>73.150000000000006</v>
      </c>
      <c r="V129" s="7">
        <f t="shared" si="19"/>
        <v>73.112500000000011</v>
      </c>
    </row>
    <row r="130" spans="1:22" ht="13.5" x14ac:dyDescent="0.25">
      <c r="A130" s="3">
        <f>RSI!A130</f>
        <v>42493</v>
      </c>
      <c r="B130" s="2">
        <f>RSI!B130</f>
        <v>69.051900000000003</v>
      </c>
      <c r="C130" s="2">
        <f>RSI!I130</f>
        <v>69.581555379746391</v>
      </c>
      <c r="D130" s="2">
        <f>MACD!E130</f>
        <v>-1.972674498722597</v>
      </c>
      <c r="E130" s="2">
        <f>MACD!F130</f>
        <v>-1.3304571703027204</v>
      </c>
      <c r="F130" s="2">
        <f>'Moving Avg'!D130</f>
        <v>68.073360000000008</v>
      </c>
      <c r="G130" s="2">
        <f>'Moving Avg'!F130</f>
        <v>65.183464999999984</v>
      </c>
      <c r="H130" s="2">
        <f>'Moving Avg'!G130</f>
        <v>65.870900000000063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100</v>
      </c>
      <c r="O130" s="7">
        <f t="shared" ref="O130:O193" si="22">IF(F130-I130&gt;10,100,IF(F130-I130&gt;5,75, IF(F130-I130&gt;0,50,0)))</f>
        <v>100</v>
      </c>
      <c r="P130" s="7">
        <f t="shared" ref="P130:P193" si="23">IF(L130="confirmed bullish", 34, IF(L130="bullish divergence",17, 0))+IF(J130="bullish",33,IF(J130="bearish",0,16.5))+IF(K130="strong",33,IF(K130="weak",0,16.5))</f>
        <v>67</v>
      </c>
      <c r="Q130" s="8">
        <f t="shared" si="14"/>
        <v>68.8</v>
      </c>
      <c r="R130" s="8">
        <f t="shared" si="15"/>
        <v>76.75</v>
      </c>
      <c r="S130" s="8">
        <f t="shared" si="16"/>
        <v>73.900000000000006</v>
      </c>
      <c r="T130" s="8">
        <f t="shared" si="17"/>
        <v>73</v>
      </c>
      <c r="U130" s="7">
        <f t="shared" si="18"/>
        <v>73.150000000000006</v>
      </c>
      <c r="V130" s="7">
        <f t="shared" si="19"/>
        <v>73.112500000000011</v>
      </c>
    </row>
    <row r="131" spans="1:22" ht="13.5" x14ac:dyDescent="0.25">
      <c r="A131" s="3">
        <f>RSI!A131</f>
        <v>42494</v>
      </c>
      <c r="B131" s="2">
        <f>RSI!B131</f>
        <v>69.051900000000003</v>
      </c>
      <c r="C131" s="2">
        <f>RSI!I131</f>
        <v>69.581555379746376</v>
      </c>
      <c r="D131" s="2">
        <f>MACD!E131</f>
        <v>-2.4005965640940516</v>
      </c>
      <c r="E131" s="2">
        <f>MACD!F131</f>
        <v>-1.5444850490609867</v>
      </c>
      <c r="F131" s="2">
        <f>'Moving Avg'!D131</f>
        <v>68.3964</v>
      </c>
      <c r="G131" s="2">
        <f>'Moving Avg'!F131</f>
        <v>65.447439999999986</v>
      </c>
      <c r="H131" s="2">
        <f>'Moving Avg'!G131</f>
        <v>65.903310000000047</v>
      </c>
      <c r="I131" s="2">
        <f>'Moving Avg'!H131</f>
        <v>0</v>
      </c>
      <c r="J131" s="5" t="str">
        <f>OBV!F131</f>
        <v>BULLISH</v>
      </c>
      <c r="K131" s="5" t="str">
        <f>OBV!G131</f>
        <v>WEAK</v>
      </c>
      <c r="L131" s="5" t="str">
        <f>OBV!H131</f>
        <v>CONFIRMED BULLISH</v>
      </c>
      <c r="M131" s="7">
        <f t="shared" si="20"/>
        <v>25</v>
      </c>
      <c r="N131" s="7">
        <f t="shared" si="21"/>
        <v>100</v>
      </c>
      <c r="O131" s="7">
        <f t="shared" si="22"/>
        <v>100</v>
      </c>
      <c r="P131" s="7">
        <f t="shared" si="23"/>
        <v>67</v>
      </c>
      <c r="Q131" s="8">
        <f t="shared" ref="Q131:Q194" si="24">0.35*M131+N131*0.35+O131*0.15+P131*0.15</f>
        <v>68.8</v>
      </c>
      <c r="R131" s="8">
        <f t="shared" ref="R131:R194" si="25">M131*0.2+N131*0.2+O131*0.35+P131*0.25</f>
        <v>76.75</v>
      </c>
      <c r="S131" s="8">
        <f t="shared" ref="S131:S194" si="26">M131*0.15+N131*0.15+O131*0.25+P131*0.45</f>
        <v>73.900000000000006</v>
      </c>
      <c r="T131" s="8">
        <f t="shared" ref="T131:T194" si="27">0.25*SUM(M131:P131)</f>
        <v>73</v>
      </c>
      <c r="U131" s="7">
        <f t="shared" ref="U131:U194" si="28">SUM(Q131:S131)/3</f>
        <v>73.150000000000006</v>
      </c>
      <c r="V131" s="7">
        <f t="shared" ref="V131:V194" si="29">SUM(Q131:T131)/4</f>
        <v>73.112500000000011</v>
      </c>
    </row>
    <row r="132" spans="1:22" ht="13.5" x14ac:dyDescent="0.25">
      <c r="A132" s="3">
        <f>RSI!A132</f>
        <v>42495</v>
      </c>
      <c r="B132" s="2">
        <f>RSI!B132</f>
        <v>69.051900000000003</v>
      </c>
      <c r="C132" s="2">
        <f>RSI!I132</f>
        <v>69.581555379746376</v>
      </c>
      <c r="D132" s="2">
        <f>MACD!E132</f>
        <v>-2.4918187342387128</v>
      </c>
      <c r="E132" s="2">
        <f>MACD!F132</f>
        <v>-1.7339517860965321</v>
      </c>
      <c r="F132" s="2">
        <f>'Moving Avg'!D132</f>
        <v>68.614900000000006</v>
      </c>
      <c r="G132" s="2">
        <f>'Moving Avg'!F132</f>
        <v>65.763689999999983</v>
      </c>
      <c r="H132" s="2">
        <f>'Moving Avg'!G132</f>
        <v>65.878220000000056</v>
      </c>
      <c r="I132" s="2">
        <f>'Moving Avg'!H132</f>
        <v>0</v>
      </c>
      <c r="J132" s="5" t="str">
        <f>OBV!F132</f>
        <v>BULLISH</v>
      </c>
      <c r="K132" s="5" t="str">
        <f>OBV!G132</f>
        <v>WEAK</v>
      </c>
      <c r="L132" s="5" t="str">
        <f>OBV!H132</f>
        <v>CONFIRMED BULLISH</v>
      </c>
      <c r="M132" s="7">
        <f t="shared" si="20"/>
        <v>25</v>
      </c>
      <c r="N132" s="7">
        <f t="shared" si="21"/>
        <v>100</v>
      </c>
      <c r="O132" s="7">
        <f t="shared" si="22"/>
        <v>100</v>
      </c>
      <c r="P132" s="7">
        <f t="shared" si="23"/>
        <v>67</v>
      </c>
      <c r="Q132" s="8">
        <f t="shared" si="24"/>
        <v>68.8</v>
      </c>
      <c r="R132" s="8">
        <f t="shared" si="25"/>
        <v>76.75</v>
      </c>
      <c r="S132" s="8">
        <f t="shared" si="26"/>
        <v>73.900000000000006</v>
      </c>
      <c r="T132" s="8">
        <f t="shared" si="27"/>
        <v>73</v>
      </c>
      <c r="U132" s="7">
        <f t="shared" si="28"/>
        <v>73.150000000000006</v>
      </c>
      <c r="V132" s="7">
        <f t="shared" si="29"/>
        <v>73.112500000000011</v>
      </c>
    </row>
    <row r="133" spans="1:22" ht="13.5" x14ac:dyDescent="0.25">
      <c r="A133" s="3">
        <f>RSI!A133</f>
        <v>42496</v>
      </c>
      <c r="B133" s="2">
        <f>RSI!B133</f>
        <v>70.102599999999995</v>
      </c>
      <c r="C133" s="2">
        <f>RSI!I133</f>
        <v>73.738984044333904</v>
      </c>
      <c r="D133" s="2">
        <f>MACD!E133</f>
        <v>-2.4976951497738185</v>
      </c>
      <c r="E133" s="2">
        <f>MACD!F133</f>
        <v>-1.8867004588319896</v>
      </c>
      <c r="F133" s="2">
        <f>'Moving Avg'!D133</f>
        <v>69.043539999999993</v>
      </c>
      <c r="G133" s="2">
        <f>'Moving Avg'!F133</f>
        <v>66.132474999999971</v>
      </c>
      <c r="H133" s="2">
        <f>'Moving Avg'!G133</f>
        <v>65.874144000000058</v>
      </c>
      <c r="I133" s="2">
        <f>'Moving Avg'!H133</f>
        <v>0</v>
      </c>
      <c r="J133" s="5" t="str">
        <f>OBV!F133</f>
        <v>BULLISH</v>
      </c>
      <c r="K133" s="5" t="str">
        <f>OBV!G133</f>
        <v>WEAK</v>
      </c>
      <c r="L133" s="5" t="str">
        <f>OBV!H133</f>
        <v>CONFIRMED BULLISH</v>
      </c>
      <c r="M133" s="7">
        <f t="shared" si="20"/>
        <v>0</v>
      </c>
      <c r="N133" s="7">
        <f t="shared" si="21"/>
        <v>100</v>
      </c>
      <c r="O133" s="7">
        <f t="shared" si="22"/>
        <v>100</v>
      </c>
      <c r="P133" s="7">
        <f t="shared" si="23"/>
        <v>67</v>
      </c>
      <c r="Q133" s="8">
        <f t="shared" si="24"/>
        <v>60.05</v>
      </c>
      <c r="R133" s="8">
        <f t="shared" si="25"/>
        <v>71.75</v>
      </c>
      <c r="S133" s="8">
        <f t="shared" si="26"/>
        <v>70.150000000000006</v>
      </c>
      <c r="T133" s="8">
        <f t="shared" si="27"/>
        <v>66.75</v>
      </c>
      <c r="U133" s="7">
        <f t="shared" si="28"/>
        <v>67.316666666666677</v>
      </c>
      <c r="V133" s="7">
        <f t="shared" si="29"/>
        <v>67.175000000000011</v>
      </c>
    </row>
    <row r="134" spans="1:22" ht="13.5" x14ac:dyDescent="0.25">
      <c r="A134" s="3">
        <f>RSI!A134</f>
        <v>42499</v>
      </c>
      <c r="B134" s="2">
        <f>RSI!B134</f>
        <v>70.102599999999995</v>
      </c>
      <c r="C134" s="2">
        <f>RSI!I134</f>
        <v>73.738984044333904</v>
      </c>
      <c r="D134" s="2">
        <f>MACD!E134</f>
        <v>-2.5241727385859463</v>
      </c>
      <c r="E134" s="2">
        <f>MACD!F134</f>
        <v>-2.0141949147827809</v>
      </c>
      <c r="F134" s="2">
        <f>'Moving Avg'!D134</f>
        <v>69.472180000000009</v>
      </c>
      <c r="G134" s="2">
        <f>'Moving Avg'!F134</f>
        <v>66.448984999999979</v>
      </c>
      <c r="H134" s="2">
        <f>'Moving Avg'!G134</f>
        <v>65.881568000000058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CONFIRMED BULLISH</v>
      </c>
      <c r="M134" s="7">
        <f t="shared" si="20"/>
        <v>0</v>
      </c>
      <c r="N134" s="7">
        <f t="shared" si="21"/>
        <v>100</v>
      </c>
      <c r="O134" s="7">
        <f t="shared" si="22"/>
        <v>100</v>
      </c>
      <c r="P134" s="7">
        <f t="shared" si="23"/>
        <v>67</v>
      </c>
      <c r="Q134" s="8">
        <f t="shared" si="24"/>
        <v>60.05</v>
      </c>
      <c r="R134" s="8">
        <f t="shared" si="25"/>
        <v>71.75</v>
      </c>
      <c r="S134" s="8">
        <f t="shared" si="26"/>
        <v>70.150000000000006</v>
      </c>
      <c r="T134" s="8">
        <f t="shared" si="27"/>
        <v>66.75</v>
      </c>
      <c r="U134" s="7">
        <f t="shared" si="28"/>
        <v>67.316666666666677</v>
      </c>
      <c r="V134" s="7">
        <f t="shared" si="29"/>
        <v>67.175000000000011</v>
      </c>
    </row>
    <row r="135" spans="1:22" ht="13.5" x14ac:dyDescent="0.25">
      <c r="A135" s="3">
        <f>RSI!A135</f>
        <v>42500</v>
      </c>
      <c r="B135" s="2">
        <f>RSI!B135</f>
        <v>72.193399999999997</v>
      </c>
      <c r="C135" s="2">
        <f>RSI!I135</f>
        <v>80.03604073834272</v>
      </c>
      <c r="D135" s="2">
        <f>MACD!E135</f>
        <v>-2.4559785675574375</v>
      </c>
      <c r="E135" s="2">
        <f>MACD!F135</f>
        <v>-2.1025516453377122</v>
      </c>
      <c r="F135" s="2">
        <f>'Moving Avg'!D135</f>
        <v>70.10047999999999</v>
      </c>
      <c r="G135" s="2">
        <f>'Moving Avg'!F135</f>
        <v>66.922309999999996</v>
      </c>
      <c r="H135" s="2">
        <f>'Moving Avg'!G135</f>
        <v>65.987262000000044</v>
      </c>
      <c r="I135" s="2">
        <f>'Moving Avg'!H135</f>
        <v>0</v>
      </c>
      <c r="J135" s="5" t="str">
        <f>OBV!F135</f>
        <v>BULLISH</v>
      </c>
      <c r="K135" s="5" t="str">
        <f>OBV!G135</f>
        <v>NEUTRAL</v>
      </c>
      <c r="L135" s="5" t="str">
        <f>OBV!H135</f>
        <v>CONFIRMED BULLISH</v>
      </c>
      <c r="M135" s="7">
        <f t="shared" si="20"/>
        <v>0</v>
      </c>
      <c r="N135" s="7">
        <f t="shared" si="21"/>
        <v>100</v>
      </c>
      <c r="O135" s="7">
        <f t="shared" si="22"/>
        <v>100</v>
      </c>
      <c r="P135" s="7">
        <f t="shared" si="23"/>
        <v>83.5</v>
      </c>
      <c r="Q135" s="8">
        <f t="shared" si="24"/>
        <v>62.524999999999999</v>
      </c>
      <c r="R135" s="8">
        <f t="shared" si="25"/>
        <v>75.875</v>
      </c>
      <c r="S135" s="8">
        <f t="shared" si="26"/>
        <v>77.575000000000003</v>
      </c>
      <c r="T135" s="8">
        <f t="shared" si="27"/>
        <v>70.875</v>
      </c>
      <c r="U135" s="7">
        <f t="shared" si="28"/>
        <v>71.991666666666674</v>
      </c>
      <c r="V135" s="7">
        <f t="shared" si="29"/>
        <v>71.712500000000006</v>
      </c>
    </row>
    <row r="136" spans="1:22" ht="13.5" x14ac:dyDescent="0.25">
      <c r="A136" s="3">
        <f>RSI!A136</f>
        <v>42501</v>
      </c>
      <c r="B136" s="2">
        <f>RSI!B136</f>
        <v>73.756399999999999</v>
      </c>
      <c r="C136" s="2">
        <f>RSI!I136</f>
        <v>83.266373867592606</v>
      </c>
      <c r="D136" s="2">
        <f>MACD!E136</f>
        <v>-2.5408147176911484</v>
      </c>
      <c r="E136" s="2">
        <f>MACD!F136</f>
        <v>-2.1902042598083997</v>
      </c>
      <c r="F136" s="2">
        <f>'Moving Avg'!D136</f>
        <v>71.04137999999999</v>
      </c>
      <c r="G136" s="2">
        <f>'Moving Avg'!F136</f>
        <v>67.395634999999984</v>
      </c>
      <c r="H136" s="2">
        <f>'Moving Avg'!G136</f>
        <v>66.126306000000042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CONFIRMED BULLISH</v>
      </c>
      <c r="M136" s="7">
        <f t="shared" si="20"/>
        <v>0</v>
      </c>
      <c r="N136" s="7">
        <f t="shared" si="21"/>
        <v>100</v>
      </c>
      <c r="O136" s="7">
        <f t="shared" si="22"/>
        <v>100</v>
      </c>
      <c r="P136" s="7">
        <f t="shared" si="23"/>
        <v>67</v>
      </c>
      <c r="Q136" s="8">
        <f t="shared" si="24"/>
        <v>60.05</v>
      </c>
      <c r="R136" s="8">
        <f t="shared" si="25"/>
        <v>71.75</v>
      </c>
      <c r="S136" s="8">
        <f t="shared" si="26"/>
        <v>70.150000000000006</v>
      </c>
      <c r="T136" s="8">
        <f t="shared" si="27"/>
        <v>66.75</v>
      </c>
      <c r="U136" s="7">
        <f t="shared" si="28"/>
        <v>67.316666666666677</v>
      </c>
      <c r="V136" s="7">
        <f t="shared" si="29"/>
        <v>67.175000000000011</v>
      </c>
    </row>
    <row r="137" spans="1:22" ht="13.5" x14ac:dyDescent="0.25">
      <c r="A137" s="3">
        <f>RSI!A137</f>
        <v>42502</v>
      </c>
      <c r="B137" s="2">
        <f>RSI!B137</f>
        <v>77.927700000000002</v>
      </c>
      <c r="C137" s="2">
        <f>RSI!I137</f>
        <v>88.57810372046994</v>
      </c>
      <c r="D137" s="2">
        <f>MACD!E137</f>
        <v>-2.8789158071954404</v>
      </c>
      <c r="E137" s="2">
        <f>MACD!F137</f>
        <v>-2.3279465692858081</v>
      </c>
      <c r="F137" s="2">
        <f>'Moving Avg'!D137</f>
        <v>72.816540000000003</v>
      </c>
      <c r="G137" s="2">
        <f>'Moving Avg'!F137</f>
        <v>68.077524999999994</v>
      </c>
      <c r="H137" s="2">
        <f>'Moving Avg'!G137</f>
        <v>66.346790000000055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CONFIRMED BULLISH</v>
      </c>
      <c r="M137" s="7">
        <f t="shared" si="20"/>
        <v>0</v>
      </c>
      <c r="N137" s="7">
        <f t="shared" si="21"/>
        <v>100</v>
      </c>
      <c r="O137" s="7">
        <f t="shared" si="22"/>
        <v>100</v>
      </c>
      <c r="P137" s="7">
        <f t="shared" si="23"/>
        <v>67</v>
      </c>
      <c r="Q137" s="8">
        <f t="shared" si="24"/>
        <v>60.05</v>
      </c>
      <c r="R137" s="8">
        <f t="shared" si="25"/>
        <v>71.75</v>
      </c>
      <c r="S137" s="8">
        <f t="shared" si="26"/>
        <v>70.150000000000006</v>
      </c>
      <c r="T137" s="8">
        <f t="shared" si="27"/>
        <v>66.75</v>
      </c>
      <c r="U137" s="7">
        <f t="shared" si="28"/>
        <v>67.316666666666677</v>
      </c>
      <c r="V137" s="7">
        <f t="shared" si="29"/>
        <v>67.175000000000011</v>
      </c>
    </row>
    <row r="138" spans="1:22" ht="13.5" x14ac:dyDescent="0.25">
      <c r="A138" s="3">
        <f>RSI!A138</f>
        <v>42503</v>
      </c>
      <c r="B138" s="2">
        <f>RSI!B138</f>
        <v>77.943399999999997</v>
      </c>
      <c r="C138" s="2">
        <f>RSI!I138</f>
        <v>88.592780765150934</v>
      </c>
      <c r="D138" s="2">
        <f>MACD!E138</f>
        <v>-3.2257634892037004</v>
      </c>
      <c r="E138" s="2">
        <f>MACD!F138</f>
        <v>-2.5075099532693867</v>
      </c>
      <c r="F138" s="2">
        <f>'Moving Avg'!D138</f>
        <v>74.384699999999995</v>
      </c>
      <c r="G138" s="2">
        <f>'Moving Avg'!F138</f>
        <v>68.760200000000012</v>
      </c>
      <c r="H138" s="2">
        <f>'Moving Avg'!G138</f>
        <v>66.567588000000057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  <c r="M138" s="7">
        <f t="shared" si="20"/>
        <v>0</v>
      </c>
      <c r="N138" s="7">
        <f t="shared" si="21"/>
        <v>100</v>
      </c>
      <c r="O138" s="7">
        <f t="shared" si="22"/>
        <v>100</v>
      </c>
      <c r="P138" s="7">
        <f t="shared" si="23"/>
        <v>67</v>
      </c>
      <c r="Q138" s="8">
        <f t="shared" si="24"/>
        <v>60.05</v>
      </c>
      <c r="R138" s="8">
        <f t="shared" si="25"/>
        <v>71.75</v>
      </c>
      <c r="S138" s="8">
        <f t="shared" si="26"/>
        <v>70.150000000000006</v>
      </c>
      <c r="T138" s="8">
        <f t="shared" si="27"/>
        <v>66.75</v>
      </c>
      <c r="U138" s="7">
        <f t="shared" si="28"/>
        <v>67.316666666666677</v>
      </c>
      <c r="V138" s="7">
        <f t="shared" si="29"/>
        <v>67.175000000000011</v>
      </c>
    </row>
    <row r="139" spans="1:22" ht="13.5" x14ac:dyDescent="0.25">
      <c r="A139" s="3">
        <f>RSI!A139</f>
        <v>42506</v>
      </c>
      <c r="B139" s="2">
        <f>RSI!B139</f>
        <v>79.976799999999997</v>
      </c>
      <c r="C139" s="2">
        <f>RSI!I139</f>
        <v>90.326544425601313</v>
      </c>
      <c r="D139" s="2">
        <f>MACD!E139</f>
        <v>-3.7251494111280721</v>
      </c>
      <c r="E139" s="2">
        <f>MACD!F139</f>
        <v>-2.7510378448411239</v>
      </c>
      <c r="F139" s="2">
        <f>'Moving Avg'!D139</f>
        <v>76.359539999999996</v>
      </c>
      <c r="G139" s="2">
        <f>'Moving Avg'!F139</f>
        <v>69.544284999999988</v>
      </c>
      <c r="H139" s="2">
        <f>'Moving Avg'!G139</f>
        <v>66.849964000000028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  <c r="M139" s="7">
        <f t="shared" si="20"/>
        <v>0</v>
      </c>
      <c r="N139" s="7">
        <f t="shared" si="21"/>
        <v>100</v>
      </c>
      <c r="O139" s="7">
        <f t="shared" si="22"/>
        <v>100</v>
      </c>
      <c r="P139" s="7">
        <f t="shared" si="23"/>
        <v>67</v>
      </c>
      <c r="Q139" s="8">
        <f t="shared" si="24"/>
        <v>60.05</v>
      </c>
      <c r="R139" s="8">
        <f t="shared" si="25"/>
        <v>71.75</v>
      </c>
      <c r="S139" s="8">
        <f t="shared" si="26"/>
        <v>70.150000000000006</v>
      </c>
      <c r="T139" s="8">
        <f t="shared" si="27"/>
        <v>66.75</v>
      </c>
      <c r="U139" s="7">
        <f t="shared" si="28"/>
        <v>67.316666666666677</v>
      </c>
      <c r="V139" s="7">
        <f t="shared" si="29"/>
        <v>67.175000000000011</v>
      </c>
    </row>
    <row r="140" spans="1:22" ht="13.5" x14ac:dyDescent="0.25">
      <c r="A140" s="3">
        <f>RSI!A140</f>
        <v>42507</v>
      </c>
      <c r="B140" s="2">
        <f>RSI!B140</f>
        <v>79.976799999999997</v>
      </c>
      <c r="C140" s="2">
        <f>RSI!I140</f>
        <v>90.326544425601313</v>
      </c>
      <c r="D140" s="2">
        <f>MACD!E140</f>
        <v>-4.0428278466969942</v>
      </c>
      <c r="E140" s="2">
        <f>MACD!F140</f>
        <v>-3.009395845212298</v>
      </c>
      <c r="F140" s="2">
        <f>'Moving Avg'!D140</f>
        <v>77.916219999999996</v>
      </c>
      <c r="G140" s="2">
        <f>'Moving Avg'!F140</f>
        <v>70.328630000000004</v>
      </c>
      <c r="H140" s="2">
        <f>'Moving Avg'!G140</f>
        <v>67.132340000000028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CONFIRMED BULLISH</v>
      </c>
      <c r="M140" s="7">
        <f t="shared" si="20"/>
        <v>0</v>
      </c>
      <c r="N140" s="7">
        <f t="shared" si="21"/>
        <v>100</v>
      </c>
      <c r="O140" s="7">
        <f t="shared" si="22"/>
        <v>100</v>
      </c>
      <c r="P140" s="7">
        <f t="shared" si="23"/>
        <v>67</v>
      </c>
      <c r="Q140" s="8">
        <f t="shared" si="24"/>
        <v>60.05</v>
      </c>
      <c r="R140" s="8">
        <f t="shared" si="25"/>
        <v>71.75</v>
      </c>
      <c r="S140" s="8">
        <f t="shared" si="26"/>
        <v>70.150000000000006</v>
      </c>
      <c r="T140" s="8">
        <f t="shared" si="27"/>
        <v>66.75</v>
      </c>
      <c r="U140" s="7">
        <f t="shared" si="28"/>
        <v>67.316666666666677</v>
      </c>
      <c r="V140" s="7">
        <f t="shared" si="29"/>
        <v>67.175000000000011</v>
      </c>
    </row>
    <row r="141" spans="1:22" ht="13.5" x14ac:dyDescent="0.25">
      <c r="A141" s="3">
        <f>RSI!A141</f>
        <v>42508</v>
      </c>
      <c r="B141" s="2">
        <f>RSI!B141</f>
        <v>80.0291</v>
      </c>
      <c r="C141" s="2">
        <f>RSI!I141</f>
        <v>90.370203593013485</v>
      </c>
      <c r="D141" s="2">
        <f>MACD!E141</f>
        <v>-4.374023454658996</v>
      </c>
      <c r="E141" s="2">
        <f>MACD!F141</f>
        <v>-3.2823213671016376</v>
      </c>
      <c r="F141" s="2">
        <f>'Moving Avg'!D141</f>
        <v>79.170760000000001</v>
      </c>
      <c r="G141" s="2">
        <f>'Moving Avg'!F141</f>
        <v>71.193479999999994</v>
      </c>
      <c r="H141" s="2">
        <f>'Moving Avg'!G141</f>
        <v>67.426216000000025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  <c r="M141" s="7">
        <f t="shared" si="20"/>
        <v>0</v>
      </c>
      <c r="N141" s="7">
        <f t="shared" si="21"/>
        <v>100</v>
      </c>
      <c r="O141" s="7">
        <f t="shared" si="22"/>
        <v>100</v>
      </c>
      <c r="P141" s="7">
        <f t="shared" si="23"/>
        <v>67</v>
      </c>
      <c r="Q141" s="8">
        <f t="shared" si="24"/>
        <v>60.05</v>
      </c>
      <c r="R141" s="8">
        <f t="shared" si="25"/>
        <v>71.75</v>
      </c>
      <c r="S141" s="8">
        <f t="shared" si="26"/>
        <v>70.150000000000006</v>
      </c>
      <c r="T141" s="8">
        <f t="shared" si="27"/>
        <v>66.75</v>
      </c>
      <c r="U141" s="7">
        <f t="shared" si="28"/>
        <v>67.316666666666677</v>
      </c>
      <c r="V141" s="7">
        <f t="shared" si="29"/>
        <v>67.175000000000011</v>
      </c>
    </row>
    <row r="142" spans="1:22" ht="13.5" x14ac:dyDescent="0.25">
      <c r="A142" s="3">
        <f>RSI!A142</f>
        <v>42509</v>
      </c>
      <c r="B142" s="2">
        <f>RSI!B142</f>
        <v>79.976799999999997</v>
      </c>
      <c r="C142" s="2">
        <f>RSI!I142</f>
        <v>89.933086299229714</v>
      </c>
      <c r="D142" s="2">
        <f>MACD!E142</f>
        <v>-4.7048829941772823</v>
      </c>
      <c r="E142" s="2">
        <f>MACD!F142</f>
        <v>-3.5668336925167665</v>
      </c>
      <c r="F142" s="2">
        <f>'Moving Avg'!D142</f>
        <v>79.580580000000012</v>
      </c>
      <c r="G142" s="2">
        <f>'Moving Avg'!F142</f>
        <v>71.961884999999995</v>
      </c>
      <c r="H142" s="2">
        <f>'Moving Avg'!G142</f>
        <v>67.740478000000024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  <c r="M142" s="7">
        <f t="shared" si="20"/>
        <v>0</v>
      </c>
      <c r="N142" s="7">
        <f t="shared" si="21"/>
        <v>100</v>
      </c>
      <c r="O142" s="7">
        <f t="shared" si="22"/>
        <v>100</v>
      </c>
      <c r="P142" s="7">
        <f t="shared" si="23"/>
        <v>67</v>
      </c>
      <c r="Q142" s="8">
        <f t="shared" si="24"/>
        <v>60.05</v>
      </c>
      <c r="R142" s="8">
        <f t="shared" si="25"/>
        <v>71.75</v>
      </c>
      <c r="S142" s="8">
        <f t="shared" si="26"/>
        <v>70.150000000000006</v>
      </c>
      <c r="T142" s="8">
        <f t="shared" si="27"/>
        <v>66.75</v>
      </c>
      <c r="U142" s="7">
        <f t="shared" si="28"/>
        <v>67.316666666666677</v>
      </c>
      <c r="V142" s="7">
        <f t="shared" si="29"/>
        <v>67.175000000000011</v>
      </c>
    </row>
    <row r="143" spans="1:22" ht="13.5" x14ac:dyDescent="0.25">
      <c r="A143" s="3">
        <f>RSI!A143</f>
        <v>42510</v>
      </c>
      <c r="B143" s="2">
        <f>RSI!B143</f>
        <v>77.101799999999997</v>
      </c>
      <c r="C143" s="2">
        <f>RSI!I143</f>
        <v>69.913517293941538</v>
      </c>
      <c r="D143" s="2">
        <f>MACD!E143</f>
        <v>-4.6603776989944379</v>
      </c>
      <c r="E143" s="2">
        <f>MACD!F143</f>
        <v>-3.7855424938123008</v>
      </c>
      <c r="F143" s="2">
        <f>'Moving Avg'!D143</f>
        <v>79.412259999999989</v>
      </c>
      <c r="G143" s="2">
        <f>'Moving Avg'!F143</f>
        <v>72.532699999999977</v>
      </c>
      <c r="H143" s="2">
        <f>'Moving Avg'!G143</f>
        <v>67.939426000000026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  <c r="M143" s="7">
        <f t="shared" si="20"/>
        <v>25</v>
      </c>
      <c r="N143" s="7">
        <f t="shared" si="21"/>
        <v>100</v>
      </c>
      <c r="O143" s="7">
        <f t="shared" si="22"/>
        <v>100</v>
      </c>
      <c r="P143" s="7">
        <f t="shared" si="23"/>
        <v>33</v>
      </c>
      <c r="Q143" s="8">
        <f t="shared" si="24"/>
        <v>63.7</v>
      </c>
      <c r="R143" s="8">
        <f t="shared" si="25"/>
        <v>68.25</v>
      </c>
      <c r="S143" s="8">
        <f t="shared" si="26"/>
        <v>58.6</v>
      </c>
      <c r="T143" s="8">
        <f t="shared" si="27"/>
        <v>64.5</v>
      </c>
      <c r="U143" s="7">
        <f t="shared" si="28"/>
        <v>63.516666666666659</v>
      </c>
      <c r="V143" s="7">
        <f t="shared" si="29"/>
        <v>63.762499999999996</v>
      </c>
    </row>
    <row r="144" spans="1:22" ht="13.5" x14ac:dyDescent="0.25">
      <c r="A144" s="3">
        <f>RSI!A144</f>
        <v>42513</v>
      </c>
      <c r="B144" s="2">
        <f>RSI!B144</f>
        <v>77.101799999999997</v>
      </c>
      <c r="C144" s="2">
        <f>RSI!I144</f>
        <v>69.913517293941538</v>
      </c>
      <c r="D144" s="2">
        <f>MACD!E144</f>
        <v>-4.6521621235777246</v>
      </c>
      <c r="E144" s="2">
        <f>MACD!F144</f>
        <v>-3.958866419765386</v>
      </c>
      <c r="F144" s="2">
        <f>'Moving Avg'!D144</f>
        <v>78.837259999999986</v>
      </c>
      <c r="G144" s="2">
        <f>'Moving Avg'!F144</f>
        <v>73.103514999999973</v>
      </c>
      <c r="H144" s="2">
        <f>'Moving Avg'!G144</f>
        <v>68.135656000000012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CONFIRMED BEARISH</v>
      </c>
      <c r="M144" s="7">
        <f t="shared" si="20"/>
        <v>25</v>
      </c>
      <c r="N144" s="7">
        <f t="shared" si="21"/>
        <v>100</v>
      </c>
      <c r="O144" s="7">
        <f t="shared" si="22"/>
        <v>100</v>
      </c>
      <c r="P144" s="7">
        <f t="shared" si="23"/>
        <v>33</v>
      </c>
      <c r="Q144" s="8">
        <f t="shared" si="24"/>
        <v>63.7</v>
      </c>
      <c r="R144" s="8">
        <f t="shared" si="25"/>
        <v>68.25</v>
      </c>
      <c r="S144" s="8">
        <f t="shared" si="26"/>
        <v>58.6</v>
      </c>
      <c r="T144" s="8">
        <f t="shared" si="27"/>
        <v>64.5</v>
      </c>
      <c r="U144" s="7">
        <f t="shared" si="28"/>
        <v>63.516666666666659</v>
      </c>
      <c r="V144" s="7">
        <f t="shared" si="29"/>
        <v>63.762499999999996</v>
      </c>
    </row>
    <row r="145" spans="1:22" ht="13.5" x14ac:dyDescent="0.25">
      <c r="A145" s="3">
        <f>RSI!A145</f>
        <v>42514</v>
      </c>
      <c r="B145" s="2">
        <f>RSI!B145</f>
        <v>78.408600000000007</v>
      </c>
      <c r="C145" s="2">
        <f>RSI!I145</f>
        <v>73.073311611718381</v>
      </c>
      <c r="D145" s="2">
        <f>MACD!E145</f>
        <v>-4.4476107511164713</v>
      </c>
      <c r="E145" s="2">
        <f>MACD!F145</f>
        <v>-4.0566152860356031</v>
      </c>
      <c r="F145" s="2">
        <f>'Moving Avg'!D145</f>
        <v>78.523620000000008</v>
      </c>
      <c r="G145" s="2">
        <f>'Moving Avg'!F145</f>
        <v>73.653419999999983</v>
      </c>
      <c r="H145" s="2">
        <f>'Moving Avg'!G145</f>
        <v>68.35802200000002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  <c r="M145" s="7">
        <f t="shared" si="20"/>
        <v>0</v>
      </c>
      <c r="N145" s="7">
        <f t="shared" si="21"/>
        <v>100</v>
      </c>
      <c r="O145" s="7">
        <f t="shared" si="22"/>
        <v>100</v>
      </c>
      <c r="P145" s="7">
        <f t="shared" si="23"/>
        <v>33</v>
      </c>
      <c r="Q145" s="8">
        <f t="shared" si="24"/>
        <v>54.95</v>
      </c>
      <c r="R145" s="8">
        <f t="shared" si="25"/>
        <v>63.25</v>
      </c>
      <c r="S145" s="8">
        <f t="shared" si="26"/>
        <v>54.85</v>
      </c>
      <c r="T145" s="8">
        <f t="shared" si="27"/>
        <v>58.25</v>
      </c>
      <c r="U145" s="7">
        <f t="shared" si="28"/>
        <v>57.683333333333337</v>
      </c>
      <c r="V145" s="7">
        <f t="shared" si="29"/>
        <v>57.825000000000003</v>
      </c>
    </row>
    <row r="146" spans="1:22" ht="13.5" x14ac:dyDescent="0.25">
      <c r="A146" s="3">
        <f>RSI!A146</f>
        <v>42515</v>
      </c>
      <c r="B146" s="2">
        <f>RSI!B146</f>
        <v>76.840500000000006</v>
      </c>
      <c r="C146" s="2">
        <f>RSI!I146</f>
        <v>64.341083411400703</v>
      </c>
      <c r="D146" s="2">
        <f>MACD!E146</f>
        <v>-3.9508760775229774</v>
      </c>
      <c r="E146" s="2">
        <f>MACD!F146</f>
        <v>-4.0354674443330776</v>
      </c>
      <c r="F146" s="2">
        <f>'Moving Avg'!D146</f>
        <v>77.885900000000007</v>
      </c>
      <c r="G146" s="2">
        <f>'Moving Avg'!F146</f>
        <v>74.123609999999985</v>
      </c>
      <c r="H146" s="2">
        <f>'Moving Avg'!G146</f>
        <v>68.510658000000006</v>
      </c>
      <c r="I146" s="2">
        <f>'Moving Avg'!H146</f>
        <v>0</v>
      </c>
      <c r="J146" s="5" t="str">
        <f>OBV!F146</f>
        <v>BEARISH</v>
      </c>
      <c r="K146" s="5" t="str">
        <f>OBV!G146</f>
        <v>STRONG</v>
      </c>
      <c r="L146" s="5" t="str">
        <f>OBV!H146</f>
        <v>CONFIRMED BEARISH</v>
      </c>
      <c r="M146" s="7">
        <f t="shared" si="20"/>
        <v>25</v>
      </c>
      <c r="N146" s="7">
        <f t="shared" si="21"/>
        <v>0</v>
      </c>
      <c r="O146" s="7">
        <f t="shared" si="22"/>
        <v>100</v>
      </c>
      <c r="P146" s="7">
        <f t="shared" si="23"/>
        <v>33</v>
      </c>
      <c r="Q146" s="8">
        <f t="shared" si="24"/>
        <v>28.7</v>
      </c>
      <c r="R146" s="8">
        <f t="shared" si="25"/>
        <v>48.25</v>
      </c>
      <c r="S146" s="8">
        <f t="shared" si="26"/>
        <v>43.6</v>
      </c>
      <c r="T146" s="8">
        <f t="shared" si="27"/>
        <v>39.5</v>
      </c>
      <c r="U146" s="7">
        <f t="shared" si="28"/>
        <v>40.183333333333337</v>
      </c>
      <c r="V146" s="7">
        <f t="shared" si="29"/>
        <v>40.012500000000003</v>
      </c>
    </row>
    <row r="147" spans="1:22" ht="13.5" x14ac:dyDescent="0.25">
      <c r="A147" s="3">
        <f>RSI!A147</f>
        <v>42516</v>
      </c>
      <c r="B147" s="2">
        <f>RSI!B147</f>
        <v>76.840500000000006</v>
      </c>
      <c r="C147" s="2">
        <f>RSI!I147</f>
        <v>64.341083411400703</v>
      </c>
      <c r="D147" s="2">
        <f>MACD!E147</f>
        <v>-2.910080238354027</v>
      </c>
      <c r="E147" s="2">
        <f>MACD!F147</f>
        <v>-3.8103900031372677</v>
      </c>
      <c r="F147" s="2">
        <f>'Moving Avg'!D147</f>
        <v>77.25864</v>
      </c>
      <c r="G147" s="2">
        <f>'Moving Avg'!F147</f>
        <v>74.567664999999991</v>
      </c>
      <c r="H147" s="2">
        <f>'Moving Avg'!G147</f>
        <v>68.663294000000008</v>
      </c>
      <c r="I147" s="2">
        <f>'Moving Avg'!H147</f>
        <v>0</v>
      </c>
      <c r="J147" s="5" t="str">
        <f>OBV!F147</f>
        <v>BEARISH</v>
      </c>
      <c r="K147" s="5" t="str">
        <f>OBV!G147</f>
        <v>STRONG</v>
      </c>
      <c r="L147" s="5" t="str">
        <f>OBV!H147</f>
        <v>CONFIRMED BEARISH</v>
      </c>
      <c r="M147" s="7">
        <f t="shared" si="20"/>
        <v>25</v>
      </c>
      <c r="N147" s="7">
        <f t="shared" si="21"/>
        <v>0</v>
      </c>
      <c r="O147" s="7">
        <f t="shared" si="22"/>
        <v>100</v>
      </c>
      <c r="P147" s="7">
        <f t="shared" si="23"/>
        <v>33</v>
      </c>
      <c r="Q147" s="8">
        <f t="shared" si="24"/>
        <v>28.7</v>
      </c>
      <c r="R147" s="8">
        <f t="shared" si="25"/>
        <v>48.25</v>
      </c>
      <c r="S147" s="8">
        <f t="shared" si="26"/>
        <v>43.6</v>
      </c>
      <c r="T147" s="8">
        <f t="shared" si="27"/>
        <v>39.5</v>
      </c>
      <c r="U147" s="7">
        <f t="shared" si="28"/>
        <v>40.183333333333337</v>
      </c>
      <c r="V147" s="7">
        <f t="shared" si="29"/>
        <v>40.012500000000003</v>
      </c>
    </row>
    <row r="148" spans="1:22" ht="13.5" x14ac:dyDescent="0.25">
      <c r="A148" s="3">
        <f>RSI!A148</f>
        <v>42517</v>
      </c>
      <c r="B148" s="2">
        <f>RSI!B148</f>
        <v>76.840500000000006</v>
      </c>
      <c r="C148" s="2">
        <f>RSI!I148</f>
        <v>64.341083411400703</v>
      </c>
      <c r="D148" s="2">
        <f>MACD!E148</f>
        <v>-2.0466734670580848</v>
      </c>
      <c r="E148" s="2">
        <f>MACD!F148</f>
        <v>-3.4576466959214311</v>
      </c>
      <c r="F148" s="2">
        <f>'Moving Avg'!D148</f>
        <v>77.20638000000001</v>
      </c>
      <c r="G148" s="2">
        <f>'Moving Avg'!F148</f>
        <v>75.011719999999997</v>
      </c>
      <c r="H148" s="2">
        <f>'Moving Avg'!G148</f>
        <v>68.854298</v>
      </c>
      <c r="I148" s="2">
        <f>'Moving Avg'!H148</f>
        <v>0</v>
      </c>
      <c r="J148" s="5" t="str">
        <f>OBV!F148</f>
        <v>BEARISH</v>
      </c>
      <c r="K148" s="5" t="str">
        <f>OBV!G148</f>
        <v>STRONG</v>
      </c>
      <c r="L148" s="5" t="str">
        <f>OBV!H148</f>
        <v>CONFIRMED BEARISH</v>
      </c>
      <c r="M148" s="7">
        <f t="shared" si="20"/>
        <v>25</v>
      </c>
      <c r="N148" s="7">
        <f t="shared" si="21"/>
        <v>0</v>
      </c>
      <c r="O148" s="7">
        <f t="shared" si="22"/>
        <v>100</v>
      </c>
      <c r="P148" s="7">
        <f t="shared" si="23"/>
        <v>33</v>
      </c>
      <c r="Q148" s="8">
        <f t="shared" si="24"/>
        <v>28.7</v>
      </c>
      <c r="R148" s="8">
        <f t="shared" si="25"/>
        <v>48.25</v>
      </c>
      <c r="S148" s="8">
        <f t="shared" si="26"/>
        <v>43.6</v>
      </c>
      <c r="T148" s="8">
        <f t="shared" si="27"/>
        <v>39.5</v>
      </c>
      <c r="U148" s="7">
        <f t="shared" si="28"/>
        <v>40.183333333333337</v>
      </c>
      <c r="V148" s="7">
        <f t="shared" si="29"/>
        <v>40.012500000000003</v>
      </c>
    </row>
    <row r="149" spans="1:22" ht="13.5" x14ac:dyDescent="0.25">
      <c r="A149" s="3">
        <f>RSI!A149</f>
        <v>42520</v>
      </c>
      <c r="B149" s="2">
        <f>RSI!B149</f>
        <v>76.840500000000006</v>
      </c>
      <c r="C149" s="2">
        <f>RSI!I149</f>
        <v>64.341083411400703</v>
      </c>
      <c r="D149" s="2">
        <f>MACD!E149</f>
        <v>-1.0214918261047501</v>
      </c>
      <c r="E149" s="2">
        <f>MACD!F149</f>
        <v>-2.9704157219580951</v>
      </c>
      <c r="F149" s="2">
        <f>'Moving Avg'!D149</f>
        <v>77.154120000000006</v>
      </c>
      <c r="G149" s="2">
        <f>'Moving Avg'!F149</f>
        <v>75.455774999999988</v>
      </c>
      <c r="H149" s="2">
        <f>'Moving Avg'!G149</f>
        <v>69.045301999999992</v>
      </c>
      <c r="I149" s="2">
        <f>'Moving Avg'!H149</f>
        <v>0</v>
      </c>
      <c r="J149" s="5" t="str">
        <f>OBV!F149</f>
        <v>BEARISH</v>
      </c>
      <c r="K149" s="5" t="str">
        <f>OBV!G149</f>
        <v>STRONG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100</v>
      </c>
      <c r="P149" s="7">
        <f t="shared" si="23"/>
        <v>33</v>
      </c>
      <c r="Q149" s="8">
        <f t="shared" si="24"/>
        <v>28.7</v>
      </c>
      <c r="R149" s="8">
        <f t="shared" si="25"/>
        <v>48.25</v>
      </c>
      <c r="S149" s="8">
        <f t="shared" si="26"/>
        <v>43.6</v>
      </c>
      <c r="T149" s="8">
        <f t="shared" si="27"/>
        <v>39.5</v>
      </c>
      <c r="U149" s="7">
        <f t="shared" si="28"/>
        <v>40.183333333333337</v>
      </c>
      <c r="V149" s="7">
        <f t="shared" si="29"/>
        <v>40.012500000000003</v>
      </c>
    </row>
    <row r="150" spans="1:22" ht="13.5" x14ac:dyDescent="0.25">
      <c r="A150" s="3">
        <f>RSI!A150</f>
        <v>42521</v>
      </c>
      <c r="B150" s="2">
        <f>RSI!B150</f>
        <v>76.840500000000006</v>
      </c>
      <c r="C150" s="2">
        <f>RSI!I150</f>
        <v>64.341083411400689</v>
      </c>
      <c r="D150" s="2">
        <f>MACD!E150</f>
        <v>-0.17090459372131761</v>
      </c>
      <c r="E150" s="2">
        <f>MACD!F150</f>
        <v>-2.4105134963107395</v>
      </c>
      <c r="F150" s="2">
        <f>'Moving Avg'!D150</f>
        <v>76.840500000000006</v>
      </c>
      <c r="G150" s="2">
        <f>'Moving Avg'!F150</f>
        <v>75.845204999999993</v>
      </c>
      <c r="H150" s="2">
        <f>'Moving Avg'!G150</f>
        <v>69.236305999999985</v>
      </c>
      <c r="I150" s="2">
        <f>'Moving Avg'!H150</f>
        <v>0</v>
      </c>
      <c r="J150" s="5" t="str">
        <f>OBV!F150</f>
        <v>BEARISH</v>
      </c>
      <c r="K150" s="5" t="str">
        <f>OBV!G150</f>
        <v>STRONG</v>
      </c>
      <c r="L150" s="5" t="str">
        <f>OBV!H150</f>
        <v>CONFIRMED BEARISH</v>
      </c>
      <c r="M150" s="7">
        <f t="shared" si="20"/>
        <v>25</v>
      </c>
      <c r="N150" s="7">
        <f t="shared" si="21"/>
        <v>0</v>
      </c>
      <c r="O150" s="7">
        <f t="shared" si="22"/>
        <v>100</v>
      </c>
      <c r="P150" s="7">
        <f t="shared" si="23"/>
        <v>33</v>
      </c>
      <c r="Q150" s="8">
        <f t="shared" si="24"/>
        <v>28.7</v>
      </c>
      <c r="R150" s="8">
        <f t="shared" si="25"/>
        <v>48.25</v>
      </c>
      <c r="S150" s="8">
        <f t="shared" si="26"/>
        <v>43.6</v>
      </c>
      <c r="T150" s="8">
        <f t="shared" si="27"/>
        <v>39.5</v>
      </c>
      <c r="U150" s="7">
        <f t="shared" si="28"/>
        <v>40.183333333333337</v>
      </c>
      <c r="V150" s="7">
        <f t="shared" si="29"/>
        <v>40.012500000000003</v>
      </c>
    </row>
    <row r="151" spans="1:22" ht="13.5" x14ac:dyDescent="0.25">
      <c r="A151" s="3">
        <f>RSI!A151</f>
        <v>42522</v>
      </c>
      <c r="B151" s="2">
        <f>RSI!B151</f>
        <v>76.840500000000006</v>
      </c>
      <c r="C151" s="2">
        <f>RSI!I151</f>
        <v>64.341083411400689</v>
      </c>
      <c r="D151" s="2">
        <f>MACD!E151</f>
        <v>0.54124499966992801</v>
      </c>
      <c r="E151" s="2">
        <f>MACD!F151</f>
        <v>-1.8201617971146062</v>
      </c>
      <c r="F151" s="2">
        <f>'Moving Avg'!D151</f>
        <v>76.840500000000006</v>
      </c>
      <c r="G151" s="2">
        <f>'Moving Avg'!F151</f>
        <v>76.234635000000011</v>
      </c>
      <c r="H151" s="2">
        <f>'Moving Avg'!G151</f>
        <v>69.427309999999977</v>
      </c>
      <c r="I151" s="2">
        <f>'Moving Avg'!H151</f>
        <v>0</v>
      </c>
      <c r="J151" s="5" t="str">
        <f>OBV!F151</f>
        <v>NEUTRAL</v>
      </c>
      <c r="K151" s="5" t="str">
        <f>OBV!G151</f>
        <v>NEUTRAL</v>
      </c>
      <c r="L151" s="5" t="str">
        <f>OBV!H151</f>
        <v>NEUTRAL</v>
      </c>
      <c r="M151" s="7">
        <f t="shared" si="20"/>
        <v>25</v>
      </c>
      <c r="N151" s="7">
        <f t="shared" si="21"/>
        <v>0</v>
      </c>
      <c r="O151" s="7">
        <f t="shared" si="22"/>
        <v>100</v>
      </c>
      <c r="P151" s="7">
        <f t="shared" si="23"/>
        <v>33</v>
      </c>
      <c r="Q151" s="8">
        <f t="shared" si="24"/>
        <v>28.7</v>
      </c>
      <c r="R151" s="8">
        <f t="shared" si="25"/>
        <v>48.25</v>
      </c>
      <c r="S151" s="8">
        <f t="shared" si="26"/>
        <v>43.6</v>
      </c>
      <c r="T151" s="8">
        <f t="shared" si="27"/>
        <v>39.5</v>
      </c>
      <c r="U151" s="7">
        <f t="shared" si="28"/>
        <v>40.183333333333337</v>
      </c>
      <c r="V151" s="7">
        <f t="shared" si="29"/>
        <v>40.012500000000003</v>
      </c>
    </row>
    <row r="152" spans="1:22" ht="13.5" x14ac:dyDescent="0.25">
      <c r="A152" s="3">
        <f>RSI!A152</f>
        <v>42523</v>
      </c>
      <c r="B152" s="2">
        <f>RSI!B152</f>
        <v>76.840500000000006</v>
      </c>
      <c r="C152" s="2">
        <f>RSI!I152</f>
        <v>64.341083411400689</v>
      </c>
      <c r="D152" s="2">
        <f>MACD!E152</f>
        <v>1.1213200942110007</v>
      </c>
      <c r="E152" s="2">
        <f>MACD!F152</f>
        <v>-1.2318654188494849</v>
      </c>
      <c r="F152" s="2">
        <f>'Moving Avg'!D152</f>
        <v>76.840500000000006</v>
      </c>
      <c r="G152" s="2">
        <f>'Moving Avg'!F152</f>
        <v>76.624065000000002</v>
      </c>
      <c r="H152" s="2">
        <f>'Moving Avg'!G152</f>
        <v>69.688671999999968</v>
      </c>
      <c r="I152" s="2">
        <f>'Moving Avg'!H152</f>
        <v>0</v>
      </c>
      <c r="J152" s="5" t="str">
        <f>OBV!F152</f>
        <v>NEUTRAL</v>
      </c>
      <c r="K152" s="5" t="str">
        <f>OBV!G152</f>
        <v>NEUTRAL</v>
      </c>
      <c r="L152" s="5" t="str">
        <f>OBV!H152</f>
        <v>NEUTRAL</v>
      </c>
      <c r="M152" s="7">
        <f t="shared" si="20"/>
        <v>25</v>
      </c>
      <c r="N152" s="7">
        <f t="shared" si="21"/>
        <v>0</v>
      </c>
      <c r="O152" s="7">
        <f t="shared" si="22"/>
        <v>100</v>
      </c>
      <c r="P152" s="7">
        <f t="shared" si="23"/>
        <v>33</v>
      </c>
      <c r="Q152" s="8">
        <f t="shared" si="24"/>
        <v>28.7</v>
      </c>
      <c r="R152" s="8">
        <f t="shared" si="25"/>
        <v>48.25</v>
      </c>
      <c r="S152" s="8">
        <f t="shared" si="26"/>
        <v>43.6</v>
      </c>
      <c r="T152" s="8">
        <f t="shared" si="27"/>
        <v>39.5</v>
      </c>
      <c r="U152" s="7">
        <f t="shared" si="28"/>
        <v>40.183333333333337</v>
      </c>
      <c r="V152" s="7">
        <f t="shared" si="29"/>
        <v>40.012500000000003</v>
      </c>
    </row>
    <row r="153" spans="1:22" ht="13.5" x14ac:dyDescent="0.25">
      <c r="A153" s="3">
        <f>RSI!A153</f>
        <v>42524</v>
      </c>
      <c r="B153" s="2">
        <f>RSI!B153</f>
        <v>76.579099999999997</v>
      </c>
      <c r="C153" s="2">
        <f>RSI!I153</f>
        <v>62.257631440656446</v>
      </c>
      <c r="D153" s="2">
        <f>MACD!E153</f>
        <v>1.1758128880057228</v>
      </c>
      <c r="E153" s="2">
        <f>MACD!F153</f>
        <v>-0.75032975747844333</v>
      </c>
      <c r="F153" s="2">
        <f>'Moving Avg'!D153</f>
        <v>76.788219999999995</v>
      </c>
      <c r="G153" s="2">
        <f>'Moving Avg'!F153</f>
        <v>76.947890000000001</v>
      </c>
      <c r="H153" s="2">
        <f>'Moving Avg'!G153</f>
        <v>69.944805999999971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  <c r="M153" s="7">
        <f t="shared" si="20"/>
        <v>25</v>
      </c>
      <c r="N153" s="7">
        <f t="shared" si="21"/>
        <v>0</v>
      </c>
      <c r="O153" s="7">
        <f t="shared" si="22"/>
        <v>100</v>
      </c>
      <c r="P153" s="7">
        <f t="shared" si="23"/>
        <v>33</v>
      </c>
      <c r="Q153" s="8">
        <f t="shared" si="24"/>
        <v>28.7</v>
      </c>
      <c r="R153" s="8">
        <f t="shared" si="25"/>
        <v>48.25</v>
      </c>
      <c r="S153" s="8">
        <f t="shared" si="26"/>
        <v>43.6</v>
      </c>
      <c r="T153" s="8">
        <f t="shared" si="27"/>
        <v>39.5</v>
      </c>
      <c r="U153" s="7">
        <f t="shared" si="28"/>
        <v>40.183333333333337</v>
      </c>
      <c r="V153" s="7">
        <f t="shared" si="29"/>
        <v>40.012500000000003</v>
      </c>
    </row>
    <row r="154" spans="1:22" ht="13.5" x14ac:dyDescent="0.25">
      <c r="A154" s="3">
        <f>RSI!A154</f>
        <v>42527</v>
      </c>
      <c r="B154" s="2">
        <f>RSI!B154</f>
        <v>76.317700000000002</v>
      </c>
      <c r="C154" s="2">
        <f>RSI!I154</f>
        <v>60.159727179048026</v>
      </c>
      <c r="D154" s="2">
        <f>MACD!E154</f>
        <v>1.2304267533662028</v>
      </c>
      <c r="E154" s="2">
        <f>MACD!F154</f>
        <v>-0.3541784553095142</v>
      </c>
      <c r="F154" s="2">
        <f>'Moving Avg'!D154</f>
        <v>76.683660000000003</v>
      </c>
      <c r="G154" s="2">
        <f>'Moving Avg'!F154</f>
        <v>77.258645000000001</v>
      </c>
      <c r="H154" s="2">
        <f>'Moving Avg'!G154</f>
        <v>70.195711999999972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  <c r="M154" s="7">
        <f t="shared" si="20"/>
        <v>25</v>
      </c>
      <c r="N154" s="7">
        <f t="shared" si="21"/>
        <v>0</v>
      </c>
      <c r="O154" s="7">
        <f t="shared" si="22"/>
        <v>100</v>
      </c>
      <c r="P154" s="7">
        <f t="shared" si="23"/>
        <v>33</v>
      </c>
      <c r="Q154" s="8">
        <f t="shared" si="24"/>
        <v>28.7</v>
      </c>
      <c r="R154" s="8">
        <f t="shared" si="25"/>
        <v>48.25</v>
      </c>
      <c r="S154" s="8">
        <f t="shared" si="26"/>
        <v>43.6</v>
      </c>
      <c r="T154" s="8">
        <f t="shared" si="27"/>
        <v>39.5</v>
      </c>
      <c r="U154" s="7">
        <f t="shared" si="28"/>
        <v>40.183333333333337</v>
      </c>
      <c r="V154" s="7">
        <f t="shared" si="29"/>
        <v>40.012500000000003</v>
      </c>
    </row>
    <row r="155" spans="1:22" ht="13.5" x14ac:dyDescent="0.25">
      <c r="A155" s="3">
        <f>RSI!A155</f>
        <v>42528</v>
      </c>
      <c r="B155" s="2">
        <f>RSI!B155</f>
        <v>76.317700000000002</v>
      </c>
      <c r="C155" s="2">
        <f>RSI!I155</f>
        <v>60.159727179048026</v>
      </c>
      <c r="D155" s="2">
        <f>MACD!E155</f>
        <v>1.4691752033965884</v>
      </c>
      <c r="E155" s="2">
        <f>MACD!F155</f>
        <v>1.049227643170636E-2</v>
      </c>
      <c r="F155" s="2">
        <f>'Moving Avg'!D155</f>
        <v>76.579100000000011</v>
      </c>
      <c r="G155" s="2">
        <f>'Moving Avg'!F155</f>
        <v>77.464860000000016</v>
      </c>
      <c r="H155" s="2">
        <f>'Moving Avg'!G155</f>
        <v>70.446617999999958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  <c r="M155" s="7">
        <f t="shared" si="20"/>
        <v>25</v>
      </c>
      <c r="N155" s="7">
        <f t="shared" si="21"/>
        <v>0</v>
      </c>
      <c r="O155" s="7">
        <f t="shared" si="22"/>
        <v>100</v>
      </c>
      <c r="P155" s="7">
        <f t="shared" si="23"/>
        <v>33</v>
      </c>
      <c r="Q155" s="8">
        <f t="shared" si="24"/>
        <v>28.7</v>
      </c>
      <c r="R155" s="8">
        <f t="shared" si="25"/>
        <v>48.25</v>
      </c>
      <c r="S155" s="8">
        <f t="shared" si="26"/>
        <v>43.6</v>
      </c>
      <c r="T155" s="8">
        <f t="shared" si="27"/>
        <v>39.5</v>
      </c>
      <c r="U155" s="7">
        <f t="shared" si="28"/>
        <v>40.183333333333337</v>
      </c>
      <c r="V155" s="7">
        <f t="shared" si="29"/>
        <v>40.012500000000003</v>
      </c>
    </row>
    <row r="156" spans="1:22" ht="13.5" x14ac:dyDescent="0.25">
      <c r="A156" s="3">
        <f>RSI!A156</f>
        <v>42529</v>
      </c>
      <c r="B156" s="2">
        <f>RSI!B156</f>
        <v>76.317700000000002</v>
      </c>
      <c r="C156" s="2">
        <f>RSI!I156</f>
        <v>60.159727179048026</v>
      </c>
      <c r="D156" s="2">
        <f>MACD!E156</f>
        <v>1.4220678613588831</v>
      </c>
      <c r="E156" s="2">
        <f>MACD!F156</f>
        <v>0.29280739341714168</v>
      </c>
      <c r="F156" s="2">
        <f>'Moving Avg'!D156</f>
        <v>76.474540000000005</v>
      </c>
      <c r="G156" s="2">
        <f>'Moving Avg'!F156</f>
        <v>77.592925000000008</v>
      </c>
      <c r="H156" s="2">
        <f>'Moving Avg'!G156</f>
        <v>70.697523999999973</v>
      </c>
      <c r="I156" s="2">
        <f>'Moving Avg'!H156</f>
        <v>0</v>
      </c>
      <c r="J156" s="5" t="str">
        <f>OBV!F156</f>
        <v>BEARISH</v>
      </c>
      <c r="K156" s="5" t="str">
        <f>OBV!G156</f>
        <v>STRONG</v>
      </c>
      <c r="L156" s="5" t="str">
        <f>OBV!H156</f>
        <v>CONFIRMED BEARISH</v>
      </c>
      <c r="M156" s="7">
        <f t="shared" si="20"/>
        <v>25</v>
      </c>
      <c r="N156" s="7">
        <f t="shared" si="21"/>
        <v>0</v>
      </c>
      <c r="O156" s="7">
        <f t="shared" si="22"/>
        <v>100</v>
      </c>
      <c r="P156" s="7">
        <f t="shared" si="23"/>
        <v>33</v>
      </c>
      <c r="Q156" s="8">
        <f t="shared" si="24"/>
        <v>28.7</v>
      </c>
      <c r="R156" s="8">
        <f t="shared" si="25"/>
        <v>48.25</v>
      </c>
      <c r="S156" s="8">
        <f t="shared" si="26"/>
        <v>43.6</v>
      </c>
      <c r="T156" s="8">
        <f t="shared" si="27"/>
        <v>39.5</v>
      </c>
      <c r="U156" s="7">
        <f t="shared" si="28"/>
        <v>40.183333333333337</v>
      </c>
      <c r="V156" s="7">
        <f t="shared" si="29"/>
        <v>40.012500000000003</v>
      </c>
    </row>
    <row r="157" spans="1:22" ht="13.5" x14ac:dyDescent="0.25">
      <c r="A157" s="3">
        <f>RSI!A157</f>
        <v>42530</v>
      </c>
      <c r="B157" s="2">
        <f>RSI!B157</f>
        <v>76.317700000000002</v>
      </c>
      <c r="C157" s="2">
        <f>RSI!I157</f>
        <v>60.159727179048026</v>
      </c>
      <c r="D157" s="2">
        <f>MACD!E157</f>
        <v>1.3749123328523183</v>
      </c>
      <c r="E157" s="2">
        <f>MACD!F157</f>
        <v>0.50922838130417702</v>
      </c>
      <c r="F157" s="2">
        <f>'Moving Avg'!D157</f>
        <v>76.369979999999998</v>
      </c>
      <c r="G157" s="2">
        <f>'Moving Avg'!F157</f>
        <v>77.512425000000022</v>
      </c>
      <c r="H157" s="2">
        <f>'Moving Avg'!G157</f>
        <v>70.948429999999973</v>
      </c>
      <c r="I157" s="2">
        <f>'Moving Avg'!H157</f>
        <v>0</v>
      </c>
      <c r="J157" s="5" t="str">
        <f>OBV!F157</f>
        <v>BEARISH</v>
      </c>
      <c r="K157" s="5" t="str">
        <f>OBV!G157</f>
        <v>STRONG</v>
      </c>
      <c r="L157" s="5" t="str">
        <f>OBV!H157</f>
        <v>CONFIRMED BEARISH</v>
      </c>
      <c r="M157" s="7">
        <f t="shared" si="20"/>
        <v>25</v>
      </c>
      <c r="N157" s="7">
        <f t="shared" si="21"/>
        <v>0</v>
      </c>
      <c r="O157" s="7">
        <f t="shared" si="22"/>
        <v>100</v>
      </c>
      <c r="P157" s="7">
        <f t="shared" si="23"/>
        <v>33</v>
      </c>
      <c r="Q157" s="8">
        <f t="shared" si="24"/>
        <v>28.7</v>
      </c>
      <c r="R157" s="8">
        <f t="shared" si="25"/>
        <v>48.25</v>
      </c>
      <c r="S157" s="8">
        <f t="shared" si="26"/>
        <v>43.6</v>
      </c>
      <c r="T157" s="8">
        <f t="shared" si="27"/>
        <v>39.5</v>
      </c>
      <c r="U157" s="7">
        <f t="shared" si="28"/>
        <v>40.183333333333337</v>
      </c>
      <c r="V157" s="7">
        <f t="shared" si="29"/>
        <v>40.012500000000003</v>
      </c>
    </row>
    <row r="158" spans="1:22" ht="13.5" x14ac:dyDescent="0.25">
      <c r="A158" s="3">
        <f>RSI!A158</f>
        <v>42531</v>
      </c>
      <c r="B158" s="2">
        <f>RSI!B158</f>
        <v>76.840500000000006</v>
      </c>
      <c r="C158" s="2">
        <f>RSI!I158</f>
        <v>63.471032291165621</v>
      </c>
      <c r="D158" s="2">
        <f>MACD!E158</f>
        <v>1.2895305104286336</v>
      </c>
      <c r="E158" s="2">
        <f>MACD!F158</f>
        <v>0.66528880712906835</v>
      </c>
      <c r="F158" s="2">
        <f>'Moving Avg'!D158</f>
        <v>76.422260000000009</v>
      </c>
      <c r="G158" s="2">
        <f>'Moving Avg'!F158</f>
        <v>77.457280000000011</v>
      </c>
      <c r="H158" s="2">
        <f>'Moving Avg'!G158</f>
        <v>71.209791999999965</v>
      </c>
      <c r="I158" s="2">
        <f>'Moving Avg'!H158</f>
        <v>0</v>
      </c>
      <c r="J158" s="5" t="str">
        <f>OBV!F158</f>
        <v>BEARISH</v>
      </c>
      <c r="K158" s="5" t="str">
        <f>OBV!G158</f>
        <v>NEUTRAL</v>
      </c>
      <c r="L158" s="5" t="str">
        <f>OBV!H158</f>
        <v>BEARISH DIVERGENCE</v>
      </c>
      <c r="M158" s="7">
        <f t="shared" si="20"/>
        <v>25</v>
      </c>
      <c r="N158" s="7">
        <f t="shared" si="21"/>
        <v>0</v>
      </c>
      <c r="O158" s="7">
        <f t="shared" si="22"/>
        <v>100</v>
      </c>
      <c r="P158" s="7">
        <f t="shared" si="23"/>
        <v>16.5</v>
      </c>
      <c r="Q158" s="8">
        <f t="shared" si="24"/>
        <v>26.225000000000001</v>
      </c>
      <c r="R158" s="8">
        <f t="shared" si="25"/>
        <v>44.125</v>
      </c>
      <c r="S158" s="8">
        <f t="shared" si="26"/>
        <v>36.174999999999997</v>
      </c>
      <c r="T158" s="8">
        <f t="shared" si="27"/>
        <v>35.375</v>
      </c>
      <c r="U158" s="7">
        <f t="shared" si="28"/>
        <v>35.508333333333333</v>
      </c>
      <c r="V158" s="7">
        <f t="shared" si="29"/>
        <v>35.474999999999994</v>
      </c>
    </row>
    <row r="159" spans="1:22" ht="13.5" x14ac:dyDescent="0.25">
      <c r="A159" s="3">
        <f>RSI!A159</f>
        <v>42534</v>
      </c>
      <c r="B159" s="2">
        <f>RSI!B159</f>
        <v>76.840500000000006</v>
      </c>
      <c r="C159" s="2">
        <f>RSI!I159</f>
        <v>63.471032291165614</v>
      </c>
      <c r="D159" s="2">
        <f>MACD!E159</f>
        <v>1.2079404158182996</v>
      </c>
      <c r="E159" s="2">
        <f>MACD!F159</f>
        <v>0.77381912886691473</v>
      </c>
      <c r="F159" s="2">
        <f>'Moving Avg'!D159</f>
        <v>76.526820000000015</v>
      </c>
      <c r="G159" s="2">
        <f>'Moving Avg'!F159</f>
        <v>77.300465000000017</v>
      </c>
      <c r="H159" s="2">
        <f>'Moving Avg'!G159</f>
        <v>71.471153999999956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  <c r="M159" s="7">
        <f t="shared" si="20"/>
        <v>25</v>
      </c>
      <c r="N159" s="7">
        <f t="shared" si="21"/>
        <v>0</v>
      </c>
      <c r="O159" s="7">
        <f t="shared" si="22"/>
        <v>100</v>
      </c>
      <c r="P159" s="7">
        <f t="shared" si="23"/>
        <v>67</v>
      </c>
      <c r="Q159" s="8">
        <f t="shared" si="24"/>
        <v>33.799999999999997</v>
      </c>
      <c r="R159" s="8">
        <f t="shared" si="25"/>
        <v>56.75</v>
      </c>
      <c r="S159" s="8">
        <f t="shared" si="26"/>
        <v>58.900000000000006</v>
      </c>
      <c r="T159" s="8">
        <f t="shared" si="27"/>
        <v>48</v>
      </c>
      <c r="U159" s="7">
        <f t="shared" si="28"/>
        <v>49.816666666666663</v>
      </c>
      <c r="V159" s="7">
        <f t="shared" si="29"/>
        <v>49.362499999999997</v>
      </c>
    </row>
    <row r="160" spans="1:22" ht="13.5" x14ac:dyDescent="0.25">
      <c r="A160" s="3">
        <f>RSI!A160</f>
        <v>42535</v>
      </c>
      <c r="B160" s="2">
        <f>RSI!B160</f>
        <v>78.147300000000001</v>
      </c>
      <c r="C160" s="2">
        <f>RSI!I160</f>
        <v>70.56361335486821</v>
      </c>
      <c r="D160" s="2">
        <f>MACD!E160</f>
        <v>1.0334508497752495</v>
      </c>
      <c r="E160" s="2">
        <f>MACD!F160</f>
        <v>0.82574547304858181</v>
      </c>
      <c r="F160" s="2">
        <f>'Moving Avg'!D160</f>
        <v>76.892740000000003</v>
      </c>
      <c r="G160" s="2">
        <f>'Moving Avg'!F160</f>
        <v>77.208990000000028</v>
      </c>
      <c r="H160" s="2">
        <f>'Moving Avg'!G160</f>
        <v>71.758651999999955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  <c r="M160" s="7">
        <f t="shared" si="20"/>
        <v>0</v>
      </c>
      <c r="N160" s="7">
        <f t="shared" si="21"/>
        <v>0</v>
      </c>
      <c r="O160" s="7">
        <f t="shared" si="22"/>
        <v>100</v>
      </c>
      <c r="P160" s="7">
        <f t="shared" si="23"/>
        <v>67</v>
      </c>
      <c r="Q160" s="8">
        <f t="shared" si="24"/>
        <v>25.049999999999997</v>
      </c>
      <c r="R160" s="8">
        <f t="shared" si="25"/>
        <v>51.75</v>
      </c>
      <c r="S160" s="8">
        <f t="shared" si="26"/>
        <v>55.150000000000006</v>
      </c>
      <c r="T160" s="8">
        <f t="shared" si="27"/>
        <v>41.75</v>
      </c>
      <c r="U160" s="7">
        <f t="shared" si="28"/>
        <v>43.983333333333327</v>
      </c>
      <c r="V160" s="7">
        <f t="shared" si="29"/>
        <v>43.424999999999997</v>
      </c>
    </row>
    <row r="161" spans="1:22" ht="13.5" x14ac:dyDescent="0.25">
      <c r="A161" s="3">
        <f>RSI!A161</f>
        <v>42536</v>
      </c>
      <c r="B161" s="2">
        <f>RSI!B161</f>
        <v>75.805499999999995</v>
      </c>
      <c r="C161" s="2">
        <f>RSI!I161</f>
        <v>51.32991459911576</v>
      </c>
      <c r="D161" s="2">
        <f>MACD!E161</f>
        <v>1.0435396416244203</v>
      </c>
      <c r="E161" s="2">
        <f>MACD!F161</f>
        <v>0.86930430676374959</v>
      </c>
      <c r="F161" s="2">
        <f>'Moving Avg'!D161</f>
        <v>76.790300000000016</v>
      </c>
      <c r="G161" s="2">
        <f>'Moving Avg'!F161</f>
        <v>76.997810000000015</v>
      </c>
      <c r="H161" s="2">
        <f>'Moving Avg'!G161</f>
        <v>71.999313999999956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BULLISH DIVERGENCE</v>
      </c>
      <c r="M161" s="7">
        <f t="shared" si="20"/>
        <v>25</v>
      </c>
      <c r="N161" s="7">
        <f t="shared" si="21"/>
        <v>0</v>
      </c>
      <c r="O161" s="7">
        <f t="shared" si="22"/>
        <v>100</v>
      </c>
      <c r="P161" s="7">
        <f t="shared" si="23"/>
        <v>50</v>
      </c>
      <c r="Q161" s="8">
        <f t="shared" si="24"/>
        <v>31.25</v>
      </c>
      <c r="R161" s="8">
        <f t="shared" si="25"/>
        <v>52.5</v>
      </c>
      <c r="S161" s="8">
        <f t="shared" si="26"/>
        <v>51.25</v>
      </c>
      <c r="T161" s="8">
        <f t="shared" si="27"/>
        <v>43.75</v>
      </c>
      <c r="U161" s="7">
        <f t="shared" si="28"/>
        <v>45</v>
      </c>
      <c r="V161" s="7">
        <f t="shared" si="29"/>
        <v>44.6875</v>
      </c>
    </row>
    <row r="162" spans="1:22" ht="13.5" x14ac:dyDescent="0.25">
      <c r="A162" s="3">
        <f>RSI!A162</f>
        <v>42537</v>
      </c>
      <c r="B162" s="2">
        <f>RSI!B162</f>
        <v>78.147300000000001</v>
      </c>
      <c r="C162" s="2">
        <f>RSI!I162</f>
        <v>62.37449102887755</v>
      </c>
      <c r="D162" s="2">
        <f>MACD!E162</f>
        <v>0.87787998120283817</v>
      </c>
      <c r="E162" s="2">
        <f>MACD!F162</f>
        <v>0.87101944165156731</v>
      </c>
      <c r="F162" s="2">
        <f>'Moving Avg'!D162</f>
        <v>77.156220000000005</v>
      </c>
      <c r="G162" s="2">
        <f>'Moving Avg'!F162</f>
        <v>76.906335000000027</v>
      </c>
      <c r="H162" s="2">
        <f>'Moving Avg'!G162</f>
        <v>72.307721999999956</v>
      </c>
      <c r="I162" s="2">
        <f>'Moving Avg'!H162</f>
        <v>0</v>
      </c>
      <c r="J162" s="5" t="str">
        <f>OBV!F162</f>
        <v>BULLISH</v>
      </c>
      <c r="K162" s="5" t="str">
        <f>OBV!G162</f>
        <v>WEAK</v>
      </c>
      <c r="L162" s="5" t="str">
        <f>OBV!H162</f>
        <v>CONFIRMED BULLISH</v>
      </c>
      <c r="M162" s="7">
        <f t="shared" si="20"/>
        <v>25</v>
      </c>
      <c r="N162" s="7">
        <f t="shared" si="21"/>
        <v>0</v>
      </c>
      <c r="O162" s="7">
        <f t="shared" si="22"/>
        <v>100</v>
      </c>
      <c r="P162" s="7">
        <f t="shared" si="23"/>
        <v>67</v>
      </c>
      <c r="Q162" s="8">
        <f t="shared" si="24"/>
        <v>33.799999999999997</v>
      </c>
      <c r="R162" s="8">
        <f t="shared" si="25"/>
        <v>56.75</v>
      </c>
      <c r="S162" s="8">
        <f t="shared" si="26"/>
        <v>58.900000000000006</v>
      </c>
      <c r="T162" s="8">
        <f t="shared" si="27"/>
        <v>48</v>
      </c>
      <c r="U162" s="7">
        <f t="shared" si="28"/>
        <v>49.816666666666663</v>
      </c>
      <c r="V162" s="7">
        <f t="shared" si="29"/>
        <v>49.362499999999997</v>
      </c>
    </row>
    <row r="163" spans="1:22" ht="13.5" x14ac:dyDescent="0.25">
      <c r="A163" s="3">
        <f>RSI!A163</f>
        <v>42538</v>
      </c>
      <c r="B163" s="2">
        <f>RSI!B163</f>
        <v>75.805499999999995</v>
      </c>
      <c r="C163" s="2">
        <f>RSI!I163</f>
        <v>50.124819084448347</v>
      </c>
      <c r="D163" s="2">
        <f>MACD!E163</f>
        <v>0.85644429305257574</v>
      </c>
      <c r="E163" s="2">
        <f>MACD!F163</f>
        <v>0.86810441193176902</v>
      </c>
      <c r="F163" s="2">
        <f>'Moving Avg'!D163</f>
        <v>76.949219999999997</v>
      </c>
      <c r="G163" s="2">
        <f>'Moving Avg'!F163</f>
        <v>76.841520000000031</v>
      </c>
      <c r="H163" s="2">
        <f>'Moving Avg'!G163</f>
        <v>72.569293999999957</v>
      </c>
      <c r="I163" s="2">
        <f>'Moving Avg'!H163</f>
        <v>0</v>
      </c>
      <c r="J163" s="5" t="str">
        <f>OBV!F163</f>
        <v>BULLISH</v>
      </c>
      <c r="K163" s="5" t="str">
        <f>OBV!G163</f>
        <v>WEAK</v>
      </c>
      <c r="L163" s="5" t="str">
        <f>OBV!H163</f>
        <v>BULLISH DIVERGENCE</v>
      </c>
      <c r="M163" s="7">
        <f t="shared" si="20"/>
        <v>25</v>
      </c>
      <c r="N163" s="7">
        <f t="shared" si="21"/>
        <v>45</v>
      </c>
      <c r="O163" s="7">
        <f t="shared" si="22"/>
        <v>100</v>
      </c>
      <c r="P163" s="7">
        <f t="shared" si="23"/>
        <v>50</v>
      </c>
      <c r="Q163" s="8">
        <f t="shared" si="24"/>
        <v>47</v>
      </c>
      <c r="R163" s="8">
        <f t="shared" si="25"/>
        <v>61.5</v>
      </c>
      <c r="S163" s="8">
        <f t="shared" si="26"/>
        <v>58</v>
      </c>
      <c r="T163" s="8">
        <f t="shared" si="27"/>
        <v>55</v>
      </c>
      <c r="U163" s="7">
        <f t="shared" si="28"/>
        <v>55.5</v>
      </c>
      <c r="V163" s="7">
        <f t="shared" si="29"/>
        <v>55.375</v>
      </c>
    </row>
    <row r="164" spans="1:22" ht="13.5" x14ac:dyDescent="0.25">
      <c r="A164" s="3">
        <f>RSI!A164</f>
        <v>42541</v>
      </c>
      <c r="B164" s="2">
        <f>RSI!B164</f>
        <v>78.000299999999996</v>
      </c>
      <c r="C164" s="2">
        <f>RSI!I164</f>
        <v>58.375603290160853</v>
      </c>
      <c r="D164" s="2">
        <f>MACD!E164</f>
        <v>0.63591269358380487</v>
      </c>
      <c r="E164" s="2">
        <f>MACD!F164</f>
        <v>0.82166606826217625</v>
      </c>
      <c r="F164" s="2">
        <f>'Moving Avg'!D164</f>
        <v>77.181179999999998</v>
      </c>
      <c r="G164" s="2">
        <f>'Moving Avg'!F164</f>
        <v>76.886445000000009</v>
      </c>
      <c r="H164" s="2">
        <f>'Moving Avg'!G164</f>
        <v>72.853851999999961</v>
      </c>
      <c r="I164" s="2">
        <f>'Moving Avg'!H164</f>
        <v>0</v>
      </c>
      <c r="J164" s="5" t="str">
        <f>OBV!F164</f>
        <v>BULLISH</v>
      </c>
      <c r="K164" s="5" t="str">
        <f>OBV!G164</f>
        <v>WEAK</v>
      </c>
      <c r="L164" s="5" t="str">
        <f>OBV!H164</f>
        <v>BULLISH DIVERGENCE</v>
      </c>
      <c r="M164" s="7">
        <f t="shared" si="20"/>
        <v>25</v>
      </c>
      <c r="N164" s="7">
        <f t="shared" si="21"/>
        <v>100</v>
      </c>
      <c r="O164" s="7">
        <f t="shared" si="22"/>
        <v>100</v>
      </c>
      <c r="P164" s="7">
        <f t="shared" si="23"/>
        <v>50</v>
      </c>
      <c r="Q164" s="8">
        <f t="shared" si="24"/>
        <v>66.25</v>
      </c>
      <c r="R164" s="8">
        <f t="shared" si="25"/>
        <v>72.5</v>
      </c>
      <c r="S164" s="8">
        <f t="shared" si="26"/>
        <v>66.25</v>
      </c>
      <c r="T164" s="8">
        <f t="shared" si="27"/>
        <v>68.75</v>
      </c>
      <c r="U164" s="7">
        <f t="shared" si="28"/>
        <v>68.333333333333329</v>
      </c>
      <c r="V164" s="7">
        <f t="shared" si="29"/>
        <v>68.4375</v>
      </c>
    </row>
    <row r="165" spans="1:22" ht="13.5" x14ac:dyDescent="0.25">
      <c r="A165" s="3">
        <f>RSI!A165</f>
        <v>42542</v>
      </c>
      <c r="B165" s="2">
        <f>RSI!B165</f>
        <v>80.336699999999993</v>
      </c>
      <c r="C165" s="2">
        <f>RSI!I165</f>
        <v>65.011158113777668</v>
      </c>
      <c r="D165" s="2">
        <f>MACD!E165</f>
        <v>0.26364306216429156</v>
      </c>
      <c r="E165" s="2">
        <f>MACD!F165</f>
        <v>0.71006146704259931</v>
      </c>
      <c r="F165" s="2">
        <f>'Moving Avg'!D165</f>
        <v>77.619060000000005</v>
      </c>
      <c r="G165" s="2">
        <f>'Moving Avg'!F165</f>
        <v>76.982850000000013</v>
      </c>
      <c r="H165" s="2">
        <f>'Moving Avg'!G165</f>
        <v>73.206047999999953</v>
      </c>
      <c r="I165" s="2">
        <f>'Moving Avg'!H165</f>
        <v>0</v>
      </c>
      <c r="J165" s="5" t="str">
        <f>OBV!F165</f>
        <v>BULLISH</v>
      </c>
      <c r="K165" s="5" t="str">
        <f>OBV!G165</f>
        <v>WEAK</v>
      </c>
      <c r="L165" s="5" t="str">
        <f>OBV!H165</f>
        <v>BULLISH DIVERGENCE</v>
      </c>
      <c r="M165" s="7">
        <f t="shared" si="20"/>
        <v>25</v>
      </c>
      <c r="N165" s="7">
        <f t="shared" si="21"/>
        <v>100</v>
      </c>
      <c r="O165" s="7">
        <f t="shared" si="22"/>
        <v>100</v>
      </c>
      <c r="P165" s="7">
        <f t="shared" si="23"/>
        <v>50</v>
      </c>
      <c r="Q165" s="8">
        <f t="shared" si="24"/>
        <v>66.25</v>
      </c>
      <c r="R165" s="8">
        <f t="shared" si="25"/>
        <v>72.5</v>
      </c>
      <c r="S165" s="8">
        <f t="shared" si="26"/>
        <v>66.25</v>
      </c>
      <c r="T165" s="8">
        <f t="shared" si="27"/>
        <v>68.75</v>
      </c>
      <c r="U165" s="7">
        <f t="shared" si="28"/>
        <v>68.333333333333329</v>
      </c>
      <c r="V165" s="7">
        <f t="shared" si="29"/>
        <v>68.4375</v>
      </c>
    </row>
    <row r="166" spans="1:22" ht="13.5" x14ac:dyDescent="0.25">
      <c r="A166" s="3">
        <f>RSI!A166</f>
        <v>42543</v>
      </c>
      <c r="B166" s="2">
        <f>RSI!B166</f>
        <v>80.336699999999993</v>
      </c>
      <c r="C166" s="2">
        <f>RSI!I166</f>
        <v>65.011158113777668</v>
      </c>
      <c r="D166" s="2">
        <f>MACD!E166</f>
        <v>-7.6826228117823803E-2</v>
      </c>
      <c r="E166" s="2">
        <f>MACD!F166</f>
        <v>0.55268392801051469</v>
      </c>
      <c r="F166" s="2">
        <f>'Moving Avg'!D166</f>
        <v>78.525300000000001</v>
      </c>
      <c r="G166" s="2">
        <f>'Moving Avg'!F166</f>
        <v>77.157660000000021</v>
      </c>
      <c r="H166" s="2">
        <f>'Moving Avg'!G166</f>
        <v>73.526983999999942</v>
      </c>
      <c r="I166" s="2">
        <f>'Moving Avg'!H166</f>
        <v>0</v>
      </c>
      <c r="J166" s="5" t="str">
        <f>OBV!F166</f>
        <v>BULLISH</v>
      </c>
      <c r="K166" s="5" t="str">
        <f>OBV!G166</f>
        <v>WEAK</v>
      </c>
      <c r="L166" s="5" t="str">
        <f>OBV!H166</f>
        <v>CONFIRMED BULLISH</v>
      </c>
      <c r="M166" s="7">
        <f t="shared" si="20"/>
        <v>25</v>
      </c>
      <c r="N166" s="7">
        <f t="shared" si="21"/>
        <v>100</v>
      </c>
      <c r="O166" s="7">
        <f t="shared" si="22"/>
        <v>100</v>
      </c>
      <c r="P166" s="7">
        <f t="shared" si="23"/>
        <v>67</v>
      </c>
      <c r="Q166" s="8">
        <f t="shared" si="24"/>
        <v>68.8</v>
      </c>
      <c r="R166" s="8">
        <f t="shared" si="25"/>
        <v>76.75</v>
      </c>
      <c r="S166" s="8">
        <f t="shared" si="26"/>
        <v>73.900000000000006</v>
      </c>
      <c r="T166" s="8">
        <f t="shared" si="27"/>
        <v>73</v>
      </c>
      <c r="U166" s="7">
        <f t="shared" si="28"/>
        <v>73.150000000000006</v>
      </c>
      <c r="V166" s="7">
        <f t="shared" si="29"/>
        <v>73.112500000000011</v>
      </c>
    </row>
    <row r="167" spans="1:22" ht="13.5" x14ac:dyDescent="0.25">
      <c r="A167" s="3">
        <f>RSI!A167</f>
        <v>42544</v>
      </c>
      <c r="B167" s="2">
        <f>RSI!B167</f>
        <v>80.044700000000006</v>
      </c>
      <c r="C167" s="2">
        <f>RSI!I167</f>
        <v>63.542903528211248</v>
      </c>
      <c r="D167" s="2">
        <f>MACD!E167</f>
        <v>-0.36687109967084552</v>
      </c>
      <c r="E167" s="2">
        <f>MACD!F167</f>
        <v>0.3687729224742427</v>
      </c>
      <c r="F167" s="2">
        <f>'Moving Avg'!D167</f>
        <v>78.904780000000002</v>
      </c>
      <c r="G167" s="2">
        <f>'Moving Avg'!F167</f>
        <v>77.317870000000013</v>
      </c>
      <c r="H167" s="2">
        <f>'Moving Avg'!G167</f>
        <v>73.842079999999953</v>
      </c>
      <c r="I167" s="2">
        <f>'Moving Avg'!H167</f>
        <v>0</v>
      </c>
      <c r="J167" s="5" t="str">
        <f>OBV!F167</f>
        <v>BEARISH</v>
      </c>
      <c r="K167" s="5" t="str">
        <f>OBV!G167</f>
        <v>STRONG</v>
      </c>
      <c r="L167" s="5" t="str">
        <f>OBV!H167</f>
        <v>CONFIRMED BEARISH</v>
      </c>
      <c r="M167" s="7">
        <f t="shared" si="20"/>
        <v>25</v>
      </c>
      <c r="N167" s="7">
        <f t="shared" si="21"/>
        <v>100</v>
      </c>
      <c r="O167" s="7">
        <f t="shared" si="22"/>
        <v>100</v>
      </c>
      <c r="P167" s="7">
        <f t="shared" si="23"/>
        <v>33</v>
      </c>
      <c r="Q167" s="8">
        <f t="shared" si="24"/>
        <v>63.7</v>
      </c>
      <c r="R167" s="8">
        <f t="shared" si="25"/>
        <v>68.25</v>
      </c>
      <c r="S167" s="8">
        <f t="shared" si="26"/>
        <v>58.6</v>
      </c>
      <c r="T167" s="8">
        <f t="shared" si="27"/>
        <v>64.5</v>
      </c>
      <c r="U167" s="7">
        <f t="shared" si="28"/>
        <v>63.516666666666659</v>
      </c>
      <c r="V167" s="7">
        <f t="shared" si="29"/>
        <v>63.762499999999996</v>
      </c>
    </row>
    <row r="168" spans="1:22" ht="13.5" x14ac:dyDescent="0.25">
      <c r="A168" s="3">
        <f>RSI!A168</f>
        <v>42545</v>
      </c>
      <c r="B168" s="2">
        <f>RSI!B168</f>
        <v>80.044700000000006</v>
      </c>
      <c r="C168" s="2">
        <f>RSI!I168</f>
        <v>63.542903528211248</v>
      </c>
      <c r="D168" s="2">
        <f>MACD!E168</f>
        <v>-0.55197553066342664</v>
      </c>
      <c r="E168" s="2">
        <f>MACD!F168</f>
        <v>0.18462323184670887</v>
      </c>
      <c r="F168" s="2">
        <f>'Moving Avg'!D168</f>
        <v>79.752620000000007</v>
      </c>
      <c r="G168" s="2">
        <f>'Moving Avg'!F168</f>
        <v>77.478080000000006</v>
      </c>
      <c r="H168" s="2">
        <f>'Moving Avg'!G168</f>
        <v>74.157175999999964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BEARISH DIVERGENCE</v>
      </c>
      <c r="M168" s="7">
        <f t="shared" si="20"/>
        <v>25</v>
      </c>
      <c r="N168" s="7">
        <f t="shared" si="21"/>
        <v>100</v>
      </c>
      <c r="O168" s="7">
        <f t="shared" si="22"/>
        <v>100</v>
      </c>
      <c r="P168" s="7">
        <f t="shared" si="23"/>
        <v>33</v>
      </c>
      <c r="Q168" s="8">
        <f t="shared" si="24"/>
        <v>63.7</v>
      </c>
      <c r="R168" s="8">
        <f t="shared" si="25"/>
        <v>68.25</v>
      </c>
      <c r="S168" s="8">
        <f t="shared" si="26"/>
        <v>58.6</v>
      </c>
      <c r="T168" s="8">
        <f t="shared" si="27"/>
        <v>64.5</v>
      </c>
      <c r="U168" s="7">
        <f t="shared" si="28"/>
        <v>63.516666666666659</v>
      </c>
      <c r="V168" s="7">
        <f t="shared" si="29"/>
        <v>63.762499999999996</v>
      </c>
    </row>
    <row r="169" spans="1:22" ht="13.5" x14ac:dyDescent="0.25">
      <c r="A169" s="3">
        <f>RSI!A169</f>
        <v>42548</v>
      </c>
      <c r="B169" s="2">
        <f>RSI!B169</f>
        <v>80.044700000000006</v>
      </c>
      <c r="C169" s="2">
        <f>RSI!I169</f>
        <v>63.542903528211248</v>
      </c>
      <c r="D169" s="2">
        <f>MACD!E169</f>
        <v>-0.72722515003751198</v>
      </c>
      <c r="E169" s="2">
        <f>MACD!F169</f>
        <v>2.2535554698647209E-3</v>
      </c>
      <c r="F169" s="2">
        <f>'Moving Avg'!D169</f>
        <v>80.161500000000004</v>
      </c>
      <c r="G169" s="2">
        <f>'Moving Avg'!F169</f>
        <v>77.638289999999998</v>
      </c>
      <c r="H169" s="2">
        <f>'Moving Avg'!G169</f>
        <v>74.472167999999954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BEARISH DIVERGENCE</v>
      </c>
      <c r="M169" s="7">
        <f t="shared" si="20"/>
        <v>25</v>
      </c>
      <c r="N169" s="7">
        <f t="shared" si="21"/>
        <v>100</v>
      </c>
      <c r="O169" s="7">
        <f t="shared" si="22"/>
        <v>100</v>
      </c>
      <c r="P169" s="7">
        <f t="shared" si="23"/>
        <v>33</v>
      </c>
      <c r="Q169" s="8">
        <f t="shared" si="24"/>
        <v>63.7</v>
      </c>
      <c r="R169" s="8">
        <f t="shared" si="25"/>
        <v>68.25</v>
      </c>
      <c r="S169" s="8">
        <f t="shared" si="26"/>
        <v>58.6</v>
      </c>
      <c r="T169" s="8">
        <f t="shared" si="27"/>
        <v>64.5</v>
      </c>
      <c r="U169" s="7">
        <f t="shared" si="28"/>
        <v>63.516666666666659</v>
      </c>
      <c r="V169" s="7">
        <f t="shared" si="29"/>
        <v>63.762499999999996</v>
      </c>
    </row>
    <row r="170" spans="1:22" ht="13.5" x14ac:dyDescent="0.25">
      <c r="A170" s="3">
        <f>RSI!A170</f>
        <v>42549</v>
      </c>
      <c r="B170" s="2">
        <f>RSI!B170</f>
        <v>80.044700000000006</v>
      </c>
      <c r="C170" s="2">
        <f>RSI!I170</f>
        <v>63.542903528211255</v>
      </c>
      <c r="D170" s="2">
        <f>MACD!E170</f>
        <v>-0.6917104626521251</v>
      </c>
      <c r="E170" s="2">
        <f>MACD!F170</f>
        <v>-0.13653924815453325</v>
      </c>
      <c r="F170" s="2">
        <f>'Moving Avg'!D170</f>
        <v>80.103099999999998</v>
      </c>
      <c r="G170" s="2">
        <f>'Moving Avg'!F170</f>
        <v>77.79849999999999</v>
      </c>
      <c r="H170" s="2">
        <f>'Moving Avg'!G170</f>
        <v>74.787263999999965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  <c r="M170" s="7">
        <f t="shared" si="20"/>
        <v>25</v>
      </c>
      <c r="N170" s="7">
        <f t="shared" si="21"/>
        <v>100</v>
      </c>
      <c r="O170" s="7">
        <f t="shared" si="22"/>
        <v>100</v>
      </c>
      <c r="P170" s="7">
        <f t="shared" si="23"/>
        <v>33</v>
      </c>
      <c r="Q170" s="8">
        <f t="shared" si="24"/>
        <v>63.7</v>
      </c>
      <c r="R170" s="8">
        <f t="shared" si="25"/>
        <v>68.25</v>
      </c>
      <c r="S170" s="8">
        <f t="shared" si="26"/>
        <v>58.6</v>
      </c>
      <c r="T170" s="8">
        <f t="shared" si="27"/>
        <v>64.5</v>
      </c>
      <c r="U170" s="7">
        <f t="shared" si="28"/>
        <v>63.516666666666659</v>
      </c>
      <c r="V170" s="7">
        <f t="shared" si="29"/>
        <v>63.762499999999996</v>
      </c>
    </row>
    <row r="171" spans="1:22" ht="13.5" x14ac:dyDescent="0.25">
      <c r="A171" s="3">
        <f>RSI!A171</f>
        <v>42550</v>
      </c>
      <c r="B171" s="2">
        <f>RSI!B171</f>
        <v>80.044700000000006</v>
      </c>
      <c r="C171" s="2">
        <f>RSI!I171</f>
        <v>63.542903528211248</v>
      </c>
      <c r="D171" s="2">
        <f>MACD!E171</f>
        <v>-1.037902539912551</v>
      </c>
      <c r="E171" s="2">
        <f>MACD!F171</f>
        <v>-0.31681190650613683</v>
      </c>
      <c r="F171" s="2">
        <f>'Moving Avg'!D171</f>
        <v>80.044700000000006</v>
      </c>
      <c r="G171" s="2">
        <f>'Moving Avg'!F171</f>
        <v>77.958709999999982</v>
      </c>
      <c r="H171" s="2">
        <f>'Moving Avg'!G171</f>
        <v>75.133515999999958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  <c r="M171" s="7">
        <f t="shared" si="20"/>
        <v>25</v>
      </c>
      <c r="N171" s="7">
        <f t="shared" si="21"/>
        <v>100</v>
      </c>
      <c r="O171" s="7">
        <f t="shared" si="22"/>
        <v>100</v>
      </c>
      <c r="P171" s="7">
        <f t="shared" si="23"/>
        <v>33</v>
      </c>
      <c r="Q171" s="8">
        <f t="shared" si="24"/>
        <v>63.7</v>
      </c>
      <c r="R171" s="8">
        <f t="shared" si="25"/>
        <v>68.25</v>
      </c>
      <c r="S171" s="8">
        <f t="shared" si="26"/>
        <v>58.6</v>
      </c>
      <c r="T171" s="8">
        <f t="shared" si="27"/>
        <v>64.5</v>
      </c>
      <c r="U171" s="7">
        <f t="shared" si="28"/>
        <v>63.516666666666659</v>
      </c>
      <c r="V171" s="7">
        <f t="shared" si="29"/>
        <v>63.762499999999996</v>
      </c>
    </row>
    <row r="172" spans="1:22" ht="13.5" x14ac:dyDescent="0.25">
      <c r="A172" s="3">
        <f>RSI!A172</f>
        <v>42551</v>
      </c>
      <c r="B172" s="2">
        <f>RSI!B172</f>
        <v>80.044700000000006</v>
      </c>
      <c r="C172" s="2">
        <f>RSI!I172</f>
        <v>63.542903528211248</v>
      </c>
      <c r="D172" s="2">
        <f>MACD!E172</f>
        <v>-0.98534074813753136</v>
      </c>
      <c r="E172" s="2">
        <f>MACD!F172</f>
        <v>-0.45051767483241578</v>
      </c>
      <c r="F172" s="2">
        <f>'Moving Avg'!D172</f>
        <v>80.044700000000006</v>
      </c>
      <c r="G172" s="2">
        <f>'Moving Avg'!F172</f>
        <v>78.118919999999974</v>
      </c>
      <c r="H172" s="2">
        <f>'Moving Avg'!G172</f>
        <v>75.442235999999966</v>
      </c>
      <c r="I172" s="2">
        <f>'Moving Avg'!H172</f>
        <v>0</v>
      </c>
      <c r="J172" s="5" t="str">
        <f>OBV!F172</f>
        <v>NEUTRAL</v>
      </c>
      <c r="K172" s="5" t="str">
        <f>OBV!G172</f>
        <v>NEUTRAL</v>
      </c>
      <c r="L172" s="5" t="str">
        <f>OBV!H172</f>
        <v>NEUTRAL</v>
      </c>
      <c r="M172" s="7">
        <f t="shared" si="20"/>
        <v>25</v>
      </c>
      <c r="N172" s="7">
        <f t="shared" si="21"/>
        <v>100</v>
      </c>
      <c r="O172" s="7">
        <f t="shared" si="22"/>
        <v>100</v>
      </c>
      <c r="P172" s="7">
        <f t="shared" si="23"/>
        <v>33</v>
      </c>
      <c r="Q172" s="8">
        <f t="shared" si="24"/>
        <v>63.7</v>
      </c>
      <c r="R172" s="8">
        <f t="shared" si="25"/>
        <v>68.25</v>
      </c>
      <c r="S172" s="8">
        <f t="shared" si="26"/>
        <v>58.6</v>
      </c>
      <c r="T172" s="8">
        <f t="shared" si="27"/>
        <v>64.5</v>
      </c>
      <c r="U172" s="7">
        <f t="shared" si="28"/>
        <v>63.516666666666659</v>
      </c>
      <c r="V172" s="7">
        <f t="shared" si="29"/>
        <v>63.762499999999996</v>
      </c>
    </row>
    <row r="173" spans="1:22" ht="13.5" x14ac:dyDescent="0.25">
      <c r="A173" s="3">
        <f>RSI!A173</f>
        <v>42552</v>
      </c>
      <c r="B173" s="2">
        <f>RSI!B173</f>
        <v>80.044700000000006</v>
      </c>
      <c r="C173" s="2">
        <f>RSI!I173</f>
        <v>63.542903528211248</v>
      </c>
      <c r="D173" s="2">
        <f>MACD!E173</f>
        <v>-1.3148306178506886</v>
      </c>
      <c r="E173" s="2">
        <f>MACD!F173</f>
        <v>-0.62338026343607034</v>
      </c>
      <c r="F173" s="2">
        <f>'Moving Avg'!D173</f>
        <v>80.044700000000006</v>
      </c>
      <c r="G173" s="2">
        <f>'Moving Avg'!F173</f>
        <v>78.29219999999998</v>
      </c>
      <c r="H173" s="2">
        <f>'Moving Avg'!G173</f>
        <v>75.729419999999962</v>
      </c>
      <c r="I173" s="2">
        <f>'Moving Avg'!H173</f>
        <v>0</v>
      </c>
      <c r="J173" s="5" t="str">
        <f>OBV!F173</f>
        <v>NEUTRAL</v>
      </c>
      <c r="K173" s="5" t="str">
        <f>OBV!G173</f>
        <v>NEUTRAL</v>
      </c>
      <c r="L173" s="5" t="str">
        <f>OBV!H173</f>
        <v>NEUTRAL</v>
      </c>
      <c r="M173" s="7">
        <f t="shared" si="20"/>
        <v>25</v>
      </c>
      <c r="N173" s="7">
        <f t="shared" si="21"/>
        <v>100</v>
      </c>
      <c r="O173" s="7">
        <f t="shared" si="22"/>
        <v>100</v>
      </c>
      <c r="P173" s="7">
        <f t="shared" si="23"/>
        <v>33</v>
      </c>
      <c r="Q173" s="8">
        <f t="shared" si="24"/>
        <v>63.7</v>
      </c>
      <c r="R173" s="8">
        <f t="shared" si="25"/>
        <v>68.25</v>
      </c>
      <c r="S173" s="8">
        <f t="shared" si="26"/>
        <v>58.6</v>
      </c>
      <c r="T173" s="8">
        <f t="shared" si="27"/>
        <v>64.5</v>
      </c>
      <c r="U173" s="7">
        <f t="shared" si="28"/>
        <v>63.516666666666659</v>
      </c>
      <c r="V173" s="7">
        <f t="shared" si="29"/>
        <v>63.762499999999996</v>
      </c>
    </row>
    <row r="174" spans="1:22" ht="13.5" x14ac:dyDescent="0.25">
      <c r="A174" s="3">
        <f>RSI!A174</f>
        <v>42555</v>
      </c>
      <c r="B174" s="2">
        <f>RSI!B174</f>
        <v>76.442700000000002</v>
      </c>
      <c r="C174" s="2">
        <f>RSI!I174</f>
        <v>43.284681391522078</v>
      </c>
      <c r="D174" s="2">
        <f>MACD!E174</f>
        <v>-1.0018277452002877</v>
      </c>
      <c r="E174" s="2">
        <f>MACD!F174</f>
        <v>-0.69906975978891384</v>
      </c>
      <c r="F174" s="2">
        <f>'Moving Avg'!D174</f>
        <v>79.324300000000008</v>
      </c>
      <c r="G174" s="2">
        <f>'Moving Avg'!F174</f>
        <v>78.298449999999974</v>
      </c>
      <c r="H174" s="2">
        <f>'Moving Avg'!G174</f>
        <v>75.944563999999971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  <c r="M174" s="7">
        <f t="shared" si="20"/>
        <v>25</v>
      </c>
      <c r="N174" s="7">
        <f t="shared" si="21"/>
        <v>100</v>
      </c>
      <c r="O174" s="7">
        <f t="shared" si="22"/>
        <v>100</v>
      </c>
      <c r="P174" s="7">
        <f t="shared" si="23"/>
        <v>16.5</v>
      </c>
      <c r="Q174" s="8">
        <f t="shared" si="24"/>
        <v>61.225000000000001</v>
      </c>
      <c r="R174" s="8">
        <f t="shared" si="25"/>
        <v>64.125</v>
      </c>
      <c r="S174" s="8">
        <f t="shared" si="26"/>
        <v>51.174999999999997</v>
      </c>
      <c r="T174" s="8">
        <f t="shared" si="27"/>
        <v>60.375</v>
      </c>
      <c r="U174" s="7">
        <f t="shared" si="28"/>
        <v>58.841666666666661</v>
      </c>
      <c r="V174" s="7">
        <f t="shared" si="29"/>
        <v>59.224999999999994</v>
      </c>
    </row>
    <row r="175" spans="1:22" ht="13.5" x14ac:dyDescent="0.25">
      <c r="A175" s="3">
        <f>RSI!A175</f>
        <v>42559</v>
      </c>
      <c r="B175" s="2">
        <f>RSI!B175</f>
        <v>76.442700000000002</v>
      </c>
      <c r="C175" s="2">
        <f>RSI!I175</f>
        <v>43.284681391522078</v>
      </c>
      <c r="D175" s="2">
        <f>MACD!E175</f>
        <v>-0.3679841527226273</v>
      </c>
      <c r="E175" s="2">
        <f>MACD!F175</f>
        <v>-0.63285263837565653</v>
      </c>
      <c r="F175" s="2">
        <f>'Moving Avg'!D175</f>
        <v>78.60390000000001</v>
      </c>
      <c r="G175" s="2">
        <f>'Moving Avg'!F175</f>
        <v>78.304699999999997</v>
      </c>
      <c r="H175" s="2">
        <f>'Moving Avg'!G175</f>
        <v>76.125207999999986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100</v>
      </c>
      <c r="P175" s="7">
        <f t="shared" si="23"/>
        <v>16.5</v>
      </c>
      <c r="Q175" s="8">
        <f t="shared" si="24"/>
        <v>26.225000000000001</v>
      </c>
      <c r="R175" s="8">
        <f t="shared" si="25"/>
        <v>44.125</v>
      </c>
      <c r="S175" s="8">
        <f t="shared" si="26"/>
        <v>36.174999999999997</v>
      </c>
      <c r="T175" s="8">
        <f t="shared" si="27"/>
        <v>35.375</v>
      </c>
      <c r="U175" s="7">
        <f t="shared" si="28"/>
        <v>35.508333333333333</v>
      </c>
      <c r="V175" s="7">
        <f t="shared" si="29"/>
        <v>35.474999999999994</v>
      </c>
    </row>
    <row r="176" spans="1:22" ht="13.5" x14ac:dyDescent="0.25">
      <c r="A176" s="3">
        <f>RSI!A176</f>
        <v>42562</v>
      </c>
      <c r="B176" s="2">
        <f>RSI!B176</f>
        <v>76.442700000000002</v>
      </c>
      <c r="C176" s="2">
        <f>RSI!I176</f>
        <v>43.284681391522078</v>
      </c>
      <c r="D176" s="2">
        <f>MACD!E176</f>
        <v>0.17718657246895475</v>
      </c>
      <c r="E176" s="2">
        <f>MACD!F176</f>
        <v>-0.47084479620673425</v>
      </c>
      <c r="F176" s="2">
        <f>'Moving Avg'!D176</f>
        <v>77.883499999999998</v>
      </c>
      <c r="G176" s="2">
        <f>'Moving Avg'!F176</f>
        <v>78.310950000000005</v>
      </c>
      <c r="H176" s="2">
        <f>'Moving Avg'!G176</f>
        <v>76.305327999999975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100</v>
      </c>
      <c r="P176" s="7">
        <f t="shared" si="23"/>
        <v>16.5</v>
      </c>
      <c r="Q176" s="8">
        <f t="shared" si="24"/>
        <v>26.225000000000001</v>
      </c>
      <c r="R176" s="8">
        <f t="shared" si="25"/>
        <v>44.125</v>
      </c>
      <c r="S176" s="8">
        <f t="shared" si="26"/>
        <v>36.174999999999997</v>
      </c>
      <c r="T176" s="8">
        <f t="shared" si="27"/>
        <v>35.375</v>
      </c>
      <c r="U176" s="7">
        <f t="shared" si="28"/>
        <v>35.508333333333333</v>
      </c>
      <c r="V176" s="7">
        <f t="shared" si="29"/>
        <v>35.474999999999994</v>
      </c>
    </row>
    <row r="177" spans="1:22" ht="13.5" x14ac:dyDescent="0.25">
      <c r="A177" s="3">
        <f>RSI!A177</f>
        <v>42563</v>
      </c>
      <c r="B177" s="2">
        <f>RSI!B177</f>
        <v>76.442700000000002</v>
      </c>
      <c r="C177" s="2">
        <f>RSI!I177</f>
        <v>43.284681391522078</v>
      </c>
      <c r="D177" s="2">
        <f>MACD!E177</f>
        <v>0.60174840477041869</v>
      </c>
      <c r="E177" s="2">
        <f>MACD!F177</f>
        <v>-0.25632615601130371</v>
      </c>
      <c r="F177" s="2">
        <f>'Moving Avg'!D177</f>
        <v>77.1631</v>
      </c>
      <c r="G177" s="2">
        <f>'Moving Avg'!F177</f>
        <v>78.3172</v>
      </c>
      <c r="H177" s="2">
        <f>'Moving Avg'!G177</f>
        <v>76.474993999999981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  <c r="M177" s="7">
        <f t="shared" si="20"/>
        <v>25</v>
      </c>
      <c r="N177" s="7">
        <f t="shared" si="21"/>
        <v>0</v>
      </c>
      <c r="O177" s="7">
        <f t="shared" si="22"/>
        <v>100</v>
      </c>
      <c r="P177" s="7">
        <f t="shared" si="23"/>
        <v>16.5</v>
      </c>
      <c r="Q177" s="8">
        <f t="shared" si="24"/>
        <v>26.225000000000001</v>
      </c>
      <c r="R177" s="8">
        <f t="shared" si="25"/>
        <v>44.125</v>
      </c>
      <c r="S177" s="8">
        <f t="shared" si="26"/>
        <v>36.174999999999997</v>
      </c>
      <c r="T177" s="8">
        <f t="shared" si="27"/>
        <v>35.375</v>
      </c>
      <c r="U177" s="7">
        <f t="shared" si="28"/>
        <v>35.508333333333333</v>
      </c>
      <c r="V177" s="7">
        <f t="shared" si="29"/>
        <v>35.474999999999994</v>
      </c>
    </row>
    <row r="178" spans="1:22" ht="13.5" x14ac:dyDescent="0.25">
      <c r="A178" s="3">
        <f>RSI!A178</f>
        <v>42564</v>
      </c>
      <c r="B178" s="2">
        <f>RSI!B178</f>
        <v>76.442700000000002</v>
      </c>
      <c r="C178" s="2">
        <f>RSI!I178</f>
        <v>43.284681391522078</v>
      </c>
      <c r="D178" s="2">
        <f>MACD!E178</f>
        <v>0.96857322033686444</v>
      </c>
      <c r="E178" s="2">
        <f>MACD!F178</f>
        <v>-1.1346280741670073E-2</v>
      </c>
      <c r="F178" s="2">
        <f>'Moving Avg'!D178</f>
        <v>76.442700000000002</v>
      </c>
      <c r="G178" s="2">
        <f>'Moving Avg'!F178</f>
        <v>78.29731000000001</v>
      </c>
      <c r="H178" s="2">
        <f>'Moving Avg'!G178</f>
        <v>76.644659999999988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25</v>
      </c>
      <c r="N178" s="7">
        <f t="shared" si="21"/>
        <v>0</v>
      </c>
      <c r="O178" s="7">
        <f t="shared" si="22"/>
        <v>100</v>
      </c>
      <c r="P178" s="7">
        <f t="shared" si="23"/>
        <v>16.5</v>
      </c>
      <c r="Q178" s="8">
        <f t="shared" si="24"/>
        <v>26.225000000000001</v>
      </c>
      <c r="R178" s="8">
        <f t="shared" si="25"/>
        <v>44.125</v>
      </c>
      <c r="S178" s="8">
        <f t="shared" si="26"/>
        <v>36.174999999999997</v>
      </c>
      <c r="T178" s="8">
        <f t="shared" si="27"/>
        <v>35.375</v>
      </c>
      <c r="U178" s="7">
        <f t="shared" si="28"/>
        <v>35.508333333333333</v>
      </c>
      <c r="V178" s="7">
        <f t="shared" si="29"/>
        <v>35.474999999999994</v>
      </c>
    </row>
    <row r="179" spans="1:22" ht="13.5" x14ac:dyDescent="0.25">
      <c r="A179" s="3">
        <f>RSI!A179</f>
        <v>42565</v>
      </c>
      <c r="B179" s="2">
        <f>RSI!B179</f>
        <v>76.442700000000002</v>
      </c>
      <c r="C179" s="2">
        <f>RSI!I179</f>
        <v>43.284681391522078</v>
      </c>
      <c r="D179" s="2">
        <f>MACD!E179</f>
        <v>1.2859821417027462</v>
      </c>
      <c r="E179" s="2">
        <f>MACD!F179</f>
        <v>0.24811940374721317</v>
      </c>
      <c r="F179" s="2">
        <f>'Moving Avg'!D179</f>
        <v>76.442700000000002</v>
      </c>
      <c r="G179" s="2">
        <f>'Moving Avg'!F179</f>
        <v>78.277420000000021</v>
      </c>
      <c r="H179" s="2">
        <f>'Moving Avg'!G179</f>
        <v>76.81432599999998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  <c r="M179" s="7">
        <f t="shared" si="20"/>
        <v>25</v>
      </c>
      <c r="N179" s="7">
        <f t="shared" si="21"/>
        <v>0</v>
      </c>
      <c r="O179" s="7">
        <f t="shared" si="22"/>
        <v>100</v>
      </c>
      <c r="P179" s="7">
        <f t="shared" si="23"/>
        <v>33</v>
      </c>
      <c r="Q179" s="8">
        <f t="shared" si="24"/>
        <v>28.7</v>
      </c>
      <c r="R179" s="8">
        <f t="shared" si="25"/>
        <v>48.25</v>
      </c>
      <c r="S179" s="8">
        <f t="shared" si="26"/>
        <v>43.6</v>
      </c>
      <c r="T179" s="8">
        <f t="shared" si="27"/>
        <v>39.5</v>
      </c>
      <c r="U179" s="7">
        <f t="shared" si="28"/>
        <v>40.183333333333337</v>
      </c>
      <c r="V179" s="7">
        <f t="shared" si="29"/>
        <v>40.012500000000003</v>
      </c>
    </row>
    <row r="180" spans="1:22" ht="13.5" x14ac:dyDescent="0.25">
      <c r="A180" s="3">
        <f>RSI!A180</f>
        <v>42566</v>
      </c>
      <c r="B180" s="2">
        <f>RSI!B180</f>
        <v>76.442700000000002</v>
      </c>
      <c r="C180" s="2">
        <f>RSI!I180</f>
        <v>43.284681391522078</v>
      </c>
      <c r="D180" s="2">
        <f>MACD!E180</f>
        <v>1.5610577109586075</v>
      </c>
      <c r="E180" s="2">
        <f>MACD!F180</f>
        <v>0.51070706518949205</v>
      </c>
      <c r="F180" s="2">
        <f>'Moving Avg'!D180</f>
        <v>76.442700000000002</v>
      </c>
      <c r="G180" s="2">
        <f>'Moving Avg'!F180</f>
        <v>78.192190000000025</v>
      </c>
      <c r="H180" s="2">
        <f>'Moving Avg'!G180</f>
        <v>76.962141999999986</v>
      </c>
      <c r="I180" s="2">
        <f>'Moving Avg'!H180</f>
        <v>0</v>
      </c>
      <c r="J180" s="5" t="str">
        <f>OBV!F180</f>
        <v>NEUTRAL</v>
      </c>
      <c r="K180" s="5" t="str">
        <f>OBV!G180</f>
        <v>NEUTRAL</v>
      </c>
      <c r="L180" s="5" t="str">
        <f>OBV!H180</f>
        <v>NEUTRAL</v>
      </c>
      <c r="M180" s="7">
        <f t="shared" si="20"/>
        <v>25</v>
      </c>
      <c r="N180" s="7">
        <f t="shared" si="21"/>
        <v>0</v>
      </c>
      <c r="O180" s="7">
        <f t="shared" si="22"/>
        <v>100</v>
      </c>
      <c r="P180" s="7">
        <f t="shared" si="23"/>
        <v>33</v>
      </c>
      <c r="Q180" s="8">
        <f t="shared" si="24"/>
        <v>28.7</v>
      </c>
      <c r="R180" s="8">
        <f t="shared" si="25"/>
        <v>48.25</v>
      </c>
      <c r="S180" s="8">
        <f t="shared" si="26"/>
        <v>43.6</v>
      </c>
      <c r="T180" s="8">
        <f t="shared" si="27"/>
        <v>39.5</v>
      </c>
      <c r="U180" s="7">
        <f t="shared" si="28"/>
        <v>40.183333333333337</v>
      </c>
      <c r="V180" s="7">
        <f t="shared" si="29"/>
        <v>40.012500000000003</v>
      </c>
    </row>
    <row r="181" spans="1:22" ht="13.5" x14ac:dyDescent="0.25">
      <c r="A181" s="3">
        <f>RSI!A181</f>
        <v>42569</v>
      </c>
      <c r="B181" s="2">
        <f>RSI!B181</f>
        <v>76.442700000000002</v>
      </c>
      <c r="C181" s="2">
        <f>RSI!I181</f>
        <v>43.284681391522078</v>
      </c>
      <c r="D181" s="2">
        <f>MACD!E181</f>
        <v>1.7998313596809083</v>
      </c>
      <c r="E181" s="2">
        <f>MACD!F181</f>
        <v>0.76853192408777538</v>
      </c>
      <c r="F181" s="2">
        <f>'Moving Avg'!D181</f>
        <v>76.442700000000002</v>
      </c>
      <c r="G181" s="2">
        <f>'Moving Avg'!F181</f>
        <v>78.224050000000034</v>
      </c>
      <c r="H181" s="2">
        <f>'Moving Avg'!G181</f>
        <v>77.109957999999992</v>
      </c>
      <c r="I181" s="2">
        <f>'Moving Avg'!H181</f>
        <v>0</v>
      </c>
      <c r="J181" s="5" t="str">
        <f>OBV!F181</f>
        <v>NEUTRAL</v>
      </c>
      <c r="K181" s="5" t="str">
        <f>OBV!G181</f>
        <v>NEUTRAL</v>
      </c>
      <c r="L181" s="5" t="str">
        <f>OBV!H181</f>
        <v>NEUTRAL</v>
      </c>
      <c r="M181" s="7">
        <f t="shared" si="20"/>
        <v>25</v>
      </c>
      <c r="N181" s="7">
        <f t="shared" si="21"/>
        <v>0</v>
      </c>
      <c r="O181" s="7">
        <f t="shared" si="22"/>
        <v>100</v>
      </c>
      <c r="P181" s="7">
        <f t="shared" si="23"/>
        <v>33</v>
      </c>
      <c r="Q181" s="8">
        <f t="shared" si="24"/>
        <v>28.7</v>
      </c>
      <c r="R181" s="8">
        <f t="shared" si="25"/>
        <v>48.25</v>
      </c>
      <c r="S181" s="8">
        <f t="shared" si="26"/>
        <v>43.6</v>
      </c>
      <c r="T181" s="8">
        <f t="shared" si="27"/>
        <v>39.5</v>
      </c>
      <c r="U181" s="7">
        <f t="shared" si="28"/>
        <v>40.183333333333337</v>
      </c>
      <c r="V181" s="7">
        <f t="shared" si="29"/>
        <v>40.012500000000003</v>
      </c>
    </row>
    <row r="182" spans="1:22" ht="13.5" x14ac:dyDescent="0.25">
      <c r="A182" s="3">
        <f>RSI!A182</f>
        <v>42570</v>
      </c>
      <c r="B182" s="2">
        <f>RSI!B182</f>
        <v>74.636300000000006</v>
      </c>
      <c r="C182" s="2">
        <f>RSI!I182</f>
        <v>33.573387114868837</v>
      </c>
      <c r="D182" s="2">
        <f>MACD!E182</f>
        <v>2.1412496729569881</v>
      </c>
      <c r="E182" s="2">
        <f>MACD!F182</f>
        <v>1.0430754738616179</v>
      </c>
      <c r="F182" s="2">
        <f>'Moving Avg'!D182</f>
        <v>76.081420000000008</v>
      </c>
      <c r="G182" s="2">
        <f>'Moving Avg'!F182</f>
        <v>78.048500000000033</v>
      </c>
      <c r="H182" s="2">
        <f>'Moving Avg'!G182</f>
        <v>77.221646000000007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  <c r="M182" s="7">
        <f t="shared" si="20"/>
        <v>25</v>
      </c>
      <c r="N182" s="7">
        <f t="shared" si="21"/>
        <v>0</v>
      </c>
      <c r="O182" s="7">
        <f t="shared" si="22"/>
        <v>100</v>
      </c>
      <c r="P182" s="7">
        <f t="shared" si="23"/>
        <v>33</v>
      </c>
      <c r="Q182" s="8">
        <f t="shared" si="24"/>
        <v>28.7</v>
      </c>
      <c r="R182" s="8">
        <f t="shared" si="25"/>
        <v>48.25</v>
      </c>
      <c r="S182" s="8">
        <f t="shared" si="26"/>
        <v>43.6</v>
      </c>
      <c r="T182" s="8">
        <f t="shared" si="27"/>
        <v>39.5</v>
      </c>
      <c r="U182" s="7">
        <f t="shared" si="28"/>
        <v>40.183333333333337</v>
      </c>
      <c r="V182" s="7">
        <f t="shared" si="29"/>
        <v>40.012500000000003</v>
      </c>
    </row>
    <row r="183" spans="1:22" ht="13.5" x14ac:dyDescent="0.25">
      <c r="A183" s="3">
        <f>RSI!A183</f>
        <v>42571</v>
      </c>
      <c r="B183" s="2">
        <f>RSI!B183</f>
        <v>74.636300000000006</v>
      </c>
      <c r="C183" s="2">
        <f>RSI!I183</f>
        <v>33.573387114868837</v>
      </c>
      <c r="D183" s="2">
        <f>MACD!E183</f>
        <v>2.4459751358034225</v>
      </c>
      <c r="E183" s="2">
        <f>MACD!F183</f>
        <v>1.323655406249979</v>
      </c>
      <c r="F183" s="2">
        <f>'Moving Avg'!D183</f>
        <v>75.720140000000001</v>
      </c>
      <c r="G183" s="2">
        <f>'Moving Avg'!F183</f>
        <v>77.99004000000005</v>
      </c>
      <c r="H183" s="2">
        <f>'Moving Avg'!G183</f>
        <v>77.312320000000014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  <c r="M183" s="7">
        <f t="shared" si="20"/>
        <v>25</v>
      </c>
      <c r="N183" s="7">
        <f t="shared" si="21"/>
        <v>0</v>
      </c>
      <c r="O183" s="7">
        <f t="shared" si="22"/>
        <v>100</v>
      </c>
      <c r="P183" s="7">
        <f t="shared" si="23"/>
        <v>33</v>
      </c>
      <c r="Q183" s="8">
        <f t="shared" si="24"/>
        <v>28.7</v>
      </c>
      <c r="R183" s="8">
        <f t="shared" si="25"/>
        <v>48.25</v>
      </c>
      <c r="S183" s="8">
        <f t="shared" si="26"/>
        <v>43.6</v>
      </c>
      <c r="T183" s="8">
        <f t="shared" si="27"/>
        <v>39.5</v>
      </c>
      <c r="U183" s="7">
        <f t="shared" si="28"/>
        <v>40.183333333333337</v>
      </c>
      <c r="V183" s="7">
        <f t="shared" si="29"/>
        <v>40.012500000000003</v>
      </c>
    </row>
    <row r="184" spans="1:22" ht="13.5" x14ac:dyDescent="0.25">
      <c r="A184" s="3">
        <f>RSI!A184</f>
        <v>42572</v>
      </c>
      <c r="B184" s="2">
        <f>RSI!B184</f>
        <v>74.636300000000006</v>
      </c>
      <c r="C184" s="2">
        <f>RSI!I184</f>
        <v>33.573387114868837</v>
      </c>
      <c r="D184" s="2">
        <f>MACD!E184</f>
        <v>2.1643261379104075</v>
      </c>
      <c r="E184" s="2">
        <f>MACD!F184</f>
        <v>1.4917895525820648</v>
      </c>
      <c r="F184" s="2">
        <f>'Moving Avg'!D184</f>
        <v>75.358860000000007</v>
      </c>
      <c r="G184" s="2">
        <f>'Moving Avg'!F184</f>
        <v>77.821840000000037</v>
      </c>
      <c r="H184" s="2">
        <f>'Moving Avg'!G184</f>
        <v>77.402994000000007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CONFIRMED BEARISH</v>
      </c>
      <c r="M184" s="7">
        <f t="shared" si="20"/>
        <v>25</v>
      </c>
      <c r="N184" s="7">
        <f t="shared" si="21"/>
        <v>0</v>
      </c>
      <c r="O184" s="7">
        <f t="shared" si="22"/>
        <v>100</v>
      </c>
      <c r="P184" s="7">
        <f t="shared" si="23"/>
        <v>33</v>
      </c>
      <c r="Q184" s="8">
        <f t="shared" si="24"/>
        <v>28.7</v>
      </c>
      <c r="R184" s="8">
        <f t="shared" si="25"/>
        <v>48.25</v>
      </c>
      <c r="S184" s="8">
        <f t="shared" si="26"/>
        <v>43.6</v>
      </c>
      <c r="T184" s="8">
        <f t="shared" si="27"/>
        <v>39.5</v>
      </c>
      <c r="U184" s="7">
        <f t="shared" si="28"/>
        <v>40.183333333333337</v>
      </c>
      <c r="V184" s="7">
        <f t="shared" si="29"/>
        <v>40.012500000000003</v>
      </c>
    </row>
    <row r="185" spans="1:22" ht="13.5" x14ac:dyDescent="0.25">
      <c r="A185" s="3">
        <f>RSI!A185</f>
        <v>42573</v>
      </c>
      <c r="B185" s="2">
        <f>RSI!B185</f>
        <v>74.149500000000003</v>
      </c>
      <c r="C185" s="2">
        <f>RSI!I185</f>
        <v>31.216101284435496</v>
      </c>
      <c r="D185" s="2">
        <f>MACD!E185</f>
        <v>1.9756412975337128</v>
      </c>
      <c r="E185" s="2">
        <f>MACD!F185</f>
        <v>1.5885599015723946</v>
      </c>
      <c r="F185" s="2">
        <f>'Moving Avg'!D185</f>
        <v>74.900220000000004</v>
      </c>
      <c r="G185" s="2">
        <f>'Moving Avg'!F185</f>
        <v>77.512480000000025</v>
      </c>
      <c r="H185" s="2">
        <f>'Moving Avg'!G185</f>
        <v>77.442115999999999</v>
      </c>
      <c r="I185" s="2">
        <f>'Moving Avg'!H185</f>
        <v>0</v>
      </c>
      <c r="J185" s="5" t="str">
        <f>OBV!F185</f>
        <v>BEARISH</v>
      </c>
      <c r="K185" s="5" t="str">
        <f>OBV!G185</f>
        <v>STRONG</v>
      </c>
      <c r="L185" s="5" t="str">
        <f>OBV!H185</f>
        <v>CONFIRMED BEARISH</v>
      </c>
      <c r="M185" s="7">
        <f t="shared" si="20"/>
        <v>25</v>
      </c>
      <c r="N185" s="7">
        <f t="shared" si="21"/>
        <v>0</v>
      </c>
      <c r="O185" s="7">
        <f t="shared" si="22"/>
        <v>100</v>
      </c>
      <c r="P185" s="7">
        <f t="shared" si="23"/>
        <v>33</v>
      </c>
      <c r="Q185" s="8">
        <f t="shared" si="24"/>
        <v>28.7</v>
      </c>
      <c r="R185" s="8">
        <f t="shared" si="25"/>
        <v>48.25</v>
      </c>
      <c r="S185" s="8">
        <f t="shared" si="26"/>
        <v>43.6</v>
      </c>
      <c r="T185" s="8">
        <f t="shared" si="27"/>
        <v>39.5</v>
      </c>
      <c r="U185" s="7">
        <f t="shared" si="28"/>
        <v>40.183333333333337</v>
      </c>
      <c r="V185" s="7">
        <f t="shared" si="29"/>
        <v>40.012500000000003</v>
      </c>
    </row>
    <row r="186" spans="1:22" ht="13.5" x14ac:dyDescent="0.25">
      <c r="A186" s="3">
        <f>RSI!A186</f>
        <v>42577</v>
      </c>
      <c r="B186" s="2">
        <f>RSI!B186</f>
        <v>74.149500000000003</v>
      </c>
      <c r="C186" s="2">
        <f>RSI!I186</f>
        <v>31.216101284435496</v>
      </c>
      <c r="D186" s="2">
        <f>MACD!E186</f>
        <v>1.8314301969817848</v>
      </c>
      <c r="E186" s="2">
        <f>MACD!F186</f>
        <v>1.6371339606542727</v>
      </c>
      <c r="F186" s="2">
        <f>'Moving Avg'!D186</f>
        <v>74.441580000000002</v>
      </c>
      <c r="G186" s="2">
        <f>'Moving Avg'!F186</f>
        <v>77.203120000000041</v>
      </c>
      <c r="H186" s="2">
        <f>'Moving Avg'!G186</f>
        <v>77.449978000000016</v>
      </c>
      <c r="I186" s="2">
        <f>'Moving Avg'!H186</f>
        <v>0</v>
      </c>
      <c r="J186" s="5" t="str">
        <f>OBV!F186</f>
        <v>BEARISH</v>
      </c>
      <c r="K186" s="5" t="str">
        <f>OBV!G186</f>
        <v>STRONG</v>
      </c>
      <c r="L186" s="5" t="str">
        <f>OBV!H186</f>
        <v>CONFIRMED BEARISH</v>
      </c>
      <c r="M186" s="7">
        <f t="shared" si="20"/>
        <v>25</v>
      </c>
      <c r="N186" s="7">
        <f t="shared" si="21"/>
        <v>0</v>
      </c>
      <c r="O186" s="7">
        <f t="shared" si="22"/>
        <v>100</v>
      </c>
      <c r="P186" s="7">
        <f t="shared" si="23"/>
        <v>33</v>
      </c>
      <c r="Q186" s="8">
        <f t="shared" si="24"/>
        <v>28.7</v>
      </c>
      <c r="R186" s="8">
        <f t="shared" si="25"/>
        <v>48.25</v>
      </c>
      <c r="S186" s="8">
        <f t="shared" si="26"/>
        <v>43.6</v>
      </c>
      <c r="T186" s="8">
        <f t="shared" si="27"/>
        <v>39.5</v>
      </c>
      <c r="U186" s="7">
        <f t="shared" si="28"/>
        <v>40.183333333333337</v>
      </c>
      <c r="V186" s="7">
        <f t="shared" si="29"/>
        <v>40.012500000000003</v>
      </c>
    </row>
    <row r="187" spans="1:22" ht="13.5" x14ac:dyDescent="0.25">
      <c r="A187" s="3">
        <f>RSI!A187</f>
        <v>42578</v>
      </c>
      <c r="B187" s="2">
        <f>RSI!B187</f>
        <v>74.149500000000003</v>
      </c>
      <c r="C187" s="2">
        <f>RSI!I187</f>
        <v>31.216101284435496</v>
      </c>
      <c r="D187" s="2">
        <f>MACD!E187</f>
        <v>1.7237066259285001</v>
      </c>
      <c r="E187" s="2">
        <f>MACD!F187</f>
        <v>1.6544484937091184</v>
      </c>
      <c r="F187" s="2">
        <f>'Moving Avg'!D187</f>
        <v>74.344219999999993</v>
      </c>
      <c r="G187" s="2">
        <f>'Moving Avg'!F187</f>
        <v>76.908360000000044</v>
      </c>
      <c r="H187" s="2">
        <f>'Moving Avg'!G187</f>
        <v>77.374414000000002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  <c r="M187" s="7">
        <f t="shared" si="20"/>
        <v>25</v>
      </c>
      <c r="N187" s="7">
        <f t="shared" si="21"/>
        <v>0</v>
      </c>
      <c r="O187" s="7">
        <f t="shared" si="22"/>
        <v>100</v>
      </c>
      <c r="P187" s="7">
        <f t="shared" si="23"/>
        <v>16.5</v>
      </c>
      <c r="Q187" s="8">
        <f t="shared" si="24"/>
        <v>26.225000000000001</v>
      </c>
      <c r="R187" s="8">
        <f t="shared" si="25"/>
        <v>44.125</v>
      </c>
      <c r="S187" s="8">
        <f t="shared" si="26"/>
        <v>36.174999999999997</v>
      </c>
      <c r="T187" s="8">
        <f t="shared" si="27"/>
        <v>35.375</v>
      </c>
      <c r="U187" s="7">
        <f t="shared" si="28"/>
        <v>35.508333333333333</v>
      </c>
      <c r="V187" s="7">
        <f t="shared" si="29"/>
        <v>35.474999999999994</v>
      </c>
    </row>
    <row r="188" spans="1:22" ht="13.5" x14ac:dyDescent="0.25">
      <c r="A188" s="3">
        <f>RSI!A188</f>
        <v>42579</v>
      </c>
      <c r="B188" s="2">
        <f>RSI!B188</f>
        <v>74.149500000000003</v>
      </c>
      <c r="C188" s="2">
        <f>RSI!I188</f>
        <v>31.216101284435496</v>
      </c>
      <c r="D188" s="2">
        <f>MACD!E188</f>
        <v>1.6457977696795751</v>
      </c>
      <c r="E188" s="2">
        <f>MACD!F188</f>
        <v>1.65271834890321</v>
      </c>
      <c r="F188" s="2">
        <f>'Moving Avg'!D188</f>
        <v>74.246859999999998</v>
      </c>
      <c r="G188" s="2">
        <f>'Moving Avg'!F188</f>
        <v>76.613600000000019</v>
      </c>
      <c r="H188" s="2">
        <f>'Moving Avg'!G188</f>
        <v>77.298535999999999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  <c r="M188" s="7">
        <f t="shared" si="20"/>
        <v>25</v>
      </c>
      <c r="N188" s="7">
        <f t="shared" si="21"/>
        <v>45</v>
      </c>
      <c r="O188" s="7">
        <f t="shared" si="22"/>
        <v>100</v>
      </c>
      <c r="P188" s="7">
        <f t="shared" si="23"/>
        <v>16.5</v>
      </c>
      <c r="Q188" s="8">
        <f t="shared" si="24"/>
        <v>41.975000000000001</v>
      </c>
      <c r="R188" s="8">
        <f t="shared" si="25"/>
        <v>53.125</v>
      </c>
      <c r="S188" s="8">
        <f t="shared" si="26"/>
        <v>42.924999999999997</v>
      </c>
      <c r="T188" s="8">
        <f t="shared" si="27"/>
        <v>46.625</v>
      </c>
      <c r="U188" s="7">
        <f t="shared" si="28"/>
        <v>46.008333333333326</v>
      </c>
      <c r="V188" s="7">
        <f t="shared" si="29"/>
        <v>46.162499999999994</v>
      </c>
    </row>
    <row r="189" spans="1:22" ht="13.5" x14ac:dyDescent="0.25">
      <c r="A189" s="3">
        <f>RSI!A189</f>
        <v>42580</v>
      </c>
      <c r="B189" s="2">
        <f>RSI!B189</f>
        <v>74.149500000000003</v>
      </c>
      <c r="C189" s="2">
        <f>RSI!I189</f>
        <v>31.216101284435496</v>
      </c>
      <c r="D189" s="2">
        <f>MACD!E189</f>
        <v>1.5921358706847855</v>
      </c>
      <c r="E189" s="2">
        <f>MACD!F189</f>
        <v>1.6406018532595252</v>
      </c>
      <c r="F189" s="2">
        <f>'Moving Avg'!D189</f>
        <v>74.149500000000003</v>
      </c>
      <c r="G189" s="2">
        <f>'Moving Avg'!F189</f>
        <v>76.318840000000023</v>
      </c>
      <c r="H189" s="2">
        <f>'Moving Avg'!G189</f>
        <v>77.181990000000013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  <c r="M189" s="7">
        <f t="shared" si="20"/>
        <v>25</v>
      </c>
      <c r="N189" s="7">
        <f t="shared" si="21"/>
        <v>100</v>
      </c>
      <c r="O189" s="7">
        <f t="shared" si="22"/>
        <v>100</v>
      </c>
      <c r="P189" s="7">
        <f t="shared" si="23"/>
        <v>16.5</v>
      </c>
      <c r="Q189" s="8">
        <f t="shared" si="24"/>
        <v>61.225000000000001</v>
      </c>
      <c r="R189" s="8">
        <f t="shared" si="25"/>
        <v>64.125</v>
      </c>
      <c r="S189" s="8">
        <f t="shared" si="26"/>
        <v>51.174999999999997</v>
      </c>
      <c r="T189" s="8">
        <f t="shared" si="27"/>
        <v>60.375</v>
      </c>
      <c r="U189" s="7">
        <f t="shared" si="28"/>
        <v>58.841666666666661</v>
      </c>
      <c r="V189" s="7">
        <f t="shared" si="29"/>
        <v>59.224999999999994</v>
      </c>
    </row>
    <row r="190" spans="1:22" ht="13.5" x14ac:dyDescent="0.25">
      <c r="A190" s="3">
        <f>RSI!A190</f>
        <v>42583</v>
      </c>
      <c r="B190" s="2">
        <f>RSI!B190</f>
        <v>74.149500000000003</v>
      </c>
      <c r="C190" s="2">
        <f>RSI!I190</f>
        <v>31.216101284435496</v>
      </c>
      <c r="D190" s="2">
        <f>MACD!E190</f>
        <v>1.5580824071340658</v>
      </c>
      <c r="E190" s="2">
        <f>MACD!F190</f>
        <v>1.6240979640344335</v>
      </c>
      <c r="F190" s="2">
        <f>'Moving Avg'!D190</f>
        <v>74.149500000000003</v>
      </c>
      <c r="G190" s="2">
        <f>'Moving Avg'!F190</f>
        <v>76.024079999999998</v>
      </c>
      <c r="H190" s="2">
        <f>'Moving Avg'!G190</f>
        <v>77.065444000000014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  <c r="M190" s="7">
        <f t="shared" si="20"/>
        <v>25</v>
      </c>
      <c r="N190" s="7">
        <f t="shared" si="21"/>
        <v>100</v>
      </c>
      <c r="O190" s="7">
        <f t="shared" si="22"/>
        <v>100</v>
      </c>
      <c r="P190" s="7">
        <f t="shared" si="23"/>
        <v>33</v>
      </c>
      <c r="Q190" s="8">
        <f t="shared" si="24"/>
        <v>63.7</v>
      </c>
      <c r="R190" s="8">
        <f t="shared" si="25"/>
        <v>68.25</v>
      </c>
      <c r="S190" s="8">
        <f t="shared" si="26"/>
        <v>58.6</v>
      </c>
      <c r="T190" s="8">
        <f t="shared" si="27"/>
        <v>64.5</v>
      </c>
      <c r="U190" s="7">
        <f t="shared" si="28"/>
        <v>63.516666666666659</v>
      </c>
      <c r="V190" s="7">
        <f t="shared" si="29"/>
        <v>63.762499999999996</v>
      </c>
    </row>
    <row r="191" spans="1:22" ht="13.5" x14ac:dyDescent="0.25">
      <c r="A191" s="3">
        <f>RSI!A191</f>
        <v>42584</v>
      </c>
      <c r="B191" s="2">
        <f>RSI!B191</f>
        <v>74.149500000000003</v>
      </c>
      <c r="C191" s="2">
        <f>RSI!I191</f>
        <v>31.216101284435496</v>
      </c>
      <c r="D191" s="2">
        <f>MACD!E191</f>
        <v>1.5397797515643106</v>
      </c>
      <c r="E191" s="2">
        <f>MACD!F191</f>
        <v>1.607234321540409</v>
      </c>
      <c r="F191" s="2">
        <f>'Moving Avg'!D191</f>
        <v>74.149500000000003</v>
      </c>
      <c r="G191" s="2">
        <f>'Moving Avg'!F191</f>
        <v>75.729320000000001</v>
      </c>
      <c r="H191" s="2">
        <f>'Moving Avg'!G191</f>
        <v>76.947852000000012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  <c r="M191" s="7">
        <f t="shared" si="20"/>
        <v>25</v>
      </c>
      <c r="N191" s="7">
        <f t="shared" si="21"/>
        <v>100</v>
      </c>
      <c r="O191" s="7">
        <f t="shared" si="22"/>
        <v>100</v>
      </c>
      <c r="P191" s="7">
        <f t="shared" si="23"/>
        <v>33</v>
      </c>
      <c r="Q191" s="8">
        <f t="shared" si="24"/>
        <v>63.7</v>
      </c>
      <c r="R191" s="8">
        <f t="shared" si="25"/>
        <v>68.25</v>
      </c>
      <c r="S191" s="8">
        <f t="shared" si="26"/>
        <v>58.6</v>
      </c>
      <c r="T191" s="8">
        <f t="shared" si="27"/>
        <v>64.5</v>
      </c>
      <c r="U191" s="7">
        <f t="shared" si="28"/>
        <v>63.516666666666659</v>
      </c>
      <c r="V191" s="7">
        <f t="shared" si="29"/>
        <v>63.762499999999996</v>
      </c>
    </row>
    <row r="192" spans="1:22" ht="13.5" x14ac:dyDescent="0.25">
      <c r="A192" s="3">
        <f>RSI!A192</f>
        <v>42585</v>
      </c>
      <c r="B192" s="2">
        <f>RSI!B192</f>
        <v>74.095399999999998</v>
      </c>
      <c r="C192" s="2">
        <f>RSI!I192</f>
        <v>30.812196290722412</v>
      </c>
      <c r="D192" s="2">
        <f>MACD!E192</f>
        <v>1.2601257649889703</v>
      </c>
      <c r="E192" s="2">
        <f>MACD!F192</f>
        <v>1.5378126102301215</v>
      </c>
      <c r="F192" s="2">
        <f>'Moving Avg'!D192</f>
        <v>74.138679999999994</v>
      </c>
      <c r="G192" s="2">
        <f>'Moving Avg'!F192</f>
        <v>75.431855000000013</v>
      </c>
      <c r="H192" s="2">
        <f>'Moving Avg'!G192</f>
        <v>76.830224000000015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  <c r="M192" s="7">
        <f t="shared" si="20"/>
        <v>25</v>
      </c>
      <c r="N192" s="7">
        <f t="shared" si="21"/>
        <v>100</v>
      </c>
      <c r="O192" s="7">
        <f t="shared" si="22"/>
        <v>100</v>
      </c>
      <c r="P192" s="7">
        <f t="shared" si="23"/>
        <v>33</v>
      </c>
      <c r="Q192" s="8">
        <f t="shared" si="24"/>
        <v>63.7</v>
      </c>
      <c r="R192" s="8">
        <f t="shared" si="25"/>
        <v>68.25</v>
      </c>
      <c r="S192" s="8">
        <f t="shared" si="26"/>
        <v>58.6</v>
      </c>
      <c r="T192" s="8">
        <f t="shared" si="27"/>
        <v>64.5</v>
      </c>
      <c r="U192" s="7">
        <f t="shared" si="28"/>
        <v>63.516666666666659</v>
      </c>
      <c r="V192" s="7">
        <f t="shared" si="29"/>
        <v>63.762499999999996</v>
      </c>
    </row>
    <row r="193" spans="1:22" ht="13.5" x14ac:dyDescent="0.25">
      <c r="A193" s="3">
        <f>RSI!A193</f>
        <v>42586</v>
      </c>
      <c r="B193" s="2">
        <f>RSI!B193</f>
        <v>74.095399999999998</v>
      </c>
      <c r="C193" s="2">
        <f>RSI!I193</f>
        <v>30.812196290722412</v>
      </c>
      <c r="D193" s="2">
        <f>MACD!E193</f>
        <v>1.0328273337406273</v>
      </c>
      <c r="E193" s="2">
        <f>MACD!F193</f>
        <v>1.4368155549322226</v>
      </c>
      <c r="F193" s="2">
        <f>'Moving Avg'!D193</f>
        <v>74.127859999999998</v>
      </c>
      <c r="G193" s="2">
        <f>'Moving Avg'!F193</f>
        <v>75.134389999999996</v>
      </c>
      <c r="H193" s="2">
        <f>'Moving Avg'!G193</f>
        <v>76.770096000000024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  <c r="M193" s="7">
        <f t="shared" si="20"/>
        <v>25</v>
      </c>
      <c r="N193" s="7">
        <f t="shared" si="21"/>
        <v>100</v>
      </c>
      <c r="O193" s="7">
        <f t="shared" si="22"/>
        <v>100</v>
      </c>
      <c r="P193" s="7">
        <f t="shared" si="23"/>
        <v>33</v>
      </c>
      <c r="Q193" s="8">
        <f t="shared" si="24"/>
        <v>63.7</v>
      </c>
      <c r="R193" s="8">
        <f t="shared" si="25"/>
        <v>68.25</v>
      </c>
      <c r="S193" s="8">
        <f t="shared" si="26"/>
        <v>58.6</v>
      </c>
      <c r="T193" s="8">
        <f t="shared" si="27"/>
        <v>64.5</v>
      </c>
      <c r="U193" s="7">
        <f t="shared" si="28"/>
        <v>63.516666666666659</v>
      </c>
      <c r="V193" s="7">
        <f t="shared" si="29"/>
        <v>63.762499999999996</v>
      </c>
    </row>
    <row r="194" spans="1:22" ht="13.5" x14ac:dyDescent="0.25">
      <c r="A194" s="3">
        <f>RSI!A194</f>
        <v>42587</v>
      </c>
      <c r="B194" s="2">
        <f>RSI!B194</f>
        <v>74.095399999999998</v>
      </c>
      <c r="C194" s="2">
        <f>RSI!I194</f>
        <v>30.812196290722412</v>
      </c>
      <c r="D194" s="2">
        <f>MACD!E194</f>
        <v>0.84913850773418176</v>
      </c>
      <c r="E194" s="2">
        <f>MACD!F194</f>
        <v>1.3192801454926144</v>
      </c>
      <c r="F194" s="2">
        <f>'Moving Avg'!D194</f>
        <v>74.117040000000003</v>
      </c>
      <c r="G194" s="2">
        <f>'Moving Avg'!F194</f>
        <v>75.01702499999999</v>
      </c>
      <c r="H194" s="2">
        <f>'Moving Avg'!G194</f>
        <v>76.709968000000032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100</v>
      </c>
      <c r="O194" s="7">
        <f t="shared" ref="O194:O257" si="32">IF(F194-I194&gt;10,100,IF(F194-I194&gt;5,75, IF(F194-I194&gt;0,50,0)))</f>
        <v>100</v>
      </c>
      <c r="P194" s="7">
        <f t="shared" ref="P194:P257" si="33">IF(L194="confirmed bullish", 34, IF(L194="bullish divergence",17, 0))+IF(J194="bullish",33,IF(J194="bearish",0,16.5))+IF(K194="strong",33,IF(K194="weak",0,16.5))</f>
        <v>33</v>
      </c>
      <c r="Q194" s="8">
        <f t="shared" si="24"/>
        <v>63.7</v>
      </c>
      <c r="R194" s="8">
        <f t="shared" si="25"/>
        <v>68.25</v>
      </c>
      <c r="S194" s="8">
        <f t="shared" si="26"/>
        <v>58.6</v>
      </c>
      <c r="T194" s="8">
        <f t="shared" si="27"/>
        <v>64.5</v>
      </c>
      <c r="U194" s="7">
        <f t="shared" si="28"/>
        <v>63.516666666666659</v>
      </c>
      <c r="V194" s="7">
        <f t="shared" si="29"/>
        <v>63.762499999999996</v>
      </c>
    </row>
    <row r="195" spans="1:22" ht="13.5" x14ac:dyDescent="0.25">
      <c r="A195" s="3">
        <f>RSI!A195</f>
        <v>42590</v>
      </c>
      <c r="B195" s="2">
        <f>RSI!B195</f>
        <v>74.095399999999998</v>
      </c>
      <c r="C195" s="2">
        <f>RSI!I195</f>
        <v>30.812196290722397</v>
      </c>
      <c r="D195" s="2">
        <f>MACD!E195</f>
        <v>0.62681776362390451</v>
      </c>
      <c r="E195" s="2">
        <f>MACD!F195</f>
        <v>1.1807876691188726</v>
      </c>
      <c r="F195" s="2">
        <f>'Moving Avg'!D195</f>
        <v>74.106219999999993</v>
      </c>
      <c r="G195" s="2">
        <f>'Moving Avg'!F195</f>
        <v>74.899659999999983</v>
      </c>
      <c r="H195" s="2">
        <f>'Moving Avg'!G195</f>
        <v>76.623704000000032</v>
      </c>
      <c r="I195" s="2">
        <f>'Moving Avg'!H195</f>
        <v>0</v>
      </c>
      <c r="J195" s="5" t="str">
        <f>OBV!F195</f>
        <v>BEARISH</v>
      </c>
      <c r="K195" s="5" t="str">
        <f>OBV!G195</f>
        <v>STRONG</v>
      </c>
      <c r="L195" s="5" t="str">
        <f>OBV!H195</f>
        <v>CONFIRMED BEARISH</v>
      </c>
      <c r="M195" s="7">
        <f t="shared" si="30"/>
        <v>25</v>
      </c>
      <c r="N195" s="7">
        <f t="shared" si="31"/>
        <v>100</v>
      </c>
      <c r="O195" s="7">
        <f t="shared" si="32"/>
        <v>100</v>
      </c>
      <c r="P195" s="7">
        <f t="shared" si="33"/>
        <v>33</v>
      </c>
      <c r="Q195" s="8">
        <f t="shared" ref="Q195:Q258" si="34">0.35*M195+N195*0.35+O195*0.15+P195*0.15</f>
        <v>63.7</v>
      </c>
      <c r="R195" s="8">
        <f t="shared" ref="R195:R258" si="35">M195*0.2+N195*0.2+O195*0.35+P195*0.25</f>
        <v>68.25</v>
      </c>
      <c r="S195" s="8">
        <f t="shared" ref="S195:S258" si="36">M195*0.15+N195*0.15+O195*0.25+P195*0.45</f>
        <v>58.6</v>
      </c>
      <c r="T195" s="8">
        <f t="shared" ref="T195:T258" si="37">0.25*SUM(M195:P195)</f>
        <v>64.5</v>
      </c>
      <c r="U195" s="7">
        <f t="shared" ref="U195:U258" si="38">SUM(Q195:S195)/3</f>
        <v>63.516666666666659</v>
      </c>
      <c r="V195" s="7">
        <f t="shared" ref="V195:V258" si="39">SUM(Q195:T195)/4</f>
        <v>63.762499999999996</v>
      </c>
    </row>
    <row r="196" spans="1:22" ht="13.5" x14ac:dyDescent="0.25">
      <c r="A196" s="3">
        <f>RSI!A196</f>
        <v>42591</v>
      </c>
      <c r="B196" s="2">
        <f>RSI!B196</f>
        <v>74.095399999999998</v>
      </c>
      <c r="C196" s="2">
        <f>RSI!I196</f>
        <v>30.812196290722397</v>
      </c>
      <c r="D196" s="2">
        <f>MACD!E196</f>
        <v>0.44610814628823903</v>
      </c>
      <c r="E196" s="2">
        <f>MACD!F196</f>
        <v>1.0338517645527459</v>
      </c>
      <c r="F196" s="2">
        <f>'Moving Avg'!D196</f>
        <v>74.095399999999998</v>
      </c>
      <c r="G196" s="2">
        <f>'Moving Avg'!F196</f>
        <v>74.782294999999991</v>
      </c>
      <c r="H196" s="2">
        <f>'Moving Avg'!G196</f>
        <v>76.568802000000034</v>
      </c>
      <c r="I196" s="2">
        <f>'Moving Avg'!H196</f>
        <v>0</v>
      </c>
      <c r="J196" s="5" t="str">
        <f>OBV!F196</f>
        <v>BEARISH</v>
      </c>
      <c r="K196" s="5" t="str">
        <f>OBV!G196</f>
        <v>STRONG</v>
      </c>
      <c r="L196" s="5" t="str">
        <f>OBV!H196</f>
        <v>CONFIRMED BEARISH</v>
      </c>
      <c r="M196" s="7">
        <f t="shared" si="30"/>
        <v>25</v>
      </c>
      <c r="N196" s="7">
        <f t="shared" si="31"/>
        <v>100</v>
      </c>
      <c r="O196" s="7">
        <f t="shared" si="32"/>
        <v>100</v>
      </c>
      <c r="P196" s="7">
        <f t="shared" si="33"/>
        <v>33</v>
      </c>
      <c r="Q196" s="8">
        <f t="shared" si="34"/>
        <v>63.7</v>
      </c>
      <c r="R196" s="8">
        <f t="shared" si="35"/>
        <v>68.25</v>
      </c>
      <c r="S196" s="8">
        <f t="shared" si="36"/>
        <v>58.6</v>
      </c>
      <c r="T196" s="8">
        <f t="shared" si="37"/>
        <v>64.5</v>
      </c>
      <c r="U196" s="7">
        <f t="shared" si="38"/>
        <v>63.516666666666659</v>
      </c>
      <c r="V196" s="7">
        <f t="shared" si="39"/>
        <v>63.762499999999996</v>
      </c>
    </row>
    <row r="197" spans="1:22" ht="13.5" x14ac:dyDescent="0.25">
      <c r="A197" s="3">
        <f>RSI!A197</f>
        <v>42592</v>
      </c>
      <c r="B197" s="2">
        <f>RSI!B197</f>
        <v>74.095399999999998</v>
      </c>
      <c r="C197" s="2">
        <f>RSI!I197</f>
        <v>30.812196290722397</v>
      </c>
      <c r="D197" s="2">
        <f>MACD!E197</f>
        <v>0.30005920796213559</v>
      </c>
      <c r="E197" s="2">
        <f>MACD!F197</f>
        <v>0.88709325323462385</v>
      </c>
      <c r="F197" s="2">
        <f>'Moving Avg'!D197</f>
        <v>74.095399999999998</v>
      </c>
      <c r="G197" s="2">
        <f>'Moving Avg'!F197</f>
        <v>74.664929999999984</v>
      </c>
      <c r="H197" s="2">
        <f>'Moving Avg'!G197</f>
        <v>76.513900000000035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  <c r="M197" s="7">
        <f t="shared" si="30"/>
        <v>25</v>
      </c>
      <c r="N197" s="7">
        <f t="shared" si="31"/>
        <v>100</v>
      </c>
      <c r="O197" s="7">
        <f t="shared" si="32"/>
        <v>100</v>
      </c>
      <c r="P197" s="7">
        <f t="shared" si="33"/>
        <v>33</v>
      </c>
      <c r="Q197" s="8">
        <f t="shared" si="34"/>
        <v>63.7</v>
      </c>
      <c r="R197" s="8">
        <f t="shared" si="35"/>
        <v>68.25</v>
      </c>
      <c r="S197" s="8">
        <f t="shared" si="36"/>
        <v>58.6</v>
      </c>
      <c r="T197" s="8">
        <f t="shared" si="37"/>
        <v>64.5</v>
      </c>
      <c r="U197" s="7">
        <f t="shared" si="38"/>
        <v>63.516666666666659</v>
      </c>
      <c r="V197" s="7">
        <f t="shared" si="39"/>
        <v>63.762499999999996</v>
      </c>
    </row>
    <row r="198" spans="1:22" ht="13.5" x14ac:dyDescent="0.25">
      <c r="A198" s="3">
        <f>RSI!A198</f>
        <v>42593</v>
      </c>
      <c r="B198" s="2">
        <f>RSI!B198</f>
        <v>74.095399999999998</v>
      </c>
      <c r="C198" s="2">
        <f>RSI!I198</f>
        <v>30.812196290722397</v>
      </c>
      <c r="D198" s="2">
        <f>MACD!E198</f>
        <v>0.18283044764439182</v>
      </c>
      <c r="E198" s="2">
        <f>MACD!F198</f>
        <v>0.74624069211657751</v>
      </c>
      <c r="F198" s="2">
        <f>'Moving Avg'!D198</f>
        <v>74.095399999999998</v>
      </c>
      <c r="G198" s="2">
        <f>'Moving Avg'!F198</f>
        <v>74.547564999999977</v>
      </c>
      <c r="H198" s="2">
        <f>'Moving Avg'!G198</f>
        <v>76.458998000000022</v>
      </c>
      <c r="I198" s="2">
        <f>'Moving Avg'!H198</f>
        <v>0</v>
      </c>
      <c r="J198" s="5" t="str">
        <f>OBV!F198</f>
        <v>NEUTRAL</v>
      </c>
      <c r="K198" s="5" t="str">
        <f>OBV!G198</f>
        <v>NEUTRAL</v>
      </c>
      <c r="L198" s="5" t="str">
        <f>OBV!H198</f>
        <v>NEUTRAL</v>
      </c>
      <c r="M198" s="7">
        <f t="shared" si="30"/>
        <v>25</v>
      </c>
      <c r="N198" s="7">
        <f t="shared" si="31"/>
        <v>100</v>
      </c>
      <c r="O198" s="7">
        <f t="shared" si="32"/>
        <v>100</v>
      </c>
      <c r="P198" s="7">
        <f t="shared" si="33"/>
        <v>33</v>
      </c>
      <c r="Q198" s="8">
        <f t="shared" si="34"/>
        <v>63.7</v>
      </c>
      <c r="R198" s="8">
        <f t="shared" si="35"/>
        <v>68.25</v>
      </c>
      <c r="S198" s="8">
        <f t="shared" si="36"/>
        <v>58.6</v>
      </c>
      <c r="T198" s="8">
        <f t="shared" si="37"/>
        <v>64.5</v>
      </c>
      <c r="U198" s="7">
        <f t="shared" si="38"/>
        <v>63.516666666666659</v>
      </c>
      <c r="V198" s="7">
        <f t="shared" si="39"/>
        <v>63.762499999999996</v>
      </c>
    </row>
    <row r="199" spans="1:22" ht="13.5" x14ac:dyDescent="0.25">
      <c r="A199" s="3">
        <f>RSI!A199</f>
        <v>42594</v>
      </c>
      <c r="B199" s="2">
        <f>RSI!B199</f>
        <v>74.095399999999998</v>
      </c>
      <c r="C199" s="2">
        <f>RSI!I199</f>
        <v>30.812196290722397</v>
      </c>
      <c r="D199" s="2">
        <f>MACD!E199</f>
        <v>8.9517539160183901E-2</v>
      </c>
      <c r="E199" s="2">
        <f>MACD!F199</f>
        <v>0.61489606152529874</v>
      </c>
      <c r="F199" s="2">
        <f>'Moving Avg'!D199</f>
        <v>74.095399999999998</v>
      </c>
      <c r="G199" s="2">
        <f>'Moving Avg'!F199</f>
        <v>74.430199999999985</v>
      </c>
      <c r="H199" s="2">
        <f>'Moving Avg'!G199</f>
        <v>76.404096000000024</v>
      </c>
      <c r="I199" s="2">
        <f>'Moving Avg'!H199</f>
        <v>0</v>
      </c>
      <c r="J199" s="5" t="str">
        <f>OBV!F199</f>
        <v>NEUTRAL</v>
      </c>
      <c r="K199" s="5" t="str">
        <f>OBV!G199</f>
        <v>NEUTRAL</v>
      </c>
      <c r="L199" s="5" t="str">
        <f>OBV!H199</f>
        <v>NEUTRAL</v>
      </c>
      <c r="M199" s="7">
        <f t="shared" si="30"/>
        <v>25</v>
      </c>
      <c r="N199" s="7">
        <f t="shared" si="31"/>
        <v>100</v>
      </c>
      <c r="O199" s="7">
        <f t="shared" si="32"/>
        <v>100</v>
      </c>
      <c r="P199" s="7">
        <f t="shared" si="33"/>
        <v>33</v>
      </c>
      <c r="Q199" s="8">
        <f t="shared" si="34"/>
        <v>63.7</v>
      </c>
      <c r="R199" s="8">
        <f t="shared" si="35"/>
        <v>68.25</v>
      </c>
      <c r="S199" s="8">
        <f t="shared" si="36"/>
        <v>58.6</v>
      </c>
      <c r="T199" s="8">
        <f t="shared" si="37"/>
        <v>64.5</v>
      </c>
      <c r="U199" s="7">
        <f t="shared" si="38"/>
        <v>63.516666666666659</v>
      </c>
      <c r="V199" s="7">
        <f t="shared" si="39"/>
        <v>63.762499999999996</v>
      </c>
    </row>
    <row r="200" spans="1:22" ht="13.5" x14ac:dyDescent="0.25">
      <c r="A200" s="3">
        <f>RSI!A200</f>
        <v>42597</v>
      </c>
      <c r="B200" s="2">
        <f>RSI!B200</f>
        <v>74.095399999999998</v>
      </c>
      <c r="C200" s="2">
        <f>RSI!I200</f>
        <v>30.812196290722397</v>
      </c>
      <c r="D200" s="2">
        <f>MACD!E200</f>
        <v>1.6005516397228803E-2</v>
      </c>
      <c r="E200" s="2">
        <f>MACD!F200</f>
        <v>0.49511795249968482</v>
      </c>
      <c r="F200" s="2">
        <f>'Moving Avg'!D200</f>
        <v>74.095399999999998</v>
      </c>
      <c r="G200" s="2">
        <f>'Moving Avg'!F200</f>
        <v>74.312834999999978</v>
      </c>
      <c r="H200" s="2">
        <f>'Moving Avg'!G200</f>
        <v>76.34919400000004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  <c r="M200" s="7">
        <f t="shared" si="30"/>
        <v>25</v>
      </c>
      <c r="N200" s="7">
        <f t="shared" si="31"/>
        <v>100</v>
      </c>
      <c r="O200" s="7">
        <f t="shared" si="32"/>
        <v>100</v>
      </c>
      <c r="P200" s="7">
        <f t="shared" si="33"/>
        <v>33</v>
      </c>
      <c r="Q200" s="8">
        <f t="shared" si="34"/>
        <v>63.7</v>
      </c>
      <c r="R200" s="8">
        <f t="shared" si="35"/>
        <v>68.25</v>
      </c>
      <c r="S200" s="8">
        <f t="shared" si="36"/>
        <v>58.6</v>
      </c>
      <c r="T200" s="8">
        <f t="shared" si="37"/>
        <v>64.5</v>
      </c>
      <c r="U200" s="7">
        <f t="shared" si="38"/>
        <v>63.516666666666659</v>
      </c>
      <c r="V200" s="7">
        <f t="shared" si="39"/>
        <v>63.762499999999996</v>
      </c>
    </row>
    <row r="201" spans="1:22" ht="13.5" x14ac:dyDescent="0.25">
      <c r="A201" s="3">
        <f>RSI!A201</f>
        <v>42598</v>
      </c>
      <c r="B201" s="2">
        <f>RSI!B201</f>
        <v>74.576800000000006</v>
      </c>
      <c r="C201" s="2">
        <f>RSI!I201</f>
        <v>43.488875059948725</v>
      </c>
      <c r="D201" s="2">
        <f>MACD!E201</f>
        <v>-7.681450732185624E-2</v>
      </c>
      <c r="E201" s="2">
        <f>MACD!F201</f>
        <v>0.38073146053537665</v>
      </c>
      <c r="F201" s="2">
        <f>'Moving Avg'!D201</f>
        <v>74.191679999999991</v>
      </c>
      <c r="G201" s="2">
        <f>'Moving Avg'!F201</f>
        <v>74.219539999999981</v>
      </c>
      <c r="H201" s="2">
        <f>'Moving Avg'!G201</f>
        <v>76.303920000000019</v>
      </c>
      <c r="I201" s="2">
        <f>'Moving Avg'!H201</f>
        <v>75.027942499999995</v>
      </c>
      <c r="J201" s="5" t="str">
        <f>OBV!F201</f>
        <v>BULLISH</v>
      </c>
      <c r="K201" s="5" t="str">
        <f>OBV!G201</f>
        <v>WEAK</v>
      </c>
      <c r="L201" s="5" t="str">
        <f>OBV!H201</f>
        <v>CONFIRMED BULLISH</v>
      </c>
      <c r="M201" s="7">
        <f t="shared" si="30"/>
        <v>25</v>
      </c>
      <c r="N201" s="7">
        <f t="shared" si="31"/>
        <v>100</v>
      </c>
      <c r="O201" s="7">
        <f t="shared" si="32"/>
        <v>0</v>
      </c>
      <c r="P201" s="7">
        <f t="shared" si="33"/>
        <v>67</v>
      </c>
      <c r="Q201" s="8">
        <f t="shared" si="34"/>
        <v>53.8</v>
      </c>
      <c r="R201" s="8">
        <f t="shared" si="35"/>
        <v>41.75</v>
      </c>
      <c r="S201" s="8">
        <f t="shared" si="36"/>
        <v>48.900000000000006</v>
      </c>
      <c r="T201" s="8">
        <f t="shared" si="37"/>
        <v>48</v>
      </c>
      <c r="U201" s="7">
        <f t="shared" si="38"/>
        <v>48.15</v>
      </c>
      <c r="V201" s="7">
        <f t="shared" si="39"/>
        <v>48.112499999999997</v>
      </c>
    </row>
    <row r="202" spans="1:22" ht="13.5" x14ac:dyDescent="0.25">
      <c r="A202" s="3">
        <f>RSI!A202</f>
        <v>42599</v>
      </c>
      <c r="B202" s="2">
        <f>RSI!B202</f>
        <v>74.576800000000006</v>
      </c>
      <c r="C202" s="2">
        <f>RSI!I202</f>
        <v>43.488875059948725</v>
      </c>
      <c r="D202" s="2">
        <f>MACD!E202</f>
        <v>-0.16185396171918853</v>
      </c>
      <c r="E202" s="2">
        <f>MACD!F202</f>
        <v>0.27221437608446364</v>
      </c>
      <c r="F202" s="2">
        <f>'Moving Avg'!D202</f>
        <v>74.287959999999998</v>
      </c>
      <c r="G202" s="2">
        <f>'Moving Avg'!F202</f>
        <v>74.216564999999989</v>
      </c>
      <c r="H202" s="2">
        <f>'Moving Avg'!G202</f>
        <v>76.258646000000027</v>
      </c>
      <c r="I202" s="2">
        <f>'Moving Avg'!H202</f>
        <v>74.940881500000003</v>
      </c>
      <c r="J202" s="5" t="str">
        <f>OBV!F202</f>
        <v>BULLISH</v>
      </c>
      <c r="K202" s="5" t="str">
        <f>OBV!G202</f>
        <v>WEAK</v>
      </c>
      <c r="L202" s="5" t="str">
        <f>OBV!H202</f>
        <v>CONFIRMED BULLISH</v>
      </c>
      <c r="M202" s="7">
        <f t="shared" si="30"/>
        <v>25</v>
      </c>
      <c r="N202" s="7">
        <f t="shared" si="31"/>
        <v>100</v>
      </c>
      <c r="O202" s="7">
        <f t="shared" si="32"/>
        <v>0</v>
      </c>
      <c r="P202" s="7">
        <f t="shared" si="33"/>
        <v>67</v>
      </c>
      <c r="Q202" s="8">
        <f t="shared" si="34"/>
        <v>53.8</v>
      </c>
      <c r="R202" s="8">
        <f t="shared" si="35"/>
        <v>41.75</v>
      </c>
      <c r="S202" s="8">
        <f t="shared" si="36"/>
        <v>48.900000000000006</v>
      </c>
      <c r="T202" s="8">
        <f t="shared" si="37"/>
        <v>48</v>
      </c>
      <c r="U202" s="7">
        <f t="shared" si="38"/>
        <v>48.15</v>
      </c>
      <c r="V202" s="7">
        <f t="shared" si="39"/>
        <v>48.112499999999997</v>
      </c>
    </row>
    <row r="203" spans="1:22" ht="13.5" x14ac:dyDescent="0.25">
      <c r="A203" s="3">
        <f>RSI!A203</f>
        <v>42600</v>
      </c>
      <c r="B203" s="2">
        <f>RSI!B203</f>
        <v>74.571399999999997</v>
      </c>
      <c r="C203" s="2">
        <f>RSI!I203</f>
        <v>43.385461567914476</v>
      </c>
      <c r="D203" s="2">
        <f>MACD!E203</f>
        <v>-0.23172186517328441</v>
      </c>
      <c r="E203" s="2">
        <f>MACD!F203</f>
        <v>0.17142712783291403</v>
      </c>
      <c r="F203" s="2">
        <f>'Moving Avg'!D203</f>
        <v>74.383160000000004</v>
      </c>
      <c r="G203" s="2">
        <f>'Moving Avg'!F203</f>
        <v>74.213319999999996</v>
      </c>
      <c r="H203" s="2">
        <f>'Moving Avg'!G203</f>
        <v>76.218492000000026</v>
      </c>
      <c r="I203" s="2">
        <f>'Moving Avg'!H203</f>
        <v>74.853793500000009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  <c r="M203" s="7">
        <f t="shared" si="30"/>
        <v>25</v>
      </c>
      <c r="N203" s="7">
        <f t="shared" si="31"/>
        <v>100</v>
      </c>
      <c r="O203" s="7">
        <f t="shared" si="32"/>
        <v>0</v>
      </c>
      <c r="P203" s="7">
        <f t="shared" si="33"/>
        <v>83.5</v>
      </c>
      <c r="Q203" s="8">
        <f t="shared" si="34"/>
        <v>56.274999999999999</v>
      </c>
      <c r="R203" s="8">
        <f t="shared" si="35"/>
        <v>45.875</v>
      </c>
      <c r="S203" s="8">
        <f t="shared" si="36"/>
        <v>56.325000000000003</v>
      </c>
      <c r="T203" s="8">
        <f t="shared" si="37"/>
        <v>52.125</v>
      </c>
      <c r="U203" s="7">
        <f t="shared" si="38"/>
        <v>52.82500000000001</v>
      </c>
      <c r="V203" s="7">
        <f t="shared" si="39"/>
        <v>52.650000000000006</v>
      </c>
    </row>
    <row r="204" spans="1:22" ht="13.5" x14ac:dyDescent="0.25">
      <c r="A204" s="3">
        <f>RSI!A204</f>
        <v>42601</v>
      </c>
      <c r="B204" s="2">
        <f>RSI!B204</f>
        <v>74.571399999999997</v>
      </c>
      <c r="C204" s="2">
        <f>RSI!I204</f>
        <v>43.385461567914476</v>
      </c>
      <c r="D204" s="2">
        <f>MACD!E204</f>
        <v>-0.28924547198008099</v>
      </c>
      <c r="E204" s="2">
        <f>MACD!F204</f>
        <v>7.9292607870315029E-2</v>
      </c>
      <c r="F204" s="2">
        <f>'Moving Avg'!D204</f>
        <v>74.478359999999995</v>
      </c>
      <c r="G204" s="2">
        <f>'Moving Avg'!F204</f>
        <v>74.210075000000018</v>
      </c>
      <c r="H204" s="2">
        <f>'Moving Avg'!G204</f>
        <v>76.183566000000013</v>
      </c>
      <c r="I204" s="2">
        <f>'Moving Avg'!H204</f>
        <v>74.7667055</v>
      </c>
      <c r="J204" s="5" t="str">
        <f>OBV!F204</f>
        <v>BULLISH</v>
      </c>
      <c r="K204" s="5" t="str">
        <f>OBV!G204</f>
        <v>NEUTRAL</v>
      </c>
      <c r="L204" s="5" t="str">
        <f>OBV!H204</f>
        <v>CONFIRMED BULLISH</v>
      </c>
      <c r="M204" s="7">
        <f t="shared" si="30"/>
        <v>25</v>
      </c>
      <c r="N204" s="7">
        <f t="shared" si="31"/>
        <v>100</v>
      </c>
      <c r="O204" s="7">
        <f t="shared" si="32"/>
        <v>0</v>
      </c>
      <c r="P204" s="7">
        <f t="shared" si="33"/>
        <v>83.5</v>
      </c>
      <c r="Q204" s="8">
        <f t="shared" si="34"/>
        <v>56.274999999999999</v>
      </c>
      <c r="R204" s="8">
        <f t="shared" si="35"/>
        <v>45.875</v>
      </c>
      <c r="S204" s="8">
        <f t="shared" si="36"/>
        <v>56.325000000000003</v>
      </c>
      <c r="T204" s="8">
        <f t="shared" si="37"/>
        <v>52.125</v>
      </c>
      <c r="U204" s="7">
        <f t="shared" si="38"/>
        <v>52.82500000000001</v>
      </c>
      <c r="V204" s="7">
        <f t="shared" si="39"/>
        <v>52.650000000000006</v>
      </c>
    </row>
    <row r="205" spans="1:22" ht="13.5" x14ac:dyDescent="0.25">
      <c r="A205" s="3">
        <f>RSI!A205</f>
        <v>42604</v>
      </c>
      <c r="B205" s="2">
        <f>RSI!B205</f>
        <v>74.571399999999997</v>
      </c>
      <c r="C205" s="2">
        <f>RSI!I205</f>
        <v>43.385461567914476</v>
      </c>
      <c r="D205" s="2">
        <f>MACD!E205</f>
        <v>-0.33644208162095879</v>
      </c>
      <c r="E205" s="2">
        <f>MACD!F205</f>
        <v>-3.8543300279397369E-3</v>
      </c>
      <c r="F205" s="2">
        <f>'Moving Avg'!D205</f>
        <v>74.573560000000001</v>
      </c>
      <c r="G205" s="2">
        <f>'Moving Avg'!F205</f>
        <v>74.23117000000002</v>
      </c>
      <c r="H205" s="2">
        <f>'Moving Avg'!G205</f>
        <v>76.148640000000015</v>
      </c>
      <c r="I205" s="2">
        <f>'Moving Avg'!H205</f>
        <v>74.679617500000006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  <c r="M205" s="7">
        <f t="shared" si="30"/>
        <v>25</v>
      </c>
      <c r="N205" s="7">
        <f t="shared" si="31"/>
        <v>100</v>
      </c>
      <c r="O205" s="7">
        <f t="shared" si="32"/>
        <v>0</v>
      </c>
      <c r="P205" s="7">
        <f t="shared" si="33"/>
        <v>83.5</v>
      </c>
      <c r="Q205" s="8">
        <f t="shared" si="34"/>
        <v>56.274999999999999</v>
      </c>
      <c r="R205" s="8">
        <f t="shared" si="35"/>
        <v>45.875</v>
      </c>
      <c r="S205" s="8">
        <f t="shared" si="36"/>
        <v>56.325000000000003</v>
      </c>
      <c r="T205" s="8">
        <f t="shared" si="37"/>
        <v>52.125</v>
      </c>
      <c r="U205" s="7">
        <f t="shared" si="38"/>
        <v>52.82500000000001</v>
      </c>
      <c r="V205" s="7">
        <f t="shared" si="39"/>
        <v>52.650000000000006</v>
      </c>
    </row>
    <row r="206" spans="1:22" ht="13.5" x14ac:dyDescent="0.25">
      <c r="A206" s="3">
        <f>RSI!A206</f>
        <v>42605</v>
      </c>
      <c r="B206" s="2">
        <f>RSI!B206</f>
        <v>74.571399999999997</v>
      </c>
      <c r="C206" s="2">
        <f>RSI!I206</f>
        <v>43.385461567914476</v>
      </c>
      <c r="D206" s="2">
        <f>MACD!E206</f>
        <v>-0.37500988596499951</v>
      </c>
      <c r="E206" s="2">
        <f>MACD!F206</f>
        <v>-7.80854412153517E-2</v>
      </c>
      <c r="F206" s="2">
        <f>'Moving Avg'!D206</f>
        <v>74.572479999999999</v>
      </c>
      <c r="G206" s="2">
        <f>'Moving Avg'!F206</f>
        <v>74.252265000000023</v>
      </c>
      <c r="H206" s="2">
        <f>'Moving Avg'!G206</f>
        <v>76.113714000000016</v>
      </c>
      <c r="I206" s="2">
        <f>'Moving Avg'!H206</f>
        <v>74.602931500000011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  <c r="M206" s="7">
        <f t="shared" si="30"/>
        <v>25</v>
      </c>
      <c r="N206" s="7">
        <f t="shared" si="31"/>
        <v>100</v>
      </c>
      <c r="O206" s="7">
        <f t="shared" si="32"/>
        <v>0</v>
      </c>
      <c r="P206" s="7">
        <f t="shared" si="33"/>
        <v>16.5</v>
      </c>
      <c r="Q206" s="8">
        <f t="shared" si="34"/>
        <v>46.225000000000001</v>
      </c>
      <c r="R206" s="8">
        <f t="shared" si="35"/>
        <v>29.125</v>
      </c>
      <c r="S206" s="8">
        <f t="shared" si="36"/>
        <v>26.175000000000001</v>
      </c>
      <c r="T206" s="8">
        <f t="shared" si="37"/>
        <v>35.375</v>
      </c>
      <c r="U206" s="7">
        <f t="shared" si="38"/>
        <v>33.841666666666661</v>
      </c>
      <c r="V206" s="7">
        <f t="shared" si="39"/>
        <v>34.224999999999994</v>
      </c>
    </row>
    <row r="207" spans="1:22" ht="13.5" x14ac:dyDescent="0.25">
      <c r="A207" s="3">
        <f>RSI!A207</f>
        <v>42606</v>
      </c>
      <c r="B207" s="2">
        <f>RSI!B207</f>
        <v>74.571399999999997</v>
      </c>
      <c r="C207" s="2">
        <f>RSI!I207</f>
        <v>43.385461567914483</v>
      </c>
      <c r="D207" s="2">
        <f>MACD!E207</f>
        <v>-0.40637771118080934</v>
      </c>
      <c r="E207" s="2">
        <f>MACD!F207</f>
        <v>-0.14374389520844325</v>
      </c>
      <c r="F207" s="2">
        <f>'Moving Avg'!D207</f>
        <v>74.571399999999997</v>
      </c>
      <c r="G207" s="2">
        <f>'Moving Avg'!F207</f>
        <v>74.273360000000025</v>
      </c>
      <c r="H207" s="2">
        <f>'Moving Avg'!G207</f>
        <v>76.078788000000017</v>
      </c>
      <c r="I207" s="2">
        <f>'Moving Avg'!H207</f>
        <v>74.526245500000016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  <c r="M207" s="7">
        <f t="shared" si="30"/>
        <v>25</v>
      </c>
      <c r="N207" s="7">
        <f t="shared" si="31"/>
        <v>100</v>
      </c>
      <c r="O207" s="7">
        <f t="shared" si="32"/>
        <v>50</v>
      </c>
      <c r="P207" s="7">
        <f t="shared" si="33"/>
        <v>16.5</v>
      </c>
      <c r="Q207" s="8">
        <f t="shared" si="34"/>
        <v>53.725000000000001</v>
      </c>
      <c r="R207" s="8">
        <f t="shared" si="35"/>
        <v>46.625</v>
      </c>
      <c r="S207" s="8">
        <f t="shared" si="36"/>
        <v>38.674999999999997</v>
      </c>
      <c r="T207" s="8">
        <f t="shared" si="37"/>
        <v>47.875</v>
      </c>
      <c r="U207" s="7">
        <f t="shared" si="38"/>
        <v>46.341666666666661</v>
      </c>
      <c r="V207" s="7">
        <f t="shared" si="39"/>
        <v>46.724999999999994</v>
      </c>
    </row>
    <row r="208" spans="1:22" ht="13.5" x14ac:dyDescent="0.25">
      <c r="A208" s="3">
        <f>RSI!A208</f>
        <v>42607</v>
      </c>
      <c r="B208" s="2">
        <f>RSI!B208</f>
        <v>73.554599999999994</v>
      </c>
      <c r="C208" s="2">
        <f>RSI!I208</f>
        <v>26.316851569529902</v>
      </c>
      <c r="D208" s="2">
        <f>MACD!E208</f>
        <v>-0.35642854049598327</v>
      </c>
      <c r="E208" s="2">
        <f>MACD!F208</f>
        <v>-0.18628082426595127</v>
      </c>
      <c r="F208" s="2">
        <f>'Moving Avg'!D208</f>
        <v>74.368039999999993</v>
      </c>
      <c r="G208" s="2">
        <f>'Moving Avg'!F208</f>
        <v>74.24361500000002</v>
      </c>
      <c r="H208" s="2">
        <f>'Moving Avg'!G208</f>
        <v>76.013070000000013</v>
      </c>
      <c r="I208" s="2">
        <f>'Moving Avg'!H208</f>
        <v>74.44447550000001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  <c r="M208" s="7">
        <f t="shared" si="30"/>
        <v>50</v>
      </c>
      <c r="N208" s="7">
        <f t="shared" si="31"/>
        <v>100</v>
      </c>
      <c r="O208" s="7">
        <f t="shared" si="32"/>
        <v>0</v>
      </c>
      <c r="P208" s="7">
        <f t="shared" si="33"/>
        <v>33</v>
      </c>
      <c r="Q208" s="8">
        <f t="shared" si="34"/>
        <v>57.45</v>
      </c>
      <c r="R208" s="8">
        <f t="shared" si="35"/>
        <v>38.25</v>
      </c>
      <c r="S208" s="8">
        <f t="shared" si="36"/>
        <v>37.35</v>
      </c>
      <c r="T208" s="8">
        <f t="shared" si="37"/>
        <v>45.75</v>
      </c>
      <c r="U208" s="7">
        <f t="shared" si="38"/>
        <v>44.35</v>
      </c>
      <c r="V208" s="7">
        <f t="shared" si="39"/>
        <v>44.7</v>
      </c>
    </row>
    <row r="209" spans="1:22" ht="13.5" x14ac:dyDescent="0.25">
      <c r="A209" s="3">
        <f>RSI!A209</f>
        <v>42608</v>
      </c>
      <c r="B209" s="2">
        <f>RSI!B209</f>
        <v>73.554599999999994</v>
      </c>
      <c r="C209" s="2">
        <f>RSI!I209</f>
        <v>26.316851569529902</v>
      </c>
      <c r="D209" s="2">
        <f>MACD!E209</f>
        <v>-0.30706974818740207</v>
      </c>
      <c r="E209" s="2">
        <f>MACD!F209</f>
        <v>-0.21043860905024145</v>
      </c>
      <c r="F209" s="2">
        <f>'Moving Avg'!D209</f>
        <v>74.164680000000004</v>
      </c>
      <c r="G209" s="2">
        <f>'Moving Avg'!F209</f>
        <v>74.213870000000014</v>
      </c>
      <c r="H209" s="2">
        <f>'Moving Avg'!G209</f>
        <v>75.947352000000009</v>
      </c>
      <c r="I209" s="2">
        <f>'Moving Avg'!H209</f>
        <v>74.362705500000004</v>
      </c>
      <c r="J209" s="5" t="str">
        <f>OBV!F209</f>
        <v>BEARISH</v>
      </c>
      <c r="K209" s="5" t="str">
        <f>OBV!G209</f>
        <v>STRONG</v>
      </c>
      <c r="L209" s="5" t="str">
        <f>OBV!H209</f>
        <v>CONFIRMED BEARISH</v>
      </c>
      <c r="M209" s="7">
        <f t="shared" si="30"/>
        <v>50</v>
      </c>
      <c r="N209" s="7">
        <f t="shared" si="31"/>
        <v>100</v>
      </c>
      <c r="O209" s="7">
        <f t="shared" si="32"/>
        <v>0</v>
      </c>
      <c r="P209" s="7">
        <f t="shared" si="33"/>
        <v>33</v>
      </c>
      <c r="Q209" s="8">
        <f t="shared" si="34"/>
        <v>57.45</v>
      </c>
      <c r="R209" s="8">
        <f t="shared" si="35"/>
        <v>38.25</v>
      </c>
      <c r="S209" s="8">
        <f t="shared" si="36"/>
        <v>37.35</v>
      </c>
      <c r="T209" s="8">
        <f t="shared" si="37"/>
        <v>45.75</v>
      </c>
      <c r="U209" s="7">
        <f t="shared" si="38"/>
        <v>44.35</v>
      </c>
      <c r="V209" s="7">
        <f t="shared" si="39"/>
        <v>44.7</v>
      </c>
    </row>
    <row r="210" spans="1:22" ht="13.5" x14ac:dyDescent="0.25">
      <c r="A210" s="3">
        <f>RSI!A210</f>
        <v>42611</v>
      </c>
      <c r="B210" s="2">
        <f>RSI!B210</f>
        <v>73.554599999999994</v>
      </c>
      <c r="C210" s="2">
        <f>RSI!I210</f>
        <v>26.316851569529902</v>
      </c>
      <c r="D210" s="2">
        <f>MACD!E210</f>
        <v>-0.25873599639933786</v>
      </c>
      <c r="E210" s="2">
        <f>MACD!F210</f>
        <v>-0.22009808652006074</v>
      </c>
      <c r="F210" s="2">
        <f>'Moving Avg'!D210</f>
        <v>73.961319999999986</v>
      </c>
      <c r="G210" s="2">
        <f>'Moving Avg'!F210</f>
        <v>74.184125000000009</v>
      </c>
      <c r="H210" s="2">
        <f>'Moving Avg'!G210</f>
        <v>75.855498000000011</v>
      </c>
      <c r="I210" s="2">
        <f>'Moving Avg'!H210</f>
        <v>74.294422000000012</v>
      </c>
      <c r="J210" s="5" t="str">
        <f>OBV!F210</f>
        <v>BEARISH</v>
      </c>
      <c r="K210" s="5" t="str">
        <f>OBV!G210</f>
        <v>STRONG</v>
      </c>
      <c r="L210" s="5" t="str">
        <f>OBV!H210</f>
        <v>CONFIRMED BEARISH</v>
      </c>
      <c r="M210" s="7">
        <f t="shared" si="30"/>
        <v>50</v>
      </c>
      <c r="N210" s="7">
        <f t="shared" si="31"/>
        <v>100</v>
      </c>
      <c r="O210" s="7">
        <f t="shared" si="32"/>
        <v>0</v>
      </c>
      <c r="P210" s="7">
        <f t="shared" si="33"/>
        <v>33</v>
      </c>
      <c r="Q210" s="8">
        <f t="shared" si="34"/>
        <v>57.45</v>
      </c>
      <c r="R210" s="8">
        <f t="shared" si="35"/>
        <v>38.25</v>
      </c>
      <c r="S210" s="8">
        <f t="shared" si="36"/>
        <v>37.35</v>
      </c>
      <c r="T210" s="8">
        <f t="shared" si="37"/>
        <v>45.75</v>
      </c>
      <c r="U210" s="7">
        <f t="shared" si="38"/>
        <v>44.35</v>
      </c>
      <c r="V210" s="7">
        <f t="shared" si="39"/>
        <v>44.7</v>
      </c>
    </row>
    <row r="211" spans="1:22" ht="13.5" x14ac:dyDescent="0.25">
      <c r="A211" s="3">
        <f>RSI!A211</f>
        <v>42612</v>
      </c>
      <c r="B211" s="2">
        <f>RSI!B211</f>
        <v>73.554599999999994</v>
      </c>
      <c r="C211" s="2">
        <f>RSI!I211</f>
        <v>26.316851569529902</v>
      </c>
      <c r="D211" s="2">
        <f>MACD!E211</f>
        <v>-0.13769461256083559</v>
      </c>
      <c r="E211" s="2">
        <f>MACD!F211</f>
        <v>-0.20361739172821575</v>
      </c>
      <c r="F211" s="2">
        <f>'Moving Avg'!D211</f>
        <v>73.757959999999997</v>
      </c>
      <c r="G211" s="2">
        <f>'Moving Avg'!F211</f>
        <v>74.154380000000003</v>
      </c>
      <c r="H211" s="2">
        <f>'Moving Avg'!G211</f>
        <v>75.810480000000013</v>
      </c>
      <c r="I211" s="2">
        <f>'Moving Avg'!H211</f>
        <v>74.226138500000005</v>
      </c>
      <c r="J211" s="5" t="str">
        <f>OBV!F211</f>
        <v>BEARISH</v>
      </c>
      <c r="K211" s="5" t="str">
        <f>OBV!G211</f>
        <v>STRONG</v>
      </c>
      <c r="L211" s="5" t="str">
        <f>OBV!H211</f>
        <v>CONFIRMED BEARISH</v>
      </c>
      <c r="M211" s="7">
        <f t="shared" si="30"/>
        <v>50</v>
      </c>
      <c r="N211" s="7">
        <f t="shared" si="31"/>
        <v>0</v>
      </c>
      <c r="O211" s="7">
        <f t="shared" si="32"/>
        <v>0</v>
      </c>
      <c r="P211" s="7">
        <f t="shared" si="33"/>
        <v>33</v>
      </c>
      <c r="Q211" s="8">
        <f t="shared" si="34"/>
        <v>22.45</v>
      </c>
      <c r="R211" s="8">
        <f t="shared" si="35"/>
        <v>18.25</v>
      </c>
      <c r="S211" s="8">
        <f t="shared" si="36"/>
        <v>22.35</v>
      </c>
      <c r="T211" s="8">
        <f t="shared" si="37"/>
        <v>20.75</v>
      </c>
      <c r="U211" s="7">
        <f t="shared" si="38"/>
        <v>21.016666666666669</v>
      </c>
      <c r="V211" s="7">
        <f t="shared" si="39"/>
        <v>20.950000000000003</v>
      </c>
    </row>
    <row r="212" spans="1:22" ht="13.5" x14ac:dyDescent="0.25">
      <c r="A212" s="3">
        <f>RSI!A212</f>
        <v>42613</v>
      </c>
      <c r="B212" s="2">
        <f>RSI!B212</f>
        <v>73.554599999999994</v>
      </c>
      <c r="C212" s="2">
        <f>RSI!I212</f>
        <v>26.316851569529902</v>
      </c>
      <c r="D212" s="2">
        <f>MACD!E212</f>
        <v>-2.9643447302063919E-2</v>
      </c>
      <c r="E212" s="2">
        <f>MACD!F212</f>
        <v>-0.16882260284298539</v>
      </c>
      <c r="F212" s="2">
        <f>'Moving Avg'!D212</f>
        <v>73.554599999999994</v>
      </c>
      <c r="G212" s="2">
        <f>'Moving Avg'!F212</f>
        <v>74.12733999999999</v>
      </c>
      <c r="H212" s="2">
        <f>'Moving Avg'!G212</f>
        <v>75.718626000000015</v>
      </c>
      <c r="I212" s="2">
        <f>'Moving Avg'!H212</f>
        <v>74.177457000000004</v>
      </c>
      <c r="J212" s="5" t="str">
        <f>OBV!F212</f>
        <v>BEARISH</v>
      </c>
      <c r="K212" s="5" t="str">
        <f>OBV!G212</f>
        <v>STRONG</v>
      </c>
      <c r="L212" s="5" t="str">
        <f>OBV!H212</f>
        <v>CONFIRMED BEARISH</v>
      </c>
      <c r="M212" s="7">
        <f t="shared" si="30"/>
        <v>50</v>
      </c>
      <c r="N212" s="7">
        <f t="shared" si="31"/>
        <v>0</v>
      </c>
      <c r="O212" s="7">
        <f t="shared" si="32"/>
        <v>0</v>
      </c>
      <c r="P212" s="7">
        <f t="shared" si="33"/>
        <v>33</v>
      </c>
      <c r="Q212" s="8">
        <f t="shared" si="34"/>
        <v>22.45</v>
      </c>
      <c r="R212" s="8">
        <f t="shared" si="35"/>
        <v>18.25</v>
      </c>
      <c r="S212" s="8">
        <f t="shared" si="36"/>
        <v>22.35</v>
      </c>
      <c r="T212" s="8">
        <f t="shared" si="37"/>
        <v>20.75</v>
      </c>
      <c r="U212" s="7">
        <f t="shared" si="38"/>
        <v>21.016666666666669</v>
      </c>
      <c r="V212" s="7">
        <f t="shared" si="39"/>
        <v>20.950000000000003</v>
      </c>
    </row>
    <row r="213" spans="1:22" ht="13.5" x14ac:dyDescent="0.25">
      <c r="A213" s="3">
        <f>RSI!A213</f>
        <v>42614</v>
      </c>
      <c r="B213" s="2">
        <f>RSI!B213</f>
        <v>72.532399999999996</v>
      </c>
      <c r="C213" s="2">
        <f>RSI!I213</f>
        <v>16.731436569822577</v>
      </c>
      <c r="D213" s="2">
        <f>MACD!E213</f>
        <v>0.14188659325455433</v>
      </c>
      <c r="E213" s="2">
        <f>MACD!F213</f>
        <v>-0.10668076362347745</v>
      </c>
      <c r="F213" s="2">
        <f>'Moving Avg'!D213</f>
        <v>73.350159999999988</v>
      </c>
      <c r="G213" s="2">
        <f>'Moving Avg'!F213</f>
        <v>74.049189999999996</v>
      </c>
      <c r="H213" s="2">
        <f>'Moving Avg'!G213</f>
        <v>75.653164000000018</v>
      </c>
      <c r="I213" s="2">
        <f>'Moving Avg'!H213</f>
        <v>74.136157499999996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  <c r="M213" s="7">
        <f t="shared" si="30"/>
        <v>50</v>
      </c>
      <c r="N213" s="7">
        <f t="shared" si="31"/>
        <v>0</v>
      </c>
      <c r="O213" s="7">
        <f t="shared" si="32"/>
        <v>0</v>
      </c>
      <c r="P213" s="7">
        <f t="shared" si="33"/>
        <v>16.5</v>
      </c>
      <c r="Q213" s="8">
        <f t="shared" si="34"/>
        <v>19.975000000000001</v>
      </c>
      <c r="R213" s="8">
        <f t="shared" si="35"/>
        <v>14.125</v>
      </c>
      <c r="S213" s="8">
        <f t="shared" si="36"/>
        <v>14.925000000000001</v>
      </c>
      <c r="T213" s="8">
        <f t="shared" si="37"/>
        <v>16.625</v>
      </c>
      <c r="U213" s="7">
        <f t="shared" si="38"/>
        <v>16.341666666666669</v>
      </c>
      <c r="V213" s="7">
        <f t="shared" si="39"/>
        <v>16.412500000000001</v>
      </c>
    </row>
    <row r="214" spans="1:22" ht="13.5" x14ac:dyDescent="0.25">
      <c r="A214" s="3">
        <f>RSI!A214</f>
        <v>42615</v>
      </c>
      <c r="B214" s="2">
        <f>RSI!B214</f>
        <v>72.532399999999996</v>
      </c>
      <c r="C214" s="2">
        <f>RSI!I214</f>
        <v>16.731436569822577</v>
      </c>
      <c r="D214" s="2">
        <f>MACD!E214</f>
        <v>0.29789575217206732</v>
      </c>
      <c r="E214" s="2">
        <f>MACD!F214</f>
        <v>-2.5765460464368499E-2</v>
      </c>
      <c r="F214" s="2">
        <f>'Moving Avg'!D214</f>
        <v>73.145719999999997</v>
      </c>
      <c r="G214" s="2">
        <f>'Moving Avg'!F214</f>
        <v>73.971040000000002</v>
      </c>
      <c r="H214" s="2">
        <f>'Moving Avg'!G214</f>
        <v>75.543806000000018</v>
      </c>
      <c r="I214" s="2">
        <f>'Moving Avg'!H214</f>
        <v>74.094858000000016</v>
      </c>
      <c r="J214" s="5" t="str">
        <f>OBV!F214</f>
        <v>BEARISH</v>
      </c>
      <c r="K214" s="5" t="str">
        <f>OBV!G214</f>
        <v>NEUTRAL</v>
      </c>
      <c r="L214" s="5" t="str">
        <f>OBV!H214</f>
        <v>CONFIRMED BEARISH</v>
      </c>
      <c r="M214" s="7">
        <f t="shared" si="30"/>
        <v>50</v>
      </c>
      <c r="N214" s="7">
        <f t="shared" si="31"/>
        <v>0</v>
      </c>
      <c r="O214" s="7">
        <f t="shared" si="32"/>
        <v>0</v>
      </c>
      <c r="P214" s="7">
        <f t="shared" si="33"/>
        <v>16.5</v>
      </c>
      <c r="Q214" s="8">
        <f t="shared" si="34"/>
        <v>19.975000000000001</v>
      </c>
      <c r="R214" s="8">
        <f t="shared" si="35"/>
        <v>14.125</v>
      </c>
      <c r="S214" s="8">
        <f t="shared" si="36"/>
        <v>14.925000000000001</v>
      </c>
      <c r="T214" s="8">
        <f t="shared" si="37"/>
        <v>16.625</v>
      </c>
      <c r="U214" s="7">
        <f t="shared" si="38"/>
        <v>16.341666666666669</v>
      </c>
      <c r="V214" s="7">
        <f t="shared" si="39"/>
        <v>16.412500000000001</v>
      </c>
    </row>
    <row r="215" spans="1:22" ht="13.5" x14ac:dyDescent="0.25">
      <c r="A215" s="3">
        <f>RSI!A215</f>
        <v>42618</v>
      </c>
      <c r="B215" s="2">
        <f>RSI!B215</f>
        <v>70.028300000000002</v>
      </c>
      <c r="C215" s="2">
        <f>RSI!I215</f>
        <v>8.2225891253201695</v>
      </c>
      <c r="D215" s="2">
        <f>MACD!E215</f>
        <v>0.62545568292314613</v>
      </c>
      <c r="E215" s="2">
        <f>MACD!F215</f>
        <v>0.10447876821313443</v>
      </c>
      <c r="F215" s="2">
        <f>'Moving Avg'!D215</f>
        <v>72.440460000000002</v>
      </c>
      <c r="G215" s="2">
        <f>'Moving Avg'!F215</f>
        <v>73.767685</v>
      </c>
      <c r="H215" s="2">
        <f>'Moving Avg'!G215</f>
        <v>75.337638000000013</v>
      </c>
      <c r="I215" s="2">
        <f>'Moving Avg'!H215</f>
        <v>74.041038000000015</v>
      </c>
      <c r="J215" s="5" t="str">
        <f>OBV!F215</f>
        <v>BEARISH</v>
      </c>
      <c r="K215" s="5" t="str">
        <f>OBV!G215</f>
        <v>NEUTRAL</v>
      </c>
      <c r="L215" s="5" t="str">
        <f>OBV!H215</f>
        <v>CONFIRMED BEARISH</v>
      </c>
      <c r="M215" s="7">
        <f t="shared" si="30"/>
        <v>50</v>
      </c>
      <c r="N215" s="7">
        <f t="shared" si="31"/>
        <v>0</v>
      </c>
      <c r="O215" s="7">
        <f t="shared" si="32"/>
        <v>0</v>
      </c>
      <c r="P215" s="7">
        <f t="shared" si="33"/>
        <v>16.5</v>
      </c>
      <c r="Q215" s="8">
        <f t="shared" si="34"/>
        <v>19.975000000000001</v>
      </c>
      <c r="R215" s="8">
        <f t="shared" si="35"/>
        <v>14.125</v>
      </c>
      <c r="S215" s="8">
        <f t="shared" si="36"/>
        <v>14.925000000000001</v>
      </c>
      <c r="T215" s="8">
        <f t="shared" si="37"/>
        <v>16.625</v>
      </c>
      <c r="U215" s="7">
        <f t="shared" si="38"/>
        <v>16.341666666666669</v>
      </c>
      <c r="V215" s="7">
        <f t="shared" si="39"/>
        <v>16.412500000000001</v>
      </c>
    </row>
    <row r="216" spans="1:22" ht="13.5" x14ac:dyDescent="0.25">
      <c r="A216" s="3">
        <f>RSI!A216</f>
        <v>42619</v>
      </c>
      <c r="B216" s="2">
        <f>RSI!B216</f>
        <v>72.5381</v>
      </c>
      <c r="C216" s="2">
        <f>RSI!I216</f>
        <v>40.747509661775048</v>
      </c>
      <c r="D216" s="2">
        <f>MACD!E216</f>
        <v>0.74082536447545522</v>
      </c>
      <c r="E216" s="2">
        <f>MACD!F216</f>
        <v>0.23174808746559858</v>
      </c>
      <c r="F216" s="2">
        <f>'Moving Avg'!D216</f>
        <v>72.237159999999989</v>
      </c>
      <c r="G216" s="2">
        <f>'Moving Avg'!F216</f>
        <v>73.689819999999997</v>
      </c>
      <c r="H216" s="2">
        <f>'Moving Avg'!G216</f>
        <v>75.181666000000007</v>
      </c>
      <c r="I216" s="2">
        <f>'Moving Avg'!H216</f>
        <v>73.999767000000006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16.5</v>
      </c>
      <c r="Q216" s="8">
        <f t="shared" si="34"/>
        <v>11.225</v>
      </c>
      <c r="R216" s="8">
        <f t="shared" si="35"/>
        <v>9.125</v>
      </c>
      <c r="S216" s="8">
        <f t="shared" si="36"/>
        <v>11.175000000000001</v>
      </c>
      <c r="T216" s="8">
        <f t="shared" si="37"/>
        <v>10.375</v>
      </c>
      <c r="U216" s="7">
        <f t="shared" si="38"/>
        <v>10.508333333333335</v>
      </c>
      <c r="V216" s="7">
        <f t="shared" si="39"/>
        <v>10.475000000000001</v>
      </c>
    </row>
    <row r="217" spans="1:22" ht="13.5" x14ac:dyDescent="0.25">
      <c r="A217" s="3">
        <f>RSI!A217</f>
        <v>42620</v>
      </c>
      <c r="B217" s="2">
        <f>RSI!B217</f>
        <v>72.5381</v>
      </c>
      <c r="C217" s="2">
        <f>RSI!I217</f>
        <v>40.747509661775048</v>
      </c>
      <c r="D217" s="2">
        <f>MACD!E217</f>
        <v>0.84594377179448088</v>
      </c>
      <c r="E217" s="2">
        <f>MACD!F217</f>
        <v>0.35458722433137507</v>
      </c>
      <c r="F217" s="2">
        <f>'Moving Avg'!D217</f>
        <v>72.03385999999999</v>
      </c>
      <c r="G217" s="2">
        <f>'Moving Avg'!F217</f>
        <v>73.611954999999995</v>
      </c>
      <c r="H217" s="2">
        <f>'Moving Avg'!G217</f>
        <v>75.031534000000008</v>
      </c>
      <c r="I217" s="2">
        <f>'Moving Avg'!H217</f>
        <v>73.946630500000012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  <c r="M217" s="7">
        <f t="shared" si="30"/>
        <v>25</v>
      </c>
      <c r="N217" s="7">
        <f t="shared" si="31"/>
        <v>0</v>
      </c>
      <c r="O217" s="7">
        <f t="shared" si="32"/>
        <v>0</v>
      </c>
      <c r="P217" s="7">
        <f t="shared" si="33"/>
        <v>16.5</v>
      </c>
      <c r="Q217" s="8">
        <f t="shared" si="34"/>
        <v>11.225</v>
      </c>
      <c r="R217" s="8">
        <f t="shared" si="35"/>
        <v>9.125</v>
      </c>
      <c r="S217" s="8">
        <f t="shared" si="36"/>
        <v>11.175000000000001</v>
      </c>
      <c r="T217" s="8">
        <f t="shared" si="37"/>
        <v>10.375</v>
      </c>
      <c r="U217" s="7">
        <f t="shared" si="38"/>
        <v>10.508333333333335</v>
      </c>
      <c r="V217" s="7">
        <f t="shared" si="39"/>
        <v>10.475000000000001</v>
      </c>
    </row>
    <row r="218" spans="1:22" ht="13.5" x14ac:dyDescent="0.25">
      <c r="A218" s="3">
        <f>RSI!A218</f>
        <v>42621</v>
      </c>
      <c r="B218" s="2">
        <f>RSI!B218</f>
        <v>72.5381</v>
      </c>
      <c r="C218" s="2">
        <f>RSI!I218</f>
        <v>40.747509661775055</v>
      </c>
      <c r="D218" s="2">
        <f>MACD!E218</f>
        <v>0.78540185420347086</v>
      </c>
      <c r="E218" s="2">
        <f>MACD!F218</f>
        <v>0.44075015030579423</v>
      </c>
      <c r="F218" s="2">
        <f>'Moving Avg'!D218</f>
        <v>72.034999999999997</v>
      </c>
      <c r="G218" s="2">
        <f>'Moving Avg'!F218</f>
        <v>73.534089999999992</v>
      </c>
      <c r="H218" s="2">
        <f>'Moving Avg'!G218</f>
        <v>74.881401999999994</v>
      </c>
      <c r="I218" s="2">
        <f>'Moving Avg'!H218</f>
        <v>73.893494000000004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33</v>
      </c>
      <c r="Q218" s="8">
        <f t="shared" si="34"/>
        <v>13.7</v>
      </c>
      <c r="R218" s="8">
        <f t="shared" si="35"/>
        <v>13.25</v>
      </c>
      <c r="S218" s="8">
        <f t="shared" si="36"/>
        <v>18.600000000000001</v>
      </c>
      <c r="T218" s="8">
        <f t="shared" si="37"/>
        <v>14.5</v>
      </c>
      <c r="U218" s="7">
        <f t="shared" si="38"/>
        <v>15.183333333333332</v>
      </c>
      <c r="V218" s="7">
        <f t="shared" si="39"/>
        <v>15.012499999999999</v>
      </c>
    </row>
    <row r="219" spans="1:22" ht="13.5" x14ac:dyDescent="0.25">
      <c r="A219" s="3">
        <f>RSI!A219</f>
        <v>42622</v>
      </c>
      <c r="B219" s="2">
        <f>RSI!B219</f>
        <v>72.5381</v>
      </c>
      <c r="C219" s="2">
        <f>RSI!I219</f>
        <v>40.747509661775055</v>
      </c>
      <c r="D219" s="2">
        <f>MACD!E219</f>
        <v>0.74060232498882783</v>
      </c>
      <c r="E219" s="2">
        <f>MACD!F219</f>
        <v>0.50072058524240093</v>
      </c>
      <c r="F219" s="2">
        <f>'Moving Avg'!D219</f>
        <v>72.036139999999989</v>
      </c>
      <c r="G219" s="2">
        <f>'Moving Avg'!F219</f>
        <v>73.456224999999989</v>
      </c>
      <c r="H219" s="2">
        <f>'Moving Avg'!G219</f>
        <v>74.731269999999995</v>
      </c>
      <c r="I219" s="2">
        <f>'Moving Avg'!H219</f>
        <v>73.827890500000009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33</v>
      </c>
      <c r="Q219" s="8">
        <f t="shared" si="34"/>
        <v>13.7</v>
      </c>
      <c r="R219" s="8">
        <f t="shared" si="35"/>
        <v>13.25</v>
      </c>
      <c r="S219" s="8">
        <f t="shared" si="36"/>
        <v>18.600000000000001</v>
      </c>
      <c r="T219" s="8">
        <f t="shared" si="37"/>
        <v>14.5</v>
      </c>
      <c r="U219" s="7">
        <f t="shared" si="38"/>
        <v>15.183333333333332</v>
      </c>
      <c r="V219" s="7">
        <f t="shared" si="39"/>
        <v>15.012499999999999</v>
      </c>
    </row>
    <row r="220" spans="1:22" ht="13.5" x14ac:dyDescent="0.25">
      <c r="A220" s="3">
        <f>RSI!A220</f>
        <v>42627</v>
      </c>
      <c r="B220" s="2">
        <f>RSI!B220</f>
        <v>72.5381</v>
      </c>
      <c r="C220" s="2">
        <f>RSI!I220</f>
        <v>40.747509661775055</v>
      </c>
      <c r="D220" s="2">
        <f>MACD!E220</f>
        <v>0.70864711178658979</v>
      </c>
      <c r="E220" s="2">
        <f>MACD!F220</f>
        <v>0.54230589055123879</v>
      </c>
      <c r="F220" s="2">
        <f>'Moving Avg'!D220</f>
        <v>72.5381</v>
      </c>
      <c r="G220" s="2">
        <f>'Moving Avg'!F220</f>
        <v>73.378359999999986</v>
      </c>
      <c r="H220" s="2">
        <f>'Moving Avg'!G220</f>
        <v>74.581137999999996</v>
      </c>
      <c r="I220" s="2">
        <f>'Moving Avg'!H220</f>
        <v>73.762287000000001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33</v>
      </c>
      <c r="Q220" s="8">
        <f t="shared" si="34"/>
        <v>13.7</v>
      </c>
      <c r="R220" s="8">
        <f t="shared" si="35"/>
        <v>13.25</v>
      </c>
      <c r="S220" s="8">
        <f t="shared" si="36"/>
        <v>18.600000000000001</v>
      </c>
      <c r="T220" s="8">
        <f t="shared" si="37"/>
        <v>14.5</v>
      </c>
      <c r="U220" s="7">
        <f t="shared" si="38"/>
        <v>15.183333333333332</v>
      </c>
      <c r="V220" s="7">
        <f t="shared" si="39"/>
        <v>15.012499999999999</v>
      </c>
    </row>
    <row r="221" spans="1:22" ht="13.5" x14ac:dyDescent="0.25">
      <c r="A221" s="3">
        <f>RSI!A221</f>
        <v>42628</v>
      </c>
      <c r="B221" s="2">
        <f>RSI!B221</f>
        <v>72.5381</v>
      </c>
      <c r="C221" s="2">
        <f>RSI!I221</f>
        <v>40.747509661775055</v>
      </c>
      <c r="D221" s="2">
        <f>MACD!E221</f>
        <v>0.68711927110921067</v>
      </c>
      <c r="E221" s="2">
        <f>MACD!F221</f>
        <v>0.57126856666283321</v>
      </c>
      <c r="F221" s="2">
        <f>'Moving Avg'!D221</f>
        <v>72.5381</v>
      </c>
      <c r="G221" s="2">
        <f>'Moving Avg'!F221</f>
        <v>73.276424999999989</v>
      </c>
      <c r="H221" s="2">
        <f>'Moving Avg'!G221</f>
        <v>74.431005999999982</v>
      </c>
      <c r="I221" s="2">
        <f>'Moving Avg'!H221</f>
        <v>73.696683500000006</v>
      </c>
      <c r="J221" s="5" t="str">
        <f>OBV!F221</f>
        <v>NEUTRAL</v>
      </c>
      <c r="K221" s="5" t="str">
        <f>OBV!G221</f>
        <v>NEUTRAL</v>
      </c>
      <c r="L221" s="5" t="str">
        <f>OBV!H221</f>
        <v>NEUTRAL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33</v>
      </c>
      <c r="Q221" s="8">
        <f t="shared" si="34"/>
        <v>13.7</v>
      </c>
      <c r="R221" s="8">
        <f t="shared" si="35"/>
        <v>13.25</v>
      </c>
      <c r="S221" s="8">
        <f t="shared" si="36"/>
        <v>18.600000000000001</v>
      </c>
      <c r="T221" s="8">
        <f t="shared" si="37"/>
        <v>14.5</v>
      </c>
      <c r="U221" s="7">
        <f t="shared" si="38"/>
        <v>15.183333333333332</v>
      </c>
      <c r="V221" s="7">
        <f t="shared" si="39"/>
        <v>15.012499999999999</v>
      </c>
    </row>
    <row r="222" spans="1:22" ht="13.5" x14ac:dyDescent="0.25">
      <c r="A222" s="3">
        <f>RSI!A222</f>
        <v>42629</v>
      </c>
      <c r="B222" s="2">
        <f>RSI!B222</f>
        <v>72.5381</v>
      </c>
      <c r="C222" s="2">
        <f>RSI!I222</f>
        <v>40.747509661775055</v>
      </c>
      <c r="D222" s="2">
        <f>MACD!E222</f>
        <v>0.67400635580801804</v>
      </c>
      <c r="E222" s="2">
        <f>MACD!F222</f>
        <v>0.59181612449187027</v>
      </c>
      <c r="F222" s="2">
        <f>'Moving Avg'!D222</f>
        <v>72.5381</v>
      </c>
      <c r="G222" s="2">
        <f>'Moving Avg'!F222</f>
        <v>73.174489999999992</v>
      </c>
      <c r="H222" s="2">
        <f>'Moving Avg'!G222</f>
        <v>74.280873999999997</v>
      </c>
      <c r="I222" s="2">
        <f>'Moving Avg'!H222</f>
        <v>73.631079999999997</v>
      </c>
      <c r="J222" s="5" t="str">
        <f>OBV!F222</f>
        <v>NEUTRAL</v>
      </c>
      <c r="K222" s="5" t="str">
        <f>OBV!G222</f>
        <v>NEUTRAL</v>
      </c>
      <c r="L222" s="5" t="str">
        <f>OBV!H222</f>
        <v>NEUTRAL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33</v>
      </c>
      <c r="Q222" s="8">
        <f t="shared" si="34"/>
        <v>13.7</v>
      </c>
      <c r="R222" s="8">
        <f t="shared" si="35"/>
        <v>13.25</v>
      </c>
      <c r="S222" s="8">
        <f t="shared" si="36"/>
        <v>18.600000000000001</v>
      </c>
      <c r="T222" s="8">
        <f t="shared" si="37"/>
        <v>14.5</v>
      </c>
      <c r="U222" s="7">
        <f t="shared" si="38"/>
        <v>15.183333333333332</v>
      </c>
      <c r="V222" s="7">
        <f t="shared" si="39"/>
        <v>15.012499999999999</v>
      </c>
    </row>
    <row r="223" spans="1:22" ht="13.5" x14ac:dyDescent="0.25">
      <c r="A223" s="3">
        <f>RSI!A223</f>
        <v>42632</v>
      </c>
      <c r="B223" s="2">
        <f>RSI!B223</f>
        <v>72.5381</v>
      </c>
      <c r="C223" s="2">
        <f>RSI!I223</f>
        <v>40.747509661775062</v>
      </c>
      <c r="D223" s="2">
        <f>MACD!E223</f>
        <v>0.51037422722951931</v>
      </c>
      <c r="E223" s="2">
        <f>MACD!F223</f>
        <v>0.57552774503940007</v>
      </c>
      <c r="F223" s="2">
        <f>'Moving Avg'!D223</f>
        <v>72.5381</v>
      </c>
      <c r="G223" s="2">
        <f>'Moving Avg'!F223</f>
        <v>73.072824999999995</v>
      </c>
      <c r="H223" s="2">
        <f>'Moving Avg'!G223</f>
        <v>74.130741999999998</v>
      </c>
      <c r="I223" s="2">
        <f>'Moving Avg'!H223</f>
        <v>73.565476500000003</v>
      </c>
      <c r="J223" s="5" t="str">
        <f>OBV!F223</f>
        <v>NEUTRAL</v>
      </c>
      <c r="K223" s="5" t="str">
        <f>OBV!G223</f>
        <v>NEUTRAL</v>
      </c>
      <c r="L223" s="5" t="str">
        <f>OBV!H223</f>
        <v>NEUTRAL</v>
      </c>
      <c r="M223" s="7">
        <f t="shared" si="30"/>
        <v>25</v>
      </c>
      <c r="N223" s="7">
        <f t="shared" si="31"/>
        <v>100</v>
      </c>
      <c r="O223" s="7">
        <f t="shared" si="32"/>
        <v>0</v>
      </c>
      <c r="P223" s="7">
        <f t="shared" si="33"/>
        <v>33</v>
      </c>
      <c r="Q223" s="8">
        <f t="shared" si="34"/>
        <v>48.7</v>
      </c>
      <c r="R223" s="8">
        <f t="shared" si="35"/>
        <v>33.25</v>
      </c>
      <c r="S223" s="8">
        <f t="shared" si="36"/>
        <v>33.6</v>
      </c>
      <c r="T223" s="8">
        <f t="shared" si="37"/>
        <v>39.5</v>
      </c>
      <c r="U223" s="7">
        <f t="shared" si="38"/>
        <v>38.516666666666673</v>
      </c>
      <c r="V223" s="7">
        <f t="shared" si="39"/>
        <v>38.762500000000003</v>
      </c>
    </row>
    <row r="224" spans="1:22" ht="13.5" x14ac:dyDescent="0.25">
      <c r="A224" s="3">
        <f>RSI!A224</f>
        <v>42633</v>
      </c>
      <c r="B224" s="2">
        <f>RSI!B224</f>
        <v>72.5381</v>
      </c>
      <c r="C224" s="2">
        <f>RSI!I224</f>
        <v>40.747509661775062</v>
      </c>
      <c r="D224" s="2">
        <f>MACD!E224</f>
        <v>0.3762912293149725</v>
      </c>
      <c r="E224" s="2">
        <f>MACD!F224</f>
        <v>0.53568044189451458</v>
      </c>
      <c r="F224" s="2">
        <f>'Moving Avg'!D224</f>
        <v>72.5381</v>
      </c>
      <c r="G224" s="2">
        <f>'Moving Avg'!F224</f>
        <v>72.971159999999998</v>
      </c>
      <c r="H224" s="2">
        <f>'Moving Avg'!G224</f>
        <v>74.05265</v>
      </c>
      <c r="I224" s="2">
        <f>'Moving Avg'!H224</f>
        <v>73.499872999999994</v>
      </c>
      <c r="J224" s="5" t="str">
        <f>OBV!F224</f>
        <v>NEUTRAL</v>
      </c>
      <c r="K224" s="5" t="str">
        <f>OBV!G224</f>
        <v>NEUTRAL</v>
      </c>
      <c r="L224" s="5" t="str">
        <f>OBV!H224</f>
        <v>NEUTRAL</v>
      </c>
      <c r="M224" s="7">
        <f t="shared" si="30"/>
        <v>25</v>
      </c>
      <c r="N224" s="7">
        <f t="shared" si="31"/>
        <v>100</v>
      </c>
      <c r="O224" s="7">
        <f t="shared" si="32"/>
        <v>0</v>
      </c>
      <c r="P224" s="7">
        <f t="shared" si="33"/>
        <v>33</v>
      </c>
      <c r="Q224" s="8">
        <f t="shared" si="34"/>
        <v>48.7</v>
      </c>
      <c r="R224" s="8">
        <f t="shared" si="35"/>
        <v>33.25</v>
      </c>
      <c r="S224" s="8">
        <f t="shared" si="36"/>
        <v>33.6</v>
      </c>
      <c r="T224" s="8">
        <f t="shared" si="37"/>
        <v>39.5</v>
      </c>
      <c r="U224" s="7">
        <f t="shared" si="38"/>
        <v>38.516666666666673</v>
      </c>
      <c r="V224" s="7">
        <f t="shared" si="39"/>
        <v>38.762500000000003</v>
      </c>
    </row>
    <row r="225" spans="1:22" ht="13.5" x14ac:dyDescent="0.25">
      <c r="A225" s="3">
        <f>RSI!A225</f>
        <v>42634</v>
      </c>
      <c r="B225" s="2">
        <f>RSI!B225</f>
        <v>70.874200000000002</v>
      </c>
      <c r="C225" s="2">
        <f>RSI!I225</f>
        <v>27.952282987343324</v>
      </c>
      <c r="D225" s="2">
        <f>MACD!E225</f>
        <v>4.8929690763372946E-3</v>
      </c>
      <c r="E225" s="2">
        <f>MACD!F225</f>
        <v>0.42952294733087915</v>
      </c>
      <c r="F225" s="2">
        <f>'Moving Avg'!D225</f>
        <v>72.20532</v>
      </c>
      <c r="G225" s="2">
        <f>'Moving Avg'!F225</f>
        <v>72.786299999999997</v>
      </c>
      <c r="H225" s="2">
        <f>'Moving Avg'!G225</f>
        <v>73.941280000000006</v>
      </c>
      <c r="I225" s="2">
        <f>'Moving Avg'!H225</f>
        <v>73.42595</v>
      </c>
      <c r="J225" s="5" t="str">
        <f>OBV!F225</f>
        <v>BEARISH</v>
      </c>
      <c r="K225" s="5" t="str">
        <f>OBV!G225</f>
        <v>STRONG</v>
      </c>
      <c r="L225" s="5" t="str">
        <f>OBV!H225</f>
        <v>CONFIRMED BEARISH</v>
      </c>
      <c r="M225" s="7">
        <f t="shared" si="30"/>
        <v>50</v>
      </c>
      <c r="N225" s="7">
        <f t="shared" si="31"/>
        <v>100</v>
      </c>
      <c r="O225" s="7">
        <f t="shared" si="32"/>
        <v>0</v>
      </c>
      <c r="P225" s="7">
        <f t="shared" si="33"/>
        <v>33</v>
      </c>
      <c r="Q225" s="8">
        <f t="shared" si="34"/>
        <v>57.45</v>
      </c>
      <c r="R225" s="8">
        <f t="shared" si="35"/>
        <v>38.25</v>
      </c>
      <c r="S225" s="8">
        <f t="shared" si="36"/>
        <v>37.35</v>
      </c>
      <c r="T225" s="8">
        <f t="shared" si="37"/>
        <v>45.75</v>
      </c>
      <c r="U225" s="7">
        <f t="shared" si="38"/>
        <v>44.35</v>
      </c>
      <c r="V225" s="7">
        <f t="shared" si="39"/>
        <v>44.7</v>
      </c>
    </row>
    <row r="226" spans="1:22" ht="13.5" x14ac:dyDescent="0.25">
      <c r="A226" s="3">
        <f>RSI!A226</f>
        <v>42635</v>
      </c>
      <c r="B226" s="2">
        <f>RSI!B226</f>
        <v>70.874200000000002</v>
      </c>
      <c r="C226" s="2">
        <f>RSI!I226</f>
        <v>27.952282987343324</v>
      </c>
      <c r="D226" s="2">
        <f>MACD!E226</f>
        <v>9.0338856706168258E-2</v>
      </c>
      <c r="E226" s="2">
        <f>MACD!F226</f>
        <v>0.36168612920593701</v>
      </c>
      <c r="F226" s="2">
        <f>'Moving Avg'!D226</f>
        <v>71.872540000000001</v>
      </c>
      <c r="G226" s="2">
        <f>'Moving Avg'!F226</f>
        <v>72.601439999999997</v>
      </c>
      <c r="H226" s="2">
        <f>'Moving Avg'!G226</f>
        <v>73.829910000000012</v>
      </c>
      <c r="I226" s="2">
        <f>'Moving Avg'!H226</f>
        <v>73.352027000000007</v>
      </c>
      <c r="J226" s="5" t="str">
        <f>OBV!F226</f>
        <v>BEARISH</v>
      </c>
      <c r="K226" s="5" t="str">
        <f>OBV!G226</f>
        <v>STRONG</v>
      </c>
      <c r="L226" s="5" t="str">
        <f>OBV!H226</f>
        <v>CONFIRMED BEARISH</v>
      </c>
      <c r="M226" s="7">
        <f t="shared" si="30"/>
        <v>50</v>
      </c>
      <c r="N226" s="7">
        <f t="shared" si="31"/>
        <v>100</v>
      </c>
      <c r="O226" s="7">
        <f t="shared" si="32"/>
        <v>0</v>
      </c>
      <c r="P226" s="7">
        <f t="shared" si="33"/>
        <v>33</v>
      </c>
      <c r="Q226" s="8">
        <f t="shared" si="34"/>
        <v>57.45</v>
      </c>
      <c r="R226" s="8">
        <f t="shared" si="35"/>
        <v>38.25</v>
      </c>
      <c r="S226" s="8">
        <f t="shared" si="36"/>
        <v>37.35</v>
      </c>
      <c r="T226" s="8">
        <f t="shared" si="37"/>
        <v>45.75</v>
      </c>
      <c r="U226" s="7">
        <f t="shared" si="38"/>
        <v>44.35</v>
      </c>
      <c r="V226" s="7">
        <f t="shared" si="39"/>
        <v>44.7</v>
      </c>
    </row>
    <row r="227" spans="1:22" ht="13.5" x14ac:dyDescent="0.25">
      <c r="A227" s="3">
        <f>RSI!A227</f>
        <v>42636</v>
      </c>
      <c r="B227" s="2">
        <f>RSI!B227</f>
        <v>70.874200000000002</v>
      </c>
      <c r="C227" s="2">
        <f>RSI!I227</f>
        <v>27.952282987343324</v>
      </c>
      <c r="D227" s="2">
        <f>MACD!E227</f>
        <v>0.17521596118302796</v>
      </c>
      <c r="E227" s="2">
        <f>MACD!F227</f>
        <v>0.32439209560135518</v>
      </c>
      <c r="F227" s="2">
        <f>'Moving Avg'!D227</f>
        <v>71.539760000000001</v>
      </c>
      <c r="G227" s="2">
        <f>'Moving Avg'!F227</f>
        <v>72.416579999999982</v>
      </c>
      <c r="H227" s="2">
        <f>'Moving Avg'!G227</f>
        <v>73.718540000000033</v>
      </c>
      <c r="I227" s="2">
        <f>'Moving Avg'!H227</f>
        <v>73.278103999999999</v>
      </c>
      <c r="J227" s="5" t="str">
        <f>OBV!F227</f>
        <v>BEARISH</v>
      </c>
      <c r="K227" s="5" t="str">
        <f>OBV!G227</f>
        <v>STRONG</v>
      </c>
      <c r="L227" s="5" t="str">
        <f>OBV!H227</f>
        <v>CONFIRMED BEARISH</v>
      </c>
      <c r="M227" s="7">
        <f t="shared" si="30"/>
        <v>50</v>
      </c>
      <c r="N227" s="7">
        <f t="shared" si="31"/>
        <v>100</v>
      </c>
      <c r="O227" s="7">
        <f t="shared" si="32"/>
        <v>0</v>
      </c>
      <c r="P227" s="7">
        <f t="shared" si="33"/>
        <v>33</v>
      </c>
      <c r="Q227" s="8">
        <f t="shared" si="34"/>
        <v>57.45</v>
      </c>
      <c r="R227" s="8">
        <f t="shared" si="35"/>
        <v>38.25</v>
      </c>
      <c r="S227" s="8">
        <f t="shared" si="36"/>
        <v>37.35</v>
      </c>
      <c r="T227" s="8">
        <f t="shared" si="37"/>
        <v>45.75</v>
      </c>
      <c r="U227" s="7">
        <f t="shared" si="38"/>
        <v>44.35</v>
      </c>
      <c r="V227" s="7">
        <f t="shared" si="39"/>
        <v>44.7</v>
      </c>
    </row>
    <row r="228" spans="1:22" ht="13.5" x14ac:dyDescent="0.25">
      <c r="A228" s="3">
        <f>RSI!A228</f>
        <v>42639</v>
      </c>
      <c r="B228" s="2">
        <f>RSI!B228</f>
        <v>70.874200000000002</v>
      </c>
      <c r="C228" s="2">
        <f>RSI!I228</f>
        <v>27.952282987343324</v>
      </c>
      <c r="D228" s="2">
        <f>MACD!E228</f>
        <v>0.25868017738361004</v>
      </c>
      <c r="E228" s="2">
        <f>MACD!F228</f>
        <v>0.31124971195780615</v>
      </c>
      <c r="F228" s="2">
        <f>'Moving Avg'!D228</f>
        <v>71.206980000000001</v>
      </c>
      <c r="G228" s="2">
        <f>'Moving Avg'!F228</f>
        <v>72.282559999999989</v>
      </c>
      <c r="H228" s="2">
        <f>'Moving Avg'!G228</f>
        <v>73.607170000000039</v>
      </c>
      <c r="I228" s="2">
        <f>'Moving Avg'!H228</f>
        <v>73.204181000000005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  <c r="M228" s="7">
        <f t="shared" si="30"/>
        <v>50</v>
      </c>
      <c r="N228" s="7">
        <f t="shared" si="31"/>
        <v>100</v>
      </c>
      <c r="O228" s="7">
        <f t="shared" si="32"/>
        <v>0</v>
      </c>
      <c r="P228" s="7">
        <f t="shared" si="33"/>
        <v>33</v>
      </c>
      <c r="Q228" s="8">
        <f t="shared" si="34"/>
        <v>57.45</v>
      </c>
      <c r="R228" s="8">
        <f t="shared" si="35"/>
        <v>38.25</v>
      </c>
      <c r="S228" s="8">
        <f t="shared" si="36"/>
        <v>37.35</v>
      </c>
      <c r="T228" s="8">
        <f t="shared" si="37"/>
        <v>45.75</v>
      </c>
      <c r="U228" s="7">
        <f t="shared" si="38"/>
        <v>44.35</v>
      </c>
      <c r="V228" s="7">
        <f t="shared" si="39"/>
        <v>44.7</v>
      </c>
    </row>
    <row r="229" spans="1:22" ht="13.5" x14ac:dyDescent="0.25">
      <c r="A229" s="3">
        <f>RSI!A229</f>
        <v>42640</v>
      </c>
      <c r="B229" s="2">
        <f>RSI!B229</f>
        <v>70.874200000000002</v>
      </c>
      <c r="C229" s="2">
        <f>RSI!I229</f>
        <v>27.952282987343338</v>
      </c>
      <c r="D229" s="2">
        <f>MACD!E229</f>
        <v>0.34008627067599662</v>
      </c>
      <c r="E229" s="2">
        <f>MACD!F229</f>
        <v>0.31701702370144424</v>
      </c>
      <c r="F229" s="2">
        <f>'Moving Avg'!D229</f>
        <v>70.874200000000002</v>
      </c>
      <c r="G229" s="2">
        <f>'Moving Avg'!F229</f>
        <v>72.148539999999997</v>
      </c>
      <c r="H229" s="2">
        <f>'Moving Avg'!G229</f>
        <v>73.495800000000045</v>
      </c>
      <c r="I229" s="2">
        <f>'Moving Avg'!H229</f>
        <v>73.130257999999998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  <c r="M229" s="7">
        <f t="shared" si="30"/>
        <v>50</v>
      </c>
      <c r="N229" s="7">
        <f t="shared" si="31"/>
        <v>0</v>
      </c>
      <c r="O229" s="7">
        <f t="shared" si="32"/>
        <v>0</v>
      </c>
      <c r="P229" s="7">
        <f t="shared" si="33"/>
        <v>33</v>
      </c>
      <c r="Q229" s="8">
        <f t="shared" si="34"/>
        <v>22.45</v>
      </c>
      <c r="R229" s="8">
        <f t="shared" si="35"/>
        <v>18.25</v>
      </c>
      <c r="S229" s="8">
        <f t="shared" si="36"/>
        <v>22.35</v>
      </c>
      <c r="T229" s="8">
        <f t="shared" si="37"/>
        <v>20.75</v>
      </c>
      <c r="U229" s="7">
        <f t="shared" si="38"/>
        <v>21.016666666666669</v>
      </c>
      <c r="V229" s="7">
        <f t="shared" si="39"/>
        <v>20.950000000000003</v>
      </c>
    </row>
    <row r="230" spans="1:22" ht="13.5" x14ac:dyDescent="0.25">
      <c r="A230" s="3">
        <f>RSI!A230</f>
        <v>42641</v>
      </c>
      <c r="B230" s="2">
        <f>RSI!B230</f>
        <v>70.874200000000002</v>
      </c>
      <c r="C230" s="2">
        <f>RSI!I230</f>
        <v>27.952282987343324</v>
      </c>
      <c r="D230" s="2">
        <f>MACD!E230</f>
        <v>0.41895216974351968</v>
      </c>
      <c r="E230" s="2">
        <f>MACD!F230</f>
        <v>0.33740405290985936</v>
      </c>
      <c r="F230" s="2">
        <f>'Moving Avg'!D230</f>
        <v>70.874200000000002</v>
      </c>
      <c r="G230" s="2">
        <f>'Moving Avg'!F230</f>
        <v>72.01451999999999</v>
      </c>
      <c r="H230" s="2">
        <f>'Moving Avg'!G230</f>
        <v>73.384430000000052</v>
      </c>
      <c r="I230" s="2">
        <f>'Moving Avg'!H230</f>
        <v>73.056831500000001</v>
      </c>
      <c r="J230" s="5" t="str">
        <f>OBV!F230</f>
        <v>NEUTRAL</v>
      </c>
      <c r="K230" s="5" t="str">
        <f>OBV!G230</f>
        <v>NEUTRAL</v>
      </c>
      <c r="L230" s="5" t="str">
        <f>OBV!H230</f>
        <v>NEUTRAL</v>
      </c>
      <c r="M230" s="7">
        <f t="shared" si="30"/>
        <v>50</v>
      </c>
      <c r="N230" s="7">
        <f t="shared" si="31"/>
        <v>0</v>
      </c>
      <c r="O230" s="7">
        <f t="shared" si="32"/>
        <v>0</v>
      </c>
      <c r="P230" s="7">
        <f t="shared" si="33"/>
        <v>33</v>
      </c>
      <c r="Q230" s="8">
        <f t="shared" si="34"/>
        <v>22.45</v>
      </c>
      <c r="R230" s="8">
        <f t="shared" si="35"/>
        <v>18.25</v>
      </c>
      <c r="S230" s="8">
        <f t="shared" si="36"/>
        <v>22.35</v>
      </c>
      <c r="T230" s="8">
        <f t="shared" si="37"/>
        <v>20.75</v>
      </c>
      <c r="U230" s="7">
        <f t="shared" si="38"/>
        <v>21.016666666666669</v>
      </c>
      <c r="V230" s="7">
        <f t="shared" si="39"/>
        <v>20.950000000000003</v>
      </c>
    </row>
    <row r="231" spans="1:22" ht="13.5" x14ac:dyDescent="0.25">
      <c r="A231" s="3">
        <f>RSI!A231</f>
        <v>42642</v>
      </c>
      <c r="B231" s="2">
        <f>RSI!B231</f>
        <v>70.874200000000002</v>
      </c>
      <c r="C231" s="2">
        <f>RSI!I231</f>
        <v>27.952282987343338</v>
      </c>
      <c r="D231" s="2">
        <f>MACD!E231</f>
        <v>0.49492913146602291</v>
      </c>
      <c r="E231" s="2">
        <f>MACD!F231</f>
        <v>0.36890906862109207</v>
      </c>
      <c r="F231" s="2">
        <f>'Moving Avg'!D231</f>
        <v>70.874200000000002</v>
      </c>
      <c r="G231" s="2">
        <f>'Moving Avg'!F231</f>
        <v>71.880499999999984</v>
      </c>
      <c r="H231" s="2">
        <f>'Moving Avg'!G231</f>
        <v>73.273060000000058</v>
      </c>
      <c r="I231" s="2">
        <f>'Moving Avg'!H231</f>
        <v>72.983404999999991</v>
      </c>
      <c r="J231" s="5" t="str">
        <f>OBV!F231</f>
        <v>NEUTRAL</v>
      </c>
      <c r="K231" s="5" t="str">
        <f>OBV!G231</f>
        <v>NEUTRAL</v>
      </c>
      <c r="L231" s="5" t="str">
        <f>OBV!H231</f>
        <v>NEUTRAL</v>
      </c>
      <c r="M231" s="7">
        <f t="shared" si="30"/>
        <v>50</v>
      </c>
      <c r="N231" s="7">
        <f t="shared" si="31"/>
        <v>0</v>
      </c>
      <c r="O231" s="7">
        <f t="shared" si="32"/>
        <v>0</v>
      </c>
      <c r="P231" s="7">
        <f t="shared" si="33"/>
        <v>33</v>
      </c>
      <c r="Q231" s="8">
        <f t="shared" si="34"/>
        <v>22.45</v>
      </c>
      <c r="R231" s="8">
        <f t="shared" si="35"/>
        <v>18.25</v>
      </c>
      <c r="S231" s="8">
        <f t="shared" si="36"/>
        <v>22.35</v>
      </c>
      <c r="T231" s="8">
        <f t="shared" si="37"/>
        <v>20.75</v>
      </c>
      <c r="U231" s="7">
        <f t="shared" si="38"/>
        <v>21.016666666666669</v>
      </c>
      <c r="V231" s="7">
        <f t="shared" si="39"/>
        <v>20.950000000000003</v>
      </c>
    </row>
    <row r="232" spans="1:22" ht="13.5" x14ac:dyDescent="0.25">
      <c r="A232" s="3">
        <f>RSI!A232</f>
        <v>42643</v>
      </c>
      <c r="B232" s="2">
        <f>RSI!B232</f>
        <v>70.874200000000002</v>
      </c>
      <c r="C232" s="2">
        <f>RSI!I232</f>
        <v>27.952282987343338</v>
      </c>
      <c r="D232" s="2">
        <f>MACD!E232</f>
        <v>0.56777684641708959</v>
      </c>
      <c r="E232" s="2">
        <f>MACD!F232</f>
        <v>0.40868262418029161</v>
      </c>
      <c r="F232" s="2">
        <f>'Moving Avg'!D232</f>
        <v>70.874200000000002</v>
      </c>
      <c r="G232" s="2">
        <f>'Moving Avg'!F232</f>
        <v>71.746479999999991</v>
      </c>
      <c r="H232" s="2">
        <f>'Moving Avg'!G232</f>
        <v>73.197818000000069</v>
      </c>
      <c r="I232" s="2">
        <f>'Moving Avg'!H232</f>
        <v>72.909978499999994</v>
      </c>
      <c r="J232" s="5" t="str">
        <f>OBV!F232</f>
        <v>NEUTRAL</v>
      </c>
      <c r="K232" s="5" t="str">
        <f>OBV!G232</f>
        <v>NEUTRAL</v>
      </c>
      <c r="L232" s="5" t="str">
        <f>OBV!H232</f>
        <v>NEUTRAL</v>
      </c>
      <c r="M232" s="7">
        <f t="shared" si="30"/>
        <v>50</v>
      </c>
      <c r="N232" s="7">
        <f t="shared" si="31"/>
        <v>0</v>
      </c>
      <c r="O232" s="7">
        <f t="shared" si="32"/>
        <v>0</v>
      </c>
      <c r="P232" s="7">
        <f t="shared" si="33"/>
        <v>33</v>
      </c>
      <c r="Q232" s="8">
        <f t="shared" si="34"/>
        <v>22.45</v>
      </c>
      <c r="R232" s="8">
        <f t="shared" si="35"/>
        <v>18.25</v>
      </c>
      <c r="S232" s="8">
        <f t="shared" si="36"/>
        <v>22.35</v>
      </c>
      <c r="T232" s="8">
        <f t="shared" si="37"/>
        <v>20.75</v>
      </c>
      <c r="U232" s="7">
        <f t="shared" si="38"/>
        <v>21.016666666666669</v>
      </c>
      <c r="V232" s="7">
        <f t="shared" si="39"/>
        <v>20.950000000000003</v>
      </c>
    </row>
    <row r="233" spans="1:22" ht="13.5" x14ac:dyDescent="0.25">
      <c r="A233" s="3">
        <f>RSI!A233</f>
        <v>42647</v>
      </c>
      <c r="B233" s="2">
        <f>RSI!B233</f>
        <v>70.874200000000002</v>
      </c>
      <c r="C233" s="2">
        <f>RSI!I233</f>
        <v>27.952282987343338</v>
      </c>
      <c r="D233" s="2">
        <f>MACD!E233</f>
        <v>0.63734269891244821</v>
      </c>
      <c r="E233" s="2">
        <f>MACD!F233</f>
        <v>0.45441463912672297</v>
      </c>
      <c r="F233" s="2">
        <f>'Moving Avg'!D233</f>
        <v>70.874200000000002</v>
      </c>
      <c r="G233" s="2">
        <f>'Moving Avg'!F233</f>
        <v>71.663569999999979</v>
      </c>
      <c r="H233" s="2">
        <f>'Moving Avg'!G233</f>
        <v>73.122576000000066</v>
      </c>
      <c r="I233" s="2">
        <f>'Moving Avg'!H233</f>
        <v>72.836917999999997</v>
      </c>
      <c r="J233" s="5" t="str">
        <f>OBV!F233</f>
        <v>NEUTRAL</v>
      </c>
      <c r="K233" s="5" t="str">
        <f>OBV!G233</f>
        <v>NEUTRAL</v>
      </c>
      <c r="L233" s="5" t="str">
        <f>OBV!H233</f>
        <v>NEUTRAL</v>
      </c>
      <c r="M233" s="7">
        <f t="shared" si="30"/>
        <v>50</v>
      </c>
      <c r="N233" s="7">
        <f t="shared" si="31"/>
        <v>0</v>
      </c>
      <c r="O233" s="7">
        <f t="shared" si="32"/>
        <v>0</v>
      </c>
      <c r="P233" s="7">
        <f t="shared" si="33"/>
        <v>33</v>
      </c>
      <c r="Q233" s="8">
        <f t="shared" si="34"/>
        <v>22.45</v>
      </c>
      <c r="R233" s="8">
        <f t="shared" si="35"/>
        <v>18.25</v>
      </c>
      <c r="S233" s="8">
        <f t="shared" si="36"/>
        <v>22.35</v>
      </c>
      <c r="T233" s="8">
        <f t="shared" si="37"/>
        <v>20.75</v>
      </c>
      <c r="U233" s="7">
        <f t="shared" si="38"/>
        <v>21.016666666666669</v>
      </c>
      <c r="V233" s="7">
        <f t="shared" si="39"/>
        <v>20.950000000000003</v>
      </c>
    </row>
    <row r="234" spans="1:22" ht="13.5" x14ac:dyDescent="0.25">
      <c r="A234" s="3">
        <f>RSI!A234</f>
        <v>42648</v>
      </c>
      <c r="B234" s="2">
        <f>RSI!B234</f>
        <v>70.874200000000002</v>
      </c>
      <c r="C234" s="2">
        <f>RSI!I234</f>
        <v>27.952282987343338</v>
      </c>
      <c r="D234" s="2">
        <f>MACD!E234</f>
        <v>0.70354451840127297</v>
      </c>
      <c r="E234" s="2">
        <f>MACD!F234</f>
        <v>0.50424061498163297</v>
      </c>
      <c r="F234" s="2">
        <f>'Moving Avg'!D234</f>
        <v>70.874200000000002</v>
      </c>
      <c r="G234" s="2">
        <f>'Moving Avg'!F234</f>
        <v>71.580659999999995</v>
      </c>
      <c r="H234" s="2">
        <f>'Moving Avg'!G234</f>
        <v>73.047334000000077</v>
      </c>
      <c r="I234" s="2">
        <f>'Moving Avg'!H234</f>
        <v>72.776663999999997</v>
      </c>
      <c r="J234" s="5" t="str">
        <f>OBV!F234</f>
        <v>NEUTRAL</v>
      </c>
      <c r="K234" s="5" t="str">
        <f>OBV!G234</f>
        <v>NEUTRAL</v>
      </c>
      <c r="L234" s="5" t="str">
        <f>OBV!H234</f>
        <v>NEUTRAL</v>
      </c>
      <c r="M234" s="7">
        <f t="shared" si="30"/>
        <v>50</v>
      </c>
      <c r="N234" s="7">
        <f t="shared" si="31"/>
        <v>0</v>
      </c>
      <c r="O234" s="7">
        <f t="shared" si="32"/>
        <v>0</v>
      </c>
      <c r="P234" s="7">
        <f t="shared" si="33"/>
        <v>33</v>
      </c>
      <c r="Q234" s="8">
        <f t="shared" si="34"/>
        <v>22.45</v>
      </c>
      <c r="R234" s="8">
        <f t="shared" si="35"/>
        <v>18.25</v>
      </c>
      <c r="S234" s="8">
        <f t="shared" si="36"/>
        <v>22.35</v>
      </c>
      <c r="T234" s="8">
        <f t="shared" si="37"/>
        <v>20.75</v>
      </c>
      <c r="U234" s="7">
        <f t="shared" si="38"/>
        <v>21.016666666666669</v>
      </c>
      <c r="V234" s="7">
        <f t="shared" si="39"/>
        <v>20.950000000000003</v>
      </c>
    </row>
    <row r="235" spans="1:22" ht="13.5" x14ac:dyDescent="0.25">
      <c r="A235" s="3">
        <f>RSI!A235</f>
        <v>42649</v>
      </c>
      <c r="B235" s="2">
        <f>RSI!B235</f>
        <v>70.874200000000002</v>
      </c>
      <c r="C235" s="2">
        <f>RSI!I235</f>
        <v>27.952282987343338</v>
      </c>
      <c r="D235" s="2">
        <f>MACD!E235</f>
        <v>0.51037164742069763</v>
      </c>
      <c r="E235" s="2">
        <f>MACD!F235</f>
        <v>0.50546682146944599</v>
      </c>
      <c r="F235" s="2">
        <f>'Moving Avg'!D235</f>
        <v>70.874200000000002</v>
      </c>
      <c r="G235" s="2">
        <f>'Moving Avg'!F235</f>
        <v>71.62295499999999</v>
      </c>
      <c r="H235" s="2">
        <f>'Moving Avg'!G235</f>
        <v>72.981828000000093</v>
      </c>
      <c r="I235" s="2">
        <f>'Moving Avg'!H235</f>
        <v>72.726864499999991</v>
      </c>
      <c r="J235" s="5" t="str">
        <f>OBV!F235</f>
        <v>NEUTRAL</v>
      </c>
      <c r="K235" s="5" t="str">
        <f>OBV!G235</f>
        <v>NEUTRAL</v>
      </c>
      <c r="L235" s="5" t="str">
        <f>OBV!H235</f>
        <v>NEUTRAL</v>
      </c>
      <c r="M235" s="7">
        <f t="shared" si="30"/>
        <v>50</v>
      </c>
      <c r="N235" s="7">
        <f t="shared" si="31"/>
        <v>0</v>
      </c>
      <c r="O235" s="7">
        <f t="shared" si="32"/>
        <v>0</v>
      </c>
      <c r="P235" s="7">
        <f t="shared" si="33"/>
        <v>33</v>
      </c>
      <c r="Q235" s="8">
        <f t="shared" si="34"/>
        <v>22.45</v>
      </c>
      <c r="R235" s="8">
        <f t="shared" si="35"/>
        <v>18.25</v>
      </c>
      <c r="S235" s="8">
        <f t="shared" si="36"/>
        <v>22.35</v>
      </c>
      <c r="T235" s="8">
        <f t="shared" si="37"/>
        <v>20.75</v>
      </c>
      <c r="U235" s="7">
        <f t="shared" si="38"/>
        <v>21.016666666666669</v>
      </c>
      <c r="V235" s="7">
        <f t="shared" si="39"/>
        <v>20.950000000000003</v>
      </c>
    </row>
    <row r="236" spans="1:22" ht="13.5" x14ac:dyDescent="0.25">
      <c r="A236" s="3">
        <f>RSI!A236</f>
        <v>42650</v>
      </c>
      <c r="B236" s="2">
        <f>RSI!B236</f>
        <v>70.868600000000001</v>
      </c>
      <c r="C236" s="2">
        <f>RSI!I236</f>
        <v>27.885691203497174</v>
      </c>
      <c r="D236" s="2">
        <f>MACD!E236</f>
        <v>0.35362399468753836</v>
      </c>
      <c r="E236" s="2">
        <f>MACD!F236</f>
        <v>0.4750982561130645</v>
      </c>
      <c r="F236" s="2">
        <f>'Moving Avg'!D236</f>
        <v>70.873080000000002</v>
      </c>
      <c r="G236" s="2">
        <f>'Moving Avg'!F236</f>
        <v>71.539479999999998</v>
      </c>
      <c r="H236" s="2">
        <f>'Moving Avg'!G236</f>
        <v>72.916210000000078</v>
      </c>
      <c r="I236" s="2">
        <f>'Moving Avg'!H236</f>
        <v>72.7008735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  <c r="M236" s="7">
        <f t="shared" si="30"/>
        <v>50</v>
      </c>
      <c r="N236" s="7">
        <f t="shared" si="31"/>
        <v>100</v>
      </c>
      <c r="O236" s="7">
        <f t="shared" si="32"/>
        <v>0</v>
      </c>
      <c r="P236" s="7">
        <f t="shared" si="33"/>
        <v>16.5</v>
      </c>
      <c r="Q236" s="8">
        <f t="shared" si="34"/>
        <v>54.975000000000001</v>
      </c>
      <c r="R236" s="8">
        <f t="shared" si="35"/>
        <v>34.125</v>
      </c>
      <c r="S236" s="8">
        <f t="shared" si="36"/>
        <v>29.925000000000001</v>
      </c>
      <c r="T236" s="8">
        <f t="shared" si="37"/>
        <v>41.625</v>
      </c>
      <c r="U236" s="7">
        <f t="shared" si="38"/>
        <v>39.674999999999997</v>
      </c>
      <c r="V236" s="7">
        <f t="shared" si="39"/>
        <v>40.162499999999994</v>
      </c>
    </row>
    <row r="237" spans="1:22" ht="13.5" x14ac:dyDescent="0.25">
      <c r="A237" s="3">
        <f>RSI!A237</f>
        <v>42653</v>
      </c>
      <c r="B237" s="2">
        <f>RSI!B237</f>
        <v>70.868600000000001</v>
      </c>
      <c r="C237" s="2">
        <f>RSI!I237</f>
        <v>27.885691203497174</v>
      </c>
      <c r="D237" s="2">
        <f>MACD!E237</f>
        <v>0.22684991924488429</v>
      </c>
      <c r="E237" s="2">
        <f>MACD!F237</f>
        <v>0.42544858873942848</v>
      </c>
      <c r="F237" s="2">
        <f>'Moving Avg'!D237</f>
        <v>70.871960000000001</v>
      </c>
      <c r="G237" s="2">
        <f>'Moving Avg'!F237</f>
        <v>71.45600499999999</v>
      </c>
      <c r="H237" s="2">
        <f>'Moving Avg'!G237</f>
        <v>72.850592000000077</v>
      </c>
      <c r="I237" s="2">
        <f>'Moving Avg'!H237</f>
        <v>72.651934499999982</v>
      </c>
      <c r="J237" s="5" t="str">
        <f>OBV!F237</f>
        <v>BEARISH</v>
      </c>
      <c r="K237" s="5" t="str">
        <f>OBV!G237</f>
        <v>NEUTRAL</v>
      </c>
      <c r="L237" s="5" t="str">
        <f>OBV!H237</f>
        <v>CONFIRMED BEARISH</v>
      </c>
      <c r="M237" s="7">
        <f t="shared" si="30"/>
        <v>50</v>
      </c>
      <c r="N237" s="7">
        <f t="shared" si="31"/>
        <v>100</v>
      </c>
      <c r="O237" s="7">
        <f t="shared" si="32"/>
        <v>0</v>
      </c>
      <c r="P237" s="7">
        <f t="shared" si="33"/>
        <v>16.5</v>
      </c>
      <c r="Q237" s="8">
        <f t="shared" si="34"/>
        <v>54.975000000000001</v>
      </c>
      <c r="R237" s="8">
        <f t="shared" si="35"/>
        <v>34.125</v>
      </c>
      <c r="S237" s="8">
        <f t="shared" si="36"/>
        <v>29.925000000000001</v>
      </c>
      <c r="T237" s="8">
        <f t="shared" si="37"/>
        <v>41.625</v>
      </c>
      <c r="U237" s="7">
        <f t="shared" si="38"/>
        <v>39.674999999999997</v>
      </c>
      <c r="V237" s="7">
        <f t="shared" si="39"/>
        <v>40.162499999999994</v>
      </c>
    </row>
    <row r="238" spans="1:22" ht="13.5" x14ac:dyDescent="0.25">
      <c r="A238" s="3">
        <f>RSI!A238</f>
        <v>42654</v>
      </c>
      <c r="B238" s="2">
        <f>RSI!B238</f>
        <v>69.804199999999994</v>
      </c>
      <c r="C238" s="2">
        <f>RSI!I238</f>
        <v>18.283810853654614</v>
      </c>
      <c r="D238" s="2">
        <f>MACD!E238</f>
        <v>0.2038485790063902</v>
      </c>
      <c r="E238" s="2">
        <f>MACD!F238</f>
        <v>0.38112858679282086</v>
      </c>
      <c r="F238" s="2">
        <f>'Moving Avg'!D238</f>
        <v>70.657960000000003</v>
      </c>
      <c r="G238" s="2">
        <f>'Moving Avg'!F238</f>
        <v>71.319310000000002</v>
      </c>
      <c r="H238" s="2">
        <f>'Moving Avg'!G238</f>
        <v>72.763686000000078</v>
      </c>
      <c r="I238" s="2">
        <f>'Moving Avg'!H238</f>
        <v>72.609696499999998</v>
      </c>
      <c r="J238" s="5" t="str">
        <f>OBV!F238</f>
        <v>BEARISH</v>
      </c>
      <c r="K238" s="5" t="str">
        <f>OBV!G238</f>
        <v>NEUTRAL</v>
      </c>
      <c r="L238" s="5" t="str">
        <f>OBV!H238</f>
        <v>CONFIRMED BEARISH</v>
      </c>
      <c r="M238" s="7">
        <f t="shared" si="30"/>
        <v>50</v>
      </c>
      <c r="N238" s="7">
        <f t="shared" si="31"/>
        <v>100</v>
      </c>
      <c r="O238" s="7">
        <f t="shared" si="32"/>
        <v>0</v>
      </c>
      <c r="P238" s="7">
        <f t="shared" si="33"/>
        <v>16.5</v>
      </c>
      <c r="Q238" s="8">
        <f t="shared" si="34"/>
        <v>54.975000000000001</v>
      </c>
      <c r="R238" s="8">
        <f t="shared" si="35"/>
        <v>34.125</v>
      </c>
      <c r="S238" s="8">
        <f t="shared" si="36"/>
        <v>29.925000000000001</v>
      </c>
      <c r="T238" s="8">
        <f t="shared" si="37"/>
        <v>41.625</v>
      </c>
      <c r="U238" s="7">
        <f t="shared" si="38"/>
        <v>39.674999999999997</v>
      </c>
      <c r="V238" s="7">
        <f t="shared" si="39"/>
        <v>40.162499999999994</v>
      </c>
    </row>
    <row r="239" spans="1:22" ht="13.5" x14ac:dyDescent="0.25">
      <c r="A239" s="3">
        <f>RSI!A239</f>
        <v>42655</v>
      </c>
      <c r="B239" s="2">
        <f>RSI!B239</f>
        <v>69.804199999999994</v>
      </c>
      <c r="C239" s="2">
        <f>RSI!I239</f>
        <v>18.283810853654614</v>
      </c>
      <c r="D239" s="2">
        <f>MACD!E239</f>
        <v>0.19569825740636304</v>
      </c>
      <c r="E239" s="2">
        <f>MACD!F239</f>
        <v>0.34404252091552934</v>
      </c>
      <c r="F239" s="2">
        <f>'Moving Avg'!D239</f>
        <v>70.44395999999999</v>
      </c>
      <c r="G239" s="2">
        <f>'Moving Avg'!F239</f>
        <v>71.182614999999998</v>
      </c>
      <c r="H239" s="2">
        <f>'Moving Avg'!G239</f>
        <v>72.676780000000065</v>
      </c>
      <c r="I239" s="2">
        <f>'Moving Avg'!H239</f>
        <v>72.567458500000001</v>
      </c>
      <c r="J239" s="5" t="str">
        <f>OBV!F239</f>
        <v>BEARISH</v>
      </c>
      <c r="K239" s="5" t="str">
        <f>OBV!G239</f>
        <v>NEUTRAL</v>
      </c>
      <c r="L239" s="5" t="str">
        <f>OBV!H239</f>
        <v>CONFIRMED BEARISH</v>
      </c>
      <c r="M239" s="7">
        <f t="shared" si="30"/>
        <v>50</v>
      </c>
      <c r="N239" s="7">
        <f t="shared" si="31"/>
        <v>100</v>
      </c>
      <c r="O239" s="7">
        <f t="shared" si="32"/>
        <v>0</v>
      </c>
      <c r="P239" s="7">
        <f t="shared" si="33"/>
        <v>16.5</v>
      </c>
      <c r="Q239" s="8">
        <f t="shared" si="34"/>
        <v>54.975000000000001</v>
      </c>
      <c r="R239" s="8">
        <f t="shared" si="35"/>
        <v>34.125</v>
      </c>
      <c r="S239" s="8">
        <f t="shared" si="36"/>
        <v>29.925000000000001</v>
      </c>
      <c r="T239" s="8">
        <f t="shared" si="37"/>
        <v>41.625</v>
      </c>
      <c r="U239" s="7">
        <f t="shared" si="38"/>
        <v>39.674999999999997</v>
      </c>
      <c r="V239" s="7">
        <f t="shared" si="39"/>
        <v>40.162499999999994</v>
      </c>
    </row>
    <row r="240" spans="1:22" ht="13.5" x14ac:dyDescent="0.25">
      <c r="A240" s="3">
        <f>RSI!A240</f>
        <v>42656</v>
      </c>
      <c r="B240" s="2">
        <f>RSI!B240</f>
        <v>69.804199999999994</v>
      </c>
      <c r="C240" s="2">
        <f>RSI!I240</f>
        <v>18.283810853654629</v>
      </c>
      <c r="D240" s="2">
        <f>MACD!E240</f>
        <v>0.1992762304273441</v>
      </c>
      <c r="E240" s="2">
        <f>MACD!F240</f>
        <v>0.31508926281789229</v>
      </c>
      <c r="F240" s="2">
        <f>'Moving Avg'!D240</f>
        <v>70.229959999999991</v>
      </c>
      <c r="G240" s="2">
        <f>'Moving Avg'!F240</f>
        <v>71.045919999999995</v>
      </c>
      <c r="H240" s="2">
        <f>'Moving Avg'!G240</f>
        <v>72.589874000000066</v>
      </c>
      <c r="I240" s="2">
        <f>'Moving Avg'!H240</f>
        <v>72.525220500000003</v>
      </c>
      <c r="J240" s="5" t="str">
        <f>OBV!F240</f>
        <v>BEARISH</v>
      </c>
      <c r="K240" s="5" t="str">
        <f>OBV!G240</f>
        <v>NEUTRAL</v>
      </c>
      <c r="L240" s="5" t="str">
        <f>OBV!H240</f>
        <v>CONFIRMED BEARISH</v>
      </c>
      <c r="M240" s="7">
        <f t="shared" si="30"/>
        <v>50</v>
      </c>
      <c r="N240" s="7">
        <f t="shared" si="31"/>
        <v>100</v>
      </c>
      <c r="O240" s="7">
        <f t="shared" si="32"/>
        <v>0</v>
      </c>
      <c r="P240" s="7">
        <f t="shared" si="33"/>
        <v>16.5</v>
      </c>
      <c r="Q240" s="8">
        <f t="shared" si="34"/>
        <v>54.975000000000001</v>
      </c>
      <c r="R240" s="8">
        <f t="shared" si="35"/>
        <v>34.125</v>
      </c>
      <c r="S240" s="8">
        <f t="shared" si="36"/>
        <v>29.925000000000001</v>
      </c>
      <c r="T240" s="8">
        <f t="shared" si="37"/>
        <v>41.625</v>
      </c>
      <c r="U240" s="7">
        <f t="shared" si="38"/>
        <v>39.674999999999997</v>
      </c>
      <c r="V240" s="7">
        <f t="shared" si="39"/>
        <v>40.162499999999994</v>
      </c>
    </row>
    <row r="241" spans="1:22" ht="13.5" x14ac:dyDescent="0.25">
      <c r="A241" s="3">
        <f>RSI!A241</f>
        <v>42657</v>
      </c>
      <c r="B241" s="2">
        <f>RSI!B241</f>
        <v>69.804199999999994</v>
      </c>
      <c r="C241" s="2">
        <f>RSI!I241</f>
        <v>18.283810853654614</v>
      </c>
      <c r="D241" s="2">
        <f>MACD!E241</f>
        <v>0.21200226364405239</v>
      </c>
      <c r="E241" s="2">
        <f>MACD!F241</f>
        <v>0.29447186298312433</v>
      </c>
      <c r="F241" s="2">
        <f>'Moving Avg'!D241</f>
        <v>70.017079999999993</v>
      </c>
      <c r="G241" s="2">
        <f>'Moving Avg'!F241</f>
        <v>70.909224999999992</v>
      </c>
      <c r="H241" s="2">
        <f>'Moving Avg'!G241</f>
        <v>72.502968000000067</v>
      </c>
      <c r="I241" s="2">
        <f>'Moving Avg'!H241</f>
        <v>72.494717500000007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  <c r="M241" s="7">
        <f t="shared" si="30"/>
        <v>50</v>
      </c>
      <c r="N241" s="7">
        <f t="shared" si="31"/>
        <v>100</v>
      </c>
      <c r="O241" s="7">
        <f t="shared" si="32"/>
        <v>0</v>
      </c>
      <c r="P241" s="7">
        <f t="shared" si="33"/>
        <v>16.5</v>
      </c>
      <c r="Q241" s="8">
        <f t="shared" si="34"/>
        <v>54.975000000000001</v>
      </c>
      <c r="R241" s="8">
        <f t="shared" si="35"/>
        <v>34.125</v>
      </c>
      <c r="S241" s="8">
        <f t="shared" si="36"/>
        <v>29.925000000000001</v>
      </c>
      <c r="T241" s="8">
        <f t="shared" si="37"/>
        <v>41.625</v>
      </c>
      <c r="U241" s="7">
        <f t="shared" si="38"/>
        <v>39.674999999999997</v>
      </c>
      <c r="V241" s="7">
        <f t="shared" si="39"/>
        <v>40.162499999999994</v>
      </c>
    </row>
    <row r="242" spans="1:22" ht="13.5" x14ac:dyDescent="0.25">
      <c r="A242" s="3">
        <f>RSI!A242</f>
        <v>42660</v>
      </c>
      <c r="B242" s="2">
        <f>RSI!B242</f>
        <v>68.739800000000002</v>
      </c>
      <c r="C242" s="2">
        <f>RSI!I242</f>
        <v>12.49627054607295</v>
      </c>
      <c r="D242" s="2">
        <f>MACD!E242</f>
        <v>0.31059499891475184</v>
      </c>
      <c r="E242" s="2">
        <f>MACD!F242</f>
        <v>0.29769649016944982</v>
      </c>
      <c r="F242" s="2">
        <f>'Moving Avg'!D242</f>
        <v>69.591319999999996</v>
      </c>
      <c r="G242" s="2">
        <f>'Moving Avg'!F242</f>
        <v>70.719309999999993</v>
      </c>
      <c r="H242" s="2">
        <f>'Moving Avg'!G242</f>
        <v>72.395856000000052</v>
      </c>
      <c r="I242" s="2">
        <f>'Moving Avg'!H242</f>
        <v>72.458892500000005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  <c r="M242" s="7">
        <f t="shared" si="30"/>
        <v>50</v>
      </c>
      <c r="N242" s="7">
        <f t="shared" si="31"/>
        <v>0</v>
      </c>
      <c r="O242" s="7">
        <f t="shared" si="32"/>
        <v>0</v>
      </c>
      <c r="P242" s="7">
        <f t="shared" si="33"/>
        <v>16.5</v>
      </c>
      <c r="Q242" s="8">
        <f t="shared" si="34"/>
        <v>19.975000000000001</v>
      </c>
      <c r="R242" s="8">
        <f t="shared" si="35"/>
        <v>14.125</v>
      </c>
      <c r="S242" s="8">
        <f t="shared" si="36"/>
        <v>14.925000000000001</v>
      </c>
      <c r="T242" s="8">
        <f t="shared" si="37"/>
        <v>16.625</v>
      </c>
      <c r="U242" s="7">
        <f t="shared" si="38"/>
        <v>16.341666666666669</v>
      </c>
      <c r="V242" s="7">
        <f t="shared" si="39"/>
        <v>16.412500000000001</v>
      </c>
    </row>
    <row r="243" spans="1:22" ht="13.5" x14ac:dyDescent="0.25">
      <c r="A243" s="3">
        <f>RSI!A243</f>
        <v>42661</v>
      </c>
      <c r="B243" s="2">
        <f>RSI!B243</f>
        <v>68.739800000000002</v>
      </c>
      <c r="C243" s="2">
        <f>RSI!I243</f>
        <v>12.49627054607295</v>
      </c>
      <c r="D243" s="2">
        <f>MACD!E243</f>
        <v>0.40862412200245046</v>
      </c>
      <c r="E243" s="2">
        <f>MACD!F243</f>
        <v>0.31988201653604997</v>
      </c>
      <c r="F243" s="2">
        <f>'Moving Avg'!D243</f>
        <v>69.378439999999998</v>
      </c>
      <c r="G243" s="2">
        <f>'Moving Avg'!F243</f>
        <v>70.529394999999994</v>
      </c>
      <c r="H243" s="2">
        <f>'Moving Avg'!G243</f>
        <v>72.288744000000037</v>
      </c>
      <c r="I243" s="2">
        <f>'Moving Avg'!H243</f>
        <v>72.423407499999996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  <c r="M243" s="7">
        <f t="shared" si="30"/>
        <v>50</v>
      </c>
      <c r="N243" s="7">
        <f t="shared" si="31"/>
        <v>0</v>
      </c>
      <c r="O243" s="7">
        <f t="shared" si="32"/>
        <v>0</v>
      </c>
      <c r="P243" s="7">
        <f t="shared" si="33"/>
        <v>16.5</v>
      </c>
      <c r="Q243" s="8">
        <f t="shared" si="34"/>
        <v>19.975000000000001</v>
      </c>
      <c r="R243" s="8">
        <f t="shared" si="35"/>
        <v>14.125</v>
      </c>
      <c r="S243" s="8">
        <f t="shared" si="36"/>
        <v>14.925000000000001</v>
      </c>
      <c r="T243" s="8">
        <f t="shared" si="37"/>
        <v>16.625</v>
      </c>
      <c r="U243" s="7">
        <f t="shared" si="38"/>
        <v>16.341666666666669</v>
      </c>
      <c r="V243" s="7">
        <f t="shared" si="39"/>
        <v>16.412500000000001</v>
      </c>
    </row>
    <row r="244" spans="1:22" ht="13.5" x14ac:dyDescent="0.25">
      <c r="A244" s="3">
        <f>RSI!A244</f>
        <v>42662</v>
      </c>
      <c r="B244" s="2">
        <f>RSI!B244</f>
        <v>68.739800000000002</v>
      </c>
      <c r="C244" s="2">
        <f>RSI!I244</f>
        <v>12.49627054607295</v>
      </c>
      <c r="D244" s="2">
        <f>MACD!E244</f>
        <v>0.50509452758966233</v>
      </c>
      <c r="E244" s="2">
        <f>MACD!F244</f>
        <v>0.35692451874677245</v>
      </c>
      <c r="F244" s="2">
        <f>'Moving Avg'!D244</f>
        <v>69.165559999999999</v>
      </c>
      <c r="G244" s="2">
        <f>'Moving Avg'!F244</f>
        <v>70.339480000000009</v>
      </c>
      <c r="H244" s="2">
        <f>'Moving Avg'!G244</f>
        <v>72.181632000000036</v>
      </c>
      <c r="I244" s="2">
        <f>'Moving Avg'!H244</f>
        <v>72.376553000000001</v>
      </c>
      <c r="J244" s="5" t="str">
        <f>OBV!F244</f>
        <v>BEARISH</v>
      </c>
      <c r="K244" s="5" t="str">
        <f>OBV!G244</f>
        <v>NEUTRAL</v>
      </c>
      <c r="L244" s="5" t="str">
        <f>OBV!H244</f>
        <v>CONFIRMED BEARISH</v>
      </c>
      <c r="M244" s="7">
        <f t="shared" si="30"/>
        <v>50</v>
      </c>
      <c r="N244" s="7">
        <f t="shared" si="31"/>
        <v>0</v>
      </c>
      <c r="O244" s="7">
        <f t="shared" si="32"/>
        <v>0</v>
      </c>
      <c r="P244" s="7">
        <f t="shared" si="33"/>
        <v>16.5</v>
      </c>
      <c r="Q244" s="8">
        <f t="shared" si="34"/>
        <v>19.975000000000001</v>
      </c>
      <c r="R244" s="8">
        <f t="shared" si="35"/>
        <v>14.125</v>
      </c>
      <c r="S244" s="8">
        <f t="shared" si="36"/>
        <v>14.925000000000001</v>
      </c>
      <c r="T244" s="8">
        <f t="shared" si="37"/>
        <v>16.625</v>
      </c>
      <c r="U244" s="7">
        <f t="shared" si="38"/>
        <v>16.341666666666669</v>
      </c>
      <c r="V244" s="7">
        <f t="shared" si="39"/>
        <v>16.412500000000001</v>
      </c>
    </row>
    <row r="245" spans="1:22" ht="13.5" x14ac:dyDescent="0.25">
      <c r="A245" s="3">
        <f>RSI!A245</f>
        <v>42663</v>
      </c>
      <c r="B245" s="2">
        <f>RSI!B245</f>
        <v>68.739800000000002</v>
      </c>
      <c r="C245" s="2">
        <f>RSI!I245</f>
        <v>12.49627054607295</v>
      </c>
      <c r="D245" s="2">
        <f>MACD!E245</f>
        <v>0.5992443379204957</v>
      </c>
      <c r="E245" s="2">
        <f>MACD!F245</f>
        <v>0.40538848258151711</v>
      </c>
      <c r="F245" s="2">
        <f>'Moving Avg'!D245</f>
        <v>68.952680000000001</v>
      </c>
      <c r="G245" s="2">
        <f>'Moving Avg'!F245</f>
        <v>70.232760000000013</v>
      </c>
      <c r="H245" s="2">
        <f>'Moving Avg'!G245</f>
        <v>72.074520000000035</v>
      </c>
      <c r="I245" s="2">
        <f>'Moving Avg'!H245</f>
        <v>72.317989499999996</v>
      </c>
      <c r="J245" s="5" t="str">
        <f>OBV!F245</f>
        <v>BEARISH</v>
      </c>
      <c r="K245" s="5" t="str">
        <f>OBV!G245</f>
        <v>NEUTRAL</v>
      </c>
      <c r="L245" s="5" t="str">
        <f>OBV!H245</f>
        <v>CONFIRMED BEARISH</v>
      </c>
      <c r="M245" s="7">
        <f t="shared" si="30"/>
        <v>50</v>
      </c>
      <c r="N245" s="7">
        <f t="shared" si="31"/>
        <v>0</v>
      </c>
      <c r="O245" s="7">
        <f t="shared" si="32"/>
        <v>0</v>
      </c>
      <c r="P245" s="7">
        <f t="shared" si="33"/>
        <v>16.5</v>
      </c>
      <c r="Q245" s="8">
        <f t="shared" si="34"/>
        <v>19.975000000000001</v>
      </c>
      <c r="R245" s="8">
        <f t="shared" si="35"/>
        <v>14.125</v>
      </c>
      <c r="S245" s="8">
        <f t="shared" si="36"/>
        <v>14.925000000000001</v>
      </c>
      <c r="T245" s="8">
        <f t="shared" si="37"/>
        <v>16.625</v>
      </c>
      <c r="U245" s="7">
        <f t="shared" si="38"/>
        <v>16.341666666666669</v>
      </c>
      <c r="V245" s="7">
        <f t="shared" si="39"/>
        <v>16.412500000000001</v>
      </c>
    </row>
    <row r="246" spans="1:22" ht="13.5" x14ac:dyDescent="0.25">
      <c r="A246" s="3">
        <f>RSI!A246</f>
        <v>42664</v>
      </c>
      <c r="B246" s="2">
        <f>RSI!B246</f>
        <v>67.171099999999996</v>
      </c>
      <c r="C246" s="2">
        <f>RSI!I246</f>
        <v>7.6782863067852247</v>
      </c>
      <c r="D246" s="2">
        <f>MACD!E246</f>
        <v>0.80584154729172042</v>
      </c>
      <c r="E246" s="2">
        <f>MACD!F246</f>
        <v>0.48547909552355778</v>
      </c>
      <c r="F246" s="2">
        <f>'Moving Avg'!D246</f>
        <v>68.426060000000007</v>
      </c>
      <c r="G246" s="2">
        <f>'Moving Avg'!F246</f>
        <v>70.047605000000004</v>
      </c>
      <c r="H246" s="2">
        <f>'Moving Avg'!G246</f>
        <v>71.936034000000021</v>
      </c>
      <c r="I246" s="2">
        <f>'Moving Avg'!H246</f>
        <v>72.251582499999998</v>
      </c>
      <c r="J246" s="5" t="str">
        <f>OBV!F246</f>
        <v>BEARISH</v>
      </c>
      <c r="K246" s="5" t="str">
        <f>OBV!G246</f>
        <v>NEUTRAL</v>
      </c>
      <c r="L246" s="5" t="str">
        <f>OBV!H246</f>
        <v>CONFIRMED BEARISH</v>
      </c>
      <c r="M246" s="7">
        <f t="shared" si="30"/>
        <v>50</v>
      </c>
      <c r="N246" s="7">
        <f t="shared" si="31"/>
        <v>0</v>
      </c>
      <c r="O246" s="7">
        <f t="shared" si="32"/>
        <v>0</v>
      </c>
      <c r="P246" s="7">
        <f t="shared" si="33"/>
        <v>16.5</v>
      </c>
      <c r="Q246" s="8">
        <f t="shared" si="34"/>
        <v>19.975000000000001</v>
      </c>
      <c r="R246" s="8">
        <f t="shared" si="35"/>
        <v>14.125</v>
      </c>
      <c r="S246" s="8">
        <f t="shared" si="36"/>
        <v>14.925000000000001</v>
      </c>
      <c r="T246" s="8">
        <f t="shared" si="37"/>
        <v>16.625</v>
      </c>
      <c r="U246" s="7">
        <f t="shared" si="38"/>
        <v>16.341666666666669</v>
      </c>
      <c r="V246" s="7">
        <f t="shared" si="39"/>
        <v>16.412500000000001</v>
      </c>
    </row>
    <row r="247" spans="1:22" ht="13.5" x14ac:dyDescent="0.25">
      <c r="A247" s="3">
        <f>RSI!A247</f>
        <v>42667</v>
      </c>
      <c r="B247" s="2">
        <f>RSI!B247</f>
        <v>68.739800000000002</v>
      </c>
      <c r="C247" s="2">
        <f>RSI!I247</f>
        <v>34.76473507648889</v>
      </c>
      <c r="D247" s="2">
        <f>MACD!E247</f>
        <v>0.88445883044818174</v>
      </c>
      <c r="E247" s="2">
        <f>MACD!F247</f>
        <v>0.56527504250848259</v>
      </c>
      <c r="F247" s="2">
        <f>'Moving Avg'!D247</f>
        <v>68.426059999999993</v>
      </c>
      <c r="G247" s="2">
        <f>'Moving Avg'!F247</f>
        <v>69.940885000000009</v>
      </c>
      <c r="H247" s="2">
        <f>'Moving Avg'!G247</f>
        <v>71.828922000000006</v>
      </c>
      <c r="I247" s="2">
        <f>'Moving Avg'!H247</f>
        <v>72.195397499999984</v>
      </c>
      <c r="J247" s="5" t="str">
        <f>OBV!F247</f>
        <v>NEUTRAL</v>
      </c>
      <c r="K247" s="5" t="str">
        <f>OBV!G247</f>
        <v>NEUTRAL</v>
      </c>
      <c r="L247" s="5" t="str">
        <f>OBV!H247</f>
        <v>NEUTRAL</v>
      </c>
      <c r="M247" s="7">
        <f t="shared" si="30"/>
        <v>25</v>
      </c>
      <c r="N247" s="7">
        <f t="shared" si="31"/>
        <v>0</v>
      </c>
      <c r="O247" s="7">
        <f t="shared" si="32"/>
        <v>0</v>
      </c>
      <c r="P247" s="7">
        <f t="shared" si="33"/>
        <v>33</v>
      </c>
      <c r="Q247" s="8">
        <f t="shared" si="34"/>
        <v>13.7</v>
      </c>
      <c r="R247" s="8">
        <f t="shared" si="35"/>
        <v>13.25</v>
      </c>
      <c r="S247" s="8">
        <f t="shared" si="36"/>
        <v>18.600000000000001</v>
      </c>
      <c r="T247" s="8">
        <f t="shared" si="37"/>
        <v>14.5</v>
      </c>
      <c r="U247" s="7">
        <f t="shared" si="38"/>
        <v>15.183333333333332</v>
      </c>
      <c r="V247" s="7">
        <f t="shared" si="39"/>
        <v>15.012499999999999</v>
      </c>
    </row>
    <row r="248" spans="1:22" ht="13.5" x14ac:dyDescent="0.25">
      <c r="A248" s="3">
        <f>RSI!A248</f>
        <v>42668</v>
      </c>
      <c r="B248" s="2">
        <f>RSI!B248</f>
        <v>67.227199999999996</v>
      </c>
      <c r="C248" s="2">
        <f>RSI!I248</f>
        <v>26.646562395770871</v>
      </c>
      <c r="D248" s="2">
        <f>MACD!E248</f>
        <v>0.90852469240327594</v>
      </c>
      <c r="E248" s="2">
        <f>MACD!F248</f>
        <v>0.63392497248744129</v>
      </c>
      <c r="F248" s="2">
        <f>'Moving Avg'!D248</f>
        <v>68.123539999999991</v>
      </c>
      <c r="G248" s="2">
        <f>'Moving Avg'!F248</f>
        <v>69.758535000000023</v>
      </c>
      <c r="H248" s="2">
        <f>'Moving Avg'!G248</f>
        <v>71.691558000000001</v>
      </c>
      <c r="I248" s="2">
        <f>'Moving Avg'!H248</f>
        <v>72.131649499999995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  <c r="M248" s="7">
        <f t="shared" si="30"/>
        <v>50</v>
      </c>
      <c r="N248" s="7">
        <f t="shared" si="31"/>
        <v>0</v>
      </c>
      <c r="O248" s="7">
        <f t="shared" si="32"/>
        <v>0</v>
      </c>
      <c r="P248" s="7">
        <f t="shared" si="33"/>
        <v>16.5</v>
      </c>
      <c r="Q248" s="8">
        <f t="shared" si="34"/>
        <v>19.975000000000001</v>
      </c>
      <c r="R248" s="8">
        <f t="shared" si="35"/>
        <v>14.125</v>
      </c>
      <c r="S248" s="8">
        <f t="shared" si="36"/>
        <v>14.925000000000001</v>
      </c>
      <c r="T248" s="8">
        <f t="shared" si="37"/>
        <v>16.625</v>
      </c>
      <c r="U248" s="7">
        <f t="shared" si="38"/>
        <v>16.341666666666669</v>
      </c>
      <c r="V248" s="7">
        <f t="shared" si="39"/>
        <v>16.412500000000001</v>
      </c>
    </row>
    <row r="249" spans="1:22" ht="13.5" x14ac:dyDescent="0.25">
      <c r="A249" s="3">
        <f>RSI!A249</f>
        <v>42669</v>
      </c>
      <c r="B249" s="2">
        <f>RSI!B249</f>
        <v>67.227199999999996</v>
      </c>
      <c r="C249" s="2">
        <f>RSI!I249</f>
        <v>26.646562395770871</v>
      </c>
      <c r="D249" s="2">
        <f>MACD!E249</f>
        <v>0.94639367607288705</v>
      </c>
      <c r="E249" s="2">
        <f>MACD!F249</f>
        <v>0.69641871320453042</v>
      </c>
      <c r="F249" s="2">
        <f>'Moving Avg'!D249</f>
        <v>67.821020000000004</v>
      </c>
      <c r="G249" s="2">
        <f>'Moving Avg'!F249</f>
        <v>69.576185000000024</v>
      </c>
      <c r="H249" s="2">
        <f>'Moving Avg'!G249</f>
        <v>71.554193999999995</v>
      </c>
      <c r="I249" s="2">
        <f>'Moving Avg'!H249</f>
        <v>72.079897999999986</v>
      </c>
      <c r="J249" s="5" t="str">
        <f>OBV!F249</f>
        <v>BEARISH</v>
      </c>
      <c r="K249" s="5" t="str">
        <f>OBV!G249</f>
        <v>NEUTRAL</v>
      </c>
      <c r="L249" s="5" t="str">
        <f>OBV!H249</f>
        <v>CONFIRMED BEARISH</v>
      </c>
      <c r="M249" s="7">
        <f t="shared" si="30"/>
        <v>50</v>
      </c>
      <c r="N249" s="7">
        <f t="shared" si="31"/>
        <v>0</v>
      </c>
      <c r="O249" s="7">
        <f t="shared" si="32"/>
        <v>0</v>
      </c>
      <c r="P249" s="7">
        <f t="shared" si="33"/>
        <v>16.5</v>
      </c>
      <c r="Q249" s="8">
        <f t="shared" si="34"/>
        <v>19.975000000000001</v>
      </c>
      <c r="R249" s="8">
        <f t="shared" si="35"/>
        <v>14.125</v>
      </c>
      <c r="S249" s="8">
        <f t="shared" si="36"/>
        <v>14.925000000000001</v>
      </c>
      <c r="T249" s="8">
        <f t="shared" si="37"/>
        <v>16.625</v>
      </c>
      <c r="U249" s="7">
        <f t="shared" si="38"/>
        <v>16.341666666666669</v>
      </c>
      <c r="V249" s="7">
        <f t="shared" si="39"/>
        <v>16.412500000000001</v>
      </c>
    </row>
    <row r="250" spans="1:22" ht="13.5" x14ac:dyDescent="0.25">
      <c r="A250" s="3">
        <f>RSI!A250</f>
        <v>42670</v>
      </c>
      <c r="B250" s="2">
        <f>RSI!B250</f>
        <v>69.244</v>
      </c>
      <c r="C250" s="2">
        <f>RSI!I250</f>
        <v>46.107237751448949</v>
      </c>
      <c r="D250" s="2">
        <f>MACD!E250</f>
        <v>0.84525292338017266</v>
      </c>
      <c r="E250" s="2">
        <f>MACD!F250</f>
        <v>0.72618555523965889</v>
      </c>
      <c r="F250" s="2">
        <f>'Moving Avg'!D250</f>
        <v>67.921859999999995</v>
      </c>
      <c r="G250" s="2">
        <f>'Moving Avg'!F250</f>
        <v>69.494675000000015</v>
      </c>
      <c r="H250" s="2">
        <f>'Moving Avg'!G250</f>
        <v>71.457165999999987</v>
      </c>
      <c r="I250" s="2">
        <f>'Moving Avg'!H250</f>
        <v>72.061831499999982</v>
      </c>
      <c r="J250" s="5" t="str">
        <f>OBV!F250</f>
        <v>BULLISH</v>
      </c>
      <c r="K250" s="5" t="str">
        <f>OBV!G250</f>
        <v>WEAK</v>
      </c>
      <c r="L250" s="5" t="str">
        <f>OBV!H250</f>
        <v>CONFIRMED BULLISH</v>
      </c>
      <c r="M250" s="7">
        <f t="shared" si="30"/>
        <v>25</v>
      </c>
      <c r="N250" s="7">
        <f t="shared" si="31"/>
        <v>0</v>
      </c>
      <c r="O250" s="7">
        <f t="shared" si="32"/>
        <v>0</v>
      </c>
      <c r="P250" s="7">
        <f t="shared" si="33"/>
        <v>67</v>
      </c>
      <c r="Q250" s="8">
        <f t="shared" si="34"/>
        <v>18.799999999999997</v>
      </c>
      <c r="R250" s="8">
        <f t="shared" si="35"/>
        <v>21.75</v>
      </c>
      <c r="S250" s="8">
        <f t="shared" si="36"/>
        <v>33.900000000000006</v>
      </c>
      <c r="T250" s="8">
        <f t="shared" si="37"/>
        <v>23</v>
      </c>
      <c r="U250" s="7">
        <f t="shared" si="38"/>
        <v>24.816666666666666</v>
      </c>
      <c r="V250" s="7">
        <f t="shared" si="39"/>
        <v>24.362500000000001</v>
      </c>
    </row>
    <row r="251" spans="1:22" ht="13.5" x14ac:dyDescent="0.25">
      <c r="A251" s="3">
        <f>RSI!A251</f>
        <v>42671</v>
      </c>
      <c r="B251" s="2">
        <f>RSI!B251</f>
        <v>70.868600000000001</v>
      </c>
      <c r="C251" s="2">
        <f>RSI!I251</f>
        <v>56.189989858894869</v>
      </c>
      <c r="D251" s="2">
        <f>MACD!E251</f>
        <v>0.64242238581886113</v>
      </c>
      <c r="E251" s="2">
        <f>MACD!F251</f>
        <v>0.70943292135549929</v>
      </c>
      <c r="F251" s="2">
        <f>'Moving Avg'!D251</f>
        <v>68.661359999999988</v>
      </c>
      <c r="G251" s="2">
        <f>'Moving Avg'!F251</f>
        <v>69.494395000000026</v>
      </c>
      <c r="H251" s="2">
        <f>'Moving Avg'!G251</f>
        <v>71.383001999999976</v>
      </c>
      <c r="I251" s="2">
        <f>'Moving Avg'!H251</f>
        <v>72.051887999999977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  <c r="M251" s="7">
        <f t="shared" si="30"/>
        <v>25</v>
      </c>
      <c r="N251" s="7">
        <f t="shared" si="31"/>
        <v>100</v>
      </c>
      <c r="O251" s="7">
        <f t="shared" si="32"/>
        <v>0</v>
      </c>
      <c r="P251" s="7">
        <f t="shared" si="33"/>
        <v>67</v>
      </c>
      <c r="Q251" s="8">
        <f t="shared" si="34"/>
        <v>53.8</v>
      </c>
      <c r="R251" s="8">
        <f t="shared" si="35"/>
        <v>41.75</v>
      </c>
      <c r="S251" s="8">
        <f t="shared" si="36"/>
        <v>48.900000000000006</v>
      </c>
      <c r="T251" s="8">
        <f t="shared" si="37"/>
        <v>48</v>
      </c>
      <c r="U251" s="7">
        <f t="shared" si="38"/>
        <v>48.15</v>
      </c>
      <c r="V251" s="7">
        <f t="shared" si="39"/>
        <v>48.112499999999997</v>
      </c>
    </row>
    <row r="252" spans="1:22" ht="13.5" x14ac:dyDescent="0.25">
      <c r="A252" s="3">
        <f>RSI!A252</f>
        <v>42674</v>
      </c>
      <c r="B252" s="2">
        <f>RSI!B252</f>
        <v>70.868600000000001</v>
      </c>
      <c r="C252" s="2">
        <f>RSI!I252</f>
        <v>56.189989858894869</v>
      </c>
      <c r="D252" s="2">
        <f>MACD!E252</f>
        <v>0.30030475797659051</v>
      </c>
      <c r="E252" s="2">
        <f>MACD!F252</f>
        <v>0.6276072886797176</v>
      </c>
      <c r="F252" s="2">
        <f>'Moving Avg'!D252</f>
        <v>69.087119999999999</v>
      </c>
      <c r="G252" s="2">
        <f>'Moving Avg'!F252</f>
        <v>69.494115000000008</v>
      </c>
      <c r="H252" s="2">
        <f>'Moving Avg'!G252</f>
        <v>71.30883799999998</v>
      </c>
      <c r="I252" s="2">
        <f>'Moving Avg'!H252</f>
        <v>72.041944499999985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  <c r="M252" s="7">
        <f t="shared" si="30"/>
        <v>25</v>
      </c>
      <c r="N252" s="7">
        <f t="shared" si="31"/>
        <v>100</v>
      </c>
      <c r="O252" s="7">
        <f t="shared" si="32"/>
        <v>0</v>
      </c>
      <c r="P252" s="7">
        <f t="shared" si="33"/>
        <v>67</v>
      </c>
      <c r="Q252" s="8">
        <f t="shared" si="34"/>
        <v>53.8</v>
      </c>
      <c r="R252" s="8">
        <f t="shared" si="35"/>
        <v>41.75</v>
      </c>
      <c r="S252" s="8">
        <f t="shared" si="36"/>
        <v>48.900000000000006</v>
      </c>
      <c r="T252" s="8">
        <f t="shared" si="37"/>
        <v>48</v>
      </c>
      <c r="U252" s="7">
        <f t="shared" si="38"/>
        <v>48.15</v>
      </c>
      <c r="V252" s="7">
        <f t="shared" si="39"/>
        <v>48.112499999999997</v>
      </c>
    </row>
    <row r="253" spans="1:22" ht="13.5" x14ac:dyDescent="0.25">
      <c r="A253" s="3">
        <f>RSI!A253</f>
        <v>42675</v>
      </c>
      <c r="B253" s="2">
        <f>RSI!B253</f>
        <v>70.868600000000001</v>
      </c>
      <c r="C253" s="2">
        <f>RSI!I253</f>
        <v>56.189989858894869</v>
      </c>
      <c r="D253" s="2">
        <f>MACD!E253</f>
        <v>4.5817759580017992E-3</v>
      </c>
      <c r="E253" s="2">
        <f>MACD!F253</f>
        <v>0.50300218613537451</v>
      </c>
      <c r="F253" s="2">
        <f>'Moving Avg'!D253</f>
        <v>69.815400000000011</v>
      </c>
      <c r="G253" s="2">
        <f>'Moving Avg'!F253</f>
        <v>69.493835000000018</v>
      </c>
      <c r="H253" s="2">
        <f>'Moving Avg'!G253</f>
        <v>71.234781999999967</v>
      </c>
      <c r="I253" s="2">
        <f>'Moving Avg'!H253</f>
        <v>72.020762499999989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  <c r="M253" s="7">
        <f t="shared" si="30"/>
        <v>25</v>
      </c>
      <c r="N253" s="7">
        <f t="shared" si="31"/>
        <v>100</v>
      </c>
      <c r="O253" s="7">
        <f t="shared" si="32"/>
        <v>0</v>
      </c>
      <c r="P253" s="7">
        <f t="shared" si="33"/>
        <v>67</v>
      </c>
      <c r="Q253" s="8">
        <f t="shared" si="34"/>
        <v>53.8</v>
      </c>
      <c r="R253" s="8">
        <f t="shared" si="35"/>
        <v>41.75</v>
      </c>
      <c r="S253" s="8">
        <f t="shared" si="36"/>
        <v>48.900000000000006</v>
      </c>
      <c r="T253" s="8">
        <f t="shared" si="37"/>
        <v>48</v>
      </c>
      <c r="U253" s="7">
        <f t="shared" si="38"/>
        <v>48.15</v>
      </c>
      <c r="V253" s="7">
        <f t="shared" si="39"/>
        <v>48.112499999999997</v>
      </c>
    </row>
    <row r="254" spans="1:22" ht="13.5" x14ac:dyDescent="0.25">
      <c r="A254" s="3">
        <f>RSI!A254</f>
        <v>42676</v>
      </c>
      <c r="B254" s="2">
        <f>RSI!B254</f>
        <v>72.829400000000007</v>
      </c>
      <c r="C254" s="2">
        <f>RSI!I254</f>
        <v>65.827525093697517</v>
      </c>
      <c r="D254" s="2">
        <f>MACD!E254</f>
        <v>-0.39666650654611146</v>
      </c>
      <c r="E254" s="2">
        <f>MACD!F254</f>
        <v>0.32306844759907732</v>
      </c>
      <c r="F254" s="2">
        <f>'Moving Avg'!D254</f>
        <v>70.935840000000013</v>
      </c>
      <c r="G254" s="2">
        <f>'Moving Avg'!F254</f>
        <v>69.591595000000012</v>
      </c>
      <c r="H254" s="2">
        <f>'Moving Avg'!G254</f>
        <v>71.199941999999965</v>
      </c>
      <c r="I254" s="2">
        <f>'Moving Avg'!H254</f>
        <v>72.020047999999989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  <c r="M254" s="7">
        <f t="shared" si="30"/>
        <v>25</v>
      </c>
      <c r="N254" s="7">
        <f t="shared" si="31"/>
        <v>100</v>
      </c>
      <c r="O254" s="7">
        <f t="shared" si="32"/>
        <v>0</v>
      </c>
      <c r="P254" s="7">
        <f t="shared" si="33"/>
        <v>67</v>
      </c>
      <c r="Q254" s="8">
        <f t="shared" si="34"/>
        <v>53.8</v>
      </c>
      <c r="R254" s="8">
        <f t="shared" si="35"/>
        <v>41.75</v>
      </c>
      <c r="S254" s="8">
        <f t="shared" si="36"/>
        <v>48.900000000000006</v>
      </c>
      <c r="T254" s="8">
        <f t="shared" si="37"/>
        <v>48</v>
      </c>
      <c r="U254" s="7">
        <f t="shared" si="38"/>
        <v>48.15</v>
      </c>
      <c r="V254" s="7">
        <f t="shared" si="39"/>
        <v>48.112499999999997</v>
      </c>
    </row>
    <row r="255" spans="1:22" ht="13.5" x14ac:dyDescent="0.25">
      <c r="A255" s="3">
        <f>RSI!A255</f>
        <v>42677</v>
      </c>
      <c r="B255" s="2">
        <f>RSI!B255</f>
        <v>75.019900000000007</v>
      </c>
      <c r="C255" s="2">
        <f>RSI!I255</f>
        <v>72.978909716412929</v>
      </c>
      <c r="D255" s="2">
        <f>MACD!E255</f>
        <v>-0.91537879048470927</v>
      </c>
      <c r="E255" s="2">
        <f>MACD!F255</f>
        <v>7.5378999982320005E-2</v>
      </c>
      <c r="F255" s="2">
        <f>'Moving Avg'!D255</f>
        <v>72.09102</v>
      </c>
      <c r="G255" s="2">
        <f>'Moving Avg'!F255</f>
        <v>69.798880000000011</v>
      </c>
      <c r="H255" s="2">
        <f>'Moving Avg'!G255</f>
        <v>71.20891199999997</v>
      </c>
      <c r="I255" s="2">
        <f>'Moving Avg'!H255</f>
        <v>72.021425999999991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  <c r="M255" s="7">
        <f t="shared" si="30"/>
        <v>0</v>
      </c>
      <c r="N255" s="7">
        <f t="shared" si="31"/>
        <v>100</v>
      </c>
      <c r="O255" s="7">
        <f t="shared" si="32"/>
        <v>50</v>
      </c>
      <c r="P255" s="7">
        <f t="shared" si="33"/>
        <v>67</v>
      </c>
      <c r="Q255" s="8">
        <f t="shared" si="34"/>
        <v>52.55</v>
      </c>
      <c r="R255" s="8">
        <f t="shared" si="35"/>
        <v>54.25</v>
      </c>
      <c r="S255" s="8">
        <f t="shared" si="36"/>
        <v>57.650000000000006</v>
      </c>
      <c r="T255" s="8">
        <f t="shared" si="37"/>
        <v>54.25</v>
      </c>
      <c r="U255" s="7">
        <f t="shared" si="38"/>
        <v>54.816666666666663</v>
      </c>
      <c r="V255" s="7">
        <f t="shared" si="39"/>
        <v>54.674999999999997</v>
      </c>
    </row>
    <row r="256" spans="1:22" ht="13.5" x14ac:dyDescent="0.25">
      <c r="A256" s="3">
        <f>RSI!A256</f>
        <v>42678</v>
      </c>
      <c r="B256" s="2">
        <f>RSI!B256</f>
        <v>79.031099999999995</v>
      </c>
      <c r="C256" s="2">
        <f>RSI!I256</f>
        <v>80.872668231811858</v>
      </c>
      <c r="D256" s="2">
        <f>MACD!E256</f>
        <v>-1.9213781150464655</v>
      </c>
      <c r="E256" s="2">
        <f>MACD!F256</f>
        <v>-0.32397242302343709</v>
      </c>
      <c r="F256" s="2">
        <f>'Moving Avg'!D256</f>
        <v>73.723519999999994</v>
      </c>
      <c r="G256" s="2">
        <f>'Moving Avg'!F256</f>
        <v>70.207005000000009</v>
      </c>
      <c r="H256" s="2">
        <f>'Moving Avg'!G256</f>
        <v>71.298105999999947</v>
      </c>
      <c r="I256" s="2">
        <f>'Moving Avg'!H256</f>
        <v>72.043068999999988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  <c r="M256" s="7">
        <f t="shared" si="30"/>
        <v>0</v>
      </c>
      <c r="N256" s="7">
        <f t="shared" si="31"/>
        <v>100</v>
      </c>
      <c r="O256" s="7">
        <f t="shared" si="32"/>
        <v>50</v>
      </c>
      <c r="P256" s="7">
        <f t="shared" si="33"/>
        <v>67</v>
      </c>
      <c r="Q256" s="8">
        <f t="shared" si="34"/>
        <v>52.55</v>
      </c>
      <c r="R256" s="8">
        <f t="shared" si="35"/>
        <v>54.25</v>
      </c>
      <c r="S256" s="8">
        <f t="shared" si="36"/>
        <v>57.650000000000006</v>
      </c>
      <c r="T256" s="8">
        <f t="shared" si="37"/>
        <v>54.25</v>
      </c>
      <c r="U256" s="7">
        <f t="shared" si="38"/>
        <v>54.816666666666663</v>
      </c>
      <c r="V256" s="7">
        <f t="shared" si="39"/>
        <v>54.674999999999997</v>
      </c>
    </row>
    <row r="257" spans="1:22" ht="13.5" x14ac:dyDescent="0.25">
      <c r="A257" s="3">
        <f>RSI!A257</f>
        <v>42681</v>
      </c>
      <c r="B257" s="2">
        <f>RSI!B257</f>
        <v>82.582999999999998</v>
      </c>
      <c r="C257" s="2">
        <f>RSI!I257</f>
        <v>85.040191993046804</v>
      </c>
      <c r="D257" s="2">
        <f>MACD!E257</f>
        <v>-2.8445801144604133</v>
      </c>
      <c r="E257" s="2">
        <f>MACD!F257</f>
        <v>-0.82809396131083235</v>
      </c>
      <c r="F257" s="2">
        <f>'Moving Avg'!D257</f>
        <v>76.066400000000002</v>
      </c>
      <c r="G257" s="2">
        <f>'Moving Avg'!F257</f>
        <v>70.792725000000004</v>
      </c>
      <c r="H257" s="2">
        <f>'Moving Avg'!G257</f>
        <v>71.458337999999955</v>
      </c>
      <c r="I257" s="2">
        <f>'Moving Avg'!H257</f>
        <v>72.082235999999995</v>
      </c>
      <c r="J257" s="5" t="str">
        <f>OBV!F257</f>
        <v>BULLISH</v>
      </c>
      <c r="K257" s="5" t="str">
        <f>OBV!G257</f>
        <v>WEAK</v>
      </c>
      <c r="L257" s="5" t="str">
        <f>OBV!H257</f>
        <v>CONFIRMED BULLISH</v>
      </c>
      <c r="M257" s="7">
        <f t="shared" si="30"/>
        <v>0</v>
      </c>
      <c r="N257" s="7">
        <f t="shared" si="31"/>
        <v>100</v>
      </c>
      <c r="O257" s="7">
        <f t="shared" si="32"/>
        <v>50</v>
      </c>
      <c r="P257" s="7">
        <f t="shared" si="33"/>
        <v>67</v>
      </c>
      <c r="Q257" s="8">
        <f t="shared" si="34"/>
        <v>52.55</v>
      </c>
      <c r="R257" s="8">
        <f t="shared" si="35"/>
        <v>54.25</v>
      </c>
      <c r="S257" s="8">
        <f t="shared" si="36"/>
        <v>57.650000000000006</v>
      </c>
      <c r="T257" s="8">
        <f t="shared" si="37"/>
        <v>54.25</v>
      </c>
      <c r="U257" s="7">
        <f t="shared" si="38"/>
        <v>54.816666666666663</v>
      </c>
      <c r="V257" s="7">
        <f t="shared" si="39"/>
        <v>54.674999999999997</v>
      </c>
    </row>
    <row r="258" spans="1:22" ht="13.5" x14ac:dyDescent="0.25">
      <c r="A258" s="3">
        <f>RSI!A258</f>
        <v>42682</v>
      </c>
      <c r="B258" s="2">
        <f>RSI!B258</f>
        <v>83.473699999999994</v>
      </c>
      <c r="C258" s="2">
        <f>RSI!I258</f>
        <v>85.871523848124795</v>
      </c>
      <c r="D258" s="2">
        <f>MACD!E258</f>
        <v>-3.9919123918991488</v>
      </c>
      <c r="E258" s="2">
        <f>MACD!F258</f>
        <v>-1.4608576474284956</v>
      </c>
      <c r="F258" s="2">
        <f>'Moving Avg'!D258</f>
        <v>78.587419999999995</v>
      </c>
      <c r="G258" s="2">
        <f>'Moving Avg'!F258</f>
        <v>71.476200000000006</v>
      </c>
      <c r="H258" s="2">
        <f>'Moving Avg'!G258</f>
        <v>71.656719999999964</v>
      </c>
      <c r="I258" s="2">
        <f>'Moving Avg'!H258</f>
        <v>72.125856499999998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75</v>
      </c>
      <c r="P258" s="7">
        <f t="shared" ref="P258:P321" si="43">IF(L258="confirmed bullish", 34, IF(L258="bullish divergence",17, 0))+IF(J258="bullish",33,IF(J258="bearish",0,16.5))+IF(K258="strong",33,IF(K258="weak",0,16.5))</f>
        <v>67</v>
      </c>
      <c r="Q258" s="8">
        <f t="shared" si="34"/>
        <v>56.3</v>
      </c>
      <c r="R258" s="8">
        <f t="shared" si="35"/>
        <v>63</v>
      </c>
      <c r="S258" s="8">
        <f t="shared" si="36"/>
        <v>63.900000000000006</v>
      </c>
      <c r="T258" s="8">
        <f t="shared" si="37"/>
        <v>60.5</v>
      </c>
      <c r="U258" s="7">
        <f t="shared" si="38"/>
        <v>61.066666666666663</v>
      </c>
      <c r="V258" s="7">
        <f t="shared" si="39"/>
        <v>60.924999999999997</v>
      </c>
    </row>
    <row r="259" spans="1:22" ht="13.5" x14ac:dyDescent="0.25">
      <c r="A259" s="3">
        <f>RSI!A259</f>
        <v>42683</v>
      </c>
      <c r="B259" s="2">
        <f>RSI!B259</f>
        <v>83.479299999999995</v>
      </c>
      <c r="C259" s="2">
        <f>RSI!I259</f>
        <v>85.876837848805991</v>
      </c>
      <c r="D259" s="2">
        <f>MACD!E259</f>
        <v>-5.0308876817226604</v>
      </c>
      <c r="E259" s="2">
        <f>MACD!F259</f>
        <v>-2.1748636542873285</v>
      </c>
      <c r="F259" s="2">
        <f>'Moving Avg'!D259</f>
        <v>80.717399999999998</v>
      </c>
      <c r="G259" s="2">
        <f>'Moving Avg'!F259</f>
        <v>72.159954999999997</v>
      </c>
      <c r="H259" s="2">
        <f>'Moving Avg'!G259</f>
        <v>71.855213999999961</v>
      </c>
      <c r="I259" s="2">
        <f>'Moving Avg'!H259</f>
        <v>72.158292500000002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  <c r="M259" s="7">
        <f t="shared" si="40"/>
        <v>0</v>
      </c>
      <c r="N259" s="7">
        <f t="shared" si="41"/>
        <v>100</v>
      </c>
      <c r="O259" s="7">
        <f t="shared" si="42"/>
        <v>75</v>
      </c>
      <c r="P259" s="7">
        <f t="shared" si="43"/>
        <v>67</v>
      </c>
      <c r="Q259" s="8">
        <f t="shared" ref="Q259:Q322" si="44">0.35*M259+N259*0.35+O259*0.15+P259*0.15</f>
        <v>56.3</v>
      </c>
      <c r="R259" s="8">
        <f t="shared" ref="R259:R322" si="45">M259*0.2+N259*0.2+O259*0.35+P259*0.25</f>
        <v>63</v>
      </c>
      <c r="S259" s="8">
        <f t="shared" ref="S259:S322" si="46">M259*0.15+N259*0.15+O259*0.25+P259*0.45</f>
        <v>63.900000000000006</v>
      </c>
      <c r="T259" s="8">
        <f t="shared" ref="T259:T322" si="47">0.25*SUM(M259:P259)</f>
        <v>60.5</v>
      </c>
      <c r="U259" s="7">
        <f t="shared" ref="U259:U322" si="48">SUM(Q259:S259)/3</f>
        <v>61.066666666666663</v>
      </c>
      <c r="V259" s="7">
        <f t="shared" ref="V259:V322" si="49">SUM(Q259:T259)/4</f>
        <v>60.924999999999997</v>
      </c>
    </row>
    <row r="260" spans="1:22" ht="13.5" x14ac:dyDescent="0.25">
      <c r="A260" s="3">
        <f>RSI!A260</f>
        <v>42684</v>
      </c>
      <c r="B260" s="2">
        <f>RSI!B260</f>
        <v>85.961100000000002</v>
      </c>
      <c r="C260" s="2">
        <f>RSI!I260</f>
        <v>88.026250864321796</v>
      </c>
      <c r="D260" s="2">
        <f>MACD!E260</f>
        <v>-5.846336838345394</v>
      </c>
      <c r="E260" s="2">
        <f>MACD!F260</f>
        <v>-2.909158291098942</v>
      </c>
      <c r="F260" s="2">
        <f>'Moving Avg'!D260</f>
        <v>82.905639999999991</v>
      </c>
      <c r="G260" s="2">
        <f>'Moving Avg'!F260</f>
        <v>72.967799999999997</v>
      </c>
      <c r="H260" s="2">
        <f>'Moving Avg'!G260</f>
        <v>72.103343999999964</v>
      </c>
      <c r="I260" s="2">
        <f>'Moving Avg'!H260</f>
        <v>72.203137500000011</v>
      </c>
      <c r="J260" s="5" t="str">
        <f>OBV!F260</f>
        <v>BULLISH</v>
      </c>
      <c r="K260" s="5" t="str">
        <f>OBV!G260</f>
        <v>WEAK</v>
      </c>
      <c r="L260" s="5" t="str">
        <f>OBV!H260</f>
        <v>CONFIRMED BULLISH</v>
      </c>
      <c r="M260" s="7">
        <f t="shared" si="40"/>
        <v>0</v>
      </c>
      <c r="N260" s="7">
        <f t="shared" si="41"/>
        <v>100</v>
      </c>
      <c r="O260" s="7">
        <f t="shared" si="42"/>
        <v>100</v>
      </c>
      <c r="P260" s="7">
        <f t="shared" si="43"/>
        <v>67</v>
      </c>
      <c r="Q260" s="8">
        <f t="shared" si="44"/>
        <v>60.05</v>
      </c>
      <c r="R260" s="8">
        <f t="shared" si="45"/>
        <v>71.75</v>
      </c>
      <c r="S260" s="8">
        <f t="shared" si="46"/>
        <v>70.150000000000006</v>
      </c>
      <c r="T260" s="8">
        <f t="shared" si="47"/>
        <v>66.75</v>
      </c>
      <c r="U260" s="7">
        <f t="shared" si="48"/>
        <v>67.316666666666677</v>
      </c>
      <c r="V260" s="7">
        <f t="shared" si="49"/>
        <v>67.175000000000011</v>
      </c>
    </row>
    <row r="261" spans="1:22" ht="13.5" x14ac:dyDescent="0.25">
      <c r="A261" s="3">
        <f>RSI!A261</f>
        <v>42685</v>
      </c>
      <c r="B261" s="2">
        <f>RSI!B261</f>
        <v>85.955500000000001</v>
      </c>
      <c r="C261" s="2">
        <f>RSI!I261</f>
        <v>87.993708771318111</v>
      </c>
      <c r="D261" s="2">
        <f>MACD!E261</f>
        <v>-6.3587515697353183</v>
      </c>
      <c r="E261" s="2">
        <f>MACD!F261</f>
        <v>-3.5990769468262176</v>
      </c>
      <c r="F261" s="2">
        <f>'Moving Avg'!D261</f>
        <v>84.290519999999987</v>
      </c>
      <c r="G261" s="2">
        <f>'Moving Avg'!F261</f>
        <v>73.775365000000008</v>
      </c>
      <c r="H261" s="2">
        <f>'Moving Avg'!G261</f>
        <v>72.351361999999966</v>
      </c>
      <c r="I261" s="2">
        <f>'Moving Avg'!H261</f>
        <v>72.24795450000002</v>
      </c>
      <c r="J261" s="5" t="str">
        <f>OBV!F261</f>
        <v>BULLISH</v>
      </c>
      <c r="K261" s="5" t="str">
        <f>OBV!G261</f>
        <v>WEAK</v>
      </c>
      <c r="L261" s="5" t="str">
        <f>OBV!H261</f>
        <v>CONFIRMED BULLISH</v>
      </c>
      <c r="M261" s="7">
        <f t="shared" si="40"/>
        <v>0</v>
      </c>
      <c r="N261" s="7">
        <f t="shared" si="41"/>
        <v>100</v>
      </c>
      <c r="O261" s="7">
        <f t="shared" si="42"/>
        <v>100</v>
      </c>
      <c r="P261" s="7">
        <f t="shared" si="43"/>
        <v>67</v>
      </c>
      <c r="Q261" s="8">
        <f t="shared" si="44"/>
        <v>60.05</v>
      </c>
      <c r="R261" s="8">
        <f t="shared" si="45"/>
        <v>71.75</v>
      </c>
      <c r="S261" s="8">
        <f t="shared" si="46"/>
        <v>70.150000000000006</v>
      </c>
      <c r="T261" s="8">
        <f t="shared" si="47"/>
        <v>66.75</v>
      </c>
      <c r="U261" s="7">
        <f t="shared" si="48"/>
        <v>67.316666666666677</v>
      </c>
      <c r="V261" s="7">
        <f t="shared" si="49"/>
        <v>67.175000000000011</v>
      </c>
    </row>
    <row r="262" spans="1:22" ht="13.5" x14ac:dyDescent="0.25">
      <c r="A262" s="3">
        <f>RSI!A262</f>
        <v>42688</v>
      </c>
      <c r="B262" s="2">
        <f>RSI!B262</f>
        <v>85.955500000000001</v>
      </c>
      <c r="C262" s="2">
        <f>RSI!I262</f>
        <v>87.993708771318111</v>
      </c>
      <c r="D262" s="2">
        <f>MACD!E262</f>
        <v>-6.8596821818529605</v>
      </c>
      <c r="E262" s="2">
        <f>MACD!F262</f>
        <v>-4.2511979938315667</v>
      </c>
      <c r="F262" s="2">
        <f>'Moving Avg'!D262</f>
        <v>84.96502000000001</v>
      </c>
      <c r="G262" s="2">
        <f>'Moving Avg'!F262</f>
        <v>74.636150000000001</v>
      </c>
      <c r="H262" s="2">
        <f>'Moving Avg'!G262</f>
        <v>72.599379999999968</v>
      </c>
      <c r="I262" s="2">
        <f>'Moving Avg'!H262</f>
        <v>72.302677500000016</v>
      </c>
      <c r="J262" s="5" t="str">
        <f>OBV!F262</f>
        <v>BULLISH</v>
      </c>
      <c r="K262" s="5" t="str">
        <f>OBV!G262</f>
        <v>WEAK</v>
      </c>
      <c r="L262" s="5" t="str">
        <f>OBV!H262</f>
        <v>CONFIRMED BULLISH</v>
      </c>
      <c r="M262" s="7">
        <f t="shared" si="40"/>
        <v>0</v>
      </c>
      <c r="N262" s="7">
        <f t="shared" si="41"/>
        <v>100</v>
      </c>
      <c r="O262" s="7">
        <f t="shared" si="42"/>
        <v>100</v>
      </c>
      <c r="P262" s="7">
        <f t="shared" si="43"/>
        <v>67</v>
      </c>
      <c r="Q262" s="8">
        <f t="shared" si="44"/>
        <v>60.05</v>
      </c>
      <c r="R262" s="8">
        <f t="shared" si="45"/>
        <v>71.75</v>
      </c>
      <c r="S262" s="8">
        <f t="shared" si="46"/>
        <v>70.150000000000006</v>
      </c>
      <c r="T262" s="8">
        <f t="shared" si="47"/>
        <v>66.75</v>
      </c>
      <c r="U262" s="7">
        <f t="shared" si="48"/>
        <v>67.316666666666677</v>
      </c>
      <c r="V262" s="7">
        <f t="shared" si="49"/>
        <v>67.175000000000011</v>
      </c>
    </row>
    <row r="263" spans="1:22" ht="13.5" x14ac:dyDescent="0.25">
      <c r="A263" s="3">
        <f>RSI!A263</f>
        <v>42689</v>
      </c>
      <c r="B263" s="2">
        <f>RSI!B263</f>
        <v>85.955500000000001</v>
      </c>
      <c r="C263" s="2">
        <f>RSI!I263</f>
        <v>87.993708771318111</v>
      </c>
      <c r="D263" s="2">
        <f>MACD!E263</f>
        <v>-7.3459066536618991</v>
      </c>
      <c r="E263" s="2">
        <f>MACD!F263</f>
        <v>-4.8701397257976335</v>
      </c>
      <c r="F263" s="2">
        <f>'Moving Avg'!D263</f>
        <v>85.461380000000005</v>
      </c>
      <c r="G263" s="2">
        <f>'Moving Avg'!F263</f>
        <v>75.496934999999993</v>
      </c>
      <c r="H263" s="2">
        <f>'Moving Avg'!G263</f>
        <v>72.867841999999968</v>
      </c>
      <c r="I263" s="2">
        <f>'Moving Avg'!H263</f>
        <v>72.346423000000016</v>
      </c>
      <c r="J263" s="5" t="str">
        <f>OBV!F263</f>
        <v>BULLISH</v>
      </c>
      <c r="K263" s="5" t="str">
        <f>OBV!G263</f>
        <v>WEAK</v>
      </c>
      <c r="L263" s="5" t="str">
        <f>OBV!H263</f>
        <v>CONFIRMED BULLISH</v>
      </c>
      <c r="M263" s="7">
        <f t="shared" si="40"/>
        <v>0</v>
      </c>
      <c r="N263" s="7">
        <f t="shared" si="41"/>
        <v>100</v>
      </c>
      <c r="O263" s="7">
        <f t="shared" si="42"/>
        <v>100</v>
      </c>
      <c r="P263" s="7">
        <f t="shared" si="43"/>
        <v>67</v>
      </c>
      <c r="Q263" s="8">
        <f t="shared" si="44"/>
        <v>60.05</v>
      </c>
      <c r="R263" s="8">
        <f t="shared" si="45"/>
        <v>71.75</v>
      </c>
      <c r="S263" s="8">
        <f t="shared" si="46"/>
        <v>70.150000000000006</v>
      </c>
      <c r="T263" s="8">
        <f t="shared" si="47"/>
        <v>66.75</v>
      </c>
      <c r="U263" s="7">
        <f t="shared" si="48"/>
        <v>67.316666666666677</v>
      </c>
      <c r="V263" s="7">
        <f t="shared" si="49"/>
        <v>67.175000000000011</v>
      </c>
    </row>
    <row r="264" spans="1:22" ht="13.5" x14ac:dyDescent="0.25">
      <c r="A264" s="3">
        <f>RSI!A264</f>
        <v>42690</v>
      </c>
      <c r="B264" s="2">
        <f>RSI!B264</f>
        <v>85.955500000000001</v>
      </c>
      <c r="C264" s="2">
        <f>RSI!I264</f>
        <v>87.993708771318111</v>
      </c>
      <c r="D264" s="2">
        <f>MACD!E264</f>
        <v>-7.5134066625872862</v>
      </c>
      <c r="E264" s="2">
        <f>MACD!F264</f>
        <v>-5.3987931131555644</v>
      </c>
      <c r="F264" s="2">
        <f>'Moving Avg'!D264</f>
        <v>85.956620000000015</v>
      </c>
      <c r="G264" s="2">
        <f>'Moving Avg'!F264</f>
        <v>76.35772</v>
      </c>
      <c r="H264" s="2">
        <f>'Moving Avg'!G264</f>
        <v>73.136303999999967</v>
      </c>
      <c r="I264" s="2">
        <f>'Moving Avg'!H264</f>
        <v>72.390168500000016</v>
      </c>
      <c r="J264" s="5" t="str">
        <f>OBV!F264</f>
        <v>BULLISH</v>
      </c>
      <c r="K264" s="5" t="str">
        <f>OBV!G264</f>
        <v>WEAK</v>
      </c>
      <c r="L264" s="5" t="str">
        <f>OBV!H264</f>
        <v>CONFIRMED BULLISH</v>
      </c>
      <c r="M264" s="7">
        <f t="shared" si="40"/>
        <v>0</v>
      </c>
      <c r="N264" s="7">
        <f t="shared" si="41"/>
        <v>100</v>
      </c>
      <c r="O264" s="7">
        <f t="shared" si="42"/>
        <v>100</v>
      </c>
      <c r="P264" s="7">
        <f t="shared" si="43"/>
        <v>67</v>
      </c>
      <c r="Q264" s="8">
        <f t="shared" si="44"/>
        <v>60.05</v>
      </c>
      <c r="R264" s="8">
        <f t="shared" si="45"/>
        <v>71.75</v>
      </c>
      <c r="S264" s="8">
        <f t="shared" si="46"/>
        <v>70.150000000000006</v>
      </c>
      <c r="T264" s="8">
        <f t="shared" si="47"/>
        <v>66.75</v>
      </c>
      <c r="U264" s="7">
        <f t="shared" si="48"/>
        <v>67.316666666666677</v>
      </c>
      <c r="V264" s="7">
        <f t="shared" si="49"/>
        <v>67.175000000000011</v>
      </c>
    </row>
    <row r="265" spans="1:22" ht="13.5" x14ac:dyDescent="0.25">
      <c r="A265" s="3">
        <f>RSI!A265</f>
        <v>42691</v>
      </c>
      <c r="B265" s="2">
        <f>RSI!B265</f>
        <v>83.529700000000005</v>
      </c>
      <c r="C265" s="2">
        <f>RSI!I265</f>
        <v>72.399169176221164</v>
      </c>
      <c r="D265" s="2">
        <f>MACD!E265</f>
        <v>-7.1919122916588805</v>
      </c>
      <c r="E265" s="2">
        <f>MACD!F265</f>
        <v>-5.7574169488562275</v>
      </c>
      <c r="F265" s="2">
        <f>'Moving Avg'!D265</f>
        <v>85.470339999999993</v>
      </c>
      <c r="G265" s="2">
        <f>'Moving Avg'!F265</f>
        <v>77.097215000000006</v>
      </c>
      <c r="H265" s="2">
        <f>'Moving Avg'!G265</f>
        <v>73.406331999999992</v>
      </c>
      <c r="I265" s="2">
        <f>'Moving Avg'!H265</f>
        <v>72.426228500000008</v>
      </c>
      <c r="J265" s="5" t="str">
        <f>OBV!F265</f>
        <v>BEARISH</v>
      </c>
      <c r="K265" s="5" t="str">
        <f>OBV!G265</f>
        <v>STRONG</v>
      </c>
      <c r="L265" s="5" t="str">
        <f>OBV!H265</f>
        <v>CONFIRMED BEARISH</v>
      </c>
      <c r="M265" s="7">
        <f t="shared" si="40"/>
        <v>0</v>
      </c>
      <c r="N265" s="7">
        <f t="shared" si="41"/>
        <v>100</v>
      </c>
      <c r="O265" s="7">
        <f t="shared" si="42"/>
        <v>100</v>
      </c>
      <c r="P265" s="7">
        <f t="shared" si="43"/>
        <v>33</v>
      </c>
      <c r="Q265" s="8">
        <f t="shared" si="44"/>
        <v>54.95</v>
      </c>
      <c r="R265" s="8">
        <f t="shared" si="45"/>
        <v>63.25</v>
      </c>
      <c r="S265" s="8">
        <f t="shared" si="46"/>
        <v>54.85</v>
      </c>
      <c r="T265" s="8">
        <f t="shared" si="47"/>
        <v>58.25</v>
      </c>
      <c r="U265" s="7">
        <f t="shared" si="48"/>
        <v>57.683333333333337</v>
      </c>
      <c r="V265" s="7">
        <f t="shared" si="49"/>
        <v>57.825000000000003</v>
      </c>
    </row>
    <row r="266" spans="1:22" ht="13.5" x14ac:dyDescent="0.25">
      <c r="A266" s="3">
        <f>RSI!A266</f>
        <v>42692</v>
      </c>
      <c r="B266" s="2">
        <f>RSI!B266</f>
        <v>83.473699999999994</v>
      </c>
      <c r="C266" s="2">
        <f>RSI!I266</f>
        <v>72.081581996265683</v>
      </c>
      <c r="D266" s="2">
        <f>MACD!E266</f>
        <v>-6.333792060399773</v>
      </c>
      <c r="E266" s="2">
        <f>MACD!F266</f>
        <v>-5.8726919711649366</v>
      </c>
      <c r="F266" s="2">
        <f>'Moving Avg'!D266</f>
        <v>84.973979999999997</v>
      </c>
      <c r="G266" s="2">
        <f>'Moving Avg'!F266</f>
        <v>77.912345000000002</v>
      </c>
      <c r="H266" s="2">
        <f>'Moving Avg'!G266</f>
        <v>73.625044000000003</v>
      </c>
      <c r="I266" s="2">
        <f>'Moving Avg'!H266</f>
        <v>72.46200850000001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  <c r="M266" s="7">
        <f t="shared" si="40"/>
        <v>0</v>
      </c>
      <c r="N266" s="7">
        <f t="shared" si="41"/>
        <v>100</v>
      </c>
      <c r="O266" s="7">
        <f t="shared" si="42"/>
        <v>100</v>
      </c>
      <c r="P266" s="7">
        <f t="shared" si="43"/>
        <v>33</v>
      </c>
      <c r="Q266" s="8">
        <f t="shared" si="44"/>
        <v>54.95</v>
      </c>
      <c r="R266" s="8">
        <f t="shared" si="45"/>
        <v>63.25</v>
      </c>
      <c r="S266" s="8">
        <f t="shared" si="46"/>
        <v>54.85</v>
      </c>
      <c r="T266" s="8">
        <f t="shared" si="47"/>
        <v>58.25</v>
      </c>
      <c r="U266" s="7">
        <f t="shared" si="48"/>
        <v>57.683333333333337</v>
      </c>
      <c r="V266" s="7">
        <f t="shared" si="49"/>
        <v>57.825000000000003</v>
      </c>
    </row>
    <row r="267" spans="1:22" ht="13.5" x14ac:dyDescent="0.25">
      <c r="A267" s="3">
        <f>RSI!A267</f>
        <v>42695</v>
      </c>
      <c r="B267" s="2">
        <f>RSI!B267</f>
        <v>83.473699999999994</v>
      </c>
      <c r="C267" s="2">
        <f>RSI!I267</f>
        <v>72.081581996265683</v>
      </c>
      <c r="D267" s="2">
        <f>MACD!E267</f>
        <v>-5.0934774397791074</v>
      </c>
      <c r="E267" s="2">
        <f>MACD!F267</f>
        <v>-5.7168490648877714</v>
      </c>
      <c r="F267" s="2">
        <f>'Moving Avg'!D267</f>
        <v>84.477620000000002</v>
      </c>
      <c r="G267" s="2">
        <f>'Moving Avg'!F267</f>
        <v>78.649040000000014</v>
      </c>
      <c r="H267" s="2">
        <f>'Moving Avg'!G267</f>
        <v>73.843755999999985</v>
      </c>
      <c r="I267" s="2">
        <f>'Moving Avg'!H267</f>
        <v>72.497788500000013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  <c r="M267" s="7">
        <f t="shared" si="40"/>
        <v>0</v>
      </c>
      <c r="N267" s="7">
        <f t="shared" si="41"/>
        <v>0</v>
      </c>
      <c r="O267" s="7">
        <f t="shared" si="42"/>
        <v>100</v>
      </c>
      <c r="P267" s="7">
        <f t="shared" si="43"/>
        <v>33</v>
      </c>
      <c r="Q267" s="8">
        <f t="shared" si="44"/>
        <v>19.95</v>
      </c>
      <c r="R267" s="8">
        <f t="shared" si="45"/>
        <v>43.25</v>
      </c>
      <c r="S267" s="8">
        <f t="shared" si="46"/>
        <v>39.85</v>
      </c>
      <c r="T267" s="8">
        <f t="shared" si="47"/>
        <v>33.25</v>
      </c>
      <c r="U267" s="7">
        <f t="shared" si="48"/>
        <v>34.35</v>
      </c>
      <c r="V267" s="7">
        <f t="shared" si="49"/>
        <v>34.075000000000003</v>
      </c>
    </row>
    <row r="268" spans="1:22" ht="13.5" x14ac:dyDescent="0.25">
      <c r="A268" s="3">
        <f>RSI!A268</f>
        <v>42696</v>
      </c>
      <c r="B268" s="2">
        <f>RSI!B268</f>
        <v>83.479299999999995</v>
      </c>
      <c r="C268" s="2">
        <f>RSI!I268</f>
        <v>72.095778083662125</v>
      </c>
      <c r="D268" s="2">
        <f>MACD!E268</f>
        <v>-3.9372101166172939</v>
      </c>
      <c r="E268" s="2">
        <f>MACD!F268</f>
        <v>-5.3609212752336761</v>
      </c>
      <c r="F268" s="2">
        <f>'Moving Avg'!D268</f>
        <v>83.982380000000006</v>
      </c>
      <c r="G268" s="2">
        <f>'Moving Avg'!F268</f>
        <v>79.461645000000004</v>
      </c>
      <c r="H268" s="2">
        <f>'Moving Avg'!G268</f>
        <v>74.062580000000011</v>
      </c>
      <c r="I268" s="2">
        <f>'Moving Avg'!H268</f>
        <v>72.533596500000016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  <c r="M268" s="7">
        <f t="shared" si="40"/>
        <v>0</v>
      </c>
      <c r="N268" s="7">
        <f t="shared" si="41"/>
        <v>0</v>
      </c>
      <c r="O268" s="7">
        <f t="shared" si="42"/>
        <v>100</v>
      </c>
      <c r="P268" s="7">
        <f t="shared" si="43"/>
        <v>33</v>
      </c>
      <c r="Q268" s="8">
        <f t="shared" si="44"/>
        <v>19.95</v>
      </c>
      <c r="R268" s="8">
        <f t="shared" si="45"/>
        <v>43.25</v>
      </c>
      <c r="S268" s="8">
        <f t="shared" si="46"/>
        <v>39.85</v>
      </c>
      <c r="T268" s="8">
        <f t="shared" si="47"/>
        <v>33.25</v>
      </c>
      <c r="U268" s="7">
        <f t="shared" si="48"/>
        <v>34.35</v>
      </c>
      <c r="V268" s="7">
        <f t="shared" si="49"/>
        <v>34.075000000000003</v>
      </c>
    </row>
    <row r="269" spans="1:22" ht="13.5" x14ac:dyDescent="0.25">
      <c r="A269" s="3">
        <f>RSI!A269</f>
        <v>42697</v>
      </c>
      <c r="B269" s="2">
        <f>RSI!B269</f>
        <v>83.479299999999995</v>
      </c>
      <c r="C269" s="2">
        <f>RSI!I269</f>
        <v>72.095778083662125</v>
      </c>
      <c r="D269" s="2">
        <f>MACD!E269</f>
        <v>-2.9856364575404513</v>
      </c>
      <c r="E269" s="2">
        <f>MACD!F269</f>
        <v>-4.8858643116950313</v>
      </c>
      <c r="F269" s="2">
        <f>'Moving Avg'!D269</f>
        <v>83.487139999999997</v>
      </c>
      <c r="G269" s="2">
        <f>'Moving Avg'!F269</f>
        <v>80.274250000000009</v>
      </c>
      <c r="H269" s="2">
        <f>'Moving Avg'!G269</f>
        <v>74.281404000000009</v>
      </c>
      <c r="I269" s="2">
        <f>'Moving Avg'!H269</f>
        <v>72.569404500000019</v>
      </c>
      <c r="J269" s="5" t="str">
        <f>OBV!F269</f>
        <v>BEARISH</v>
      </c>
      <c r="K269" s="5" t="str">
        <f>OBV!G269</f>
        <v>STRONG</v>
      </c>
      <c r="L269" s="5" t="str">
        <f>OBV!H269</f>
        <v>CONFIRMED BEARISH</v>
      </c>
      <c r="M269" s="7">
        <f t="shared" si="40"/>
        <v>0</v>
      </c>
      <c r="N269" s="7">
        <f t="shared" si="41"/>
        <v>0</v>
      </c>
      <c r="O269" s="7">
        <f t="shared" si="42"/>
        <v>100</v>
      </c>
      <c r="P269" s="7">
        <f t="shared" si="43"/>
        <v>33</v>
      </c>
      <c r="Q269" s="8">
        <f t="shared" si="44"/>
        <v>19.95</v>
      </c>
      <c r="R269" s="8">
        <f t="shared" si="45"/>
        <v>43.25</v>
      </c>
      <c r="S269" s="8">
        <f t="shared" si="46"/>
        <v>39.85</v>
      </c>
      <c r="T269" s="8">
        <f t="shared" si="47"/>
        <v>33.25</v>
      </c>
      <c r="U269" s="7">
        <f t="shared" si="48"/>
        <v>34.35</v>
      </c>
      <c r="V269" s="7">
        <f t="shared" si="49"/>
        <v>34.075000000000003</v>
      </c>
    </row>
    <row r="270" spans="1:22" ht="13.5" x14ac:dyDescent="0.25">
      <c r="A270" s="3">
        <f>RSI!A270</f>
        <v>42698</v>
      </c>
      <c r="B270" s="2">
        <f>RSI!B270</f>
        <v>83.479299999999995</v>
      </c>
      <c r="C270" s="2">
        <f>RSI!I270</f>
        <v>72.095778083662125</v>
      </c>
      <c r="D270" s="2">
        <f>MACD!E270</f>
        <v>-1.8242618077504318</v>
      </c>
      <c r="E270" s="2">
        <f>MACD!F270</f>
        <v>-4.2735438109061121</v>
      </c>
      <c r="F270" s="2">
        <f>'Moving Avg'!D270</f>
        <v>83.47705999999998</v>
      </c>
      <c r="G270" s="2">
        <f>'Moving Avg'!F270</f>
        <v>80.986014999999995</v>
      </c>
      <c r="H270" s="2">
        <f>'Moving Avg'!G270</f>
        <v>74.500227999999993</v>
      </c>
      <c r="I270" s="2">
        <f>'Moving Avg'!H270</f>
        <v>72.620894000000021</v>
      </c>
      <c r="J270" s="5" t="str">
        <f>OBV!F270</f>
        <v>BEARISH</v>
      </c>
      <c r="K270" s="5" t="str">
        <f>OBV!G270</f>
        <v>STRONG</v>
      </c>
      <c r="L270" s="5" t="str">
        <f>OBV!H270</f>
        <v>CONFIRMED BEARISH</v>
      </c>
      <c r="M270" s="7">
        <f t="shared" si="40"/>
        <v>0</v>
      </c>
      <c r="N270" s="7">
        <f t="shared" si="41"/>
        <v>0</v>
      </c>
      <c r="O270" s="7">
        <f t="shared" si="42"/>
        <v>100</v>
      </c>
      <c r="P270" s="7">
        <f t="shared" si="43"/>
        <v>33</v>
      </c>
      <c r="Q270" s="8">
        <f t="shared" si="44"/>
        <v>19.95</v>
      </c>
      <c r="R270" s="8">
        <f t="shared" si="45"/>
        <v>43.25</v>
      </c>
      <c r="S270" s="8">
        <f t="shared" si="46"/>
        <v>39.85</v>
      </c>
      <c r="T270" s="8">
        <f t="shared" si="47"/>
        <v>33.25</v>
      </c>
      <c r="U270" s="7">
        <f t="shared" si="48"/>
        <v>34.35</v>
      </c>
      <c r="V270" s="7">
        <f t="shared" si="49"/>
        <v>34.075000000000003</v>
      </c>
    </row>
    <row r="271" spans="1:22" ht="13.5" x14ac:dyDescent="0.25">
      <c r="A271" s="3">
        <f>RSI!A271</f>
        <v>42699</v>
      </c>
      <c r="B271" s="2">
        <f>RSI!B271</f>
        <v>83.479299999999995</v>
      </c>
      <c r="C271" s="2">
        <f>RSI!I271</f>
        <v>72.095778083662125</v>
      </c>
      <c r="D271" s="2">
        <f>MACD!E271</f>
        <v>-0.86614250312578633</v>
      </c>
      <c r="E271" s="2">
        <f>MACD!F271</f>
        <v>-3.5920635493500472</v>
      </c>
      <c r="F271" s="2">
        <f>'Moving Avg'!D271</f>
        <v>83.478179999999995</v>
      </c>
      <c r="G271" s="2">
        <f>'Moving Avg'!F271</f>
        <v>81.616549999999989</v>
      </c>
      <c r="H271" s="2">
        <f>'Moving Avg'!G271</f>
        <v>74.719052000000005</v>
      </c>
      <c r="I271" s="2">
        <f>'Moving Avg'!H271</f>
        <v>72.674997000000033</v>
      </c>
      <c r="J271" s="5" t="str">
        <f>OBV!F271</f>
        <v>BULLISH</v>
      </c>
      <c r="K271" s="5" t="str">
        <f>OBV!G271</f>
        <v>NEUTRAL</v>
      </c>
      <c r="L271" s="5" t="str">
        <f>OBV!H271</f>
        <v>CONFIRMED BULLISH</v>
      </c>
      <c r="M271" s="7">
        <f t="shared" si="40"/>
        <v>0</v>
      </c>
      <c r="N271" s="7">
        <f t="shared" si="41"/>
        <v>0</v>
      </c>
      <c r="O271" s="7">
        <f t="shared" si="42"/>
        <v>100</v>
      </c>
      <c r="P271" s="7">
        <f t="shared" si="43"/>
        <v>83.5</v>
      </c>
      <c r="Q271" s="8">
        <f t="shared" si="44"/>
        <v>27.524999999999999</v>
      </c>
      <c r="R271" s="8">
        <f t="shared" si="45"/>
        <v>55.875</v>
      </c>
      <c r="S271" s="8">
        <f t="shared" si="46"/>
        <v>62.575000000000003</v>
      </c>
      <c r="T271" s="8">
        <f t="shared" si="47"/>
        <v>45.875</v>
      </c>
      <c r="U271" s="7">
        <f t="shared" si="48"/>
        <v>48.658333333333339</v>
      </c>
      <c r="V271" s="7">
        <f t="shared" si="49"/>
        <v>47.962500000000006</v>
      </c>
    </row>
    <row r="272" spans="1:22" ht="13.5" x14ac:dyDescent="0.25">
      <c r="A272" s="3">
        <f>RSI!A272</f>
        <v>42702</v>
      </c>
      <c r="B272" s="2">
        <f>RSI!B272</f>
        <v>83.479299999999995</v>
      </c>
      <c r="C272" s="2">
        <f>RSI!I272</f>
        <v>72.095778083662125</v>
      </c>
      <c r="D272" s="2">
        <f>MACD!E272</f>
        <v>-7.7389857016726182E-2</v>
      </c>
      <c r="E272" s="2">
        <f>MACD!F272</f>
        <v>-2.889128810883383</v>
      </c>
      <c r="F272" s="2">
        <f>'Moving Avg'!D272</f>
        <v>83.479299999999995</v>
      </c>
      <c r="G272" s="2">
        <f>'Moving Avg'!F272</f>
        <v>82.247084999999998</v>
      </c>
      <c r="H272" s="2">
        <f>'Moving Avg'!G272</f>
        <v>74.937876000000003</v>
      </c>
      <c r="I272" s="2">
        <f>'Moving Avg'!H272</f>
        <v>72.73955450000004</v>
      </c>
      <c r="J272" s="5" t="str">
        <f>OBV!F272</f>
        <v>BULLISH</v>
      </c>
      <c r="K272" s="5" t="str">
        <f>OBV!G272</f>
        <v>NEUTRAL</v>
      </c>
      <c r="L272" s="5" t="str">
        <f>OBV!H272</f>
        <v>CONFIRMED BULLISH</v>
      </c>
      <c r="M272" s="7">
        <f t="shared" si="40"/>
        <v>0</v>
      </c>
      <c r="N272" s="7">
        <f t="shared" si="41"/>
        <v>0</v>
      </c>
      <c r="O272" s="7">
        <f t="shared" si="42"/>
        <v>100</v>
      </c>
      <c r="P272" s="7">
        <f t="shared" si="43"/>
        <v>83.5</v>
      </c>
      <c r="Q272" s="8">
        <f t="shared" si="44"/>
        <v>27.524999999999999</v>
      </c>
      <c r="R272" s="8">
        <f t="shared" si="45"/>
        <v>55.875</v>
      </c>
      <c r="S272" s="8">
        <f t="shared" si="46"/>
        <v>62.575000000000003</v>
      </c>
      <c r="T272" s="8">
        <f t="shared" si="47"/>
        <v>45.875</v>
      </c>
      <c r="U272" s="7">
        <f t="shared" si="48"/>
        <v>48.658333333333339</v>
      </c>
      <c r="V272" s="7">
        <f t="shared" si="49"/>
        <v>47.962500000000006</v>
      </c>
    </row>
    <row r="273" spans="1:22" ht="13.5" x14ac:dyDescent="0.25">
      <c r="A273" s="3">
        <f>RSI!A273</f>
        <v>42703</v>
      </c>
      <c r="B273" s="2">
        <f>RSI!B273</f>
        <v>83.479299999999995</v>
      </c>
      <c r="C273" s="2">
        <f>RSI!I273</f>
        <v>72.095778083662125</v>
      </c>
      <c r="D273" s="2">
        <f>MACD!E273</f>
        <v>0.56967947947346431</v>
      </c>
      <c r="E273" s="2">
        <f>MACD!F273</f>
        <v>-2.1973671528120136</v>
      </c>
      <c r="F273" s="2">
        <f>'Moving Avg'!D273</f>
        <v>83.479299999999995</v>
      </c>
      <c r="G273" s="2">
        <f>'Moving Avg'!F273</f>
        <v>82.877619999999993</v>
      </c>
      <c r="H273" s="2">
        <f>'Moving Avg'!G273</f>
        <v>75.156700000000015</v>
      </c>
      <c r="I273" s="2">
        <f>'Moving Avg'!H273</f>
        <v>72.804112000000046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  <c r="M273" s="7">
        <f t="shared" si="40"/>
        <v>0</v>
      </c>
      <c r="N273" s="7">
        <f t="shared" si="41"/>
        <v>0</v>
      </c>
      <c r="O273" s="7">
        <f t="shared" si="42"/>
        <v>100</v>
      </c>
      <c r="P273" s="7">
        <f t="shared" si="43"/>
        <v>33</v>
      </c>
      <c r="Q273" s="8">
        <f t="shared" si="44"/>
        <v>19.95</v>
      </c>
      <c r="R273" s="8">
        <f t="shared" si="45"/>
        <v>43.25</v>
      </c>
      <c r="S273" s="8">
        <f t="shared" si="46"/>
        <v>39.85</v>
      </c>
      <c r="T273" s="8">
        <f t="shared" si="47"/>
        <v>33.25</v>
      </c>
      <c r="U273" s="7">
        <f t="shared" si="48"/>
        <v>34.35</v>
      </c>
      <c r="V273" s="7">
        <f t="shared" si="49"/>
        <v>34.075000000000003</v>
      </c>
    </row>
    <row r="274" spans="1:22" ht="13.5" x14ac:dyDescent="0.25">
      <c r="A274" s="3">
        <f>RSI!A274</f>
        <v>42704</v>
      </c>
      <c r="B274" s="2">
        <f>RSI!B274</f>
        <v>83.468100000000007</v>
      </c>
      <c r="C274" s="2">
        <f>RSI!I274</f>
        <v>71.981585640686092</v>
      </c>
      <c r="D274" s="2">
        <f>MACD!E274</f>
        <v>1.0991989940515481</v>
      </c>
      <c r="E274" s="2">
        <f>MACD!F274</f>
        <v>-1.5380539234393014</v>
      </c>
      <c r="F274" s="2">
        <f>'Moving Avg'!D274</f>
        <v>83.477059999999994</v>
      </c>
      <c r="G274" s="2">
        <f>'Moving Avg'!F274</f>
        <v>83.409554999999997</v>
      </c>
      <c r="H274" s="2">
        <f>'Moving Avg'!G274</f>
        <v>75.37530000000001</v>
      </c>
      <c r="I274" s="2">
        <f>'Moving Avg'!H274</f>
        <v>72.868613500000066</v>
      </c>
      <c r="J274" s="5" t="str">
        <f>OBV!F274</f>
        <v>BEARISH</v>
      </c>
      <c r="K274" s="5" t="str">
        <f>OBV!G274</f>
        <v>STRONG</v>
      </c>
      <c r="L274" s="5" t="str">
        <f>OBV!H274</f>
        <v>CONFIRMED BEARISH</v>
      </c>
      <c r="M274" s="7">
        <f t="shared" si="40"/>
        <v>0</v>
      </c>
      <c r="N274" s="7">
        <f t="shared" si="41"/>
        <v>0</v>
      </c>
      <c r="O274" s="7">
        <f t="shared" si="42"/>
        <v>100</v>
      </c>
      <c r="P274" s="7">
        <f t="shared" si="43"/>
        <v>33</v>
      </c>
      <c r="Q274" s="8">
        <f t="shared" si="44"/>
        <v>19.95</v>
      </c>
      <c r="R274" s="8">
        <f t="shared" si="45"/>
        <v>43.25</v>
      </c>
      <c r="S274" s="8">
        <f t="shared" si="46"/>
        <v>39.85</v>
      </c>
      <c r="T274" s="8">
        <f t="shared" si="47"/>
        <v>33.25</v>
      </c>
      <c r="U274" s="7">
        <f t="shared" si="48"/>
        <v>34.35</v>
      </c>
      <c r="V274" s="7">
        <f t="shared" si="49"/>
        <v>34.075000000000003</v>
      </c>
    </row>
    <row r="275" spans="1:22" ht="13.5" x14ac:dyDescent="0.25">
      <c r="A275" s="3">
        <f>RSI!A275</f>
        <v>42705</v>
      </c>
      <c r="B275" s="2">
        <f>RSI!B275</f>
        <v>80.969499999999996</v>
      </c>
      <c r="C275" s="2">
        <f>RSI!I275</f>
        <v>52.140477263272601</v>
      </c>
      <c r="D275" s="2">
        <f>MACD!E275</f>
        <v>1.3417661465665702</v>
      </c>
      <c r="E275" s="2">
        <f>MACD!F275</f>
        <v>-0.96208990943812711</v>
      </c>
      <c r="F275" s="2">
        <f>'Moving Avg'!D275</f>
        <v>82.975099999999998</v>
      </c>
      <c r="G275" s="2">
        <f>'Moving Avg'!F275</f>
        <v>83.707034999999991</v>
      </c>
      <c r="H275" s="2">
        <f>'Moving Avg'!G275</f>
        <v>75.577206000000018</v>
      </c>
      <c r="I275" s="2">
        <f>'Moving Avg'!H275</f>
        <v>72.92059600000006</v>
      </c>
      <c r="J275" s="5" t="str">
        <f>OBV!F275</f>
        <v>BEARISH</v>
      </c>
      <c r="K275" s="5" t="str">
        <f>OBV!G275</f>
        <v>STRONG</v>
      </c>
      <c r="L275" s="5" t="str">
        <f>OBV!H275</f>
        <v>CONFIRMED BEARISH</v>
      </c>
      <c r="M275" s="7">
        <f t="shared" si="40"/>
        <v>25</v>
      </c>
      <c r="N275" s="7">
        <f t="shared" si="41"/>
        <v>0</v>
      </c>
      <c r="O275" s="7">
        <f t="shared" si="42"/>
        <v>100</v>
      </c>
      <c r="P275" s="7">
        <f t="shared" si="43"/>
        <v>33</v>
      </c>
      <c r="Q275" s="8">
        <f t="shared" si="44"/>
        <v>28.7</v>
      </c>
      <c r="R275" s="8">
        <f t="shared" si="45"/>
        <v>48.25</v>
      </c>
      <c r="S275" s="8">
        <f t="shared" si="46"/>
        <v>43.6</v>
      </c>
      <c r="T275" s="8">
        <f t="shared" si="47"/>
        <v>39.5</v>
      </c>
      <c r="U275" s="7">
        <f t="shared" si="48"/>
        <v>40.183333333333337</v>
      </c>
      <c r="V275" s="7">
        <f t="shared" si="49"/>
        <v>40.012500000000003</v>
      </c>
    </row>
    <row r="276" spans="1:22" ht="13.5" x14ac:dyDescent="0.25">
      <c r="A276" s="3">
        <f>RSI!A276</f>
        <v>42706</v>
      </c>
      <c r="B276" s="2">
        <f>RSI!B276</f>
        <v>80.969499999999996</v>
      </c>
      <c r="C276" s="2">
        <f>RSI!I276</f>
        <v>52.140477263272601</v>
      </c>
      <c r="D276" s="2">
        <f>MACD!E276</f>
        <v>1.5370815378923908</v>
      </c>
      <c r="E276" s="2">
        <f>MACD!F276</f>
        <v>-0.46225561997202358</v>
      </c>
      <c r="F276" s="2">
        <f>'Moving Avg'!D276</f>
        <v>82.473139999999987</v>
      </c>
      <c r="G276" s="2">
        <f>'Moving Avg'!F276</f>
        <v>83.803955000000002</v>
      </c>
      <c r="H276" s="2">
        <f>'Moving Avg'!G276</f>
        <v>75.779112000000012</v>
      </c>
      <c r="I276" s="2">
        <f>'Moving Avg'!H276</f>
        <v>72.972343500000065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  <c r="M276" s="7">
        <f t="shared" si="40"/>
        <v>25</v>
      </c>
      <c r="N276" s="7">
        <f t="shared" si="41"/>
        <v>0</v>
      </c>
      <c r="O276" s="7">
        <f t="shared" si="42"/>
        <v>75</v>
      </c>
      <c r="P276" s="7">
        <f t="shared" si="43"/>
        <v>33</v>
      </c>
      <c r="Q276" s="8">
        <f t="shared" si="44"/>
        <v>24.95</v>
      </c>
      <c r="R276" s="8">
        <f t="shared" si="45"/>
        <v>39.5</v>
      </c>
      <c r="S276" s="8">
        <f t="shared" si="46"/>
        <v>37.35</v>
      </c>
      <c r="T276" s="8">
        <f t="shared" si="47"/>
        <v>33.25</v>
      </c>
      <c r="U276" s="7">
        <f t="shared" si="48"/>
        <v>33.933333333333337</v>
      </c>
      <c r="V276" s="7">
        <f t="shared" si="49"/>
        <v>33.762500000000003</v>
      </c>
    </row>
    <row r="277" spans="1:22" ht="13.5" x14ac:dyDescent="0.25">
      <c r="A277" s="3">
        <f>RSI!A277</f>
        <v>42709</v>
      </c>
      <c r="B277" s="2">
        <f>RSI!B277</f>
        <v>80.969499999999996</v>
      </c>
      <c r="C277" s="2">
        <f>RSI!I277</f>
        <v>52.140477263272601</v>
      </c>
      <c r="D277" s="2">
        <f>MACD!E277</f>
        <v>1.7011277101517379</v>
      </c>
      <c r="E277" s="2">
        <f>MACD!F277</f>
        <v>-2.957895394727128E-2</v>
      </c>
      <c r="F277" s="2">
        <f>'Moving Avg'!D277</f>
        <v>81.97117999999999</v>
      </c>
      <c r="G277" s="2">
        <f>'Moving Avg'!F277</f>
        <v>83.723279999999988</v>
      </c>
      <c r="H277" s="2">
        <f>'Moving Avg'!G277</f>
        <v>75.981018000000006</v>
      </c>
      <c r="I277" s="2">
        <f>'Moving Avg'!H277</f>
        <v>73.024091000000055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75</v>
      </c>
      <c r="P277" s="7">
        <f t="shared" si="43"/>
        <v>33</v>
      </c>
      <c r="Q277" s="8">
        <f t="shared" si="44"/>
        <v>24.95</v>
      </c>
      <c r="R277" s="8">
        <f t="shared" si="45"/>
        <v>39.5</v>
      </c>
      <c r="S277" s="8">
        <f t="shared" si="46"/>
        <v>37.35</v>
      </c>
      <c r="T277" s="8">
        <f t="shared" si="47"/>
        <v>33.25</v>
      </c>
      <c r="U277" s="7">
        <f t="shared" si="48"/>
        <v>33.933333333333337</v>
      </c>
      <c r="V277" s="7">
        <f t="shared" si="49"/>
        <v>33.762500000000003</v>
      </c>
    </row>
    <row r="278" spans="1:22" ht="13.5" x14ac:dyDescent="0.25">
      <c r="A278" s="3">
        <f>RSI!A278</f>
        <v>42710</v>
      </c>
      <c r="B278" s="2">
        <f>RSI!B278</f>
        <v>80.969499999999996</v>
      </c>
      <c r="C278" s="2">
        <f>RSI!I278</f>
        <v>52.140477263272587</v>
      </c>
      <c r="D278" s="2">
        <f>MACD!E278</f>
        <v>1.8396672729172963</v>
      </c>
      <c r="E278" s="2">
        <f>MACD!F278</f>
        <v>0.34427029142564225</v>
      </c>
      <c r="F278" s="2">
        <f>'Moving Avg'!D278</f>
        <v>81.469219999999993</v>
      </c>
      <c r="G278" s="2">
        <f>'Moving Avg'!F278</f>
        <v>83.598069999999979</v>
      </c>
      <c r="H278" s="2">
        <f>'Moving Avg'!G278</f>
        <v>76.182924000000014</v>
      </c>
      <c r="I278" s="2">
        <f>'Moving Avg'!H278</f>
        <v>73.076099500000055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75</v>
      </c>
      <c r="P278" s="7">
        <f t="shared" si="43"/>
        <v>33</v>
      </c>
      <c r="Q278" s="8">
        <f t="shared" si="44"/>
        <v>24.95</v>
      </c>
      <c r="R278" s="8">
        <f t="shared" si="45"/>
        <v>39.5</v>
      </c>
      <c r="S278" s="8">
        <f t="shared" si="46"/>
        <v>37.35</v>
      </c>
      <c r="T278" s="8">
        <f t="shared" si="47"/>
        <v>33.25</v>
      </c>
      <c r="U278" s="7">
        <f t="shared" si="48"/>
        <v>33.933333333333337</v>
      </c>
      <c r="V278" s="7">
        <f t="shared" si="49"/>
        <v>33.762500000000003</v>
      </c>
    </row>
    <row r="279" spans="1:22" ht="13.5" x14ac:dyDescent="0.25">
      <c r="A279" s="3">
        <f>RSI!A279</f>
        <v>42711</v>
      </c>
      <c r="B279" s="2">
        <f>RSI!B279</f>
        <v>80.969499999999996</v>
      </c>
      <c r="C279" s="2">
        <f>RSI!I279</f>
        <v>52.140477263272601</v>
      </c>
      <c r="D279" s="2">
        <f>MACD!E279</f>
        <v>1.9558465055921062</v>
      </c>
      <c r="E279" s="2">
        <f>MACD!F279</f>
        <v>0.66658553425893508</v>
      </c>
      <c r="F279" s="2">
        <f>'Moving Avg'!D279</f>
        <v>80.969499999999996</v>
      </c>
      <c r="G279" s="2">
        <f>'Moving Avg'!F279</f>
        <v>83.472579999999979</v>
      </c>
      <c r="H279" s="2">
        <f>'Moving Avg'!G279</f>
        <v>76.384830000000022</v>
      </c>
      <c r="I279" s="2">
        <f>'Moving Avg'!H279</f>
        <v>73.135949000000053</v>
      </c>
      <c r="J279" s="5" t="str">
        <f>OBV!F279</f>
        <v>NEUTRAL</v>
      </c>
      <c r="K279" s="5" t="str">
        <f>OBV!G279</f>
        <v>NEUTRAL</v>
      </c>
      <c r="L279" s="5" t="str">
        <f>OBV!H279</f>
        <v>NEUTRAL</v>
      </c>
      <c r="M279" s="7">
        <f t="shared" si="40"/>
        <v>25</v>
      </c>
      <c r="N279" s="7">
        <f t="shared" si="41"/>
        <v>0</v>
      </c>
      <c r="O279" s="7">
        <f t="shared" si="42"/>
        <v>75</v>
      </c>
      <c r="P279" s="7">
        <f t="shared" si="43"/>
        <v>33</v>
      </c>
      <c r="Q279" s="8">
        <f t="shared" si="44"/>
        <v>24.95</v>
      </c>
      <c r="R279" s="8">
        <f t="shared" si="45"/>
        <v>39.5</v>
      </c>
      <c r="S279" s="8">
        <f t="shared" si="46"/>
        <v>37.35</v>
      </c>
      <c r="T279" s="8">
        <f t="shared" si="47"/>
        <v>33.25</v>
      </c>
      <c r="U279" s="7">
        <f t="shared" si="48"/>
        <v>33.933333333333337</v>
      </c>
      <c r="V279" s="7">
        <f t="shared" si="49"/>
        <v>33.762500000000003</v>
      </c>
    </row>
    <row r="280" spans="1:22" ht="13.5" x14ac:dyDescent="0.25">
      <c r="A280" s="3">
        <f>RSI!A280</f>
        <v>42712</v>
      </c>
      <c r="B280" s="2">
        <f>RSI!B280</f>
        <v>80.969499999999996</v>
      </c>
      <c r="C280" s="2">
        <f>RSI!I280</f>
        <v>52.140477263272601</v>
      </c>
      <c r="D280" s="2">
        <f>MACD!E280</f>
        <v>2.0531829812707514</v>
      </c>
      <c r="E280" s="2">
        <f>MACD!F280</f>
        <v>0.94390502366129836</v>
      </c>
      <c r="F280" s="2">
        <f>'Moving Avg'!D280</f>
        <v>80.969499999999996</v>
      </c>
      <c r="G280" s="2">
        <f>'Moving Avg'!F280</f>
        <v>83.222999999999971</v>
      </c>
      <c r="H280" s="2">
        <f>'Moving Avg'!G280</f>
        <v>76.58673600000003</v>
      </c>
      <c r="I280" s="2">
        <f>'Moving Avg'!H280</f>
        <v>73.201052000000061</v>
      </c>
      <c r="J280" s="5" t="str">
        <f>OBV!F280</f>
        <v>NEUTRAL</v>
      </c>
      <c r="K280" s="5" t="str">
        <f>OBV!G280</f>
        <v>NEUTRAL</v>
      </c>
      <c r="L280" s="5" t="str">
        <f>OBV!H280</f>
        <v>NEUTRAL</v>
      </c>
      <c r="M280" s="7">
        <f t="shared" si="40"/>
        <v>25</v>
      </c>
      <c r="N280" s="7">
        <f t="shared" si="41"/>
        <v>0</v>
      </c>
      <c r="O280" s="7">
        <f t="shared" si="42"/>
        <v>75</v>
      </c>
      <c r="P280" s="7">
        <f t="shared" si="43"/>
        <v>33</v>
      </c>
      <c r="Q280" s="8">
        <f t="shared" si="44"/>
        <v>24.95</v>
      </c>
      <c r="R280" s="8">
        <f t="shared" si="45"/>
        <v>39.5</v>
      </c>
      <c r="S280" s="8">
        <f t="shared" si="46"/>
        <v>37.35</v>
      </c>
      <c r="T280" s="8">
        <f t="shared" si="47"/>
        <v>33.25</v>
      </c>
      <c r="U280" s="7">
        <f t="shared" si="48"/>
        <v>33.933333333333337</v>
      </c>
      <c r="V280" s="7">
        <f t="shared" si="49"/>
        <v>33.762500000000003</v>
      </c>
    </row>
    <row r="281" spans="1:22" ht="13.5" x14ac:dyDescent="0.25">
      <c r="A281" s="3">
        <f>RSI!A281</f>
        <v>42713</v>
      </c>
      <c r="B281" s="2">
        <f>RSI!B281</f>
        <v>80.969499999999996</v>
      </c>
      <c r="C281" s="2">
        <f>RSI!I281</f>
        <v>52.140477263272601</v>
      </c>
      <c r="D281" s="2">
        <f>MACD!E281</f>
        <v>2.1346473655628984</v>
      </c>
      <c r="E281" s="2">
        <f>MACD!F281</f>
        <v>1.1820534920416184</v>
      </c>
      <c r="F281" s="2">
        <f>'Moving Avg'!D281</f>
        <v>80.969499999999996</v>
      </c>
      <c r="G281" s="2">
        <f>'Moving Avg'!F281</f>
        <v>82.973699999999965</v>
      </c>
      <c r="H281" s="2">
        <f>'Moving Avg'!G281</f>
        <v>76.788642000000038</v>
      </c>
      <c r="I281" s="2">
        <f>'Moving Avg'!H281</f>
        <v>73.268742500000045</v>
      </c>
      <c r="J281" s="5" t="str">
        <f>OBV!F281</f>
        <v>NEUTRAL</v>
      </c>
      <c r="K281" s="5" t="str">
        <f>OBV!G281</f>
        <v>NEUTRAL</v>
      </c>
      <c r="L281" s="5" t="str">
        <f>OBV!H281</f>
        <v>NEUTRAL</v>
      </c>
      <c r="M281" s="7">
        <f t="shared" si="40"/>
        <v>25</v>
      </c>
      <c r="N281" s="7">
        <f t="shared" si="41"/>
        <v>0</v>
      </c>
      <c r="O281" s="7">
        <f t="shared" si="42"/>
        <v>75</v>
      </c>
      <c r="P281" s="7">
        <f t="shared" si="43"/>
        <v>33</v>
      </c>
      <c r="Q281" s="8">
        <f t="shared" si="44"/>
        <v>24.95</v>
      </c>
      <c r="R281" s="8">
        <f t="shared" si="45"/>
        <v>39.5</v>
      </c>
      <c r="S281" s="8">
        <f t="shared" si="46"/>
        <v>37.35</v>
      </c>
      <c r="T281" s="8">
        <f t="shared" si="47"/>
        <v>33.25</v>
      </c>
      <c r="U281" s="7">
        <f t="shared" si="48"/>
        <v>33.933333333333337</v>
      </c>
      <c r="V281" s="7">
        <f t="shared" si="49"/>
        <v>33.762500000000003</v>
      </c>
    </row>
    <row r="282" spans="1:22" ht="13.5" x14ac:dyDescent="0.25">
      <c r="A282" s="3">
        <f>RSI!A282</f>
        <v>42717</v>
      </c>
      <c r="B282" s="2">
        <f>RSI!B282</f>
        <v>80.969499999999996</v>
      </c>
      <c r="C282" s="2">
        <f>RSI!I282</f>
        <v>52.140477263272608</v>
      </c>
      <c r="D282" s="2">
        <f>MACD!E282</f>
        <v>2.2027479815688622</v>
      </c>
      <c r="E282" s="2">
        <f>MACD!F282</f>
        <v>1.3861923899470672</v>
      </c>
      <c r="F282" s="2">
        <f>'Moving Avg'!D282</f>
        <v>80.969499999999996</v>
      </c>
      <c r="G282" s="2">
        <f>'Moving Avg'!F282</f>
        <v>82.724399999999974</v>
      </c>
      <c r="H282" s="2">
        <f>'Moving Avg'!G282</f>
        <v>76.990548000000032</v>
      </c>
      <c r="I282" s="2">
        <f>'Moving Avg'!H282</f>
        <v>73.322058000000041</v>
      </c>
      <c r="J282" s="5" t="str">
        <f>OBV!F282</f>
        <v>NEUTRAL</v>
      </c>
      <c r="K282" s="5" t="str">
        <f>OBV!G282</f>
        <v>NEUTRAL</v>
      </c>
      <c r="L282" s="5" t="str">
        <f>OBV!H282</f>
        <v>NEUTRAL</v>
      </c>
      <c r="M282" s="7">
        <f t="shared" si="40"/>
        <v>25</v>
      </c>
      <c r="N282" s="7">
        <f t="shared" si="41"/>
        <v>0</v>
      </c>
      <c r="O282" s="7">
        <f t="shared" si="42"/>
        <v>75</v>
      </c>
      <c r="P282" s="7">
        <f t="shared" si="43"/>
        <v>33</v>
      </c>
      <c r="Q282" s="8">
        <f t="shared" si="44"/>
        <v>24.95</v>
      </c>
      <c r="R282" s="8">
        <f t="shared" si="45"/>
        <v>39.5</v>
      </c>
      <c r="S282" s="8">
        <f t="shared" si="46"/>
        <v>37.35</v>
      </c>
      <c r="T282" s="8">
        <f t="shared" si="47"/>
        <v>33.25</v>
      </c>
      <c r="U282" s="7">
        <f t="shared" si="48"/>
        <v>33.933333333333337</v>
      </c>
      <c r="V282" s="7">
        <f t="shared" si="49"/>
        <v>33.762500000000003</v>
      </c>
    </row>
    <row r="283" spans="1:22" ht="13.5" x14ac:dyDescent="0.25">
      <c r="A283" s="3">
        <f>RSI!A283</f>
        <v>42718</v>
      </c>
      <c r="B283" s="2">
        <f>RSI!B283</f>
        <v>80.969499999999996</v>
      </c>
      <c r="C283" s="2">
        <f>RSI!I283</f>
        <v>52.140477263272608</v>
      </c>
      <c r="D283" s="2">
        <f>MACD!E283</f>
        <v>2.2596023333505144</v>
      </c>
      <c r="E283" s="2">
        <f>MACD!F283</f>
        <v>1.5608743786277566</v>
      </c>
      <c r="F283" s="2">
        <f>'Moving Avg'!D283</f>
        <v>80.969499999999996</v>
      </c>
      <c r="G283" s="2">
        <f>'Moving Avg'!F283</f>
        <v>82.475099999999969</v>
      </c>
      <c r="H283" s="2">
        <f>'Moving Avg'!G283</f>
        <v>77.192454000000041</v>
      </c>
      <c r="I283" s="2">
        <f>'Moving Avg'!H283</f>
        <v>73.375373500000038</v>
      </c>
      <c r="J283" s="5" t="str">
        <f>OBV!F283</f>
        <v>NEUTRAL</v>
      </c>
      <c r="K283" s="5" t="str">
        <f>OBV!G283</f>
        <v>NEUTRAL</v>
      </c>
      <c r="L283" s="5" t="str">
        <f>OBV!H283</f>
        <v>NEUTRAL</v>
      </c>
      <c r="M283" s="7">
        <f t="shared" si="40"/>
        <v>25</v>
      </c>
      <c r="N283" s="7">
        <f t="shared" si="41"/>
        <v>0</v>
      </c>
      <c r="O283" s="7">
        <f t="shared" si="42"/>
        <v>75</v>
      </c>
      <c r="P283" s="7">
        <f t="shared" si="43"/>
        <v>33</v>
      </c>
      <c r="Q283" s="8">
        <f t="shared" si="44"/>
        <v>24.95</v>
      </c>
      <c r="R283" s="8">
        <f t="shared" si="45"/>
        <v>39.5</v>
      </c>
      <c r="S283" s="8">
        <f t="shared" si="46"/>
        <v>37.35</v>
      </c>
      <c r="T283" s="8">
        <f t="shared" si="47"/>
        <v>33.25</v>
      </c>
      <c r="U283" s="7">
        <f t="shared" si="48"/>
        <v>33.933333333333337</v>
      </c>
      <c r="V283" s="7">
        <f t="shared" si="49"/>
        <v>33.762500000000003</v>
      </c>
    </row>
    <row r="284" spans="1:22" ht="13.5" x14ac:dyDescent="0.25">
      <c r="A284" s="3">
        <f>RSI!A284</f>
        <v>42719</v>
      </c>
      <c r="B284" s="2">
        <f>RSI!B284</f>
        <v>80.969499999999996</v>
      </c>
      <c r="C284" s="2">
        <f>RSI!I284</f>
        <v>52.140477263272608</v>
      </c>
      <c r="D284" s="2">
        <f>MACD!E284</f>
        <v>2.305274519693981</v>
      </c>
      <c r="E284" s="2">
        <f>MACD!F284</f>
        <v>1.7097544068410016</v>
      </c>
      <c r="F284" s="2">
        <f>'Moving Avg'!D284</f>
        <v>80.969499999999996</v>
      </c>
      <c r="G284" s="2">
        <f>'Moving Avg'!F284</f>
        <v>82.225799999999964</v>
      </c>
      <c r="H284" s="2">
        <f>'Moving Avg'!G284</f>
        <v>77.394360000000034</v>
      </c>
      <c r="I284" s="2">
        <f>'Moving Avg'!H284</f>
        <v>73.431564000000037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0</v>
      </c>
      <c r="O284" s="7">
        <f t="shared" si="42"/>
        <v>75</v>
      </c>
      <c r="P284" s="7">
        <f t="shared" si="43"/>
        <v>33</v>
      </c>
      <c r="Q284" s="8">
        <f t="shared" si="44"/>
        <v>24.95</v>
      </c>
      <c r="R284" s="8">
        <f t="shared" si="45"/>
        <v>39.5</v>
      </c>
      <c r="S284" s="8">
        <f t="shared" si="46"/>
        <v>37.35</v>
      </c>
      <c r="T284" s="8">
        <f t="shared" si="47"/>
        <v>33.25</v>
      </c>
      <c r="U284" s="7">
        <f t="shared" si="48"/>
        <v>33.933333333333337</v>
      </c>
      <c r="V284" s="7">
        <f t="shared" si="49"/>
        <v>33.762500000000003</v>
      </c>
    </row>
    <row r="285" spans="1:22" ht="13.5" x14ac:dyDescent="0.25">
      <c r="A285" s="3">
        <f>RSI!A285</f>
        <v>42720</v>
      </c>
      <c r="B285" s="2">
        <f>RSI!B285</f>
        <v>77.165599999999998</v>
      </c>
      <c r="C285" s="2">
        <f>RSI!I285</f>
        <v>27.727091155810584</v>
      </c>
      <c r="D285" s="2">
        <f>MACD!E285</f>
        <v>2.2406310814195507</v>
      </c>
      <c r="E285" s="2">
        <f>MACD!F285</f>
        <v>1.8159297417567115</v>
      </c>
      <c r="F285" s="2">
        <f>'Moving Avg'!D285</f>
        <v>80.20872</v>
      </c>
      <c r="G285" s="2">
        <f>'Moving Avg'!F285</f>
        <v>81.907594999999986</v>
      </c>
      <c r="H285" s="2">
        <f>'Moving Avg'!G285</f>
        <v>77.520188000000019</v>
      </c>
      <c r="I285" s="2">
        <f>'Moving Avg'!H285</f>
        <v>73.482848500000031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  <c r="M285" s="7">
        <f t="shared" si="40"/>
        <v>50</v>
      </c>
      <c r="N285" s="7">
        <f t="shared" si="41"/>
        <v>0</v>
      </c>
      <c r="O285" s="7">
        <f t="shared" si="42"/>
        <v>75</v>
      </c>
      <c r="P285" s="7">
        <f t="shared" si="43"/>
        <v>16.5</v>
      </c>
      <c r="Q285" s="8">
        <f t="shared" si="44"/>
        <v>31.225000000000001</v>
      </c>
      <c r="R285" s="8">
        <f t="shared" si="45"/>
        <v>40.375</v>
      </c>
      <c r="S285" s="8">
        <f t="shared" si="46"/>
        <v>33.674999999999997</v>
      </c>
      <c r="T285" s="8">
        <f t="shared" si="47"/>
        <v>35.375</v>
      </c>
      <c r="U285" s="7">
        <f t="shared" si="48"/>
        <v>35.091666666666661</v>
      </c>
      <c r="V285" s="7">
        <f t="shared" si="49"/>
        <v>35.162499999999994</v>
      </c>
    </row>
    <row r="286" spans="1:22" ht="13.5" x14ac:dyDescent="0.25">
      <c r="A286" s="3">
        <f>RSI!A286</f>
        <v>42723</v>
      </c>
      <c r="B286" s="2">
        <f>RSI!B286</f>
        <v>78.431700000000006</v>
      </c>
      <c r="C286" s="2">
        <f>RSI!I286</f>
        <v>38.113645938450759</v>
      </c>
      <c r="D286" s="2">
        <f>MACD!E286</f>
        <v>2.1140143581969113</v>
      </c>
      <c r="E286" s="2">
        <f>MACD!F286</f>
        <v>1.8755466650447516</v>
      </c>
      <c r="F286" s="2">
        <f>'Moving Avg'!D286</f>
        <v>79.701160000000002</v>
      </c>
      <c r="G286" s="2">
        <f>'Moving Avg'!F286</f>
        <v>81.655495000000002</v>
      </c>
      <c r="H286" s="2">
        <f>'Moving Avg'!G286</f>
        <v>77.671450000000036</v>
      </c>
      <c r="I286" s="2">
        <f>'Moving Avg'!H286</f>
        <v>73.540986000000018</v>
      </c>
      <c r="J286" s="5" t="str">
        <f>OBV!F286</f>
        <v>BULLISH</v>
      </c>
      <c r="K286" s="5" t="str">
        <f>OBV!G286</f>
        <v>NEUTRAL</v>
      </c>
      <c r="L286" s="5" t="str">
        <f>OBV!H286</f>
        <v>BULLISH DIVERGENCE</v>
      </c>
      <c r="M286" s="7">
        <f t="shared" si="40"/>
        <v>25</v>
      </c>
      <c r="N286" s="7">
        <f t="shared" si="41"/>
        <v>0</v>
      </c>
      <c r="O286" s="7">
        <f t="shared" si="42"/>
        <v>75</v>
      </c>
      <c r="P286" s="7">
        <f t="shared" si="43"/>
        <v>66.5</v>
      </c>
      <c r="Q286" s="8">
        <f t="shared" si="44"/>
        <v>29.975000000000001</v>
      </c>
      <c r="R286" s="8">
        <f t="shared" si="45"/>
        <v>47.875</v>
      </c>
      <c r="S286" s="8">
        <f t="shared" si="46"/>
        <v>52.424999999999997</v>
      </c>
      <c r="T286" s="8">
        <f t="shared" si="47"/>
        <v>41.625</v>
      </c>
      <c r="U286" s="7">
        <f t="shared" si="48"/>
        <v>43.42499999999999</v>
      </c>
      <c r="V286" s="7">
        <f t="shared" si="49"/>
        <v>42.974999999999994</v>
      </c>
    </row>
    <row r="287" spans="1:22" ht="13.5" x14ac:dyDescent="0.25">
      <c r="A287" s="3">
        <f>RSI!A287</f>
        <v>42724</v>
      </c>
      <c r="B287" s="2">
        <f>RSI!B287</f>
        <v>78.431700000000006</v>
      </c>
      <c r="C287" s="2">
        <f>RSI!I287</f>
        <v>38.113645938450759</v>
      </c>
      <c r="D287" s="2">
        <f>MACD!E287</f>
        <v>2.0196426877723752</v>
      </c>
      <c r="E287" s="2">
        <f>MACD!F287</f>
        <v>1.9043658695902763</v>
      </c>
      <c r="F287" s="2">
        <f>'Moving Avg'!D287</f>
        <v>79.193599999999989</v>
      </c>
      <c r="G287" s="2">
        <f>'Moving Avg'!F287</f>
        <v>81.403395000000003</v>
      </c>
      <c r="H287" s="2">
        <f>'Moving Avg'!G287</f>
        <v>77.822712000000024</v>
      </c>
      <c r="I287" s="2">
        <f>'Moving Avg'!H287</f>
        <v>73.598627000000022</v>
      </c>
      <c r="J287" s="5" t="str">
        <f>OBV!F287</f>
        <v>BULLISH</v>
      </c>
      <c r="K287" s="5" t="str">
        <f>OBV!G287</f>
        <v>NEUTRAL</v>
      </c>
      <c r="L287" s="5" t="str">
        <f>OBV!H287</f>
        <v>BULLISH DIVERGENCE</v>
      </c>
      <c r="M287" s="7">
        <f t="shared" si="40"/>
        <v>25</v>
      </c>
      <c r="N287" s="7">
        <f t="shared" si="41"/>
        <v>0</v>
      </c>
      <c r="O287" s="7">
        <f t="shared" si="42"/>
        <v>75</v>
      </c>
      <c r="P287" s="7">
        <f t="shared" si="43"/>
        <v>66.5</v>
      </c>
      <c r="Q287" s="8">
        <f t="shared" si="44"/>
        <v>29.975000000000001</v>
      </c>
      <c r="R287" s="8">
        <f t="shared" si="45"/>
        <v>47.875</v>
      </c>
      <c r="S287" s="8">
        <f t="shared" si="46"/>
        <v>52.424999999999997</v>
      </c>
      <c r="T287" s="8">
        <f t="shared" si="47"/>
        <v>41.625</v>
      </c>
      <c r="U287" s="7">
        <f t="shared" si="48"/>
        <v>43.42499999999999</v>
      </c>
      <c r="V287" s="7">
        <f t="shared" si="49"/>
        <v>42.974999999999994</v>
      </c>
    </row>
    <row r="288" spans="1:22" ht="13.5" x14ac:dyDescent="0.25">
      <c r="A288" s="3">
        <f>RSI!A288</f>
        <v>42725</v>
      </c>
      <c r="B288" s="2">
        <f>RSI!B288</f>
        <v>78.431700000000006</v>
      </c>
      <c r="C288" s="2">
        <f>RSI!I288</f>
        <v>38.113645938450759</v>
      </c>
      <c r="D288" s="2">
        <f>MACD!E288</f>
        <v>1.9516096959836631</v>
      </c>
      <c r="E288" s="2">
        <f>MACD!F288</f>
        <v>1.9138146348689538</v>
      </c>
      <c r="F288" s="2">
        <f>'Moving Avg'!D288</f>
        <v>78.686040000000006</v>
      </c>
      <c r="G288" s="2">
        <f>'Moving Avg'!F288</f>
        <v>81.151015000000001</v>
      </c>
      <c r="H288" s="2">
        <f>'Moving Avg'!G288</f>
        <v>77.995262000000025</v>
      </c>
      <c r="I288" s="2">
        <f>'Moving Avg'!H288</f>
        <v>73.656268000000011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  <c r="M288" s="7">
        <f t="shared" si="40"/>
        <v>25</v>
      </c>
      <c r="N288" s="7">
        <f t="shared" si="41"/>
        <v>0</v>
      </c>
      <c r="O288" s="7">
        <f t="shared" si="42"/>
        <v>75</v>
      </c>
      <c r="P288" s="7">
        <f t="shared" si="43"/>
        <v>66.5</v>
      </c>
      <c r="Q288" s="8">
        <f t="shared" si="44"/>
        <v>29.975000000000001</v>
      </c>
      <c r="R288" s="8">
        <f t="shared" si="45"/>
        <v>47.875</v>
      </c>
      <c r="S288" s="8">
        <f t="shared" si="46"/>
        <v>52.424999999999997</v>
      </c>
      <c r="T288" s="8">
        <f t="shared" si="47"/>
        <v>41.625</v>
      </c>
      <c r="U288" s="7">
        <f t="shared" si="48"/>
        <v>43.42499999999999</v>
      </c>
      <c r="V288" s="7">
        <f t="shared" si="49"/>
        <v>42.974999999999994</v>
      </c>
    </row>
    <row r="289" spans="1:22" ht="13.5" x14ac:dyDescent="0.25">
      <c r="A289" s="3">
        <f>RSI!A289</f>
        <v>42726</v>
      </c>
      <c r="B289" s="2">
        <f>RSI!B289</f>
        <v>76.751000000000005</v>
      </c>
      <c r="C289" s="2">
        <f>RSI!I289</f>
        <v>30.77971498475668</v>
      </c>
      <c r="D289" s="2">
        <f>MACD!E289</f>
        <v>2.0294840221208972</v>
      </c>
      <c r="E289" s="2">
        <f>MACD!F289</f>
        <v>1.9369485123193426</v>
      </c>
      <c r="F289" s="2">
        <f>'Moving Avg'!D289</f>
        <v>77.842340000000007</v>
      </c>
      <c r="G289" s="2">
        <f>'Moving Avg'!F289</f>
        <v>80.814600000000013</v>
      </c>
      <c r="H289" s="2">
        <f>'Moving Avg'!G289</f>
        <v>78.134198000000026</v>
      </c>
      <c r="I289" s="2">
        <f>'Moving Avg'!H289</f>
        <v>73.710733000000005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  <c r="M289" s="7">
        <f t="shared" si="40"/>
        <v>25</v>
      </c>
      <c r="N289" s="7">
        <f t="shared" si="41"/>
        <v>0</v>
      </c>
      <c r="O289" s="7">
        <f t="shared" si="42"/>
        <v>50</v>
      </c>
      <c r="P289" s="7">
        <f t="shared" si="43"/>
        <v>33</v>
      </c>
      <c r="Q289" s="8">
        <f t="shared" si="44"/>
        <v>21.2</v>
      </c>
      <c r="R289" s="8">
        <f t="shared" si="45"/>
        <v>30.75</v>
      </c>
      <c r="S289" s="8">
        <f t="shared" si="46"/>
        <v>31.1</v>
      </c>
      <c r="T289" s="8">
        <f t="shared" si="47"/>
        <v>27</v>
      </c>
      <c r="U289" s="7">
        <f t="shared" si="48"/>
        <v>27.683333333333337</v>
      </c>
      <c r="V289" s="7">
        <f t="shared" si="49"/>
        <v>27.512500000000003</v>
      </c>
    </row>
    <row r="290" spans="1:22" ht="13.5" x14ac:dyDescent="0.25">
      <c r="A290" s="3">
        <f>RSI!A290</f>
        <v>42727</v>
      </c>
      <c r="B290" s="2">
        <f>RSI!B290</f>
        <v>77.860299999999995</v>
      </c>
      <c r="C290" s="2">
        <f>RSI!I290</f>
        <v>39.108075528825808</v>
      </c>
      <c r="D290" s="2">
        <f>MACD!E290</f>
        <v>2.0332723514635092</v>
      </c>
      <c r="E290" s="2">
        <f>MACD!F290</f>
        <v>1.9562132801481762</v>
      </c>
      <c r="F290" s="2">
        <f>'Moving Avg'!D290</f>
        <v>77.981279999999998</v>
      </c>
      <c r="G290" s="2">
        <f>'Moving Avg'!F290</f>
        <v>80.533650000000023</v>
      </c>
      <c r="H290" s="2">
        <f>'Moving Avg'!G290</f>
        <v>78.295320000000032</v>
      </c>
      <c r="I290" s="2">
        <f>'Moving Avg'!H290</f>
        <v>73.770744499999992</v>
      </c>
      <c r="J290" s="5" t="str">
        <f>OBV!F290</f>
        <v>BEARISH</v>
      </c>
      <c r="K290" s="5" t="str">
        <f>OBV!G290</f>
        <v>STRONG</v>
      </c>
      <c r="L290" s="5" t="str">
        <f>OBV!H290</f>
        <v>BEARISH DIVERGENCE</v>
      </c>
      <c r="M290" s="7">
        <f t="shared" si="40"/>
        <v>25</v>
      </c>
      <c r="N290" s="7">
        <f t="shared" si="41"/>
        <v>0</v>
      </c>
      <c r="O290" s="7">
        <f t="shared" si="42"/>
        <v>50</v>
      </c>
      <c r="P290" s="7">
        <f t="shared" si="43"/>
        <v>33</v>
      </c>
      <c r="Q290" s="8">
        <f t="shared" si="44"/>
        <v>21.2</v>
      </c>
      <c r="R290" s="8">
        <f t="shared" si="45"/>
        <v>30.75</v>
      </c>
      <c r="S290" s="8">
        <f t="shared" si="46"/>
        <v>31.1</v>
      </c>
      <c r="T290" s="8">
        <f t="shared" si="47"/>
        <v>27</v>
      </c>
      <c r="U290" s="7">
        <f t="shared" si="48"/>
        <v>27.683333333333337</v>
      </c>
      <c r="V290" s="7">
        <f t="shared" si="49"/>
        <v>27.512500000000003</v>
      </c>
    </row>
    <row r="291" spans="1:22" ht="13.5" x14ac:dyDescent="0.25">
      <c r="A291" s="3">
        <f>RSI!A291</f>
        <v>42730</v>
      </c>
      <c r="B291" s="2">
        <f>RSI!B291</f>
        <v>77.860299999999995</v>
      </c>
      <c r="C291" s="2">
        <f>RSI!I291</f>
        <v>39.108075528825808</v>
      </c>
      <c r="D291" s="2">
        <f>MACD!E291</f>
        <v>2.048501699507284</v>
      </c>
      <c r="E291" s="2">
        <f>MACD!F291</f>
        <v>1.9746709640199978</v>
      </c>
      <c r="F291" s="2">
        <f>'Moving Avg'!D291</f>
        <v>77.86699999999999</v>
      </c>
      <c r="G291" s="2">
        <f>'Moving Avg'!F291</f>
        <v>80.252700000000033</v>
      </c>
      <c r="H291" s="2">
        <f>'Moving Avg'!G291</f>
        <v>78.456442000000038</v>
      </c>
      <c r="I291" s="2">
        <f>'Moving Avg'!H291</f>
        <v>73.833369499999989</v>
      </c>
      <c r="J291" s="5" t="str">
        <f>OBV!F291</f>
        <v>BEARISH</v>
      </c>
      <c r="K291" s="5" t="str">
        <f>OBV!G291</f>
        <v>STRONG</v>
      </c>
      <c r="L291" s="5" t="str">
        <f>OBV!H291</f>
        <v>CONFIRMED BEARISH</v>
      </c>
      <c r="M291" s="7">
        <f t="shared" si="40"/>
        <v>25</v>
      </c>
      <c r="N291" s="7">
        <f t="shared" si="41"/>
        <v>0</v>
      </c>
      <c r="O291" s="7">
        <f t="shared" si="42"/>
        <v>50</v>
      </c>
      <c r="P291" s="7">
        <f t="shared" si="43"/>
        <v>33</v>
      </c>
      <c r="Q291" s="8">
        <f t="shared" si="44"/>
        <v>21.2</v>
      </c>
      <c r="R291" s="8">
        <f t="shared" si="45"/>
        <v>30.75</v>
      </c>
      <c r="S291" s="8">
        <f t="shared" si="46"/>
        <v>31.1</v>
      </c>
      <c r="T291" s="8">
        <f t="shared" si="47"/>
        <v>27</v>
      </c>
      <c r="U291" s="7">
        <f t="shared" si="48"/>
        <v>27.683333333333337</v>
      </c>
      <c r="V291" s="7">
        <f t="shared" si="49"/>
        <v>27.512500000000003</v>
      </c>
    </row>
    <row r="292" spans="1:22" ht="13.5" x14ac:dyDescent="0.25">
      <c r="A292" s="3">
        <f>RSI!A292</f>
        <v>42731</v>
      </c>
      <c r="B292" s="2">
        <f>RSI!B292</f>
        <v>77.854699999999994</v>
      </c>
      <c r="C292" s="2">
        <f>RSI!I292</f>
        <v>39.080546230581483</v>
      </c>
      <c r="D292" s="2">
        <f>MACD!E292</f>
        <v>2.0729360696326609</v>
      </c>
      <c r="E292" s="2">
        <f>MACD!F292</f>
        <v>1.9943239851425303</v>
      </c>
      <c r="F292" s="2">
        <f>'Moving Avg'!D292</f>
        <v>77.751599999999996</v>
      </c>
      <c r="G292" s="2">
        <f>'Moving Avg'!F292</f>
        <v>79.971470000000039</v>
      </c>
      <c r="H292" s="2">
        <f>'Moving Avg'!G292</f>
        <v>78.638740000000027</v>
      </c>
      <c r="I292" s="2">
        <f>'Moving Avg'!H292</f>
        <v>73.901324499999987</v>
      </c>
      <c r="J292" s="5" t="str">
        <f>OBV!F292</f>
        <v>BEARISH</v>
      </c>
      <c r="K292" s="5" t="str">
        <f>OBV!G292</f>
        <v>STRONG</v>
      </c>
      <c r="L292" s="5" t="str">
        <f>OBV!H292</f>
        <v>CONFIRMED BEARISH</v>
      </c>
      <c r="M292" s="7">
        <f t="shared" si="40"/>
        <v>25</v>
      </c>
      <c r="N292" s="7">
        <f t="shared" si="41"/>
        <v>0</v>
      </c>
      <c r="O292" s="7">
        <f t="shared" si="42"/>
        <v>50</v>
      </c>
      <c r="P292" s="7">
        <f t="shared" si="43"/>
        <v>33</v>
      </c>
      <c r="Q292" s="8">
        <f t="shared" si="44"/>
        <v>21.2</v>
      </c>
      <c r="R292" s="8">
        <f t="shared" si="45"/>
        <v>30.75</v>
      </c>
      <c r="S292" s="8">
        <f t="shared" si="46"/>
        <v>31.1</v>
      </c>
      <c r="T292" s="8">
        <f t="shared" si="47"/>
        <v>27</v>
      </c>
      <c r="U292" s="7">
        <f t="shared" si="48"/>
        <v>27.683333333333337</v>
      </c>
      <c r="V292" s="7">
        <f t="shared" si="49"/>
        <v>27.512500000000003</v>
      </c>
    </row>
    <row r="293" spans="1:22" ht="13.5" x14ac:dyDescent="0.25">
      <c r="A293" s="3">
        <f>RSI!A293</f>
        <v>42732</v>
      </c>
      <c r="B293" s="2">
        <f>RSI!B293</f>
        <v>77.854699999999994</v>
      </c>
      <c r="C293" s="2">
        <f>RSI!I293</f>
        <v>39.080546230581483</v>
      </c>
      <c r="D293" s="2">
        <f>MACD!E293</f>
        <v>2.1039529001339332</v>
      </c>
      <c r="E293" s="2">
        <f>MACD!F293</f>
        <v>2.0162497681408111</v>
      </c>
      <c r="F293" s="2">
        <f>'Moving Avg'!D293</f>
        <v>77.636200000000002</v>
      </c>
      <c r="G293" s="2">
        <f>'Moving Avg'!F293</f>
        <v>79.690240000000031</v>
      </c>
      <c r="H293" s="2">
        <f>'Moving Avg'!G293</f>
        <v>78.82103800000003</v>
      </c>
      <c r="I293" s="2">
        <f>'Moving Avg'!H293</f>
        <v>73.954825999999969</v>
      </c>
      <c r="J293" s="5" t="str">
        <f>OBV!F293</f>
        <v>BEARISH</v>
      </c>
      <c r="K293" s="5" t="str">
        <f>OBV!G293</f>
        <v>STRONG</v>
      </c>
      <c r="L293" s="5" t="str">
        <f>OBV!H293</f>
        <v>CONFIRMED BEARISH</v>
      </c>
      <c r="M293" s="7">
        <f t="shared" si="40"/>
        <v>25</v>
      </c>
      <c r="N293" s="7">
        <f t="shared" si="41"/>
        <v>0</v>
      </c>
      <c r="O293" s="7">
        <f t="shared" si="42"/>
        <v>50</v>
      </c>
      <c r="P293" s="7">
        <f t="shared" si="43"/>
        <v>33</v>
      </c>
      <c r="Q293" s="8">
        <f t="shared" si="44"/>
        <v>21.2</v>
      </c>
      <c r="R293" s="8">
        <f t="shared" si="45"/>
        <v>30.75</v>
      </c>
      <c r="S293" s="8">
        <f t="shared" si="46"/>
        <v>31.1</v>
      </c>
      <c r="T293" s="8">
        <f t="shared" si="47"/>
        <v>27</v>
      </c>
      <c r="U293" s="7">
        <f t="shared" si="48"/>
        <v>27.683333333333337</v>
      </c>
      <c r="V293" s="7">
        <f t="shared" si="49"/>
        <v>27.512500000000003</v>
      </c>
    </row>
    <row r="294" spans="1:22" ht="13.5" x14ac:dyDescent="0.25">
      <c r="A294" s="3">
        <f>RSI!A294</f>
        <v>42733</v>
      </c>
      <c r="B294" s="2">
        <f>RSI!B294</f>
        <v>76.694999999999993</v>
      </c>
      <c r="C294" s="2">
        <f>RSI!I294</f>
        <v>33.428868725589311</v>
      </c>
      <c r="D294" s="2">
        <f>MACD!E294</f>
        <v>2.225677164485262</v>
      </c>
      <c r="E294" s="2">
        <f>MACD!F294</f>
        <v>2.0581352474097012</v>
      </c>
      <c r="F294" s="2">
        <f>'Moving Avg'!D294</f>
        <v>77.624999999999986</v>
      </c>
      <c r="G294" s="2">
        <f>'Moving Avg'!F294</f>
        <v>79.351585000000028</v>
      </c>
      <c r="H294" s="2">
        <f>'Moving Avg'!G294</f>
        <v>78.980142000000029</v>
      </c>
      <c r="I294" s="2">
        <f>'Moving Avg'!H294</f>
        <v>74.001849499999977</v>
      </c>
      <c r="J294" s="5" t="str">
        <f>OBV!F294</f>
        <v>BEARISH</v>
      </c>
      <c r="K294" s="5" t="str">
        <f>OBV!G294</f>
        <v>STRONG</v>
      </c>
      <c r="L294" s="5" t="str">
        <f>OBV!H294</f>
        <v>CONFIRMED BEARISH</v>
      </c>
      <c r="M294" s="7">
        <f t="shared" si="40"/>
        <v>25</v>
      </c>
      <c r="N294" s="7">
        <f t="shared" si="41"/>
        <v>0</v>
      </c>
      <c r="O294" s="7">
        <f t="shared" si="42"/>
        <v>50</v>
      </c>
      <c r="P294" s="7">
        <f t="shared" si="43"/>
        <v>33</v>
      </c>
      <c r="Q294" s="8">
        <f t="shared" si="44"/>
        <v>21.2</v>
      </c>
      <c r="R294" s="8">
        <f t="shared" si="45"/>
        <v>30.75</v>
      </c>
      <c r="S294" s="8">
        <f t="shared" si="46"/>
        <v>31.1</v>
      </c>
      <c r="T294" s="8">
        <f t="shared" si="47"/>
        <v>27</v>
      </c>
      <c r="U294" s="7">
        <f t="shared" si="48"/>
        <v>27.683333333333337</v>
      </c>
      <c r="V294" s="7">
        <f t="shared" si="49"/>
        <v>27.512500000000003</v>
      </c>
    </row>
    <row r="295" spans="1:22" ht="13.5" x14ac:dyDescent="0.25">
      <c r="A295" s="3">
        <f>RSI!A295</f>
        <v>42734</v>
      </c>
      <c r="B295" s="2">
        <f>RSI!B295</f>
        <v>76.694999999999993</v>
      </c>
      <c r="C295" s="2">
        <f>RSI!I295</f>
        <v>33.428868725589311</v>
      </c>
      <c r="D295" s="2">
        <f>MACD!E295</f>
        <v>1.7591782016324942</v>
      </c>
      <c r="E295" s="2">
        <f>MACD!F295</f>
        <v>1.99834383825426</v>
      </c>
      <c r="F295" s="2">
        <f>'Moving Avg'!D295</f>
        <v>77.391939999999991</v>
      </c>
      <c r="G295" s="2">
        <f>'Moving Avg'!F295</f>
        <v>79.137860000000018</v>
      </c>
      <c r="H295" s="2">
        <f>'Moving Avg'!G295</f>
        <v>79.139246000000028</v>
      </c>
      <c r="I295" s="2">
        <f>'Moving Avg'!H295</f>
        <v>74.048872999999972</v>
      </c>
      <c r="J295" s="5" t="str">
        <f>OBV!F295</f>
        <v>BEARISH</v>
      </c>
      <c r="K295" s="5" t="str">
        <f>OBV!G295</f>
        <v>STRONG</v>
      </c>
      <c r="L295" s="5" t="str">
        <f>OBV!H295</f>
        <v>CONFIRMED BEARISH</v>
      </c>
      <c r="M295" s="7">
        <f t="shared" si="40"/>
        <v>25</v>
      </c>
      <c r="N295" s="7">
        <f t="shared" si="41"/>
        <v>100</v>
      </c>
      <c r="O295" s="7">
        <f t="shared" si="42"/>
        <v>50</v>
      </c>
      <c r="P295" s="7">
        <f t="shared" si="43"/>
        <v>33</v>
      </c>
      <c r="Q295" s="8">
        <f t="shared" si="44"/>
        <v>56.2</v>
      </c>
      <c r="R295" s="8">
        <f t="shared" si="45"/>
        <v>50.75</v>
      </c>
      <c r="S295" s="8">
        <f t="shared" si="46"/>
        <v>46.1</v>
      </c>
      <c r="T295" s="8">
        <f t="shared" si="47"/>
        <v>52</v>
      </c>
      <c r="U295" s="7">
        <f t="shared" si="48"/>
        <v>51.016666666666673</v>
      </c>
      <c r="V295" s="7">
        <f t="shared" si="49"/>
        <v>51.262500000000003</v>
      </c>
    </row>
    <row r="296" spans="1:22" ht="13.5" x14ac:dyDescent="0.25">
      <c r="A296" s="3">
        <f>RSI!A296</f>
        <v>42737</v>
      </c>
      <c r="B296" s="2">
        <f>RSI!B296</f>
        <v>76.694999999999993</v>
      </c>
      <c r="C296" s="2">
        <f>RSI!I296</f>
        <v>33.428868725589311</v>
      </c>
      <c r="D296" s="2">
        <f>MACD!E296</f>
        <v>1.5737875247349251</v>
      </c>
      <c r="E296" s="2">
        <f>MACD!F296</f>
        <v>1.9134325755503931</v>
      </c>
      <c r="F296" s="2">
        <f>'Moving Avg'!D296</f>
        <v>77.158879999999982</v>
      </c>
      <c r="G296" s="2">
        <f>'Moving Avg'!F296</f>
        <v>78.924135000000007</v>
      </c>
      <c r="H296" s="2">
        <f>'Moving Avg'!G296</f>
        <v>79.329724000000027</v>
      </c>
      <c r="I296" s="2">
        <f>'Moving Avg'!H296</f>
        <v>74.086304499999969</v>
      </c>
      <c r="J296" s="5" t="str">
        <f>OBV!F296</f>
        <v>BEARISH</v>
      </c>
      <c r="K296" s="5" t="str">
        <f>OBV!G296</f>
        <v>STRONG</v>
      </c>
      <c r="L296" s="5" t="str">
        <f>OBV!H296</f>
        <v>CONFIRMED BEARISH</v>
      </c>
      <c r="M296" s="7">
        <f t="shared" si="40"/>
        <v>25</v>
      </c>
      <c r="N296" s="7">
        <f t="shared" si="41"/>
        <v>100</v>
      </c>
      <c r="O296" s="7">
        <f t="shared" si="42"/>
        <v>50</v>
      </c>
      <c r="P296" s="7">
        <f t="shared" si="43"/>
        <v>33</v>
      </c>
      <c r="Q296" s="8">
        <f t="shared" si="44"/>
        <v>56.2</v>
      </c>
      <c r="R296" s="8">
        <f t="shared" si="45"/>
        <v>50.75</v>
      </c>
      <c r="S296" s="8">
        <f t="shared" si="46"/>
        <v>46.1</v>
      </c>
      <c r="T296" s="8">
        <f t="shared" si="47"/>
        <v>52</v>
      </c>
      <c r="U296" s="7">
        <f t="shared" si="48"/>
        <v>51.016666666666673</v>
      </c>
      <c r="V296" s="7">
        <f t="shared" si="49"/>
        <v>51.262500000000003</v>
      </c>
    </row>
    <row r="297" spans="1:22" ht="13.5" x14ac:dyDescent="0.25">
      <c r="A297" s="3">
        <f>RSI!A297</f>
        <v>42738</v>
      </c>
      <c r="B297" s="2">
        <f>RSI!B297</f>
        <v>76.694999999999993</v>
      </c>
      <c r="C297" s="2">
        <f>RSI!I297</f>
        <v>33.428868725589311</v>
      </c>
      <c r="D297" s="2">
        <f>MACD!E297</f>
        <v>1.4303949713281696</v>
      </c>
      <c r="E297" s="2">
        <f>MACD!F297</f>
        <v>1.8168250547059486</v>
      </c>
      <c r="F297" s="2">
        <f>'Moving Avg'!D297</f>
        <v>76.926939999999988</v>
      </c>
      <c r="G297" s="2">
        <f>'Moving Avg'!F297</f>
        <v>78.710409999999996</v>
      </c>
      <c r="H297" s="2">
        <f>'Moving Avg'!G297</f>
        <v>79.488828000000041</v>
      </c>
      <c r="I297" s="2">
        <f>'Moving Avg'!H297</f>
        <v>74.12373599999998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  <c r="M297" s="7">
        <f t="shared" si="40"/>
        <v>25</v>
      </c>
      <c r="N297" s="7">
        <f t="shared" si="41"/>
        <v>100</v>
      </c>
      <c r="O297" s="7">
        <f t="shared" si="42"/>
        <v>50</v>
      </c>
      <c r="P297" s="7">
        <f t="shared" si="43"/>
        <v>16.5</v>
      </c>
      <c r="Q297" s="8">
        <f t="shared" si="44"/>
        <v>53.725000000000001</v>
      </c>
      <c r="R297" s="8">
        <f t="shared" si="45"/>
        <v>46.625</v>
      </c>
      <c r="S297" s="8">
        <f t="shared" si="46"/>
        <v>38.674999999999997</v>
      </c>
      <c r="T297" s="8">
        <f t="shared" si="47"/>
        <v>47.875</v>
      </c>
      <c r="U297" s="7">
        <f t="shared" si="48"/>
        <v>46.341666666666661</v>
      </c>
      <c r="V297" s="7">
        <f t="shared" si="49"/>
        <v>46.724999999999994</v>
      </c>
    </row>
    <row r="298" spans="1:22" ht="13.5" x14ac:dyDescent="0.25">
      <c r="A298" s="3">
        <f>RSI!A298</f>
        <v>42739</v>
      </c>
      <c r="B298" s="2">
        <f>RSI!B298</f>
        <v>77.647400000000005</v>
      </c>
      <c r="C298" s="2">
        <f>RSI!I298</f>
        <v>42.598510543385494</v>
      </c>
      <c r="D298" s="2">
        <f>MACD!E298</f>
        <v>1.2509928856524795</v>
      </c>
      <c r="E298" s="2">
        <f>MACD!F298</f>
        <v>1.7036586208952549</v>
      </c>
      <c r="F298" s="2">
        <f>'Moving Avg'!D298</f>
        <v>76.885480000000001</v>
      </c>
      <c r="G298" s="2">
        <f>'Moving Avg'!F298</f>
        <v>78.544304999999994</v>
      </c>
      <c r="H298" s="2">
        <f>'Moving Avg'!G298</f>
        <v>79.697232000000028</v>
      </c>
      <c r="I298" s="2">
        <f>'Moving Avg'!H298</f>
        <v>74.175521499999988</v>
      </c>
      <c r="J298" s="5" t="str">
        <f>OBV!F298</f>
        <v>BULLISH</v>
      </c>
      <c r="K298" s="5" t="str">
        <f>OBV!G298</f>
        <v>NEUTRAL</v>
      </c>
      <c r="L298" s="5" t="str">
        <f>OBV!H298</f>
        <v>BULLISH DIVERGENCE</v>
      </c>
      <c r="M298" s="7">
        <f t="shared" si="40"/>
        <v>25</v>
      </c>
      <c r="N298" s="7">
        <f t="shared" si="41"/>
        <v>100</v>
      </c>
      <c r="O298" s="7">
        <f t="shared" si="42"/>
        <v>50</v>
      </c>
      <c r="P298" s="7">
        <f t="shared" si="43"/>
        <v>66.5</v>
      </c>
      <c r="Q298" s="8">
        <f t="shared" si="44"/>
        <v>61.225000000000001</v>
      </c>
      <c r="R298" s="8">
        <f t="shared" si="45"/>
        <v>59.125</v>
      </c>
      <c r="S298" s="8">
        <f t="shared" si="46"/>
        <v>61.174999999999997</v>
      </c>
      <c r="T298" s="8">
        <f t="shared" si="47"/>
        <v>60.375</v>
      </c>
      <c r="U298" s="7">
        <f t="shared" si="48"/>
        <v>60.508333333333326</v>
      </c>
      <c r="V298" s="7">
        <f t="shared" si="49"/>
        <v>60.474999999999994</v>
      </c>
    </row>
    <row r="299" spans="1:22" ht="13.5" x14ac:dyDescent="0.25">
      <c r="A299" s="3">
        <f>RSI!A299</f>
        <v>42740</v>
      </c>
      <c r="B299" s="2">
        <f>RSI!B299</f>
        <v>77.647400000000005</v>
      </c>
      <c r="C299" s="2">
        <f>RSI!I299</f>
        <v>42.598510543385501</v>
      </c>
      <c r="D299" s="2">
        <f>MACD!E299</f>
        <v>0.84654802780795535</v>
      </c>
      <c r="E299" s="2">
        <f>MACD!F299</f>
        <v>1.5322365022777951</v>
      </c>
      <c r="F299" s="2">
        <f>'Moving Avg'!D299</f>
        <v>77.075959999999995</v>
      </c>
      <c r="G299" s="2">
        <f>'Moving Avg'!F299</f>
        <v>78.378200000000007</v>
      </c>
      <c r="H299" s="2">
        <f>'Moving Avg'!G299</f>
        <v>79.90563600000003</v>
      </c>
      <c r="I299" s="2">
        <f>'Moving Avg'!H299</f>
        <v>74.227306999999982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  <c r="M299" s="7">
        <f t="shared" si="40"/>
        <v>25</v>
      </c>
      <c r="N299" s="7">
        <f t="shared" si="41"/>
        <v>100</v>
      </c>
      <c r="O299" s="7">
        <f t="shared" si="42"/>
        <v>50</v>
      </c>
      <c r="P299" s="7">
        <f t="shared" si="43"/>
        <v>67</v>
      </c>
      <c r="Q299" s="8">
        <f t="shared" si="44"/>
        <v>61.3</v>
      </c>
      <c r="R299" s="8">
        <f t="shared" si="45"/>
        <v>59.25</v>
      </c>
      <c r="S299" s="8">
        <f t="shared" si="46"/>
        <v>61.400000000000006</v>
      </c>
      <c r="T299" s="8">
        <f t="shared" si="47"/>
        <v>60.5</v>
      </c>
      <c r="U299" s="7">
        <f t="shared" si="48"/>
        <v>60.65</v>
      </c>
      <c r="V299" s="7">
        <f t="shared" si="49"/>
        <v>60.612499999999997</v>
      </c>
    </row>
    <row r="300" spans="1:22" ht="13.5" x14ac:dyDescent="0.25">
      <c r="A300" s="3">
        <f>RSI!A300</f>
        <v>42741</v>
      </c>
      <c r="B300" s="2">
        <f>RSI!B300</f>
        <v>77.647400000000005</v>
      </c>
      <c r="C300" s="2">
        <f>RSI!I300</f>
        <v>42.598510543385494</v>
      </c>
      <c r="D300" s="2">
        <f>MACD!E300</f>
        <v>0.68047415880944584</v>
      </c>
      <c r="E300" s="2">
        <f>MACD!F300</f>
        <v>1.3618840335841251</v>
      </c>
      <c r="F300" s="2">
        <f>'Moving Avg'!D300</f>
        <v>77.266440000000003</v>
      </c>
      <c r="G300" s="2">
        <f>'Moving Avg'!F300</f>
        <v>78.212094999999991</v>
      </c>
      <c r="H300" s="2">
        <f>'Moving Avg'!G300</f>
        <v>80.073704000000021</v>
      </c>
      <c r="I300" s="2">
        <f>'Moving Avg'!H300</f>
        <v>74.279092499999976</v>
      </c>
      <c r="J300" s="5" t="str">
        <f>OBV!F300</f>
        <v>BULLISH</v>
      </c>
      <c r="K300" s="5" t="str">
        <f>OBV!G300</f>
        <v>WEAK</v>
      </c>
      <c r="L300" s="5" t="str">
        <f>OBV!H300</f>
        <v>CONFIRMED BULLISH</v>
      </c>
      <c r="M300" s="7">
        <f t="shared" si="40"/>
        <v>25</v>
      </c>
      <c r="N300" s="7">
        <f t="shared" si="41"/>
        <v>100</v>
      </c>
      <c r="O300" s="7">
        <f t="shared" si="42"/>
        <v>50</v>
      </c>
      <c r="P300" s="7">
        <f t="shared" si="43"/>
        <v>67</v>
      </c>
      <c r="Q300" s="8">
        <f t="shared" si="44"/>
        <v>61.3</v>
      </c>
      <c r="R300" s="8">
        <f t="shared" si="45"/>
        <v>59.25</v>
      </c>
      <c r="S300" s="8">
        <f t="shared" si="46"/>
        <v>61.400000000000006</v>
      </c>
      <c r="T300" s="8">
        <f t="shared" si="47"/>
        <v>60.5</v>
      </c>
      <c r="U300" s="7">
        <f t="shared" si="48"/>
        <v>60.65</v>
      </c>
      <c r="V300" s="7">
        <f t="shared" si="49"/>
        <v>60.612499999999997</v>
      </c>
    </row>
    <row r="301" spans="1:22" ht="13.5" x14ac:dyDescent="0.25">
      <c r="A301" s="3">
        <f>RSI!A301</f>
        <v>42744</v>
      </c>
      <c r="B301" s="2">
        <f>RSI!B301</f>
        <v>77.647400000000005</v>
      </c>
      <c r="C301" s="2">
        <f>RSI!I301</f>
        <v>42.598510543385508</v>
      </c>
      <c r="D301" s="2">
        <f>MACD!E301</f>
        <v>0.54503082373871337</v>
      </c>
      <c r="E301" s="2">
        <f>MACD!F301</f>
        <v>1.1985133916150428</v>
      </c>
      <c r="F301" s="2">
        <f>'Moving Avg'!D301</f>
        <v>77.456919999999997</v>
      </c>
      <c r="G301" s="2">
        <f>'Moving Avg'!F301</f>
        <v>78.045989999999989</v>
      </c>
      <c r="H301" s="2">
        <f>'Moving Avg'!G301</f>
        <v>80.209280000000007</v>
      </c>
      <c r="I301" s="2">
        <f>'Moving Avg'!H301</f>
        <v>74.330877999999984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  <c r="M301" s="7">
        <f t="shared" si="40"/>
        <v>25</v>
      </c>
      <c r="N301" s="7">
        <f t="shared" si="41"/>
        <v>100</v>
      </c>
      <c r="O301" s="7">
        <f t="shared" si="42"/>
        <v>50</v>
      </c>
      <c r="P301" s="7">
        <f t="shared" si="43"/>
        <v>67</v>
      </c>
      <c r="Q301" s="8">
        <f t="shared" si="44"/>
        <v>61.3</v>
      </c>
      <c r="R301" s="8">
        <f t="shared" si="45"/>
        <v>59.25</v>
      </c>
      <c r="S301" s="8">
        <f t="shared" si="46"/>
        <v>61.400000000000006</v>
      </c>
      <c r="T301" s="8">
        <f t="shared" si="47"/>
        <v>60.5</v>
      </c>
      <c r="U301" s="7">
        <f t="shared" si="48"/>
        <v>60.65</v>
      </c>
      <c r="V301" s="7">
        <f t="shared" si="49"/>
        <v>60.612499999999997</v>
      </c>
    </row>
    <row r="302" spans="1:22" ht="13.5" x14ac:dyDescent="0.25">
      <c r="A302" s="3">
        <f>RSI!A302</f>
        <v>42745</v>
      </c>
      <c r="B302" s="2">
        <f>RSI!B302</f>
        <v>77.647400000000005</v>
      </c>
      <c r="C302" s="2">
        <f>RSI!I302</f>
        <v>42.598510543385501</v>
      </c>
      <c r="D302" s="2">
        <f>MACD!E302</f>
        <v>0.43426774556377268</v>
      </c>
      <c r="E302" s="2">
        <f>MACD!F302</f>
        <v>1.0456642624047887</v>
      </c>
      <c r="F302" s="2">
        <f>'Moving Avg'!D302</f>
        <v>77.647400000000005</v>
      </c>
      <c r="G302" s="2">
        <f>'Moving Avg'!F302</f>
        <v>77.879885000000002</v>
      </c>
      <c r="H302" s="2">
        <f>'Moving Avg'!G302</f>
        <v>80.344856000000007</v>
      </c>
      <c r="I302" s="2">
        <f>'Moving Avg'!H302</f>
        <v>74.400252999999978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  <c r="M302" s="7">
        <f t="shared" si="40"/>
        <v>25</v>
      </c>
      <c r="N302" s="7">
        <f t="shared" si="41"/>
        <v>100</v>
      </c>
      <c r="O302" s="7">
        <f t="shared" si="42"/>
        <v>50</v>
      </c>
      <c r="P302" s="7">
        <f t="shared" si="43"/>
        <v>67</v>
      </c>
      <c r="Q302" s="8">
        <f t="shared" si="44"/>
        <v>61.3</v>
      </c>
      <c r="R302" s="8">
        <f t="shared" si="45"/>
        <v>59.25</v>
      </c>
      <c r="S302" s="8">
        <f t="shared" si="46"/>
        <v>61.400000000000006</v>
      </c>
      <c r="T302" s="8">
        <f t="shared" si="47"/>
        <v>60.5</v>
      </c>
      <c r="U302" s="7">
        <f t="shared" si="48"/>
        <v>60.65</v>
      </c>
      <c r="V302" s="7">
        <f t="shared" si="49"/>
        <v>60.612499999999997</v>
      </c>
    </row>
    <row r="303" spans="1:22" ht="13.5" x14ac:dyDescent="0.25">
      <c r="A303" s="3">
        <f>RSI!A303</f>
        <v>42746</v>
      </c>
      <c r="B303" s="2">
        <f>RSI!B303</f>
        <v>77.647400000000005</v>
      </c>
      <c r="C303" s="2">
        <f>RSI!I303</f>
        <v>42.598510543385494</v>
      </c>
      <c r="D303" s="2">
        <f>MACD!E303</f>
        <v>0.34490102909549591</v>
      </c>
      <c r="E303" s="2">
        <f>MACD!F303</f>
        <v>0.90551161574293015</v>
      </c>
      <c r="F303" s="2">
        <f>'Moving Avg'!D303</f>
        <v>77.647400000000005</v>
      </c>
      <c r="G303" s="2">
        <f>'Moving Avg'!F303</f>
        <v>77.713780000000014</v>
      </c>
      <c r="H303" s="2">
        <f>'Moving Avg'!G303</f>
        <v>80.480432000000008</v>
      </c>
      <c r="I303" s="2">
        <f>'Moving Avg'!H303</f>
        <v>74.469627999999986</v>
      </c>
      <c r="J303" s="5" t="str">
        <f>OBV!F303</f>
        <v>NEUTRAL</v>
      </c>
      <c r="K303" s="5" t="str">
        <f>OBV!G303</f>
        <v>NEUTRAL</v>
      </c>
      <c r="L303" s="5" t="str">
        <f>OBV!H303</f>
        <v>NEUTRAL</v>
      </c>
      <c r="M303" s="7">
        <f t="shared" si="40"/>
        <v>25</v>
      </c>
      <c r="N303" s="7">
        <f t="shared" si="41"/>
        <v>100</v>
      </c>
      <c r="O303" s="7">
        <f t="shared" si="42"/>
        <v>50</v>
      </c>
      <c r="P303" s="7">
        <f t="shared" si="43"/>
        <v>33</v>
      </c>
      <c r="Q303" s="8">
        <f t="shared" si="44"/>
        <v>56.2</v>
      </c>
      <c r="R303" s="8">
        <f t="shared" si="45"/>
        <v>50.75</v>
      </c>
      <c r="S303" s="8">
        <f t="shared" si="46"/>
        <v>46.1</v>
      </c>
      <c r="T303" s="8">
        <f t="shared" si="47"/>
        <v>52</v>
      </c>
      <c r="U303" s="7">
        <f t="shared" si="48"/>
        <v>51.016666666666673</v>
      </c>
      <c r="V303" s="7">
        <f t="shared" si="49"/>
        <v>51.262500000000003</v>
      </c>
    </row>
    <row r="304" spans="1:22" ht="13.5" x14ac:dyDescent="0.25">
      <c r="A304" s="3">
        <f>RSI!A304</f>
        <v>42747</v>
      </c>
      <c r="B304" s="2">
        <f>RSI!B304</f>
        <v>77.647400000000005</v>
      </c>
      <c r="C304" s="2">
        <f>RSI!I304</f>
        <v>42.598510543385494</v>
      </c>
      <c r="D304" s="2">
        <f>MACD!E304</f>
        <v>9.4900883382806001E-2</v>
      </c>
      <c r="E304" s="2">
        <f>MACD!F304</f>
        <v>0.74338946927090532</v>
      </c>
      <c r="F304" s="2">
        <f>'Moving Avg'!D304</f>
        <v>77.647400000000005</v>
      </c>
      <c r="G304" s="2">
        <f>'Moving Avg'!F304</f>
        <v>77.547675000000012</v>
      </c>
      <c r="H304" s="2">
        <f>'Moving Avg'!G304</f>
        <v>80.576791999999998</v>
      </c>
      <c r="I304" s="2">
        <f>'Moving Avg'!H304</f>
        <v>74.53900299999998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  <c r="M304" s="7">
        <f t="shared" si="40"/>
        <v>25</v>
      </c>
      <c r="N304" s="7">
        <f t="shared" si="41"/>
        <v>100</v>
      </c>
      <c r="O304" s="7">
        <f t="shared" si="42"/>
        <v>50</v>
      </c>
      <c r="P304" s="7">
        <f t="shared" si="43"/>
        <v>33</v>
      </c>
      <c r="Q304" s="8">
        <f t="shared" si="44"/>
        <v>56.2</v>
      </c>
      <c r="R304" s="8">
        <f t="shared" si="45"/>
        <v>50.75</v>
      </c>
      <c r="S304" s="8">
        <f t="shared" si="46"/>
        <v>46.1</v>
      </c>
      <c r="T304" s="8">
        <f t="shared" si="47"/>
        <v>52</v>
      </c>
      <c r="U304" s="7">
        <f t="shared" si="48"/>
        <v>51.016666666666673</v>
      </c>
      <c r="V304" s="7">
        <f t="shared" si="49"/>
        <v>51.262500000000003</v>
      </c>
    </row>
    <row r="305" spans="1:22" ht="13.5" x14ac:dyDescent="0.25">
      <c r="A305" s="3">
        <f>RSI!A305</f>
        <v>42748</v>
      </c>
      <c r="B305" s="2">
        <f>RSI!B305</f>
        <v>77.647400000000005</v>
      </c>
      <c r="C305" s="2">
        <f>RSI!I305</f>
        <v>42.598510543385494</v>
      </c>
      <c r="D305" s="2">
        <f>MACD!E305</f>
        <v>-0.11290322945059472</v>
      </c>
      <c r="E305" s="2">
        <f>MACD!F305</f>
        <v>0.57213092952660527</v>
      </c>
      <c r="F305" s="2">
        <f>'Moving Avg'!D305</f>
        <v>77.647400000000005</v>
      </c>
      <c r="G305" s="2">
        <f>'Moving Avg'!F305</f>
        <v>77.571765000000013</v>
      </c>
      <c r="H305" s="2">
        <f>'Moving Avg'!G305</f>
        <v>80.629341999999994</v>
      </c>
      <c r="I305" s="2">
        <f>'Moving Avg'!H305</f>
        <v>74.608377999999973</v>
      </c>
      <c r="J305" s="5" t="str">
        <f>OBV!F305</f>
        <v>NEUTRAL</v>
      </c>
      <c r="K305" s="5" t="str">
        <f>OBV!G305</f>
        <v>NEUTRAL</v>
      </c>
      <c r="L305" s="5" t="str">
        <f>OBV!H305</f>
        <v>NEUTRAL</v>
      </c>
      <c r="M305" s="7">
        <f t="shared" si="40"/>
        <v>25</v>
      </c>
      <c r="N305" s="7">
        <f t="shared" si="41"/>
        <v>100</v>
      </c>
      <c r="O305" s="7">
        <f t="shared" si="42"/>
        <v>50</v>
      </c>
      <c r="P305" s="7">
        <f t="shared" si="43"/>
        <v>33</v>
      </c>
      <c r="Q305" s="8">
        <f t="shared" si="44"/>
        <v>56.2</v>
      </c>
      <c r="R305" s="8">
        <f t="shared" si="45"/>
        <v>50.75</v>
      </c>
      <c r="S305" s="8">
        <f t="shared" si="46"/>
        <v>46.1</v>
      </c>
      <c r="T305" s="8">
        <f t="shared" si="47"/>
        <v>52</v>
      </c>
      <c r="U305" s="7">
        <f t="shared" si="48"/>
        <v>51.016666666666673</v>
      </c>
      <c r="V305" s="7">
        <f t="shared" si="49"/>
        <v>51.262500000000003</v>
      </c>
    </row>
    <row r="306" spans="1:22" ht="13.5" x14ac:dyDescent="0.25">
      <c r="A306" s="3">
        <f>RSI!A306</f>
        <v>42751</v>
      </c>
      <c r="B306" s="2">
        <f>RSI!B306</f>
        <v>77.647400000000005</v>
      </c>
      <c r="C306" s="2">
        <f>RSI!I306</f>
        <v>42.598510543385494</v>
      </c>
      <c r="D306" s="2">
        <f>MACD!E306</f>
        <v>-0.2852796343263293</v>
      </c>
      <c r="E306" s="2">
        <f>MACD!F306</f>
        <v>0.40064881675601838</v>
      </c>
      <c r="F306" s="2">
        <f>'Moving Avg'!D306</f>
        <v>77.647400000000005</v>
      </c>
      <c r="G306" s="2">
        <f>'Moving Avg'!F306</f>
        <v>77.532550000000015</v>
      </c>
      <c r="H306" s="2">
        <f>'Moving Avg'!G306</f>
        <v>80.601667999999975</v>
      </c>
      <c r="I306" s="2">
        <f>'Moving Avg'!H306</f>
        <v>74.677752999999981</v>
      </c>
      <c r="J306" s="5" t="str">
        <f>OBV!F306</f>
        <v>NEUTRAL</v>
      </c>
      <c r="K306" s="5" t="str">
        <f>OBV!G306</f>
        <v>NEUTRAL</v>
      </c>
      <c r="L306" s="5" t="str">
        <f>OBV!H306</f>
        <v>NEUTRAL</v>
      </c>
      <c r="M306" s="7">
        <f t="shared" si="40"/>
        <v>25</v>
      </c>
      <c r="N306" s="7">
        <f t="shared" si="41"/>
        <v>100</v>
      </c>
      <c r="O306" s="7">
        <f t="shared" si="42"/>
        <v>50</v>
      </c>
      <c r="P306" s="7">
        <f t="shared" si="43"/>
        <v>33</v>
      </c>
      <c r="Q306" s="8">
        <f t="shared" si="44"/>
        <v>56.2</v>
      </c>
      <c r="R306" s="8">
        <f t="shared" si="45"/>
        <v>50.75</v>
      </c>
      <c r="S306" s="8">
        <f t="shared" si="46"/>
        <v>46.1</v>
      </c>
      <c r="T306" s="8">
        <f t="shared" si="47"/>
        <v>52</v>
      </c>
      <c r="U306" s="7">
        <f t="shared" si="48"/>
        <v>51.016666666666673</v>
      </c>
      <c r="V306" s="7">
        <f t="shared" si="49"/>
        <v>51.262500000000003</v>
      </c>
    </row>
    <row r="307" spans="1:22" ht="13.5" x14ac:dyDescent="0.25">
      <c r="A307" s="3">
        <f>RSI!A307</f>
        <v>42752</v>
      </c>
      <c r="B307" s="2">
        <f>RSI!B307</f>
        <v>75.322400000000002</v>
      </c>
      <c r="C307" s="2">
        <f>RSI!I307</f>
        <v>25.737150138144003</v>
      </c>
      <c r="D307" s="2">
        <f>MACD!E307</f>
        <v>-0.25571266225658462</v>
      </c>
      <c r="E307" s="2">
        <f>MACD!F307</f>
        <v>0.26937652095349779</v>
      </c>
      <c r="F307" s="2">
        <f>'Moving Avg'!D307</f>
        <v>77.182400000000001</v>
      </c>
      <c r="G307" s="2">
        <f>'Moving Avg'!F307</f>
        <v>77.377085000000022</v>
      </c>
      <c r="H307" s="2">
        <f>'Moving Avg'!G307</f>
        <v>80.456455999999974</v>
      </c>
      <c r="I307" s="2">
        <f>'Moving Avg'!H307</f>
        <v>74.73550299999998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  <c r="M307" s="7">
        <f t="shared" si="40"/>
        <v>50</v>
      </c>
      <c r="N307" s="7">
        <f t="shared" si="41"/>
        <v>100</v>
      </c>
      <c r="O307" s="7">
        <f t="shared" si="42"/>
        <v>50</v>
      </c>
      <c r="P307" s="7">
        <f t="shared" si="43"/>
        <v>16.5</v>
      </c>
      <c r="Q307" s="8">
        <f t="shared" si="44"/>
        <v>62.475000000000001</v>
      </c>
      <c r="R307" s="8">
        <f t="shared" si="45"/>
        <v>51.625</v>
      </c>
      <c r="S307" s="8">
        <f t="shared" si="46"/>
        <v>42.424999999999997</v>
      </c>
      <c r="T307" s="8">
        <f t="shared" si="47"/>
        <v>54.125</v>
      </c>
      <c r="U307" s="7">
        <f t="shared" si="48"/>
        <v>52.17499999999999</v>
      </c>
      <c r="V307" s="7">
        <f t="shared" si="49"/>
        <v>52.662499999999994</v>
      </c>
    </row>
    <row r="308" spans="1:22" ht="13.5" x14ac:dyDescent="0.25">
      <c r="A308" s="3">
        <f>RSI!A308</f>
        <v>42753</v>
      </c>
      <c r="B308" s="2">
        <f>RSI!B308</f>
        <v>73.059100000000001</v>
      </c>
      <c r="C308" s="2">
        <f>RSI!I308</f>
        <v>18.189364313391593</v>
      </c>
      <c r="D308" s="2">
        <f>MACD!E308</f>
        <v>0.10018354278103914</v>
      </c>
      <c r="E308" s="2">
        <f>MACD!F308</f>
        <v>0.23553792531900608</v>
      </c>
      <c r="F308" s="2">
        <f>'Moving Avg'!D308</f>
        <v>76.264740000000003</v>
      </c>
      <c r="G308" s="2">
        <f>'Moving Avg'!F308</f>
        <v>77.108455000000021</v>
      </c>
      <c r="H308" s="2">
        <f>'Moving Avg'!G308</f>
        <v>80.248163999999974</v>
      </c>
      <c r="I308" s="2">
        <f>'Moving Avg'!H308</f>
        <v>74.781936499999972</v>
      </c>
      <c r="J308" s="5" t="str">
        <f>OBV!F308</f>
        <v>BEARISH</v>
      </c>
      <c r="K308" s="5" t="str">
        <f>OBV!G308</f>
        <v>STRONG</v>
      </c>
      <c r="L308" s="5" t="str">
        <f>OBV!H308</f>
        <v>CONFIRMED BEARISH</v>
      </c>
      <c r="M308" s="7">
        <f t="shared" si="40"/>
        <v>50</v>
      </c>
      <c r="N308" s="7">
        <f t="shared" si="41"/>
        <v>100</v>
      </c>
      <c r="O308" s="7">
        <f t="shared" si="42"/>
        <v>50</v>
      </c>
      <c r="P308" s="7">
        <f t="shared" si="43"/>
        <v>33</v>
      </c>
      <c r="Q308" s="8">
        <f t="shared" si="44"/>
        <v>64.95</v>
      </c>
      <c r="R308" s="8">
        <f t="shared" si="45"/>
        <v>55.75</v>
      </c>
      <c r="S308" s="8">
        <f t="shared" si="46"/>
        <v>49.85</v>
      </c>
      <c r="T308" s="8">
        <f t="shared" si="47"/>
        <v>58.25</v>
      </c>
      <c r="U308" s="7">
        <f t="shared" si="48"/>
        <v>56.85</v>
      </c>
      <c r="V308" s="7">
        <f t="shared" si="49"/>
        <v>57.2</v>
      </c>
    </row>
    <row r="309" spans="1:22" ht="13.5" x14ac:dyDescent="0.25">
      <c r="A309" s="3">
        <f>RSI!A309</f>
        <v>42754</v>
      </c>
      <c r="B309" s="2">
        <f>RSI!B309</f>
        <v>73.059100000000001</v>
      </c>
      <c r="C309" s="2">
        <f>RSI!I309</f>
        <v>18.189364313391593</v>
      </c>
      <c r="D309" s="2">
        <f>MACD!E309</f>
        <v>0.43016622715204278</v>
      </c>
      <c r="E309" s="2">
        <f>MACD!F309</f>
        <v>0.27446358568561346</v>
      </c>
      <c r="F309" s="2">
        <f>'Moving Avg'!D309</f>
        <v>75.347080000000005</v>
      </c>
      <c r="G309" s="2">
        <f>'Moving Avg'!F309</f>
        <v>76.923860000000019</v>
      </c>
      <c r="H309" s="2">
        <f>'Moving Avg'!G309</f>
        <v>80.039759999999958</v>
      </c>
      <c r="I309" s="2">
        <f>'Moving Avg'!H309</f>
        <v>74.828369999999978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  <c r="M309" s="7">
        <f t="shared" si="40"/>
        <v>50</v>
      </c>
      <c r="N309" s="7">
        <f t="shared" si="41"/>
        <v>0</v>
      </c>
      <c r="O309" s="7">
        <f t="shared" si="42"/>
        <v>50</v>
      </c>
      <c r="P309" s="7">
        <f t="shared" si="43"/>
        <v>33</v>
      </c>
      <c r="Q309" s="8">
        <f t="shared" si="44"/>
        <v>29.95</v>
      </c>
      <c r="R309" s="8">
        <f t="shared" si="45"/>
        <v>35.75</v>
      </c>
      <c r="S309" s="8">
        <f t="shared" si="46"/>
        <v>34.85</v>
      </c>
      <c r="T309" s="8">
        <f t="shared" si="47"/>
        <v>33.25</v>
      </c>
      <c r="U309" s="7">
        <f t="shared" si="48"/>
        <v>33.516666666666673</v>
      </c>
      <c r="V309" s="7">
        <f t="shared" si="49"/>
        <v>33.450000000000003</v>
      </c>
    </row>
    <row r="310" spans="1:22" ht="13.5" x14ac:dyDescent="0.25">
      <c r="A310" s="3">
        <f>RSI!A310</f>
        <v>42755</v>
      </c>
      <c r="B310" s="2">
        <f>RSI!B310</f>
        <v>73.059100000000001</v>
      </c>
      <c r="C310" s="2">
        <f>RSI!I310</f>
        <v>18.189364313391593</v>
      </c>
      <c r="D310" s="2">
        <f>MACD!E310</f>
        <v>0.73608580918457278</v>
      </c>
      <c r="E310" s="2">
        <f>MACD!F310</f>
        <v>0.36678803038540531</v>
      </c>
      <c r="F310" s="2">
        <f>'Moving Avg'!D310</f>
        <v>74.429420000000007</v>
      </c>
      <c r="G310" s="2">
        <f>'Moving Avg'!F310</f>
        <v>76.683800000000019</v>
      </c>
      <c r="H310" s="2">
        <f>'Moving Avg'!G310</f>
        <v>79.781719999999964</v>
      </c>
      <c r="I310" s="2">
        <f>'Moving Avg'!H310</f>
        <v>74.874803499999985</v>
      </c>
      <c r="J310" s="5" t="str">
        <f>OBV!F310</f>
        <v>BEARISH</v>
      </c>
      <c r="K310" s="5" t="str">
        <f>OBV!G310</f>
        <v>STRONG</v>
      </c>
      <c r="L310" s="5" t="str">
        <f>OBV!H310</f>
        <v>CONFIRMED BEARISH</v>
      </c>
      <c r="M310" s="7">
        <f t="shared" si="40"/>
        <v>50</v>
      </c>
      <c r="N310" s="7">
        <f t="shared" si="41"/>
        <v>0</v>
      </c>
      <c r="O310" s="7">
        <f t="shared" si="42"/>
        <v>0</v>
      </c>
      <c r="P310" s="7">
        <f t="shared" si="43"/>
        <v>33</v>
      </c>
      <c r="Q310" s="8">
        <f t="shared" si="44"/>
        <v>22.45</v>
      </c>
      <c r="R310" s="8">
        <f t="shared" si="45"/>
        <v>18.25</v>
      </c>
      <c r="S310" s="8">
        <f t="shared" si="46"/>
        <v>22.35</v>
      </c>
      <c r="T310" s="8">
        <f t="shared" si="47"/>
        <v>20.75</v>
      </c>
      <c r="U310" s="7">
        <f t="shared" si="48"/>
        <v>21.016666666666669</v>
      </c>
      <c r="V310" s="7">
        <f t="shared" si="49"/>
        <v>20.950000000000003</v>
      </c>
    </row>
    <row r="311" spans="1:22" ht="13.5" x14ac:dyDescent="0.25">
      <c r="A311" s="3">
        <f>RSI!A311</f>
        <v>42758</v>
      </c>
      <c r="B311" s="2">
        <f>RSI!B311</f>
        <v>73.059100000000001</v>
      </c>
      <c r="C311" s="2">
        <f>RSI!I311</f>
        <v>18.189364313391593</v>
      </c>
      <c r="D311" s="2">
        <f>MACD!E311</f>
        <v>1.0196662702165042</v>
      </c>
      <c r="E311" s="2">
        <f>MACD!F311</f>
        <v>0.49736367835162515</v>
      </c>
      <c r="F311" s="2">
        <f>'Moving Avg'!D311</f>
        <v>73.51176000000001</v>
      </c>
      <c r="G311" s="2">
        <f>'Moving Avg'!F311</f>
        <v>76.44374000000002</v>
      </c>
      <c r="H311" s="2">
        <f>'Moving Avg'!G311</f>
        <v>79.523791999999958</v>
      </c>
      <c r="I311" s="2">
        <f>'Moving Avg'!H311</f>
        <v>74.921236999999977</v>
      </c>
      <c r="J311" s="5" t="str">
        <f>OBV!F311</f>
        <v>BEARISH</v>
      </c>
      <c r="K311" s="5" t="str">
        <f>OBV!G311</f>
        <v>STRONG</v>
      </c>
      <c r="L311" s="5" t="str">
        <f>OBV!H311</f>
        <v>CONFIRMED BEARISH</v>
      </c>
      <c r="M311" s="7">
        <f t="shared" si="40"/>
        <v>50</v>
      </c>
      <c r="N311" s="7">
        <f t="shared" si="41"/>
        <v>0</v>
      </c>
      <c r="O311" s="7">
        <f t="shared" si="42"/>
        <v>0</v>
      </c>
      <c r="P311" s="7">
        <f t="shared" si="43"/>
        <v>33</v>
      </c>
      <c r="Q311" s="8">
        <f t="shared" si="44"/>
        <v>22.45</v>
      </c>
      <c r="R311" s="8">
        <f t="shared" si="45"/>
        <v>18.25</v>
      </c>
      <c r="S311" s="8">
        <f t="shared" si="46"/>
        <v>22.35</v>
      </c>
      <c r="T311" s="8">
        <f t="shared" si="47"/>
        <v>20.75</v>
      </c>
      <c r="U311" s="7">
        <f t="shared" si="48"/>
        <v>21.016666666666669</v>
      </c>
      <c r="V311" s="7">
        <f t="shared" si="49"/>
        <v>20.950000000000003</v>
      </c>
    </row>
    <row r="312" spans="1:22" ht="13.5" x14ac:dyDescent="0.25">
      <c r="A312" s="3">
        <f>RSI!A312</f>
        <v>42759</v>
      </c>
      <c r="B312" s="2">
        <f>RSI!B312</f>
        <v>73.059100000000001</v>
      </c>
      <c r="C312" s="2">
        <f>RSI!I312</f>
        <v>18.189364313391593</v>
      </c>
      <c r="D312" s="2">
        <f>MACD!E312</f>
        <v>1.2825128847547234</v>
      </c>
      <c r="E312" s="2">
        <f>MACD!F312</f>
        <v>0.65439351963224479</v>
      </c>
      <c r="F312" s="2">
        <f>'Moving Avg'!D312</f>
        <v>73.059100000000001</v>
      </c>
      <c r="G312" s="2">
        <f>'Moving Avg'!F312</f>
        <v>76.203960000000009</v>
      </c>
      <c r="H312" s="2">
        <f>'Moving Avg'!G312</f>
        <v>79.265863999999951</v>
      </c>
      <c r="I312" s="2">
        <f>'Moving Avg'!H312</f>
        <v>74.972897999999972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  <c r="M312" s="7">
        <f t="shared" si="40"/>
        <v>50</v>
      </c>
      <c r="N312" s="7">
        <f t="shared" si="41"/>
        <v>0</v>
      </c>
      <c r="O312" s="7">
        <f t="shared" si="42"/>
        <v>0</v>
      </c>
      <c r="P312" s="7">
        <f t="shared" si="43"/>
        <v>16.5</v>
      </c>
      <c r="Q312" s="8">
        <f t="shared" si="44"/>
        <v>19.975000000000001</v>
      </c>
      <c r="R312" s="8">
        <f t="shared" si="45"/>
        <v>14.125</v>
      </c>
      <c r="S312" s="8">
        <f t="shared" si="46"/>
        <v>14.925000000000001</v>
      </c>
      <c r="T312" s="8">
        <f t="shared" si="47"/>
        <v>16.625</v>
      </c>
      <c r="U312" s="7">
        <f t="shared" si="48"/>
        <v>16.341666666666669</v>
      </c>
      <c r="V312" s="7">
        <f t="shared" si="49"/>
        <v>16.412500000000001</v>
      </c>
    </row>
    <row r="313" spans="1:22" ht="13.5" x14ac:dyDescent="0.25">
      <c r="A313" s="3">
        <f>RSI!A313</f>
        <v>42760</v>
      </c>
      <c r="B313" s="2">
        <f>RSI!B313</f>
        <v>72.829400000000007</v>
      </c>
      <c r="C313" s="2">
        <f>RSI!I313</f>
        <v>17.437589368992931</v>
      </c>
      <c r="D313" s="2">
        <f>MACD!E313</f>
        <v>1.5431344444669435</v>
      </c>
      <c r="E313" s="2">
        <f>MACD!F313</f>
        <v>0.83214170459918457</v>
      </c>
      <c r="F313" s="2">
        <f>'Moving Avg'!D313</f>
        <v>73.013159999999999</v>
      </c>
      <c r="G313" s="2">
        <f>'Moving Avg'!F313</f>
        <v>75.952695000000006</v>
      </c>
      <c r="H313" s="2">
        <f>'Moving Avg'!G313</f>
        <v>79.003341999999961</v>
      </c>
      <c r="I313" s="2">
        <f>'Moving Avg'!H313</f>
        <v>75.023410499999983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  <c r="M313" s="7">
        <f t="shared" si="40"/>
        <v>50</v>
      </c>
      <c r="N313" s="7">
        <f t="shared" si="41"/>
        <v>0</v>
      </c>
      <c r="O313" s="7">
        <f t="shared" si="42"/>
        <v>0</v>
      </c>
      <c r="P313" s="7">
        <f t="shared" si="43"/>
        <v>16.5</v>
      </c>
      <c r="Q313" s="8">
        <f t="shared" si="44"/>
        <v>19.975000000000001</v>
      </c>
      <c r="R313" s="8">
        <f t="shared" si="45"/>
        <v>14.125</v>
      </c>
      <c r="S313" s="8">
        <f t="shared" si="46"/>
        <v>14.925000000000001</v>
      </c>
      <c r="T313" s="8">
        <f t="shared" si="47"/>
        <v>16.625</v>
      </c>
      <c r="U313" s="7">
        <f t="shared" si="48"/>
        <v>16.341666666666669</v>
      </c>
      <c r="V313" s="7">
        <f t="shared" si="49"/>
        <v>16.412500000000001</v>
      </c>
    </row>
    <row r="314" spans="1:22" ht="13.5" x14ac:dyDescent="0.25">
      <c r="A314" s="3">
        <f>RSI!A314</f>
        <v>42761</v>
      </c>
      <c r="B314" s="2">
        <f>RSI!B314</f>
        <v>72.829400000000007</v>
      </c>
      <c r="C314" s="2">
        <f>RSI!I314</f>
        <v>17.437589368992931</v>
      </c>
      <c r="D314" s="2">
        <f>MACD!E314</f>
        <v>1.7846455303444202</v>
      </c>
      <c r="E314" s="2">
        <f>MACD!F314</f>
        <v>1.0226424697482317</v>
      </c>
      <c r="F314" s="2">
        <f>'Moving Avg'!D314</f>
        <v>72.967220000000012</v>
      </c>
      <c r="G314" s="2">
        <f>'Moving Avg'!F314</f>
        <v>75.759415000000018</v>
      </c>
      <c r="H314" s="2">
        <f>'Moving Avg'!G314</f>
        <v>78.740819999999971</v>
      </c>
      <c r="I314" s="2">
        <f>'Moving Avg'!H314</f>
        <v>75.068695499999976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  <c r="M314" s="7">
        <f t="shared" si="40"/>
        <v>50</v>
      </c>
      <c r="N314" s="7">
        <f t="shared" si="41"/>
        <v>0</v>
      </c>
      <c r="O314" s="7">
        <f t="shared" si="42"/>
        <v>0</v>
      </c>
      <c r="P314" s="7">
        <f t="shared" si="43"/>
        <v>16.5</v>
      </c>
      <c r="Q314" s="8">
        <f t="shared" si="44"/>
        <v>19.975000000000001</v>
      </c>
      <c r="R314" s="8">
        <f t="shared" si="45"/>
        <v>14.125</v>
      </c>
      <c r="S314" s="8">
        <f t="shared" si="46"/>
        <v>14.925000000000001</v>
      </c>
      <c r="T314" s="8">
        <f t="shared" si="47"/>
        <v>16.625</v>
      </c>
      <c r="U314" s="7">
        <f t="shared" si="48"/>
        <v>16.341666666666669</v>
      </c>
      <c r="V314" s="7">
        <f t="shared" si="49"/>
        <v>16.412500000000001</v>
      </c>
    </row>
    <row r="315" spans="1:22" ht="13.5" x14ac:dyDescent="0.25">
      <c r="A315" s="3">
        <f>RSI!A315</f>
        <v>42762</v>
      </c>
      <c r="B315" s="2">
        <f>RSI!B315</f>
        <v>71.372799999999998</v>
      </c>
      <c r="C315" s="2">
        <f>RSI!I315</f>
        <v>13.37277626824995</v>
      </c>
      <c r="D315" s="2">
        <f>MACD!E315</f>
        <v>2.116328055970996</v>
      </c>
      <c r="E315" s="2">
        <f>MACD!F315</f>
        <v>1.2413795869927846</v>
      </c>
      <c r="F315" s="2">
        <f>'Moving Avg'!D315</f>
        <v>72.629960000000011</v>
      </c>
      <c r="G315" s="2">
        <f>'Moving Avg'!F315</f>
        <v>75.493305000000007</v>
      </c>
      <c r="H315" s="2">
        <f>'Moving Avg'!G315</f>
        <v>78.497681999999983</v>
      </c>
      <c r="I315" s="2">
        <f>'Moving Avg'!H315</f>
        <v>75.111924999999971</v>
      </c>
      <c r="J315" s="5" t="str">
        <f>OBV!F315</f>
        <v>BEARISH</v>
      </c>
      <c r="K315" s="5" t="str">
        <f>OBV!G315</f>
        <v>STRONG</v>
      </c>
      <c r="L315" s="5" t="str">
        <f>OBV!H315</f>
        <v>CONFIRMED BEARISH</v>
      </c>
      <c r="M315" s="7">
        <f t="shared" si="40"/>
        <v>50</v>
      </c>
      <c r="N315" s="7">
        <f t="shared" si="41"/>
        <v>0</v>
      </c>
      <c r="O315" s="7">
        <f t="shared" si="42"/>
        <v>0</v>
      </c>
      <c r="P315" s="7">
        <f t="shared" si="43"/>
        <v>33</v>
      </c>
      <c r="Q315" s="8">
        <f t="shared" si="44"/>
        <v>22.45</v>
      </c>
      <c r="R315" s="8">
        <f t="shared" si="45"/>
        <v>18.25</v>
      </c>
      <c r="S315" s="8">
        <f t="shared" si="46"/>
        <v>22.35</v>
      </c>
      <c r="T315" s="8">
        <f t="shared" si="47"/>
        <v>20.75</v>
      </c>
      <c r="U315" s="7">
        <f t="shared" si="48"/>
        <v>21.016666666666669</v>
      </c>
      <c r="V315" s="7">
        <f t="shared" si="49"/>
        <v>20.950000000000003</v>
      </c>
    </row>
    <row r="316" spans="1:22" ht="13.5" x14ac:dyDescent="0.25">
      <c r="A316" s="3">
        <f>RSI!A316</f>
        <v>42765</v>
      </c>
      <c r="B316" s="2">
        <f>RSI!B316</f>
        <v>71.372799999999998</v>
      </c>
      <c r="C316" s="2">
        <f>RSI!I316</f>
        <v>13.37277626824995</v>
      </c>
      <c r="D316" s="2">
        <f>MACD!E316</f>
        <v>2.4235809970633682</v>
      </c>
      <c r="E316" s="2">
        <f>MACD!F316</f>
        <v>1.4778198690069013</v>
      </c>
      <c r="F316" s="2">
        <f>'Moving Avg'!D316</f>
        <v>72.292699999999996</v>
      </c>
      <c r="G316" s="2">
        <f>'Moving Avg'!F316</f>
        <v>75.227195000000023</v>
      </c>
      <c r="H316" s="2">
        <f>'Moving Avg'!G316</f>
        <v>78.255663999999982</v>
      </c>
      <c r="I316" s="2">
        <f>'Moving Avg'!H316</f>
        <v>75.147339499999958</v>
      </c>
      <c r="J316" s="5" t="str">
        <f>OBV!F316</f>
        <v>BEARISH</v>
      </c>
      <c r="K316" s="5" t="str">
        <f>OBV!G316</f>
        <v>STRONG</v>
      </c>
      <c r="L316" s="5" t="str">
        <f>OBV!H316</f>
        <v>CONFIRMED BEARISH</v>
      </c>
      <c r="M316" s="7">
        <f t="shared" si="40"/>
        <v>50</v>
      </c>
      <c r="N316" s="7">
        <f t="shared" si="41"/>
        <v>0</v>
      </c>
      <c r="O316" s="7">
        <f t="shared" si="42"/>
        <v>0</v>
      </c>
      <c r="P316" s="7">
        <f t="shared" si="43"/>
        <v>33</v>
      </c>
      <c r="Q316" s="8">
        <f t="shared" si="44"/>
        <v>22.45</v>
      </c>
      <c r="R316" s="8">
        <f t="shared" si="45"/>
        <v>18.25</v>
      </c>
      <c r="S316" s="8">
        <f t="shared" si="46"/>
        <v>22.35</v>
      </c>
      <c r="T316" s="8">
        <f t="shared" si="47"/>
        <v>20.75</v>
      </c>
      <c r="U316" s="7">
        <f t="shared" si="48"/>
        <v>21.016666666666669</v>
      </c>
      <c r="V316" s="7">
        <f t="shared" si="49"/>
        <v>20.950000000000003</v>
      </c>
    </row>
    <row r="317" spans="1:22" ht="13.5" x14ac:dyDescent="0.25">
      <c r="A317" s="3">
        <f>RSI!A317</f>
        <v>42766</v>
      </c>
      <c r="B317" s="2">
        <f>RSI!B317</f>
        <v>71.372799999999998</v>
      </c>
      <c r="C317" s="2">
        <f>RSI!I317</f>
        <v>13.37277626824995</v>
      </c>
      <c r="D317" s="2">
        <f>MACD!E317</f>
        <v>2.3505001845623639</v>
      </c>
      <c r="E317" s="2">
        <f>MACD!F317</f>
        <v>1.6523559321179939</v>
      </c>
      <c r="F317" s="2">
        <f>'Moving Avg'!D317</f>
        <v>71.955439999999996</v>
      </c>
      <c r="G317" s="2">
        <f>'Moving Avg'!F317</f>
        <v>74.961085000000011</v>
      </c>
      <c r="H317" s="2">
        <f>'Moving Avg'!G317</f>
        <v>78.013645999999994</v>
      </c>
      <c r="I317" s="2">
        <f>'Moving Avg'!H317</f>
        <v>75.18275399999996</v>
      </c>
      <c r="J317" s="5" t="str">
        <f>OBV!F317</f>
        <v>BEARISH</v>
      </c>
      <c r="K317" s="5" t="str">
        <f>OBV!G317</f>
        <v>STRONG</v>
      </c>
      <c r="L317" s="5" t="str">
        <f>OBV!H317</f>
        <v>CONFIRMED BEARISH</v>
      </c>
      <c r="M317" s="7">
        <f t="shared" si="40"/>
        <v>50</v>
      </c>
      <c r="N317" s="7">
        <f t="shared" si="41"/>
        <v>0</v>
      </c>
      <c r="O317" s="7">
        <f t="shared" si="42"/>
        <v>0</v>
      </c>
      <c r="P317" s="7">
        <f t="shared" si="43"/>
        <v>33</v>
      </c>
      <c r="Q317" s="8">
        <f t="shared" si="44"/>
        <v>22.45</v>
      </c>
      <c r="R317" s="8">
        <f t="shared" si="45"/>
        <v>18.25</v>
      </c>
      <c r="S317" s="8">
        <f t="shared" si="46"/>
        <v>22.35</v>
      </c>
      <c r="T317" s="8">
        <f t="shared" si="47"/>
        <v>20.75</v>
      </c>
      <c r="U317" s="7">
        <f t="shared" si="48"/>
        <v>21.016666666666669</v>
      </c>
      <c r="V317" s="7">
        <f t="shared" si="49"/>
        <v>20.950000000000003</v>
      </c>
    </row>
    <row r="318" spans="1:22" ht="13.5" x14ac:dyDescent="0.25">
      <c r="A318" s="3">
        <f>RSI!A318</f>
        <v>42767</v>
      </c>
      <c r="B318" s="2">
        <f>RSI!B318</f>
        <v>71.709000000000003</v>
      </c>
      <c r="C318" s="2">
        <f>RSI!I318</f>
        <v>18.827520608896023</v>
      </c>
      <c r="D318" s="2">
        <f>MACD!E318</f>
        <v>1.938362793747487</v>
      </c>
      <c r="E318" s="2">
        <f>MACD!F318</f>
        <v>1.7095573044438925</v>
      </c>
      <c r="F318" s="2">
        <f>'Moving Avg'!D318</f>
        <v>71.731359999999995</v>
      </c>
      <c r="G318" s="2">
        <f>'Moving Avg'!F318</f>
        <v>74.664165000000011</v>
      </c>
      <c r="H318" s="2">
        <f>'Moving Avg'!G318</f>
        <v>77.778239999999983</v>
      </c>
      <c r="I318" s="2">
        <f>'Moving Avg'!H318</f>
        <v>75.219849499999967</v>
      </c>
      <c r="J318" s="5" t="str">
        <f>OBV!F318</f>
        <v>BULLISH</v>
      </c>
      <c r="K318" s="5" t="str">
        <f>OBV!G318</f>
        <v>WEAK</v>
      </c>
      <c r="L318" s="5" t="str">
        <f>OBV!H318</f>
        <v>BULLISH DIVERGENCE</v>
      </c>
      <c r="M318" s="7">
        <f t="shared" si="40"/>
        <v>50</v>
      </c>
      <c r="N318" s="7">
        <f t="shared" si="41"/>
        <v>0</v>
      </c>
      <c r="O318" s="7">
        <f t="shared" si="42"/>
        <v>0</v>
      </c>
      <c r="P318" s="7">
        <f t="shared" si="43"/>
        <v>50</v>
      </c>
      <c r="Q318" s="8">
        <f t="shared" si="44"/>
        <v>25</v>
      </c>
      <c r="R318" s="8">
        <f t="shared" si="45"/>
        <v>22.5</v>
      </c>
      <c r="S318" s="8">
        <f t="shared" si="46"/>
        <v>30</v>
      </c>
      <c r="T318" s="8">
        <f t="shared" si="47"/>
        <v>25</v>
      </c>
      <c r="U318" s="7">
        <f t="shared" si="48"/>
        <v>25.833333333333332</v>
      </c>
      <c r="V318" s="7">
        <f t="shared" si="49"/>
        <v>25.625</v>
      </c>
    </row>
    <row r="319" spans="1:22" ht="13.5" x14ac:dyDescent="0.25">
      <c r="A319" s="3">
        <f>RSI!A319</f>
        <v>42768</v>
      </c>
      <c r="B319" s="2">
        <f>RSI!B319</f>
        <v>71.709000000000003</v>
      </c>
      <c r="C319" s="2">
        <f>RSI!I319</f>
        <v>18.827520608896023</v>
      </c>
      <c r="D319" s="2">
        <f>MACD!E319</f>
        <v>1.6087592790777308</v>
      </c>
      <c r="E319" s="2">
        <f>MACD!F319</f>
        <v>1.6893976993706603</v>
      </c>
      <c r="F319" s="2">
        <f>'Moving Avg'!D319</f>
        <v>71.507280000000009</v>
      </c>
      <c r="G319" s="2">
        <f>'Moving Avg'!F319</f>
        <v>74.367245000000011</v>
      </c>
      <c r="H319" s="2">
        <f>'Moving Avg'!G319</f>
        <v>77.542833999999985</v>
      </c>
      <c r="I319" s="2">
        <f>'Moving Avg'!H319</f>
        <v>75.256918999999968</v>
      </c>
      <c r="J319" s="5" t="str">
        <f>OBV!F319</f>
        <v>BULLISH</v>
      </c>
      <c r="K319" s="5" t="str">
        <f>OBV!G319</f>
        <v>WEAK</v>
      </c>
      <c r="L319" s="5" t="str">
        <f>OBV!H319</f>
        <v>BULLISH DIVERGENCE</v>
      </c>
      <c r="M319" s="7">
        <f t="shared" si="40"/>
        <v>50</v>
      </c>
      <c r="N319" s="7">
        <f t="shared" si="41"/>
        <v>100</v>
      </c>
      <c r="O319" s="7">
        <f t="shared" si="42"/>
        <v>0</v>
      </c>
      <c r="P319" s="7">
        <f t="shared" si="43"/>
        <v>50</v>
      </c>
      <c r="Q319" s="8">
        <f t="shared" si="44"/>
        <v>60</v>
      </c>
      <c r="R319" s="8">
        <f t="shared" si="45"/>
        <v>42.5</v>
      </c>
      <c r="S319" s="8">
        <f t="shared" si="46"/>
        <v>45</v>
      </c>
      <c r="T319" s="8">
        <f t="shared" si="47"/>
        <v>50</v>
      </c>
      <c r="U319" s="7">
        <f t="shared" si="48"/>
        <v>49.166666666666664</v>
      </c>
      <c r="V319" s="7">
        <f t="shared" si="49"/>
        <v>49.375</v>
      </c>
    </row>
    <row r="320" spans="1:22" ht="13.5" x14ac:dyDescent="0.25">
      <c r="A320" s="3">
        <f>RSI!A320</f>
        <v>42769</v>
      </c>
      <c r="B320" s="2">
        <f>RSI!B320</f>
        <v>71.709000000000003</v>
      </c>
      <c r="C320" s="2">
        <f>RSI!I320</f>
        <v>18.827520608896023</v>
      </c>
      <c r="D320" s="2">
        <f>MACD!E320</f>
        <v>1.3475752230934148</v>
      </c>
      <c r="E320" s="2">
        <f>MACD!F320</f>
        <v>1.6210332041152113</v>
      </c>
      <c r="F320" s="2">
        <f>'Moving Avg'!D320</f>
        <v>71.574519999999993</v>
      </c>
      <c r="G320" s="2">
        <f>'Moving Avg'!F320</f>
        <v>74.070325000000011</v>
      </c>
      <c r="H320" s="2">
        <f>'Moving Avg'!G320</f>
        <v>77.307427999999987</v>
      </c>
      <c r="I320" s="2">
        <f>'Moving Avg'!H320</f>
        <v>75.294014499999975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  <c r="M320" s="7">
        <f t="shared" si="40"/>
        <v>50</v>
      </c>
      <c r="N320" s="7">
        <f t="shared" si="41"/>
        <v>100</v>
      </c>
      <c r="O320" s="7">
        <f t="shared" si="42"/>
        <v>0</v>
      </c>
      <c r="P320" s="7">
        <f t="shared" si="43"/>
        <v>67</v>
      </c>
      <c r="Q320" s="8">
        <f t="shared" si="44"/>
        <v>62.55</v>
      </c>
      <c r="R320" s="8">
        <f t="shared" si="45"/>
        <v>46.75</v>
      </c>
      <c r="S320" s="8">
        <f t="shared" si="46"/>
        <v>52.650000000000006</v>
      </c>
      <c r="T320" s="8">
        <f t="shared" si="47"/>
        <v>54.25</v>
      </c>
      <c r="U320" s="7">
        <f t="shared" si="48"/>
        <v>53.983333333333327</v>
      </c>
      <c r="V320" s="7">
        <f t="shared" si="49"/>
        <v>54.05</v>
      </c>
    </row>
    <row r="321" spans="1:22" ht="13.5" x14ac:dyDescent="0.25">
      <c r="A321" s="3">
        <f>RSI!A321</f>
        <v>42772</v>
      </c>
      <c r="B321" s="2">
        <f>RSI!B321</f>
        <v>71.709000000000003</v>
      </c>
      <c r="C321" s="2">
        <f>RSI!I321</f>
        <v>18.827520608896023</v>
      </c>
      <c r="D321" s="2">
        <f>MACD!E321</f>
        <v>1.142972612586135</v>
      </c>
      <c r="E321" s="2">
        <f>MACD!F321</f>
        <v>1.5254210858093962</v>
      </c>
      <c r="F321" s="2">
        <f>'Moving Avg'!D321</f>
        <v>71.641760000000005</v>
      </c>
      <c r="G321" s="2">
        <f>'Moving Avg'!F321</f>
        <v>73.773405000000011</v>
      </c>
      <c r="H321" s="2">
        <f>'Moving Avg'!G321</f>
        <v>77.072021999999976</v>
      </c>
      <c r="I321" s="2">
        <f>'Moving Avg'!H321</f>
        <v>75.338898999999984</v>
      </c>
      <c r="J321" s="5" t="str">
        <f>OBV!F321</f>
        <v>BULLISH</v>
      </c>
      <c r="K321" s="5" t="str">
        <f>OBV!G321</f>
        <v>WEAK</v>
      </c>
      <c r="L321" s="5" t="str">
        <f>OBV!H321</f>
        <v>CONFIRMED BULLISH</v>
      </c>
      <c r="M321" s="7">
        <f t="shared" si="40"/>
        <v>50</v>
      </c>
      <c r="N321" s="7">
        <f t="shared" si="41"/>
        <v>100</v>
      </c>
      <c r="O321" s="7">
        <f t="shared" si="42"/>
        <v>0</v>
      </c>
      <c r="P321" s="7">
        <f t="shared" si="43"/>
        <v>67</v>
      </c>
      <c r="Q321" s="8">
        <f t="shared" si="44"/>
        <v>62.55</v>
      </c>
      <c r="R321" s="8">
        <f t="shared" si="45"/>
        <v>46.75</v>
      </c>
      <c r="S321" s="8">
        <f t="shared" si="46"/>
        <v>52.650000000000006</v>
      </c>
      <c r="T321" s="8">
        <f t="shared" si="47"/>
        <v>54.25</v>
      </c>
      <c r="U321" s="7">
        <f t="shared" si="48"/>
        <v>53.983333333333327</v>
      </c>
      <c r="V321" s="7">
        <f t="shared" si="49"/>
        <v>54.05</v>
      </c>
    </row>
    <row r="322" spans="1:22" ht="13.5" x14ac:dyDescent="0.25">
      <c r="A322" s="3">
        <f>RSI!A322</f>
        <v>42773</v>
      </c>
      <c r="B322" s="2">
        <f>RSI!B322</f>
        <v>71.204800000000006</v>
      </c>
      <c r="C322" s="2">
        <f>RSI!I322</f>
        <v>16.705613796850642</v>
      </c>
      <c r="D322" s="2">
        <f>MACD!E322</f>
        <v>1.0223799962332976</v>
      </c>
      <c r="E322" s="2">
        <f>MACD!F322</f>
        <v>1.4248128678941767</v>
      </c>
      <c r="F322" s="2">
        <f>'Moving Avg'!D322</f>
        <v>71.608159999999998</v>
      </c>
      <c r="G322" s="2">
        <f>'Moving Avg'!F322</f>
        <v>73.45127500000001</v>
      </c>
      <c r="H322" s="2">
        <f>'Moving Avg'!G322</f>
        <v>76.826531999999972</v>
      </c>
      <c r="I322" s="2">
        <f>'Moving Avg'!H322</f>
        <v>75.371879499999991</v>
      </c>
      <c r="J322" s="5" t="str">
        <f>OBV!F322</f>
        <v>BULLISH</v>
      </c>
      <c r="K322" s="5" t="str">
        <f>OBV!G322</f>
        <v>WEAK</v>
      </c>
      <c r="L322" s="5" t="str">
        <f>OBV!H322</f>
        <v>BULLISH DIVERGENCE</v>
      </c>
      <c r="M322" s="7">
        <f t="shared" ref="M322:M385" si="50">IF(C322&lt;30,50, IF(C322&gt;70, 0, 25))</f>
        <v>50</v>
      </c>
      <c r="N322" s="7">
        <f t="shared" ref="N322:N385" si="51">IF(E322-D322&gt;0.02, 100, IF(E322-D322&lt;0,0,45))</f>
        <v>100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50</v>
      </c>
      <c r="Q322" s="8">
        <f t="shared" si="44"/>
        <v>60</v>
      </c>
      <c r="R322" s="8">
        <f t="shared" si="45"/>
        <v>42.5</v>
      </c>
      <c r="S322" s="8">
        <f t="shared" si="46"/>
        <v>45</v>
      </c>
      <c r="T322" s="8">
        <f t="shared" si="47"/>
        <v>50</v>
      </c>
      <c r="U322" s="7">
        <f t="shared" si="48"/>
        <v>49.166666666666664</v>
      </c>
      <c r="V322" s="7">
        <f t="shared" si="49"/>
        <v>49.375</v>
      </c>
    </row>
    <row r="323" spans="1:22" ht="13.5" x14ac:dyDescent="0.25">
      <c r="A323" s="3">
        <f>RSI!A323</f>
        <v>42774</v>
      </c>
      <c r="B323" s="2">
        <f>RSI!B323</f>
        <v>71.148700000000005</v>
      </c>
      <c r="C323" s="2">
        <f>RSI!I323</f>
        <v>16.48301918741042</v>
      </c>
      <c r="D323" s="2">
        <f>MACD!E323</f>
        <v>0.9061962655154332</v>
      </c>
      <c r="E323" s="2">
        <f>MACD!F323</f>
        <v>1.3210895474184281</v>
      </c>
      <c r="F323" s="2">
        <f>'Moving Avg'!D323</f>
        <v>71.496100000000013</v>
      </c>
      <c r="G323" s="2">
        <f>'Moving Avg'!F323</f>
        <v>73.126339999999999</v>
      </c>
      <c r="H323" s="2">
        <f>'Moving Avg'!G323</f>
        <v>76.579919999999973</v>
      </c>
      <c r="I323" s="2">
        <f>'Moving Avg'!H323</f>
        <v>75.39919549999999</v>
      </c>
      <c r="J323" s="5" t="str">
        <f>OBV!F323</f>
        <v>BEARISH</v>
      </c>
      <c r="K323" s="5" t="str">
        <f>OBV!G323</f>
        <v>NEUTRAL</v>
      </c>
      <c r="L323" s="5" t="str">
        <f>OBV!H323</f>
        <v>CONFIRMED BEARISH</v>
      </c>
      <c r="M323" s="7">
        <f t="shared" si="50"/>
        <v>50</v>
      </c>
      <c r="N323" s="7">
        <f t="shared" si="51"/>
        <v>100</v>
      </c>
      <c r="O323" s="7">
        <f t="shared" si="52"/>
        <v>0</v>
      </c>
      <c r="P323" s="7">
        <f t="shared" si="53"/>
        <v>16.5</v>
      </c>
      <c r="Q323" s="8">
        <f t="shared" ref="Q323:Q386" si="54">0.35*M323+N323*0.35+O323*0.15+P323*0.15</f>
        <v>54.975000000000001</v>
      </c>
      <c r="R323" s="8">
        <f t="shared" ref="R323:R386" si="55">M323*0.2+N323*0.2+O323*0.35+P323*0.25</f>
        <v>34.125</v>
      </c>
      <c r="S323" s="8">
        <f t="shared" ref="S323:S386" si="56">M323*0.15+N323*0.15+O323*0.25+P323*0.45</f>
        <v>29.925000000000001</v>
      </c>
      <c r="T323" s="8">
        <f t="shared" ref="T323:T386" si="57">0.25*SUM(M323:P323)</f>
        <v>41.625</v>
      </c>
      <c r="U323" s="7">
        <f t="shared" ref="U323:U386" si="58">SUM(Q323:S323)/3</f>
        <v>39.674999999999997</v>
      </c>
      <c r="V323" s="7">
        <f t="shared" ref="V323:V386" si="59">SUM(Q323:T323)/4</f>
        <v>40.162499999999994</v>
      </c>
    </row>
    <row r="324" spans="1:22" ht="13.5" x14ac:dyDescent="0.25">
      <c r="A324" s="3">
        <f>RSI!A324</f>
        <v>42775</v>
      </c>
      <c r="B324" s="2">
        <f>RSI!B324</f>
        <v>71.143100000000004</v>
      </c>
      <c r="C324" s="2">
        <f>RSI!I324</f>
        <v>16.459442804088525</v>
      </c>
      <c r="D324" s="2">
        <f>MACD!E324</f>
        <v>0.82441019426337903</v>
      </c>
      <c r="E324" s="2">
        <f>MACD!F324</f>
        <v>1.2217536767874182</v>
      </c>
      <c r="F324" s="2">
        <f>'Moving Avg'!D324</f>
        <v>71.382919999999999</v>
      </c>
      <c r="G324" s="2">
        <f>'Moving Avg'!F324</f>
        <v>72.801124999999999</v>
      </c>
      <c r="H324" s="2">
        <f>'Moving Avg'!G324</f>
        <v>76.33341999999999</v>
      </c>
      <c r="I324" s="2">
        <f>'Moving Avg'!H324</f>
        <v>75.426483499999989</v>
      </c>
      <c r="J324" s="5" t="str">
        <f>OBV!F324</f>
        <v>BEARISH</v>
      </c>
      <c r="K324" s="5" t="str">
        <f>OBV!G324</f>
        <v>STRONG</v>
      </c>
      <c r="L324" s="5" t="str">
        <f>OBV!H324</f>
        <v>CONFIRMED BEARISH</v>
      </c>
      <c r="M324" s="7">
        <f t="shared" si="50"/>
        <v>50</v>
      </c>
      <c r="N324" s="7">
        <f t="shared" si="51"/>
        <v>100</v>
      </c>
      <c r="O324" s="7">
        <f t="shared" si="52"/>
        <v>0</v>
      </c>
      <c r="P324" s="7">
        <f t="shared" si="53"/>
        <v>33</v>
      </c>
      <c r="Q324" s="8">
        <f t="shared" si="54"/>
        <v>57.45</v>
      </c>
      <c r="R324" s="8">
        <f t="shared" si="55"/>
        <v>38.25</v>
      </c>
      <c r="S324" s="8">
        <f t="shared" si="56"/>
        <v>37.35</v>
      </c>
      <c r="T324" s="8">
        <f t="shared" si="57"/>
        <v>45.75</v>
      </c>
      <c r="U324" s="7">
        <f t="shared" si="58"/>
        <v>44.35</v>
      </c>
      <c r="V324" s="7">
        <f t="shared" si="59"/>
        <v>44.7</v>
      </c>
    </row>
    <row r="325" spans="1:22" ht="13.5" x14ac:dyDescent="0.25">
      <c r="A325" s="3">
        <f>RSI!A325</f>
        <v>42776</v>
      </c>
      <c r="B325" s="2">
        <f>RSI!B325</f>
        <v>71.143100000000004</v>
      </c>
      <c r="C325" s="2">
        <f>RSI!I325</f>
        <v>16.459442804088525</v>
      </c>
      <c r="D325" s="2">
        <f>MACD!E325</f>
        <v>0.54606258636772509</v>
      </c>
      <c r="E325" s="2">
        <f>MACD!F325</f>
        <v>1.0866154587034795</v>
      </c>
      <c r="F325" s="2">
        <f>'Moving Avg'!D325</f>
        <v>71.269739999999999</v>
      </c>
      <c r="G325" s="2">
        <f>'Moving Avg'!F325</f>
        <v>72.475909999999999</v>
      </c>
      <c r="H325" s="2">
        <f>'Moving Avg'!G325</f>
        <v>76.136891999999989</v>
      </c>
      <c r="I325" s="2">
        <f>'Moving Avg'!H325</f>
        <v>75.445146499999979</v>
      </c>
      <c r="J325" s="5" t="str">
        <f>OBV!F325</f>
        <v>BEARISH</v>
      </c>
      <c r="K325" s="5" t="str">
        <f>OBV!G325</f>
        <v>STRONG</v>
      </c>
      <c r="L325" s="5" t="str">
        <f>OBV!H325</f>
        <v>CONFIRMED BEARISH</v>
      </c>
      <c r="M325" s="7">
        <f t="shared" si="50"/>
        <v>50</v>
      </c>
      <c r="N325" s="7">
        <f t="shared" si="51"/>
        <v>100</v>
      </c>
      <c r="O325" s="7">
        <f t="shared" si="52"/>
        <v>0</v>
      </c>
      <c r="P325" s="7">
        <f t="shared" si="53"/>
        <v>33</v>
      </c>
      <c r="Q325" s="8">
        <f t="shared" si="54"/>
        <v>57.45</v>
      </c>
      <c r="R325" s="8">
        <f t="shared" si="55"/>
        <v>38.25</v>
      </c>
      <c r="S325" s="8">
        <f t="shared" si="56"/>
        <v>37.35</v>
      </c>
      <c r="T325" s="8">
        <f t="shared" si="57"/>
        <v>45.75</v>
      </c>
      <c r="U325" s="7">
        <f t="shared" si="58"/>
        <v>44.35</v>
      </c>
      <c r="V325" s="7">
        <f t="shared" si="59"/>
        <v>44.7</v>
      </c>
    </row>
    <row r="326" spans="1:22" ht="13.5" x14ac:dyDescent="0.25">
      <c r="A326" s="3">
        <f>RSI!A326</f>
        <v>42779</v>
      </c>
      <c r="B326" s="2">
        <f>RSI!B326</f>
        <v>69.188000000000002</v>
      </c>
      <c r="C326" s="2">
        <f>RSI!I326</f>
        <v>10.422979025065217</v>
      </c>
      <c r="D326" s="2">
        <f>MACD!E326</f>
        <v>0.46920092677579817</v>
      </c>
      <c r="E326" s="2">
        <f>MACD!F326</f>
        <v>0.96313255231794326</v>
      </c>
      <c r="F326" s="2">
        <f>'Moving Avg'!D326</f>
        <v>70.765540000000001</v>
      </c>
      <c r="G326" s="2">
        <f>'Moving Avg'!F326</f>
        <v>72.052940000000007</v>
      </c>
      <c r="H326" s="2">
        <f>'Moving Avg'!G326</f>
        <v>75.901261999999988</v>
      </c>
      <c r="I326" s="2">
        <f>'Moving Avg'!H326</f>
        <v>75.453902999999997</v>
      </c>
      <c r="J326" s="5" t="str">
        <f>OBV!F326</f>
        <v>BEARISH</v>
      </c>
      <c r="K326" s="5" t="str">
        <f>OBV!G326</f>
        <v>STRONG</v>
      </c>
      <c r="L326" s="5" t="str">
        <f>OBV!H326</f>
        <v>CONFIRMED BEARISH</v>
      </c>
      <c r="M326" s="7">
        <f t="shared" si="50"/>
        <v>50</v>
      </c>
      <c r="N326" s="7">
        <f t="shared" si="51"/>
        <v>100</v>
      </c>
      <c r="O326" s="7">
        <f t="shared" si="52"/>
        <v>0</v>
      </c>
      <c r="P326" s="7">
        <f t="shared" si="53"/>
        <v>33</v>
      </c>
      <c r="Q326" s="8">
        <f t="shared" si="54"/>
        <v>57.45</v>
      </c>
      <c r="R326" s="8">
        <f t="shared" si="55"/>
        <v>38.25</v>
      </c>
      <c r="S326" s="8">
        <f t="shared" si="56"/>
        <v>37.35</v>
      </c>
      <c r="T326" s="8">
        <f t="shared" si="57"/>
        <v>45.75</v>
      </c>
      <c r="U326" s="7">
        <f t="shared" si="58"/>
        <v>44.35</v>
      </c>
      <c r="V326" s="7">
        <f t="shared" si="59"/>
        <v>44.7</v>
      </c>
    </row>
    <row r="327" spans="1:22" ht="13.5" x14ac:dyDescent="0.25">
      <c r="A327" s="3">
        <f>RSI!A327</f>
        <v>42780</v>
      </c>
      <c r="B327" s="2">
        <f>RSI!B327</f>
        <v>69.188000000000002</v>
      </c>
      <c r="C327" s="2">
        <f>RSI!I327</f>
        <v>10.422979025065217</v>
      </c>
      <c r="D327" s="2">
        <f>MACD!E327</f>
        <v>0.42853266439720983</v>
      </c>
      <c r="E327" s="2">
        <f>MACD!F327</f>
        <v>0.85621257473379664</v>
      </c>
      <c r="F327" s="2">
        <f>'Moving Avg'!D327</f>
        <v>70.362179999999995</v>
      </c>
      <c r="G327" s="2">
        <f>'Moving Avg'!F327</f>
        <v>71.746220000000022</v>
      </c>
      <c r="H327" s="2">
        <f>'Moving Avg'!G327</f>
        <v>75.665632000000002</v>
      </c>
      <c r="I327" s="2">
        <f>'Moving Avg'!H327</f>
        <v>75.460045999999991</v>
      </c>
      <c r="J327" s="5" t="str">
        <f>OBV!F327</f>
        <v>BEARISH</v>
      </c>
      <c r="K327" s="5" t="str">
        <f>OBV!G327</f>
        <v>STRONG</v>
      </c>
      <c r="L327" s="5" t="str">
        <f>OBV!H327</f>
        <v>CONFIRMED BEARISH</v>
      </c>
      <c r="M327" s="7">
        <f t="shared" si="50"/>
        <v>50</v>
      </c>
      <c r="N327" s="7">
        <f t="shared" si="51"/>
        <v>100</v>
      </c>
      <c r="O327" s="7">
        <f t="shared" si="52"/>
        <v>0</v>
      </c>
      <c r="P327" s="7">
        <f t="shared" si="53"/>
        <v>33</v>
      </c>
      <c r="Q327" s="8">
        <f t="shared" si="54"/>
        <v>57.45</v>
      </c>
      <c r="R327" s="8">
        <f t="shared" si="55"/>
        <v>38.25</v>
      </c>
      <c r="S327" s="8">
        <f t="shared" si="56"/>
        <v>37.35</v>
      </c>
      <c r="T327" s="8">
        <f t="shared" si="57"/>
        <v>45.75</v>
      </c>
      <c r="U327" s="7">
        <f t="shared" si="58"/>
        <v>44.35</v>
      </c>
      <c r="V327" s="7">
        <f t="shared" si="59"/>
        <v>44.7</v>
      </c>
    </row>
    <row r="328" spans="1:22" ht="13.5" x14ac:dyDescent="0.25">
      <c r="A328" s="3">
        <f>RSI!A328</f>
        <v>42781</v>
      </c>
      <c r="B328" s="2">
        <f>RSI!B328</f>
        <v>69.188000000000002</v>
      </c>
      <c r="C328" s="2">
        <f>RSI!I328</f>
        <v>10.422979025065217</v>
      </c>
      <c r="D328" s="2">
        <f>MACD!E328</f>
        <v>0.46840758516160008</v>
      </c>
      <c r="E328" s="2">
        <f>MACD!F328</f>
        <v>0.77865157681935737</v>
      </c>
      <c r="F328" s="2">
        <f>'Moving Avg'!D328</f>
        <v>69.970039999999997</v>
      </c>
      <c r="G328" s="2">
        <f>'Moving Avg'!F328</f>
        <v>71.552665000000019</v>
      </c>
      <c r="H328" s="2">
        <f>'Moving Avg'!G328</f>
        <v>75.430002000000002</v>
      </c>
      <c r="I328" s="2">
        <f>'Moving Avg'!H328</f>
        <v>75.466188999999986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  <c r="M328" s="7">
        <f t="shared" si="50"/>
        <v>50</v>
      </c>
      <c r="N328" s="7">
        <f t="shared" si="51"/>
        <v>100</v>
      </c>
      <c r="O328" s="7">
        <f t="shared" si="52"/>
        <v>0</v>
      </c>
      <c r="P328" s="7">
        <f t="shared" si="53"/>
        <v>33</v>
      </c>
      <c r="Q328" s="8">
        <f t="shared" si="54"/>
        <v>57.45</v>
      </c>
      <c r="R328" s="8">
        <f t="shared" si="55"/>
        <v>38.25</v>
      </c>
      <c r="S328" s="8">
        <f t="shared" si="56"/>
        <v>37.35</v>
      </c>
      <c r="T328" s="8">
        <f t="shared" si="57"/>
        <v>45.75</v>
      </c>
      <c r="U328" s="7">
        <f t="shared" si="58"/>
        <v>44.35</v>
      </c>
      <c r="V328" s="7">
        <f t="shared" si="59"/>
        <v>44.7</v>
      </c>
    </row>
    <row r="329" spans="1:22" ht="13.5" x14ac:dyDescent="0.25">
      <c r="A329" s="3">
        <f>RSI!A329</f>
        <v>42782</v>
      </c>
      <c r="B329" s="2">
        <f>RSI!B329</f>
        <v>69.188000000000002</v>
      </c>
      <c r="C329" s="2">
        <f>RSI!I329</f>
        <v>10.422979025065203</v>
      </c>
      <c r="D329" s="2">
        <f>MACD!E329</f>
        <v>0.52303998649937</v>
      </c>
      <c r="E329" s="2">
        <f>MACD!F329</f>
        <v>0.72752925875536001</v>
      </c>
      <c r="F329" s="2">
        <f>'Moving Avg'!D329</f>
        <v>69.579019999999986</v>
      </c>
      <c r="G329" s="2">
        <f>'Moving Avg'!F329</f>
        <v>71.35911000000003</v>
      </c>
      <c r="H329" s="2">
        <f>'Moving Avg'!G329</f>
        <v>75.194372000000016</v>
      </c>
      <c r="I329" s="2">
        <f>'Moving Avg'!H329</f>
        <v>75.472331999999994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50</v>
      </c>
      <c r="N329" s="7">
        <f t="shared" si="51"/>
        <v>100</v>
      </c>
      <c r="O329" s="7">
        <f t="shared" si="52"/>
        <v>0</v>
      </c>
      <c r="P329" s="7">
        <f t="shared" si="53"/>
        <v>16.5</v>
      </c>
      <c r="Q329" s="8">
        <f t="shared" si="54"/>
        <v>54.975000000000001</v>
      </c>
      <c r="R329" s="8">
        <f t="shared" si="55"/>
        <v>34.125</v>
      </c>
      <c r="S329" s="8">
        <f t="shared" si="56"/>
        <v>29.925000000000001</v>
      </c>
      <c r="T329" s="8">
        <f t="shared" si="57"/>
        <v>41.625</v>
      </c>
      <c r="U329" s="7">
        <f t="shared" si="58"/>
        <v>39.674999999999997</v>
      </c>
      <c r="V329" s="7">
        <f t="shared" si="59"/>
        <v>40.162499999999994</v>
      </c>
    </row>
    <row r="330" spans="1:22" ht="13.5" x14ac:dyDescent="0.25">
      <c r="A330" s="3">
        <f>RSI!A330</f>
        <v>42783</v>
      </c>
      <c r="B330" s="2">
        <f>RSI!B330</f>
        <v>68.907799999999995</v>
      </c>
      <c r="C330" s="2">
        <f>RSI!I330</f>
        <v>9.7347541781390845</v>
      </c>
      <c r="D330" s="2">
        <f>MACD!E330</f>
        <v>0.60936748057882539</v>
      </c>
      <c r="E330" s="2">
        <f>MACD!F330</f>
        <v>0.70389690312005304</v>
      </c>
      <c r="F330" s="2">
        <f>'Moving Avg'!D330</f>
        <v>69.131960000000007</v>
      </c>
      <c r="G330" s="2">
        <f>'Moving Avg'!F330</f>
        <v>71.151545000000027</v>
      </c>
      <c r="H330" s="2">
        <f>'Moving Avg'!G330</f>
        <v>74.953137999999996</v>
      </c>
      <c r="I330" s="2">
        <f>'Moving Avg'!H330</f>
        <v>75.47161149999998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  <c r="M330" s="7">
        <f t="shared" si="50"/>
        <v>50</v>
      </c>
      <c r="N330" s="7">
        <f t="shared" si="51"/>
        <v>100</v>
      </c>
      <c r="O330" s="7">
        <f t="shared" si="52"/>
        <v>0</v>
      </c>
      <c r="P330" s="7">
        <f t="shared" si="53"/>
        <v>33</v>
      </c>
      <c r="Q330" s="8">
        <f t="shared" si="54"/>
        <v>57.45</v>
      </c>
      <c r="R330" s="8">
        <f t="shared" si="55"/>
        <v>38.25</v>
      </c>
      <c r="S330" s="8">
        <f t="shared" si="56"/>
        <v>37.35</v>
      </c>
      <c r="T330" s="8">
        <f t="shared" si="57"/>
        <v>45.75</v>
      </c>
      <c r="U330" s="7">
        <f t="shared" si="58"/>
        <v>44.35</v>
      </c>
      <c r="V330" s="7">
        <f t="shared" si="59"/>
        <v>44.7</v>
      </c>
    </row>
    <row r="331" spans="1:22" ht="13.5" x14ac:dyDescent="0.25">
      <c r="A331" s="3">
        <f>RSI!A331</f>
        <v>42786</v>
      </c>
      <c r="B331" s="2">
        <f>RSI!B331</f>
        <v>68.907799999999995</v>
      </c>
      <c r="C331" s="2">
        <f>RSI!I331</f>
        <v>9.7347541781390845</v>
      </c>
      <c r="D331" s="2">
        <f>MACD!E331</f>
        <v>0.70198113000769524</v>
      </c>
      <c r="E331" s="2">
        <f>MACD!F331</f>
        <v>0.70351374849758153</v>
      </c>
      <c r="F331" s="2">
        <f>'Moving Avg'!D331</f>
        <v>69.075920000000011</v>
      </c>
      <c r="G331" s="2">
        <f>'Moving Avg'!F331</f>
        <v>70.943980000000025</v>
      </c>
      <c r="H331" s="2">
        <f>'Moving Avg'!G331</f>
        <v>74.711904000000018</v>
      </c>
      <c r="I331" s="2">
        <f>'Moving Avg'!H331</f>
        <v>75.47089099999998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  <c r="M331" s="7">
        <f t="shared" si="50"/>
        <v>50</v>
      </c>
      <c r="N331" s="7">
        <f t="shared" si="51"/>
        <v>45</v>
      </c>
      <c r="O331" s="7">
        <f t="shared" si="52"/>
        <v>0</v>
      </c>
      <c r="P331" s="7">
        <f t="shared" si="53"/>
        <v>33</v>
      </c>
      <c r="Q331" s="8">
        <f t="shared" si="54"/>
        <v>38.200000000000003</v>
      </c>
      <c r="R331" s="8">
        <f t="shared" si="55"/>
        <v>27.25</v>
      </c>
      <c r="S331" s="8">
        <f t="shared" si="56"/>
        <v>29.1</v>
      </c>
      <c r="T331" s="8">
        <f t="shared" si="57"/>
        <v>32</v>
      </c>
      <c r="U331" s="7">
        <f t="shared" si="58"/>
        <v>31.516666666666669</v>
      </c>
      <c r="V331" s="7">
        <f t="shared" si="59"/>
        <v>31.637500000000003</v>
      </c>
    </row>
    <row r="332" spans="1:22" ht="13.5" x14ac:dyDescent="0.25">
      <c r="A332" s="3">
        <f>RSI!A332</f>
        <v>42787</v>
      </c>
      <c r="B332" s="2">
        <f>RSI!B332</f>
        <v>67.787400000000005</v>
      </c>
      <c r="C332" s="2">
        <f>RSI!I332</f>
        <v>7.4526979532413122</v>
      </c>
      <c r="D332" s="2">
        <f>MACD!E332</f>
        <v>0.80388776554305252</v>
      </c>
      <c r="E332" s="2">
        <f>MACD!F332</f>
        <v>0.72358855190667581</v>
      </c>
      <c r="F332" s="2">
        <f>'Moving Avg'!D332</f>
        <v>68.7958</v>
      </c>
      <c r="G332" s="2">
        <f>'Moving Avg'!F332</f>
        <v>70.680395000000004</v>
      </c>
      <c r="H332" s="2">
        <f>'Moving Avg'!G332</f>
        <v>74.448262000000014</v>
      </c>
      <c r="I332" s="2">
        <f>'Moving Avg'!H332</f>
        <v>75.464568499999984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  <c r="M332" s="7">
        <f t="shared" si="50"/>
        <v>50</v>
      </c>
      <c r="N332" s="7">
        <f t="shared" si="51"/>
        <v>0</v>
      </c>
      <c r="O332" s="7">
        <f t="shared" si="52"/>
        <v>0</v>
      </c>
      <c r="P332" s="7">
        <f t="shared" si="53"/>
        <v>33</v>
      </c>
      <c r="Q332" s="8">
        <f t="shared" si="54"/>
        <v>22.45</v>
      </c>
      <c r="R332" s="8">
        <f t="shared" si="55"/>
        <v>18.25</v>
      </c>
      <c r="S332" s="8">
        <f t="shared" si="56"/>
        <v>22.35</v>
      </c>
      <c r="T332" s="8">
        <f t="shared" si="57"/>
        <v>20.75</v>
      </c>
      <c r="U332" s="7">
        <f t="shared" si="58"/>
        <v>21.016666666666669</v>
      </c>
      <c r="V332" s="7">
        <f t="shared" si="59"/>
        <v>20.950000000000003</v>
      </c>
    </row>
    <row r="333" spans="1:22" ht="13.5" x14ac:dyDescent="0.25">
      <c r="A333" s="3">
        <f>RSI!A333</f>
        <v>42788</v>
      </c>
      <c r="B333" s="2">
        <f>RSI!B333</f>
        <v>67.787400000000005</v>
      </c>
      <c r="C333" s="2">
        <f>RSI!I333</f>
        <v>7.4526979532413122</v>
      </c>
      <c r="D333" s="2">
        <f>MACD!E333</f>
        <v>0.90488199263720048</v>
      </c>
      <c r="E333" s="2">
        <f>MACD!F333</f>
        <v>0.7598472400527807</v>
      </c>
      <c r="F333" s="2">
        <f>'Moving Avg'!D333</f>
        <v>68.515680000000003</v>
      </c>
      <c r="G333" s="2">
        <f>'Moving Avg'!F333</f>
        <v>70.428294999999991</v>
      </c>
      <c r="H333" s="2">
        <f>'Moving Avg'!G333</f>
        <v>74.18462000000001</v>
      </c>
      <c r="I333" s="2">
        <f>'Moving Avg'!H333</f>
        <v>75.452992499999979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  <c r="M333" s="7">
        <f t="shared" si="50"/>
        <v>50</v>
      </c>
      <c r="N333" s="7">
        <f t="shared" si="51"/>
        <v>0</v>
      </c>
      <c r="O333" s="7">
        <f t="shared" si="52"/>
        <v>0</v>
      </c>
      <c r="P333" s="7">
        <f t="shared" si="53"/>
        <v>33</v>
      </c>
      <c r="Q333" s="8">
        <f t="shared" si="54"/>
        <v>22.45</v>
      </c>
      <c r="R333" s="8">
        <f t="shared" si="55"/>
        <v>18.25</v>
      </c>
      <c r="S333" s="8">
        <f t="shared" si="56"/>
        <v>22.35</v>
      </c>
      <c r="T333" s="8">
        <f t="shared" si="57"/>
        <v>20.75</v>
      </c>
      <c r="U333" s="7">
        <f t="shared" si="58"/>
        <v>21.016666666666669</v>
      </c>
      <c r="V333" s="7">
        <f t="shared" si="59"/>
        <v>20.950000000000003</v>
      </c>
    </row>
    <row r="334" spans="1:22" ht="13.5" x14ac:dyDescent="0.25">
      <c r="A334" s="3">
        <f>RSI!A334</f>
        <v>42789</v>
      </c>
      <c r="B334" s="2">
        <f>RSI!B334</f>
        <v>67.787400000000005</v>
      </c>
      <c r="C334" s="2">
        <f>RSI!I334</f>
        <v>7.4526979532413122</v>
      </c>
      <c r="D334" s="2">
        <f>MACD!E334</f>
        <v>1.011140352980064</v>
      </c>
      <c r="E334" s="2">
        <f>MACD!F334</f>
        <v>0.81010586263823736</v>
      </c>
      <c r="F334" s="2">
        <f>'Moving Avg'!D334</f>
        <v>68.235559999999992</v>
      </c>
      <c r="G334" s="2">
        <f>'Moving Avg'!F334</f>
        <v>70.176194999999979</v>
      </c>
      <c r="H334" s="2">
        <f>'Moving Avg'!G334</f>
        <v>73.920978000000034</v>
      </c>
      <c r="I334" s="2">
        <f>'Moving Avg'!H334</f>
        <v>75.441416499999974</v>
      </c>
      <c r="J334" s="5" t="str">
        <f>OBV!F334</f>
        <v>BEARISH</v>
      </c>
      <c r="K334" s="5" t="str">
        <f>OBV!G334</f>
        <v>STRONG</v>
      </c>
      <c r="L334" s="5" t="str">
        <f>OBV!H334</f>
        <v>CONFIRMED BEARISH</v>
      </c>
      <c r="M334" s="7">
        <f t="shared" si="50"/>
        <v>50</v>
      </c>
      <c r="N334" s="7">
        <f t="shared" si="51"/>
        <v>0</v>
      </c>
      <c r="O334" s="7">
        <f t="shared" si="52"/>
        <v>0</v>
      </c>
      <c r="P334" s="7">
        <f t="shared" si="53"/>
        <v>33</v>
      </c>
      <c r="Q334" s="8">
        <f t="shared" si="54"/>
        <v>22.45</v>
      </c>
      <c r="R334" s="8">
        <f t="shared" si="55"/>
        <v>18.25</v>
      </c>
      <c r="S334" s="8">
        <f t="shared" si="56"/>
        <v>22.35</v>
      </c>
      <c r="T334" s="8">
        <f t="shared" si="57"/>
        <v>20.75</v>
      </c>
      <c r="U334" s="7">
        <f t="shared" si="58"/>
        <v>21.016666666666669</v>
      </c>
      <c r="V334" s="7">
        <f t="shared" si="59"/>
        <v>20.950000000000003</v>
      </c>
    </row>
    <row r="335" spans="1:22" ht="13.5" x14ac:dyDescent="0.25">
      <c r="A335" s="3">
        <f>RSI!A335</f>
        <v>42790</v>
      </c>
      <c r="B335" s="2">
        <f>RSI!B335</f>
        <v>67.227199999999996</v>
      </c>
      <c r="C335" s="2">
        <f>RSI!I335</f>
        <v>6.5009876967883997</v>
      </c>
      <c r="D335" s="2">
        <f>MACD!E335</f>
        <v>1.162606129852918</v>
      </c>
      <c r="E335" s="2">
        <f>MACD!F335</f>
        <v>0.88060591608117345</v>
      </c>
      <c r="F335" s="2">
        <f>'Moving Avg'!D335</f>
        <v>67.899439999999998</v>
      </c>
      <c r="G335" s="2">
        <f>'Moving Avg'!F335</f>
        <v>69.968914999999981</v>
      </c>
      <c r="H335" s="2">
        <f>'Moving Avg'!G335</f>
        <v>73.722210000000018</v>
      </c>
      <c r="I335" s="2">
        <f>'Moving Avg'!H335</f>
        <v>75.416585499999968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  <c r="M335" s="7">
        <f t="shared" si="50"/>
        <v>50</v>
      </c>
      <c r="N335" s="7">
        <f t="shared" si="51"/>
        <v>0</v>
      </c>
      <c r="O335" s="7">
        <f t="shared" si="52"/>
        <v>0</v>
      </c>
      <c r="P335" s="7">
        <f t="shared" si="53"/>
        <v>33</v>
      </c>
      <c r="Q335" s="8">
        <f t="shared" si="54"/>
        <v>22.45</v>
      </c>
      <c r="R335" s="8">
        <f t="shared" si="55"/>
        <v>18.25</v>
      </c>
      <c r="S335" s="8">
        <f t="shared" si="56"/>
        <v>22.35</v>
      </c>
      <c r="T335" s="8">
        <f t="shared" si="57"/>
        <v>20.75</v>
      </c>
      <c r="U335" s="7">
        <f t="shared" si="58"/>
        <v>21.016666666666669</v>
      </c>
      <c r="V335" s="7">
        <f t="shared" si="59"/>
        <v>20.950000000000003</v>
      </c>
    </row>
    <row r="336" spans="1:22" ht="13.5" x14ac:dyDescent="0.25">
      <c r="A336" s="3">
        <f>RSI!A336</f>
        <v>42793</v>
      </c>
      <c r="B336" s="2">
        <f>RSI!B336</f>
        <v>67.171099999999996</v>
      </c>
      <c r="C336" s="2">
        <f>RSI!I336</f>
        <v>6.4126726425636207</v>
      </c>
      <c r="D336" s="2">
        <f>MACD!E336</f>
        <v>1.0160234065498486</v>
      </c>
      <c r="E336" s="2">
        <f>MACD!F336</f>
        <v>0.90768941417490856</v>
      </c>
      <c r="F336" s="2">
        <f>'Moving Avg'!D336</f>
        <v>67.552099999999996</v>
      </c>
      <c r="G336" s="2">
        <f>'Moving Avg'!F336</f>
        <v>69.758829999999989</v>
      </c>
      <c r="H336" s="2">
        <f>'Moving Avg'!G336</f>
        <v>73.496998000000019</v>
      </c>
      <c r="I336" s="2">
        <f>'Moving Avg'!H336</f>
        <v>75.38365899999998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  <c r="M336" s="7">
        <f t="shared" si="50"/>
        <v>50</v>
      </c>
      <c r="N336" s="7">
        <f t="shared" si="51"/>
        <v>0</v>
      </c>
      <c r="O336" s="7">
        <f t="shared" si="52"/>
        <v>0</v>
      </c>
      <c r="P336" s="7">
        <f t="shared" si="53"/>
        <v>33</v>
      </c>
      <c r="Q336" s="8">
        <f t="shared" si="54"/>
        <v>22.45</v>
      </c>
      <c r="R336" s="8">
        <f t="shared" si="55"/>
        <v>18.25</v>
      </c>
      <c r="S336" s="8">
        <f t="shared" si="56"/>
        <v>22.35</v>
      </c>
      <c r="T336" s="8">
        <f t="shared" si="57"/>
        <v>20.75</v>
      </c>
      <c r="U336" s="7">
        <f t="shared" si="58"/>
        <v>21.016666666666669</v>
      </c>
      <c r="V336" s="7">
        <f t="shared" si="59"/>
        <v>20.950000000000003</v>
      </c>
    </row>
    <row r="337" spans="1:22" ht="13.5" x14ac:dyDescent="0.25">
      <c r="A337" s="3">
        <f>RSI!A337</f>
        <v>42794</v>
      </c>
      <c r="B337" s="2">
        <f>RSI!B337</f>
        <v>67.227199999999996</v>
      </c>
      <c r="C337" s="2">
        <f>RSI!I337</f>
        <v>7.7620999245695543</v>
      </c>
      <c r="D337" s="2">
        <f>MACD!E337</f>
        <v>0.9084298380753637</v>
      </c>
      <c r="E337" s="2">
        <f>MACD!F337</f>
        <v>0.90783749895499966</v>
      </c>
      <c r="F337" s="2">
        <f>'Moving Avg'!D337</f>
        <v>67.440060000000003</v>
      </c>
      <c r="G337" s="2">
        <f>'Moving Avg'!F337</f>
        <v>69.551549999999992</v>
      </c>
      <c r="H337" s="2">
        <f>'Moving Avg'!G337</f>
        <v>73.272908000000015</v>
      </c>
      <c r="I337" s="2">
        <f>'Moving Avg'!H337</f>
        <v>75.330156499999973</v>
      </c>
      <c r="J337" s="5" t="str">
        <f>OBV!F337</f>
        <v>BEARISH</v>
      </c>
      <c r="K337" s="5" t="str">
        <f>OBV!G337</f>
        <v>STRONG</v>
      </c>
      <c r="L337" s="5" t="str">
        <f>OBV!H337</f>
        <v>CONFIRMED BEARISH</v>
      </c>
      <c r="M337" s="7">
        <f t="shared" si="50"/>
        <v>50</v>
      </c>
      <c r="N337" s="7">
        <f t="shared" si="51"/>
        <v>0</v>
      </c>
      <c r="O337" s="7">
        <f t="shared" si="52"/>
        <v>0</v>
      </c>
      <c r="P337" s="7">
        <f t="shared" si="53"/>
        <v>33</v>
      </c>
      <c r="Q337" s="8">
        <f t="shared" si="54"/>
        <v>22.45</v>
      </c>
      <c r="R337" s="8">
        <f t="shared" si="55"/>
        <v>18.25</v>
      </c>
      <c r="S337" s="8">
        <f t="shared" si="56"/>
        <v>22.35</v>
      </c>
      <c r="T337" s="8">
        <f t="shared" si="57"/>
        <v>20.75</v>
      </c>
      <c r="U337" s="7">
        <f t="shared" si="58"/>
        <v>21.016666666666669</v>
      </c>
      <c r="V337" s="7">
        <f t="shared" si="59"/>
        <v>20.950000000000003</v>
      </c>
    </row>
    <row r="338" spans="1:22" ht="13.5" x14ac:dyDescent="0.25">
      <c r="A338" s="3">
        <f>RSI!A338</f>
        <v>42795</v>
      </c>
      <c r="B338" s="2">
        <f>RSI!B338</f>
        <v>67.227199999999996</v>
      </c>
      <c r="C338" s="2">
        <f>RSI!I338</f>
        <v>7.7620999245695543</v>
      </c>
      <c r="D338" s="2">
        <f>MACD!E338</f>
        <v>0.83612570507597184</v>
      </c>
      <c r="E338" s="2">
        <f>MACD!F338</f>
        <v>0.89349514017919418</v>
      </c>
      <c r="F338" s="2">
        <f>'Moving Avg'!D338</f>
        <v>67.328019999999995</v>
      </c>
      <c r="G338" s="2">
        <f>'Moving Avg'!F338</f>
        <v>69.327460000000002</v>
      </c>
      <c r="H338" s="2">
        <f>'Moving Avg'!G338</f>
        <v>73.048818000000011</v>
      </c>
      <c r="I338" s="2">
        <f>'Moving Avg'!H338</f>
        <v>75.276575499999979</v>
      </c>
      <c r="J338" s="5" t="str">
        <f>OBV!F338</f>
        <v>BEARISH</v>
      </c>
      <c r="K338" s="5" t="str">
        <f>OBV!G338</f>
        <v>STRONG</v>
      </c>
      <c r="L338" s="5" t="str">
        <f>OBV!H338</f>
        <v>CONFIRMED BEARISH</v>
      </c>
      <c r="M338" s="7">
        <f t="shared" si="50"/>
        <v>50</v>
      </c>
      <c r="N338" s="7">
        <f t="shared" si="51"/>
        <v>100</v>
      </c>
      <c r="O338" s="7">
        <f t="shared" si="52"/>
        <v>0</v>
      </c>
      <c r="P338" s="7">
        <f t="shared" si="53"/>
        <v>33</v>
      </c>
      <c r="Q338" s="8">
        <f t="shared" si="54"/>
        <v>57.45</v>
      </c>
      <c r="R338" s="8">
        <f t="shared" si="55"/>
        <v>38.25</v>
      </c>
      <c r="S338" s="8">
        <f t="shared" si="56"/>
        <v>37.35</v>
      </c>
      <c r="T338" s="8">
        <f t="shared" si="57"/>
        <v>45.75</v>
      </c>
      <c r="U338" s="7">
        <f t="shared" si="58"/>
        <v>44.35</v>
      </c>
      <c r="V338" s="7">
        <f t="shared" si="59"/>
        <v>44.7</v>
      </c>
    </row>
    <row r="339" spans="1:22" ht="13.5" x14ac:dyDescent="0.25">
      <c r="A339" s="3">
        <f>RSI!A339</f>
        <v>42796</v>
      </c>
      <c r="B339" s="2">
        <f>RSI!B339</f>
        <v>67.227199999999996</v>
      </c>
      <c r="C339" s="2">
        <f>RSI!I339</f>
        <v>7.7620999245695543</v>
      </c>
      <c r="D339" s="2">
        <f>MACD!E339</f>
        <v>0.79229396890750081</v>
      </c>
      <c r="E339" s="2">
        <f>MACD!F339</f>
        <v>0.87325490592485555</v>
      </c>
      <c r="F339" s="2">
        <f>'Moving Avg'!D339</f>
        <v>67.215979999999988</v>
      </c>
      <c r="G339" s="2">
        <f>'Moving Avg'!F339</f>
        <v>69.103370000000012</v>
      </c>
      <c r="H339" s="2">
        <f>'Moving Avg'!G339</f>
        <v>72.858342000000007</v>
      </c>
      <c r="I339" s="2">
        <f>'Moving Avg'!H339</f>
        <v>75.212827499999975</v>
      </c>
      <c r="J339" s="5" t="str">
        <f>OBV!F339</f>
        <v>BEARISH</v>
      </c>
      <c r="K339" s="5" t="str">
        <f>OBV!G339</f>
        <v>STRONG</v>
      </c>
      <c r="L339" s="5" t="str">
        <f>OBV!H339</f>
        <v>CONFIRMED BEARISH</v>
      </c>
      <c r="M339" s="7">
        <f t="shared" si="50"/>
        <v>50</v>
      </c>
      <c r="N339" s="7">
        <f t="shared" si="51"/>
        <v>100</v>
      </c>
      <c r="O339" s="7">
        <f t="shared" si="52"/>
        <v>0</v>
      </c>
      <c r="P339" s="7">
        <f t="shared" si="53"/>
        <v>33</v>
      </c>
      <c r="Q339" s="8">
        <f t="shared" si="54"/>
        <v>57.45</v>
      </c>
      <c r="R339" s="8">
        <f t="shared" si="55"/>
        <v>38.25</v>
      </c>
      <c r="S339" s="8">
        <f t="shared" si="56"/>
        <v>37.35</v>
      </c>
      <c r="T339" s="8">
        <f t="shared" si="57"/>
        <v>45.75</v>
      </c>
      <c r="U339" s="7">
        <f t="shared" si="58"/>
        <v>44.35</v>
      </c>
      <c r="V339" s="7">
        <f t="shared" si="59"/>
        <v>44.7</v>
      </c>
    </row>
    <row r="340" spans="1:22" ht="13.5" x14ac:dyDescent="0.25">
      <c r="A340" s="3">
        <f>RSI!A340</f>
        <v>42797</v>
      </c>
      <c r="B340" s="2">
        <f>RSI!B340</f>
        <v>67.227199999999996</v>
      </c>
      <c r="C340" s="2">
        <f>RSI!I340</f>
        <v>7.7620999245695543</v>
      </c>
      <c r="D340" s="2">
        <f>MACD!E340</f>
        <v>0.72816148081075482</v>
      </c>
      <c r="E340" s="2">
        <f>MACD!F340</f>
        <v>0.84423622090203554</v>
      </c>
      <c r="F340" s="2">
        <f>'Moving Avg'!D340</f>
        <v>67.215979999999988</v>
      </c>
      <c r="G340" s="2">
        <f>'Moving Avg'!F340</f>
        <v>68.879280000000008</v>
      </c>
      <c r="H340" s="2">
        <f>'Moving Avg'!G340</f>
        <v>72.645680000000013</v>
      </c>
      <c r="I340" s="2">
        <f>'Moving Avg'!H340</f>
        <v>75.149079499999971</v>
      </c>
      <c r="J340" s="5" t="str">
        <f>OBV!F340</f>
        <v>BULLISH</v>
      </c>
      <c r="K340" s="5" t="str">
        <f>OBV!G340</f>
        <v>NEUTRAL</v>
      </c>
      <c r="L340" s="5" t="str">
        <f>OBV!H340</f>
        <v>NEUTRAL</v>
      </c>
      <c r="M340" s="7">
        <f t="shared" si="50"/>
        <v>50</v>
      </c>
      <c r="N340" s="7">
        <f t="shared" si="51"/>
        <v>100</v>
      </c>
      <c r="O340" s="7">
        <f t="shared" si="52"/>
        <v>0</v>
      </c>
      <c r="P340" s="7">
        <f t="shared" si="53"/>
        <v>49.5</v>
      </c>
      <c r="Q340" s="8">
        <f t="shared" si="54"/>
        <v>59.924999999999997</v>
      </c>
      <c r="R340" s="8">
        <f t="shared" si="55"/>
        <v>42.375</v>
      </c>
      <c r="S340" s="8">
        <f t="shared" si="56"/>
        <v>44.775000000000006</v>
      </c>
      <c r="T340" s="8">
        <f t="shared" si="57"/>
        <v>49.875</v>
      </c>
      <c r="U340" s="7">
        <f t="shared" si="58"/>
        <v>49.024999999999999</v>
      </c>
      <c r="V340" s="7">
        <f t="shared" si="59"/>
        <v>49.237499999999997</v>
      </c>
    </row>
    <row r="341" spans="1:22" ht="13.5" x14ac:dyDescent="0.25">
      <c r="A341" s="3">
        <f>RSI!A341</f>
        <v>42800</v>
      </c>
      <c r="B341" s="2">
        <f>RSI!B341</f>
        <v>67.227199999999996</v>
      </c>
      <c r="C341" s="2">
        <f>RSI!I341</f>
        <v>7.7620999245695543</v>
      </c>
      <c r="D341" s="2">
        <f>MACD!E341</f>
        <v>0.68876922967157839</v>
      </c>
      <c r="E341" s="2">
        <f>MACD!F341</f>
        <v>0.81314282265594418</v>
      </c>
      <c r="F341" s="2">
        <f>'Moving Avg'!D341</f>
        <v>67.227199999999996</v>
      </c>
      <c r="G341" s="2">
        <f>'Moving Avg'!F341</f>
        <v>68.655190000000019</v>
      </c>
      <c r="H341" s="2">
        <f>'Moving Avg'!G341</f>
        <v>72.433018000000004</v>
      </c>
      <c r="I341" s="2">
        <f>'Moving Avg'!H341</f>
        <v>75.085069999999973</v>
      </c>
      <c r="J341" s="5" t="str">
        <f>OBV!F341</f>
        <v>BULLISH</v>
      </c>
      <c r="K341" s="5" t="str">
        <f>OBV!G341</f>
        <v>WEAK</v>
      </c>
      <c r="L341" s="5" t="str">
        <f>OBV!H341</f>
        <v>CONFIRMED BULLISH</v>
      </c>
      <c r="M341" s="7">
        <f t="shared" si="50"/>
        <v>50</v>
      </c>
      <c r="N341" s="7">
        <f t="shared" si="51"/>
        <v>100</v>
      </c>
      <c r="O341" s="7">
        <f t="shared" si="52"/>
        <v>0</v>
      </c>
      <c r="P341" s="7">
        <f t="shared" si="53"/>
        <v>67</v>
      </c>
      <c r="Q341" s="8">
        <f t="shared" si="54"/>
        <v>62.55</v>
      </c>
      <c r="R341" s="8">
        <f t="shared" si="55"/>
        <v>46.75</v>
      </c>
      <c r="S341" s="8">
        <f t="shared" si="56"/>
        <v>52.650000000000006</v>
      </c>
      <c r="T341" s="8">
        <f t="shared" si="57"/>
        <v>54.25</v>
      </c>
      <c r="U341" s="7">
        <f t="shared" si="58"/>
        <v>53.983333333333327</v>
      </c>
      <c r="V341" s="7">
        <f t="shared" si="59"/>
        <v>54.05</v>
      </c>
    </row>
    <row r="342" spans="1:22" ht="13.5" x14ac:dyDescent="0.25">
      <c r="A342" s="3">
        <f>RSI!A342</f>
        <v>42801</v>
      </c>
      <c r="B342" s="2">
        <f>RSI!B342</f>
        <v>67.227199999999996</v>
      </c>
      <c r="C342" s="2">
        <f>RSI!I342</f>
        <v>7.7620999245695543</v>
      </c>
      <c r="D342" s="2">
        <f>MACD!E342</f>
        <v>0.49684003883979244</v>
      </c>
      <c r="E342" s="2">
        <f>MACD!F342</f>
        <v>0.7498822658927139</v>
      </c>
      <c r="F342" s="2">
        <f>'Moving Avg'!D342</f>
        <v>67.227199999999996</v>
      </c>
      <c r="G342" s="2">
        <f>'Moving Avg'!F342</f>
        <v>68.456310000000016</v>
      </c>
      <c r="H342" s="2">
        <f>'Moving Avg'!G342</f>
        <v>72.220467999999997</v>
      </c>
      <c r="I342" s="2">
        <f>'Moving Avg'!H342</f>
        <v>75.021321999999969</v>
      </c>
      <c r="J342" s="5" t="str">
        <f>OBV!F342</f>
        <v>NEUTRAL</v>
      </c>
      <c r="K342" s="5" t="str">
        <f>OBV!G342</f>
        <v>NEUTRAL</v>
      </c>
      <c r="L342" s="5" t="str">
        <f>OBV!H342</f>
        <v>NEUTRAL</v>
      </c>
      <c r="M342" s="7">
        <f t="shared" si="50"/>
        <v>50</v>
      </c>
      <c r="N342" s="7">
        <f t="shared" si="51"/>
        <v>100</v>
      </c>
      <c r="O342" s="7">
        <f t="shared" si="52"/>
        <v>0</v>
      </c>
      <c r="P342" s="7">
        <f t="shared" si="53"/>
        <v>33</v>
      </c>
      <c r="Q342" s="8">
        <f t="shared" si="54"/>
        <v>57.45</v>
      </c>
      <c r="R342" s="8">
        <f t="shared" si="55"/>
        <v>38.25</v>
      </c>
      <c r="S342" s="8">
        <f t="shared" si="56"/>
        <v>37.35</v>
      </c>
      <c r="T342" s="8">
        <f t="shared" si="57"/>
        <v>45.75</v>
      </c>
      <c r="U342" s="7">
        <f t="shared" si="58"/>
        <v>44.35</v>
      </c>
      <c r="V342" s="7">
        <f t="shared" si="59"/>
        <v>44.7</v>
      </c>
    </row>
    <row r="343" spans="1:22" ht="13.5" x14ac:dyDescent="0.25">
      <c r="A343" s="3">
        <f>RSI!A343</f>
        <v>42802</v>
      </c>
      <c r="B343" s="2">
        <f>RSI!B343</f>
        <v>67.227199999999996</v>
      </c>
      <c r="C343" s="2">
        <f>RSI!I343</f>
        <v>7.7620999245695543</v>
      </c>
      <c r="D343" s="2">
        <f>MACD!E343</f>
        <v>0.34719021652043125</v>
      </c>
      <c r="E343" s="2">
        <f>MACD!F343</f>
        <v>0.66934385601825741</v>
      </c>
      <c r="F343" s="2">
        <f>'Moving Avg'!D343</f>
        <v>67.227199999999996</v>
      </c>
      <c r="G343" s="2">
        <f>'Moving Avg'!F343</f>
        <v>68.260235000000023</v>
      </c>
      <c r="H343" s="2">
        <f>'Moving Avg'!G343</f>
        <v>72.007918000000004</v>
      </c>
      <c r="I343" s="2">
        <f>'Moving Avg'!H343</f>
        <v>74.971948999999952</v>
      </c>
      <c r="J343" s="5" t="str">
        <f>OBV!F343</f>
        <v>NEUTRAL</v>
      </c>
      <c r="K343" s="5" t="str">
        <f>OBV!G343</f>
        <v>NEUTRAL</v>
      </c>
      <c r="L343" s="5" t="str">
        <f>OBV!H343</f>
        <v>NEUTRAL</v>
      </c>
      <c r="M343" s="7">
        <f t="shared" si="50"/>
        <v>50</v>
      </c>
      <c r="N343" s="7">
        <f t="shared" si="51"/>
        <v>100</v>
      </c>
      <c r="O343" s="7">
        <f t="shared" si="52"/>
        <v>0</v>
      </c>
      <c r="P343" s="7">
        <f t="shared" si="53"/>
        <v>33</v>
      </c>
      <c r="Q343" s="8">
        <f t="shared" si="54"/>
        <v>57.45</v>
      </c>
      <c r="R343" s="8">
        <f t="shared" si="55"/>
        <v>38.25</v>
      </c>
      <c r="S343" s="8">
        <f t="shared" si="56"/>
        <v>37.35</v>
      </c>
      <c r="T343" s="8">
        <f t="shared" si="57"/>
        <v>45.75</v>
      </c>
      <c r="U343" s="7">
        <f t="shared" si="58"/>
        <v>44.35</v>
      </c>
      <c r="V343" s="7">
        <f t="shared" si="59"/>
        <v>44.7</v>
      </c>
    </row>
    <row r="344" spans="1:22" ht="13.5" x14ac:dyDescent="0.25">
      <c r="A344" s="3">
        <f>RSI!A344</f>
        <v>42803</v>
      </c>
      <c r="B344" s="2">
        <f>RSI!B344</f>
        <v>67.227199999999996</v>
      </c>
      <c r="C344" s="2">
        <f>RSI!I344</f>
        <v>7.7620999245695543</v>
      </c>
      <c r="D344" s="2">
        <f>MACD!E344</f>
        <v>0.23237066665173245</v>
      </c>
      <c r="E344" s="2">
        <f>MACD!F344</f>
        <v>0.58194921814495237</v>
      </c>
      <c r="F344" s="2">
        <f>'Moving Avg'!D344</f>
        <v>67.227199999999996</v>
      </c>
      <c r="G344" s="2">
        <f>'Moving Avg'!F344</f>
        <v>68.064440000000019</v>
      </c>
      <c r="H344" s="2">
        <f>'Moving Avg'!G344</f>
        <v>71.818562</v>
      </c>
      <c r="I344" s="2">
        <f>'Moving Avg'!H344</f>
        <v>74.92257599999995</v>
      </c>
      <c r="J344" s="5" t="str">
        <f>OBV!F344</f>
        <v>NEUTRAL</v>
      </c>
      <c r="K344" s="5" t="str">
        <f>OBV!G344</f>
        <v>NEUTRAL</v>
      </c>
      <c r="L344" s="5" t="str">
        <f>OBV!H344</f>
        <v>NEUTRAL</v>
      </c>
      <c r="M344" s="7">
        <f t="shared" si="50"/>
        <v>50</v>
      </c>
      <c r="N344" s="7">
        <f t="shared" si="51"/>
        <v>100</v>
      </c>
      <c r="O344" s="7">
        <f t="shared" si="52"/>
        <v>0</v>
      </c>
      <c r="P344" s="7">
        <f t="shared" si="53"/>
        <v>33</v>
      </c>
      <c r="Q344" s="8">
        <f t="shared" si="54"/>
        <v>57.45</v>
      </c>
      <c r="R344" s="8">
        <f t="shared" si="55"/>
        <v>38.25</v>
      </c>
      <c r="S344" s="8">
        <f t="shared" si="56"/>
        <v>37.35</v>
      </c>
      <c r="T344" s="8">
        <f t="shared" si="57"/>
        <v>45.75</v>
      </c>
      <c r="U344" s="7">
        <f t="shared" si="58"/>
        <v>44.35</v>
      </c>
      <c r="V344" s="7">
        <f t="shared" si="59"/>
        <v>44.7</v>
      </c>
    </row>
    <row r="345" spans="1:22" ht="13.5" x14ac:dyDescent="0.25">
      <c r="A345" s="3">
        <f>RSI!A345</f>
        <v>42804</v>
      </c>
      <c r="B345" s="2">
        <f>RSI!B345</f>
        <v>67.227199999999996</v>
      </c>
      <c r="C345" s="2">
        <f>RSI!I345</f>
        <v>7.7620999245695543</v>
      </c>
      <c r="D345" s="2">
        <f>MACD!E345</f>
        <v>5.9963661294190729E-2</v>
      </c>
      <c r="E345" s="2">
        <f>MACD!F345</f>
        <v>0.47755210677480003</v>
      </c>
      <c r="F345" s="2">
        <f>'Moving Avg'!D345</f>
        <v>67.227199999999996</v>
      </c>
      <c r="G345" s="2">
        <f>'Moving Avg'!F345</f>
        <v>67.868645000000029</v>
      </c>
      <c r="H345" s="2">
        <f>'Moving Avg'!G345</f>
        <v>71.629206000000011</v>
      </c>
      <c r="I345" s="2">
        <f>'Moving Avg'!H345</f>
        <v>74.866668999999945</v>
      </c>
      <c r="J345" s="5" t="str">
        <f>OBV!F345</f>
        <v>NEUTRAL</v>
      </c>
      <c r="K345" s="5" t="str">
        <f>OBV!G345</f>
        <v>NEUTRAL</v>
      </c>
      <c r="L345" s="5" t="str">
        <f>OBV!H345</f>
        <v>NEUTRAL</v>
      </c>
      <c r="M345" s="7">
        <f t="shared" si="50"/>
        <v>50</v>
      </c>
      <c r="N345" s="7">
        <f t="shared" si="51"/>
        <v>100</v>
      </c>
      <c r="O345" s="7">
        <f t="shared" si="52"/>
        <v>0</v>
      </c>
      <c r="P345" s="7">
        <f t="shared" si="53"/>
        <v>33</v>
      </c>
      <c r="Q345" s="8">
        <f t="shared" si="54"/>
        <v>57.45</v>
      </c>
      <c r="R345" s="8">
        <f t="shared" si="55"/>
        <v>38.25</v>
      </c>
      <c r="S345" s="8">
        <f t="shared" si="56"/>
        <v>37.35</v>
      </c>
      <c r="T345" s="8">
        <f t="shared" si="57"/>
        <v>45.75</v>
      </c>
      <c r="U345" s="7">
        <f t="shared" si="58"/>
        <v>44.35</v>
      </c>
      <c r="V345" s="7">
        <f t="shared" si="59"/>
        <v>44.7</v>
      </c>
    </row>
    <row r="346" spans="1:22" ht="13.5" x14ac:dyDescent="0.25">
      <c r="A346" s="3">
        <f>RSI!A346</f>
        <v>42807</v>
      </c>
      <c r="B346" s="2">
        <f>RSI!B346</f>
        <v>67.003100000000003</v>
      </c>
      <c r="C346" s="2">
        <f>RSI!I346</f>
        <v>6.9789195779370345</v>
      </c>
      <c r="D346" s="2">
        <f>MACD!E346</f>
        <v>-6.7827168103264057E-2</v>
      </c>
      <c r="E346" s="2">
        <f>MACD!F346</f>
        <v>0.36847625179918725</v>
      </c>
      <c r="F346" s="2">
        <f>'Moving Avg'!D346</f>
        <v>67.182379999999995</v>
      </c>
      <c r="G346" s="2">
        <f>'Moving Avg'!F346</f>
        <v>67.759400000000014</v>
      </c>
      <c r="H346" s="2">
        <f>'Moving Avg'!G346</f>
        <v>71.435367999999983</v>
      </c>
      <c r="I346" s="2">
        <f>'Moving Avg'!H346</f>
        <v>74.817481999999956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  <c r="M346" s="7">
        <f t="shared" si="50"/>
        <v>50</v>
      </c>
      <c r="N346" s="7">
        <f t="shared" si="51"/>
        <v>100</v>
      </c>
      <c r="O346" s="7">
        <f t="shared" si="52"/>
        <v>0</v>
      </c>
      <c r="P346" s="7">
        <f t="shared" si="53"/>
        <v>16.5</v>
      </c>
      <c r="Q346" s="8">
        <f t="shared" si="54"/>
        <v>54.975000000000001</v>
      </c>
      <c r="R346" s="8">
        <f t="shared" si="55"/>
        <v>34.125</v>
      </c>
      <c r="S346" s="8">
        <f t="shared" si="56"/>
        <v>29.925000000000001</v>
      </c>
      <c r="T346" s="8">
        <f t="shared" si="57"/>
        <v>41.625</v>
      </c>
      <c r="U346" s="7">
        <f t="shared" si="58"/>
        <v>39.674999999999997</v>
      </c>
      <c r="V346" s="7">
        <f t="shared" si="59"/>
        <v>40.162499999999994</v>
      </c>
    </row>
    <row r="347" spans="1:22" ht="13.5" x14ac:dyDescent="0.25">
      <c r="A347" s="3">
        <f>RSI!A347</f>
        <v>42808</v>
      </c>
      <c r="B347" s="2">
        <f>RSI!B347</f>
        <v>63.988999999999997</v>
      </c>
      <c r="C347" s="2">
        <f>RSI!I347</f>
        <v>2.8352915628432669</v>
      </c>
      <c r="D347" s="2">
        <f>MACD!E347</f>
        <v>6.6636736706186639E-2</v>
      </c>
      <c r="E347" s="2">
        <f>MACD!F347</f>
        <v>0.30810834878058713</v>
      </c>
      <c r="F347" s="2">
        <f>'Moving Avg'!D347</f>
        <v>66.534739999999999</v>
      </c>
      <c r="G347" s="2">
        <f>'Moving Avg'!F347</f>
        <v>67.49945000000001</v>
      </c>
      <c r="H347" s="2">
        <f>'Moving Avg'!G347</f>
        <v>71.181247999999982</v>
      </c>
      <c r="I347" s="2">
        <f>'Moving Avg'!H347</f>
        <v>74.753224499999945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50</v>
      </c>
      <c r="N347" s="7">
        <f t="shared" si="51"/>
        <v>100</v>
      </c>
      <c r="O347" s="7">
        <f t="shared" si="52"/>
        <v>0</v>
      </c>
      <c r="P347" s="7">
        <f t="shared" si="53"/>
        <v>16.5</v>
      </c>
      <c r="Q347" s="8">
        <f t="shared" si="54"/>
        <v>54.975000000000001</v>
      </c>
      <c r="R347" s="8">
        <f t="shared" si="55"/>
        <v>34.125</v>
      </c>
      <c r="S347" s="8">
        <f t="shared" si="56"/>
        <v>29.925000000000001</v>
      </c>
      <c r="T347" s="8">
        <f t="shared" si="57"/>
        <v>41.625</v>
      </c>
      <c r="U347" s="7">
        <f t="shared" si="58"/>
        <v>39.674999999999997</v>
      </c>
      <c r="V347" s="7">
        <f t="shared" si="59"/>
        <v>40.162499999999994</v>
      </c>
    </row>
    <row r="348" spans="1:22" ht="13.5" x14ac:dyDescent="0.25">
      <c r="A348" s="3">
        <f>RSI!A348</f>
        <v>42809</v>
      </c>
      <c r="B348" s="2">
        <f>RSI!B348</f>
        <v>60.319600000000001</v>
      </c>
      <c r="C348" s="2">
        <f>RSI!I348</f>
        <v>1.594274504824682</v>
      </c>
      <c r="D348" s="2">
        <f>MACD!E348</f>
        <v>0.47993652837504897</v>
      </c>
      <c r="E348" s="2">
        <f>MACD!F348</f>
        <v>0.34247398469947954</v>
      </c>
      <c r="F348" s="2">
        <f>'Moving Avg'!D348</f>
        <v>65.15321999999999</v>
      </c>
      <c r="G348" s="2">
        <f>'Moving Avg'!F348</f>
        <v>67.056030000000007</v>
      </c>
      <c r="H348" s="2">
        <f>'Moving Avg'!G348</f>
        <v>70.834691999999976</v>
      </c>
      <c r="I348" s="2">
        <f>'Moving Avg'!H348</f>
        <v>74.670619999999943</v>
      </c>
      <c r="J348" s="5" t="str">
        <f>OBV!F348</f>
        <v>BEARISH</v>
      </c>
      <c r="K348" s="5" t="str">
        <f>OBV!G348</f>
        <v>STRONG</v>
      </c>
      <c r="L348" s="5" t="str">
        <f>OBV!H348</f>
        <v>CONFIRMED BEARISH</v>
      </c>
      <c r="M348" s="7">
        <f t="shared" si="50"/>
        <v>50</v>
      </c>
      <c r="N348" s="7">
        <f t="shared" si="51"/>
        <v>0</v>
      </c>
      <c r="O348" s="7">
        <f t="shared" si="52"/>
        <v>0</v>
      </c>
      <c r="P348" s="7">
        <f t="shared" si="53"/>
        <v>33</v>
      </c>
      <c r="Q348" s="8">
        <f t="shared" si="54"/>
        <v>22.45</v>
      </c>
      <c r="R348" s="8">
        <f t="shared" si="55"/>
        <v>18.25</v>
      </c>
      <c r="S348" s="8">
        <f t="shared" si="56"/>
        <v>22.35</v>
      </c>
      <c r="T348" s="8">
        <f t="shared" si="57"/>
        <v>20.75</v>
      </c>
      <c r="U348" s="7">
        <f t="shared" si="58"/>
        <v>21.016666666666669</v>
      </c>
      <c r="V348" s="7">
        <f t="shared" si="59"/>
        <v>20.950000000000003</v>
      </c>
    </row>
    <row r="349" spans="1:22" ht="13.5" x14ac:dyDescent="0.25">
      <c r="A349" s="3">
        <f>RSI!A349</f>
        <v>42810</v>
      </c>
      <c r="B349" s="2">
        <f>RSI!B349</f>
        <v>60.504399999999997</v>
      </c>
      <c r="C349" s="2">
        <f>RSI!I349</f>
        <v>3.8762055926137862</v>
      </c>
      <c r="D349" s="2">
        <f>MACD!E349</f>
        <v>0.86330774374667385</v>
      </c>
      <c r="E349" s="2">
        <f>MACD!F349</f>
        <v>0.44664073650891845</v>
      </c>
      <c r="F349" s="2">
        <f>'Moving Avg'!D349</f>
        <v>63.808659999999996</v>
      </c>
      <c r="G349" s="2">
        <f>'Moving Avg'!F349</f>
        <v>66.621850000000023</v>
      </c>
      <c r="H349" s="2">
        <f>'Moving Avg'!G349</f>
        <v>70.491831999999974</v>
      </c>
      <c r="I349" s="2">
        <f>'Moving Avg'!H349</f>
        <v>74.588939499999938</v>
      </c>
      <c r="J349" s="5" t="str">
        <f>OBV!F349</f>
        <v>BEARISH</v>
      </c>
      <c r="K349" s="5" t="str">
        <f>OBV!G349</f>
        <v>STRONG</v>
      </c>
      <c r="L349" s="5" t="str">
        <f>OBV!H349</f>
        <v>CONFIRMED BEARISH</v>
      </c>
      <c r="M349" s="7">
        <f t="shared" si="50"/>
        <v>50</v>
      </c>
      <c r="N349" s="7">
        <f t="shared" si="51"/>
        <v>0</v>
      </c>
      <c r="O349" s="7">
        <f t="shared" si="52"/>
        <v>0</v>
      </c>
      <c r="P349" s="7">
        <f t="shared" si="53"/>
        <v>33</v>
      </c>
      <c r="Q349" s="8">
        <f t="shared" si="54"/>
        <v>22.45</v>
      </c>
      <c r="R349" s="8">
        <f t="shared" si="55"/>
        <v>18.25</v>
      </c>
      <c r="S349" s="8">
        <f t="shared" si="56"/>
        <v>22.35</v>
      </c>
      <c r="T349" s="8">
        <f t="shared" si="57"/>
        <v>20.75</v>
      </c>
      <c r="U349" s="7">
        <f t="shared" si="58"/>
        <v>21.016666666666669</v>
      </c>
      <c r="V349" s="7">
        <f t="shared" si="59"/>
        <v>20.950000000000003</v>
      </c>
    </row>
    <row r="350" spans="1:22" ht="13.5" x14ac:dyDescent="0.25">
      <c r="A350" s="3">
        <f>RSI!A350</f>
        <v>42811</v>
      </c>
      <c r="B350" s="2">
        <f>RSI!B350</f>
        <v>57.781700000000001</v>
      </c>
      <c r="C350" s="2">
        <f>RSI!I350</f>
        <v>2.8336295550982129</v>
      </c>
      <c r="D350" s="2">
        <f>MACD!E350</f>
        <v>1.4321261290806007</v>
      </c>
      <c r="E350" s="2">
        <f>MACD!F350</f>
        <v>0.64373781502325489</v>
      </c>
      <c r="F350" s="2">
        <f>'Moving Avg'!D350</f>
        <v>61.919560000000004</v>
      </c>
      <c r="G350" s="2">
        <f>'Moving Avg'!F350</f>
        <v>66.065545000000014</v>
      </c>
      <c r="H350" s="2">
        <f>'Moving Avg'!G350</f>
        <v>70.094517999999965</v>
      </c>
      <c r="I350" s="2">
        <f>'Moving Avg'!H350</f>
        <v>74.493645499999943</v>
      </c>
      <c r="J350" s="5" t="str">
        <f>OBV!F350</f>
        <v>BEARISH</v>
      </c>
      <c r="K350" s="5" t="str">
        <f>OBV!G350</f>
        <v>STRONG</v>
      </c>
      <c r="L350" s="5" t="str">
        <f>OBV!H350</f>
        <v>CONFIRMED BEARISH</v>
      </c>
      <c r="M350" s="7">
        <f t="shared" si="50"/>
        <v>50</v>
      </c>
      <c r="N350" s="7">
        <f t="shared" si="51"/>
        <v>0</v>
      </c>
      <c r="O350" s="7">
        <f t="shared" si="52"/>
        <v>0</v>
      </c>
      <c r="P350" s="7">
        <f t="shared" si="53"/>
        <v>33</v>
      </c>
      <c r="Q350" s="8">
        <f t="shared" si="54"/>
        <v>22.45</v>
      </c>
      <c r="R350" s="8">
        <f t="shared" si="55"/>
        <v>18.25</v>
      </c>
      <c r="S350" s="8">
        <f t="shared" si="56"/>
        <v>22.35</v>
      </c>
      <c r="T350" s="8">
        <f t="shared" si="57"/>
        <v>20.75</v>
      </c>
      <c r="U350" s="7">
        <f t="shared" si="58"/>
        <v>21.016666666666669</v>
      </c>
      <c r="V350" s="7">
        <f t="shared" si="59"/>
        <v>20.950000000000003</v>
      </c>
    </row>
    <row r="351" spans="1:22" ht="13.5" x14ac:dyDescent="0.25">
      <c r="A351" s="3">
        <f>RSI!A351</f>
        <v>42815</v>
      </c>
      <c r="B351" s="2">
        <f>RSI!B351</f>
        <v>57.787300000000002</v>
      </c>
      <c r="C351" s="2">
        <f>RSI!I351</f>
        <v>2.8914832598332509</v>
      </c>
      <c r="D351" s="2">
        <f>MACD!E351</f>
        <v>1.9686872443242152</v>
      </c>
      <c r="E351" s="2">
        <f>MACD!F351</f>
        <v>0.90872770088344701</v>
      </c>
      <c r="F351" s="2">
        <f>'Moving Avg'!D351</f>
        <v>60.0764</v>
      </c>
      <c r="G351" s="2">
        <f>'Moving Avg'!F351</f>
        <v>65.509520000000009</v>
      </c>
      <c r="H351" s="2">
        <f>'Moving Avg'!G351</f>
        <v>69.697315999999972</v>
      </c>
      <c r="I351" s="2">
        <f>'Moving Avg'!H351</f>
        <v>74.398379499999933</v>
      </c>
      <c r="J351" s="5" t="str">
        <f>OBV!F351</f>
        <v>BEARISH</v>
      </c>
      <c r="K351" s="5" t="str">
        <f>OBV!G351</f>
        <v>STRONG</v>
      </c>
      <c r="L351" s="5" t="str">
        <f>OBV!H351</f>
        <v>CONFIRMED BEARISH</v>
      </c>
      <c r="M351" s="7">
        <f t="shared" si="50"/>
        <v>50</v>
      </c>
      <c r="N351" s="7">
        <f t="shared" si="51"/>
        <v>0</v>
      </c>
      <c r="O351" s="7">
        <f t="shared" si="52"/>
        <v>0</v>
      </c>
      <c r="P351" s="7">
        <f t="shared" si="53"/>
        <v>33</v>
      </c>
      <c r="Q351" s="8">
        <f t="shared" si="54"/>
        <v>22.45</v>
      </c>
      <c r="R351" s="8">
        <f t="shared" si="55"/>
        <v>18.25</v>
      </c>
      <c r="S351" s="8">
        <f t="shared" si="56"/>
        <v>22.35</v>
      </c>
      <c r="T351" s="8">
        <f t="shared" si="57"/>
        <v>20.75</v>
      </c>
      <c r="U351" s="7">
        <f t="shared" si="58"/>
        <v>21.016666666666669</v>
      </c>
      <c r="V351" s="7">
        <f t="shared" si="59"/>
        <v>20.950000000000003</v>
      </c>
    </row>
    <row r="352" spans="1:22" ht="13.5" x14ac:dyDescent="0.25">
      <c r="A352" s="3">
        <f>RSI!A352</f>
        <v>42816</v>
      </c>
      <c r="B352" s="2">
        <f>RSI!B352</f>
        <v>57.703299999999999</v>
      </c>
      <c r="C352" s="2">
        <f>RSI!I352</f>
        <v>2.8639375052598126</v>
      </c>
      <c r="D352" s="2">
        <f>MACD!E352</f>
        <v>2.4804341324002763</v>
      </c>
      <c r="E352" s="2">
        <f>MACD!F352</f>
        <v>1.223068987186813</v>
      </c>
      <c r="F352" s="2">
        <f>'Moving Avg'!D352</f>
        <v>58.819260000000007</v>
      </c>
      <c r="G352" s="2">
        <f>'Moving Avg'!F352</f>
        <v>65.00531500000001</v>
      </c>
      <c r="H352" s="2">
        <f>'Moving Avg'!G352</f>
        <v>69.298433999999986</v>
      </c>
      <c r="I352" s="2">
        <f>'Moving Avg'!H352</f>
        <v>74.302693499999933</v>
      </c>
      <c r="J352" s="5" t="str">
        <f>OBV!F352</f>
        <v>BEARISH</v>
      </c>
      <c r="K352" s="5" t="str">
        <f>OBV!G352</f>
        <v>STRONG</v>
      </c>
      <c r="L352" s="5" t="str">
        <f>OBV!H352</f>
        <v>CONFIRMED BEARISH</v>
      </c>
      <c r="M352" s="7">
        <f t="shared" si="50"/>
        <v>50</v>
      </c>
      <c r="N352" s="7">
        <f t="shared" si="51"/>
        <v>0</v>
      </c>
      <c r="O352" s="7">
        <f t="shared" si="52"/>
        <v>0</v>
      </c>
      <c r="P352" s="7">
        <f t="shared" si="53"/>
        <v>33</v>
      </c>
      <c r="Q352" s="8">
        <f t="shared" si="54"/>
        <v>22.45</v>
      </c>
      <c r="R352" s="8">
        <f t="shared" si="55"/>
        <v>18.25</v>
      </c>
      <c r="S352" s="8">
        <f t="shared" si="56"/>
        <v>22.35</v>
      </c>
      <c r="T352" s="8">
        <f t="shared" si="57"/>
        <v>20.75</v>
      </c>
      <c r="U352" s="7">
        <f t="shared" si="58"/>
        <v>21.016666666666669</v>
      </c>
      <c r="V352" s="7">
        <f t="shared" si="59"/>
        <v>20.950000000000003</v>
      </c>
    </row>
    <row r="353" spans="1:22" ht="13.5" x14ac:dyDescent="0.25">
      <c r="A353" s="3">
        <f>RSI!A353</f>
        <v>42817</v>
      </c>
      <c r="B353" s="2">
        <f>RSI!B353</f>
        <v>59.44</v>
      </c>
      <c r="C353" s="2">
        <f>RSI!I353</f>
        <v>19.862105619691235</v>
      </c>
      <c r="D353" s="2">
        <f>MACD!E353</f>
        <v>2.83299839932711</v>
      </c>
      <c r="E353" s="2">
        <f>MACD!F353</f>
        <v>1.5450548696148725</v>
      </c>
      <c r="F353" s="2">
        <f>'Moving Avg'!D353</f>
        <v>58.643340000000002</v>
      </c>
      <c r="G353" s="2">
        <f>'Moving Avg'!F353</f>
        <v>64.587945000000005</v>
      </c>
      <c r="H353" s="2">
        <f>'Moving Avg'!G353</f>
        <v>68.934285999999972</v>
      </c>
      <c r="I353" s="2">
        <f>'Moving Avg'!H353</f>
        <v>74.216997999999933</v>
      </c>
      <c r="J353" s="5" t="str">
        <f>OBV!F353</f>
        <v>BULLISH</v>
      </c>
      <c r="K353" s="5" t="str">
        <f>OBV!G353</f>
        <v>WEAK</v>
      </c>
      <c r="L353" s="5" t="str">
        <f>OBV!H353</f>
        <v>BULLISH DIVERGENCE</v>
      </c>
      <c r="M353" s="7">
        <f t="shared" si="50"/>
        <v>50</v>
      </c>
      <c r="N353" s="7">
        <f t="shared" si="51"/>
        <v>0</v>
      </c>
      <c r="O353" s="7">
        <f t="shared" si="52"/>
        <v>0</v>
      </c>
      <c r="P353" s="7">
        <f t="shared" si="53"/>
        <v>50</v>
      </c>
      <c r="Q353" s="8">
        <f t="shared" si="54"/>
        <v>25</v>
      </c>
      <c r="R353" s="8">
        <f t="shared" si="55"/>
        <v>22.5</v>
      </c>
      <c r="S353" s="8">
        <f t="shared" si="56"/>
        <v>30</v>
      </c>
      <c r="T353" s="8">
        <f t="shared" si="57"/>
        <v>25</v>
      </c>
      <c r="U353" s="7">
        <f t="shared" si="58"/>
        <v>25.833333333333332</v>
      </c>
      <c r="V353" s="7">
        <f t="shared" si="59"/>
        <v>25.625</v>
      </c>
    </row>
    <row r="354" spans="1:22" ht="13.5" x14ac:dyDescent="0.25">
      <c r="A354" s="3">
        <f>RSI!A354</f>
        <v>42818</v>
      </c>
      <c r="B354" s="2">
        <f>RSI!B354</f>
        <v>61.064700000000002</v>
      </c>
      <c r="C354" s="2">
        <f>RSI!I354</f>
        <v>31.872967128103525</v>
      </c>
      <c r="D354" s="2">
        <f>MACD!E354</f>
        <v>3.0453339543344242</v>
      </c>
      <c r="E354" s="2">
        <f>MACD!F354</f>
        <v>1.8451106865587827</v>
      </c>
      <c r="F354" s="2">
        <f>'Moving Avg'!D354</f>
        <v>58.755399999999995</v>
      </c>
      <c r="G354" s="2">
        <f>'Moving Avg'!F354</f>
        <v>64.251810000000006</v>
      </c>
      <c r="H354" s="2">
        <f>'Moving Avg'!G354</f>
        <v>68.602631999999971</v>
      </c>
      <c r="I354" s="2">
        <f>'Moving Avg'!H354</f>
        <v>74.14073299999994</v>
      </c>
      <c r="J354" s="5" t="str">
        <f>OBV!F354</f>
        <v>BULLISH</v>
      </c>
      <c r="K354" s="5" t="str">
        <f>OBV!G354</f>
        <v>WEAK</v>
      </c>
      <c r="L354" s="5" t="str">
        <f>OBV!H354</f>
        <v>CONFIRMED BULLISH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67</v>
      </c>
      <c r="Q354" s="8">
        <f t="shared" si="54"/>
        <v>18.799999999999997</v>
      </c>
      <c r="R354" s="8">
        <f t="shared" si="55"/>
        <v>21.75</v>
      </c>
      <c r="S354" s="8">
        <f t="shared" si="56"/>
        <v>33.900000000000006</v>
      </c>
      <c r="T354" s="8">
        <f t="shared" si="57"/>
        <v>23</v>
      </c>
      <c r="U354" s="7">
        <f t="shared" si="58"/>
        <v>24.816666666666666</v>
      </c>
      <c r="V354" s="7">
        <f t="shared" si="59"/>
        <v>24.362500000000001</v>
      </c>
    </row>
    <row r="355" spans="1:22" ht="13.5" x14ac:dyDescent="0.25">
      <c r="A355" s="3">
        <f>RSI!A355</f>
        <v>42821</v>
      </c>
      <c r="B355" s="2">
        <f>RSI!B355</f>
        <v>59.921799999999998</v>
      </c>
      <c r="C355" s="2">
        <f>RSI!I355</f>
        <v>28.623052753506201</v>
      </c>
      <c r="D355" s="2">
        <f>MACD!E355</f>
        <v>3.3318762386924732</v>
      </c>
      <c r="E355" s="2">
        <f>MACD!F355</f>
        <v>2.1424637969855209</v>
      </c>
      <c r="F355" s="2">
        <f>'Moving Avg'!D355</f>
        <v>59.183419999999998</v>
      </c>
      <c r="G355" s="2">
        <f>'Moving Avg'!F355</f>
        <v>63.886540000000004</v>
      </c>
      <c r="H355" s="2">
        <f>'Moving Avg'!G355</f>
        <v>68.248119999999957</v>
      </c>
      <c r="I355" s="2">
        <f>'Moving Avg'!H355</f>
        <v>74.058753499999938</v>
      </c>
      <c r="J355" s="5" t="str">
        <f>OBV!F355</f>
        <v>BULLISH</v>
      </c>
      <c r="K355" s="5" t="str">
        <f>OBV!G355</f>
        <v>WEAK</v>
      </c>
      <c r="L355" s="5" t="str">
        <f>OBV!H355</f>
        <v>CONFIRMED BULLISH</v>
      </c>
      <c r="M355" s="7">
        <f t="shared" si="50"/>
        <v>50</v>
      </c>
      <c r="N355" s="7">
        <f t="shared" si="51"/>
        <v>0</v>
      </c>
      <c r="O355" s="7">
        <f t="shared" si="52"/>
        <v>0</v>
      </c>
      <c r="P355" s="7">
        <f t="shared" si="53"/>
        <v>67</v>
      </c>
      <c r="Q355" s="8">
        <f t="shared" si="54"/>
        <v>27.549999999999997</v>
      </c>
      <c r="R355" s="8">
        <f t="shared" si="55"/>
        <v>26.75</v>
      </c>
      <c r="S355" s="8">
        <f t="shared" si="56"/>
        <v>37.650000000000006</v>
      </c>
      <c r="T355" s="8">
        <f t="shared" si="57"/>
        <v>29.25</v>
      </c>
      <c r="U355" s="7">
        <f t="shared" si="58"/>
        <v>30.650000000000002</v>
      </c>
      <c r="V355" s="7">
        <f t="shared" si="59"/>
        <v>30.3</v>
      </c>
    </row>
    <row r="356" spans="1:22" ht="13.5" x14ac:dyDescent="0.25">
      <c r="A356" s="3">
        <f>RSI!A356</f>
        <v>42822</v>
      </c>
      <c r="B356" s="2">
        <f>RSI!B356</f>
        <v>62.616500000000002</v>
      </c>
      <c r="C356" s="2">
        <f>RSI!I356</f>
        <v>43.302245044192638</v>
      </c>
      <c r="D356" s="2">
        <f>MACD!E356</f>
        <v>3.3675731710106902</v>
      </c>
      <c r="E356" s="2">
        <f>MACD!F356</f>
        <v>2.3874856717905546</v>
      </c>
      <c r="F356" s="2">
        <f>'Moving Avg'!D356</f>
        <v>60.149260000000005</v>
      </c>
      <c r="G356" s="2">
        <f>'Moving Avg'!F356</f>
        <v>63.658810000000003</v>
      </c>
      <c r="H356" s="2">
        <f>'Moving Avg'!G356</f>
        <v>67.947501999999972</v>
      </c>
      <c r="I356" s="2">
        <f>'Moving Avg'!H356</f>
        <v>73.990247499999938</v>
      </c>
      <c r="J356" s="5" t="str">
        <f>OBV!F356</f>
        <v>BULLISH</v>
      </c>
      <c r="K356" s="5" t="str">
        <f>OBV!G356</f>
        <v>WEAK</v>
      </c>
      <c r="L356" s="5" t="str">
        <f>OBV!H356</f>
        <v>CONFIRMED BULLISH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67</v>
      </c>
      <c r="Q356" s="8">
        <f t="shared" si="54"/>
        <v>18.799999999999997</v>
      </c>
      <c r="R356" s="8">
        <f t="shared" si="55"/>
        <v>21.75</v>
      </c>
      <c r="S356" s="8">
        <f t="shared" si="56"/>
        <v>33.900000000000006</v>
      </c>
      <c r="T356" s="8">
        <f t="shared" si="57"/>
        <v>23</v>
      </c>
      <c r="U356" s="7">
        <f t="shared" si="58"/>
        <v>24.816666666666666</v>
      </c>
      <c r="V356" s="7">
        <f t="shared" si="59"/>
        <v>24.362500000000001</v>
      </c>
    </row>
    <row r="357" spans="1:22" ht="13.5" x14ac:dyDescent="0.25">
      <c r="A357" s="3">
        <f>RSI!A357</f>
        <v>42823</v>
      </c>
      <c r="B357" s="2">
        <f>RSI!B357</f>
        <v>62.616500000000002</v>
      </c>
      <c r="C357" s="2">
        <f>RSI!I357</f>
        <v>43.302245044192638</v>
      </c>
      <c r="D357" s="2">
        <f>MACD!E357</f>
        <v>2.943446002074694</v>
      </c>
      <c r="E357" s="2">
        <f>MACD!F357</f>
        <v>2.4986777378473826</v>
      </c>
      <c r="F357" s="2">
        <f>'Moving Avg'!D357</f>
        <v>61.131899999999995</v>
      </c>
      <c r="G357" s="2">
        <f>'Moving Avg'!F357</f>
        <v>63.428275000000006</v>
      </c>
      <c r="H357" s="2">
        <f>'Moving Avg'!G357</f>
        <v>67.693383999999966</v>
      </c>
      <c r="I357" s="2">
        <f>'Moving Avg'!H357</f>
        <v>73.921741499999939</v>
      </c>
      <c r="J357" s="5" t="str">
        <f>OBV!F357</f>
        <v>BULLISH</v>
      </c>
      <c r="K357" s="5" t="str">
        <f>OBV!G357</f>
        <v>WEAK</v>
      </c>
      <c r="L357" s="5" t="str">
        <f>OBV!H357</f>
        <v>CONFIRMED BULLISH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67</v>
      </c>
      <c r="Q357" s="8">
        <f t="shared" si="54"/>
        <v>18.799999999999997</v>
      </c>
      <c r="R357" s="8">
        <f t="shared" si="55"/>
        <v>21.75</v>
      </c>
      <c r="S357" s="8">
        <f t="shared" si="56"/>
        <v>33.900000000000006</v>
      </c>
      <c r="T357" s="8">
        <f t="shared" si="57"/>
        <v>23</v>
      </c>
      <c r="U357" s="7">
        <f t="shared" si="58"/>
        <v>24.816666666666666</v>
      </c>
      <c r="V357" s="7">
        <f t="shared" si="59"/>
        <v>24.362500000000001</v>
      </c>
    </row>
    <row r="358" spans="1:22" ht="13.5" x14ac:dyDescent="0.25">
      <c r="A358" s="3">
        <f>RSI!A358</f>
        <v>42824</v>
      </c>
      <c r="B358" s="2">
        <f>RSI!B358</f>
        <v>62.616500000000002</v>
      </c>
      <c r="C358" s="2">
        <f>RSI!I358</f>
        <v>43.302245044192638</v>
      </c>
      <c r="D358" s="2">
        <f>MACD!E358</f>
        <v>2.028727040633953</v>
      </c>
      <c r="E358" s="2">
        <f>MACD!F358</f>
        <v>2.4046875984046965</v>
      </c>
      <c r="F358" s="2">
        <f>'Moving Avg'!D358</f>
        <v>61.767200000000003</v>
      </c>
      <c r="G358" s="2">
        <f>'Moving Avg'!F358</f>
        <v>63.19774000000001</v>
      </c>
      <c r="H358" s="2">
        <f>'Moving Avg'!G358</f>
        <v>67.484531999999987</v>
      </c>
      <c r="I358" s="2">
        <f>'Moving Avg'!H358</f>
        <v>73.850621499999932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  <c r="M358" s="7">
        <f t="shared" si="50"/>
        <v>25</v>
      </c>
      <c r="N358" s="7">
        <f t="shared" si="51"/>
        <v>100</v>
      </c>
      <c r="O358" s="7">
        <f t="shared" si="52"/>
        <v>0</v>
      </c>
      <c r="P358" s="7">
        <f t="shared" si="53"/>
        <v>83.5</v>
      </c>
      <c r="Q358" s="8">
        <f t="shared" si="54"/>
        <v>56.274999999999999</v>
      </c>
      <c r="R358" s="8">
        <f t="shared" si="55"/>
        <v>45.875</v>
      </c>
      <c r="S358" s="8">
        <f t="shared" si="56"/>
        <v>56.325000000000003</v>
      </c>
      <c r="T358" s="8">
        <f t="shared" si="57"/>
        <v>52.125</v>
      </c>
      <c r="U358" s="7">
        <f t="shared" si="58"/>
        <v>52.82500000000001</v>
      </c>
      <c r="V358" s="7">
        <f t="shared" si="59"/>
        <v>52.650000000000006</v>
      </c>
    </row>
    <row r="359" spans="1:22" ht="13.5" x14ac:dyDescent="0.25">
      <c r="A359" s="3">
        <f>RSI!A359</f>
        <v>42825</v>
      </c>
      <c r="B359" s="2">
        <f>RSI!B359</f>
        <v>61.624899999999997</v>
      </c>
      <c r="C359" s="2">
        <f>RSI!I359</f>
        <v>39.562766948063448</v>
      </c>
      <c r="D359" s="2">
        <f>MACD!E359</f>
        <v>1.3646546116916696</v>
      </c>
      <c r="E359" s="2">
        <f>MACD!F359</f>
        <v>2.1966810010620912</v>
      </c>
      <c r="F359" s="2">
        <f>'Moving Avg'!D359</f>
        <v>61.879240000000003</v>
      </c>
      <c r="G359" s="2">
        <f>'Moving Avg'!F359</f>
        <v>62.917625000000008</v>
      </c>
      <c r="H359" s="2">
        <f>'Moving Avg'!G359</f>
        <v>67.255847999999972</v>
      </c>
      <c r="I359" s="2">
        <f>'Moving Avg'!H359</f>
        <v>73.774543499999922</v>
      </c>
      <c r="J359" s="5" t="str">
        <f>OBV!F359</f>
        <v>BEARISH</v>
      </c>
      <c r="K359" s="5" t="str">
        <f>OBV!G359</f>
        <v>STRONG</v>
      </c>
      <c r="L359" s="5" t="str">
        <f>OBV!H359</f>
        <v>BEARISH DIVERGENCE</v>
      </c>
      <c r="M359" s="7">
        <f t="shared" si="50"/>
        <v>25</v>
      </c>
      <c r="N359" s="7">
        <f t="shared" si="51"/>
        <v>100</v>
      </c>
      <c r="O359" s="7">
        <f t="shared" si="52"/>
        <v>0</v>
      </c>
      <c r="P359" s="7">
        <f t="shared" si="53"/>
        <v>33</v>
      </c>
      <c r="Q359" s="8">
        <f t="shared" si="54"/>
        <v>48.7</v>
      </c>
      <c r="R359" s="8">
        <f t="shared" si="55"/>
        <v>33.25</v>
      </c>
      <c r="S359" s="8">
        <f t="shared" si="56"/>
        <v>33.6</v>
      </c>
      <c r="T359" s="8">
        <f t="shared" si="57"/>
        <v>39.5</v>
      </c>
      <c r="U359" s="7">
        <f t="shared" si="58"/>
        <v>38.516666666666673</v>
      </c>
      <c r="V359" s="7">
        <f t="shared" si="59"/>
        <v>38.762500000000003</v>
      </c>
    </row>
    <row r="360" spans="1:22" ht="13.5" x14ac:dyDescent="0.25">
      <c r="A360" s="3">
        <f>RSI!A360</f>
        <v>42828</v>
      </c>
      <c r="B360" s="2">
        <f>RSI!B360</f>
        <v>61.624899999999997</v>
      </c>
      <c r="C360" s="2">
        <f>RSI!I360</f>
        <v>39.562766948063441</v>
      </c>
      <c r="D360" s="2">
        <f>MACD!E360</f>
        <v>0.39717217178884567</v>
      </c>
      <c r="E360" s="2">
        <f>MACD!F360</f>
        <v>1.8367792352074421</v>
      </c>
      <c r="F360" s="2">
        <f>'Moving Avg'!D360</f>
        <v>62.219859999999997</v>
      </c>
      <c r="G360" s="2">
        <f>'Moving Avg'!F360</f>
        <v>62.637509999999999</v>
      </c>
      <c r="H360" s="2">
        <f>'Moving Avg'!G360</f>
        <v>67.027163999999971</v>
      </c>
      <c r="I360" s="2">
        <f>'Moving Avg'!H360</f>
        <v>73.691931499999924</v>
      </c>
      <c r="J360" s="5" t="str">
        <f>OBV!F360</f>
        <v>BEARISH</v>
      </c>
      <c r="K360" s="5" t="str">
        <f>OBV!G360</f>
        <v>STRONG</v>
      </c>
      <c r="L360" s="5" t="str">
        <f>OBV!H360</f>
        <v>BEARISH DIVERGENCE</v>
      </c>
      <c r="M360" s="7">
        <f t="shared" si="50"/>
        <v>25</v>
      </c>
      <c r="N360" s="7">
        <f t="shared" si="51"/>
        <v>100</v>
      </c>
      <c r="O360" s="7">
        <f t="shared" si="52"/>
        <v>0</v>
      </c>
      <c r="P360" s="7">
        <f t="shared" si="53"/>
        <v>33</v>
      </c>
      <c r="Q360" s="8">
        <f t="shared" si="54"/>
        <v>48.7</v>
      </c>
      <c r="R360" s="8">
        <f t="shared" si="55"/>
        <v>33.25</v>
      </c>
      <c r="S360" s="8">
        <f t="shared" si="56"/>
        <v>33.6</v>
      </c>
      <c r="T360" s="8">
        <f t="shared" si="57"/>
        <v>39.5</v>
      </c>
      <c r="U360" s="7">
        <f t="shared" si="58"/>
        <v>38.516666666666673</v>
      </c>
      <c r="V360" s="7">
        <f t="shared" si="59"/>
        <v>38.762500000000003</v>
      </c>
    </row>
    <row r="361" spans="1:22" ht="13.5" x14ac:dyDescent="0.25">
      <c r="A361" s="3">
        <f>RSI!A361</f>
        <v>42829</v>
      </c>
      <c r="B361" s="2">
        <f>RSI!B361</f>
        <v>61.624899999999997</v>
      </c>
      <c r="C361" s="2">
        <f>RSI!I361</f>
        <v>39.562766948063441</v>
      </c>
      <c r="D361" s="2">
        <f>MACD!E361</f>
        <v>-0.40828868194457613</v>
      </c>
      <c r="E361" s="2">
        <f>MACD!F361</f>
        <v>1.3877656517770385</v>
      </c>
      <c r="F361" s="2">
        <f>'Moving Avg'!D361</f>
        <v>62.021540000000002</v>
      </c>
      <c r="G361" s="2">
        <f>'Moving Avg'!F361</f>
        <v>62.357394999999997</v>
      </c>
      <c r="H361" s="2">
        <f>'Moving Avg'!G361</f>
        <v>66.798479999999984</v>
      </c>
      <c r="I361" s="2">
        <f>'Moving Avg'!H361</f>
        <v>73.621028499999923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  <c r="M361" s="7">
        <f t="shared" si="50"/>
        <v>25</v>
      </c>
      <c r="N361" s="7">
        <f t="shared" si="51"/>
        <v>100</v>
      </c>
      <c r="O361" s="7">
        <f t="shared" si="52"/>
        <v>0</v>
      </c>
      <c r="P361" s="7">
        <f t="shared" si="53"/>
        <v>33</v>
      </c>
      <c r="Q361" s="8">
        <f t="shared" si="54"/>
        <v>48.7</v>
      </c>
      <c r="R361" s="8">
        <f t="shared" si="55"/>
        <v>33.25</v>
      </c>
      <c r="S361" s="8">
        <f t="shared" si="56"/>
        <v>33.6</v>
      </c>
      <c r="T361" s="8">
        <f t="shared" si="57"/>
        <v>39.5</v>
      </c>
      <c r="U361" s="7">
        <f t="shared" si="58"/>
        <v>38.516666666666673</v>
      </c>
      <c r="V361" s="7">
        <f t="shared" si="59"/>
        <v>38.762500000000003</v>
      </c>
    </row>
    <row r="362" spans="1:22" ht="13.5" x14ac:dyDescent="0.25">
      <c r="A362" s="3">
        <f>RSI!A362</f>
        <v>42830</v>
      </c>
      <c r="B362" s="2">
        <f>RSI!B362</f>
        <v>61.624899999999997</v>
      </c>
      <c r="C362" s="2">
        <f>RSI!I362</f>
        <v>39.562766948063448</v>
      </c>
      <c r="D362" s="2">
        <f>MACD!E362</f>
        <v>-1.0913513031665545</v>
      </c>
      <c r="E362" s="2">
        <f>MACD!F362</f>
        <v>0.89194226078831984</v>
      </c>
      <c r="F362" s="2">
        <f>'Moving Avg'!D362</f>
        <v>61.823219999999992</v>
      </c>
      <c r="G362" s="2">
        <f>'Moving Avg'!F362</f>
        <v>62.077279999999995</v>
      </c>
      <c r="H362" s="2">
        <f>'Moving Avg'!G362</f>
        <v>66.569795999999968</v>
      </c>
      <c r="I362" s="2">
        <f>'Moving Avg'!H362</f>
        <v>73.538416499999926</v>
      </c>
      <c r="J362" s="5" t="str">
        <f>OBV!F362</f>
        <v>BEARISH</v>
      </c>
      <c r="K362" s="5" t="str">
        <f>OBV!G362</f>
        <v>STRONG</v>
      </c>
      <c r="L362" s="5" t="str">
        <f>OBV!H362</f>
        <v>CONFIRMED BEARISH</v>
      </c>
      <c r="M362" s="7">
        <f t="shared" si="50"/>
        <v>25</v>
      </c>
      <c r="N362" s="7">
        <f t="shared" si="51"/>
        <v>100</v>
      </c>
      <c r="O362" s="7">
        <f t="shared" si="52"/>
        <v>0</v>
      </c>
      <c r="P362" s="7">
        <f t="shared" si="53"/>
        <v>33</v>
      </c>
      <c r="Q362" s="8">
        <f t="shared" si="54"/>
        <v>48.7</v>
      </c>
      <c r="R362" s="8">
        <f t="shared" si="55"/>
        <v>33.25</v>
      </c>
      <c r="S362" s="8">
        <f t="shared" si="56"/>
        <v>33.6</v>
      </c>
      <c r="T362" s="8">
        <f t="shared" si="57"/>
        <v>39.5</v>
      </c>
      <c r="U362" s="7">
        <f t="shared" si="58"/>
        <v>38.516666666666673</v>
      </c>
      <c r="V362" s="7">
        <f t="shared" si="59"/>
        <v>38.762500000000003</v>
      </c>
    </row>
    <row r="363" spans="1:22" ht="13.5" x14ac:dyDescent="0.25">
      <c r="A363" s="3">
        <f>RSI!A363</f>
        <v>42831</v>
      </c>
      <c r="B363" s="2">
        <f>RSI!B363</f>
        <v>61.624899999999997</v>
      </c>
      <c r="C363" s="2">
        <f>RSI!I363</f>
        <v>39.562766948063448</v>
      </c>
      <c r="D363" s="2">
        <f>MACD!E363</f>
        <v>-1.3915832565095059</v>
      </c>
      <c r="E363" s="2">
        <f>MACD!F363</f>
        <v>0.43523715732875468</v>
      </c>
      <c r="F363" s="2">
        <f>'Moving Avg'!D363</f>
        <v>61.624900000000004</v>
      </c>
      <c r="G363" s="2">
        <f>'Moving Avg'!F363</f>
        <v>61.797164999999993</v>
      </c>
      <c r="H363" s="2">
        <f>'Moving Avg'!G363</f>
        <v>66.345705999999979</v>
      </c>
      <c r="I363" s="2">
        <f>'Moving Avg'!H363</f>
        <v>73.467513499999924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  <c r="M363" s="7">
        <f t="shared" si="50"/>
        <v>25</v>
      </c>
      <c r="N363" s="7">
        <f t="shared" si="51"/>
        <v>100</v>
      </c>
      <c r="O363" s="7">
        <f t="shared" si="52"/>
        <v>0</v>
      </c>
      <c r="P363" s="7">
        <f t="shared" si="53"/>
        <v>33</v>
      </c>
      <c r="Q363" s="8">
        <f t="shared" si="54"/>
        <v>48.7</v>
      </c>
      <c r="R363" s="8">
        <f t="shared" si="55"/>
        <v>33.25</v>
      </c>
      <c r="S363" s="8">
        <f t="shared" si="56"/>
        <v>33.6</v>
      </c>
      <c r="T363" s="8">
        <f t="shared" si="57"/>
        <v>39.5</v>
      </c>
      <c r="U363" s="7">
        <f t="shared" si="58"/>
        <v>38.516666666666673</v>
      </c>
      <c r="V363" s="7">
        <f t="shared" si="59"/>
        <v>38.762500000000003</v>
      </c>
    </row>
    <row r="364" spans="1:22" ht="13.5" x14ac:dyDescent="0.25">
      <c r="A364" s="3">
        <f>RSI!A364</f>
        <v>42832</v>
      </c>
      <c r="B364" s="2">
        <f>RSI!B364</f>
        <v>61.624899999999997</v>
      </c>
      <c r="C364" s="2">
        <f>RSI!I364</f>
        <v>39.562766948063441</v>
      </c>
      <c r="D364" s="2">
        <f>MACD!E364</f>
        <v>-1.3858945218749597</v>
      </c>
      <c r="E364" s="2">
        <f>MACD!F364</f>
        <v>7.1010821488011855E-2</v>
      </c>
      <c r="F364" s="2">
        <f>'Moving Avg'!D364</f>
        <v>61.624900000000004</v>
      </c>
      <c r="G364" s="2">
        <f>'Moving Avg'!F364</f>
        <v>61.517049999999998</v>
      </c>
      <c r="H364" s="2">
        <f>'Moving Avg'!G364</f>
        <v>66.12161599999996</v>
      </c>
      <c r="I364" s="2">
        <f>'Moving Avg'!H364</f>
        <v>73.385636499999933</v>
      </c>
      <c r="J364" s="5" t="str">
        <f>OBV!F364</f>
        <v>NEUTRAL</v>
      </c>
      <c r="K364" s="5" t="str">
        <f>OBV!G364</f>
        <v>NEUTRAL</v>
      </c>
      <c r="L364" s="5" t="str">
        <f>OBV!H364</f>
        <v>NEUTRAL</v>
      </c>
      <c r="M364" s="7">
        <f t="shared" si="50"/>
        <v>25</v>
      </c>
      <c r="N364" s="7">
        <f t="shared" si="51"/>
        <v>100</v>
      </c>
      <c r="O364" s="7">
        <f t="shared" si="52"/>
        <v>0</v>
      </c>
      <c r="P364" s="7">
        <f t="shared" si="53"/>
        <v>33</v>
      </c>
      <c r="Q364" s="8">
        <f t="shared" si="54"/>
        <v>48.7</v>
      </c>
      <c r="R364" s="8">
        <f t="shared" si="55"/>
        <v>33.25</v>
      </c>
      <c r="S364" s="8">
        <f t="shared" si="56"/>
        <v>33.6</v>
      </c>
      <c r="T364" s="8">
        <f t="shared" si="57"/>
        <v>39.5</v>
      </c>
      <c r="U364" s="7">
        <f t="shared" si="58"/>
        <v>38.516666666666673</v>
      </c>
      <c r="V364" s="7">
        <f t="shared" si="59"/>
        <v>38.762500000000003</v>
      </c>
    </row>
    <row r="365" spans="1:22" ht="13.5" x14ac:dyDescent="0.25">
      <c r="A365" s="3">
        <f>RSI!A365</f>
        <v>42835</v>
      </c>
      <c r="B365" s="2">
        <f>RSI!B365</f>
        <v>58.851799999999997</v>
      </c>
      <c r="C365" s="2">
        <f>RSI!I365</f>
        <v>28.736629763507409</v>
      </c>
      <c r="D365" s="2">
        <f>MACD!E365</f>
        <v>-1.3424438662852083</v>
      </c>
      <c r="E365" s="2">
        <f>MACD!F365</f>
        <v>-0.2116801160666322</v>
      </c>
      <c r="F365" s="2">
        <f>'Moving Avg'!D365</f>
        <v>61.070280000000004</v>
      </c>
      <c r="G365" s="2">
        <f>'Moving Avg'!F365</f>
        <v>61.098280000000003</v>
      </c>
      <c r="H365" s="2">
        <f>'Moving Avg'!G365</f>
        <v>65.871195999999969</v>
      </c>
      <c r="I365" s="2">
        <f>'Moving Avg'!H365</f>
        <v>73.278211999999925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  <c r="M365" s="7">
        <f t="shared" si="50"/>
        <v>50</v>
      </c>
      <c r="N365" s="7">
        <f t="shared" si="51"/>
        <v>100</v>
      </c>
      <c r="O365" s="7">
        <f t="shared" si="52"/>
        <v>0</v>
      </c>
      <c r="P365" s="7">
        <f t="shared" si="53"/>
        <v>33</v>
      </c>
      <c r="Q365" s="8">
        <f t="shared" si="54"/>
        <v>57.45</v>
      </c>
      <c r="R365" s="8">
        <f t="shared" si="55"/>
        <v>38.25</v>
      </c>
      <c r="S365" s="8">
        <f t="shared" si="56"/>
        <v>37.35</v>
      </c>
      <c r="T365" s="8">
        <f t="shared" si="57"/>
        <v>45.75</v>
      </c>
      <c r="U365" s="7">
        <f t="shared" si="58"/>
        <v>44.35</v>
      </c>
      <c r="V365" s="7">
        <f t="shared" si="59"/>
        <v>44.7</v>
      </c>
    </row>
    <row r="366" spans="1:22" ht="13.5" x14ac:dyDescent="0.25">
      <c r="A366" s="3">
        <f>RSI!A366</f>
        <v>42836</v>
      </c>
      <c r="B366" s="2">
        <f>RSI!B366</f>
        <v>58.851799999999997</v>
      </c>
      <c r="C366" s="2">
        <f>RSI!I366</f>
        <v>28.736629763507409</v>
      </c>
      <c r="D366" s="2">
        <f>MACD!E366</f>
        <v>-0.86633986129284324</v>
      </c>
      <c r="E366" s="2">
        <f>MACD!F366</f>
        <v>-0.34261206511187442</v>
      </c>
      <c r="F366" s="2">
        <f>'Moving Avg'!D366</f>
        <v>60.515660000000004</v>
      </c>
      <c r="G366" s="2">
        <f>'Moving Avg'!F366</f>
        <v>60.69071499999999</v>
      </c>
      <c r="H366" s="2">
        <f>'Moving Avg'!G366</f>
        <v>65.620775999999978</v>
      </c>
      <c r="I366" s="2">
        <f>'Moving Avg'!H366</f>
        <v>73.170787499999946</v>
      </c>
      <c r="J366" s="5" t="str">
        <f>OBV!F366</f>
        <v>BEARISH</v>
      </c>
      <c r="K366" s="5" t="str">
        <f>OBV!G366</f>
        <v>STRONG</v>
      </c>
      <c r="L366" s="5" t="str">
        <f>OBV!H366</f>
        <v>CONFIRMED BEARISH</v>
      </c>
      <c r="M366" s="7">
        <f t="shared" si="50"/>
        <v>50</v>
      </c>
      <c r="N366" s="7">
        <f t="shared" si="51"/>
        <v>100</v>
      </c>
      <c r="O366" s="7">
        <f t="shared" si="52"/>
        <v>0</v>
      </c>
      <c r="P366" s="7">
        <f t="shared" si="53"/>
        <v>33</v>
      </c>
      <c r="Q366" s="8">
        <f t="shared" si="54"/>
        <v>57.45</v>
      </c>
      <c r="R366" s="8">
        <f t="shared" si="55"/>
        <v>38.25</v>
      </c>
      <c r="S366" s="8">
        <f t="shared" si="56"/>
        <v>37.35</v>
      </c>
      <c r="T366" s="8">
        <f t="shared" si="57"/>
        <v>45.75</v>
      </c>
      <c r="U366" s="7">
        <f t="shared" si="58"/>
        <v>44.35</v>
      </c>
      <c r="V366" s="7">
        <f t="shared" si="59"/>
        <v>44.7</v>
      </c>
    </row>
    <row r="367" spans="1:22" ht="13.5" x14ac:dyDescent="0.25">
      <c r="A367" s="3">
        <f>RSI!A367</f>
        <v>42837</v>
      </c>
      <c r="B367" s="2">
        <f>RSI!B367</f>
        <v>58.851799999999997</v>
      </c>
      <c r="C367" s="2">
        <f>RSI!I367</f>
        <v>28.736629763507423</v>
      </c>
      <c r="D367" s="2">
        <f>MACD!E367</f>
        <v>-0.44054851993080746</v>
      </c>
      <c r="E367" s="2">
        <f>MACD!F367</f>
        <v>-0.36219935607566101</v>
      </c>
      <c r="F367" s="2">
        <f>'Moving Avg'!D367</f>
        <v>59.961040000000004</v>
      </c>
      <c r="G367" s="2">
        <f>'Moving Avg'!F367</f>
        <v>60.433854999999994</v>
      </c>
      <c r="H367" s="2">
        <f>'Moving Avg'!G367</f>
        <v>65.370355999999958</v>
      </c>
      <c r="I367" s="2">
        <f>'Moving Avg'!H367</f>
        <v>73.064822999999947</v>
      </c>
      <c r="J367" s="5" t="str">
        <f>OBV!F367</f>
        <v>BEARISH</v>
      </c>
      <c r="K367" s="5" t="str">
        <f>OBV!G367</f>
        <v>STRONG</v>
      </c>
      <c r="L367" s="5" t="str">
        <f>OBV!H367</f>
        <v>CONFIRMED BEARISH</v>
      </c>
      <c r="M367" s="7">
        <f t="shared" si="50"/>
        <v>50</v>
      </c>
      <c r="N367" s="7">
        <f t="shared" si="51"/>
        <v>100</v>
      </c>
      <c r="O367" s="7">
        <f t="shared" si="52"/>
        <v>0</v>
      </c>
      <c r="P367" s="7">
        <f t="shared" si="53"/>
        <v>33</v>
      </c>
      <c r="Q367" s="8">
        <f t="shared" si="54"/>
        <v>57.45</v>
      </c>
      <c r="R367" s="8">
        <f t="shared" si="55"/>
        <v>38.25</v>
      </c>
      <c r="S367" s="8">
        <f t="shared" si="56"/>
        <v>37.35</v>
      </c>
      <c r="T367" s="8">
        <f t="shared" si="57"/>
        <v>45.75</v>
      </c>
      <c r="U367" s="7">
        <f t="shared" si="58"/>
        <v>44.35</v>
      </c>
      <c r="V367" s="7">
        <f t="shared" si="59"/>
        <v>44.7</v>
      </c>
    </row>
    <row r="368" spans="1:22" ht="13.5" x14ac:dyDescent="0.25">
      <c r="A368" s="3">
        <f>RSI!A368</f>
        <v>42838</v>
      </c>
      <c r="B368" s="2">
        <f>RSI!B368</f>
        <v>58.851799999999997</v>
      </c>
      <c r="C368" s="2">
        <f>RSI!I368</f>
        <v>28.736629763507423</v>
      </c>
      <c r="D368" s="2">
        <f>MACD!E368</f>
        <v>-5.9028255103797278E-2</v>
      </c>
      <c r="E368" s="2">
        <f>MACD!F368</f>
        <v>-0.3015651358812883</v>
      </c>
      <c r="F368" s="2">
        <f>'Moving Avg'!D368</f>
        <v>59.406420000000004</v>
      </c>
      <c r="G368" s="2">
        <f>'Moving Avg'!F368</f>
        <v>60.360464999999991</v>
      </c>
      <c r="H368" s="2">
        <f>'Moving Avg'!G368</f>
        <v>65.113211999999976</v>
      </c>
      <c r="I368" s="2">
        <f>'Moving Avg'!H368</f>
        <v>72.958858499999948</v>
      </c>
      <c r="J368" s="5" t="str">
        <f>OBV!F368</f>
        <v>BEARISH</v>
      </c>
      <c r="K368" s="5" t="str">
        <f>OBV!G368</f>
        <v>STRONG</v>
      </c>
      <c r="L368" s="5" t="str">
        <f>OBV!H368</f>
        <v>CONFIRMED BEARISH</v>
      </c>
      <c r="M368" s="7">
        <f t="shared" si="50"/>
        <v>50</v>
      </c>
      <c r="N368" s="7">
        <f t="shared" si="51"/>
        <v>0</v>
      </c>
      <c r="O368" s="7">
        <f t="shared" si="52"/>
        <v>0</v>
      </c>
      <c r="P368" s="7">
        <f t="shared" si="53"/>
        <v>33</v>
      </c>
      <c r="Q368" s="8">
        <f t="shared" si="54"/>
        <v>22.45</v>
      </c>
      <c r="R368" s="8">
        <f t="shared" si="55"/>
        <v>18.25</v>
      </c>
      <c r="S368" s="8">
        <f t="shared" si="56"/>
        <v>22.35</v>
      </c>
      <c r="T368" s="8">
        <f t="shared" si="57"/>
        <v>20.75</v>
      </c>
      <c r="U368" s="7">
        <f t="shared" si="58"/>
        <v>21.016666666666669</v>
      </c>
      <c r="V368" s="7">
        <f t="shared" si="59"/>
        <v>20.950000000000003</v>
      </c>
    </row>
    <row r="369" spans="1:22" ht="13.5" x14ac:dyDescent="0.25">
      <c r="A369" s="3">
        <f>RSI!A369</f>
        <v>42839</v>
      </c>
      <c r="B369" s="2">
        <f>RSI!B369</f>
        <v>60.560499999999998</v>
      </c>
      <c r="C369" s="2">
        <f>RSI!I369</f>
        <v>41.91075090953197</v>
      </c>
      <c r="D369" s="2">
        <f>MACD!E369</f>
        <v>4.3346675396307432E-3</v>
      </c>
      <c r="E369" s="2">
        <f>MACD!F369</f>
        <v>-0.24038517519710451</v>
      </c>
      <c r="F369" s="2">
        <f>'Moving Avg'!D369</f>
        <v>59.193539999999999</v>
      </c>
      <c r="G369" s="2">
        <f>'Moving Avg'!F369</f>
        <v>60.36327</v>
      </c>
      <c r="H369" s="2">
        <f>'Moving Avg'!G369</f>
        <v>64.890241999999986</v>
      </c>
      <c r="I369" s="2">
        <f>'Moving Avg'!H369</f>
        <v>72.861437499999951</v>
      </c>
      <c r="J369" s="5" t="str">
        <f>OBV!F369</f>
        <v>BULLISH</v>
      </c>
      <c r="K369" s="5" t="str">
        <f>OBV!G369</f>
        <v>WEAK</v>
      </c>
      <c r="L369" s="5" t="str">
        <f>OBV!H369</f>
        <v>BULLISH DIVERGENCE</v>
      </c>
      <c r="M369" s="7">
        <f t="shared" si="50"/>
        <v>25</v>
      </c>
      <c r="N369" s="7">
        <f t="shared" si="51"/>
        <v>0</v>
      </c>
      <c r="O369" s="7">
        <f t="shared" si="52"/>
        <v>0</v>
      </c>
      <c r="P369" s="7">
        <f t="shared" si="53"/>
        <v>50</v>
      </c>
      <c r="Q369" s="8">
        <f t="shared" si="54"/>
        <v>16.25</v>
      </c>
      <c r="R369" s="8">
        <f t="shared" si="55"/>
        <v>17.5</v>
      </c>
      <c r="S369" s="8">
        <f t="shared" si="56"/>
        <v>26.25</v>
      </c>
      <c r="T369" s="8">
        <f t="shared" si="57"/>
        <v>18.75</v>
      </c>
      <c r="U369" s="7">
        <f t="shared" si="58"/>
        <v>20</v>
      </c>
      <c r="V369" s="7">
        <f t="shared" si="59"/>
        <v>19.6875</v>
      </c>
    </row>
    <row r="370" spans="1:22" ht="13.5" x14ac:dyDescent="0.25">
      <c r="A370" s="3">
        <f>RSI!A370</f>
        <v>42842</v>
      </c>
      <c r="B370" s="2">
        <f>RSI!B370</f>
        <v>60.560499999999998</v>
      </c>
      <c r="C370" s="2">
        <f>RSI!I370</f>
        <v>41.91075090953197</v>
      </c>
      <c r="D370" s="2">
        <f>MACD!E370</f>
        <v>6.6058499610235799E-2</v>
      </c>
      <c r="E370" s="2">
        <f>MACD!F370</f>
        <v>-0.17909644023563645</v>
      </c>
      <c r="F370" s="2">
        <f>'Moving Avg'!D370</f>
        <v>59.53528</v>
      </c>
      <c r="G370" s="2">
        <f>'Moving Avg'!F370</f>
        <v>60.502210000000005</v>
      </c>
      <c r="H370" s="2">
        <f>'Moving Avg'!G370</f>
        <v>64.667271999999983</v>
      </c>
      <c r="I370" s="2">
        <f>'Moving Avg'!H370</f>
        <v>72.764016499999954</v>
      </c>
      <c r="J370" s="5" t="str">
        <f>OBV!F370</f>
        <v>BULLISH</v>
      </c>
      <c r="K370" s="5" t="str">
        <f>OBV!G370</f>
        <v>WEAK</v>
      </c>
      <c r="L370" s="5" t="str">
        <f>OBV!H370</f>
        <v>CONFIRMED BULLISH</v>
      </c>
      <c r="M370" s="7">
        <f t="shared" si="50"/>
        <v>25</v>
      </c>
      <c r="N370" s="7">
        <f t="shared" si="51"/>
        <v>0</v>
      </c>
      <c r="O370" s="7">
        <f t="shared" si="52"/>
        <v>0</v>
      </c>
      <c r="P370" s="7">
        <f t="shared" si="53"/>
        <v>67</v>
      </c>
      <c r="Q370" s="8">
        <f t="shared" si="54"/>
        <v>18.799999999999997</v>
      </c>
      <c r="R370" s="8">
        <f t="shared" si="55"/>
        <v>21.75</v>
      </c>
      <c r="S370" s="8">
        <f t="shared" si="56"/>
        <v>33.900000000000006</v>
      </c>
      <c r="T370" s="8">
        <f t="shared" si="57"/>
        <v>23</v>
      </c>
      <c r="U370" s="7">
        <f t="shared" si="58"/>
        <v>24.816666666666666</v>
      </c>
      <c r="V370" s="7">
        <f t="shared" si="59"/>
        <v>24.362500000000001</v>
      </c>
    </row>
    <row r="371" spans="1:22" ht="13.5" x14ac:dyDescent="0.25">
      <c r="A371" s="3">
        <f>RSI!A371</f>
        <v>42843</v>
      </c>
      <c r="B371" s="2">
        <f>RSI!B371</f>
        <v>60.504399999999997</v>
      </c>
      <c r="C371" s="2">
        <f>RSI!I371</f>
        <v>41.61779599975057</v>
      </c>
      <c r="D371" s="2">
        <f>MACD!E371</f>
        <v>0.12995029397199431</v>
      </c>
      <c r="E371" s="2">
        <f>MACD!F371</f>
        <v>-0.11728709339411031</v>
      </c>
      <c r="F371" s="2">
        <f>'Moving Avg'!D371</f>
        <v>59.865799999999993</v>
      </c>
      <c r="G371" s="2">
        <f>'Moving Avg'!F371</f>
        <v>60.638065000000019</v>
      </c>
      <c r="H371" s="2">
        <f>'Moving Avg'!G371</f>
        <v>64.443179999999984</v>
      </c>
      <c r="I371" s="2">
        <f>'Moving Avg'!H371</f>
        <v>72.666314999999955</v>
      </c>
      <c r="J371" s="5" t="str">
        <f>OBV!F371</f>
        <v>BULLISH</v>
      </c>
      <c r="K371" s="5" t="str">
        <f>OBV!G371</f>
        <v>WEAK</v>
      </c>
      <c r="L371" s="5" t="str">
        <f>OBV!H371</f>
        <v>CONFIRMED BULLISH</v>
      </c>
      <c r="M371" s="7">
        <f t="shared" si="50"/>
        <v>25</v>
      </c>
      <c r="N371" s="7">
        <f t="shared" si="51"/>
        <v>0</v>
      </c>
      <c r="O371" s="7">
        <f t="shared" si="52"/>
        <v>0</v>
      </c>
      <c r="P371" s="7">
        <f t="shared" si="53"/>
        <v>67</v>
      </c>
      <c r="Q371" s="8">
        <f t="shared" si="54"/>
        <v>18.799999999999997</v>
      </c>
      <c r="R371" s="8">
        <f t="shared" si="55"/>
        <v>21.75</v>
      </c>
      <c r="S371" s="8">
        <f t="shared" si="56"/>
        <v>33.900000000000006</v>
      </c>
      <c r="T371" s="8">
        <f t="shared" si="57"/>
        <v>23</v>
      </c>
      <c r="U371" s="7">
        <f t="shared" si="58"/>
        <v>24.816666666666666</v>
      </c>
      <c r="V371" s="7">
        <f t="shared" si="59"/>
        <v>24.362500000000001</v>
      </c>
    </row>
    <row r="372" spans="1:22" ht="13.5" x14ac:dyDescent="0.25">
      <c r="A372" s="3">
        <f>RSI!A372</f>
        <v>42844</v>
      </c>
      <c r="B372" s="2">
        <f>RSI!B372</f>
        <v>60.504399999999997</v>
      </c>
      <c r="C372" s="2">
        <f>RSI!I372</f>
        <v>41.61779599975057</v>
      </c>
      <c r="D372" s="2">
        <f>MACD!E372</f>
        <v>0.1912962833554559</v>
      </c>
      <c r="E372" s="2">
        <f>MACD!F372</f>
        <v>-5.5570418044197066E-2</v>
      </c>
      <c r="F372" s="2">
        <f>'Moving Avg'!D372</f>
        <v>60.196319999999993</v>
      </c>
      <c r="G372" s="2">
        <f>'Moving Avg'!F372</f>
        <v>60.778120000000015</v>
      </c>
      <c r="H372" s="2">
        <f>'Moving Avg'!G372</f>
        <v>64.229171999999977</v>
      </c>
      <c r="I372" s="2">
        <f>'Moving Avg'!H372</f>
        <v>72.568613499999955</v>
      </c>
      <c r="J372" s="5" t="str">
        <f>OBV!F372</f>
        <v>BULLISH</v>
      </c>
      <c r="K372" s="5" t="str">
        <f>OBV!G372</f>
        <v>WEAK</v>
      </c>
      <c r="L372" s="5" t="str">
        <f>OBV!H372</f>
        <v>CONFIRMED BULLISH</v>
      </c>
      <c r="M372" s="7">
        <f t="shared" si="50"/>
        <v>25</v>
      </c>
      <c r="N372" s="7">
        <f t="shared" si="51"/>
        <v>0</v>
      </c>
      <c r="O372" s="7">
        <f t="shared" si="52"/>
        <v>0</v>
      </c>
      <c r="P372" s="7">
        <f t="shared" si="53"/>
        <v>67</v>
      </c>
      <c r="Q372" s="8">
        <f t="shared" si="54"/>
        <v>18.799999999999997</v>
      </c>
      <c r="R372" s="8">
        <f t="shared" si="55"/>
        <v>21.75</v>
      </c>
      <c r="S372" s="8">
        <f t="shared" si="56"/>
        <v>33.900000000000006</v>
      </c>
      <c r="T372" s="8">
        <f t="shared" si="57"/>
        <v>23</v>
      </c>
      <c r="U372" s="7">
        <f t="shared" si="58"/>
        <v>24.816666666666666</v>
      </c>
      <c r="V372" s="7">
        <f t="shared" si="59"/>
        <v>24.362500000000001</v>
      </c>
    </row>
    <row r="373" spans="1:22" ht="13.5" x14ac:dyDescent="0.25">
      <c r="A373" s="3">
        <f>RSI!A373</f>
        <v>42845</v>
      </c>
      <c r="B373" s="2">
        <f>RSI!B373</f>
        <v>60.504399999999997</v>
      </c>
      <c r="C373" s="2">
        <f>RSI!I373</f>
        <v>41.61779599975057</v>
      </c>
      <c r="D373" s="2">
        <f>MACD!E373</f>
        <v>0.24994859659485513</v>
      </c>
      <c r="E373" s="2">
        <f>MACD!F373</f>
        <v>5.5333848836133792E-3</v>
      </c>
      <c r="F373" s="2">
        <f>'Moving Avg'!D373</f>
        <v>60.526839999999993</v>
      </c>
      <c r="G373" s="2">
        <f>'Moving Avg'!F373</f>
        <v>60.831340000000026</v>
      </c>
      <c r="H373" s="2">
        <f>'Moving Avg'!G373</f>
        <v>64.01628599999998</v>
      </c>
      <c r="I373" s="2">
        <f>'Moving Avg'!H373</f>
        <v>72.470911999999956</v>
      </c>
      <c r="J373" s="5" t="str">
        <f>OBV!F373</f>
        <v>BULLISH</v>
      </c>
      <c r="K373" s="5" t="str">
        <f>OBV!G373</f>
        <v>WEAK</v>
      </c>
      <c r="L373" s="5" t="str">
        <f>OBV!H373</f>
        <v>CONFIRMED BULLISH</v>
      </c>
      <c r="M373" s="7">
        <f t="shared" si="50"/>
        <v>25</v>
      </c>
      <c r="N373" s="7">
        <f t="shared" si="51"/>
        <v>0</v>
      </c>
      <c r="O373" s="7">
        <f t="shared" si="52"/>
        <v>0</v>
      </c>
      <c r="P373" s="7">
        <f t="shared" si="53"/>
        <v>67</v>
      </c>
      <c r="Q373" s="8">
        <f t="shared" si="54"/>
        <v>18.799999999999997</v>
      </c>
      <c r="R373" s="8">
        <f t="shared" si="55"/>
        <v>21.75</v>
      </c>
      <c r="S373" s="8">
        <f t="shared" si="56"/>
        <v>33.900000000000006</v>
      </c>
      <c r="T373" s="8">
        <f t="shared" si="57"/>
        <v>23</v>
      </c>
      <c r="U373" s="7">
        <f t="shared" si="58"/>
        <v>24.816666666666666</v>
      </c>
      <c r="V373" s="7">
        <f t="shared" si="59"/>
        <v>24.362500000000001</v>
      </c>
    </row>
    <row r="374" spans="1:22" ht="13.5" x14ac:dyDescent="0.25">
      <c r="A374" s="3">
        <f>RSI!A374</f>
        <v>42846</v>
      </c>
      <c r="B374" s="2">
        <f>RSI!B374</f>
        <v>60.504399999999997</v>
      </c>
      <c r="C374" s="2">
        <f>RSI!I374</f>
        <v>41.61779599975057</v>
      </c>
      <c r="D374" s="2">
        <f>MACD!E374</f>
        <v>0.30582207737678146</v>
      </c>
      <c r="E374" s="2">
        <f>MACD!F374</f>
        <v>6.5591123382246999E-2</v>
      </c>
      <c r="F374" s="2">
        <f>'Moving Avg'!D374</f>
        <v>60.515619999999998</v>
      </c>
      <c r="G374" s="2">
        <f>'Moving Avg'!F374</f>
        <v>60.803325000000015</v>
      </c>
      <c r="H374" s="2">
        <f>'Moving Avg'!G374</f>
        <v>63.803511999999962</v>
      </c>
      <c r="I374" s="2">
        <f>'Moving Avg'!H374</f>
        <v>72.39122049999996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25</v>
      </c>
      <c r="N374" s="7">
        <f t="shared" si="51"/>
        <v>0</v>
      </c>
      <c r="O374" s="7">
        <f t="shared" si="52"/>
        <v>0</v>
      </c>
      <c r="P374" s="7">
        <f t="shared" si="53"/>
        <v>16.5</v>
      </c>
      <c r="Q374" s="8">
        <f t="shared" si="54"/>
        <v>11.225</v>
      </c>
      <c r="R374" s="8">
        <f t="shared" si="55"/>
        <v>9.125</v>
      </c>
      <c r="S374" s="8">
        <f t="shared" si="56"/>
        <v>11.175000000000001</v>
      </c>
      <c r="T374" s="8">
        <f t="shared" si="57"/>
        <v>10.375</v>
      </c>
      <c r="U374" s="7">
        <f t="shared" si="58"/>
        <v>10.508333333333335</v>
      </c>
      <c r="V374" s="7">
        <f t="shared" si="59"/>
        <v>10.475000000000001</v>
      </c>
    </row>
    <row r="375" spans="1:22" ht="13.5" x14ac:dyDescent="0.25">
      <c r="A375" s="3">
        <f>RSI!A375</f>
        <v>42849</v>
      </c>
      <c r="B375" s="2">
        <f>RSI!B375</f>
        <v>63.473599999999998</v>
      </c>
      <c r="C375" s="2">
        <f>RSI!I375</f>
        <v>61.016463459112217</v>
      </c>
      <c r="D375" s="2">
        <f>MACD!E375</f>
        <v>-0.28768983457329256</v>
      </c>
      <c r="E375" s="2">
        <f>MACD!F375</f>
        <v>-5.0650682088609067E-3</v>
      </c>
      <c r="F375" s="2">
        <f>'Moving Avg'!D375</f>
        <v>61.098239999999997</v>
      </c>
      <c r="G375" s="2">
        <f>'Moving Avg'!F375</f>
        <v>60.980915000000017</v>
      </c>
      <c r="H375" s="2">
        <f>'Moving Avg'!G375</f>
        <v>63.650121999999968</v>
      </c>
      <c r="I375" s="2">
        <f>'Moving Avg'!H375</f>
        <v>72.32637499999997</v>
      </c>
      <c r="J375" s="5" t="str">
        <f>OBV!F375</f>
        <v>BULLISH</v>
      </c>
      <c r="K375" s="5" t="str">
        <f>OBV!G375</f>
        <v>WEAK</v>
      </c>
      <c r="L375" s="5" t="str">
        <f>OBV!H375</f>
        <v>CONFIRMED BULLISH</v>
      </c>
      <c r="M375" s="7">
        <f t="shared" si="50"/>
        <v>25</v>
      </c>
      <c r="N375" s="7">
        <f t="shared" si="51"/>
        <v>100</v>
      </c>
      <c r="O375" s="7">
        <f t="shared" si="52"/>
        <v>0</v>
      </c>
      <c r="P375" s="7">
        <f t="shared" si="53"/>
        <v>67</v>
      </c>
      <c r="Q375" s="8">
        <f t="shared" si="54"/>
        <v>53.8</v>
      </c>
      <c r="R375" s="8">
        <f t="shared" si="55"/>
        <v>41.75</v>
      </c>
      <c r="S375" s="8">
        <f t="shared" si="56"/>
        <v>48.900000000000006</v>
      </c>
      <c r="T375" s="8">
        <f t="shared" si="57"/>
        <v>48</v>
      </c>
      <c r="U375" s="7">
        <f t="shared" si="58"/>
        <v>48.15</v>
      </c>
      <c r="V375" s="7">
        <f t="shared" si="59"/>
        <v>48.112499999999997</v>
      </c>
    </row>
    <row r="376" spans="1:22" ht="13.5" x14ac:dyDescent="0.25">
      <c r="A376" s="3">
        <f>RSI!A376</f>
        <v>42850</v>
      </c>
      <c r="B376" s="2">
        <f>RSI!B376</f>
        <v>63.305599999999998</v>
      </c>
      <c r="C376" s="2">
        <f>RSI!I376</f>
        <v>59.805620212379218</v>
      </c>
      <c r="D376" s="2">
        <f>MACD!E376</f>
        <v>-0.78963916918291233</v>
      </c>
      <c r="E376" s="2">
        <f>MACD!F376</f>
        <v>-0.16197988840367122</v>
      </c>
      <c r="F376" s="2">
        <f>'Moving Avg'!D376</f>
        <v>61.658479999999997</v>
      </c>
      <c r="G376" s="2">
        <f>'Moving Avg'!F376</f>
        <v>61.015370000000019</v>
      </c>
      <c r="H376" s="2">
        <f>'Moving Avg'!G376</f>
        <v>63.532473999999965</v>
      </c>
      <c r="I376" s="2">
        <f>'Moving Avg'!H376</f>
        <v>72.26068949999997</v>
      </c>
      <c r="J376" s="5" t="str">
        <f>OBV!F376</f>
        <v>BULLISH</v>
      </c>
      <c r="K376" s="5" t="str">
        <f>OBV!G376</f>
        <v>WEAK</v>
      </c>
      <c r="L376" s="5" t="str">
        <f>OBV!H376</f>
        <v>CONFIRMED BULLISH</v>
      </c>
      <c r="M376" s="7">
        <f t="shared" si="50"/>
        <v>25</v>
      </c>
      <c r="N376" s="7">
        <f t="shared" si="51"/>
        <v>100</v>
      </c>
      <c r="O376" s="7">
        <f t="shared" si="52"/>
        <v>0</v>
      </c>
      <c r="P376" s="7">
        <f t="shared" si="53"/>
        <v>67</v>
      </c>
      <c r="Q376" s="8">
        <f t="shared" si="54"/>
        <v>53.8</v>
      </c>
      <c r="R376" s="8">
        <f t="shared" si="55"/>
        <v>41.75</v>
      </c>
      <c r="S376" s="8">
        <f t="shared" si="56"/>
        <v>48.900000000000006</v>
      </c>
      <c r="T376" s="8">
        <f t="shared" si="57"/>
        <v>48</v>
      </c>
      <c r="U376" s="7">
        <f t="shared" si="58"/>
        <v>48.15</v>
      </c>
      <c r="V376" s="7">
        <f t="shared" si="59"/>
        <v>48.112499999999997</v>
      </c>
    </row>
    <row r="377" spans="1:22" ht="13.5" x14ac:dyDescent="0.25">
      <c r="A377" s="3">
        <f>RSI!A377</f>
        <v>42851</v>
      </c>
      <c r="B377" s="2">
        <f>RSI!B377</f>
        <v>63.305599999999998</v>
      </c>
      <c r="C377" s="2">
        <f>RSI!I377</f>
        <v>59.805620212379218</v>
      </c>
      <c r="D377" s="2">
        <f>MACD!E377</f>
        <v>-1.2246611359661443</v>
      </c>
      <c r="E377" s="2">
        <f>MACD!F377</f>
        <v>-0.37451613791616589</v>
      </c>
      <c r="F377" s="2">
        <f>'Moving Avg'!D377</f>
        <v>62.218719999999998</v>
      </c>
      <c r="G377" s="2">
        <f>'Moving Avg'!F377</f>
        <v>61.049825000000013</v>
      </c>
      <c r="H377" s="2">
        <f>'Moving Avg'!G377</f>
        <v>63.414825999999969</v>
      </c>
      <c r="I377" s="2">
        <f>'Moving Avg'!H377</f>
        <v>72.195003999999969</v>
      </c>
      <c r="J377" s="5" t="str">
        <f>OBV!F377</f>
        <v>BULLISH</v>
      </c>
      <c r="K377" s="5" t="str">
        <f>OBV!G377</f>
        <v>WEAK</v>
      </c>
      <c r="L377" s="5" t="str">
        <f>OBV!H377</f>
        <v>CONFIRMED BULLISH</v>
      </c>
      <c r="M377" s="7">
        <f t="shared" si="50"/>
        <v>25</v>
      </c>
      <c r="N377" s="7">
        <f t="shared" si="51"/>
        <v>100</v>
      </c>
      <c r="O377" s="7">
        <f t="shared" si="52"/>
        <v>0</v>
      </c>
      <c r="P377" s="7">
        <f t="shared" si="53"/>
        <v>67</v>
      </c>
      <c r="Q377" s="8">
        <f t="shared" si="54"/>
        <v>53.8</v>
      </c>
      <c r="R377" s="8">
        <f t="shared" si="55"/>
        <v>41.75</v>
      </c>
      <c r="S377" s="8">
        <f t="shared" si="56"/>
        <v>48.900000000000006</v>
      </c>
      <c r="T377" s="8">
        <f t="shared" si="57"/>
        <v>48</v>
      </c>
      <c r="U377" s="7">
        <f t="shared" si="58"/>
        <v>48.15</v>
      </c>
      <c r="V377" s="7">
        <f t="shared" si="59"/>
        <v>48.112499999999997</v>
      </c>
    </row>
    <row r="378" spans="1:22" ht="13.5" x14ac:dyDescent="0.25">
      <c r="A378" s="3">
        <f>RSI!A378</f>
        <v>42852</v>
      </c>
      <c r="B378" s="2">
        <f>RSI!B378</f>
        <v>63.2776</v>
      </c>
      <c r="C378" s="2">
        <f>RSI!I378</f>
        <v>59.577092793180789</v>
      </c>
      <c r="D378" s="2">
        <f>MACD!E378</f>
        <v>-1.6002155414405763</v>
      </c>
      <c r="E378" s="2">
        <f>MACD!F378</f>
        <v>-0.61965601862104802</v>
      </c>
      <c r="F378" s="2">
        <f>'Moving Avg'!D378</f>
        <v>62.77335999999999</v>
      </c>
      <c r="G378" s="2">
        <f>'Moving Avg'!F378</f>
        <v>61.082880000000003</v>
      </c>
      <c r="H378" s="2">
        <f>'Moving Avg'!G378</f>
        <v>63.296617999999974</v>
      </c>
      <c r="I378" s="2">
        <f>'Moving Avg'!H378</f>
        <v>72.129178499999966</v>
      </c>
      <c r="J378" s="5" t="str">
        <f>OBV!F378</f>
        <v>BULLISH</v>
      </c>
      <c r="K378" s="5" t="str">
        <f>OBV!G378</f>
        <v>WEAK</v>
      </c>
      <c r="L378" s="5" t="str">
        <f>OBV!H378</f>
        <v>CONFIRMED BULLISH</v>
      </c>
      <c r="M378" s="7">
        <f t="shared" si="50"/>
        <v>25</v>
      </c>
      <c r="N378" s="7">
        <f t="shared" si="51"/>
        <v>100</v>
      </c>
      <c r="O378" s="7">
        <f t="shared" si="52"/>
        <v>0</v>
      </c>
      <c r="P378" s="7">
        <f t="shared" si="53"/>
        <v>67</v>
      </c>
      <c r="Q378" s="8">
        <f t="shared" si="54"/>
        <v>53.8</v>
      </c>
      <c r="R378" s="8">
        <f t="shared" si="55"/>
        <v>41.75</v>
      </c>
      <c r="S378" s="8">
        <f t="shared" si="56"/>
        <v>48.900000000000006</v>
      </c>
      <c r="T378" s="8">
        <f t="shared" si="57"/>
        <v>48</v>
      </c>
      <c r="U378" s="7">
        <f t="shared" si="58"/>
        <v>48.15</v>
      </c>
      <c r="V378" s="7">
        <f t="shared" si="59"/>
        <v>48.112499999999997</v>
      </c>
    </row>
    <row r="379" spans="1:22" ht="13.5" x14ac:dyDescent="0.25">
      <c r="A379" s="3">
        <f>RSI!A379</f>
        <v>42853</v>
      </c>
      <c r="B379" s="2">
        <f>RSI!B379</f>
        <v>63.271999999999998</v>
      </c>
      <c r="C379" s="2">
        <f>RSI!I379</f>
        <v>59.528099907971814</v>
      </c>
      <c r="D379" s="2">
        <f>MACD!E379</f>
        <v>-1.6633619783058364</v>
      </c>
      <c r="E379" s="2">
        <f>MACD!F379</f>
        <v>-0.82839721055800575</v>
      </c>
      <c r="F379" s="2">
        <f>'Moving Avg'!D379</f>
        <v>63.326880000000003</v>
      </c>
      <c r="G379" s="2">
        <f>'Moving Avg'!F379</f>
        <v>61.16523500000001</v>
      </c>
      <c r="H379" s="2">
        <f>'Moving Avg'!G379</f>
        <v>63.178297999999977</v>
      </c>
      <c r="I379" s="2">
        <f>'Moving Avg'!H379</f>
        <v>72.063324999999992</v>
      </c>
      <c r="J379" s="5" t="str">
        <f>OBV!F379</f>
        <v>BULLISH</v>
      </c>
      <c r="K379" s="5" t="str">
        <f>OBV!G379</f>
        <v>WEAK</v>
      </c>
      <c r="L379" s="5" t="str">
        <f>OBV!H379</f>
        <v>CONFIRMED BULLISH</v>
      </c>
      <c r="M379" s="7">
        <f t="shared" si="50"/>
        <v>25</v>
      </c>
      <c r="N379" s="7">
        <f t="shared" si="51"/>
        <v>100</v>
      </c>
      <c r="O379" s="7">
        <f t="shared" si="52"/>
        <v>0</v>
      </c>
      <c r="P379" s="7">
        <f t="shared" si="53"/>
        <v>67</v>
      </c>
      <c r="Q379" s="8">
        <f t="shared" si="54"/>
        <v>53.8</v>
      </c>
      <c r="R379" s="8">
        <f t="shared" si="55"/>
        <v>41.75</v>
      </c>
      <c r="S379" s="8">
        <f t="shared" si="56"/>
        <v>48.900000000000006</v>
      </c>
      <c r="T379" s="8">
        <f t="shared" si="57"/>
        <v>48</v>
      </c>
      <c r="U379" s="7">
        <f t="shared" si="58"/>
        <v>48.15</v>
      </c>
      <c r="V379" s="7">
        <f t="shared" si="59"/>
        <v>48.112499999999997</v>
      </c>
    </row>
    <row r="380" spans="1:22" ht="13.5" x14ac:dyDescent="0.25">
      <c r="A380" s="3">
        <f>RSI!A380</f>
        <v>42857</v>
      </c>
      <c r="B380" s="2">
        <f>RSI!B380</f>
        <v>63.271999999999998</v>
      </c>
      <c r="C380" s="2">
        <f>RSI!I380</f>
        <v>59.528099907971814</v>
      </c>
      <c r="D380" s="2">
        <f>MACD!E380</f>
        <v>-1.7247802752423738</v>
      </c>
      <c r="E380" s="2">
        <f>MACD!F380</f>
        <v>-1.0076738234948794</v>
      </c>
      <c r="F380" s="2">
        <f>'Moving Avg'!D380</f>
        <v>63.286559999999994</v>
      </c>
      <c r="G380" s="2">
        <f>'Moving Avg'!F380</f>
        <v>61.247590000000002</v>
      </c>
      <c r="H380" s="2">
        <f>'Moving Avg'!G380</f>
        <v>63.065581999999978</v>
      </c>
      <c r="I380" s="2">
        <f>'Moving Avg'!H380</f>
        <v>71.997471499999989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  <c r="M380" s="7">
        <f t="shared" si="50"/>
        <v>25</v>
      </c>
      <c r="N380" s="7">
        <f t="shared" si="51"/>
        <v>100</v>
      </c>
      <c r="O380" s="7">
        <f t="shared" si="52"/>
        <v>0</v>
      </c>
      <c r="P380" s="7">
        <f t="shared" si="53"/>
        <v>33</v>
      </c>
      <c r="Q380" s="8">
        <f t="shared" si="54"/>
        <v>48.7</v>
      </c>
      <c r="R380" s="8">
        <f t="shared" si="55"/>
        <v>33.25</v>
      </c>
      <c r="S380" s="8">
        <f t="shared" si="56"/>
        <v>33.6</v>
      </c>
      <c r="T380" s="8">
        <f t="shared" si="57"/>
        <v>39.5</v>
      </c>
      <c r="U380" s="7">
        <f t="shared" si="58"/>
        <v>38.516666666666673</v>
      </c>
      <c r="V380" s="7">
        <f t="shared" si="59"/>
        <v>38.762500000000003</v>
      </c>
    </row>
    <row r="381" spans="1:22" ht="13.5" x14ac:dyDescent="0.25">
      <c r="A381" s="3">
        <f>RSI!A381</f>
        <v>42858</v>
      </c>
      <c r="B381" s="2">
        <f>RSI!B381</f>
        <v>60.504399999999997</v>
      </c>
      <c r="C381" s="2">
        <f>RSI!I381</f>
        <v>40.458304032451508</v>
      </c>
      <c r="D381" s="2">
        <f>MACD!E381</f>
        <v>-1.5877680546058457</v>
      </c>
      <c r="E381" s="2">
        <f>MACD!F381</f>
        <v>-1.1236926697170728</v>
      </c>
      <c r="F381" s="2">
        <f>'Moving Avg'!D381</f>
        <v>62.726320000000001</v>
      </c>
      <c r="G381" s="2">
        <f>'Moving Avg'!F381</f>
        <v>61.191565000000004</v>
      </c>
      <c r="H381" s="2">
        <f>'Moving Avg'!G381</f>
        <v>62.89751399999998</v>
      </c>
      <c r="I381" s="2">
        <f>'Moving Avg'!H381</f>
        <v>71.917779999999993</v>
      </c>
      <c r="J381" s="5" t="str">
        <f>OBV!F381</f>
        <v>BEARISH</v>
      </c>
      <c r="K381" s="5" t="str">
        <f>OBV!G381</f>
        <v>STRONG</v>
      </c>
      <c r="L381" s="5" t="str">
        <f>OBV!H381</f>
        <v>CONFIRMED BEARISH</v>
      </c>
      <c r="M381" s="7">
        <f t="shared" si="50"/>
        <v>25</v>
      </c>
      <c r="N381" s="7">
        <f t="shared" si="51"/>
        <v>100</v>
      </c>
      <c r="O381" s="7">
        <f t="shared" si="52"/>
        <v>0</v>
      </c>
      <c r="P381" s="7">
        <f t="shared" si="53"/>
        <v>33</v>
      </c>
      <c r="Q381" s="8">
        <f t="shared" si="54"/>
        <v>48.7</v>
      </c>
      <c r="R381" s="8">
        <f t="shared" si="55"/>
        <v>33.25</v>
      </c>
      <c r="S381" s="8">
        <f t="shared" si="56"/>
        <v>33.6</v>
      </c>
      <c r="T381" s="8">
        <f t="shared" si="57"/>
        <v>39.5</v>
      </c>
      <c r="U381" s="7">
        <f t="shared" si="58"/>
        <v>38.516666666666673</v>
      </c>
      <c r="V381" s="7">
        <f t="shared" si="59"/>
        <v>38.762500000000003</v>
      </c>
    </row>
    <row r="382" spans="1:22" ht="13.5" x14ac:dyDescent="0.25">
      <c r="A382" s="3">
        <f>RSI!A382</f>
        <v>42859</v>
      </c>
      <c r="B382" s="2">
        <f>RSI!B382</f>
        <v>60.504399999999997</v>
      </c>
      <c r="C382" s="2">
        <f>RSI!I382</f>
        <v>40.458304032451508</v>
      </c>
      <c r="D382" s="2">
        <f>MACD!E382</f>
        <v>-1.4623280748523726</v>
      </c>
      <c r="E382" s="2">
        <f>MACD!F382</f>
        <v>-1.1914197507441329</v>
      </c>
      <c r="F382" s="2">
        <f>'Moving Avg'!D382</f>
        <v>62.166080000000001</v>
      </c>
      <c r="G382" s="2">
        <f>'Moving Avg'!F382</f>
        <v>61.135540000000013</v>
      </c>
      <c r="H382" s="2">
        <f>'Moving Avg'!G382</f>
        <v>62.751853999999987</v>
      </c>
      <c r="I382" s="2">
        <f>'Moving Avg'!H382</f>
        <v>71.847120499999988</v>
      </c>
      <c r="J382" s="5" t="str">
        <f>OBV!F382</f>
        <v>BEARISH</v>
      </c>
      <c r="K382" s="5" t="str">
        <f>OBV!G382</f>
        <v>STRONG</v>
      </c>
      <c r="L382" s="5" t="str">
        <f>OBV!H382</f>
        <v>CONFIRMED BEARISH</v>
      </c>
      <c r="M382" s="7">
        <f t="shared" si="50"/>
        <v>25</v>
      </c>
      <c r="N382" s="7">
        <f t="shared" si="51"/>
        <v>100</v>
      </c>
      <c r="O382" s="7">
        <f t="shared" si="52"/>
        <v>0</v>
      </c>
      <c r="P382" s="7">
        <f t="shared" si="53"/>
        <v>33</v>
      </c>
      <c r="Q382" s="8">
        <f t="shared" si="54"/>
        <v>48.7</v>
      </c>
      <c r="R382" s="8">
        <f t="shared" si="55"/>
        <v>33.25</v>
      </c>
      <c r="S382" s="8">
        <f t="shared" si="56"/>
        <v>33.6</v>
      </c>
      <c r="T382" s="8">
        <f t="shared" si="57"/>
        <v>39.5</v>
      </c>
      <c r="U382" s="7">
        <f t="shared" si="58"/>
        <v>38.516666666666673</v>
      </c>
      <c r="V382" s="7">
        <f t="shared" si="59"/>
        <v>38.762500000000003</v>
      </c>
    </row>
    <row r="383" spans="1:22" ht="13.5" x14ac:dyDescent="0.25">
      <c r="A383" s="3">
        <f>RSI!A383</f>
        <v>42860</v>
      </c>
      <c r="B383" s="2">
        <f>RSI!B383</f>
        <v>62.179499999999997</v>
      </c>
      <c r="C383" s="2">
        <f>RSI!I383</f>
        <v>51.389360583929069</v>
      </c>
      <c r="D383" s="2">
        <f>MACD!E383</f>
        <v>-1.4714656625115907</v>
      </c>
      <c r="E383" s="2">
        <f>MACD!F383</f>
        <v>-1.2474289330976245</v>
      </c>
      <c r="F383" s="2">
        <f>'Moving Avg'!D383</f>
        <v>61.946460000000002</v>
      </c>
      <c r="G383" s="2">
        <f>'Moving Avg'!F383</f>
        <v>61.163270000000011</v>
      </c>
      <c r="H383" s="2">
        <f>'Moving Avg'!G383</f>
        <v>62.639695999999986</v>
      </c>
      <c r="I383" s="2">
        <f>'Moving Avg'!H383</f>
        <v>71.784836499999997</v>
      </c>
      <c r="J383" s="5" t="str">
        <f>OBV!F383</f>
        <v>BEARISH</v>
      </c>
      <c r="K383" s="5" t="str">
        <f>OBV!G383</f>
        <v>STRONG</v>
      </c>
      <c r="L383" s="5" t="str">
        <f>OBV!H383</f>
        <v>CONFIRMED BEARISH</v>
      </c>
      <c r="M383" s="7">
        <f t="shared" si="50"/>
        <v>25</v>
      </c>
      <c r="N383" s="7">
        <f t="shared" si="51"/>
        <v>100</v>
      </c>
      <c r="O383" s="7">
        <f t="shared" si="52"/>
        <v>0</v>
      </c>
      <c r="P383" s="7">
        <f t="shared" si="53"/>
        <v>33</v>
      </c>
      <c r="Q383" s="8">
        <f t="shared" si="54"/>
        <v>48.7</v>
      </c>
      <c r="R383" s="8">
        <f t="shared" si="55"/>
        <v>33.25</v>
      </c>
      <c r="S383" s="8">
        <f t="shared" si="56"/>
        <v>33.6</v>
      </c>
      <c r="T383" s="8">
        <f t="shared" si="57"/>
        <v>39.5</v>
      </c>
      <c r="U383" s="7">
        <f t="shared" si="58"/>
        <v>38.516666666666673</v>
      </c>
      <c r="V383" s="7">
        <f t="shared" si="59"/>
        <v>38.762500000000003</v>
      </c>
    </row>
    <row r="384" spans="1:22" ht="13.5" x14ac:dyDescent="0.25">
      <c r="A384" s="3">
        <f>RSI!A384</f>
        <v>42863</v>
      </c>
      <c r="B384" s="2">
        <f>RSI!B384</f>
        <v>60.319600000000001</v>
      </c>
      <c r="C384" s="2">
        <f>RSI!I384</f>
        <v>42.138999256866107</v>
      </c>
      <c r="D384" s="2">
        <f>MACD!E384</f>
        <v>-1.3431749900222414</v>
      </c>
      <c r="E384" s="2">
        <f>MACD!F384</f>
        <v>-1.2665781444825479</v>
      </c>
      <c r="F384" s="2">
        <f>'Moving Avg'!D384</f>
        <v>61.355980000000002</v>
      </c>
      <c r="G384" s="2">
        <f>'Moving Avg'!F384</f>
        <v>61.098005000000015</v>
      </c>
      <c r="H384" s="2">
        <f>'Moving Avg'!G384</f>
        <v>62.490339999999975</v>
      </c>
      <c r="I384" s="2">
        <f>'Moving Avg'!H384</f>
        <v>71.713253000000009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  <c r="M384" s="7">
        <f t="shared" si="50"/>
        <v>25</v>
      </c>
      <c r="N384" s="7">
        <f t="shared" si="51"/>
        <v>100</v>
      </c>
      <c r="O384" s="7">
        <f t="shared" si="52"/>
        <v>0</v>
      </c>
      <c r="P384" s="7">
        <f t="shared" si="53"/>
        <v>16.5</v>
      </c>
      <c r="Q384" s="8">
        <f t="shared" si="54"/>
        <v>46.225000000000001</v>
      </c>
      <c r="R384" s="8">
        <f t="shared" si="55"/>
        <v>29.125</v>
      </c>
      <c r="S384" s="8">
        <f t="shared" si="56"/>
        <v>26.175000000000001</v>
      </c>
      <c r="T384" s="8">
        <f t="shared" si="57"/>
        <v>35.375</v>
      </c>
      <c r="U384" s="7">
        <f t="shared" si="58"/>
        <v>33.841666666666661</v>
      </c>
      <c r="V384" s="7">
        <f t="shared" si="59"/>
        <v>34.224999999999994</v>
      </c>
    </row>
    <row r="385" spans="1:22" ht="13.5" x14ac:dyDescent="0.25">
      <c r="A385" s="3">
        <f>RSI!A385</f>
        <v>42864</v>
      </c>
      <c r="B385" s="2">
        <f>RSI!B385</f>
        <v>60.504399999999997</v>
      </c>
      <c r="C385" s="2">
        <f>RSI!I385</f>
        <v>43.232409158532128</v>
      </c>
      <c r="D385" s="2">
        <f>MACD!E385</f>
        <v>-0.78213842337078177</v>
      </c>
      <c r="E385" s="2">
        <f>MACD!F385</f>
        <v>-1.1696902002601948</v>
      </c>
      <c r="F385" s="2">
        <f>'Moving Avg'!D385</f>
        <v>60.802459999999996</v>
      </c>
      <c r="G385" s="2">
        <f>'Moving Avg'!F385</f>
        <v>61.180635000000009</v>
      </c>
      <c r="H385" s="2">
        <f>'Moving Avg'!G385</f>
        <v>62.355883999999975</v>
      </c>
      <c r="I385" s="2">
        <f>'Moving Avg'!H385</f>
        <v>71.645027500000012</v>
      </c>
      <c r="J385" s="5" t="str">
        <f>OBV!F385</f>
        <v>BULLISH</v>
      </c>
      <c r="K385" s="5" t="str">
        <f>OBV!G385</f>
        <v>WEAK</v>
      </c>
      <c r="L385" s="5" t="str">
        <f>OBV!H385</f>
        <v>BULLISH DIVERGENCE</v>
      </c>
      <c r="M385" s="7">
        <f t="shared" si="50"/>
        <v>25</v>
      </c>
      <c r="N385" s="7">
        <f t="shared" si="51"/>
        <v>0</v>
      </c>
      <c r="O385" s="7">
        <f t="shared" si="52"/>
        <v>0</v>
      </c>
      <c r="P385" s="7">
        <f t="shared" si="53"/>
        <v>50</v>
      </c>
      <c r="Q385" s="8">
        <f t="shared" si="54"/>
        <v>16.25</v>
      </c>
      <c r="R385" s="8">
        <f t="shared" si="55"/>
        <v>17.5</v>
      </c>
      <c r="S385" s="8">
        <f t="shared" si="56"/>
        <v>26.25</v>
      </c>
      <c r="T385" s="8">
        <f t="shared" si="57"/>
        <v>18.75</v>
      </c>
      <c r="U385" s="7">
        <f t="shared" si="58"/>
        <v>20</v>
      </c>
      <c r="V385" s="7">
        <f t="shared" si="59"/>
        <v>19.6875</v>
      </c>
    </row>
    <row r="386" spans="1:22" ht="13.5" x14ac:dyDescent="0.25">
      <c r="A386" s="3">
        <f>RSI!A386</f>
        <v>42865</v>
      </c>
      <c r="B386" s="2">
        <f>RSI!B386</f>
        <v>60.504399999999997</v>
      </c>
      <c r="C386" s="2">
        <f>RSI!I386</f>
        <v>43.232409158532128</v>
      </c>
      <c r="D386" s="2">
        <f>MACD!E386</f>
        <v>-0.32567571817809693</v>
      </c>
      <c r="E386" s="2">
        <f>MACD!F386</f>
        <v>-1.0008873038437753</v>
      </c>
      <c r="F386" s="2">
        <f>'Moving Avg'!D386</f>
        <v>60.802459999999996</v>
      </c>
      <c r="G386" s="2">
        <f>'Moving Avg'!F386</f>
        <v>61.263265000000011</v>
      </c>
      <c r="H386" s="2">
        <f>'Moving Avg'!G386</f>
        <v>62.222549999999963</v>
      </c>
      <c r="I386" s="2">
        <f>'Moving Avg'!H386</f>
        <v>71.576802000000001</v>
      </c>
      <c r="J386" s="5" t="str">
        <f>OBV!F386</f>
        <v>BULLISH</v>
      </c>
      <c r="K386" s="5" t="str">
        <f>OBV!G386</f>
        <v>WEAK</v>
      </c>
      <c r="L386" s="5" t="str">
        <f>OBV!H386</f>
        <v>NEUTRAL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33</v>
      </c>
      <c r="Q386" s="8">
        <f t="shared" si="54"/>
        <v>13.7</v>
      </c>
      <c r="R386" s="8">
        <f t="shared" si="55"/>
        <v>13.25</v>
      </c>
      <c r="S386" s="8">
        <f t="shared" si="56"/>
        <v>18.600000000000001</v>
      </c>
      <c r="T386" s="8">
        <f t="shared" si="57"/>
        <v>14.5</v>
      </c>
      <c r="U386" s="7">
        <f t="shared" si="58"/>
        <v>15.183333333333332</v>
      </c>
      <c r="V386" s="7">
        <f t="shared" si="59"/>
        <v>15.012499999999999</v>
      </c>
    </row>
    <row r="387" spans="1:22" ht="13.5" x14ac:dyDescent="0.25">
      <c r="A387" s="3">
        <f>RSI!A387</f>
        <v>42866</v>
      </c>
      <c r="B387" s="2">
        <f>RSI!B387</f>
        <v>60.504399999999997</v>
      </c>
      <c r="C387" s="2">
        <f>RSI!I387</f>
        <v>43.232409158532128</v>
      </c>
      <c r="D387" s="2">
        <f>MACD!E387</f>
        <v>6.7585668718486147E-2</v>
      </c>
      <c r="E387" s="2">
        <f>MACD!F387</f>
        <v>-0.78719270933132313</v>
      </c>
      <c r="F387" s="2">
        <f>'Moving Avg'!D387</f>
        <v>60.802459999999996</v>
      </c>
      <c r="G387" s="2">
        <f>'Moving Avg'!F387</f>
        <v>61.345895000000006</v>
      </c>
      <c r="H387" s="2">
        <f>'Moving Avg'!G387</f>
        <v>62.088093999999963</v>
      </c>
      <c r="I387" s="2">
        <f>'Moving Avg'!H387</f>
        <v>71.508576500000004</v>
      </c>
      <c r="J387" s="5" t="str">
        <f>OBV!F387</f>
        <v>BULLISH</v>
      </c>
      <c r="K387" s="5" t="str">
        <f>OBV!G387</f>
        <v>WEAK</v>
      </c>
      <c r="L387" s="5" t="str">
        <f>OBV!H387</f>
        <v>NEUTRAL</v>
      </c>
      <c r="M387" s="7">
        <f t="shared" si="60"/>
        <v>25</v>
      </c>
      <c r="N387" s="7">
        <f t="shared" si="61"/>
        <v>0</v>
      </c>
      <c r="O387" s="7">
        <f t="shared" si="62"/>
        <v>0</v>
      </c>
      <c r="P387" s="7">
        <f t="shared" si="63"/>
        <v>33</v>
      </c>
      <c r="Q387" s="8">
        <f t="shared" ref="Q387:Q450" si="64">0.35*M387+N387*0.35+O387*0.15+P387*0.15</f>
        <v>13.7</v>
      </c>
      <c r="R387" s="8">
        <f t="shared" ref="R387:R450" si="65">M387*0.2+N387*0.2+O387*0.35+P387*0.25</f>
        <v>13.25</v>
      </c>
      <c r="S387" s="8">
        <f t="shared" ref="S387:S450" si="66">M387*0.15+N387*0.15+O387*0.25+P387*0.45</f>
        <v>18.600000000000001</v>
      </c>
      <c r="T387" s="8">
        <f t="shared" ref="T387:T450" si="67">0.25*SUM(M387:P387)</f>
        <v>14.5</v>
      </c>
      <c r="U387" s="7">
        <f t="shared" ref="U387:U450" si="68">SUM(Q387:S387)/3</f>
        <v>15.183333333333332</v>
      </c>
      <c r="V387" s="7">
        <f t="shared" ref="V387:V450" si="69">SUM(Q387:T387)/4</f>
        <v>15.012499999999999</v>
      </c>
    </row>
    <row r="388" spans="1:22" ht="13.5" x14ac:dyDescent="0.25">
      <c r="A388" s="3">
        <f>RSI!A388</f>
        <v>42867</v>
      </c>
      <c r="B388" s="2">
        <f>RSI!B388</f>
        <v>60.504399999999997</v>
      </c>
      <c r="C388" s="2">
        <f>RSI!I388</f>
        <v>43.232409158532128</v>
      </c>
      <c r="D388" s="2">
        <f>MACD!E388</f>
        <v>0.40254104969195481</v>
      </c>
      <c r="E388" s="2">
        <f>MACD!F388</f>
        <v>-0.54924595752666749</v>
      </c>
      <c r="F388" s="2">
        <f>'Moving Avg'!D388</f>
        <v>60.467439999999996</v>
      </c>
      <c r="G388" s="2">
        <f>'Moving Avg'!F388</f>
        <v>61.428525000000015</v>
      </c>
      <c r="H388" s="2">
        <f>'Moving Avg'!G388</f>
        <v>61.953637999999962</v>
      </c>
      <c r="I388" s="2">
        <f>'Moving Avg'!H388</f>
        <v>71.440351000000007</v>
      </c>
      <c r="J388" s="5" t="str">
        <f>OBV!F388</f>
        <v>BULLISH</v>
      </c>
      <c r="K388" s="5" t="str">
        <f>OBV!G388</f>
        <v>WEAK</v>
      </c>
      <c r="L388" s="5" t="str">
        <f>OBV!H388</f>
        <v>BULLISH DIVERGENCE</v>
      </c>
      <c r="M388" s="7">
        <f t="shared" si="60"/>
        <v>25</v>
      </c>
      <c r="N388" s="7">
        <f t="shared" si="61"/>
        <v>0</v>
      </c>
      <c r="O388" s="7">
        <f t="shared" si="62"/>
        <v>0</v>
      </c>
      <c r="P388" s="7">
        <f t="shared" si="63"/>
        <v>50</v>
      </c>
      <c r="Q388" s="8">
        <f t="shared" si="64"/>
        <v>16.25</v>
      </c>
      <c r="R388" s="8">
        <f t="shared" si="65"/>
        <v>17.5</v>
      </c>
      <c r="S388" s="8">
        <f t="shared" si="66"/>
        <v>26.25</v>
      </c>
      <c r="T388" s="8">
        <f t="shared" si="67"/>
        <v>18.75</v>
      </c>
      <c r="U388" s="7">
        <f t="shared" si="68"/>
        <v>20</v>
      </c>
      <c r="V388" s="7">
        <f t="shared" si="69"/>
        <v>19.6875</v>
      </c>
    </row>
    <row r="389" spans="1:22" ht="13.5" x14ac:dyDescent="0.25">
      <c r="A389" s="3">
        <f>RSI!A389</f>
        <v>42870</v>
      </c>
      <c r="B389" s="2">
        <f>RSI!B389</f>
        <v>60.504399999999997</v>
      </c>
      <c r="C389" s="2">
        <f>RSI!I389</f>
        <v>43.232409158532128</v>
      </c>
      <c r="D389" s="2">
        <f>MACD!E389</f>
        <v>0.69112499718179521</v>
      </c>
      <c r="E389" s="2">
        <f>MACD!F389</f>
        <v>-0.30117176658497502</v>
      </c>
      <c r="F389" s="2">
        <f>'Moving Avg'!D389</f>
        <v>60.504399999999997</v>
      </c>
      <c r="G389" s="2">
        <f>'Moving Avg'!F389</f>
        <v>61.425720000000013</v>
      </c>
      <c r="H389" s="2">
        <f>'Moving Avg'!G389</f>
        <v>61.819181999999962</v>
      </c>
      <c r="I389" s="2">
        <f>'Moving Avg'!H389</f>
        <v>71.372125499999996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  <c r="M389" s="7">
        <f t="shared" si="60"/>
        <v>25</v>
      </c>
      <c r="N389" s="7">
        <f t="shared" si="61"/>
        <v>0</v>
      </c>
      <c r="O389" s="7">
        <f t="shared" si="62"/>
        <v>0</v>
      </c>
      <c r="P389" s="7">
        <f t="shared" si="63"/>
        <v>67</v>
      </c>
      <c r="Q389" s="8">
        <f t="shared" si="64"/>
        <v>18.799999999999997</v>
      </c>
      <c r="R389" s="8">
        <f t="shared" si="65"/>
        <v>21.75</v>
      </c>
      <c r="S389" s="8">
        <f t="shared" si="66"/>
        <v>33.900000000000006</v>
      </c>
      <c r="T389" s="8">
        <f t="shared" si="67"/>
        <v>23</v>
      </c>
      <c r="U389" s="7">
        <f t="shared" si="68"/>
        <v>24.816666666666666</v>
      </c>
      <c r="V389" s="7">
        <f t="shared" si="69"/>
        <v>24.362500000000001</v>
      </c>
    </row>
    <row r="390" spans="1:22" ht="13.5" x14ac:dyDescent="0.25">
      <c r="A390" s="3">
        <f>RSI!A390</f>
        <v>42871</v>
      </c>
      <c r="B390" s="2">
        <f>RSI!B390</f>
        <v>60.504399999999997</v>
      </c>
      <c r="C390" s="2">
        <f>RSI!I390</f>
        <v>43.232409158532128</v>
      </c>
      <c r="D390" s="2">
        <f>MACD!E390</f>
        <v>0.940887064335584</v>
      </c>
      <c r="E390" s="2">
        <f>MACD!F390</f>
        <v>-5.2760000400863205E-2</v>
      </c>
      <c r="F390" s="2">
        <f>'Moving Avg'!D390</f>
        <v>60.504399999999997</v>
      </c>
      <c r="G390" s="2">
        <f>'Moving Avg'!F390</f>
        <v>61.42291500000001</v>
      </c>
      <c r="H390" s="2">
        <f>'Moving Avg'!G390</f>
        <v>61.684725999999962</v>
      </c>
      <c r="I390" s="2">
        <f>'Moving Avg'!H390</f>
        <v>71.303899999999999</v>
      </c>
      <c r="J390" s="5" t="str">
        <f>OBV!F390</f>
        <v>NEUTRAL</v>
      </c>
      <c r="K390" s="5" t="str">
        <f>OBV!G390</f>
        <v>NEUTRAL</v>
      </c>
      <c r="L390" s="5" t="str">
        <f>OBV!H390</f>
        <v>NEUTRAL</v>
      </c>
      <c r="M390" s="7">
        <f t="shared" si="60"/>
        <v>25</v>
      </c>
      <c r="N390" s="7">
        <f t="shared" si="61"/>
        <v>0</v>
      </c>
      <c r="O390" s="7">
        <f t="shared" si="62"/>
        <v>0</v>
      </c>
      <c r="P390" s="7">
        <f t="shared" si="63"/>
        <v>33</v>
      </c>
      <c r="Q390" s="8">
        <f t="shared" si="64"/>
        <v>13.7</v>
      </c>
      <c r="R390" s="8">
        <f t="shared" si="65"/>
        <v>13.25</v>
      </c>
      <c r="S390" s="8">
        <f t="shared" si="66"/>
        <v>18.600000000000001</v>
      </c>
      <c r="T390" s="8">
        <f t="shared" si="67"/>
        <v>14.5</v>
      </c>
      <c r="U390" s="7">
        <f t="shared" si="68"/>
        <v>15.183333333333332</v>
      </c>
      <c r="V390" s="7">
        <f t="shared" si="69"/>
        <v>15.012499999999999</v>
      </c>
    </row>
    <row r="391" spans="1:22" ht="13.5" x14ac:dyDescent="0.25">
      <c r="A391" s="3">
        <f>RSI!A391</f>
        <v>42872</v>
      </c>
      <c r="B391" s="2">
        <f>RSI!B391</f>
        <v>60.504399999999997</v>
      </c>
      <c r="C391" s="2">
        <f>RSI!I391</f>
        <v>43.232409158532128</v>
      </c>
      <c r="D391" s="2">
        <f>MACD!E391</f>
        <v>0.73160222162888289</v>
      </c>
      <c r="E391" s="2">
        <f>MACD!F391</f>
        <v>0.10411244400508603</v>
      </c>
      <c r="F391" s="2">
        <f>'Moving Avg'!D391</f>
        <v>60.504399999999997</v>
      </c>
      <c r="G391" s="2">
        <f>'Moving Avg'!F391</f>
        <v>61.42291500000001</v>
      </c>
      <c r="H391" s="2">
        <f>'Moving Avg'!G391</f>
        <v>61.550269999999962</v>
      </c>
      <c r="I391" s="2">
        <f>'Moving Avg'!H391</f>
        <v>71.235674499999988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  <c r="M391" s="7">
        <f t="shared" si="60"/>
        <v>25</v>
      </c>
      <c r="N391" s="7">
        <f t="shared" si="61"/>
        <v>0</v>
      </c>
      <c r="O391" s="7">
        <f t="shared" si="62"/>
        <v>0</v>
      </c>
      <c r="P391" s="7">
        <f t="shared" si="63"/>
        <v>33</v>
      </c>
      <c r="Q391" s="8">
        <f t="shared" si="64"/>
        <v>13.7</v>
      </c>
      <c r="R391" s="8">
        <f t="shared" si="65"/>
        <v>13.25</v>
      </c>
      <c r="S391" s="8">
        <f t="shared" si="66"/>
        <v>18.600000000000001</v>
      </c>
      <c r="T391" s="8">
        <f t="shared" si="67"/>
        <v>14.5</v>
      </c>
      <c r="U391" s="7">
        <f t="shared" si="68"/>
        <v>15.183333333333332</v>
      </c>
      <c r="V391" s="7">
        <f t="shared" si="69"/>
        <v>15.012499999999999</v>
      </c>
    </row>
    <row r="392" spans="1:22" ht="13.5" x14ac:dyDescent="0.25">
      <c r="A392" s="3">
        <f>RSI!A392</f>
        <v>42873</v>
      </c>
      <c r="B392" s="2">
        <f>RSI!B392</f>
        <v>60.504399999999997</v>
      </c>
      <c r="C392" s="2">
        <f>RSI!I392</f>
        <v>43.232409158532128</v>
      </c>
      <c r="D392" s="2">
        <f>MACD!E392</f>
        <v>0.55929526826461995</v>
      </c>
      <c r="E392" s="2">
        <f>MACD!F392</f>
        <v>0.19514900885699282</v>
      </c>
      <c r="F392" s="2">
        <f>'Moving Avg'!D392</f>
        <v>60.504399999999997</v>
      </c>
      <c r="G392" s="2">
        <f>'Moving Avg'!F392</f>
        <v>61.42291500000001</v>
      </c>
      <c r="H392" s="2">
        <f>'Moving Avg'!G392</f>
        <v>61.415813999999955</v>
      </c>
      <c r="I392" s="2">
        <f>'Moving Avg'!H392</f>
        <v>71.16771949999999</v>
      </c>
      <c r="J392" s="5" t="str">
        <f>OBV!F392</f>
        <v>NEUTRAL</v>
      </c>
      <c r="K392" s="5" t="str">
        <f>OBV!G392</f>
        <v>NEUTRAL</v>
      </c>
      <c r="L392" s="5" t="str">
        <f>OBV!H392</f>
        <v>NEUTRAL</v>
      </c>
      <c r="M392" s="7">
        <f t="shared" si="60"/>
        <v>25</v>
      </c>
      <c r="N392" s="7">
        <f t="shared" si="61"/>
        <v>0</v>
      </c>
      <c r="O392" s="7">
        <f t="shared" si="62"/>
        <v>0</v>
      </c>
      <c r="P392" s="7">
        <f t="shared" si="63"/>
        <v>33</v>
      </c>
      <c r="Q392" s="8">
        <f t="shared" si="64"/>
        <v>13.7</v>
      </c>
      <c r="R392" s="8">
        <f t="shared" si="65"/>
        <v>13.25</v>
      </c>
      <c r="S392" s="8">
        <f t="shared" si="66"/>
        <v>18.600000000000001</v>
      </c>
      <c r="T392" s="8">
        <f t="shared" si="67"/>
        <v>14.5</v>
      </c>
      <c r="U392" s="7">
        <f t="shared" si="68"/>
        <v>15.183333333333332</v>
      </c>
      <c r="V392" s="7">
        <f t="shared" si="69"/>
        <v>15.012499999999999</v>
      </c>
    </row>
    <row r="393" spans="1:22" ht="13.5" x14ac:dyDescent="0.25">
      <c r="A393" s="3">
        <f>RSI!A393</f>
        <v>42874</v>
      </c>
      <c r="B393" s="2">
        <f>RSI!B393</f>
        <v>60.504399999999997</v>
      </c>
      <c r="C393" s="2">
        <f>RSI!I393</f>
        <v>43.232409158532128</v>
      </c>
      <c r="D393" s="2">
        <f>MACD!E393</f>
        <v>0.67563090003604032</v>
      </c>
      <c r="E393" s="2">
        <f>MACD!F393</f>
        <v>0.29124538709280234</v>
      </c>
      <c r="F393" s="2">
        <f>'Moving Avg'!D393</f>
        <v>60.504399999999997</v>
      </c>
      <c r="G393" s="2">
        <f>'Moving Avg'!F393</f>
        <v>61.42291500000001</v>
      </c>
      <c r="H393" s="2">
        <f>'Moving Avg'!G393</f>
        <v>61.281357999999948</v>
      </c>
      <c r="I393" s="2">
        <f>'Moving Avg'!H393</f>
        <v>71.099764499999978</v>
      </c>
      <c r="J393" s="5" t="str">
        <f>OBV!F393</f>
        <v>NEUTRAL</v>
      </c>
      <c r="K393" s="5" t="str">
        <f>OBV!G393</f>
        <v>NEUTRAL</v>
      </c>
      <c r="L393" s="5" t="str">
        <f>OBV!H393</f>
        <v>NEUTRAL</v>
      </c>
      <c r="M393" s="7">
        <f t="shared" si="60"/>
        <v>25</v>
      </c>
      <c r="N393" s="7">
        <f t="shared" si="61"/>
        <v>0</v>
      </c>
      <c r="O393" s="7">
        <f t="shared" si="62"/>
        <v>0</v>
      </c>
      <c r="P393" s="7">
        <f t="shared" si="63"/>
        <v>33</v>
      </c>
      <c r="Q393" s="8">
        <f t="shared" si="64"/>
        <v>13.7</v>
      </c>
      <c r="R393" s="8">
        <f t="shared" si="65"/>
        <v>13.25</v>
      </c>
      <c r="S393" s="8">
        <f t="shared" si="66"/>
        <v>18.600000000000001</v>
      </c>
      <c r="T393" s="8">
        <f t="shared" si="67"/>
        <v>14.5</v>
      </c>
      <c r="U393" s="7">
        <f t="shared" si="68"/>
        <v>15.183333333333332</v>
      </c>
      <c r="V393" s="7">
        <f t="shared" si="69"/>
        <v>15.012499999999999</v>
      </c>
    </row>
    <row r="394" spans="1:22" ht="13.5" x14ac:dyDescent="0.25">
      <c r="A394" s="3">
        <f>RSI!A394</f>
        <v>42877</v>
      </c>
      <c r="B394" s="2">
        <f>RSI!B394</f>
        <v>61.064700000000002</v>
      </c>
      <c r="C394" s="2">
        <f>RSI!I394</f>
        <v>48.932980425213131</v>
      </c>
      <c r="D394" s="2">
        <f>MACD!E394</f>
        <v>0.45052484629528777</v>
      </c>
      <c r="E394" s="2">
        <f>MACD!F394</f>
        <v>0.32310127893329943</v>
      </c>
      <c r="F394" s="2">
        <f>'Moving Avg'!D394</f>
        <v>60.616459999999996</v>
      </c>
      <c r="G394" s="2">
        <f>'Moving Avg'!F394</f>
        <v>61.450930000000007</v>
      </c>
      <c r="H394" s="2">
        <f>'Moving Avg'!G394</f>
        <v>61.158107999999949</v>
      </c>
      <c r="I394" s="2">
        <f>'Moving Avg'!H394</f>
        <v>71.034610999999984</v>
      </c>
      <c r="J394" s="5" t="str">
        <f>OBV!F394</f>
        <v>BULLISH</v>
      </c>
      <c r="K394" s="5" t="str">
        <f>OBV!G394</f>
        <v>NEUTRAL</v>
      </c>
      <c r="L394" s="5" t="str">
        <f>OBV!H394</f>
        <v>CONFIRMED BULLISH</v>
      </c>
      <c r="M394" s="7">
        <f t="shared" si="60"/>
        <v>25</v>
      </c>
      <c r="N394" s="7">
        <f t="shared" si="61"/>
        <v>0</v>
      </c>
      <c r="O394" s="7">
        <f t="shared" si="62"/>
        <v>0</v>
      </c>
      <c r="P394" s="7">
        <f t="shared" si="63"/>
        <v>83.5</v>
      </c>
      <c r="Q394" s="8">
        <f t="shared" si="64"/>
        <v>21.274999999999999</v>
      </c>
      <c r="R394" s="8">
        <f t="shared" si="65"/>
        <v>25.875</v>
      </c>
      <c r="S394" s="8">
        <f t="shared" si="66"/>
        <v>41.325000000000003</v>
      </c>
      <c r="T394" s="8">
        <f t="shared" si="67"/>
        <v>27.125</v>
      </c>
      <c r="U394" s="7">
        <f t="shared" si="68"/>
        <v>29.491666666666664</v>
      </c>
      <c r="V394" s="7">
        <f t="shared" si="69"/>
        <v>28.9</v>
      </c>
    </row>
    <row r="395" spans="1:22" ht="13.5" x14ac:dyDescent="0.25">
      <c r="A395" s="3">
        <f>RSI!A395</f>
        <v>42878</v>
      </c>
      <c r="B395" s="2">
        <f>RSI!B395</f>
        <v>60.504399999999997</v>
      </c>
      <c r="C395" s="2">
        <f>RSI!I395</f>
        <v>44.157599151933852</v>
      </c>
      <c r="D395" s="2">
        <f>MACD!E395</f>
        <v>0.33046882303634817</v>
      </c>
      <c r="E395" s="2">
        <f>MACD!F395</f>
        <v>0.32457478775390919</v>
      </c>
      <c r="F395" s="2">
        <f>'Moving Avg'!D395</f>
        <v>60.616459999999996</v>
      </c>
      <c r="G395" s="2">
        <f>'Moving Avg'!F395</f>
        <v>61.302470000000007</v>
      </c>
      <c r="H395" s="2">
        <f>'Moving Avg'!G395</f>
        <v>61.023651999999949</v>
      </c>
      <c r="I395" s="2">
        <f>'Moving Avg'!H395</f>
        <v>70.966655999999986</v>
      </c>
      <c r="J395" s="5" t="str">
        <f>OBV!F395</f>
        <v>NEUTRAL</v>
      </c>
      <c r="K395" s="5" t="str">
        <f>OBV!G395</f>
        <v>NEUTRAL</v>
      </c>
      <c r="L395" s="5" t="str">
        <f>OBV!H395</f>
        <v>NEUTRAL</v>
      </c>
      <c r="M395" s="7">
        <f t="shared" si="60"/>
        <v>25</v>
      </c>
      <c r="N395" s="7">
        <f t="shared" si="61"/>
        <v>0</v>
      </c>
      <c r="O395" s="7">
        <f t="shared" si="62"/>
        <v>0</v>
      </c>
      <c r="P395" s="7">
        <f t="shared" si="63"/>
        <v>33</v>
      </c>
      <c r="Q395" s="8">
        <f t="shared" si="64"/>
        <v>13.7</v>
      </c>
      <c r="R395" s="8">
        <f t="shared" si="65"/>
        <v>13.25</v>
      </c>
      <c r="S395" s="8">
        <f t="shared" si="66"/>
        <v>18.600000000000001</v>
      </c>
      <c r="T395" s="8">
        <f t="shared" si="67"/>
        <v>14.5</v>
      </c>
      <c r="U395" s="7">
        <f t="shared" si="68"/>
        <v>15.183333333333332</v>
      </c>
      <c r="V395" s="7">
        <f t="shared" si="69"/>
        <v>15.012499999999999</v>
      </c>
    </row>
    <row r="396" spans="1:22" ht="13.5" x14ac:dyDescent="0.25">
      <c r="A396" s="3">
        <f>RSI!A396</f>
        <v>42879</v>
      </c>
      <c r="B396" s="2">
        <f>RSI!B396</f>
        <v>60.784599999999998</v>
      </c>
      <c r="C396" s="2">
        <f>RSI!I396</f>
        <v>46.946009162374615</v>
      </c>
      <c r="D396" s="2">
        <f>MACD!E396</f>
        <v>0.21188625412366235</v>
      </c>
      <c r="E396" s="2">
        <f>MACD!F396</f>
        <v>0.30203708102785987</v>
      </c>
      <c r="F396" s="2">
        <f>'Moving Avg'!D396</f>
        <v>60.672499999999999</v>
      </c>
      <c r="G396" s="2">
        <f>'Moving Avg'!F396</f>
        <v>61.176420000000007</v>
      </c>
      <c r="H396" s="2">
        <f>'Moving Avg'!G396</f>
        <v>60.899281999999943</v>
      </c>
      <c r="I396" s="2">
        <f>'Moving Avg'!H396</f>
        <v>70.90010199999999</v>
      </c>
      <c r="J396" s="5" t="str">
        <f>OBV!F396</f>
        <v>BULLISH</v>
      </c>
      <c r="K396" s="5" t="str">
        <f>OBV!G396</f>
        <v>WEAK</v>
      </c>
      <c r="L396" s="5" t="str">
        <f>OBV!H396</f>
        <v>CONFIRMED BULLISH</v>
      </c>
      <c r="M396" s="7">
        <f t="shared" si="60"/>
        <v>25</v>
      </c>
      <c r="N396" s="7">
        <f t="shared" si="61"/>
        <v>100</v>
      </c>
      <c r="O396" s="7">
        <f t="shared" si="62"/>
        <v>0</v>
      </c>
      <c r="P396" s="7">
        <f t="shared" si="63"/>
        <v>67</v>
      </c>
      <c r="Q396" s="8">
        <f t="shared" si="64"/>
        <v>53.8</v>
      </c>
      <c r="R396" s="8">
        <f t="shared" si="65"/>
        <v>41.75</v>
      </c>
      <c r="S396" s="8">
        <f t="shared" si="66"/>
        <v>48.900000000000006</v>
      </c>
      <c r="T396" s="8">
        <f t="shared" si="67"/>
        <v>48</v>
      </c>
      <c r="U396" s="7">
        <f t="shared" si="68"/>
        <v>48.15</v>
      </c>
      <c r="V396" s="7">
        <f t="shared" si="69"/>
        <v>48.112499999999997</v>
      </c>
    </row>
    <row r="397" spans="1:22" ht="13.5" x14ac:dyDescent="0.25">
      <c r="A397" s="3">
        <f>RSI!A397</f>
        <v>42880</v>
      </c>
      <c r="B397" s="2">
        <f>RSI!B397</f>
        <v>60.784599999999998</v>
      </c>
      <c r="C397" s="2">
        <f>RSI!I397</f>
        <v>46.946009162374615</v>
      </c>
      <c r="D397" s="2">
        <f>MACD!E397</f>
        <v>0.11337186247840947</v>
      </c>
      <c r="E397" s="2">
        <f>MACD!F397</f>
        <v>0.26430403731796981</v>
      </c>
      <c r="F397" s="2">
        <f>'Moving Avg'!D397</f>
        <v>60.728539999999995</v>
      </c>
      <c r="G397" s="2">
        <f>'Moving Avg'!F397</f>
        <v>61.050370000000008</v>
      </c>
      <c r="H397" s="2">
        <f>'Moving Avg'!G397</f>
        <v>60.835193999999944</v>
      </c>
      <c r="I397" s="2">
        <f>'Moving Avg'!H397</f>
        <v>70.833547999999993</v>
      </c>
      <c r="J397" s="5" t="str">
        <f>OBV!F397</f>
        <v>BULLISH</v>
      </c>
      <c r="K397" s="5" t="str">
        <f>OBV!G397</f>
        <v>WEAK</v>
      </c>
      <c r="L397" s="5" t="str">
        <f>OBV!H397</f>
        <v>CONFIRMED BULLISH</v>
      </c>
      <c r="M397" s="7">
        <f t="shared" si="60"/>
        <v>25</v>
      </c>
      <c r="N397" s="7">
        <f t="shared" si="61"/>
        <v>100</v>
      </c>
      <c r="O397" s="7">
        <f t="shared" si="62"/>
        <v>0</v>
      </c>
      <c r="P397" s="7">
        <f t="shared" si="63"/>
        <v>67</v>
      </c>
      <c r="Q397" s="8">
        <f t="shared" si="64"/>
        <v>53.8</v>
      </c>
      <c r="R397" s="8">
        <f t="shared" si="65"/>
        <v>41.75</v>
      </c>
      <c r="S397" s="8">
        <f t="shared" si="66"/>
        <v>48.900000000000006</v>
      </c>
      <c r="T397" s="8">
        <f t="shared" si="67"/>
        <v>48</v>
      </c>
      <c r="U397" s="7">
        <f t="shared" si="68"/>
        <v>48.15</v>
      </c>
      <c r="V397" s="7">
        <f t="shared" si="69"/>
        <v>48.112499999999997</v>
      </c>
    </row>
    <row r="398" spans="1:22" ht="13.5" x14ac:dyDescent="0.25">
      <c r="A398" s="3">
        <f>RSI!A398</f>
        <v>42881</v>
      </c>
      <c r="B398" s="2">
        <f>RSI!B398</f>
        <v>60.784599999999998</v>
      </c>
      <c r="C398" s="2">
        <f>RSI!I398</f>
        <v>46.946009162374615</v>
      </c>
      <c r="D398" s="2">
        <f>MACD!E398</f>
        <v>3.1703072870548965E-2</v>
      </c>
      <c r="E398" s="2">
        <f>MACD!F398</f>
        <v>0.21778384442848564</v>
      </c>
      <c r="F398" s="2">
        <f>'Moving Avg'!D398</f>
        <v>60.784580000000005</v>
      </c>
      <c r="G398" s="2">
        <f>'Moving Avg'!F398</f>
        <v>60.925719999999998</v>
      </c>
      <c r="H398" s="2">
        <f>'Moving Avg'!G398</f>
        <v>60.844493999999948</v>
      </c>
      <c r="I398" s="2">
        <f>'Moving Avg'!H398</f>
        <v>70.766993999999997</v>
      </c>
      <c r="J398" s="5" t="str">
        <f>OBV!F398</f>
        <v>BULLISH</v>
      </c>
      <c r="K398" s="5" t="str">
        <f>OBV!G398</f>
        <v>WEAK</v>
      </c>
      <c r="L398" s="5" t="str">
        <f>OBV!H398</f>
        <v>CONFIRMED BULLISH</v>
      </c>
      <c r="M398" s="7">
        <f t="shared" si="60"/>
        <v>25</v>
      </c>
      <c r="N398" s="7">
        <f t="shared" si="61"/>
        <v>100</v>
      </c>
      <c r="O398" s="7">
        <f t="shared" si="62"/>
        <v>0</v>
      </c>
      <c r="P398" s="7">
        <f t="shared" si="63"/>
        <v>67</v>
      </c>
      <c r="Q398" s="8">
        <f t="shared" si="64"/>
        <v>53.8</v>
      </c>
      <c r="R398" s="8">
        <f t="shared" si="65"/>
        <v>41.75</v>
      </c>
      <c r="S398" s="8">
        <f t="shared" si="66"/>
        <v>48.900000000000006</v>
      </c>
      <c r="T398" s="8">
        <f t="shared" si="67"/>
        <v>48</v>
      </c>
      <c r="U398" s="7">
        <f t="shared" si="68"/>
        <v>48.15</v>
      </c>
      <c r="V398" s="7">
        <f t="shared" si="69"/>
        <v>48.112499999999997</v>
      </c>
    </row>
    <row r="399" spans="1:22" ht="13.5" x14ac:dyDescent="0.25">
      <c r="A399" s="3">
        <f>RSI!A399</f>
        <v>42884</v>
      </c>
      <c r="B399" s="2">
        <f>RSI!B399</f>
        <v>60.784599999999998</v>
      </c>
      <c r="C399" s="2">
        <f>RSI!I399</f>
        <v>46.946009162374615</v>
      </c>
      <c r="D399" s="2">
        <f>MACD!E399</f>
        <v>-3.5836897025866676E-2</v>
      </c>
      <c r="E399" s="2">
        <f>MACD!F399</f>
        <v>0.16705969613761518</v>
      </c>
      <c r="F399" s="2">
        <f>'Moving Avg'!D399</f>
        <v>60.728560000000002</v>
      </c>
      <c r="G399" s="2">
        <f>'Moving Avg'!F399</f>
        <v>60.801349999999999</v>
      </c>
      <c r="H399" s="2">
        <f>'Moving Avg'!G399</f>
        <v>60.850097999999953</v>
      </c>
      <c r="I399" s="2">
        <f>'Moving Avg'!H399</f>
        <v>70.70044</v>
      </c>
      <c r="J399" s="5" t="str">
        <f>OBV!F399</f>
        <v>BULLISH</v>
      </c>
      <c r="K399" s="5" t="str">
        <f>OBV!G399</f>
        <v>WEAK</v>
      </c>
      <c r="L399" s="5" t="str">
        <f>OBV!H399</f>
        <v>BULLISH DIVERGENCE</v>
      </c>
      <c r="M399" s="7">
        <f t="shared" si="60"/>
        <v>25</v>
      </c>
      <c r="N399" s="7">
        <f t="shared" si="61"/>
        <v>100</v>
      </c>
      <c r="O399" s="7">
        <f t="shared" si="62"/>
        <v>0</v>
      </c>
      <c r="P399" s="7">
        <f t="shared" si="63"/>
        <v>50</v>
      </c>
      <c r="Q399" s="8">
        <f t="shared" si="64"/>
        <v>51.25</v>
      </c>
      <c r="R399" s="8">
        <f t="shared" si="65"/>
        <v>37.5</v>
      </c>
      <c r="S399" s="8">
        <f t="shared" si="66"/>
        <v>41.25</v>
      </c>
      <c r="T399" s="8">
        <f t="shared" si="67"/>
        <v>43.75</v>
      </c>
      <c r="U399" s="7">
        <f t="shared" si="68"/>
        <v>43.333333333333336</v>
      </c>
      <c r="V399" s="7">
        <f t="shared" si="69"/>
        <v>43.4375</v>
      </c>
    </row>
    <row r="400" spans="1:22" ht="13.5" x14ac:dyDescent="0.25">
      <c r="A400" s="3">
        <f>RSI!A400</f>
        <v>42885</v>
      </c>
      <c r="B400" s="2">
        <f>RSI!B400</f>
        <v>58.963799999999999</v>
      </c>
      <c r="C400" s="2">
        <f>RSI!I400</f>
        <v>32.682173424158151</v>
      </c>
      <c r="D400" s="2">
        <f>MACD!E400</f>
        <v>4.3336481511424552E-2</v>
      </c>
      <c r="E400" s="2">
        <f>MACD!F400</f>
        <v>0.14231505321237706</v>
      </c>
      <c r="F400" s="2">
        <f>'Moving Avg'!D400</f>
        <v>60.420439999999999</v>
      </c>
      <c r="G400" s="2">
        <f>'Moving Avg'!F400</f>
        <v>60.585939999999994</v>
      </c>
      <c r="H400" s="2">
        <f>'Moving Avg'!G400</f>
        <v>60.873739999999955</v>
      </c>
      <c r="I400" s="2">
        <f>'Moving Avg'!H400</f>
        <v>70.624781999999996</v>
      </c>
      <c r="J400" s="5" t="str">
        <f>OBV!F400</f>
        <v>BULLISH</v>
      </c>
      <c r="K400" s="5" t="str">
        <f>OBV!G400</f>
        <v>NEUTRAL</v>
      </c>
      <c r="L400" s="5" t="str">
        <f>OBV!H400</f>
        <v>BULLISH DIVERGENCE</v>
      </c>
      <c r="M400" s="7">
        <f t="shared" si="60"/>
        <v>25</v>
      </c>
      <c r="N400" s="7">
        <f t="shared" si="61"/>
        <v>100</v>
      </c>
      <c r="O400" s="7">
        <f t="shared" si="62"/>
        <v>0</v>
      </c>
      <c r="P400" s="7">
        <f t="shared" si="63"/>
        <v>66.5</v>
      </c>
      <c r="Q400" s="8">
        <f t="shared" si="64"/>
        <v>53.725000000000001</v>
      </c>
      <c r="R400" s="8">
        <f t="shared" si="65"/>
        <v>41.625</v>
      </c>
      <c r="S400" s="8">
        <f t="shared" si="66"/>
        <v>48.674999999999997</v>
      </c>
      <c r="T400" s="8">
        <f t="shared" si="67"/>
        <v>47.875</v>
      </c>
      <c r="U400" s="7">
        <f t="shared" si="68"/>
        <v>48.008333333333326</v>
      </c>
      <c r="V400" s="7">
        <f t="shared" si="69"/>
        <v>47.974999999999994</v>
      </c>
    </row>
    <row r="401" spans="1:22" ht="13.5" x14ac:dyDescent="0.25">
      <c r="A401" s="3">
        <f>RSI!A401</f>
        <v>42886</v>
      </c>
      <c r="B401" s="2">
        <f>RSI!B401</f>
        <v>58.963799999999999</v>
      </c>
      <c r="C401" s="2">
        <f>RSI!I401</f>
        <v>32.682173424158151</v>
      </c>
      <c r="D401" s="2">
        <f>MACD!E401</f>
        <v>0.12242973841087945</v>
      </c>
      <c r="E401" s="2">
        <f>MACD!F401</f>
        <v>0.13833799025207755</v>
      </c>
      <c r="F401" s="2">
        <f>'Moving Avg'!D401</f>
        <v>60.056279999999994</v>
      </c>
      <c r="G401" s="2">
        <f>'Moving Avg'!F401</f>
        <v>60.508909999999993</v>
      </c>
      <c r="H401" s="2">
        <f>'Moving Avg'!G401</f>
        <v>60.897269999999963</v>
      </c>
      <c r="I401" s="2">
        <f>'Moving Avg'!H401</f>
        <v>70.546716999999987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25</v>
      </c>
      <c r="N401" s="7">
        <f t="shared" si="61"/>
        <v>45</v>
      </c>
      <c r="O401" s="7">
        <f t="shared" si="62"/>
        <v>0</v>
      </c>
      <c r="P401" s="7">
        <f t="shared" si="63"/>
        <v>16.5</v>
      </c>
      <c r="Q401" s="8">
        <f t="shared" si="64"/>
        <v>26.975000000000001</v>
      </c>
      <c r="R401" s="8">
        <f t="shared" si="65"/>
        <v>18.125</v>
      </c>
      <c r="S401" s="8">
        <f t="shared" si="66"/>
        <v>17.925000000000001</v>
      </c>
      <c r="T401" s="8">
        <f t="shared" si="67"/>
        <v>21.625</v>
      </c>
      <c r="U401" s="7">
        <f t="shared" si="68"/>
        <v>21.008333333333336</v>
      </c>
      <c r="V401" s="7">
        <f t="shared" si="69"/>
        <v>21.162500000000001</v>
      </c>
    </row>
    <row r="402" spans="1:22" ht="13.5" x14ac:dyDescent="0.25">
      <c r="A402" s="3">
        <f>RSI!A402</f>
        <v>42887</v>
      </c>
      <c r="B402" s="2">
        <f>RSI!B402</f>
        <v>58.963799999999999</v>
      </c>
      <c r="C402" s="2">
        <f>RSI!I402</f>
        <v>32.682173424158151</v>
      </c>
      <c r="D402" s="2">
        <f>MACD!E402</f>
        <v>0.20055887429037966</v>
      </c>
      <c r="E402" s="2">
        <f>MACD!F402</f>
        <v>0.15078216705973796</v>
      </c>
      <c r="F402" s="2">
        <f>'Moving Avg'!D402</f>
        <v>59.692120000000003</v>
      </c>
      <c r="G402" s="2">
        <f>'Moving Avg'!F402</f>
        <v>60.431879999999992</v>
      </c>
      <c r="H402" s="2">
        <f>'Moving Avg'!G402</f>
        <v>60.922479999999958</v>
      </c>
      <c r="I402" s="2">
        <f>'Moving Avg'!H402</f>
        <v>70.468651999999992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16.5</v>
      </c>
      <c r="Q402" s="8">
        <f t="shared" si="64"/>
        <v>11.225</v>
      </c>
      <c r="R402" s="8">
        <f t="shared" si="65"/>
        <v>9.125</v>
      </c>
      <c r="S402" s="8">
        <f t="shared" si="66"/>
        <v>11.175000000000001</v>
      </c>
      <c r="T402" s="8">
        <f t="shared" si="67"/>
        <v>10.375</v>
      </c>
      <c r="U402" s="7">
        <f t="shared" si="68"/>
        <v>10.508333333333335</v>
      </c>
      <c r="V402" s="7">
        <f t="shared" si="69"/>
        <v>10.475000000000001</v>
      </c>
    </row>
    <row r="403" spans="1:22" ht="13.5" x14ac:dyDescent="0.25">
      <c r="A403" s="3">
        <f>RSI!A403</f>
        <v>42888</v>
      </c>
      <c r="B403" s="2">
        <f>RSI!B403</f>
        <v>60.728499999999997</v>
      </c>
      <c r="C403" s="2">
        <f>RSI!I403</f>
        <v>50.783520199443856</v>
      </c>
      <c r="D403" s="2">
        <f>MACD!E403</f>
        <v>0.1463237656570584</v>
      </c>
      <c r="E403" s="2">
        <f>MACD!F403</f>
        <v>0.14989048677920205</v>
      </c>
      <c r="F403" s="2">
        <f>'Moving Avg'!D403</f>
        <v>59.680899999999994</v>
      </c>
      <c r="G403" s="2">
        <f>'Moving Avg'!F403</f>
        <v>60.359329999999986</v>
      </c>
      <c r="H403" s="2">
        <f>'Moving Avg'!G403</f>
        <v>60.948249999999973</v>
      </c>
      <c r="I403" s="2">
        <f>'Moving Avg'!H403</f>
        <v>70.399437499999991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25</v>
      </c>
      <c r="N403" s="7">
        <f t="shared" si="61"/>
        <v>45</v>
      </c>
      <c r="O403" s="7">
        <f t="shared" si="62"/>
        <v>0</v>
      </c>
      <c r="P403" s="7">
        <f t="shared" si="63"/>
        <v>16.5</v>
      </c>
      <c r="Q403" s="8">
        <f t="shared" si="64"/>
        <v>26.975000000000001</v>
      </c>
      <c r="R403" s="8">
        <f t="shared" si="65"/>
        <v>18.125</v>
      </c>
      <c r="S403" s="8">
        <f t="shared" si="66"/>
        <v>17.925000000000001</v>
      </c>
      <c r="T403" s="8">
        <f t="shared" si="67"/>
        <v>21.625</v>
      </c>
      <c r="U403" s="7">
        <f t="shared" si="68"/>
        <v>21.008333333333336</v>
      </c>
      <c r="V403" s="7">
        <f t="shared" si="69"/>
        <v>21.162500000000001</v>
      </c>
    </row>
    <row r="404" spans="1:22" ht="13.5" x14ac:dyDescent="0.25">
      <c r="A404" s="3">
        <f>RSI!A404</f>
        <v>42891</v>
      </c>
      <c r="B404" s="2">
        <f>RSI!B404</f>
        <v>60.784599999999998</v>
      </c>
      <c r="C404" s="2">
        <f>RSI!I404</f>
        <v>51.23246020591791</v>
      </c>
      <c r="D404" s="2">
        <f>MACD!E404</f>
        <v>0.18165496241834234</v>
      </c>
      <c r="E404" s="2">
        <f>MACD!F404</f>
        <v>0.1562433819070301</v>
      </c>
      <c r="F404" s="2">
        <f>'Moving Avg'!D404</f>
        <v>59.680899999999994</v>
      </c>
      <c r="G404" s="2">
        <f>'Moving Avg'!F404</f>
        <v>60.382579999999983</v>
      </c>
      <c r="H404" s="2">
        <f>'Moving Avg'!G404</f>
        <v>60.94264799999997</v>
      </c>
      <c r="I404" s="2">
        <f>'Moving Avg'!H404</f>
        <v>70.330503499999992</v>
      </c>
      <c r="J404" s="5" t="str">
        <f>OBV!F404</f>
        <v>BULLISH</v>
      </c>
      <c r="K404" s="5" t="str">
        <f>OBV!G404</f>
        <v>NEUTRAL</v>
      </c>
      <c r="L404" s="5" t="str">
        <f>OBV!H404</f>
        <v>NEUTRAL</v>
      </c>
      <c r="M404" s="7">
        <f t="shared" si="60"/>
        <v>25</v>
      </c>
      <c r="N404" s="7">
        <f t="shared" si="61"/>
        <v>0</v>
      </c>
      <c r="O404" s="7">
        <f t="shared" si="62"/>
        <v>0</v>
      </c>
      <c r="P404" s="7">
        <f t="shared" si="63"/>
        <v>49.5</v>
      </c>
      <c r="Q404" s="8">
        <f t="shared" si="64"/>
        <v>16.175000000000001</v>
      </c>
      <c r="R404" s="8">
        <f t="shared" si="65"/>
        <v>17.375</v>
      </c>
      <c r="S404" s="8">
        <f t="shared" si="66"/>
        <v>26.025000000000002</v>
      </c>
      <c r="T404" s="8">
        <f t="shared" si="67"/>
        <v>18.625</v>
      </c>
      <c r="U404" s="7">
        <f t="shared" si="68"/>
        <v>19.858333333333334</v>
      </c>
      <c r="V404" s="7">
        <f t="shared" si="69"/>
        <v>19.55</v>
      </c>
    </row>
    <row r="405" spans="1:22" ht="13.5" x14ac:dyDescent="0.25">
      <c r="A405" s="3">
        <f>RSI!A405</f>
        <v>42892</v>
      </c>
      <c r="B405" s="2">
        <f>RSI!B405</f>
        <v>60.784599999999998</v>
      </c>
      <c r="C405" s="2">
        <f>RSI!I405</f>
        <v>51.23246020591791</v>
      </c>
      <c r="D405" s="2">
        <f>MACD!E405</f>
        <v>0.1242579802521746</v>
      </c>
      <c r="E405" s="2">
        <f>MACD!F405</f>
        <v>0.14984630157605899</v>
      </c>
      <c r="F405" s="2">
        <f>'Moving Avg'!D405</f>
        <v>60.045059999999999</v>
      </c>
      <c r="G405" s="2">
        <f>'Moving Avg'!F405</f>
        <v>60.396589999999982</v>
      </c>
      <c r="H405" s="2">
        <f>'Moving Avg'!G405</f>
        <v>60.95990399999998</v>
      </c>
      <c r="I405" s="2">
        <f>'Moving Avg'!H405</f>
        <v>70.261569499999993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  <c r="M405" s="7">
        <f t="shared" si="60"/>
        <v>25</v>
      </c>
      <c r="N405" s="7">
        <f t="shared" si="61"/>
        <v>100</v>
      </c>
      <c r="O405" s="7">
        <f t="shared" si="62"/>
        <v>0</v>
      </c>
      <c r="P405" s="7">
        <f t="shared" si="63"/>
        <v>83.5</v>
      </c>
      <c r="Q405" s="8">
        <f t="shared" si="64"/>
        <v>56.274999999999999</v>
      </c>
      <c r="R405" s="8">
        <f t="shared" si="65"/>
        <v>45.875</v>
      </c>
      <c r="S405" s="8">
        <f t="shared" si="66"/>
        <v>56.325000000000003</v>
      </c>
      <c r="T405" s="8">
        <f t="shared" si="67"/>
        <v>52.125</v>
      </c>
      <c r="U405" s="7">
        <f t="shared" si="68"/>
        <v>52.82500000000001</v>
      </c>
      <c r="V405" s="7">
        <f t="shared" si="69"/>
        <v>52.650000000000006</v>
      </c>
    </row>
    <row r="406" spans="1:22" ht="13.5" x14ac:dyDescent="0.25">
      <c r="A406" s="3">
        <f>RSI!A406</f>
        <v>42893</v>
      </c>
      <c r="B406" s="2">
        <f>RSI!B406</f>
        <v>60.784599999999998</v>
      </c>
      <c r="C406" s="2">
        <f>RSI!I406</f>
        <v>51.23246020591791</v>
      </c>
      <c r="D406" s="2">
        <f>MACD!E406</f>
        <v>0.11778731923592289</v>
      </c>
      <c r="E406" s="2">
        <f>MACD!F406</f>
        <v>0.14343450510803177</v>
      </c>
      <c r="F406" s="2">
        <f>'Moving Avg'!D406</f>
        <v>60.409220000000005</v>
      </c>
      <c r="G406" s="2">
        <f>'Moving Avg'!F406</f>
        <v>60.410599999999974</v>
      </c>
      <c r="H406" s="2">
        <f>'Moving Avg'!G406</f>
        <v>60.923265999999984</v>
      </c>
      <c r="I406" s="2">
        <f>'Moving Avg'!H406</f>
        <v>70.192635499999994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100</v>
      </c>
      <c r="O406" s="7">
        <f t="shared" si="62"/>
        <v>0</v>
      </c>
      <c r="P406" s="7">
        <f t="shared" si="63"/>
        <v>83.5</v>
      </c>
      <c r="Q406" s="8">
        <f t="shared" si="64"/>
        <v>56.274999999999999</v>
      </c>
      <c r="R406" s="8">
        <f t="shared" si="65"/>
        <v>45.875</v>
      </c>
      <c r="S406" s="8">
        <f t="shared" si="66"/>
        <v>56.325000000000003</v>
      </c>
      <c r="T406" s="8">
        <f t="shared" si="67"/>
        <v>52.125</v>
      </c>
      <c r="U406" s="7">
        <f t="shared" si="68"/>
        <v>52.82500000000001</v>
      </c>
      <c r="V406" s="7">
        <f t="shared" si="69"/>
        <v>52.650000000000006</v>
      </c>
    </row>
    <row r="407" spans="1:22" ht="13.5" x14ac:dyDescent="0.25">
      <c r="A407" s="3">
        <f>RSI!A407</f>
        <v>42894</v>
      </c>
      <c r="B407" s="2">
        <f>RSI!B407</f>
        <v>59.384</v>
      </c>
      <c r="C407" s="2">
        <f>RSI!I407</f>
        <v>39.88715603753927</v>
      </c>
      <c r="D407" s="2">
        <f>MACD!E407</f>
        <v>0.21512355554244067</v>
      </c>
      <c r="E407" s="2">
        <f>MACD!F407</f>
        <v>0.15777231519491355</v>
      </c>
      <c r="F407" s="2">
        <f>'Moving Avg'!D407</f>
        <v>60.493259999999999</v>
      </c>
      <c r="G407" s="2">
        <f>'Moving Avg'!F407</f>
        <v>60.354579999999984</v>
      </c>
      <c r="H407" s="2">
        <f>'Moving Avg'!G407</f>
        <v>60.858615999999984</v>
      </c>
      <c r="I407" s="2">
        <f>'Moving Avg'!H407</f>
        <v>70.116698499999998</v>
      </c>
      <c r="J407" s="5" t="str">
        <f>OBV!F407</f>
        <v>BEARISH</v>
      </c>
      <c r="K407" s="5" t="str">
        <f>OBV!G407</f>
        <v>NEUTRAL</v>
      </c>
      <c r="L407" s="5" t="str">
        <f>OBV!H407</f>
        <v>BEARISH DIVERGENCE</v>
      </c>
      <c r="M407" s="7">
        <f t="shared" si="60"/>
        <v>25</v>
      </c>
      <c r="N407" s="7">
        <f t="shared" si="61"/>
        <v>0</v>
      </c>
      <c r="O407" s="7">
        <f t="shared" si="62"/>
        <v>0</v>
      </c>
      <c r="P407" s="7">
        <f t="shared" si="63"/>
        <v>16.5</v>
      </c>
      <c r="Q407" s="8">
        <f t="shared" si="64"/>
        <v>11.225</v>
      </c>
      <c r="R407" s="8">
        <f t="shared" si="65"/>
        <v>9.125</v>
      </c>
      <c r="S407" s="8">
        <f t="shared" si="66"/>
        <v>11.175000000000001</v>
      </c>
      <c r="T407" s="8">
        <f t="shared" si="67"/>
        <v>10.375</v>
      </c>
      <c r="U407" s="7">
        <f t="shared" si="68"/>
        <v>10.508333333333335</v>
      </c>
      <c r="V407" s="7">
        <f t="shared" si="69"/>
        <v>10.475000000000001</v>
      </c>
    </row>
    <row r="408" spans="1:22" ht="13.5" x14ac:dyDescent="0.25">
      <c r="A408" s="3">
        <f>RSI!A408</f>
        <v>42895</v>
      </c>
      <c r="B408" s="2">
        <f>RSI!B408</f>
        <v>59.384</v>
      </c>
      <c r="C408" s="2">
        <f>RSI!I408</f>
        <v>39.88715603753927</v>
      </c>
      <c r="D408" s="2">
        <f>MACD!E408</f>
        <v>0.30489384261401398</v>
      </c>
      <c r="E408" s="2">
        <f>MACD!F408</f>
        <v>0.18719662067873363</v>
      </c>
      <c r="F408" s="2">
        <f>'Moving Avg'!D408</f>
        <v>60.224360000000004</v>
      </c>
      <c r="G408" s="2">
        <f>'Moving Avg'!F408</f>
        <v>60.298559999999988</v>
      </c>
      <c r="H408" s="2">
        <f>'Moving Avg'!G408</f>
        <v>60.79396599999999</v>
      </c>
      <c r="I408" s="2">
        <f>'Moving Avg'!H408</f>
        <v>70.045845499999999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25</v>
      </c>
      <c r="N408" s="7">
        <f t="shared" si="61"/>
        <v>0</v>
      </c>
      <c r="O408" s="7">
        <f t="shared" si="62"/>
        <v>0</v>
      </c>
      <c r="P408" s="7">
        <f t="shared" si="63"/>
        <v>16.5</v>
      </c>
      <c r="Q408" s="8">
        <f t="shared" si="64"/>
        <v>11.225</v>
      </c>
      <c r="R408" s="8">
        <f t="shared" si="65"/>
        <v>9.125</v>
      </c>
      <c r="S408" s="8">
        <f t="shared" si="66"/>
        <v>11.175000000000001</v>
      </c>
      <c r="T408" s="8">
        <f t="shared" si="67"/>
        <v>10.375</v>
      </c>
      <c r="U408" s="7">
        <f t="shared" si="68"/>
        <v>10.508333333333335</v>
      </c>
      <c r="V408" s="7">
        <f t="shared" si="69"/>
        <v>10.475000000000001</v>
      </c>
    </row>
    <row r="409" spans="1:22" ht="13.5" x14ac:dyDescent="0.25">
      <c r="A409" s="3">
        <f>RSI!A409</f>
        <v>42898</v>
      </c>
      <c r="B409" s="2">
        <f>RSI!B409</f>
        <v>59.384</v>
      </c>
      <c r="C409" s="2">
        <f>RSI!I409</f>
        <v>39.88715603753927</v>
      </c>
      <c r="D409" s="2">
        <f>MACD!E409</f>
        <v>0.38771336846651394</v>
      </c>
      <c r="E409" s="2">
        <f>MACD!F409</f>
        <v>0.22729997023628973</v>
      </c>
      <c r="F409" s="2">
        <f>'Moving Avg'!D409</f>
        <v>59.944240000000001</v>
      </c>
      <c r="G409" s="2">
        <f>'Moving Avg'!F409</f>
        <v>60.242539999999984</v>
      </c>
      <c r="H409" s="2">
        <f>'Moving Avg'!G409</f>
        <v>60.749147999999998</v>
      </c>
      <c r="I409" s="2">
        <f>'Moving Avg'!H409</f>
        <v>69.974992499999999</v>
      </c>
      <c r="J409" s="5" t="str">
        <f>OBV!F409</f>
        <v>BEARISH</v>
      </c>
      <c r="K409" s="5" t="str">
        <f>OBV!G409</f>
        <v>STRONG</v>
      </c>
      <c r="L409" s="5" t="str">
        <f>OBV!H409</f>
        <v>CONFIRMED BEARISH</v>
      </c>
      <c r="M409" s="7">
        <f t="shared" si="60"/>
        <v>25</v>
      </c>
      <c r="N409" s="7">
        <f t="shared" si="61"/>
        <v>0</v>
      </c>
      <c r="O409" s="7">
        <f t="shared" si="62"/>
        <v>0</v>
      </c>
      <c r="P409" s="7">
        <f t="shared" si="63"/>
        <v>33</v>
      </c>
      <c r="Q409" s="8">
        <f t="shared" si="64"/>
        <v>13.7</v>
      </c>
      <c r="R409" s="8">
        <f t="shared" si="65"/>
        <v>13.25</v>
      </c>
      <c r="S409" s="8">
        <f t="shared" si="66"/>
        <v>18.600000000000001</v>
      </c>
      <c r="T409" s="8">
        <f t="shared" si="67"/>
        <v>14.5</v>
      </c>
      <c r="U409" s="7">
        <f t="shared" si="68"/>
        <v>15.183333333333332</v>
      </c>
      <c r="V409" s="7">
        <f t="shared" si="69"/>
        <v>15.012499999999999</v>
      </c>
    </row>
    <row r="410" spans="1:22" ht="13.5" x14ac:dyDescent="0.25">
      <c r="A410" s="3">
        <f>RSI!A410</f>
        <v>42899</v>
      </c>
      <c r="B410" s="2">
        <f>RSI!B410</f>
        <v>58.823799999999999</v>
      </c>
      <c r="C410" s="2">
        <f>RSI!I410</f>
        <v>35.914147263565965</v>
      </c>
      <c r="D410" s="2">
        <f>MACD!E410</f>
        <v>0.2255165483399324</v>
      </c>
      <c r="E410" s="2">
        <f>MACD!F410</f>
        <v>0.22694328585701828</v>
      </c>
      <c r="F410" s="2">
        <f>'Moving Avg'!D410</f>
        <v>59.552080000000004</v>
      </c>
      <c r="G410" s="2">
        <f>'Moving Avg'!F410</f>
        <v>60.158509999999993</v>
      </c>
      <c r="H410" s="2">
        <f>'Moving Avg'!G410</f>
        <v>60.693125999999999</v>
      </c>
      <c r="I410" s="2">
        <f>'Moving Avg'!H410</f>
        <v>69.901338500000008</v>
      </c>
      <c r="J410" s="5" t="str">
        <f>OBV!F410</f>
        <v>BEARISH</v>
      </c>
      <c r="K410" s="5" t="str">
        <f>OBV!G410</f>
        <v>STRONG</v>
      </c>
      <c r="L410" s="5" t="str">
        <f>OBV!H410</f>
        <v>CONFIRMED BEARISH</v>
      </c>
      <c r="M410" s="7">
        <f t="shared" si="60"/>
        <v>25</v>
      </c>
      <c r="N410" s="7">
        <f t="shared" si="61"/>
        <v>45</v>
      </c>
      <c r="O410" s="7">
        <f t="shared" si="62"/>
        <v>0</v>
      </c>
      <c r="P410" s="7">
        <f t="shared" si="63"/>
        <v>33</v>
      </c>
      <c r="Q410" s="8">
        <f t="shared" si="64"/>
        <v>29.45</v>
      </c>
      <c r="R410" s="8">
        <f t="shared" si="65"/>
        <v>22.25</v>
      </c>
      <c r="S410" s="8">
        <f t="shared" si="66"/>
        <v>25.35</v>
      </c>
      <c r="T410" s="8">
        <f t="shared" si="67"/>
        <v>25.75</v>
      </c>
      <c r="U410" s="7">
        <f t="shared" si="68"/>
        <v>25.683333333333337</v>
      </c>
      <c r="V410" s="7">
        <f t="shared" si="69"/>
        <v>25.700000000000003</v>
      </c>
    </row>
    <row r="411" spans="1:22" ht="13.5" x14ac:dyDescent="0.25">
      <c r="A411" s="3">
        <f>RSI!A411</f>
        <v>42900</v>
      </c>
      <c r="B411" s="2">
        <f>RSI!B411</f>
        <v>58.263500000000001</v>
      </c>
      <c r="C411" s="2">
        <f>RSI!I411</f>
        <v>32.434350651256764</v>
      </c>
      <c r="D411" s="2">
        <f>MACD!E411</f>
        <v>0.13896842375825713</v>
      </c>
      <c r="E411" s="2">
        <f>MACD!F411</f>
        <v>0.20934831343726606</v>
      </c>
      <c r="F411" s="2">
        <f>'Moving Avg'!D411</f>
        <v>59.04786</v>
      </c>
      <c r="G411" s="2">
        <f>'Moving Avg'!F411</f>
        <v>60.046464999999991</v>
      </c>
      <c r="H411" s="2">
        <f>'Moving Avg'!G411</f>
        <v>60.625898000000007</v>
      </c>
      <c r="I411" s="2">
        <f>'Moving Avg'!H411</f>
        <v>69.824882999999986</v>
      </c>
      <c r="J411" s="5" t="str">
        <f>OBV!F411</f>
        <v>BEARISH</v>
      </c>
      <c r="K411" s="5" t="str">
        <f>OBV!G411</f>
        <v>STRONG</v>
      </c>
      <c r="L411" s="5" t="str">
        <f>OBV!H411</f>
        <v>CONFIRMED BEARISH</v>
      </c>
      <c r="M411" s="7">
        <f t="shared" si="60"/>
        <v>25</v>
      </c>
      <c r="N411" s="7">
        <f t="shared" si="61"/>
        <v>100</v>
      </c>
      <c r="O411" s="7">
        <f t="shared" si="62"/>
        <v>0</v>
      </c>
      <c r="P411" s="7">
        <f t="shared" si="63"/>
        <v>33</v>
      </c>
      <c r="Q411" s="8">
        <f t="shared" si="64"/>
        <v>48.7</v>
      </c>
      <c r="R411" s="8">
        <f t="shared" si="65"/>
        <v>33.25</v>
      </c>
      <c r="S411" s="8">
        <f t="shared" si="66"/>
        <v>33.6</v>
      </c>
      <c r="T411" s="8">
        <f t="shared" si="67"/>
        <v>39.5</v>
      </c>
      <c r="U411" s="7">
        <f t="shared" si="68"/>
        <v>38.516666666666673</v>
      </c>
      <c r="V411" s="7">
        <f t="shared" si="69"/>
        <v>38.762500000000003</v>
      </c>
    </row>
    <row r="412" spans="1:22" ht="13.5" x14ac:dyDescent="0.25">
      <c r="A412" s="3">
        <f>RSI!A412</f>
        <v>42901</v>
      </c>
      <c r="B412" s="2">
        <f>RSI!B412</f>
        <v>58.263500000000001</v>
      </c>
      <c r="C412" s="2">
        <f>RSI!I412</f>
        <v>32.434350651256764</v>
      </c>
      <c r="D412" s="2">
        <f>MACD!E412</f>
        <v>7.7557005083065178E-2</v>
      </c>
      <c r="E412" s="2">
        <f>MACD!F412</f>
        <v>0.18299005176642588</v>
      </c>
      <c r="F412" s="2">
        <f>'Moving Avg'!D412</f>
        <v>58.823760000000007</v>
      </c>
      <c r="G412" s="2">
        <f>'Moving Avg'!F412</f>
        <v>59.934419999999989</v>
      </c>
      <c r="H412" s="2">
        <f>'Moving Avg'!G412</f>
        <v>60.558670000000014</v>
      </c>
      <c r="I412" s="2">
        <f>'Moving Avg'!H412</f>
        <v>69.748427499999991</v>
      </c>
      <c r="J412" s="5" t="str">
        <f>OBV!F412</f>
        <v>BEARISH</v>
      </c>
      <c r="K412" s="5" t="str">
        <f>OBV!G412</f>
        <v>STRONG</v>
      </c>
      <c r="L412" s="5" t="str">
        <f>OBV!H412</f>
        <v>CONFIRMED BEARISH</v>
      </c>
      <c r="M412" s="7">
        <f t="shared" si="60"/>
        <v>25</v>
      </c>
      <c r="N412" s="7">
        <f t="shared" si="61"/>
        <v>100</v>
      </c>
      <c r="O412" s="7">
        <f t="shared" si="62"/>
        <v>0</v>
      </c>
      <c r="P412" s="7">
        <f t="shared" si="63"/>
        <v>33</v>
      </c>
      <c r="Q412" s="8">
        <f t="shared" si="64"/>
        <v>48.7</v>
      </c>
      <c r="R412" s="8">
        <f t="shared" si="65"/>
        <v>33.25</v>
      </c>
      <c r="S412" s="8">
        <f t="shared" si="66"/>
        <v>33.6</v>
      </c>
      <c r="T412" s="8">
        <f t="shared" si="67"/>
        <v>39.5</v>
      </c>
      <c r="U412" s="7">
        <f t="shared" si="68"/>
        <v>38.516666666666673</v>
      </c>
      <c r="V412" s="7">
        <f t="shared" si="69"/>
        <v>38.762500000000003</v>
      </c>
    </row>
    <row r="413" spans="1:22" ht="13.5" x14ac:dyDescent="0.25">
      <c r="A413" s="3">
        <f>RSI!A413</f>
        <v>42902</v>
      </c>
      <c r="B413" s="2">
        <f>RSI!B413</f>
        <v>58.263500000000001</v>
      </c>
      <c r="C413" s="2">
        <f>RSI!I413</f>
        <v>32.434350651256764</v>
      </c>
      <c r="D413" s="2">
        <f>MACD!E413</f>
        <v>0.30803173968131858</v>
      </c>
      <c r="E413" s="2">
        <f>MACD!F413</f>
        <v>0.20799838934940443</v>
      </c>
      <c r="F413" s="2">
        <f>'Moving Avg'!D413</f>
        <v>58.599659999999993</v>
      </c>
      <c r="G413" s="2">
        <f>'Moving Avg'!F413</f>
        <v>59.822375000000001</v>
      </c>
      <c r="H413" s="2">
        <f>'Moving Avg'!G413</f>
        <v>60.491442000000013</v>
      </c>
      <c r="I413" s="2">
        <f>'Moving Avg'!H413</f>
        <v>69.677082999999982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  <c r="M413" s="7">
        <f t="shared" si="60"/>
        <v>25</v>
      </c>
      <c r="N413" s="7">
        <f t="shared" si="61"/>
        <v>0</v>
      </c>
      <c r="O413" s="7">
        <f t="shared" si="62"/>
        <v>0</v>
      </c>
      <c r="P413" s="7">
        <f t="shared" si="63"/>
        <v>33</v>
      </c>
      <c r="Q413" s="8">
        <f t="shared" si="64"/>
        <v>13.7</v>
      </c>
      <c r="R413" s="8">
        <f t="shared" si="65"/>
        <v>13.25</v>
      </c>
      <c r="S413" s="8">
        <f t="shared" si="66"/>
        <v>18.600000000000001</v>
      </c>
      <c r="T413" s="8">
        <f t="shared" si="67"/>
        <v>14.5</v>
      </c>
      <c r="U413" s="7">
        <f t="shared" si="68"/>
        <v>15.183333333333332</v>
      </c>
      <c r="V413" s="7">
        <f t="shared" si="69"/>
        <v>15.012499999999999</v>
      </c>
    </row>
    <row r="414" spans="1:22" ht="13.5" x14ac:dyDescent="0.25">
      <c r="A414" s="3">
        <f>RSI!A414</f>
        <v>42905</v>
      </c>
      <c r="B414" s="2">
        <f>RSI!B414</f>
        <v>58.263500000000001</v>
      </c>
      <c r="C414" s="2">
        <f>RSI!I414</f>
        <v>32.434350651256764</v>
      </c>
      <c r="D414" s="2">
        <f>MACD!E414</f>
        <v>0.5218147170482581</v>
      </c>
      <c r="E414" s="2">
        <f>MACD!F414</f>
        <v>0.2707616548891752</v>
      </c>
      <c r="F414" s="2">
        <f>'Moving Avg'!D414</f>
        <v>58.375559999999993</v>
      </c>
      <c r="G414" s="2">
        <f>'Moving Avg'!F414</f>
        <v>59.682314999999996</v>
      </c>
      <c r="H414" s="2">
        <f>'Moving Avg'!G414</f>
        <v>60.424214000000013</v>
      </c>
      <c r="I414" s="2">
        <f>'Moving Avg'!H414</f>
        <v>69.605738499999973</v>
      </c>
      <c r="J414" s="5" t="str">
        <f>OBV!F414</f>
        <v>BEARISH</v>
      </c>
      <c r="K414" s="5" t="str">
        <f>OBV!G414</f>
        <v>STRONG</v>
      </c>
      <c r="L414" s="5" t="str">
        <f>OBV!H414</f>
        <v>CONFIRMED BEARISH</v>
      </c>
      <c r="M414" s="7">
        <f t="shared" si="60"/>
        <v>25</v>
      </c>
      <c r="N414" s="7">
        <f t="shared" si="61"/>
        <v>0</v>
      </c>
      <c r="O414" s="7">
        <f t="shared" si="62"/>
        <v>0</v>
      </c>
      <c r="P414" s="7">
        <f t="shared" si="63"/>
        <v>33</v>
      </c>
      <c r="Q414" s="8">
        <f t="shared" si="64"/>
        <v>13.7</v>
      </c>
      <c r="R414" s="8">
        <f t="shared" si="65"/>
        <v>13.25</v>
      </c>
      <c r="S414" s="8">
        <f t="shared" si="66"/>
        <v>18.600000000000001</v>
      </c>
      <c r="T414" s="8">
        <f t="shared" si="67"/>
        <v>14.5</v>
      </c>
      <c r="U414" s="7">
        <f t="shared" si="68"/>
        <v>15.183333333333332</v>
      </c>
      <c r="V414" s="7">
        <f t="shared" si="69"/>
        <v>15.012499999999999</v>
      </c>
    </row>
    <row r="415" spans="1:22" ht="13.5" x14ac:dyDescent="0.25">
      <c r="A415" s="3">
        <f>RSI!A415</f>
        <v>42906</v>
      </c>
      <c r="B415" s="2">
        <f>RSI!B415</f>
        <v>58.263500000000001</v>
      </c>
      <c r="C415" s="2">
        <f>RSI!I415</f>
        <v>32.434350651256764</v>
      </c>
      <c r="D415" s="2">
        <f>MACD!E415</f>
        <v>0.7120923806029964</v>
      </c>
      <c r="E415" s="2">
        <f>MACD!F415</f>
        <v>0.35902780003193946</v>
      </c>
      <c r="F415" s="2">
        <f>'Moving Avg'!D415</f>
        <v>58.263500000000001</v>
      </c>
      <c r="G415" s="2">
        <f>'Moving Avg'!F415</f>
        <v>59.570269999999994</v>
      </c>
      <c r="H415" s="2">
        <f>'Moving Avg'!G415</f>
        <v>60.412448000000012</v>
      </c>
      <c r="I415" s="2">
        <f>'Moving Avg'!H415</f>
        <v>69.546914499999986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16.5</v>
      </c>
      <c r="Q415" s="8">
        <f t="shared" si="64"/>
        <v>11.225</v>
      </c>
      <c r="R415" s="8">
        <f t="shared" si="65"/>
        <v>9.125</v>
      </c>
      <c r="S415" s="8">
        <f t="shared" si="66"/>
        <v>11.175000000000001</v>
      </c>
      <c r="T415" s="8">
        <f t="shared" si="67"/>
        <v>10.375</v>
      </c>
      <c r="U415" s="7">
        <f t="shared" si="68"/>
        <v>10.508333333333335</v>
      </c>
      <c r="V415" s="7">
        <f t="shared" si="69"/>
        <v>10.475000000000001</v>
      </c>
    </row>
    <row r="416" spans="1:22" ht="13.5" x14ac:dyDescent="0.25">
      <c r="A416" s="3">
        <f>RSI!A416</f>
        <v>42907</v>
      </c>
      <c r="B416" s="2">
        <f>RSI!B416</f>
        <v>58.263500000000001</v>
      </c>
      <c r="C416" s="2">
        <f>RSI!I416</f>
        <v>32.434350651256764</v>
      </c>
      <c r="D416" s="2">
        <f>MACD!E416</f>
        <v>0.88178579358061171</v>
      </c>
      <c r="E416" s="2">
        <f>MACD!F416</f>
        <v>0.46357939874167392</v>
      </c>
      <c r="F416" s="2">
        <f>'Moving Avg'!D416</f>
        <v>58.263500000000001</v>
      </c>
      <c r="G416" s="2">
        <f>'Moving Avg'!F416</f>
        <v>59.444215</v>
      </c>
      <c r="H416" s="2">
        <f>'Moving Avg'!G416</f>
        <v>60.400682000000018</v>
      </c>
      <c r="I416" s="2">
        <f>'Moving Avg'!H416</f>
        <v>69.475541499999977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33</v>
      </c>
      <c r="Q416" s="8">
        <f t="shared" si="64"/>
        <v>13.7</v>
      </c>
      <c r="R416" s="8">
        <f t="shared" si="65"/>
        <v>13.25</v>
      </c>
      <c r="S416" s="8">
        <f t="shared" si="66"/>
        <v>18.600000000000001</v>
      </c>
      <c r="T416" s="8">
        <f t="shared" si="67"/>
        <v>14.5</v>
      </c>
      <c r="U416" s="7">
        <f t="shared" si="68"/>
        <v>15.183333333333332</v>
      </c>
      <c r="V416" s="7">
        <f t="shared" si="69"/>
        <v>15.012499999999999</v>
      </c>
    </row>
    <row r="417" spans="1:22" ht="13.5" x14ac:dyDescent="0.25">
      <c r="A417" s="3">
        <f>RSI!A417</f>
        <v>42908</v>
      </c>
      <c r="B417" s="2">
        <f>RSI!B417</f>
        <v>58.263500000000001</v>
      </c>
      <c r="C417" s="2">
        <f>RSI!I417</f>
        <v>32.434350651256764</v>
      </c>
      <c r="D417" s="2">
        <f>MACD!E417</f>
        <v>0.81794119356500516</v>
      </c>
      <c r="E417" s="2">
        <f>MACD!F417</f>
        <v>0.53445175770634012</v>
      </c>
      <c r="F417" s="2">
        <f>'Moving Avg'!D417</f>
        <v>58.263500000000001</v>
      </c>
      <c r="G417" s="2">
        <f>'Moving Avg'!F417</f>
        <v>59.318160000000013</v>
      </c>
      <c r="H417" s="2">
        <f>'Moving Avg'!G417</f>
        <v>60.388916000000009</v>
      </c>
      <c r="I417" s="2">
        <f>'Moving Avg'!H417</f>
        <v>69.404168499999983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33</v>
      </c>
      <c r="Q417" s="8">
        <f t="shared" si="64"/>
        <v>13.7</v>
      </c>
      <c r="R417" s="8">
        <f t="shared" si="65"/>
        <v>13.25</v>
      </c>
      <c r="S417" s="8">
        <f t="shared" si="66"/>
        <v>18.600000000000001</v>
      </c>
      <c r="T417" s="8">
        <f t="shared" si="67"/>
        <v>14.5</v>
      </c>
      <c r="U417" s="7">
        <f t="shared" si="68"/>
        <v>15.183333333333332</v>
      </c>
      <c r="V417" s="7">
        <f t="shared" si="69"/>
        <v>15.012499999999999</v>
      </c>
    </row>
    <row r="418" spans="1:22" ht="13.5" x14ac:dyDescent="0.25">
      <c r="A418" s="3">
        <f>RSI!A418</f>
        <v>42909</v>
      </c>
      <c r="B418" s="2">
        <f>RSI!B418</f>
        <v>58.263500000000001</v>
      </c>
      <c r="C418" s="2">
        <f>RSI!I418</f>
        <v>32.434350651256764</v>
      </c>
      <c r="D418" s="2">
        <f>MACD!E418</f>
        <v>0.7713684591531802</v>
      </c>
      <c r="E418" s="2">
        <f>MACD!F418</f>
        <v>0.58183509799570809</v>
      </c>
      <c r="F418" s="2">
        <f>'Moving Avg'!D418</f>
        <v>58.263500000000001</v>
      </c>
      <c r="G418" s="2">
        <f>'Moving Avg'!F418</f>
        <v>59.192105000000005</v>
      </c>
      <c r="H418" s="2">
        <f>'Moving Avg'!G418</f>
        <v>60.377150000000007</v>
      </c>
      <c r="I418" s="2">
        <f>'Moving Avg'!H418</f>
        <v>69.332795499999975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33</v>
      </c>
      <c r="Q418" s="8">
        <f t="shared" si="64"/>
        <v>13.7</v>
      </c>
      <c r="R418" s="8">
        <f t="shared" si="65"/>
        <v>13.25</v>
      </c>
      <c r="S418" s="8">
        <f t="shared" si="66"/>
        <v>18.600000000000001</v>
      </c>
      <c r="T418" s="8">
        <f t="shared" si="67"/>
        <v>14.5</v>
      </c>
      <c r="U418" s="7">
        <f t="shared" si="68"/>
        <v>15.183333333333332</v>
      </c>
      <c r="V418" s="7">
        <f t="shared" si="69"/>
        <v>15.012499999999999</v>
      </c>
    </row>
    <row r="419" spans="1:22" ht="13.5" x14ac:dyDescent="0.25">
      <c r="A419" s="3">
        <f>RSI!A419</f>
        <v>42914</v>
      </c>
      <c r="B419" s="2">
        <f>RSI!B419</f>
        <v>58.263500000000001</v>
      </c>
      <c r="C419" s="2">
        <f>RSI!I419</f>
        <v>32.434350651256764</v>
      </c>
      <c r="D419" s="2">
        <f>MACD!E419</f>
        <v>0.73885855658946298</v>
      </c>
      <c r="E419" s="2">
        <f>MACD!F419</f>
        <v>0.61323978971445914</v>
      </c>
      <c r="F419" s="2">
        <f>'Moving Avg'!D419</f>
        <v>58.263500000000001</v>
      </c>
      <c r="G419" s="2">
        <f>'Moving Avg'!F419</f>
        <v>59.066050000000004</v>
      </c>
      <c r="H419" s="2">
        <f>'Moving Avg'!G419</f>
        <v>60.331210000000013</v>
      </c>
      <c r="I419" s="2">
        <f>'Moving Avg'!H419</f>
        <v>69.261422499999966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33</v>
      </c>
      <c r="Q419" s="8">
        <f t="shared" si="64"/>
        <v>13.7</v>
      </c>
      <c r="R419" s="8">
        <f t="shared" si="65"/>
        <v>13.25</v>
      </c>
      <c r="S419" s="8">
        <f t="shared" si="66"/>
        <v>18.600000000000001</v>
      </c>
      <c r="T419" s="8">
        <f t="shared" si="67"/>
        <v>14.5</v>
      </c>
      <c r="U419" s="7">
        <f t="shared" si="68"/>
        <v>15.183333333333332</v>
      </c>
      <c r="V419" s="7">
        <f t="shared" si="69"/>
        <v>15.012499999999999</v>
      </c>
    </row>
    <row r="420" spans="1:22" ht="13.5" x14ac:dyDescent="0.25">
      <c r="A420" s="3">
        <f>RSI!A420</f>
        <v>42915</v>
      </c>
      <c r="B420" s="2">
        <f>RSI!B420</f>
        <v>58.263500000000001</v>
      </c>
      <c r="C420" s="2">
        <f>RSI!I420</f>
        <v>32.434350651256779</v>
      </c>
      <c r="D420" s="2">
        <f>MACD!E420</f>
        <v>0.63155241006131035</v>
      </c>
      <c r="E420" s="2">
        <f>MACD!F420</f>
        <v>0.61690231378382943</v>
      </c>
      <c r="F420" s="2">
        <f>'Moving Avg'!D420</f>
        <v>58.263500000000001</v>
      </c>
      <c r="G420" s="2">
        <f>'Moving Avg'!F420</f>
        <v>59.03103500000001</v>
      </c>
      <c r="H420" s="2">
        <f>'Moving Avg'!G420</f>
        <v>60.285270000000011</v>
      </c>
      <c r="I420" s="2">
        <f>'Moving Avg'!H420</f>
        <v>69.190049499999958</v>
      </c>
      <c r="J420" s="5" t="str">
        <f>OBV!F420</f>
        <v>NEUTRAL</v>
      </c>
      <c r="K420" s="5" t="str">
        <f>OBV!G420</f>
        <v>NEUTRAL</v>
      </c>
      <c r="L420" s="5" t="str">
        <f>OBV!H420</f>
        <v>NEUTRAL</v>
      </c>
      <c r="M420" s="7">
        <f t="shared" si="60"/>
        <v>25</v>
      </c>
      <c r="N420" s="7">
        <f t="shared" si="61"/>
        <v>0</v>
      </c>
      <c r="O420" s="7">
        <f t="shared" si="62"/>
        <v>0</v>
      </c>
      <c r="P420" s="7">
        <f t="shared" si="63"/>
        <v>33</v>
      </c>
      <c r="Q420" s="8">
        <f t="shared" si="64"/>
        <v>13.7</v>
      </c>
      <c r="R420" s="8">
        <f t="shared" si="65"/>
        <v>13.25</v>
      </c>
      <c r="S420" s="8">
        <f t="shared" si="66"/>
        <v>18.600000000000001</v>
      </c>
      <c r="T420" s="8">
        <f t="shared" si="67"/>
        <v>14.5</v>
      </c>
      <c r="U420" s="7">
        <f t="shared" si="68"/>
        <v>15.183333333333332</v>
      </c>
      <c r="V420" s="7">
        <f t="shared" si="69"/>
        <v>15.012499999999999</v>
      </c>
    </row>
    <row r="421" spans="1:22" ht="13.5" x14ac:dyDescent="0.25">
      <c r="A421" s="3">
        <f>RSI!A421</f>
        <v>42916</v>
      </c>
      <c r="B421" s="2">
        <f>RSI!B421</f>
        <v>58.263500000000001</v>
      </c>
      <c r="C421" s="2">
        <f>RSI!I421</f>
        <v>32.434350651256779</v>
      </c>
      <c r="D421" s="2">
        <f>MACD!E421</f>
        <v>0.46046864956134925</v>
      </c>
      <c r="E421" s="2">
        <f>MACD!F421</f>
        <v>0.58561558093933341</v>
      </c>
      <c r="F421" s="2">
        <f>'Moving Avg'!D421</f>
        <v>58.263500000000001</v>
      </c>
      <c r="G421" s="2">
        <f>'Moving Avg'!F421</f>
        <v>58.996020000000009</v>
      </c>
      <c r="H421" s="2">
        <f>'Moving Avg'!G421</f>
        <v>60.240452000000005</v>
      </c>
      <c r="I421" s="2">
        <f>'Moving Avg'!H421</f>
        <v>69.11867649999995</v>
      </c>
      <c r="J421" s="5" t="str">
        <f>OBV!F421</f>
        <v>NEUTRAL</v>
      </c>
      <c r="K421" s="5" t="str">
        <f>OBV!G421</f>
        <v>NEUTRAL</v>
      </c>
      <c r="L421" s="5" t="str">
        <f>OBV!H421</f>
        <v>NEUTRAL</v>
      </c>
      <c r="M421" s="7">
        <f t="shared" si="60"/>
        <v>25</v>
      </c>
      <c r="N421" s="7">
        <f t="shared" si="61"/>
        <v>100</v>
      </c>
      <c r="O421" s="7">
        <f t="shared" si="62"/>
        <v>0</v>
      </c>
      <c r="P421" s="7">
        <f t="shared" si="63"/>
        <v>33</v>
      </c>
      <c r="Q421" s="8">
        <f t="shared" si="64"/>
        <v>48.7</v>
      </c>
      <c r="R421" s="8">
        <f t="shared" si="65"/>
        <v>33.25</v>
      </c>
      <c r="S421" s="8">
        <f t="shared" si="66"/>
        <v>33.6</v>
      </c>
      <c r="T421" s="8">
        <f t="shared" si="67"/>
        <v>39.5</v>
      </c>
      <c r="U421" s="7">
        <f t="shared" si="68"/>
        <v>38.516666666666673</v>
      </c>
      <c r="V421" s="7">
        <f t="shared" si="69"/>
        <v>38.762500000000003</v>
      </c>
    </row>
    <row r="422" spans="1:22" ht="13.5" x14ac:dyDescent="0.25">
      <c r="A422" s="3">
        <f>RSI!A422</f>
        <v>42919</v>
      </c>
      <c r="B422" s="2">
        <f>RSI!B422</f>
        <v>58.264899999999997</v>
      </c>
      <c r="C422" s="2">
        <f>RSI!I422</f>
        <v>32.471292248677074</v>
      </c>
      <c r="D422" s="2">
        <f>MACD!E422</f>
        <v>0.32107745658205289</v>
      </c>
      <c r="E422" s="2">
        <f>MACD!F422</f>
        <v>0.53270795606787735</v>
      </c>
      <c r="F422" s="2">
        <f>'Moving Avg'!D422</f>
        <v>58.263779999999997</v>
      </c>
      <c r="G422" s="2">
        <f>'Moving Avg'!F422</f>
        <v>58.961075000000008</v>
      </c>
      <c r="H422" s="2">
        <f>'Moving Avg'!G422</f>
        <v>60.195662000000013</v>
      </c>
      <c r="I422" s="2">
        <f>'Moving Avg'!H422</f>
        <v>69.047310499999952</v>
      </c>
      <c r="J422" s="5" t="str">
        <f>OBV!F422</f>
        <v>NEUTRAL</v>
      </c>
      <c r="K422" s="5" t="str">
        <f>OBV!G422</f>
        <v>NEUTRAL</v>
      </c>
      <c r="L422" s="5" t="str">
        <f>OBV!H422</f>
        <v>NEUTRAL</v>
      </c>
      <c r="M422" s="7">
        <f t="shared" si="60"/>
        <v>25</v>
      </c>
      <c r="N422" s="7">
        <f t="shared" si="61"/>
        <v>100</v>
      </c>
      <c r="O422" s="7">
        <f t="shared" si="62"/>
        <v>0</v>
      </c>
      <c r="P422" s="7">
        <f t="shared" si="63"/>
        <v>33</v>
      </c>
      <c r="Q422" s="8">
        <f t="shared" si="64"/>
        <v>48.7</v>
      </c>
      <c r="R422" s="8">
        <f t="shared" si="65"/>
        <v>33.25</v>
      </c>
      <c r="S422" s="8">
        <f t="shared" si="66"/>
        <v>33.6</v>
      </c>
      <c r="T422" s="8">
        <f t="shared" si="67"/>
        <v>39.5</v>
      </c>
      <c r="U422" s="7">
        <f t="shared" si="68"/>
        <v>38.516666666666673</v>
      </c>
      <c r="V422" s="7">
        <f t="shared" si="69"/>
        <v>38.762500000000003</v>
      </c>
    </row>
    <row r="423" spans="1:22" ht="13.5" x14ac:dyDescent="0.25">
      <c r="A423" s="3">
        <f>RSI!A423</f>
        <v>42920</v>
      </c>
      <c r="B423" s="2">
        <f>RSI!B423</f>
        <v>58.264899999999997</v>
      </c>
      <c r="C423" s="2">
        <f>RSI!I423</f>
        <v>32.471292248677088</v>
      </c>
      <c r="D423" s="2">
        <f>MACD!E423</f>
        <v>0.20819287568280487</v>
      </c>
      <c r="E423" s="2">
        <f>MACD!F423</f>
        <v>0.46780493999086292</v>
      </c>
      <c r="F423" s="2">
        <f>'Moving Avg'!D423</f>
        <v>58.264060000000008</v>
      </c>
      <c r="G423" s="2">
        <f>'Moving Avg'!F423</f>
        <v>58.837895000000003</v>
      </c>
      <c r="H423" s="2">
        <f>'Moving Avg'!G423</f>
        <v>60.150872000000007</v>
      </c>
      <c r="I423" s="2">
        <f>'Moving Avg'!H423</f>
        <v>68.975944499999954</v>
      </c>
      <c r="J423" s="5" t="str">
        <f>OBV!F423</f>
        <v>NEUTRAL</v>
      </c>
      <c r="K423" s="5" t="str">
        <f>OBV!G423</f>
        <v>NEUTRAL</v>
      </c>
      <c r="L423" s="5" t="str">
        <f>OBV!H423</f>
        <v>NEUTRAL</v>
      </c>
      <c r="M423" s="7">
        <f t="shared" si="60"/>
        <v>25</v>
      </c>
      <c r="N423" s="7">
        <f t="shared" si="61"/>
        <v>100</v>
      </c>
      <c r="O423" s="7">
        <f t="shared" si="62"/>
        <v>0</v>
      </c>
      <c r="P423" s="7">
        <f t="shared" si="63"/>
        <v>33</v>
      </c>
      <c r="Q423" s="8">
        <f t="shared" si="64"/>
        <v>48.7</v>
      </c>
      <c r="R423" s="8">
        <f t="shared" si="65"/>
        <v>33.25</v>
      </c>
      <c r="S423" s="8">
        <f t="shared" si="66"/>
        <v>33.6</v>
      </c>
      <c r="T423" s="8">
        <f t="shared" si="67"/>
        <v>39.5</v>
      </c>
      <c r="U423" s="7">
        <f t="shared" si="68"/>
        <v>38.516666666666673</v>
      </c>
      <c r="V423" s="7">
        <f t="shared" si="69"/>
        <v>38.762500000000003</v>
      </c>
    </row>
    <row r="424" spans="1:22" ht="13.5" x14ac:dyDescent="0.25">
      <c r="A424" s="3">
        <f>RSI!A424</f>
        <v>42921</v>
      </c>
      <c r="B424" s="2">
        <f>RSI!B424</f>
        <v>58.264899999999997</v>
      </c>
      <c r="C424" s="2">
        <f>RSI!I424</f>
        <v>32.471292248677088</v>
      </c>
      <c r="D424" s="2">
        <f>MACD!E424</f>
        <v>0.11736201742063201</v>
      </c>
      <c r="E424" s="2">
        <f>MACD!F424</f>
        <v>0.39771635547681672</v>
      </c>
      <c r="F424" s="2">
        <f>'Moving Avg'!D424</f>
        <v>58.264340000000004</v>
      </c>
      <c r="G424" s="2">
        <f>'Moving Avg'!F424</f>
        <v>58.711910000000003</v>
      </c>
      <c r="H424" s="2">
        <f>'Moving Avg'!G424</f>
        <v>60.106082000000008</v>
      </c>
      <c r="I424" s="2">
        <f>'Moving Avg'!H424</f>
        <v>68.904578499999957</v>
      </c>
      <c r="J424" s="5" t="str">
        <f>OBV!F424</f>
        <v>NEUTRAL</v>
      </c>
      <c r="K424" s="5" t="str">
        <f>OBV!G424</f>
        <v>NEUTRAL</v>
      </c>
      <c r="L424" s="5" t="str">
        <f>OBV!H424</f>
        <v>NEUTRAL</v>
      </c>
      <c r="M424" s="7">
        <f t="shared" si="60"/>
        <v>25</v>
      </c>
      <c r="N424" s="7">
        <f t="shared" si="61"/>
        <v>100</v>
      </c>
      <c r="O424" s="7">
        <f t="shared" si="62"/>
        <v>0</v>
      </c>
      <c r="P424" s="7">
        <f t="shared" si="63"/>
        <v>33</v>
      </c>
      <c r="Q424" s="8">
        <f t="shared" si="64"/>
        <v>48.7</v>
      </c>
      <c r="R424" s="8">
        <f t="shared" si="65"/>
        <v>33.25</v>
      </c>
      <c r="S424" s="8">
        <f t="shared" si="66"/>
        <v>33.6</v>
      </c>
      <c r="T424" s="8">
        <f t="shared" si="67"/>
        <v>39.5</v>
      </c>
      <c r="U424" s="7">
        <f t="shared" si="68"/>
        <v>38.516666666666673</v>
      </c>
      <c r="V424" s="7">
        <f t="shared" si="69"/>
        <v>38.762500000000003</v>
      </c>
    </row>
    <row r="425" spans="1:22" ht="13.5" x14ac:dyDescent="0.25">
      <c r="A425" s="3">
        <f>RSI!A425</f>
        <v>42922</v>
      </c>
      <c r="B425" s="2">
        <f>RSI!B425</f>
        <v>58.264899999999997</v>
      </c>
      <c r="C425" s="2">
        <f>RSI!I425</f>
        <v>32.471292248677088</v>
      </c>
      <c r="D425" s="2">
        <f>MACD!E425</f>
        <v>4.4844826275962646E-2</v>
      </c>
      <c r="E425" s="2">
        <f>MACD!F425</f>
        <v>0.32714204963664595</v>
      </c>
      <c r="F425" s="2">
        <f>'Moving Avg'!D425</f>
        <v>58.264620000000001</v>
      </c>
      <c r="G425" s="2">
        <f>'Moving Avg'!F425</f>
        <v>58.585924999999996</v>
      </c>
      <c r="H425" s="2">
        <f>'Moving Avg'!G425</f>
        <v>60.001908000000014</v>
      </c>
      <c r="I425" s="2">
        <f>'Moving Avg'!H425</f>
        <v>68.841531999999972</v>
      </c>
      <c r="J425" s="5" t="str">
        <f>OBV!F425</f>
        <v>NEUTRAL</v>
      </c>
      <c r="K425" s="5" t="str">
        <f>OBV!G425</f>
        <v>NEUTRAL</v>
      </c>
      <c r="L425" s="5" t="str">
        <f>OBV!H425</f>
        <v>NEUTRAL</v>
      </c>
      <c r="M425" s="7">
        <f t="shared" si="60"/>
        <v>25</v>
      </c>
      <c r="N425" s="7">
        <f t="shared" si="61"/>
        <v>100</v>
      </c>
      <c r="O425" s="7">
        <f t="shared" si="62"/>
        <v>0</v>
      </c>
      <c r="P425" s="7">
        <f t="shared" si="63"/>
        <v>33</v>
      </c>
      <c r="Q425" s="8">
        <f t="shared" si="64"/>
        <v>48.7</v>
      </c>
      <c r="R425" s="8">
        <f t="shared" si="65"/>
        <v>33.25</v>
      </c>
      <c r="S425" s="8">
        <f t="shared" si="66"/>
        <v>33.6</v>
      </c>
      <c r="T425" s="8">
        <f t="shared" si="67"/>
        <v>39.5</v>
      </c>
      <c r="U425" s="7">
        <f t="shared" si="68"/>
        <v>38.516666666666673</v>
      </c>
      <c r="V425" s="7">
        <f t="shared" si="69"/>
        <v>38.762500000000003</v>
      </c>
    </row>
    <row r="426" spans="1:22" ht="13.5" x14ac:dyDescent="0.25">
      <c r="A426" s="3">
        <f>RSI!A426</f>
        <v>42923</v>
      </c>
      <c r="B426" s="2">
        <f>RSI!B426</f>
        <v>58.264899999999997</v>
      </c>
      <c r="C426" s="2">
        <f>RSI!I426</f>
        <v>32.471292248677074</v>
      </c>
      <c r="D426" s="2">
        <f>MACD!E426</f>
        <v>-1.2497643438820205E-2</v>
      </c>
      <c r="E426" s="2">
        <f>MACD!F426</f>
        <v>0.25921411102155273</v>
      </c>
      <c r="F426" s="2">
        <f>'Moving Avg'!D426</f>
        <v>58.264899999999997</v>
      </c>
      <c r="G426" s="2">
        <f>'Moving Avg'!F426</f>
        <v>58.459939999999996</v>
      </c>
      <c r="H426" s="2">
        <f>'Moving Avg'!G426</f>
        <v>59.901094000000015</v>
      </c>
      <c r="I426" s="2">
        <f>'Moving Avg'!H426</f>
        <v>68.778485499999974</v>
      </c>
      <c r="J426" s="5" t="str">
        <f>OBV!F426</f>
        <v>NEUTRAL</v>
      </c>
      <c r="K426" s="5" t="str">
        <f>OBV!G426</f>
        <v>NEUTRAL</v>
      </c>
      <c r="L426" s="5" t="str">
        <f>OBV!H426</f>
        <v>NEUTRAL</v>
      </c>
      <c r="M426" s="7">
        <f t="shared" si="60"/>
        <v>25</v>
      </c>
      <c r="N426" s="7">
        <f t="shared" si="61"/>
        <v>100</v>
      </c>
      <c r="O426" s="7">
        <f t="shared" si="62"/>
        <v>0</v>
      </c>
      <c r="P426" s="7">
        <f t="shared" si="63"/>
        <v>33</v>
      </c>
      <c r="Q426" s="8">
        <f t="shared" si="64"/>
        <v>48.7</v>
      </c>
      <c r="R426" s="8">
        <f t="shared" si="65"/>
        <v>33.25</v>
      </c>
      <c r="S426" s="8">
        <f t="shared" si="66"/>
        <v>33.6</v>
      </c>
      <c r="T426" s="8">
        <f t="shared" si="67"/>
        <v>39.5</v>
      </c>
      <c r="U426" s="7">
        <f t="shared" si="68"/>
        <v>38.516666666666673</v>
      </c>
      <c r="V426" s="7">
        <f t="shared" si="69"/>
        <v>38.762500000000003</v>
      </c>
    </row>
    <row r="427" spans="1:22" ht="13.5" x14ac:dyDescent="0.25">
      <c r="A427" s="3">
        <f>RSI!A427</f>
        <v>42926</v>
      </c>
      <c r="B427" s="2">
        <f>RSI!B427</f>
        <v>58.096499999999999</v>
      </c>
      <c r="C427" s="2">
        <f>RSI!I427</f>
        <v>29.647010071107587</v>
      </c>
      <c r="D427" s="2">
        <f>MACD!E427</f>
        <v>-4.4823536879874837E-2</v>
      </c>
      <c r="E427" s="2">
        <f>MACD!F427</f>
        <v>0.19840658144126724</v>
      </c>
      <c r="F427" s="2">
        <f>'Moving Avg'!D427</f>
        <v>58.231219999999993</v>
      </c>
      <c r="G427" s="2">
        <f>'Moving Avg'!F427</f>
        <v>58.395565000000012</v>
      </c>
      <c r="H427" s="2">
        <f>'Moving Avg'!G427</f>
        <v>59.796912000000013</v>
      </c>
      <c r="I427" s="2">
        <f>'Moving Avg'!H427</f>
        <v>68.714596999999969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  <c r="M427" s="7">
        <f t="shared" si="60"/>
        <v>50</v>
      </c>
      <c r="N427" s="7">
        <f t="shared" si="61"/>
        <v>100</v>
      </c>
      <c r="O427" s="7">
        <f t="shared" si="62"/>
        <v>0</v>
      </c>
      <c r="P427" s="7">
        <f t="shared" si="63"/>
        <v>16.5</v>
      </c>
      <c r="Q427" s="8">
        <f t="shared" si="64"/>
        <v>54.975000000000001</v>
      </c>
      <c r="R427" s="8">
        <f t="shared" si="65"/>
        <v>34.125</v>
      </c>
      <c r="S427" s="8">
        <f t="shared" si="66"/>
        <v>29.925000000000001</v>
      </c>
      <c r="T427" s="8">
        <f t="shared" si="67"/>
        <v>41.625</v>
      </c>
      <c r="U427" s="7">
        <f t="shared" si="68"/>
        <v>39.674999999999997</v>
      </c>
      <c r="V427" s="7">
        <f t="shared" si="69"/>
        <v>40.162499999999994</v>
      </c>
    </row>
    <row r="428" spans="1:22" ht="13.5" x14ac:dyDescent="0.25">
      <c r="A428" s="3">
        <f>RSI!A428</f>
        <v>42927</v>
      </c>
      <c r="B428" s="2">
        <f>RSI!B428</f>
        <v>58.096499999999999</v>
      </c>
      <c r="C428" s="2">
        <f>RSI!I428</f>
        <v>29.647010071107587</v>
      </c>
      <c r="D428" s="2">
        <f>MACD!E428</f>
        <v>-6.7736148129938556E-2</v>
      </c>
      <c r="E428" s="2">
        <f>MACD!F428</f>
        <v>0.1451780355270261</v>
      </c>
      <c r="F428" s="2">
        <f>'Moving Avg'!D428</f>
        <v>58.197539999999989</v>
      </c>
      <c r="G428" s="2">
        <f>'Moving Avg'!F428</f>
        <v>58.331190000000014</v>
      </c>
      <c r="H428" s="2">
        <f>'Moving Avg'!G428</f>
        <v>59.693290000000019</v>
      </c>
      <c r="I428" s="2">
        <f>'Moving Avg'!H428</f>
        <v>68.650708499999979</v>
      </c>
      <c r="J428" s="5" t="str">
        <f>OBV!F428</f>
        <v>BEARISH</v>
      </c>
      <c r="K428" s="5" t="str">
        <f>OBV!G428</f>
        <v>NEUTRAL</v>
      </c>
      <c r="L428" s="5" t="str">
        <f>OBV!H428</f>
        <v>CONFIRMED BEARISH</v>
      </c>
      <c r="M428" s="7">
        <f t="shared" si="60"/>
        <v>50</v>
      </c>
      <c r="N428" s="7">
        <f t="shared" si="61"/>
        <v>100</v>
      </c>
      <c r="O428" s="7">
        <f t="shared" si="62"/>
        <v>0</v>
      </c>
      <c r="P428" s="7">
        <f t="shared" si="63"/>
        <v>16.5</v>
      </c>
      <c r="Q428" s="8">
        <f t="shared" si="64"/>
        <v>54.975000000000001</v>
      </c>
      <c r="R428" s="8">
        <f t="shared" si="65"/>
        <v>34.125</v>
      </c>
      <c r="S428" s="8">
        <f t="shared" si="66"/>
        <v>29.925000000000001</v>
      </c>
      <c r="T428" s="8">
        <f t="shared" si="67"/>
        <v>41.625</v>
      </c>
      <c r="U428" s="7">
        <f t="shared" si="68"/>
        <v>39.674999999999997</v>
      </c>
      <c r="V428" s="7">
        <f t="shared" si="69"/>
        <v>40.162499999999994</v>
      </c>
    </row>
    <row r="429" spans="1:22" ht="13.5" x14ac:dyDescent="0.25">
      <c r="A429" s="3">
        <f>RSI!A429</f>
        <v>42928</v>
      </c>
      <c r="B429" s="2">
        <f>RSI!B429</f>
        <v>58.096499999999999</v>
      </c>
      <c r="C429" s="2">
        <f>RSI!I429</f>
        <v>29.647010071107587</v>
      </c>
      <c r="D429" s="2">
        <f>MACD!E429</f>
        <v>-8.3012568361411354E-2</v>
      </c>
      <c r="E429" s="2">
        <f>MACD!F429</f>
        <v>9.9539914749338612E-2</v>
      </c>
      <c r="F429" s="2">
        <f>'Moving Avg'!D429</f>
        <v>58.16386</v>
      </c>
      <c r="G429" s="2">
        <f>'Moving Avg'!F429</f>
        <v>58.266815000000022</v>
      </c>
      <c r="H429" s="2">
        <f>'Moving Avg'!G429</f>
        <v>59.589780000000019</v>
      </c>
      <c r="I429" s="2">
        <f>'Moving Avg'!H429</f>
        <v>68.586819999999975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  <c r="M429" s="7">
        <f t="shared" si="60"/>
        <v>50</v>
      </c>
      <c r="N429" s="7">
        <f t="shared" si="61"/>
        <v>100</v>
      </c>
      <c r="O429" s="7">
        <f t="shared" si="62"/>
        <v>0</v>
      </c>
      <c r="P429" s="7">
        <f t="shared" si="63"/>
        <v>16.5</v>
      </c>
      <c r="Q429" s="8">
        <f t="shared" si="64"/>
        <v>54.975000000000001</v>
      </c>
      <c r="R429" s="8">
        <f t="shared" si="65"/>
        <v>34.125</v>
      </c>
      <c r="S429" s="8">
        <f t="shared" si="66"/>
        <v>29.925000000000001</v>
      </c>
      <c r="T429" s="8">
        <f t="shared" si="67"/>
        <v>41.625</v>
      </c>
      <c r="U429" s="7">
        <f t="shared" si="68"/>
        <v>39.674999999999997</v>
      </c>
      <c r="V429" s="7">
        <f t="shared" si="69"/>
        <v>40.162499999999994</v>
      </c>
    </row>
    <row r="430" spans="1:22" ht="13.5" x14ac:dyDescent="0.25">
      <c r="A430" s="3">
        <f>RSI!A430</f>
        <v>42929</v>
      </c>
      <c r="B430" s="2">
        <f>RSI!B430</f>
        <v>58.096499999999999</v>
      </c>
      <c r="C430" s="2">
        <f>RSI!I430</f>
        <v>29.647010071107587</v>
      </c>
      <c r="D430" s="2">
        <f>MACD!E430</f>
        <v>-9.2132127592769564E-2</v>
      </c>
      <c r="E430" s="2">
        <f>MACD!F430</f>
        <v>6.1205506280916977E-2</v>
      </c>
      <c r="F430" s="2">
        <f>'Moving Avg'!D430</f>
        <v>58.130179999999996</v>
      </c>
      <c r="G430" s="2">
        <f>'Moving Avg'!F430</f>
        <v>58.230450000000019</v>
      </c>
      <c r="H430" s="2">
        <f>'Moving Avg'!G430</f>
        <v>59.486270000000012</v>
      </c>
      <c r="I430" s="2">
        <f>'Moving Avg'!H430</f>
        <v>68.522931499999984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  <c r="M430" s="7">
        <f t="shared" si="60"/>
        <v>50</v>
      </c>
      <c r="N430" s="7">
        <f t="shared" si="61"/>
        <v>100</v>
      </c>
      <c r="O430" s="7">
        <f t="shared" si="62"/>
        <v>0</v>
      </c>
      <c r="P430" s="7">
        <f t="shared" si="63"/>
        <v>16.5</v>
      </c>
      <c r="Q430" s="8">
        <f t="shared" si="64"/>
        <v>54.975000000000001</v>
      </c>
      <c r="R430" s="8">
        <f t="shared" si="65"/>
        <v>34.125</v>
      </c>
      <c r="S430" s="8">
        <f t="shared" si="66"/>
        <v>29.925000000000001</v>
      </c>
      <c r="T430" s="8">
        <f t="shared" si="67"/>
        <v>41.625</v>
      </c>
      <c r="U430" s="7">
        <f t="shared" si="68"/>
        <v>39.674999999999997</v>
      </c>
      <c r="V430" s="7">
        <f t="shared" si="69"/>
        <v>40.162499999999994</v>
      </c>
    </row>
    <row r="431" spans="1:22" ht="13.5" x14ac:dyDescent="0.25">
      <c r="A431" s="3">
        <f>RSI!A431</f>
        <v>42930</v>
      </c>
      <c r="B431" s="2">
        <f>RSI!B431</f>
        <v>58.090699999999998</v>
      </c>
      <c r="C431" s="2">
        <f>RSI!I431</f>
        <v>29.528031800281383</v>
      </c>
      <c r="D431" s="2">
        <f>MACD!E431</f>
        <v>-9.5894379097764215E-2</v>
      </c>
      <c r="E431" s="2">
        <f>MACD!F431</f>
        <v>2.9785529205180742E-2</v>
      </c>
      <c r="F431" s="2">
        <f>'Moving Avg'!D431</f>
        <v>58.09534</v>
      </c>
      <c r="G431" s="2">
        <f>'Moving Avg'!F431</f>
        <v>58.221810000000019</v>
      </c>
      <c r="H431" s="2">
        <f>'Moving Avg'!G431</f>
        <v>59.43799600000002</v>
      </c>
      <c r="I431" s="2">
        <f>'Moving Avg'!H431</f>
        <v>68.459013999999996</v>
      </c>
      <c r="J431" s="5" t="str">
        <f>OBV!F431</f>
        <v>BEARISH</v>
      </c>
      <c r="K431" s="5" t="str">
        <f>OBV!G431</f>
        <v>STRONG</v>
      </c>
      <c r="L431" s="5" t="str">
        <f>OBV!H431</f>
        <v>CONFIRMED BEARISH</v>
      </c>
      <c r="M431" s="7">
        <f t="shared" si="60"/>
        <v>50</v>
      </c>
      <c r="N431" s="7">
        <f t="shared" si="61"/>
        <v>100</v>
      </c>
      <c r="O431" s="7">
        <f t="shared" si="62"/>
        <v>0</v>
      </c>
      <c r="P431" s="7">
        <f t="shared" si="63"/>
        <v>33</v>
      </c>
      <c r="Q431" s="8">
        <f t="shared" si="64"/>
        <v>57.45</v>
      </c>
      <c r="R431" s="8">
        <f t="shared" si="65"/>
        <v>38.25</v>
      </c>
      <c r="S431" s="8">
        <f t="shared" si="66"/>
        <v>37.35</v>
      </c>
      <c r="T431" s="8">
        <f t="shared" si="67"/>
        <v>45.75</v>
      </c>
      <c r="U431" s="7">
        <f t="shared" si="68"/>
        <v>44.35</v>
      </c>
      <c r="V431" s="7">
        <f t="shared" si="69"/>
        <v>44.7</v>
      </c>
    </row>
    <row r="432" spans="1:22" ht="13.5" x14ac:dyDescent="0.25">
      <c r="A432" s="3">
        <f>RSI!A432</f>
        <v>42933</v>
      </c>
      <c r="B432" s="2">
        <f>RSI!B432</f>
        <v>58.090699999999998</v>
      </c>
      <c r="C432" s="2">
        <f>RSI!I432</f>
        <v>29.528031800281383</v>
      </c>
      <c r="D432" s="2">
        <f>MACD!E432</f>
        <v>-9.556458322165895E-2</v>
      </c>
      <c r="E432" s="2">
        <f>MACD!F432</f>
        <v>4.7155067198128044E-3</v>
      </c>
      <c r="F432" s="2">
        <f>'Moving Avg'!D432</f>
        <v>58.094180000000009</v>
      </c>
      <c r="G432" s="2">
        <f>'Moving Avg'!F432</f>
        <v>58.213170000000005</v>
      </c>
      <c r="H432" s="2">
        <f>'Moving Avg'!G432</f>
        <v>59.38972200000002</v>
      </c>
      <c r="I432" s="2">
        <f>'Moving Avg'!H432</f>
        <v>68.395096499999994</v>
      </c>
      <c r="J432" s="5" t="str">
        <f>OBV!F432</f>
        <v>BEARISH</v>
      </c>
      <c r="K432" s="5" t="str">
        <f>OBV!G432</f>
        <v>STRONG</v>
      </c>
      <c r="L432" s="5" t="str">
        <f>OBV!H432</f>
        <v>CONFIRMED BEARISH</v>
      </c>
      <c r="M432" s="7">
        <f t="shared" si="60"/>
        <v>50</v>
      </c>
      <c r="N432" s="7">
        <f t="shared" si="61"/>
        <v>100</v>
      </c>
      <c r="O432" s="7">
        <f t="shared" si="62"/>
        <v>0</v>
      </c>
      <c r="P432" s="7">
        <f t="shared" si="63"/>
        <v>33</v>
      </c>
      <c r="Q432" s="8">
        <f t="shared" si="64"/>
        <v>57.45</v>
      </c>
      <c r="R432" s="8">
        <f t="shared" si="65"/>
        <v>38.25</v>
      </c>
      <c r="S432" s="8">
        <f t="shared" si="66"/>
        <v>37.35</v>
      </c>
      <c r="T432" s="8">
        <f t="shared" si="67"/>
        <v>45.75</v>
      </c>
      <c r="U432" s="7">
        <f t="shared" si="68"/>
        <v>44.35</v>
      </c>
      <c r="V432" s="7">
        <f t="shared" si="69"/>
        <v>44.7</v>
      </c>
    </row>
    <row r="433" spans="1:22" ht="13.5" x14ac:dyDescent="0.25">
      <c r="A433" s="3">
        <f>RSI!A433</f>
        <v>42934</v>
      </c>
      <c r="B433" s="2">
        <f>RSI!B433</f>
        <v>58.090699999999998</v>
      </c>
      <c r="C433" s="2">
        <f>RSI!I433</f>
        <v>29.528031800281383</v>
      </c>
      <c r="D433" s="2">
        <f>MACD!E433</f>
        <v>-9.2231955874602534E-2</v>
      </c>
      <c r="E433" s="2">
        <f>MACD!F433</f>
        <v>-1.4673985799070265E-2</v>
      </c>
      <c r="F433" s="2">
        <f>'Moving Avg'!D433</f>
        <v>58.093020000000003</v>
      </c>
      <c r="G433" s="2">
        <f>'Moving Avg'!F433</f>
        <v>58.204529999999998</v>
      </c>
      <c r="H433" s="2">
        <f>'Moving Avg'!G433</f>
        <v>59.30794600000003</v>
      </c>
      <c r="I433" s="2">
        <f>'Moving Avg'!H433</f>
        <v>68.331179000000006</v>
      </c>
      <c r="J433" s="5" t="str">
        <f>OBV!F433</f>
        <v>BEARISH</v>
      </c>
      <c r="K433" s="5" t="str">
        <f>OBV!G433</f>
        <v>STRONG</v>
      </c>
      <c r="L433" s="5" t="str">
        <f>OBV!H433</f>
        <v>CONFIRMED BEARISH</v>
      </c>
      <c r="M433" s="7">
        <f t="shared" si="60"/>
        <v>50</v>
      </c>
      <c r="N433" s="7">
        <f t="shared" si="61"/>
        <v>100</v>
      </c>
      <c r="O433" s="7">
        <f t="shared" si="62"/>
        <v>0</v>
      </c>
      <c r="P433" s="7">
        <f t="shared" si="63"/>
        <v>33</v>
      </c>
      <c r="Q433" s="8">
        <f t="shared" si="64"/>
        <v>57.45</v>
      </c>
      <c r="R433" s="8">
        <f t="shared" si="65"/>
        <v>38.25</v>
      </c>
      <c r="S433" s="8">
        <f t="shared" si="66"/>
        <v>37.35</v>
      </c>
      <c r="T433" s="8">
        <f t="shared" si="67"/>
        <v>45.75</v>
      </c>
      <c r="U433" s="7">
        <f t="shared" si="68"/>
        <v>44.35</v>
      </c>
      <c r="V433" s="7">
        <f t="shared" si="69"/>
        <v>44.7</v>
      </c>
    </row>
    <row r="434" spans="1:22" ht="13.5" x14ac:dyDescent="0.25">
      <c r="A434" s="3">
        <f>RSI!A434</f>
        <v>42935</v>
      </c>
      <c r="B434" s="2">
        <f>RSI!B434</f>
        <v>58.090699999999998</v>
      </c>
      <c r="C434" s="2">
        <f>RSI!I434</f>
        <v>29.528031800281383</v>
      </c>
      <c r="D434" s="2">
        <f>MACD!E434</f>
        <v>-8.6584661447425049E-2</v>
      </c>
      <c r="E434" s="2">
        <f>MACD!F434</f>
        <v>-2.9056120928741221E-2</v>
      </c>
      <c r="F434" s="2">
        <f>'Moving Avg'!D434</f>
        <v>58.091859999999997</v>
      </c>
      <c r="G434" s="2">
        <f>'Moving Avg'!F434</f>
        <v>58.195889999999999</v>
      </c>
      <c r="H434" s="2">
        <f>'Moving Avg'!G434</f>
        <v>59.263368000000028</v>
      </c>
      <c r="I434" s="2">
        <f>'Moving Avg'!H434</f>
        <v>68.267261500000018</v>
      </c>
      <c r="J434" s="5" t="str">
        <f>OBV!F434</f>
        <v>BEARISH</v>
      </c>
      <c r="K434" s="5" t="str">
        <f>OBV!G434</f>
        <v>STRONG</v>
      </c>
      <c r="L434" s="5" t="str">
        <f>OBV!H434</f>
        <v>CONFIRMED BEARISH</v>
      </c>
      <c r="M434" s="7">
        <f t="shared" si="60"/>
        <v>50</v>
      </c>
      <c r="N434" s="7">
        <f t="shared" si="61"/>
        <v>100</v>
      </c>
      <c r="O434" s="7">
        <f t="shared" si="62"/>
        <v>0</v>
      </c>
      <c r="P434" s="7">
        <f t="shared" si="63"/>
        <v>33</v>
      </c>
      <c r="Q434" s="8">
        <f t="shared" si="64"/>
        <v>57.45</v>
      </c>
      <c r="R434" s="8">
        <f t="shared" si="65"/>
        <v>38.25</v>
      </c>
      <c r="S434" s="8">
        <f t="shared" si="66"/>
        <v>37.35</v>
      </c>
      <c r="T434" s="8">
        <f t="shared" si="67"/>
        <v>45.75</v>
      </c>
      <c r="U434" s="7">
        <f t="shared" si="68"/>
        <v>44.35</v>
      </c>
      <c r="V434" s="7">
        <f t="shared" si="69"/>
        <v>44.7</v>
      </c>
    </row>
    <row r="435" spans="1:22" ht="13.5" x14ac:dyDescent="0.25">
      <c r="A435" s="3">
        <f>RSI!A435</f>
        <v>42936</v>
      </c>
      <c r="B435" s="2">
        <f>RSI!B435</f>
        <v>58.090699999999998</v>
      </c>
      <c r="C435" s="2">
        <f>RSI!I435</f>
        <v>29.528031800281383</v>
      </c>
      <c r="D435" s="2">
        <f>MACD!E435</f>
        <v>-7.9188238047812831E-2</v>
      </c>
      <c r="E435" s="2">
        <f>MACD!F435</f>
        <v>-3.9082544352555544E-2</v>
      </c>
      <c r="F435" s="2">
        <f>'Moving Avg'!D435</f>
        <v>58.090699999999991</v>
      </c>
      <c r="G435" s="2">
        <f>'Moving Avg'!F435</f>
        <v>58.187249999999992</v>
      </c>
      <c r="H435" s="2">
        <f>'Moving Avg'!G435</f>
        <v>59.215094000000036</v>
      </c>
      <c r="I435" s="2">
        <f>'Moving Avg'!H435</f>
        <v>68.203344000000016</v>
      </c>
      <c r="J435" s="5" t="str">
        <f>OBV!F435</f>
        <v>BEARISH</v>
      </c>
      <c r="K435" s="5" t="str">
        <f>OBV!G435</f>
        <v>STRONG</v>
      </c>
      <c r="L435" s="5" t="str">
        <f>OBV!H435</f>
        <v>CONFIRMED BEARISH</v>
      </c>
      <c r="M435" s="7">
        <f t="shared" si="60"/>
        <v>50</v>
      </c>
      <c r="N435" s="7">
        <f t="shared" si="61"/>
        <v>100</v>
      </c>
      <c r="O435" s="7">
        <f t="shared" si="62"/>
        <v>0</v>
      </c>
      <c r="P435" s="7">
        <f t="shared" si="63"/>
        <v>33</v>
      </c>
      <c r="Q435" s="8">
        <f t="shared" si="64"/>
        <v>57.45</v>
      </c>
      <c r="R435" s="8">
        <f t="shared" si="65"/>
        <v>38.25</v>
      </c>
      <c r="S435" s="8">
        <f t="shared" si="66"/>
        <v>37.35</v>
      </c>
      <c r="T435" s="8">
        <f t="shared" si="67"/>
        <v>45.75</v>
      </c>
      <c r="U435" s="7">
        <f t="shared" si="68"/>
        <v>44.35</v>
      </c>
      <c r="V435" s="7">
        <f t="shared" si="69"/>
        <v>44.7</v>
      </c>
    </row>
    <row r="436" spans="1:22" ht="13.5" x14ac:dyDescent="0.25">
      <c r="A436" s="3">
        <f>RSI!A436</f>
        <v>42937</v>
      </c>
      <c r="B436" s="2">
        <f>RSI!B436</f>
        <v>58.090699999999998</v>
      </c>
      <c r="C436" s="2">
        <f>RSI!I436</f>
        <v>29.528031800281383</v>
      </c>
      <c r="D436" s="2">
        <f>MACD!E436</f>
        <v>-7.0505704181478279E-2</v>
      </c>
      <c r="E436" s="2">
        <f>MACD!F436</f>
        <v>-4.5367176318340093E-2</v>
      </c>
      <c r="F436" s="2">
        <f>'Moving Avg'!D436</f>
        <v>58.090699999999991</v>
      </c>
      <c r="G436" s="2">
        <f>'Moving Avg'!F436</f>
        <v>58.178609999999992</v>
      </c>
      <c r="H436" s="2">
        <f>'Moving Avg'!G436</f>
        <v>59.166820000000037</v>
      </c>
      <c r="I436" s="2">
        <f>'Moving Avg'!H436</f>
        <v>68.139454500000028</v>
      </c>
      <c r="J436" s="5" t="str">
        <f>OBV!F436</f>
        <v>NEUTRAL</v>
      </c>
      <c r="K436" s="5" t="str">
        <f>OBV!G436</f>
        <v>NEUTRAL</v>
      </c>
      <c r="L436" s="5" t="str">
        <f>OBV!H436</f>
        <v>NEUTRAL</v>
      </c>
      <c r="M436" s="7">
        <f t="shared" si="60"/>
        <v>50</v>
      </c>
      <c r="N436" s="7">
        <f t="shared" si="61"/>
        <v>100</v>
      </c>
      <c r="O436" s="7">
        <f t="shared" si="62"/>
        <v>0</v>
      </c>
      <c r="P436" s="7">
        <f t="shared" si="63"/>
        <v>33</v>
      </c>
      <c r="Q436" s="8">
        <f t="shared" si="64"/>
        <v>57.45</v>
      </c>
      <c r="R436" s="8">
        <f t="shared" si="65"/>
        <v>38.25</v>
      </c>
      <c r="S436" s="8">
        <f t="shared" si="66"/>
        <v>37.35</v>
      </c>
      <c r="T436" s="8">
        <f t="shared" si="67"/>
        <v>45.75</v>
      </c>
      <c r="U436" s="7">
        <f t="shared" si="68"/>
        <v>44.35</v>
      </c>
      <c r="V436" s="7">
        <f t="shared" si="69"/>
        <v>44.7</v>
      </c>
    </row>
    <row r="437" spans="1:22" ht="13.5" x14ac:dyDescent="0.25">
      <c r="A437" s="3">
        <f>RSI!A437</f>
        <v>42940</v>
      </c>
      <c r="B437" s="2">
        <f>RSI!B437</f>
        <v>58.090699999999998</v>
      </c>
      <c r="C437" s="2">
        <f>RSI!I437</f>
        <v>29.528031800281383</v>
      </c>
      <c r="D437" s="2">
        <f>MACD!E437</f>
        <v>-8.6822172472167836E-2</v>
      </c>
      <c r="E437" s="2">
        <f>MACD!F437</f>
        <v>-5.3658175549105645E-2</v>
      </c>
      <c r="F437" s="2">
        <f>'Moving Avg'!D437</f>
        <v>58.090699999999991</v>
      </c>
      <c r="G437" s="2">
        <f>'Moving Avg'!F437</f>
        <v>58.169969999999992</v>
      </c>
      <c r="H437" s="2">
        <f>'Moving Avg'!G437</f>
        <v>59.118546000000045</v>
      </c>
      <c r="I437" s="2">
        <f>'Moving Avg'!H437</f>
        <v>68.07556500000004</v>
      </c>
      <c r="J437" s="5" t="str">
        <f>OBV!F437</f>
        <v>NEUTRAL</v>
      </c>
      <c r="K437" s="5" t="str">
        <f>OBV!G437</f>
        <v>NEUTRAL</v>
      </c>
      <c r="L437" s="5" t="str">
        <f>OBV!H437</f>
        <v>NEUTRAL</v>
      </c>
      <c r="M437" s="7">
        <f t="shared" si="60"/>
        <v>50</v>
      </c>
      <c r="N437" s="7">
        <f t="shared" si="61"/>
        <v>100</v>
      </c>
      <c r="O437" s="7">
        <f t="shared" si="62"/>
        <v>0</v>
      </c>
      <c r="P437" s="7">
        <f t="shared" si="63"/>
        <v>33</v>
      </c>
      <c r="Q437" s="8">
        <f t="shared" si="64"/>
        <v>57.45</v>
      </c>
      <c r="R437" s="8">
        <f t="shared" si="65"/>
        <v>38.25</v>
      </c>
      <c r="S437" s="8">
        <f t="shared" si="66"/>
        <v>37.35</v>
      </c>
      <c r="T437" s="8">
        <f t="shared" si="67"/>
        <v>45.75</v>
      </c>
      <c r="U437" s="7">
        <f t="shared" si="68"/>
        <v>44.35</v>
      </c>
      <c r="V437" s="7">
        <f t="shared" si="69"/>
        <v>44.7</v>
      </c>
    </row>
    <row r="438" spans="1:22" ht="13.5" x14ac:dyDescent="0.25">
      <c r="A438" s="3">
        <f>RSI!A438</f>
        <v>42942</v>
      </c>
      <c r="B438" s="2">
        <f>RSI!B438</f>
        <v>58.090699999999998</v>
      </c>
      <c r="C438" s="2">
        <f>RSI!I438</f>
        <v>29.528031800281383</v>
      </c>
      <c r="D438" s="2">
        <f>MACD!E438</f>
        <v>-9.8550206916755201E-2</v>
      </c>
      <c r="E438" s="2">
        <f>MACD!F438</f>
        <v>-6.2636581822635568E-2</v>
      </c>
      <c r="F438" s="2">
        <f>'Moving Avg'!D438</f>
        <v>58.090699999999991</v>
      </c>
      <c r="G438" s="2">
        <f>'Moving Avg'!F438</f>
        <v>58.16133</v>
      </c>
      <c r="H438" s="2">
        <f>'Moving Avg'!G438</f>
        <v>59.070272000000038</v>
      </c>
      <c r="I438" s="2">
        <f>'Moving Avg'!H438</f>
        <v>68.016997500000031</v>
      </c>
      <c r="J438" s="5" t="str">
        <f>OBV!F438</f>
        <v>NEUTRAL</v>
      </c>
      <c r="K438" s="5" t="str">
        <f>OBV!G438</f>
        <v>NEUTRAL</v>
      </c>
      <c r="L438" s="5" t="str">
        <f>OBV!H438</f>
        <v>NEUTRAL</v>
      </c>
      <c r="M438" s="7">
        <f t="shared" si="60"/>
        <v>50</v>
      </c>
      <c r="N438" s="7">
        <f t="shared" si="61"/>
        <v>100</v>
      </c>
      <c r="O438" s="7">
        <f t="shared" si="62"/>
        <v>0</v>
      </c>
      <c r="P438" s="7">
        <f t="shared" si="63"/>
        <v>33</v>
      </c>
      <c r="Q438" s="8">
        <f t="shared" si="64"/>
        <v>57.45</v>
      </c>
      <c r="R438" s="8">
        <f t="shared" si="65"/>
        <v>38.25</v>
      </c>
      <c r="S438" s="8">
        <f t="shared" si="66"/>
        <v>37.35</v>
      </c>
      <c r="T438" s="8">
        <f t="shared" si="67"/>
        <v>45.75</v>
      </c>
      <c r="U438" s="7">
        <f t="shared" si="68"/>
        <v>44.35</v>
      </c>
      <c r="V438" s="7">
        <f t="shared" si="69"/>
        <v>44.7</v>
      </c>
    </row>
    <row r="439" spans="1:22" ht="13.5" x14ac:dyDescent="0.25">
      <c r="A439" s="3">
        <f>RSI!A439</f>
        <v>42943</v>
      </c>
      <c r="B439" s="2">
        <f>RSI!B439</f>
        <v>58.090699999999998</v>
      </c>
      <c r="C439" s="2">
        <f>RSI!I439</f>
        <v>29.528031800281383</v>
      </c>
      <c r="D439" s="2">
        <f>MACD!E439</f>
        <v>-0.10654966174466551</v>
      </c>
      <c r="E439" s="2">
        <f>MACD!F439</f>
        <v>-7.1419197807041562E-2</v>
      </c>
      <c r="F439" s="2">
        <f>'Moving Avg'!D439</f>
        <v>58.090699999999991</v>
      </c>
      <c r="G439" s="2">
        <f>'Moving Avg'!F439</f>
        <v>58.152689999999993</v>
      </c>
      <c r="H439" s="2">
        <f>'Moving Avg'!G439</f>
        <v>59.021998000000039</v>
      </c>
      <c r="I439" s="2">
        <f>'Moving Avg'!H439</f>
        <v>67.958430000000021</v>
      </c>
      <c r="J439" s="5" t="str">
        <f>OBV!F439</f>
        <v>NEUTRAL</v>
      </c>
      <c r="K439" s="5" t="str">
        <f>OBV!G439</f>
        <v>NEUTRAL</v>
      </c>
      <c r="L439" s="5" t="str">
        <f>OBV!H439</f>
        <v>NEUTRAL</v>
      </c>
      <c r="M439" s="7">
        <f t="shared" si="60"/>
        <v>50</v>
      </c>
      <c r="N439" s="7">
        <f t="shared" si="61"/>
        <v>100</v>
      </c>
      <c r="O439" s="7">
        <f t="shared" si="62"/>
        <v>0</v>
      </c>
      <c r="P439" s="7">
        <f t="shared" si="63"/>
        <v>33</v>
      </c>
      <c r="Q439" s="8">
        <f t="shared" si="64"/>
        <v>57.45</v>
      </c>
      <c r="R439" s="8">
        <f t="shared" si="65"/>
        <v>38.25</v>
      </c>
      <c r="S439" s="8">
        <f t="shared" si="66"/>
        <v>37.35</v>
      </c>
      <c r="T439" s="8">
        <f t="shared" si="67"/>
        <v>45.75</v>
      </c>
      <c r="U439" s="7">
        <f t="shared" si="68"/>
        <v>44.35</v>
      </c>
      <c r="V439" s="7">
        <f t="shared" si="69"/>
        <v>44.7</v>
      </c>
    </row>
    <row r="440" spans="1:22" ht="13.5" x14ac:dyDescent="0.25">
      <c r="A440" s="3">
        <f>RSI!A440</f>
        <v>42944</v>
      </c>
      <c r="B440" s="2">
        <f>RSI!B440</f>
        <v>58.090699999999998</v>
      </c>
      <c r="C440" s="2">
        <f>RSI!I440</f>
        <v>29.528031800281383</v>
      </c>
      <c r="D440" s="2">
        <f>MACD!E440</f>
        <v>-0.11153670285775519</v>
      </c>
      <c r="E440" s="2">
        <f>MACD!F440</f>
        <v>-7.9442698817184298E-2</v>
      </c>
      <c r="F440" s="2">
        <f>'Moving Avg'!D440</f>
        <v>58.090699999999991</v>
      </c>
      <c r="G440" s="2">
        <f>'Moving Avg'!F440</f>
        <v>58.144049999999993</v>
      </c>
      <c r="H440" s="2">
        <f>'Moving Avg'!G440</f>
        <v>58.973724000000047</v>
      </c>
      <c r="I440" s="2">
        <f>'Moving Avg'!H440</f>
        <v>67.89986250000004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  <c r="M440" s="7">
        <f t="shared" si="60"/>
        <v>50</v>
      </c>
      <c r="N440" s="7">
        <f t="shared" si="61"/>
        <v>100</v>
      </c>
      <c r="O440" s="7">
        <f t="shared" si="62"/>
        <v>0</v>
      </c>
      <c r="P440" s="7">
        <f t="shared" si="63"/>
        <v>33</v>
      </c>
      <c r="Q440" s="8">
        <f t="shared" si="64"/>
        <v>57.45</v>
      </c>
      <c r="R440" s="8">
        <f t="shared" si="65"/>
        <v>38.25</v>
      </c>
      <c r="S440" s="8">
        <f t="shared" si="66"/>
        <v>37.35</v>
      </c>
      <c r="T440" s="8">
        <f t="shared" si="67"/>
        <v>45.75</v>
      </c>
      <c r="U440" s="7">
        <f t="shared" si="68"/>
        <v>44.35</v>
      </c>
      <c r="V440" s="7">
        <f t="shared" si="69"/>
        <v>44.7</v>
      </c>
    </row>
    <row r="441" spans="1:22" ht="13.5" x14ac:dyDescent="0.25">
      <c r="A441" s="3">
        <f>RSI!A441</f>
        <v>42947</v>
      </c>
      <c r="B441" s="2">
        <f>RSI!B441</f>
        <v>58.090699999999998</v>
      </c>
      <c r="C441" s="2">
        <f>RSI!I441</f>
        <v>29.528031800281383</v>
      </c>
      <c r="D441" s="2">
        <f>MACD!E441</f>
        <v>-0.11499906609043364</v>
      </c>
      <c r="E441" s="2">
        <f>MACD!F441</f>
        <v>-8.6553972271834173E-2</v>
      </c>
      <c r="F441" s="2">
        <f>'Moving Avg'!D441</f>
        <v>58.090699999999991</v>
      </c>
      <c r="G441" s="2">
        <f>'Moving Avg'!F441</f>
        <v>58.135409999999993</v>
      </c>
      <c r="H441" s="2">
        <f>'Moving Avg'!G441</f>
        <v>58.925450000000048</v>
      </c>
      <c r="I441" s="2">
        <f>'Moving Avg'!H441</f>
        <v>67.841295000000031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  <c r="M441" s="7">
        <f t="shared" si="60"/>
        <v>50</v>
      </c>
      <c r="N441" s="7">
        <f t="shared" si="61"/>
        <v>100</v>
      </c>
      <c r="O441" s="7">
        <f t="shared" si="62"/>
        <v>0</v>
      </c>
      <c r="P441" s="7">
        <f t="shared" si="63"/>
        <v>33</v>
      </c>
      <c r="Q441" s="8">
        <f t="shared" si="64"/>
        <v>57.45</v>
      </c>
      <c r="R441" s="8">
        <f t="shared" si="65"/>
        <v>38.25</v>
      </c>
      <c r="S441" s="8">
        <f t="shared" si="66"/>
        <v>37.35</v>
      </c>
      <c r="T441" s="8">
        <f t="shared" si="67"/>
        <v>45.75</v>
      </c>
      <c r="U441" s="7">
        <f t="shared" si="68"/>
        <v>44.35</v>
      </c>
      <c r="V441" s="7">
        <f t="shared" si="69"/>
        <v>44.7</v>
      </c>
    </row>
    <row r="442" spans="1:22" ht="13.5" x14ac:dyDescent="0.25">
      <c r="A442" s="3">
        <f>RSI!A442</f>
        <v>42948</v>
      </c>
      <c r="B442" s="2">
        <f>RSI!B442</f>
        <v>59.827599999999997</v>
      </c>
      <c r="C442" s="2">
        <f>RSI!I442</f>
        <v>81.033466376167553</v>
      </c>
      <c r="D442" s="2">
        <f>MACD!E442</f>
        <v>-0.24506047242839912</v>
      </c>
      <c r="E442" s="2">
        <f>MACD!F442</f>
        <v>-0.11825527230314717</v>
      </c>
      <c r="F442" s="2">
        <f>'Moving Avg'!D442</f>
        <v>58.438079999999999</v>
      </c>
      <c r="G442" s="2">
        <f>'Moving Avg'!F442</f>
        <v>58.213544999999989</v>
      </c>
      <c r="H442" s="2">
        <f>'Moving Avg'!G442</f>
        <v>58.911914000000046</v>
      </c>
      <c r="I442" s="2">
        <f>'Moving Avg'!H442</f>
        <v>67.796734000000043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  <c r="M442" s="7">
        <f t="shared" si="60"/>
        <v>0</v>
      </c>
      <c r="N442" s="7">
        <f t="shared" si="61"/>
        <v>100</v>
      </c>
      <c r="O442" s="7">
        <f t="shared" si="62"/>
        <v>0</v>
      </c>
      <c r="P442" s="7">
        <f t="shared" si="63"/>
        <v>83.5</v>
      </c>
      <c r="Q442" s="8">
        <f t="shared" si="64"/>
        <v>47.524999999999999</v>
      </c>
      <c r="R442" s="8">
        <f t="shared" si="65"/>
        <v>40.875</v>
      </c>
      <c r="S442" s="8">
        <f t="shared" si="66"/>
        <v>52.575000000000003</v>
      </c>
      <c r="T442" s="8">
        <f t="shared" si="67"/>
        <v>45.875</v>
      </c>
      <c r="U442" s="7">
        <f t="shared" si="68"/>
        <v>46.991666666666674</v>
      </c>
      <c r="V442" s="7">
        <f t="shared" si="69"/>
        <v>46.712500000000006</v>
      </c>
    </row>
    <row r="443" spans="1:22" ht="13.5" x14ac:dyDescent="0.25">
      <c r="A443" s="3">
        <f>RSI!A443</f>
        <v>42949</v>
      </c>
      <c r="B443" s="2">
        <f>RSI!B443</f>
        <v>57.219299999999997</v>
      </c>
      <c r="C443" s="2">
        <f>RSI!I443</f>
        <v>37.13786526254404</v>
      </c>
      <c r="D443" s="2">
        <f>MACD!E443</f>
        <v>-0.17075404750882228</v>
      </c>
      <c r="E443" s="2">
        <f>MACD!F443</f>
        <v>-0.12875502734428221</v>
      </c>
      <c r="F443" s="2">
        <f>'Moving Avg'!D443</f>
        <v>58.263799999999989</v>
      </c>
      <c r="G443" s="2">
        <f>'Moving Avg'!F443</f>
        <v>58.161264999999993</v>
      </c>
      <c r="H443" s="2">
        <f>'Moving Avg'!G443</f>
        <v>58.846212000000051</v>
      </c>
      <c r="I443" s="2">
        <f>'Moving Avg'!H443</f>
        <v>67.739131500000042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  <c r="M443" s="7">
        <f t="shared" si="60"/>
        <v>25</v>
      </c>
      <c r="N443" s="7">
        <f t="shared" si="61"/>
        <v>100</v>
      </c>
      <c r="O443" s="7">
        <f t="shared" si="62"/>
        <v>0</v>
      </c>
      <c r="P443" s="7">
        <f t="shared" si="63"/>
        <v>16.5</v>
      </c>
      <c r="Q443" s="8">
        <f t="shared" si="64"/>
        <v>46.225000000000001</v>
      </c>
      <c r="R443" s="8">
        <f t="shared" si="65"/>
        <v>29.125</v>
      </c>
      <c r="S443" s="8">
        <f t="shared" si="66"/>
        <v>26.175000000000001</v>
      </c>
      <c r="T443" s="8">
        <f t="shared" si="67"/>
        <v>35.375</v>
      </c>
      <c r="U443" s="7">
        <f t="shared" si="68"/>
        <v>33.841666666666661</v>
      </c>
      <c r="V443" s="7">
        <f t="shared" si="69"/>
        <v>34.224999999999994</v>
      </c>
    </row>
    <row r="444" spans="1:22" ht="13.5" x14ac:dyDescent="0.25">
      <c r="A444" s="3">
        <f>RSI!A444</f>
        <v>42950</v>
      </c>
      <c r="B444" s="2">
        <f>RSI!B444</f>
        <v>57.219299999999997</v>
      </c>
      <c r="C444" s="2">
        <f>RSI!I444</f>
        <v>37.13786526254404</v>
      </c>
      <c r="D444" s="2">
        <f>MACD!E444</f>
        <v>-0.10066036362584896</v>
      </c>
      <c r="E444" s="2">
        <f>MACD!F444</f>
        <v>-0.12313609460059557</v>
      </c>
      <c r="F444" s="2">
        <f>'Moving Avg'!D444</f>
        <v>58.089519999999993</v>
      </c>
      <c r="G444" s="2">
        <f>'Moving Avg'!F444</f>
        <v>58.108984999999983</v>
      </c>
      <c r="H444" s="2">
        <f>'Moving Avg'!G444</f>
        <v>58.769304000000048</v>
      </c>
      <c r="I444" s="2">
        <f>'Moving Avg'!H444</f>
        <v>67.68152900000004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0</v>
      </c>
      <c r="P444" s="7">
        <f t="shared" si="63"/>
        <v>16.5</v>
      </c>
      <c r="Q444" s="8">
        <f t="shared" si="64"/>
        <v>11.225</v>
      </c>
      <c r="R444" s="8">
        <f t="shared" si="65"/>
        <v>9.125</v>
      </c>
      <c r="S444" s="8">
        <f t="shared" si="66"/>
        <v>11.175000000000001</v>
      </c>
      <c r="T444" s="8">
        <f t="shared" si="67"/>
        <v>10.375</v>
      </c>
      <c r="U444" s="7">
        <f t="shared" si="68"/>
        <v>10.508333333333335</v>
      </c>
      <c r="V444" s="7">
        <f t="shared" si="69"/>
        <v>10.475000000000001</v>
      </c>
    </row>
    <row r="445" spans="1:22" ht="13.5" x14ac:dyDescent="0.25">
      <c r="A445" s="3">
        <f>RSI!A445</f>
        <v>42951</v>
      </c>
      <c r="B445" s="2">
        <f>RSI!B445</f>
        <v>57.509799999999998</v>
      </c>
      <c r="C445" s="2">
        <f>RSI!I445</f>
        <v>41.248717769576281</v>
      </c>
      <c r="D445" s="2">
        <f>MACD!E445</f>
        <v>-5.6184567265972873E-2</v>
      </c>
      <c r="E445" s="2">
        <f>MACD!F445</f>
        <v>-0.10974578913367104</v>
      </c>
      <c r="F445" s="2">
        <f>'Moving Avg'!D445</f>
        <v>57.973339999999993</v>
      </c>
      <c r="G445" s="2">
        <f>'Moving Avg'!F445</f>
        <v>58.071229999999979</v>
      </c>
      <c r="H445" s="2">
        <f>'Moving Avg'!G445</f>
        <v>58.70941200000005</v>
      </c>
      <c r="I445" s="2">
        <f>'Moving Avg'!H445</f>
        <v>67.625379000000038</v>
      </c>
      <c r="J445" s="5" t="str">
        <f>OBV!F445</f>
        <v>BULLISH</v>
      </c>
      <c r="K445" s="5" t="str">
        <f>OBV!G445</f>
        <v>WEAK</v>
      </c>
      <c r="L445" s="5" t="str">
        <f>OBV!H445</f>
        <v>BULLISH DIVERGENCE</v>
      </c>
      <c r="M445" s="7">
        <f t="shared" si="60"/>
        <v>25</v>
      </c>
      <c r="N445" s="7">
        <f t="shared" si="61"/>
        <v>0</v>
      </c>
      <c r="O445" s="7">
        <f t="shared" si="62"/>
        <v>0</v>
      </c>
      <c r="P445" s="7">
        <f t="shared" si="63"/>
        <v>50</v>
      </c>
      <c r="Q445" s="8">
        <f t="shared" si="64"/>
        <v>16.25</v>
      </c>
      <c r="R445" s="8">
        <f t="shared" si="65"/>
        <v>17.5</v>
      </c>
      <c r="S445" s="8">
        <f t="shared" si="66"/>
        <v>26.25</v>
      </c>
      <c r="T445" s="8">
        <f t="shared" si="67"/>
        <v>18.75</v>
      </c>
      <c r="U445" s="7">
        <f t="shared" si="68"/>
        <v>20</v>
      </c>
      <c r="V445" s="7">
        <f t="shared" si="69"/>
        <v>19.6875</v>
      </c>
    </row>
    <row r="446" spans="1:22" ht="13.5" x14ac:dyDescent="0.25">
      <c r="A446" s="3">
        <f>RSI!A446</f>
        <v>42954</v>
      </c>
      <c r="B446" s="2">
        <f>RSI!B446</f>
        <v>57.509799999999998</v>
      </c>
      <c r="C446" s="2">
        <f>RSI!I446</f>
        <v>41.248717769576281</v>
      </c>
      <c r="D446" s="2">
        <f>MACD!E446</f>
        <v>-1.4078634878423202E-2</v>
      </c>
      <c r="E446" s="2">
        <f>MACD!F446</f>
        <v>-9.0612358282621472E-2</v>
      </c>
      <c r="F446" s="2">
        <f>'Moving Avg'!D446</f>
        <v>57.85716</v>
      </c>
      <c r="G446" s="2">
        <f>'Moving Avg'!F446</f>
        <v>58.033474999999989</v>
      </c>
      <c r="H446" s="2">
        <f>'Moving Avg'!G446</f>
        <v>58.643916000000047</v>
      </c>
      <c r="I446" s="2">
        <f>'Moving Avg'!H446</f>
        <v>67.577072500000043</v>
      </c>
      <c r="J446" s="5" t="str">
        <f>OBV!F446</f>
        <v>BULLISH</v>
      </c>
      <c r="K446" s="5" t="str">
        <f>OBV!G446</f>
        <v>WEAK</v>
      </c>
      <c r="L446" s="5" t="str">
        <f>OBV!H446</f>
        <v>BULLISH DIVERGENCE</v>
      </c>
      <c r="M446" s="7">
        <f t="shared" si="60"/>
        <v>25</v>
      </c>
      <c r="N446" s="7">
        <f t="shared" si="61"/>
        <v>0</v>
      </c>
      <c r="O446" s="7">
        <f t="shared" si="62"/>
        <v>0</v>
      </c>
      <c r="P446" s="7">
        <f t="shared" si="63"/>
        <v>50</v>
      </c>
      <c r="Q446" s="8">
        <f t="shared" si="64"/>
        <v>16.25</v>
      </c>
      <c r="R446" s="8">
        <f t="shared" si="65"/>
        <v>17.5</v>
      </c>
      <c r="S446" s="8">
        <f t="shared" si="66"/>
        <v>26.25</v>
      </c>
      <c r="T446" s="8">
        <f t="shared" si="67"/>
        <v>18.75</v>
      </c>
      <c r="U446" s="7">
        <f t="shared" si="68"/>
        <v>20</v>
      </c>
      <c r="V446" s="7">
        <f t="shared" si="69"/>
        <v>19.6875</v>
      </c>
    </row>
    <row r="447" spans="1:22" ht="13.5" x14ac:dyDescent="0.25">
      <c r="A447" s="3">
        <f>RSI!A447</f>
        <v>42955</v>
      </c>
      <c r="B447" s="2">
        <f>RSI!B447</f>
        <v>58.090699999999998</v>
      </c>
      <c r="C447" s="2">
        <f>RSI!I447</f>
        <v>48.985509869007245</v>
      </c>
      <c r="D447" s="2">
        <f>MACD!E447</f>
        <v>-1.7338902838268666E-2</v>
      </c>
      <c r="E447" s="2">
        <f>MACD!F447</f>
        <v>-7.5957667193750911E-2</v>
      </c>
      <c r="F447" s="2">
        <f>'Moving Avg'!D447</f>
        <v>57.509779999999999</v>
      </c>
      <c r="G447" s="2">
        <f>'Moving Avg'!F447</f>
        <v>58.033184999999982</v>
      </c>
      <c r="H447" s="2">
        <f>'Moving Avg'!G447</f>
        <v>58.59003800000005</v>
      </c>
      <c r="I447" s="2">
        <f>'Moving Avg'!H447</f>
        <v>67.52382700000004</v>
      </c>
      <c r="J447" s="5" t="str">
        <f>OBV!F447</f>
        <v>BULLISH</v>
      </c>
      <c r="K447" s="5" t="str">
        <f>OBV!G447</f>
        <v>WEAK</v>
      </c>
      <c r="L447" s="5" t="str">
        <f>OBV!H447</f>
        <v>BULLISH DIVERGENCE</v>
      </c>
      <c r="M447" s="7">
        <f t="shared" si="60"/>
        <v>25</v>
      </c>
      <c r="N447" s="7">
        <f t="shared" si="61"/>
        <v>0</v>
      </c>
      <c r="O447" s="7">
        <f t="shared" si="62"/>
        <v>0</v>
      </c>
      <c r="P447" s="7">
        <f t="shared" si="63"/>
        <v>50</v>
      </c>
      <c r="Q447" s="8">
        <f t="shared" si="64"/>
        <v>16.25</v>
      </c>
      <c r="R447" s="8">
        <f t="shared" si="65"/>
        <v>17.5</v>
      </c>
      <c r="S447" s="8">
        <f t="shared" si="66"/>
        <v>26.25</v>
      </c>
      <c r="T447" s="8">
        <f t="shared" si="67"/>
        <v>18.75</v>
      </c>
      <c r="U447" s="7">
        <f t="shared" si="68"/>
        <v>20</v>
      </c>
      <c r="V447" s="7">
        <f t="shared" si="69"/>
        <v>19.6875</v>
      </c>
    </row>
    <row r="448" spans="1:22" ht="13.5" x14ac:dyDescent="0.25">
      <c r="A448" s="3">
        <f>RSI!A448</f>
        <v>42956</v>
      </c>
      <c r="B448" s="2">
        <f>RSI!B448</f>
        <v>58.090699999999998</v>
      </c>
      <c r="C448" s="2">
        <f>RSI!I448</f>
        <v>48.985509869007245</v>
      </c>
      <c r="D448" s="2">
        <f>MACD!E448</f>
        <v>-1.9695649498110868E-2</v>
      </c>
      <c r="E448" s="2">
        <f>MACD!F448</f>
        <v>-6.4705263654622897E-2</v>
      </c>
      <c r="F448" s="2">
        <f>'Moving Avg'!D448</f>
        <v>57.684060000000002</v>
      </c>
      <c r="G448" s="2">
        <f>'Moving Avg'!F448</f>
        <v>58.032894999999982</v>
      </c>
      <c r="H448" s="2">
        <f>'Moving Avg'!G448</f>
        <v>58.536160000000045</v>
      </c>
      <c r="I448" s="2">
        <f>'Moving Avg'!H448</f>
        <v>67.478144500000056</v>
      </c>
      <c r="J448" s="5" t="str">
        <f>OBV!F448</f>
        <v>BULLISH</v>
      </c>
      <c r="K448" s="5" t="str">
        <f>OBV!G448</f>
        <v>WEAK</v>
      </c>
      <c r="L448" s="5" t="str">
        <f>OBV!H448</f>
        <v>CONFIRMED BULLISH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67</v>
      </c>
      <c r="Q448" s="8">
        <f t="shared" si="64"/>
        <v>18.799999999999997</v>
      </c>
      <c r="R448" s="8">
        <f t="shared" si="65"/>
        <v>21.75</v>
      </c>
      <c r="S448" s="8">
        <f t="shared" si="66"/>
        <v>33.900000000000006</v>
      </c>
      <c r="T448" s="8">
        <f t="shared" si="67"/>
        <v>23</v>
      </c>
      <c r="U448" s="7">
        <f t="shared" si="68"/>
        <v>24.816666666666666</v>
      </c>
      <c r="V448" s="7">
        <f t="shared" si="69"/>
        <v>24.362500000000001</v>
      </c>
    </row>
    <row r="449" spans="1:22" ht="13.5" x14ac:dyDescent="0.25">
      <c r="A449" s="3">
        <f>RSI!A449</f>
        <v>42957</v>
      </c>
      <c r="B449" s="2">
        <f>RSI!B449</f>
        <v>58.090699999999998</v>
      </c>
      <c r="C449" s="2">
        <f>RSI!I449</f>
        <v>48.985509869007245</v>
      </c>
      <c r="D449" s="2">
        <f>MACD!E449</f>
        <v>-2.1317651587764885E-2</v>
      </c>
      <c r="E449" s="2">
        <f>MACD!F449</f>
        <v>-5.6027741241251296E-2</v>
      </c>
      <c r="F449" s="2">
        <f>'Moving Avg'!D449</f>
        <v>57.858339999999998</v>
      </c>
      <c r="G449" s="2">
        <f>'Moving Avg'!F449</f>
        <v>58.03260499999999</v>
      </c>
      <c r="H449" s="2">
        <f>'Moving Avg'!G449</f>
        <v>58.482282000000041</v>
      </c>
      <c r="I449" s="2">
        <f>'Moving Avg'!H449</f>
        <v>67.432462000000044</v>
      </c>
      <c r="J449" s="5" t="str">
        <f>OBV!F449</f>
        <v>BULLISH</v>
      </c>
      <c r="K449" s="5" t="str">
        <f>OBV!G449</f>
        <v>WEAK</v>
      </c>
      <c r="L449" s="5" t="str">
        <f>OBV!H449</f>
        <v>CONFIRMED BULLISH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67</v>
      </c>
      <c r="Q449" s="8">
        <f t="shared" si="64"/>
        <v>18.799999999999997</v>
      </c>
      <c r="R449" s="8">
        <f t="shared" si="65"/>
        <v>21.75</v>
      </c>
      <c r="S449" s="8">
        <f t="shared" si="66"/>
        <v>33.900000000000006</v>
      </c>
      <c r="T449" s="8">
        <f t="shared" si="67"/>
        <v>23</v>
      </c>
      <c r="U449" s="7">
        <f t="shared" si="68"/>
        <v>24.816666666666666</v>
      </c>
      <c r="V449" s="7">
        <f t="shared" si="69"/>
        <v>24.362500000000001</v>
      </c>
    </row>
    <row r="450" spans="1:22" ht="13.5" x14ac:dyDescent="0.25">
      <c r="A450" s="3">
        <f>RSI!A450</f>
        <v>42958</v>
      </c>
      <c r="B450" s="2">
        <f>RSI!B450</f>
        <v>59.833399999999997</v>
      </c>
      <c r="C450" s="2">
        <f>RSI!I450</f>
        <v>65.840548982519351</v>
      </c>
      <c r="D450" s="2">
        <f>MACD!E450</f>
        <v>-0.15143440363421234</v>
      </c>
      <c r="E450" s="2">
        <f>MACD!F450</f>
        <v>-7.5109073719843517E-2</v>
      </c>
      <c r="F450" s="2">
        <f>'Moving Avg'!D450</f>
        <v>58.323059999999998</v>
      </c>
      <c r="G450" s="2">
        <f>'Moving Avg'!F450</f>
        <v>58.119449999999986</v>
      </c>
      <c r="H450" s="2">
        <f>'Moving Avg'!G450</f>
        <v>58.499674000000041</v>
      </c>
      <c r="I450" s="2">
        <f>'Moving Avg'!H450</f>
        <v>67.385409000000038</v>
      </c>
      <c r="J450" s="5" t="str">
        <f>OBV!F450</f>
        <v>BULLISH</v>
      </c>
      <c r="K450" s="5" t="str">
        <f>OBV!G450</f>
        <v>NEUTRAL</v>
      </c>
      <c r="L450" s="5" t="str">
        <f>OBV!H450</f>
        <v>CONFIRMED BULLISH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100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83.5</v>
      </c>
      <c r="Q450" s="8">
        <f t="shared" si="64"/>
        <v>56.274999999999999</v>
      </c>
      <c r="R450" s="8">
        <f t="shared" si="65"/>
        <v>45.875</v>
      </c>
      <c r="S450" s="8">
        <f t="shared" si="66"/>
        <v>56.325000000000003</v>
      </c>
      <c r="T450" s="8">
        <f t="shared" si="67"/>
        <v>52.125</v>
      </c>
      <c r="U450" s="7">
        <f t="shared" si="68"/>
        <v>52.82500000000001</v>
      </c>
      <c r="V450" s="7">
        <f t="shared" si="69"/>
        <v>52.650000000000006</v>
      </c>
    </row>
    <row r="451" spans="1:22" ht="13.5" x14ac:dyDescent="0.25">
      <c r="A451" s="3">
        <f>RSI!A451</f>
        <v>42961</v>
      </c>
      <c r="B451" s="2">
        <f>RSI!B451</f>
        <v>59.833399999999997</v>
      </c>
      <c r="C451" s="2">
        <f>RSI!I451</f>
        <v>65.840548982519337</v>
      </c>
      <c r="D451" s="2">
        <f>MACD!E451</f>
        <v>-0.27151180875738135</v>
      </c>
      <c r="E451" s="2">
        <f>MACD!F451</f>
        <v>-0.11438962072735109</v>
      </c>
      <c r="F451" s="2">
        <f>'Moving Avg'!D451</f>
        <v>58.787779999999998</v>
      </c>
      <c r="G451" s="2">
        <f>'Moving Avg'!F451</f>
        <v>58.206584999999983</v>
      </c>
      <c r="H451" s="2">
        <f>'Moving Avg'!G451</f>
        <v>58.517066000000028</v>
      </c>
      <c r="I451" s="2">
        <f>'Moving Avg'!H451</f>
        <v>67.330233000000021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  <c r="M451" s="7">
        <f t="shared" si="70"/>
        <v>25</v>
      </c>
      <c r="N451" s="7">
        <f t="shared" si="71"/>
        <v>100</v>
      </c>
      <c r="O451" s="7">
        <f t="shared" si="72"/>
        <v>0</v>
      </c>
      <c r="P451" s="7">
        <f t="shared" si="73"/>
        <v>83.5</v>
      </c>
      <c r="Q451" s="8">
        <f t="shared" ref="Q451:Q514" si="74">0.35*M451+N451*0.35+O451*0.15+P451*0.15</f>
        <v>56.274999999999999</v>
      </c>
      <c r="R451" s="8">
        <f t="shared" ref="R451:R514" si="75">M451*0.2+N451*0.2+O451*0.35+P451*0.25</f>
        <v>45.875</v>
      </c>
      <c r="S451" s="8">
        <f t="shared" ref="S451:S514" si="76">M451*0.15+N451*0.15+O451*0.25+P451*0.45</f>
        <v>56.325000000000003</v>
      </c>
      <c r="T451" s="8">
        <f t="shared" ref="T451:T514" si="77">0.25*SUM(M451:P451)</f>
        <v>52.125</v>
      </c>
      <c r="U451" s="7">
        <f t="shared" ref="U451:U514" si="78">SUM(Q451:S451)/3</f>
        <v>52.82500000000001</v>
      </c>
      <c r="V451" s="7">
        <f t="shared" ref="V451:V514" si="79">SUM(Q451:T451)/4</f>
        <v>52.650000000000006</v>
      </c>
    </row>
    <row r="452" spans="1:22" ht="13.5" x14ac:dyDescent="0.25">
      <c r="A452" s="3">
        <f>RSI!A452</f>
        <v>42962</v>
      </c>
      <c r="B452" s="2">
        <f>RSI!B452</f>
        <v>59.833399999999997</v>
      </c>
      <c r="C452" s="2">
        <f>RSI!I452</f>
        <v>65.840548982519351</v>
      </c>
      <c r="D452" s="2">
        <f>MACD!E452</f>
        <v>-0.11513984059168791</v>
      </c>
      <c r="E452" s="2">
        <f>MACD!F452</f>
        <v>-0.11453966470021847</v>
      </c>
      <c r="F452" s="2">
        <f>'Moving Avg'!D452</f>
        <v>59.136319999999991</v>
      </c>
      <c r="G452" s="2">
        <f>'Moving Avg'!F452</f>
        <v>58.293719999999986</v>
      </c>
      <c r="H452" s="2">
        <f>'Moving Avg'!G452</f>
        <v>58.534458000000029</v>
      </c>
      <c r="I452" s="2">
        <f>'Moving Avg'!H452</f>
        <v>67.275057000000018</v>
      </c>
      <c r="J452" s="5" t="str">
        <f>OBV!F452</f>
        <v>BULLISH</v>
      </c>
      <c r="K452" s="5" t="str">
        <f>OBV!G452</f>
        <v>NEUTRAL</v>
      </c>
      <c r="L452" s="5" t="str">
        <f>OBV!H452</f>
        <v>CONFIRMED BULLISH</v>
      </c>
      <c r="M452" s="7">
        <f t="shared" si="70"/>
        <v>25</v>
      </c>
      <c r="N452" s="7">
        <f t="shared" si="71"/>
        <v>45</v>
      </c>
      <c r="O452" s="7">
        <f t="shared" si="72"/>
        <v>0</v>
      </c>
      <c r="P452" s="7">
        <f t="shared" si="73"/>
        <v>83.5</v>
      </c>
      <c r="Q452" s="8">
        <f t="shared" si="74"/>
        <v>37.024999999999999</v>
      </c>
      <c r="R452" s="8">
        <f t="shared" si="75"/>
        <v>34.875</v>
      </c>
      <c r="S452" s="8">
        <f t="shared" si="76"/>
        <v>48.075000000000003</v>
      </c>
      <c r="T452" s="8">
        <f t="shared" si="77"/>
        <v>38.375</v>
      </c>
      <c r="U452" s="7">
        <f t="shared" si="78"/>
        <v>39.991666666666667</v>
      </c>
      <c r="V452" s="7">
        <f t="shared" si="79"/>
        <v>39.587500000000006</v>
      </c>
    </row>
    <row r="453" spans="1:22" ht="13.5" x14ac:dyDescent="0.25">
      <c r="A453" s="3">
        <f>RSI!A453</f>
        <v>42963</v>
      </c>
      <c r="B453" s="2">
        <f>RSI!B453</f>
        <v>59.833399999999997</v>
      </c>
      <c r="C453" s="2">
        <f>RSI!I453</f>
        <v>65.840548982519351</v>
      </c>
      <c r="D453" s="2">
        <f>MACD!E453</f>
        <v>-0.39265707532693028</v>
      </c>
      <c r="E453" s="2">
        <f>MACD!F453</f>
        <v>-0.17016314682556083</v>
      </c>
      <c r="F453" s="2">
        <f>'Moving Avg'!D453</f>
        <v>59.484859999999991</v>
      </c>
      <c r="G453" s="2">
        <f>'Moving Avg'!F453</f>
        <v>58.380854999999983</v>
      </c>
      <c r="H453" s="2">
        <f>'Moving Avg'!G453</f>
        <v>58.51655600000003</v>
      </c>
      <c r="I453" s="2">
        <f>'Moving Avg'!H453</f>
        <v>67.219881000000015</v>
      </c>
      <c r="J453" s="5" t="str">
        <f>OBV!F453</f>
        <v>BULLISH</v>
      </c>
      <c r="K453" s="5" t="str">
        <f>OBV!G453</f>
        <v>NEUTRAL</v>
      </c>
      <c r="L453" s="5" t="str">
        <f>OBV!H453</f>
        <v>CONFIRMED BULLISH</v>
      </c>
      <c r="M453" s="7">
        <f t="shared" si="70"/>
        <v>25</v>
      </c>
      <c r="N453" s="7">
        <f t="shared" si="71"/>
        <v>100</v>
      </c>
      <c r="O453" s="7">
        <f t="shared" si="72"/>
        <v>0</v>
      </c>
      <c r="P453" s="7">
        <f t="shared" si="73"/>
        <v>83.5</v>
      </c>
      <c r="Q453" s="8">
        <f t="shared" si="74"/>
        <v>56.274999999999999</v>
      </c>
      <c r="R453" s="8">
        <f t="shared" si="75"/>
        <v>45.875</v>
      </c>
      <c r="S453" s="8">
        <f t="shared" si="76"/>
        <v>56.325000000000003</v>
      </c>
      <c r="T453" s="8">
        <f t="shared" si="77"/>
        <v>52.125</v>
      </c>
      <c r="U453" s="7">
        <f t="shared" si="78"/>
        <v>52.82500000000001</v>
      </c>
      <c r="V453" s="7">
        <f t="shared" si="79"/>
        <v>52.650000000000006</v>
      </c>
    </row>
    <row r="454" spans="1:22" ht="13.5" x14ac:dyDescent="0.25">
      <c r="A454" s="3">
        <f>RSI!A454</f>
        <v>42964</v>
      </c>
      <c r="B454" s="2">
        <f>RSI!B454</f>
        <v>59.833399999999997</v>
      </c>
      <c r="C454" s="2">
        <f>RSI!I454</f>
        <v>65.840548982519351</v>
      </c>
      <c r="D454" s="2">
        <f>MACD!E454</f>
        <v>-0.63540069712432512</v>
      </c>
      <c r="E454" s="2">
        <f>MACD!F454</f>
        <v>-0.2632106568853137</v>
      </c>
      <c r="F454" s="2">
        <f>'Moving Avg'!D454</f>
        <v>59.833399999999997</v>
      </c>
      <c r="G454" s="2">
        <f>'Moving Avg'!F454</f>
        <v>58.46799</v>
      </c>
      <c r="H454" s="2">
        <f>'Moving Avg'!G454</f>
        <v>58.497532000000021</v>
      </c>
      <c r="I454" s="2">
        <f>'Moving Avg'!H454</f>
        <v>67.15490100000001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  <c r="M454" s="7">
        <f t="shared" si="70"/>
        <v>25</v>
      </c>
      <c r="N454" s="7">
        <f t="shared" si="71"/>
        <v>100</v>
      </c>
      <c r="O454" s="7">
        <f t="shared" si="72"/>
        <v>0</v>
      </c>
      <c r="P454" s="7">
        <f t="shared" si="73"/>
        <v>83.5</v>
      </c>
      <c r="Q454" s="8">
        <f t="shared" si="74"/>
        <v>56.274999999999999</v>
      </c>
      <c r="R454" s="8">
        <f t="shared" si="75"/>
        <v>45.875</v>
      </c>
      <c r="S454" s="8">
        <f t="shared" si="76"/>
        <v>56.325000000000003</v>
      </c>
      <c r="T454" s="8">
        <f t="shared" si="77"/>
        <v>52.125</v>
      </c>
      <c r="U454" s="7">
        <f t="shared" si="78"/>
        <v>52.82500000000001</v>
      </c>
      <c r="V454" s="7">
        <f t="shared" si="79"/>
        <v>52.650000000000006</v>
      </c>
    </row>
    <row r="455" spans="1:22" ht="13.5" x14ac:dyDescent="0.25">
      <c r="A455" s="3">
        <f>RSI!A455</f>
        <v>42965</v>
      </c>
      <c r="B455" s="2">
        <f>RSI!B455</f>
        <v>59.833399999999997</v>
      </c>
      <c r="C455" s="2">
        <f>RSI!I455</f>
        <v>65.840548982519351</v>
      </c>
      <c r="D455" s="2">
        <f>MACD!E455</f>
        <v>-0.80344141850832784</v>
      </c>
      <c r="E455" s="2">
        <f>MACD!F455</f>
        <v>-0.37125680920991655</v>
      </c>
      <c r="F455" s="2">
        <f>'Moving Avg'!D455</f>
        <v>59.833399999999997</v>
      </c>
      <c r="G455" s="2">
        <f>'Moving Avg'!F455</f>
        <v>58.555124999999997</v>
      </c>
      <c r="H455" s="2">
        <f>'Moving Avg'!G455</f>
        <v>58.478508000000012</v>
      </c>
      <c r="I455" s="2">
        <f>'Moving Avg'!H455</f>
        <v>67.078968500000016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  <c r="M455" s="7">
        <f t="shared" si="70"/>
        <v>25</v>
      </c>
      <c r="N455" s="7">
        <f t="shared" si="71"/>
        <v>100</v>
      </c>
      <c r="O455" s="7">
        <f t="shared" si="72"/>
        <v>0</v>
      </c>
      <c r="P455" s="7">
        <f t="shared" si="73"/>
        <v>33</v>
      </c>
      <c r="Q455" s="8">
        <f t="shared" si="74"/>
        <v>48.7</v>
      </c>
      <c r="R455" s="8">
        <f t="shared" si="75"/>
        <v>33.25</v>
      </c>
      <c r="S455" s="8">
        <f t="shared" si="76"/>
        <v>33.6</v>
      </c>
      <c r="T455" s="8">
        <f t="shared" si="77"/>
        <v>39.5</v>
      </c>
      <c r="U455" s="7">
        <f t="shared" si="78"/>
        <v>38.516666666666673</v>
      </c>
      <c r="V455" s="7">
        <f t="shared" si="79"/>
        <v>38.762500000000003</v>
      </c>
    </row>
    <row r="456" spans="1:22" ht="13.5" x14ac:dyDescent="0.25">
      <c r="A456" s="3">
        <f>RSI!A456</f>
        <v>42968</v>
      </c>
      <c r="B456" s="2">
        <f>RSI!B456</f>
        <v>59.833399999999997</v>
      </c>
      <c r="C456" s="2">
        <f>RSI!I456</f>
        <v>65.840548982519337</v>
      </c>
      <c r="D456" s="2">
        <f>MACD!E456</f>
        <v>-0.95242099886892362</v>
      </c>
      <c r="E456" s="2">
        <f>MACD!F456</f>
        <v>-0.487489647141718</v>
      </c>
      <c r="F456" s="2">
        <f>'Moving Avg'!D456</f>
        <v>59.833399999999997</v>
      </c>
      <c r="G456" s="2">
        <f>'Moving Avg'!F456</f>
        <v>58.642259999999986</v>
      </c>
      <c r="H456" s="2">
        <f>'Moving Avg'!G456</f>
        <v>58.45948400000001</v>
      </c>
      <c r="I456" s="2">
        <f>'Moving Avg'!H456</f>
        <v>66.982980000000012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  <c r="M456" s="7">
        <f t="shared" si="70"/>
        <v>25</v>
      </c>
      <c r="N456" s="7">
        <f t="shared" si="71"/>
        <v>100</v>
      </c>
      <c r="O456" s="7">
        <f t="shared" si="72"/>
        <v>0</v>
      </c>
      <c r="P456" s="7">
        <f t="shared" si="73"/>
        <v>33</v>
      </c>
      <c r="Q456" s="8">
        <f t="shared" si="74"/>
        <v>48.7</v>
      </c>
      <c r="R456" s="8">
        <f t="shared" si="75"/>
        <v>33.25</v>
      </c>
      <c r="S456" s="8">
        <f t="shared" si="76"/>
        <v>33.6</v>
      </c>
      <c r="T456" s="8">
        <f t="shared" si="77"/>
        <v>39.5</v>
      </c>
      <c r="U456" s="7">
        <f t="shared" si="78"/>
        <v>38.516666666666673</v>
      </c>
      <c r="V456" s="7">
        <f t="shared" si="79"/>
        <v>38.762500000000003</v>
      </c>
    </row>
    <row r="457" spans="1:22" ht="13.5" x14ac:dyDescent="0.25">
      <c r="A457" s="3">
        <f>RSI!A457</f>
        <v>42969</v>
      </c>
      <c r="B457" s="2">
        <f>RSI!B457</f>
        <v>59.833399999999997</v>
      </c>
      <c r="C457" s="2">
        <f>RSI!I457</f>
        <v>65.840548982519337</v>
      </c>
      <c r="D457" s="2">
        <f>MACD!E457</f>
        <v>-0.99539963306746415</v>
      </c>
      <c r="E457" s="2">
        <f>MACD!F457</f>
        <v>-0.58907164432686732</v>
      </c>
      <c r="F457" s="2">
        <f>'Moving Avg'!D457</f>
        <v>59.833399999999997</v>
      </c>
      <c r="G457" s="2">
        <f>'Moving Avg'!F457</f>
        <v>58.72939499999999</v>
      </c>
      <c r="H457" s="2">
        <f>'Moving Avg'!G457</f>
        <v>58.468472000000013</v>
      </c>
      <c r="I457" s="2">
        <f>'Moving Avg'!H457</f>
        <v>66.869231999999997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  <c r="M457" s="7">
        <f t="shared" si="70"/>
        <v>25</v>
      </c>
      <c r="N457" s="7">
        <f t="shared" si="71"/>
        <v>100</v>
      </c>
      <c r="O457" s="7">
        <f t="shared" si="72"/>
        <v>0</v>
      </c>
      <c r="P457" s="7">
        <f t="shared" si="73"/>
        <v>33</v>
      </c>
      <c r="Q457" s="8">
        <f t="shared" si="74"/>
        <v>48.7</v>
      </c>
      <c r="R457" s="8">
        <f t="shared" si="75"/>
        <v>33.25</v>
      </c>
      <c r="S457" s="8">
        <f t="shared" si="76"/>
        <v>33.6</v>
      </c>
      <c r="T457" s="8">
        <f t="shared" si="77"/>
        <v>39.5</v>
      </c>
      <c r="U457" s="7">
        <f t="shared" si="78"/>
        <v>38.516666666666673</v>
      </c>
      <c r="V457" s="7">
        <f t="shared" si="79"/>
        <v>38.762500000000003</v>
      </c>
    </row>
    <row r="458" spans="1:22" ht="13.5" x14ac:dyDescent="0.25">
      <c r="A458" s="3">
        <f>RSI!A458</f>
        <v>42970</v>
      </c>
      <c r="B458" s="2">
        <f>RSI!B458</f>
        <v>59.252499999999998</v>
      </c>
      <c r="C458" s="2">
        <f>RSI!I458</f>
        <v>54.901561544302361</v>
      </c>
      <c r="D458" s="2">
        <f>MACD!E458</f>
        <v>-0.99455896603706151</v>
      </c>
      <c r="E458" s="2">
        <f>MACD!F458</f>
        <v>-0.67016910866890611</v>
      </c>
      <c r="F458" s="2">
        <f>'Moving Avg'!D458</f>
        <v>59.717219999999998</v>
      </c>
      <c r="G458" s="2">
        <f>'Moving Avg'!F458</f>
        <v>58.78748499999999</v>
      </c>
      <c r="H458" s="2">
        <f>'Moving Avg'!G458</f>
        <v>58.465842000000009</v>
      </c>
      <c r="I458" s="2">
        <f>'Moving Avg'!H458</f>
        <v>66.748125999999999</v>
      </c>
      <c r="J458" s="5" t="str">
        <f>OBV!F458</f>
        <v>BEARISH</v>
      </c>
      <c r="K458" s="5" t="str">
        <f>OBV!G458</f>
        <v>STRONG</v>
      </c>
      <c r="L458" s="5" t="str">
        <f>OBV!H458</f>
        <v>CONFIRMED BEARISH</v>
      </c>
      <c r="M458" s="7">
        <f t="shared" si="70"/>
        <v>25</v>
      </c>
      <c r="N458" s="7">
        <f t="shared" si="71"/>
        <v>100</v>
      </c>
      <c r="O458" s="7">
        <f t="shared" si="72"/>
        <v>0</v>
      </c>
      <c r="P458" s="7">
        <f t="shared" si="73"/>
        <v>33</v>
      </c>
      <c r="Q458" s="8">
        <f t="shared" si="74"/>
        <v>48.7</v>
      </c>
      <c r="R458" s="8">
        <f t="shared" si="75"/>
        <v>33.25</v>
      </c>
      <c r="S458" s="8">
        <f t="shared" si="76"/>
        <v>33.6</v>
      </c>
      <c r="T458" s="8">
        <f t="shared" si="77"/>
        <v>39.5</v>
      </c>
      <c r="U458" s="7">
        <f t="shared" si="78"/>
        <v>38.516666666666673</v>
      </c>
      <c r="V458" s="7">
        <f t="shared" si="79"/>
        <v>38.762500000000003</v>
      </c>
    </row>
    <row r="459" spans="1:22" ht="13.5" x14ac:dyDescent="0.25">
      <c r="A459" s="3">
        <f>RSI!A459</f>
        <v>42971</v>
      </c>
      <c r="B459" s="2">
        <f>RSI!B459</f>
        <v>59.252499999999998</v>
      </c>
      <c r="C459" s="2">
        <f>RSI!I459</f>
        <v>54.901561544302346</v>
      </c>
      <c r="D459" s="2">
        <f>MACD!E459</f>
        <v>-0.99580620450569768</v>
      </c>
      <c r="E459" s="2">
        <f>MACD!F459</f>
        <v>-0.73529652783626442</v>
      </c>
      <c r="F459" s="2">
        <f>'Moving Avg'!D459</f>
        <v>59.601039999999998</v>
      </c>
      <c r="G459" s="2">
        <f>'Moving Avg'!F459</f>
        <v>58.845574999999997</v>
      </c>
      <c r="H459" s="2">
        <f>'Moving Avg'!G459</f>
        <v>58.463212000000013</v>
      </c>
      <c r="I459" s="2">
        <f>'Moving Avg'!H459</f>
        <v>66.626992000000001</v>
      </c>
      <c r="J459" s="5" t="str">
        <f>OBV!F459</f>
        <v>BEARISH</v>
      </c>
      <c r="K459" s="5" t="str">
        <f>OBV!G459</f>
        <v>STRONG</v>
      </c>
      <c r="L459" s="5" t="str">
        <f>OBV!H459</f>
        <v>CONFIRMED BEARISH</v>
      </c>
      <c r="M459" s="7">
        <f t="shared" si="70"/>
        <v>25</v>
      </c>
      <c r="N459" s="7">
        <f t="shared" si="71"/>
        <v>100</v>
      </c>
      <c r="O459" s="7">
        <f t="shared" si="72"/>
        <v>0</v>
      </c>
      <c r="P459" s="7">
        <f t="shared" si="73"/>
        <v>33</v>
      </c>
      <c r="Q459" s="8">
        <f t="shared" si="74"/>
        <v>48.7</v>
      </c>
      <c r="R459" s="8">
        <f t="shared" si="75"/>
        <v>33.25</v>
      </c>
      <c r="S459" s="8">
        <f t="shared" si="76"/>
        <v>33.6</v>
      </c>
      <c r="T459" s="8">
        <f t="shared" si="77"/>
        <v>39.5</v>
      </c>
      <c r="U459" s="7">
        <f t="shared" si="78"/>
        <v>38.516666666666673</v>
      </c>
      <c r="V459" s="7">
        <f t="shared" si="79"/>
        <v>38.762500000000003</v>
      </c>
    </row>
    <row r="460" spans="1:22" ht="13.5" x14ac:dyDescent="0.25">
      <c r="A460" s="3">
        <f>RSI!A460</f>
        <v>42972</v>
      </c>
      <c r="B460" s="2">
        <f>RSI!B460</f>
        <v>58.090699999999998</v>
      </c>
      <c r="C460" s="2">
        <f>RSI!I460</f>
        <v>39.629399227702912</v>
      </c>
      <c r="D460" s="2">
        <f>MACD!E460</f>
        <v>-0.64450810126026425</v>
      </c>
      <c r="E460" s="2">
        <f>MACD!F460</f>
        <v>-0.71713884252106441</v>
      </c>
      <c r="F460" s="2">
        <f>'Moving Avg'!D460</f>
        <v>59.252499999999998</v>
      </c>
      <c r="G460" s="2">
        <f>'Moving Avg'!F460</f>
        <v>58.845574999999982</v>
      </c>
      <c r="H460" s="2">
        <f>'Moving Avg'!G460</f>
        <v>58.448550000000012</v>
      </c>
      <c r="I460" s="2">
        <f>'Moving Avg'!H460</f>
        <v>66.487639999999999</v>
      </c>
      <c r="J460" s="5" t="str">
        <f>OBV!F460</f>
        <v>BEARISH</v>
      </c>
      <c r="K460" s="5" t="str">
        <f>OBV!G460</f>
        <v>STRONG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33</v>
      </c>
      <c r="Q460" s="8">
        <f t="shared" si="74"/>
        <v>13.7</v>
      </c>
      <c r="R460" s="8">
        <f t="shared" si="75"/>
        <v>13.25</v>
      </c>
      <c r="S460" s="8">
        <f t="shared" si="76"/>
        <v>18.600000000000001</v>
      </c>
      <c r="T460" s="8">
        <f t="shared" si="77"/>
        <v>14.5</v>
      </c>
      <c r="U460" s="7">
        <f t="shared" si="78"/>
        <v>15.183333333333332</v>
      </c>
      <c r="V460" s="7">
        <f t="shared" si="79"/>
        <v>15.012499999999999</v>
      </c>
    </row>
    <row r="461" spans="1:22" ht="13.5" x14ac:dyDescent="0.25">
      <c r="A461" s="3">
        <f>RSI!A461</f>
        <v>42975</v>
      </c>
      <c r="B461" s="2">
        <f>RSI!B461</f>
        <v>58.090699999999998</v>
      </c>
      <c r="C461" s="2">
        <f>RSI!I461</f>
        <v>39.629399227702905</v>
      </c>
      <c r="D461" s="2">
        <f>MACD!E461</f>
        <v>-0.34206989385987185</v>
      </c>
      <c r="E461" s="2">
        <f>MACD!F461</f>
        <v>-0.64212505278882592</v>
      </c>
      <c r="F461" s="2">
        <f>'Moving Avg'!D461</f>
        <v>58.903959999999998</v>
      </c>
      <c r="G461" s="2">
        <f>'Moving Avg'!F461</f>
        <v>58.845574999999982</v>
      </c>
      <c r="H461" s="2">
        <f>'Moving Avg'!G461</f>
        <v>58.445094000000019</v>
      </c>
      <c r="I461" s="2">
        <f>'Moving Avg'!H461</f>
        <v>66.348316000000011</v>
      </c>
      <c r="J461" s="5" t="str">
        <f>OBV!F461</f>
        <v>BEARISH</v>
      </c>
      <c r="K461" s="5" t="str">
        <f>OBV!G461</f>
        <v>STRONG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33</v>
      </c>
      <c r="Q461" s="8">
        <f t="shared" si="74"/>
        <v>13.7</v>
      </c>
      <c r="R461" s="8">
        <f t="shared" si="75"/>
        <v>13.25</v>
      </c>
      <c r="S461" s="8">
        <f t="shared" si="76"/>
        <v>18.600000000000001</v>
      </c>
      <c r="T461" s="8">
        <f t="shared" si="77"/>
        <v>14.5</v>
      </c>
      <c r="U461" s="7">
        <f t="shared" si="78"/>
        <v>15.183333333333332</v>
      </c>
      <c r="V461" s="7">
        <f t="shared" si="79"/>
        <v>15.012499999999999</v>
      </c>
    </row>
    <row r="462" spans="1:22" ht="13.5" x14ac:dyDescent="0.25">
      <c r="A462" s="3">
        <f>RSI!A462</f>
        <v>42976</v>
      </c>
      <c r="B462" s="2">
        <f>RSI!B462</f>
        <v>58.090699999999998</v>
      </c>
      <c r="C462" s="2">
        <f>RSI!I462</f>
        <v>39.629399227702905</v>
      </c>
      <c r="D462" s="2">
        <f>MACD!E462</f>
        <v>-8.135882089535329E-2</v>
      </c>
      <c r="E462" s="2">
        <f>MACD!F462</f>
        <v>-0.52997180641013142</v>
      </c>
      <c r="F462" s="2">
        <f>'Moving Avg'!D462</f>
        <v>58.555420000000005</v>
      </c>
      <c r="G462" s="2">
        <f>'Moving Avg'!F462</f>
        <v>58.758729999999993</v>
      </c>
      <c r="H462" s="2">
        <f>'Moving Avg'!G462</f>
        <v>58.441638000000012</v>
      </c>
      <c r="I462" s="2">
        <f>'Moving Avg'!H462</f>
        <v>66.208992000000009</v>
      </c>
      <c r="J462" s="5" t="str">
        <f>OBV!F462</f>
        <v>BEARISH</v>
      </c>
      <c r="K462" s="5" t="str">
        <f>OBV!G462</f>
        <v>STRONG</v>
      </c>
      <c r="L462" s="5" t="str">
        <f>OBV!H462</f>
        <v>CONFIRMED BEARISH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33</v>
      </c>
      <c r="Q462" s="8">
        <f t="shared" si="74"/>
        <v>13.7</v>
      </c>
      <c r="R462" s="8">
        <f t="shared" si="75"/>
        <v>13.25</v>
      </c>
      <c r="S462" s="8">
        <f t="shared" si="76"/>
        <v>18.600000000000001</v>
      </c>
      <c r="T462" s="8">
        <f t="shared" si="77"/>
        <v>14.5</v>
      </c>
      <c r="U462" s="7">
        <f t="shared" si="78"/>
        <v>15.183333333333332</v>
      </c>
      <c r="V462" s="7">
        <f t="shared" si="79"/>
        <v>15.012499999999999</v>
      </c>
    </row>
    <row r="463" spans="1:22" ht="13.5" x14ac:dyDescent="0.25">
      <c r="A463" s="3">
        <f>RSI!A463</f>
        <v>42977</v>
      </c>
      <c r="B463" s="2">
        <f>RSI!B463</f>
        <v>58.090699999999998</v>
      </c>
      <c r="C463" s="2">
        <f>RSI!I463</f>
        <v>39.629399227702905</v>
      </c>
      <c r="D463" s="2">
        <f>MACD!E463</f>
        <v>0.14368898636625715</v>
      </c>
      <c r="E463" s="2">
        <f>MACD!F463</f>
        <v>-0.39523964785485372</v>
      </c>
      <c r="F463" s="2">
        <f>'Moving Avg'!D463</f>
        <v>58.323059999999998</v>
      </c>
      <c r="G463" s="2">
        <f>'Moving Avg'!F463</f>
        <v>58.802299999999988</v>
      </c>
      <c r="H463" s="2">
        <f>'Moving Avg'!G463</f>
        <v>58.438182000000012</v>
      </c>
      <c r="I463" s="2">
        <f>'Moving Avg'!H463</f>
        <v>66.069668000000021</v>
      </c>
      <c r="J463" s="5" t="str">
        <f>OBV!F463</f>
        <v>BEARISH</v>
      </c>
      <c r="K463" s="5" t="str">
        <f>OBV!G463</f>
        <v>STRONG</v>
      </c>
      <c r="L463" s="5" t="str">
        <f>OBV!H463</f>
        <v>CONFIRMED BEARISH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33</v>
      </c>
      <c r="Q463" s="8">
        <f t="shared" si="74"/>
        <v>13.7</v>
      </c>
      <c r="R463" s="8">
        <f t="shared" si="75"/>
        <v>13.25</v>
      </c>
      <c r="S463" s="8">
        <f t="shared" si="76"/>
        <v>18.600000000000001</v>
      </c>
      <c r="T463" s="8">
        <f t="shared" si="77"/>
        <v>14.5</v>
      </c>
      <c r="U463" s="7">
        <f t="shared" si="78"/>
        <v>15.183333333333332</v>
      </c>
      <c r="V463" s="7">
        <f t="shared" si="79"/>
        <v>15.012499999999999</v>
      </c>
    </row>
    <row r="464" spans="1:22" ht="13.5" x14ac:dyDescent="0.25">
      <c r="A464" s="3">
        <f>RSI!A464</f>
        <v>42978</v>
      </c>
      <c r="B464" s="2">
        <f>RSI!B464</f>
        <v>59.252499999999998</v>
      </c>
      <c r="C464" s="2">
        <f>RSI!I464</f>
        <v>56.067192796858123</v>
      </c>
      <c r="D464" s="2">
        <f>MACD!E464</f>
        <v>0.25217158195450651</v>
      </c>
      <c r="E464" s="2">
        <f>MACD!F464</f>
        <v>-0.26575740189298169</v>
      </c>
      <c r="F464" s="2">
        <f>'Moving Avg'!D464</f>
        <v>58.323059999999998</v>
      </c>
      <c r="G464" s="2">
        <f>'Moving Avg'!F464</f>
        <v>58.903959999999998</v>
      </c>
      <c r="H464" s="2">
        <f>'Moving Avg'!G464</f>
        <v>58.457962000000016</v>
      </c>
      <c r="I464" s="2">
        <f>'Moving Avg'!H464</f>
        <v>65.936153000000019</v>
      </c>
      <c r="J464" s="5" t="str">
        <f>OBV!F464</f>
        <v>BEARISH</v>
      </c>
      <c r="K464" s="5" t="str">
        <f>OBV!G464</f>
        <v>NEUTRAL</v>
      </c>
      <c r="L464" s="5" t="str">
        <f>OBV!H464</f>
        <v>NEUTRAL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16.5</v>
      </c>
      <c r="Q464" s="8">
        <f t="shared" si="74"/>
        <v>11.225</v>
      </c>
      <c r="R464" s="8">
        <f t="shared" si="75"/>
        <v>9.125</v>
      </c>
      <c r="S464" s="8">
        <f t="shared" si="76"/>
        <v>11.175000000000001</v>
      </c>
      <c r="T464" s="8">
        <f t="shared" si="77"/>
        <v>10.375</v>
      </c>
      <c r="U464" s="7">
        <f t="shared" si="78"/>
        <v>10.508333333333335</v>
      </c>
      <c r="V464" s="7">
        <f t="shared" si="79"/>
        <v>10.475000000000001</v>
      </c>
    </row>
    <row r="465" spans="1:22" ht="13.5" x14ac:dyDescent="0.25">
      <c r="A465" s="3">
        <f>RSI!A465</f>
        <v>42982</v>
      </c>
      <c r="B465" s="2">
        <f>RSI!B465</f>
        <v>59.252499999999998</v>
      </c>
      <c r="C465" s="2">
        <f>RSI!I465</f>
        <v>56.067192796858123</v>
      </c>
      <c r="D465" s="2">
        <f>MACD!E465</f>
        <v>0.34091126132474159</v>
      </c>
      <c r="E465" s="2">
        <f>MACD!F465</f>
        <v>-0.14442366924943706</v>
      </c>
      <c r="F465" s="2">
        <f>'Moving Avg'!D465</f>
        <v>58.555420000000005</v>
      </c>
      <c r="G465" s="2">
        <f>'Moving Avg'!F465</f>
        <v>58.991094999999994</v>
      </c>
      <c r="H465" s="2">
        <f>'Moving Avg'!G465</f>
        <v>58.477742000000013</v>
      </c>
      <c r="I465" s="2">
        <f>'Moving Avg'!H465</f>
        <v>65.814767000000032</v>
      </c>
      <c r="J465" s="5" t="str">
        <f>OBV!F465</f>
        <v>BULLISH</v>
      </c>
      <c r="K465" s="5" t="str">
        <f>OBV!G465</f>
        <v>NEUTRAL</v>
      </c>
      <c r="L465" s="5" t="str">
        <f>OBV!H465</f>
        <v>CONFIRMED BULLISH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83.5</v>
      </c>
      <c r="Q465" s="8">
        <f t="shared" si="74"/>
        <v>21.274999999999999</v>
      </c>
      <c r="R465" s="8">
        <f t="shared" si="75"/>
        <v>25.875</v>
      </c>
      <c r="S465" s="8">
        <f t="shared" si="76"/>
        <v>41.325000000000003</v>
      </c>
      <c r="T465" s="8">
        <f t="shared" si="77"/>
        <v>27.125</v>
      </c>
      <c r="U465" s="7">
        <f t="shared" si="78"/>
        <v>29.491666666666664</v>
      </c>
      <c r="V465" s="7">
        <f t="shared" si="79"/>
        <v>28.9</v>
      </c>
    </row>
    <row r="466" spans="1:22" ht="13.5" x14ac:dyDescent="0.25">
      <c r="A466" s="3">
        <f>RSI!A466</f>
        <v>42983</v>
      </c>
      <c r="B466" s="2">
        <f>RSI!B466</f>
        <v>59.252499999999998</v>
      </c>
      <c r="C466" s="2">
        <f>RSI!I466</f>
        <v>56.067192796858123</v>
      </c>
      <c r="D466" s="2">
        <f>MACD!E466</f>
        <v>0.4131715655455821</v>
      </c>
      <c r="E466" s="2">
        <f>MACD!F466</f>
        <v>-3.2904622290433228E-2</v>
      </c>
      <c r="F466" s="2">
        <f>'Moving Avg'!D466</f>
        <v>58.787779999999998</v>
      </c>
      <c r="G466" s="2">
        <f>'Moving Avg'!F466</f>
        <v>59.078229999999998</v>
      </c>
      <c r="H466" s="2">
        <f>'Moving Avg'!G466</f>
        <v>58.497522000000018</v>
      </c>
      <c r="I466" s="2">
        <f>'Moving Avg'!H466</f>
        <v>65.69366100000002</v>
      </c>
      <c r="J466" s="5" t="str">
        <f>OBV!F466</f>
        <v>BULLISH</v>
      </c>
      <c r="K466" s="5" t="str">
        <f>OBV!G466</f>
        <v>NEUTRAL</v>
      </c>
      <c r="L466" s="5" t="str">
        <f>OBV!H466</f>
        <v>CONFIRMED BULLISH</v>
      </c>
      <c r="M466" s="7">
        <f t="shared" si="70"/>
        <v>25</v>
      </c>
      <c r="N466" s="7">
        <f t="shared" si="71"/>
        <v>0</v>
      </c>
      <c r="O466" s="7">
        <f t="shared" si="72"/>
        <v>0</v>
      </c>
      <c r="P466" s="7">
        <f t="shared" si="73"/>
        <v>83.5</v>
      </c>
      <c r="Q466" s="8">
        <f t="shared" si="74"/>
        <v>21.274999999999999</v>
      </c>
      <c r="R466" s="8">
        <f t="shared" si="75"/>
        <v>25.875</v>
      </c>
      <c r="S466" s="8">
        <f t="shared" si="76"/>
        <v>41.325000000000003</v>
      </c>
      <c r="T466" s="8">
        <f t="shared" si="77"/>
        <v>27.125</v>
      </c>
      <c r="U466" s="7">
        <f t="shared" si="78"/>
        <v>29.491666666666664</v>
      </c>
      <c r="V466" s="7">
        <f t="shared" si="79"/>
        <v>28.9</v>
      </c>
    </row>
    <row r="467" spans="1:22" ht="13.5" x14ac:dyDescent="0.25">
      <c r="A467" s="3">
        <f>RSI!A467</f>
        <v>42984</v>
      </c>
      <c r="B467" s="2">
        <f>RSI!B467</f>
        <v>59.252499999999998</v>
      </c>
      <c r="C467" s="2">
        <f>RSI!I467</f>
        <v>56.067192796858123</v>
      </c>
      <c r="D467" s="2">
        <f>MACD!E467</f>
        <v>0.471697199159685</v>
      </c>
      <c r="E467" s="2">
        <f>MACD!F467</f>
        <v>6.8015741999590415E-2</v>
      </c>
      <c r="F467" s="2">
        <f>'Moving Avg'!D467</f>
        <v>59.020139999999991</v>
      </c>
      <c r="G467" s="2">
        <f>'Moving Avg'!F467</f>
        <v>59.136319999999998</v>
      </c>
      <c r="H467" s="2">
        <f>'Moving Avg'!G467</f>
        <v>58.517302000000015</v>
      </c>
      <c r="I467" s="2">
        <f>'Moving Avg'!H467</f>
        <v>65.572555000000023</v>
      </c>
      <c r="J467" s="5" t="str">
        <f>OBV!F467</f>
        <v>BULLISH</v>
      </c>
      <c r="K467" s="5" t="str">
        <f>OBV!G467</f>
        <v>NEUTRAL</v>
      </c>
      <c r="L467" s="5" t="str">
        <f>OBV!H467</f>
        <v>CONFIRMED BULLISH</v>
      </c>
      <c r="M467" s="7">
        <f t="shared" si="70"/>
        <v>25</v>
      </c>
      <c r="N467" s="7">
        <f t="shared" si="71"/>
        <v>0</v>
      </c>
      <c r="O467" s="7">
        <f t="shared" si="72"/>
        <v>0</v>
      </c>
      <c r="P467" s="7">
        <f t="shared" si="73"/>
        <v>83.5</v>
      </c>
      <c r="Q467" s="8">
        <f t="shared" si="74"/>
        <v>21.274999999999999</v>
      </c>
      <c r="R467" s="8">
        <f t="shared" si="75"/>
        <v>25.875</v>
      </c>
      <c r="S467" s="8">
        <f t="shared" si="76"/>
        <v>41.325000000000003</v>
      </c>
      <c r="T467" s="8">
        <f t="shared" si="77"/>
        <v>27.125</v>
      </c>
      <c r="U467" s="7">
        <f t="shared" si="78"/>
        <v>29.491666666666664</v>
      </c>
      <c r="V467" s="7">
        <f t="shared" si="79"/>
        <v>28.9</v>
      </c>
    </row>
    <row r="468" spans="1:22" ht="13.5" x14ac:dyDescent="0.25">
      <c r="A468" s="3">
        <f>RSI!A468</f>
        <v>42985</v>
      </c>
      <c r="B468" s="2">
        <f>RSI!B468</f>
        <v>59.252499999999998</v>
      </c>
      <c r="C468" s="2">
        <f>RSI!I468</f>
        <v>56.067192796858123</v>
      </c>
      <c r="D468" s="2">
        <f>MACD!E468</f>
        <v>0.42942586140252814</v>
      </c>
      <c r="E468" s="2">
        <f>MACD!F468</f>
        <v>0.14029776588017795</v>
      </c>
      <c r="F468" s="2">
        <f>'Moving Avg'!D468</f>
        <v>59.252499999999998</v>
      </c>
      <c r="G468" s="2">
        <f>'Moving Avg'!F468</f>
        <v>59.194410000000005</v>
      </c>
      <c r="H468" s="2">
        <f>'Moving Avg'!G468</f>
        <v>58.537082000000019</v>
      </c>
      <c r="I468" s="2">
        <f>'Moving Avg'!H468</f>
        <v>65.451421000000025</v>
      </c>
      <c r="J468" s="5" t="str">
        <f>OBV!F468</f>
        <v>BULLISH</v>
      </c>
      <c r="K468" s="5" t="str">
        <f>OBV!G468</f>
        <v>NEUTRAL</v>
      </c>
      <c r="L468" s="5" t="str">
        <f>OBV!H468</f>
        <v>CONFIRMED BULLISH</v>
      </c>
      <c r="M468" s="7">
        <f t="shared" si="70"/>
        <v>25</v>
      </c>
      <c r="N468" s="7">
        <f t="shared" si="71"/>
        <v>0</v>
      </c>
      <c r="O468" s="7">
        <f t="shared" si="72"/>
        <v>0</v>
      </c>
      <c r="P468" s="7">
        <f t="shared" si="73"/>
        <v>83.5</v>
      </c>
      <c r="Q468" s="8">
        <f t="shared" si="74"/>
        <v>21.274999999999999</v>
      </c>
      <c r="R468" s="8">
        <f t="shared" si="75"/>
        <v>25.875</v>
      </c>
      <c r="S468" s="8">
        <f t="shared" si="76"/>
        <v>41.325000000000003</v>
      </c>
      <c r="T468" s="8">
        <f t="shared" si="77"/>
        <v>27.125</v>
      </c>
      <c r="U468" s="7">
        <f t="shared" si="78"/>
        <v>29.491666666666664</v>
      </c>
      <c r="V468" s="7">
        <f t="shared" si="79"/>
        <v>28.9</v>
      </c>
    </row>
    <row r="469" spans="1:22" ht="13.5" x14ac:dyDescent="0.25">
      <c r="A469" s="3">
        <f>RSI!A469</f>
        <v>42986</v>
      </c>
      <c r="B469" s="2">
        <f>RSI!B469</f>
        <v>59.252499999999998</v>
      </c>
      <c r="C469" s="2">
        <f>RSI!I469</f>
        <v>56.067192796858123</v>
      </c>
      <c r="D469" s="2">
        <f>MACD!E469</f>
        <v>0.39141354992438693</v>
      </c>
      <c r="E469" s="2">
        <f>MACD!F469</f>
        <v>0.19052092268901977</v>
      </c>
      <c r="F469" s="2">
        <f>'Moving Avg'!D469</f>
        <v>59.252499999999998</v>
      </c>
      <c r="G469" s="2">
        <f>'Moving Avg'!F469</f>
        <v>59.252500000000012</v>
      </c>
      <c r="H469" s="2">
        <f>'Moving Avg'!G469</f>
        <v>58.556862000000017</v>
      </c>
      <c r="I469" s="2">
        <f>'Moving Avg'!H469</f>
        <v>65.330287000000027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  <c r="M469" s="7">
        <f t="shared" si="70"/>
        <v>25</v>
      </c>
      <c r="N469" s="7">
        <f t="shared" si="71"/>
        <v>0</v>
      </c>
      <c r="O469" s="7">
        <f t="shared" si="72"/>
        <v>0</v>
      </c>
      <c r="P469" s="7">
        <f t="shared" si="73"/>
        <v>33</v>
      </c>
      <c r="Q469" s="8">
        <f t="shared" si="74"/>
        <v>13.7</v>
      </c>
      <c r="R469" s="8">
        <f t="shared" si="75"/>
        <v>13.25</v>
      </c>
      <c r="S469" s="8">
        <f t="shared" si="76"/>
        <v>18.600000000000001</v>
      </c>
      <c r="T469" s="8">
        <f t="shared" si="77"/>
        <v>14.5</v>
      </c>
      <c r="U469" s="7">
        <f t="shared" si="78"/>
        <v>15.183333333333332</v>
      </c>
      <c r="V469" s="7">
        <f t="shared" si="79"/>
        <v>15.012499999999999</v>
      </c>
    </row>
    <row r="470" spans="1:22" ht="13.5" x14ac:dyDescent="0.25">
      <c r="A470" s="3">
        <f>RSI!A470</f>
        <v>42989</v>
      </c>
      <c r="B470" s="2">
        <f>RSI!B470</f>
        <v>59.252499999999998</v>
      </c>
      <c r="C470" s="2">
        <f>RSI!I470</f>
        <v>56.067192796858109</v>
      </c>
      <c r="D470" s="2">
        <f>MACD!E470</f>
        <v>0.17843280959337449</v>
      </c>
      <c r="E470" s="2">
        <f>MACD!F470</f>
        <v>0.18810330006989071</v>
      </c>
      <c r="F470" s="2">
        <f>'Moving Avg'!D470</f>
        <v>59.252499999999998</v>
      </c>
      <c r="G470" s="2">
        <f>'Moving Avg'!F470</f>
        <v>59.223455000000016</v>
      </c>
      <c r="H470" s="2">
        <f>'Moving Avg'!G470</f>
        <v>58.576642000000021</v>
      </c>
      <c r="I470" s="2">
        <f>'Moving Avg'!H470</f>
        <v>65.209153000000029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  <c r="M470" s="7">
        <f t="shared" si="70"/>
        <v>25</v>
      </c>
      <c r="N470" s="7">
        <f t="shared" si="71"/>
        <v>45</v>
      </c>
      <c r="O470" s="7">
        <f t="shared" si="72"/>
        <v>0</v>
      </c>
      <c r="P470" s="7">
        <f t="shared" si="73"/>
        <v>33</v>
      </c>
      <c r="Q470" s="8">
        <f t="shared" si="74"/>
        <v>29.45</v>
      </c>
      <c r="R470" s="8">
        <f t="shared" si="75"/>
        <v>22.25</v>
      </c>
      <c r="S470" s="8">
        <f t="shared" si="76"/>
        <v>25.35</v>
      </c>
      <c r="T470" s="8">
        <f t="shared" si="77"/>
        <v>25.75</v>
      </c>
      <c r="U470" s="7">
        <f t="shared" si="78"/>
        <v>25.683333333333337</v>
      </c>
      <c r="V470" s="7">
        <f t="shared" si="79"/>
        <v>25.700000000000003</v>
      </c>
    </row>
    <row r="471" spans="1:22" ht="13.5" x14ac:dyDescent="0.25">
      <c r="A471" s="3">
        <f>RSI!A471</f>
        <v>42990</v>
      </c>
      <c r="B471" s="2">
        <f>RSI!B471</f>
        <v>59.252499999999998</v>
      </c>
      <c r="C471" s="2">
        <f>RSI!I471</f>
        <v>56.067192796858109</v>
      </c>
      <c r="D471" s="2">
        <f>MACD!E471</f>
        <v>-3.7057511741522831E-3</v>
      </c>
      <c r="E471" s="2">
        <f>MACD!F471</f>
        <v>0.14974148982108212</v>
      </c>
      <c r="F471" s="2">
        <f>'Moving Avg'!D471</f>
        <v>59.252499999999998</v>
      </c>
      <c r="G471" s="2">
        <f>'Moving Avg'!F471</f>
        <v>59.194410000000019</v>
      </c>
      <c r="H471" s="2">
        <f>'Moving Avg'!G471</f>
        <v>58.596422000000018</v>
      </c>
      <c r="I471" s="2">
        <f>'Moving Avg'!H471</f>
        <v>65.088019000000031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  <c r="M471" s="7">
        <f t="shared" si="70"/>
        <v>25</v>
      </c>
      <c r="N471" s="7">
        <f t="shared" si="71"/>
        <v>100</v>
      </c>
      <c r="O471" s="7">
        <f t="shared" si="72"/>
        <v>0</v>
      </c>
      <c r="P471" s="7">
        <f t="shared" si="73"/>
        <v>33</v>
      </c>
      <c r="Q471" s="8">
        <f t="shared" si="74"/>
        <v>48.7</v>
      </c>
      <c r="R471" s="8">
        <f t="shared" si="75"/>
        <v>33.25</v>
      </c>
      <c r="S471" s="8">
        <f t="shared" si="76"/>
        <v>33.6</v>
      </c>
      <c r="T471" s="8">
        <f t="shared" si="77"/>
        <v>39.5</v>
      </c>
      <c r="U471" s="7">
        <f t="shared" si="78"/>
        <v>38.516666666666673</v>
      </c>
      <c r="V471" s="7">
        <f t="shared" si="79"/>
        <v>38.762500000000003</v>
      </c>
    </row>
    <row r="472" spans="1:22" ht="13.5" x14ac:dyDescent="0.25">
      <c r="A472" s="3">
        <f>RSI!A472</f>
        <v>42991</v>
      </c>
      <c r="B472" s="2">
        <f>RSI!B472</f>
        <v>57.474899999999998</v>
      </c>
      <c r="C472" s="2">
        <f>RSI!I472</f>
        <v>31.970811690315784</v>
      </c>
      <c r="D472" s="2">
        <f>MACD!E472</f>
        <v>-2.7930483955842078E-2</v>
      </c>
      <c r="E472" s="2">
        <f>MACD!F472</f>
        <v>0.11420709506569729</v>
      </c>
      <c r="F472" s="2">
        <f>'Moving Avg'!D472</f>
        <v>58.896979999999999</v>
      </c>
      <c r="G472" s="2">
        <f>'Moving Avg'!F472</f>
        <v>59.076485000000012</v>
      </c>
      <c r="H472" s="2">
        <f>'Moving Avg'!G472</f>
        <v>58.58062200000002</v>
      </c>
      <c r="I472" s="2">
        <f>'Moving Avg'!H472</f>
        <v>64.95799700000002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  <c r="M472" s="7">
        <f t="shared" si="70"/>
        <v>25</v>
      </c>
      <c r="N472" s="7">
        <f t="shared" si="71"/>
        <v>100</v>
      </c>
      <c r="O472" s="7">
        <f t="shared" si="72"/>
        <v>0</v>
      </c>
      <c r="P472" s="7">
        <f t="shared" si="73"/>
        <v>33</v>
      </c>
      <c r="Q472" s="8">
        <f t="shared" si="74"/>
        <v>48.7</v>
      </c>
      <c r="R472" s="8">
        <f t="shared" si="75"/>
        <v>33.25</v>
      </c>
      <c r="S472" s="8">
        <f t="shared" si="76"/>
        <v>33.6</v>
      </c>
      <c r="T472" s="8">
        <f t="shared" si="77"/>
        <v>39.5</v>
      </c>
      <c r="U472" s="7">
        <f t="shared" si="78"/>
        <v>38.516666666666673</v>
      </c>
      <c r="V472" s="7">
        <f t="shared" si="79"/>
        <v>38.762500000000003</v>
      </c>
    </row>
    <row r="473" spans="1:22" ht="13.5" x14ac:dyDescent="0.25">
      <c r="A473" s="3">
        <f>RSI!A473</f>
        <v>42992</v>
      </c>
      <c r="B473" s="2">
        <f>RSI!B473</f>
        <v>59.246699999999997</v>
      </c>
      <c r="C473" s="2">
        <f>RSI!I473</f>
        <v>53.446960079639673</v>
      </c>
      <c r="D473" s="2">
        <f>MACD!E473</f>
        <v>-0.17081845996479927</v>
      </c>
      <c r="E473" s="2">
        <f>MACD!F473</f>
        <v>5.7201984059597984E-2</v>
      </c>
      <c r="F473" s="2">
        <f>'Moving Avg'!D473</f>
        <v>58.895819999999993</v>
      </c>
      <c r="G473" s="2">
        <f>'Moving Avg'!F473</f>
        <v>59.047150000000009</v>
      </c>
      <c r="H473" s="2">
        <f>'Moving Avg'!G473</f>
        <v>58.600258000000025</v>
      </c>
      <c r="I473" s="2">
        <f>'Moving Avg'!H473</f>
        <v>64.836834000000025</v>
      </c>
      <c r="J473" s="5" t="str">
        <f>OBV!F473</f>
        <v>BULLISH</v>
      </c>
      <c r="K473" s="5" t="str">
        <f>OBV!G473</f>
        <v>NEUTRAL</v>
      </c>
      <c r="L473" s="5" t="str">
        <f>OBV!H473</f>
        <v>BULLISH DIVERGENCE</v>
      </c>
      <c r="M473" s="7">
        <f t="shared" si="70"/>
        <v>25</v>
      </c>
      <c r="N473" s="7">
        <f t="shared" si="71"/>
        <v>100</v>
      </c>
      <c r="O473" s="7">
        <f t="shared" si="72"/>
        <v>0</v>
      </c>
      <c r="P473" s="7">
        <f t="shared" si="73"/>
        <v>66.5</v>
      </c>
      <c r="Q473" s="8">
        <f t="shared" si="74"/>
        <v>53.725000000000001</v>
      </c>
      <c r="R473" s="8">
        <f t="shared" si="75"/>
        <v>41.625</v>
      </c>
      <c r="S473" s="8">
        <f t="shared" si="76"/>
        <v>48.674999999999997</v>
      </c>
      <c r="T473" s="8">
        <f t="shared" si="77"/>
        <v>47.875</v>
      </c>
      <c r="U473" s="7">
        <f t="shared" si="78"/>
        <v>48.008333333333326</v>
      </c>
      <c r="V473" s="7">
        <f t="shared" si="79"/>
        <v>47.974999999999994</v>
      </c>
    </row>
    <row r="474" spans="1:22" ht="13.5" x14ac:dyDescent="0.25">
      <c r="A474" s="3">
        <f>RSI!A474</f>
        <v>42993</v>
      </c>
      <c r="B474" s="2">
        <f>RSI!B474</f>
        <v>59.246699999999997</v>
      </c>
      <c r="C474" s="2">
        <f>RSI!I474</f>
        <v>53.446960079639673</v>
      </c>
      <c r="D474" s="2">
        <f>MACD!E474</f>
        <v>-0.11525640743660404</v>
      </c>
      <c r="E474" s="2">
        <f>MACD!F474</f>
        <v>2.2710305760357583E-2</v>
      </c>
      <c r="F474" s="2">
        <f>'Moving Avg'!D474</f>
        <v>58.894660000000002</v>
      </c>
      <c r="G474" s="2">
        <f>'Moving Avg'!F474</f>
        <v>59.017815000000006</v>
      </c>
      <c r="H474" s="2">
        <f>'Moving Avg'!G474</f>
        <v>58.619894000000023</v>
      </c>
      <c r="I474" s="2">
        <f>'Moving Avg'!H474</f>
        <v>64.71572700000003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  <c r="M474" s="7">
        <f t="shared" si="70"/>
        <v>25</v>
      </c>
      <c r="N474" s="7">
        <f t="shared" si="71"/>
        <v>100</v>
      </c>
      <c r="O474" s="7">
        <f t="shared" si="72"/>
        <v>0</v>
      </c>
      <c r="P474" s="7">
        <f t="shared" si="73"/>
        <v>66.5</v>
      </c>
      <c r="Q474" s="8">
        <f t="shared" si="74"/>
        <v>53.725000000000001</v>
      </c>
      <c r="R474" s="8">
        <f t="shared" si="75"/>
        <v>41.625</v>
      </c>
      <c r="S474" s="8">
        <f t="shared" si="76"/>
        <v>48.674999999999997</v>
      </c>
      <c r="T474" s="8">
        <f t="shared" si="77"/>
        <v>47.875</v>
      </c>
      <c r="U474" s="7">
        <f t="shared" si="78"/>
        <v>48.008333333333326</v>
      </c>
      <c r="V474" s="7">
        <f t="shared" si="79"/>
        <v>47.974999999999994</v>
      </c>
    </row>
    <row r="475" spans="1:22" ht="13.5" x14ac:dyDescent="0.25">
      <c r="A475" s="3">
        <f>RSI!A475</f>
        <v>42996</v>
      </c>
      <c r="B475" s="2">
        <f>RSI!B475</f>
        <v>59.246699999999997</v>
      </c>
      <c r="C475" s="2">
        <f>RSI!I475</f>
        <v>53.446960079639673</v>
      </c>
      <c r="D475" s="2">
        <f>MACD!E475</f>
        <v>-7.0345324601845505E-2</v>
      </c>
      <c r="E475" s="2">
        <f>MACD!F475</f>
        <v>4.0991796879169661E-3</v>
      </c>
      <c r="F475" s="2">
        <f>'Moving Avg'!D475</f>
        <v>58.893499999999996</v>
      </c>
      <c r="G475" s="2">
        <f>'Moving Avg'!F475</f>
        <v>58.988480000000017</v>
      </c>
      <c r="H475" s="2">
        <f>'Moving Avg'!G475</f>
        <v>58.639530000000022</v>
      </c>
      <c r="I475" s="2">
        <f>'Moving Avg'!H475</f>
        <v>64.607113000000027</v>
      </c>
      <c r="J475" s="5" t="str">
        <f>OBV!F475</f>
        <v>BULLISH</v>
      </c>
      <c r="K475" s="5" t="str">
        <f>OBV!G475</f>
        <v>NEUTRAL</v>
      </c>
      <c r="L475" s="5" t="str">
        <f>OBV!H475</f>
        <v>BULLISH DIVERGENCE</v>
      </c>
      <c r="M475" s="7">
        <f t="shared" si="70"/>
        <v>25</v>
      </c>
      <c r="N475" s="7">
        <f t="shared" si="71"/>
        <v>100</v>
      </c>
      <c r="O475" s="7">
        <f t="shared" si="72"/>
        <v>0</v>
      </c>
      <c r="P475" s="7">
        <f t="shared" si="73"/>
        <v>66.5</v>
      </c>
      <c r="Q475" s="8">
        <f t="shared" si="74"/>
        <v>53.725000000000001</v>
      </c>
      <c r="R475" s="8">
        <f t="shared" si="75"/>
        <v>41.625</v>
      </c>
      <c r="S475" s="8">
        <f t="shared" si="76"/>
        <v>48.674999999999997</v>
      </c>
      <c r="T475" s="8">
        <f t="shared" si="77"/>
        <v>47.875</v>
      </c>
      <c r="U475" s="7">
        <f t="shared" si="78"/>
        <v>48.008333333333326</v>
      </c>
      <c r="V475" s="7">
        <f t="shared" si="79"/>
        <v>47.974999999999994</v>
      </c>
    </row>
    <row r="476" spans="1:22" ht="13.5" x14ac:dyDescent="0.25">
      <c r="A476" s="3">
        <f>RSI!A476</f>
        <v>42997</v>
      </c>
      <c r="B476" s="2">
        <f>RSI!B476</f>
        <v>59.252499999999998</v>
      </c>
      <c r="C476" s="2">
        <f>RSI!I476</f>
        <v>53.506969068964445</v>
      </c>
      <c r="D476" s="2">
        <f>MACD!E476</f>
        <v>-3.472045543384894E-2</v>
      </c>
      <c r="E476" s="2">
        <f>MACD!F476</f>
        <v>-3.6647473364362156E-3</v>
      </c>
      <c r="F476" s="2">
        <f>'Moving Avg'!D476</f>
        <v>58.893499999999996</v>
      </c>
      <c r="G476" s="2">
        <f>'Moving Avg'!F476</f>
        <v>58.959435000000006</v>
      </c>
      <c r="H476" s="2">
        <f>'Moving Avg'!G476</f>
        <v>58.659282000000019</v>
      </c>
      <c r="I476" s="2">
        <f>'Moving Avg'!H476</f>
        <v>64.498528000000022</v>
      </c>
      <c r="J476" s="5" t="str">
        <f>OBV!F476</f>
        <v>BULLISH</v>
      </c>
      <c r="K476" s="5" t="str">
        <f>OBV!G476</f>
        <v>WEAK</v>
      </c>
      <c r="L476" s="5" t="str">
        <f>OBV!H476</f>
        <v>NEUTRAL</v>
      </c>
      <c r="M476" s="7">
        <f t="shared" si="70"/>
        <v>25</v>
      </c>
      <c r="N476" s="7">
        <f t="shared" si="71"/>
        <v>100</v>
      </c>
      <c r="O476" s="7">
        <f t="shared" si="72"/>
        <v>0</v>
      </c>
      <c r="P476" s="7">
        <f t="shared" si="73"/>
        <v>33</v>
      </c>
      <c r="Q476" s="8">
        <f t="shared" si="74"/>
        <v>48.7</v>
      </c>
      <c r="R476" s="8">
        <f t="shared" si="75"/>
        <v>33.25</v>
      </c>
      <c r="S476" s="8">
        <f t="shared" si="76"/>
        <v>33.6</v>
      </c>
      <c r="T476" s="8">
        <f t="shared" si="77"/>
        <v>39.5</v>
      </c>
      <c r="U476" s="7">
        <f t="shared" si="78"/>
        <v>38.516666666666673</v>
      </c>
      <c r="V476" s="7">
        <f t="shared" si="79"/>
        <v>38.762500000000003</v>
      </c>
    </row>
    <row r="477" spans="1:22" ht="13.5" x14ac:dyDescent="0.25">
      <c r="A477" s="3">
        <f>RSI!A477</f>
        <v>42998</v>
      </c>
      <c r="B477" s="2">
        <f>RSI!B477</f>
        <v>59.252499999999998</v>
      </c>
      <c r="C477" s="2">
        <f>RSI!I477</f>
        <v>53.506969068964445</v>
      </c>
      <c r="D477" s="2">
        <f>MACD!E477</f>
        <v>-6.4135584454305672E-3</v>
      </c>
      <c r="E477" s="2">
        <f>MACD!F477</f>
        <v>-4.2145095582350866E-3</v>
      </c>
      <c r="F477" s="2">
        <f>'Moving Avg'!D477</f>
        <v>59.249019999999994</v>
      </c>
      <c r="G477" s="2">
        <f>'Moving Avg'!F477</f>
        <v>58.930390000000024</v>
      </c>
      <c r="H477" s="2">
        <f>'Moving Avg'!G477</f>
        <v>58.682402000000017</v>
      </c>
      <c r="I477" s="2">
        <f>'Moving Avg'!H477</f>
        <v>64.389943000000017</v>
      </c>
      <c r="J477" s="5" t="str">
        <f>OBV!F477</f>
        <v>BULLISH</v>
      </c>
      <c r="K477" s="5" t="str">
        <f>OBV!G477</f>
        <v>WEAK</v>
      </c>
      <c r="L477" s="5" t="str">
        <f>OBV!H477</f>
        <v>CONFIRMED BULLISH</v>
      </c>
      <c r="M477" s="7">
        <f t="shared" si="70"/>
        <v>25</v>
      </c>
      <c r="N477" s="7">
        <f t="shared" si="71"/>
        <v>45</v>
      </c>
      <c r="O477" s="7">
        <f t="shared" si="72"/>
        <v>0</v>
      </c>
      <c r="P477" s="7">
        <f t="shared" si="73"/>
        <v>67</v>
      </c>
      <c r="Q477" s="8">
        <f t="shared" si="74"/>
        <v>34.549999999999997</v>
      </c>
      <c r="R477" s="8">
        <f t="shared" si="75"/>
        <v>30.75</v>
      </c>
      <c r="S477" s="8">
        <f t="shared" si="76"/>
        <v>40.650000000000006</v>
      </c>
      <c r="T477" s="8">
        <f t="shared" si="77"/>
        <v>34.25</v>
      </c>
      <c r="U477" s="7">
        <f t="shared" si="78"/>
        <v>35.31666666666667</v>
      </c>
      <c r="V477" s="7">
        <f t="shared" si="79"/>
        <v>35.049999999999997</v>
      </c>
    </row>
    <row r="478" spans="1:22" ht="13.5" x14ac:dyDescent="0.25">
      <c r="A478" s="3">
        <f>RSI!A478</f>
        <v>43000</v>
      </c>
      <c r="B478" s="2">
        <f>RSI!B478</f>
        <v>59.252499999999998</v>
      </c>
      <c r="C478" s="2">
        <f>RSI!I478</f>
        <v>53.506969068964452</v>
      </c>
      <c r="D478" s="2">
        <f>MACD!E478</f>
        <v>1.5837298835471358E-2</v>
      </c>
      <c r="E478" s="2">
        <f>MACD!F478</f>
        <v>-2.0414787949379768E-4</v>
      </c>
      <c r="F478" s="2">
        <f>'Moving Avg'!D478</f>
        <v>59.25018</v>
      </c>
      <c r="G478" s="2">
        <f>'Moving Avg'!F478</f>
        <v>58.930390000000024</v>
      </c>
      <c r="H478" s="2">
        <f>'Moving Avg'!G478</f>
        <v>58.705522000000016</v>
      </c>
      <c r="I478" s="2">
        <f>'Moving Avg'!H478</f>
        <v>64.281358000000012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  <c r="M478" s="7">
        <f t="shared" si="70"/>
        <v>25</v>
      </c>
      <c r="N478" s="7">
        <f t="shared" si="71"/>
        <v>0</v>
      </c>
      <c r="O478" s="7">
        <f t="shared" si="72"/>
        <v>0</v>
      </c>
      <c r="P478" s="7">
        <f t="shared" si="73"/>
        <v>67</v>
      </c>
      <c r="Q478" s="8">
        <f t="shared" si="74"/>
        <v>18.799999999999997</v>
      </c>
      <c r="R478" s="8">
        <f t="shared" si="75"/>
        <v>21.75</v>
      </c>
      <c r="S478" s="8">
        <f t="shared" si="76"/>
        <v>33.900000000000006</v>
      </c>
      <c r="T478" s="8">
        <f t="shared" si="77"/>
        <v>23</v>
      </c>
      <c r="U478" s="7">
        <f t="shared" si="78"/>
        <v>24.816666666666666</v>
      </c>
      <c r="V478" s="7">
        <f t="shared" si="79"/>
        <v>24.362500000000001</v>
      </c>
    </row>
    <row r="479" spans="1:22" ht="13.5" x14ac:dyDescent="0.25">
      <c r="A479" s="3">
        <f>RSI!A479</f>
        <v>43003</v>
      </c>
      <c r="B479" s="2">
        <f>RSI!B479</f>
        <v>57.3994</v>
      </c>
      <c r="C479" s="2">
        <f>RSI!I479</f>
        <v>35.332339329564249</v>
      </c>
      <c r="D479" s="2">
        <f>MACD!E479</f>
        <v>0.17035649130529151</v>
      </c>
      <c r="E479" s="2">
        <f>MACD!F479</f>
        <v>3.3907979957463266E-2</v>
      </c>
      <c r="F479" s="2">
        <f>'Moving Avg'!D479</f>
        <v>58.880719999999997</v>
      </c>
      <c r="G479" s="2">
        <f>'Moving Avg'!F479</f>
        <v>58.837735000000023</v>
      </c>
      <c r="H479" s="2">
        <f>'Moving Avg'!G479</f>
        <v>58.691580000000016</v>
      </c>
      <c r="I479" s="2">
        <f>'Moving Avg'!H479</f>
        <v>64.163507500000023</v>
      </c>
      <c r="J479" s="5" t="str">
        <f>OBV!F479</f>
        <v>BULLISH</v>
      </c>
      <c r="K479" s="5" t="str">
        <f>OBV!G479</f>
        <v>WEAK</v>
      </c>
      <c r="L479" s="5" t="str">
        <f>OBV!H479</f>
        <v>BULLISH DIVERGENCE</v>
      </c>
      <c r="M479" s="7">
        <f t="shared" si="70"/>
        <v>25</v>
      </c>
      <c r="N479" s="7">
        <f t="shared" si="71"/>
        <v>0</v>
      </c>
      <c r="O479" s="7">
        <f t="shared" si="72"/>
        <v>0</v>
      </c>
      <c r="P479" s="7">
        <f t="shared" si="73"/>
        <v>50</v>
      </c>
      <c r="Q479" s="8">
        <f t="shared" si="74"/>
        <v>16.25</v>
      </c>
      <c r="R479" s="8">
        <f t="shared" si="75"/>
        <v>17.5</v>
      </c>
      <c r="S479" s="8">
        <f t="shared" si="76"/>
        <v>26.25</v>
      </c>
      <c r="T479" s="8">
        <f t="shared" si="77"/>
        <v>18.75</v>
      </c>
      <c r="U479" s="7">
        <f t="shared" si="78"/>
        <v>20</v>
      </c>
      <c r="V479" s="7">
        <f t="shared" si="79"/>
        <v>19.6875</v>
      </c>
    </row>
    <row r="480" spans="1:22" ht="13.5" x14ac:dyDescent="0.25">
      <c r="A480" s="3">
        <f>RSI!A480</f>
        <v>43004</v>
      </c>
      <c r="B480" s="2">
        <f>RSI!B480</f>
        <v>59.253999999999998</v>
      </c>
      <c r="C480" s="2">
        <f>RSI!I480</f>
        <v>52.662325700458339</v>
      </c>
      <c r="D480" s="2">
        <f>MACD!E480</f>
        <v>0.17321732311150129</v>
      </c>
      <c r="E480" s="2">
        <f>MACD!F480</f>
        <v>6.1769848588270872E-2</v>
      </c>
      <c r="F480" s="2">
        <f>'Moving Avg'!D480</f>
        <v>58.882180000000005</v>
      </c>
      <c r="G480" s="2">
        <f>'Moving Avg'!F480</f>
        <v>58.895900000000019</v>
      </c>
      <c r="H480" s="2">
        <f>'Moving Avg'!G480</f>
        <v>58.71473000000001</v>
      </c>
      <c r="I480" s="2">
        <f>'Moving Avg'!H480</f>
        <v>64.054930000000027</v>
      </c>
      <c r="J480" s="5" t="str">
        <f>OBV!F480</f>
        <v>BULLISH</v>
      </c>
      <c r="K480" s="5" t="str">
        <f>OBV!G480</f>
        <v>WEAK</v>
      </c>
      <c r="L480" s="5" t="str">
        <f>OBV!H480</f>
        <v>BULLISH DIVERGENCE</v>
      </c>
      <c r="M480" s="7">
        <f t="shared" si="70"/>
        <v>25</v>
      </c>
      <c r="N480" s="7">
        <f t="shared" si="71"/>
        <v>0</v>
      </c>
      <c r="O480" s="7">
        <f t="shared" si="72"/>
        <v>0</v>
      </c>
      <c r="P480" s="7">
        <f t="shared" si="73"/>
        <v>50</v>
      </c>
      <c r="Q480" s="8">
        <f t="shared" si="74"/>
        <v>16.25</v>
      </c>
      <c r="R480" s="8">
        <f t="shared" si="75"/>
        <v>17.5</v>
      </c>
      <c r="S480" s="8">
        <f t="shared" si="76"/>
        <v>26.25</v>
      </c>
      <c r="T480" s="8">
        <f t="shared" si="77"/>
        <v>18.75</v>
      </c>
      <c r="U480" s="7">
        <f t="shared" si="78"/>
        <v>20</v>
      </c>
      <c r="V480" s="7">
        <f t="shared" si="79"/>
        <v>19.6875</v>
      </c>
    </row>
    <row r="481" spans="1:22" ht="13.5" x14ac:dyDescent="0.25">
      <c r="A481" s="3">
        <f>RSI!A481</f>
        <v>43005</v>
      </c>
      <c r="B481" s="2">
        <f>RSI!B481</f>
        <v>59.253999999999998</v>
      </c>
      <c r="C481" s="2">
        <f>RSI!I481</f>
        <v>52.662325700458339</v>
      </c>
      <c r="D481" s="2">
        <f>MACD!E481</f>
        <v>0.17346763494700213</v>
      </c>
      <c r="E481" s="2">
        <f>MACD!F481</f>
        <v>8.4109405860017125E-2</v>
      </c>
      <c r="F481" s="2">
        <f>'Moving Avg'!D481</f>
        <v>58.882480000000001</v>
      </c>
      <c r="G481" s="2">
        <f>'Moving Avg'!F481</f>
        <v>58.954065</v>
      </c>
      <c r="H481" s="2">
        <f>'Moving Avg'!G481</f>
        <v>58.737996000000003</v>
      </c>
      <c r="I481" s="2">
        <f>'Moving Avg'!H481</f>
        <v>63.946352500000039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  <c r="M481" s="7">
        <f t="shared" si="70"/>
        <v>25</v>
      </c>
      <c r="N481" s="7">
        <f t="shared" si="71"/>
        <v>0</v>
      </c>
      <c r="O481" s="7">
        <f t="shared" si="72"/>
        <v>0</v>
      </c>
      <c r="P481" s="7">
        <f t="shared" si="73"/>
        <v>33</v>
      </c>
      <c r="Q481" s="8">
        <f t="shared" si="74"/>
        <v>13.7</v>
      </c>
      <c r="R481" s="8">
        <f t="shared" si="75"/>
        <v>13.25</v>
      </c>
      <c r="S481" s="8">
        <f t="shared" si="76"/>
        <v>18.600000000000001</v>
      </c>
      <c r="T481" s="8">
        <f t="shared" si="77"/>
        <v>14.5</v>
      </c>
      <c r="U481" s="7">
        <f t="shared" si="78"/>
        <v>15.183333333333332</v>
      </c>
      <c r="V481" s="7">
        <f t="shared" si="79"/>
        <v>15.012499999999999</v>
      </c>
    </row>
    <row r="482" spans="1:22" ht="13.5" x14ac:dyDescent="0.25">
      <c r="A482" s="3">
        <f>RSI!A482</f>
        <v>43006</v>
      </c>
      <c r="B482" s="2">
        <f>RSI!B482</f>
        <v>59.253999999999998</v>
      </c>
      <c r="C482" s="2">
        <f>RSI!I482</f>
        <v>52.662325700458339</v>
      </c>
      <c r="D482" s="2">
        <f>MACD!E482</f>
        <v>-0.10180710803027182</v>
      </c>
      <c r="E482" s="2">
        <f>MACD!F482</f>
        <v>4.6926103081959339E-2</v>
      </c>
      <c r="F482" s="2">
        <f>'Moving Avg'!D482</f>
        <v>58.882780000000004</v>
      </c>
      <c r="G482" s="2">
        <f>'Moving Avg'!F482</f>
        <v>59.012230000000002</v>
      </c>
      <c r="H482" s="2">
        <f>'Moving Avg'!G482</f>
        <v>58.761262000000009</v>
      </c>
      <c r="I482" s="2">
        <f>'Moving Avg'!H482</f>
        <v>63.837775000000036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  <c r="M482" s="7">
        <f t="shared" si="70"/>
        <v>25</v>
      </c>
      <c r="N482" s="7">
        <f t="shared" si="71"/>
        <v>100</v>
      </c>
      <c r="O482" s="7">
        <f t="shared" si="72"/>
        <v>0</v>
      </c>
      <c r="P482" s="7">
        <f t="shared" si="73"/>
        <v>33</v>
      </c>
      <c r="Q482" s="8">
        <f t="shared" si="74"/>
        <v>48.7</v>
      </c>
      <c r="R482" s="8">
        <f t="shared" si="75"/>
        <v>33.25</v>
      </c>
      <c r="S482" s="8">
        <f t="shared" si="76"/>
        <v>33.6</v>
      </c>
      <c r="T482" s="8">
        <f t="shared" si="77"/>
        <v>39.5</v>
      </c>
      <c r="U482" s="7">
        <f t="shared" si="78"/>
        <v>38.516666666666673</v>
      </c>
      <c r="V482" s="7">
        <f t="shared" si="79"/>
        <v>38.762500000000003</v>
      </c>
    </row>
    <row r="483" spans="1:22" ht="13.5" x14ac:dyDescent="0.25">
      <c r="A483" s="3">
        <f>RSI!A483</f>
        <v>43007</v>
      </c>
      <c r="B483" s="2">
        <f>RSI!B483</f>
        <v>59.253999999999998</v>
      </c>
      <c r="C483" s="2">
        <f>RSI!I483</f>
        <v>52.662325700458354</v>
      </c>
      <c r="D483" s="2">
        <f>MACD!E483</f>
        <v>-6.4008036482206876E-2</v>
      </c>
      <c r="E483" s="2">
        <f>MACD!F483</f>
        <v>2.4739275169126093E-2</v>
      </c>
      <c r="F483" s="2">
        <f>'Moving Avg'!D483</f>
        <v>58.883079999999993</v>
      </c>
      <c r="G483" s="2">
        <f>'Moving Avg'!F483</f>
        <v>59.070395000000005</v>
      </c>
      <c r="H483" s="2">
        <f>'Moving Avg'!G483</f>
        <v>58.784528000000002</v>
      </c>
      <c r="I483" s="2">
        <f>'Moving Avg'!H483</f>
        <v>63.729197500000026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  <c r="M483" s="7">
        <f t="shared" si="70"/>
        <v>25</v>
      </c>
      <c r="N483" s="7">
        <f t="shared" si="71"/>
        <v>100</v>
      </c>
      <c r="O483" s="7">
        <f t="shared" si="72"/>
        <v>0</v>
      </c>
      <c r="P483" s="7">
        <f t="shared" si="73"/>
        <v>33</v>
      </c>
      <c r="Q483" s="8">
        <f t="shared" si="74"/>
        <v>48.7</v>
      </c>
      <c r="R483" s="8">
        <f t="shared" si="75"/>
        <v>33.25</v>
      </c>
      <c r="S483" s="8">
        <f t="shared" si="76"/>
        <v>33.6</v>
      </c>
      <c r="T483" s="8">
        <f t="shared" si="77"/>
        <v>39.5</v>
      </c>
      <c r="U483" s="7">
        <f t="shared" si="78"/>
        <v>38.516666666666673</v>
      </c>
      <c r="V483" s="7">
        <f t="shared" si="79"/>
        <v>38.762500000000003</v>
      </c>
    </row>
    <row r="484" spans="1:22" ht="13.5" x14ac:dyDescent="0.25">
      <c r="A484" s="3">
        <f>RSI!A484</f>
        <v>43010</v>
      </c>
      <c r="B484" s="2">
        <f>RSI!B484</f>
        <v>59.727800000000002</v>
      </c>
      <c r="C484" s="2">
        <f>RSI!I484</f>
        <v>56.653903498550129</v>
      </c>
      <c r="D484" s="2">
        <f>MACD!E484</f>
        <v>-6.884343015273231E-2</v>
      </c>
      <c r="E484" s="2">
        <f>MACD!F484</f>
        <v>6.0227341047544118E-3</v>
      </c>
      <c r="F484" s="2">
        <f>'Moving Avg'!D484</f>
        <v>59.348759999999992</v>
      </c>
      <c r="G484" s="2">
        <f>'Moving Avg'!F484</f>
        <v>59.094160000000009</v>
      </c>
      <c r="H484" s="2">
        <f>'Moving Avg'!G484</f>
        <v>58.817270000000008</v>
      </c>
      <c r="I484" s="2">
        <f>'Moving Avg'!H484</f>
        <v>63.622989000000032</v>
      </c>
      <c r="J484" s="5" t="str">
        <f>OBV!F484</f>
        <v>BULLISH</v>
      </c>
      <c r="K484" s="5" t="str">
        <f>OBV!G484</f>
        <v>NEUTRAL</v>
      </c>
      <c r="L484" s="5" t="str">
        <f>OBV!H484</f>
        <v>CONFIRMED BULLISH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83.5</v>
      </c>
      <c r="Q484" s="8">
        <f t="shared" si="74"/>
        <v>56.274999999999999</v>
      </c>
      <c r="R484" s="8">
        <f t="shared" si="75"/>
        <v>45.875</v>
      </c>
      <c r="S484" s="8">
        <f t="shared" si="76"/>
        <v>56.325000000000003</v>
      </c>
      <c r="T484" s="8">
        <f t="shared" si="77"/>
        <v>52.125</v>
      </c>
      <c r="U484" s="7">
        <f t="shared" si="78"/>
        <v>52.82500000000001</v>
      </c>
      <c r="V484" s="7">
        <f t="shared" si="79"/>
        <v>52.650000000000006</v>
      </c>
    </row>
    <row r="485" spans="1:22" ht="13.5" x14ac:dyDescent="0.25">
      <c r="A485" s="3">
        <f>RSI!A485</f>
        <v>43011</v>
      </c>
      <c r="B485" s="2">
        <f>RSI!B485</f>
        <v>59.727800000000002</v>
      </c>
      <c r="C485" s="2">
        <f>RSI!I485</f>
        <v>56.653903498550129</v>
      </c>
      <c r="D485" s="2">
        <f>MACD!E485</f>
        <v>-7.7329924565212593E-2</v>
      </c>
      <c r="E485" s="2">
        <f>MACD!F485</f>
        <v>-1.0647797629238988E-2</v>
      </c>
      <c r="F485" s="2">
        <f>'Moving Avg'!D485</f>
        <v>59.443519999999999</v>
      </c>
      <c r="G485" s="2">
        <f>'Moving Avg'!F485</f>
        <v>59.117925000000014</v>
      </c>
      <c r="H485" s="2">
        <f>'Moving Avg'!G485</f>
        <v>58.850012000000014</v>
      </c>
      <c r="I485" s="2">
        <f>'Moving Avg'!H485</f>
        <v>63.535800000000023</v>
      </c>
      <c r="J485" s="5" t="str">
        <f>OBV!F485</f>
        <v>BULLISH</v>
      </c>
      <c r="K485" s="5" t="str">
        <f>OBV!G485</f>
        <v>NEUTRAL</v>
      </c>
      <c r="L485" s="5" t="str">
        <f>OBV!H485</f>
        <v>CONFIRMED BULLISH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83.5</v>
      </c>
      <c r="Q485" s="8">
        <f t="shared" si="74"/>
        <v>56.274999999999999</v>
      </c>
      <c r="R485" s="8">
        <f t="shared" si="75"/>
        <v>45.875</v>
      </c>
      <c r="S485" s="8">
        <f t="shared" si="76"/>
        <v>56.325000000000003</v>
      </c>
      <c r="T485" s="8">
        <f t="shared" si="77"/>
        <v>52.125</v>
      </c>
      <c r="U485" s="7">
        <f t="shared" si="78"/>
        <v>52.82500000000001</v>
      </c>
      <c r="V485" s="7">
        <f t="shared" si="79"/>
        <v>52.650000000000006</v>
      </c>
    </row>
    <row r="486" spans="1:22" ht="13.5" x14ac:dyDescent="0.25">
      <c r="A486" s="3">
        <f>RSI!A486</f>
        <v>43012</v>
      </c>
      <c r="B486" s="2">
        <f>RSI!B486</f>
        <v>59.727800000000002</v>
      </c>
      <c r="C486" s="2">
        <f>RSI!I486</f>
        <v>56.653903498550129</v>
      </c>
      <c r="D486" s="2">
        <f>MACD!E486</f>
        <v>-8.7687948112716185E-2</v>
      </c>
      <c r="E486" s="2">
        <f>MACD!F486</f>
        <v>-2.6055827725934427E-2</v>
      </c>
      <c r="F486" s="2">
        <f>'Moving Avg'!D486</f>
        <v>59.53828</v>
      </c>
      <c r="G486" s="2">
        <f>'Moving Avg'!F486</f>
        <v>59.141690000000018</v>
      </c>
      <c r="H486" s="2">
        <f>'Moving Avg'!G486</f>
        <v>58.882754000000013</v>
      </c>
      <c r="I486" s="2">
        <f>'Moving Avg'!H486</f>
        <v>63.442280500000031</v>
      </c>
      <c r="J486" s="5" t="str">
        <f>OBV!F486</f>
        <v>BULLISH</v>
      </c>
      <c r="K486" s="5" t="str">
        <f>OBV!G486</f>
        <v>NEUTRAL</v>
      </c>
      <c r="L486" s="5" t="str">
        <f>OBV!H486</f>
        <v>CONFIRMED BULLISH</v>
      </c>
      <c r="M486" s="7">
        <f t="shared" si="70"/>
        <v>25</v>
      </c>
      <c r="N486" s="7">
        <f t="shared" si="71"/>
        <v>100</v>
      </c>
      <c r="O486" s="7">
        <f t="shared" si="72"/>
        <v>0</v>
      </c>
      <c r="P486" s="7">
        <f t="shared" si="73"/>
        <v>83.5</v>
      </c>
      <c r="Q486" s="8">
        <f t="shared" si="74"/>
        <v>56.274999999999999</v>
      </c>
      <c r="R486" s="8">
        <f t="shared" si="75"/>
        <v>45.875</v>
      </c>
      <c r="S486" s="8">
        <f t="shared" si="76"/>
        <v>56.325000000000003</v>
      </c>
      <c r="T486" s="8">
        <f t="shared" si="77"/>
        <v>52.125</v>
      </c>
      <c r="U486" s="7">
        <f t="shared" si="78"/>
        <v>52.82500000000001</v>
      </c>
      <c r="V486" s="7">
        <f t="shared" si="79"/>
        <v>52.650000000000006</v>
      </c>
    </row>
    <row r="487" spans="1:22" ht="13.5" x14ac:dyDescent="0.25">
      <c r="A487" s="3">
        <f>RSI!A487</f>
        <v>43013</v>
      </c>
      <c r="B487" s="2">
        <f>RSI!B487</f>
        <v>57.041200000000003</v>
      </c>
      <c r="C487" s="2">
        <f>RSI!I487</f>
        <v>35.471377763177841</v>
      </c>
      <c r="D487" s="2">
        <f>MACD!E487</f>
        <v>9.8786967320016572E-2</v>
      </c>
      <c r="E487" s="2">
        <f>MACD!F487</f>
        <v>-1.0872687167442253E-3</v>
      </c>
      <c r="F487" s="2">
        <f>'Moving Avg'!D487</f>
        <v>59.095720000000007</v>
      </c>
      <c r="G487" s="2">
        <f>'Moving Avg'!F487</f>
        <v>59.031125000000017</v>
      </c>
      <c r="H487" s="2">
        <f>'Moving Avg'!G487</f>
        <v>58.861764000000015</v>
      </c>
      <c r="I487" s="2">
        <f>'Moving Avg'!H487</f>
        <v>63.335328000000025</v>
      </c>
      <c r="J487" s="5" t="str">
        <f>OBV!F487</f>
        <v>BULLISH</v>
      </c>
      <c r="K487" s="5" t="str">
        <f>OBV!G487</f>
        <v>NEUTRAL</v>
      </c>
      <c r="L487" s="5" t="str">
        <f>OBV!H487</f>
        <v>BULLISH DIVERGENCE</v>
      </c>
      <c r="M487" s="7">
        <f t="shared" si="70"/>
        <v>25</v>
      </c>
      <c r="N487" s="7">
        <f t="shared" si="71"/>
        <v>0</v>
      </c>
      <c r="O487" s="7">
        <f t="shared" si="72"/>
        <v>0</v>
      </c>
      <c r="P487" s="7">
        <f t="shared" si="73"/>
        <v>66.5</v>
      </c>
      <c r="Q487" s="8">
        <f t="shared" si="74"/>
        <v>18.725000000000001</v>
      </c>
      <c r="R487" s="8">
        <f t="shared" si="75"/>
        <v>21.625</v>
      </c>
      <c r="S487" s="8">
        <f t="shared" si="76"/>
        <v>33.674999999999997</v>
      </c>
      <c r="T487" s="8">
        <f t="shared" si="77"/>
        <v>22.875</v>
      </c>
      <c r="U487" s="7">
        <f t="shared" si="78"/>
        <v>24.675000000000001</v>
      </c>
      <c r="V487" s="7">
        <f t="shared" si="79"/>
        <v>24.225000000000001</v>
      </c>
    </row>
    <row r="488" spans="1:22" ht="13.5" x14ac:dyDescent="0.25">
      <c r="A488" s="3">
        <f>RSI!A488</f>
        <v>43014</v>
      </c>
      <c r="B488" s="2">
        <f>RSI!B488</f>
        <v>54.474600000000002</v>
      </c>
      <c r="C488" s="2">
        <f>RSI!I488</f>
        <v>25.617215834852544</v>
      </c>
      <c r="D488" s="2">
        <f>MACD!E488</f>
        <v>0.45907828890041458</v>
      </c>
      <c r="E488" s="2">
        <f>MACD!F488</f>
        <v>9.0945842806687549E-2</v>
      </c>
      <c r="F488" s="2">
        <f>'Moving Avg'!D488</f>
        <v>58.139840000000007</v>
      </c>
      <c r="G488" s="2">
        <f>'Moving Avg'!F488</f>
        <v>58.792230000000018</v>
      </c>
      <c r="H488" s="2">
        <f>'Moving Avg'!G488</f>
        <v>58.789442000000008</v>
      </c>
      <c r="I488" s="2">
        <f>'Moving Avg'!H488</f>
        <v>63.215542500000026</v>
      </c>
      <c r="J488" s="5" t="str">
        <f>OBV!F488</f>
        <v>BEARISH</v>
      </c>
      <c r="K488" s="5" t="str">
        <f>OBV!G488</f>
        <v>STRONG</v>
      </c>
      <c r="L488" s="5" t="str">
        <f>OBV!H488</f>
        <v>CONFIRMED BEARISH</v>
      </c>
      <c r="M488" s="7">
        <f t="shared" si="70"/>
        <v>50</v>
      </c>
      <c r="N488" s="7">
        <f t="shared" si="71"/>
        <v>0</v>
      </c>
      <c r="O488" s="7">
        <f t="shared" si="72"/>
        <v>0</v>
      </c>
      <c r="P488" s="7">
        <f t="shared" si="73"/>
        <v>33</v>
      </c>
      <c r="Q488" s="8">
        <f t="shared" si="74"/>
        <v>22.45</v>
      </c>
      <c r="R488" s="8">
        <f t="shared" si="75"/>
        <v>18.25</v>
      </c>
      <c r="S488" s="8">
        <f t="shared" si="76"/>
        <v>22.35</v>
      </c>
      <c r="T488" s="8">
        <f t="shared" si="77"/>
        <v>20.75</v>
      </c>
      <c r="U488" s="7">
        <f t="shared" si="78"/>
        <v>21.016666666666669</v>
      </c>
      <c r="V488" s="7">
        <f t="shared" si="79"/>
        <v>20.950000000000003</v>
      </c>
    </row>
    <row r="489" spans="1:22" ht="13.5" x14ac:dyDescent="0.25">
      <c r="A489" s="3">
        <f>RSI!A489</f>
        <v>43017</v>
      </c>
      <c r="B489" s="2">
        <f>RSI!B489</f>
        <v>54.474600000000002</v>
      </c>
      <c r="C489" s="2">
        <f>RSI!I489</f>
        <v>25.617215834852544</v>
      </c>
      <c r="D489" s="2">
        <f>MACD!E489</f>
        <v>0.50548284809986654</v>
      </c>
      <c r="E489" s="2">
        <f>MACD!F489</f>
        <v>0.17385324386532336</v>
      </c>
      <c r="F489" s="2">
        <f>'Moving Avg'!D489</f>
        <v>57.089200000000005</v>
      </c>
      <c r="G489" s="2">
        <f>'Moving Avg'!F489</f>
        <v>58.553335000000004</v>
      </c>
      <c r="H489" s="2">
        <f>'Moving Avg'!G489</f>
        <v>58.717120000000001</v>
      </c>
      <c r="I489" s="2">
        <f>'Moving Avg'!H489</f>
        <v>63.104160500000035</v>
      </c>
      <c r="J489" s="5" t="str">
        <f>OBV!F489</f>
        <v>BEARISH</v>
      </c>
      <c r="K489" s="5" t="str">
        <f>OBV!G489</f>
        <v>STRONG</v>
      </c>
      <c r="L489" s="5" t="str">
        <f>OBV!H489</f>
        <v>CONFIRMED BEARISH</v>
      </c>
      <c r="M489" s="7">
        <f t="shared" si="70"/>
        <v>50</v>
      </c>
      <c r="N489" s="7">
        <f t="shared" si="71"/>
        <v>0</v>
      </c>
      <c r="O489" s="7">
        <f t="shared" si="72"/>
        <v>0</v>
      </c>
      <c r="P489" s="7">
        <f t="shared" si="73"/>
        <v>33</v>
      </c>
      <c r="Q489" s="8">
        <f t="shared" si="74"/>
        <v>22.45</v>
      </c>
      <c r="R489" s="8">
        <f t="shared" si="75"/>
        <v>18.25</v>
      </c>
      <c r="S489" s="8">
        <f t="shared" si="76"/>
        <v>22.35</v>
      </c>
      <c r="T489" s="8">
        <f t="shared" si="77"/>
        <v>20.75</v>
      </c>
      <c r="U489" s="7">
        <f t="shared" si="78"/>
        <v>21.016666666666669</v>
      </c>
      <c r="V489" s="7">
        <f t="shared" si="79"/>
        <v>20.950000000000003</v>
      </c>
    </row>
    <row r="490" spans="1:22" ht="13.5" x14ac:dyDescent="0.25">
      <c r="A490" s="3">
        <f>RSI!A490</f>
        <v>43018</v>
      </c>
      <c r="B490" s="2">
        <f>RSI!B490</f>
        <v>54.570599999999999</v>
      </c>
      <c r="C490" s="2">
        <f>RSI!I490</f>
        <v>26.502930972506292</v>
      </c>
      <c r="D490" s="2">
        <f>MACD!E490</f>
        <v>0.84762222812108945</v>
      </c>
      <c r="E490" s="2">
        <f>MACD!F490</f>
        <v>0.3086070407164766</v>
      </c>
      <c r="F490" s="2">
        <f>'Moving Avg'!D490</f>
        <v>56.057760000000009</v>
      </c>
      <c r="G490" s="2">
        <f>'Moving Avg'!F490</f>
        <v>58.319240000000001</v>
      </c>
      <c r="H490" s="2">
        <f>'Moving Avg'!G490</f>
        <v>58.646718</v>
      </c>
      <c r="I490" s="2">
        <f>'Moving Avg'!H490</f>
        <v>62.987712000000037</v>
      </c>
      <c r="J490" s="5" t="str">
        <f>OBV!F490</f>
        <v>BEARISH</v>
      </c>
      <c r="K490" s="5" t="str">
        <f>OBV!G490</f>
        <v>STRONG</v>
      </c>
      <c r="L490" s="5" t="str">
        <f>OBV!H490</f>
        <v>CONFIRMED BEARISH</v>
      </c>
      <c r="M490" s="7">
        <f t="shared" si="70"/>
        <v>50</v>
      </c>
      <c r="N490" s="7">
        <f t="shared" si="71"/>
        <v>0</v>
      </c>
      <c r="O490" s="7">
        <f t="shared" si="72"/>
        <v>0</v>
      </c>
      <c r="P490" s="7">
        <f t="shared" si="73"/>
        <v>33</v>
      </c>
      <c r="Q490" s="8">
        <f t="shared" si="74"/>
        <v>22.45</v>
      </c>
      <c r="R490" s="8">
        <f t="shared" si="75"/>
        <v>18.25</v>
      </c>
      <c r="S490" s="8">
        <f t="shared" si="76"/>
        <v>22.35</v>
      </c>
      <c r="T490" s="8">
        <f t="shared" si="77"/>
        <v>20.75</v>
      </c>
      <c r="U490" s="7">
        <f t="shared" si="78"/>
        <v>21.016666666666669</v>
      </c>
      <c r="V490" s="7">
        <f t="shared" si="79"/>
        <v>20.950000000000003</v>
      </c>
    </row>
    <row r="491" spans="1:22" ht="13.5" x14ac:dyDescent="0.25">
      <c r="A491" s="3">
        <f>RSI!A491</f>
        <v>43019</v>
      </c>
      <c r="B491" s="2">
        <f>RSI!B491</f>
        <v>54.570599999999999</v>
      </c>
      <c r="C491" s="2">
        <f>RSI!I491</f>
        <v>26.502930972506292</v>
      </c>
      <c r="D491" s="2">
        <f>MACD!E491</f>
        <v>1.1593927141420366</v>
      </c>
      <c r="E491" s="2">
        <f>MACD!F491</f>
        <v>0.47876417540158867</v>
      </c>
      <c r="F491" s="2">
        <f>'Moving Avg'!D491</f>
        <v>55.026320000000013</v>
      </c>
      <c r="G491" s="2">
        <f>'Moving Avg'!F491</f>
        <v>58.085144999999997</v>
      </c>
      <c r="H491" s="2">
        <f>'Moving Avg'!G491</f>
        <v>58.576315999999998</v>
      </c>
      <c r="I491" s="2">
        <f>'Moving Avg'!H491</f>
        <v>62.87126350000004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  <c r="M491" s="7">
        <f t="shared" si="70"/>
        <v>50</v>
      </c>
      <c r="N491" s="7">
        <f t="shared" si="71"/>
        <v>0</v>
      </c>
      <c r="O491" s="7">
        <f t="shared" si="72"/>
        <v>0</v>
      </c>
      <c r="P491" s="7">
        <f t="shared" si="73"/>
        <v>33</v>
      </c>
      <c r="Q491" s="8">
        <f t="shared" si="74"/>
        <v>22.45</v>
      </c>
      <c r="R491" s="8">
        <f t="shared" si="75"/>
        <v>18.25</v>
      </c>
      <c r="S491" s="8">
        <f t="shared" si="76"/>
        <v>22.35</v>
      </c>
      <c r="T491" s="8">
        <f t="shared" si="77"/>
        <v>20.75</v>
      </c>
      <c r="U491" s="7">
        <f t="shared" si="78"/>
        <v>21.016666666666669</v>
      </c>
      <c r="V491" s="7">
        <f t="shared" si="79"/>
        <v>20.950000000000003</v>
      </c>
    </row>
    <row r="492" spans="1:22" ht="13.5" x14ac:dyDescent="0.25">
      <c r="A492" s="3">
        <f>RSI!A492</f>
        <v>43020</v>
      </c>
      <c r="B492" s="2">
        <f>RSI!B492</f>
        <v>54.570599999999999</v>
      </c>
      <c r="C492" s="2">
        <f>RSI!I492</f>
        <v>26.502930972506292</v>
      </c>
      <c r="D492" s="2">
        <f>MACD!E492</f>
        <v>1.443816967131184</v>
      </c>
      <c r="E492" s="2">
        <f>MACD!F492</f>
        <v>0.67177473374750774</v>
      </c>
      <c r="F492" s="2">
        <f>'Moving Avg'!D492</f>
        <v>54.532200000000003</v>
      </c>
      <c r="G492" s="2">
        <f>'Moving Avg'!F492</f>
        <v>57.939930000000004</v>
      </c>
      <c r="H492" s="2">
        <f>'Moving Avg'!G492</f>
        <v>58.471175999999993</v>
      </c>
      <c r="I492" s="2">
        <f>'Moving Avg'!H492</f>
        <v>62.754843000000044</v>
      </c>
      <c r="J492" s="5" t="str">
        <f>OBV!F492</f>
        <v>BEARISH</v>
      </c>
      <c r="K492" s="5" t="str">
        <f>OBV!G492</f>
        <v>STRONG</v>
      </c>
      <c r="L492" s="5" t="str">
        <f>OBV!H492</f>
        <v>CONFIRMED BEARISH</v>
      </c>
      <c r="M492" s="7">
        <f t="shared" si="70"/>
        <v>50</v>
      </c>
      <c r="N492" s="7">
        <f t="shared" si="71"/>
        <v>0</v>
      </c>
      <c r="O492" s="7">
        <f t="shared" si="72"/>
        <v>0</v>
      </c>
      <c r="P492" s="7">
        <f t="shared" si="73"/>
        <v>33</v>
      </c>
      <c r="Q492" s="8">
        <f t="shared" si="74"/>
        <v>22.45</v>
      </c>
      <c r="R492" s="8">
        <f t="shared" si="75"/>
        <v>18.25</v>
      </c>
      <c r="S492" s="8">
        <f t="shared" si="76"/>
        <v>22.35</v>
      </c>
      <c r="T492" s="8">
        <f t="shared" si="77"/>
        <v>20.75</v>
      </c>
      <c r="U492" s="7">
        <f t="shared" si="78"/>
        <v>21.016666666666669</v>
      </c>
      <c r="V492" s="7">
        <f t="shared" si="79"/>
        <v>20.950000000000003</v>
      </c>
    </row>
    <row r="493" spans="1:22" ht="13.5" x14ac:dyDescent="0.25">
      <c r="A493" s="3">
        <f>RSI!A493</f>
        <v>43021</v>
      </c>
      <c r="B493" s="2">
        <f>RSI!B493</f>
        <v>54.570599999999999</v>
      </c>
      <c r="C493" s="2">
        <f>RSI!I493</f>
        <v>26.502930972506292</v>
      </c>
      <c r="D493" s="2">
        <f>MACD!E493</f>
        <v>1.7035748067422745</v>
      </c>
      <c r="E493" s="2">
        <f>MACD!F493</f>
        <v>0.8781347483464611</v>
      </c>
      <c r="F493" s="2">
        <f>'Moving Avg'!D493</f>
        <v>54.551400000000001</v>
      </c>
      <c r="G493" s="2">
        <f>'Moving Avg'!F493</f>
        <v>57.706125000000007</v>
      </c>
      <c r="H493" s="2">
        <f>'Moving Avg'!G493</f>
        <v>58.418202000000001</v>
      </c>
      <c r="I493" s="2">
        <f>'Moving Avg'!H493</f>
        <v>62.63842250000004</v>
      </c>
      <c r="J493" s="5" t="str">
        <f>OBV!F493</f>
        <v>BULLISH</v>
      </c>
      <c r="K493" s="5" t="str">
        <f>OBV!G493</f>
        <v>WEAK</v>
      </c>
      <c r="L493" s="5" t="str">
        <f>OBV!H493</f>
        <v>CONFIRMED BULLISH</v>
      </c>
      <c r="M493" s="7">
        <f t="shared" si="70"/>
        <v>50</v>
      </c>
      <c r="N493" s="7">
        <f t="shared" si="71"/>
        <v>0</v>
      </c>
      <c r="O493" s="7">
        <f t="shared" si="72"/>
        <v>0</v>
      </c>
      <c r="P493" s="7">
        <f t="shared" si="73"/>
        <v>67</v>
      </c>
      <c r="Q493" s="8">
        <f t="shared" si="74"/>
        <v>27.549999999999997</v>
      </c>
      <c r="R493" s="8">
        <f t="shared" si="75"/>
        <v>26.75</v>
      </c>
      <c r="S493" s="8">
        <f t="shared" si="76"/>
        <v>37.650000000000006</v>
      </c>
      <c r="T493" s="8">
        <f t="shared" si="77"/>
        <v>29.25</v>
      </c>
      <c r="U493" s="7">
        <f t="shared" si="78"/>
        <v>30.650000000000002</v>
      </c>
      <c r="V493" s="7">
        <f t="shared" si="79"/>
        <v>30.3</v>
      </c>
    </row>
    <row r="494" spans="1:22" ht="13.5" x14ac:dyDescent="0.25">
      <c r="A494" s="3">
        <f>RSI!A494</f>
        <v>43024</v>
      </c>
      <c r="B494" s="2">
        <f>RSI!B494</f>
        <v>54.570599999999999</v>
      </c>
      <c r="C494" s="2">
        <f>RSI!I494</f>
        <v>26.502930972506292</v>
      </c>
      <c r="D494" s="2">
        <f>MACD!E494</f>
        <v>2.0139392131983485</v>
      </c>
      <c r="E494" s="2">
        <f>MACD!F494</f>
        <v>1.1052956413168387</v>
      </c>
      <c r="F494" s="2">
        <f>'Moving Avg'!D494</f>
        <v>54.570599999999999</v>
      </c>
      <c r="G494" s="2">
        <f>'Moving Avg'!F494</f>
        <v>57.472320000000003</v>
      </c>
      <c r="H494" s="2">
        <f>'Moving Avg'!G494</f>
        <v>58.365228000000009</v>
      </c>
      <c r="I494" s="2">
        <f>'Moving Avg'!H494</f>
        <v>62.527800500000048</v>
      </c>
      <c r="J494" s="5" t="str">
        <f>OBV!F494</f>
        <v>BULLISH</v>
      </c>
      <c r="K494" s="5" t="str">
        <f>OBV!G494</f>
        <v>WEAK</v>
      </c>
      <c r="L494" s="5" t="str">
        <f>OBV!H494</f>
        <v>CONFIRMED BULLISH</v>
      </c>
      <c r="M494" s="7">
        <f t="shared" si="70"/>
        <v>50</v>
      </c>
      <c r="N494" s="7">
        <f t="shared" si="71"/>
        <v>0</v>
      </c>
      <c r="O494" s="7">
        <f t="shared" si="72"/>
        <v>0</v>
      </c>
      <c r="P494" s="7">
        <f t="shared" si="73"/>
        <v>67</v>
      </c>
      <c r="Q494" s="8">
        <f t="shared" si="74"/>
        <v>27.549999999999997</v>
      </c>
      <c r="R494" s="8">
        <f t="shared" si="75"/>
        <v>26.75</v>
      </c>
      <c r="S494" s="8">
        <f t="shared" si="76"/>
        <v>37.650000000000006</v>
      </c>
      <c r="T494" s="8">
        <f t="shared" si="77"/>
        <v>29.25</v>
      </c>
      <c r="U494" s="7">
        <f t="shared" si="78"/>
        <v>30.650000000000002</v>
      </c>
      <c r="V494" s="7">
        <f t="shared" si="79"/>
        <v>30.3</v>
      </c>
    </row>
    <row r="495" spans="1:22" ht="13.5" x14ac:dyDescent="0.25">
      <c r="A495" s="3">
        <f>RSI!A495</f>
        <v>43025</v>
      </c>
      <c r="B495" s="2">
        <f>RSI!B495</f>
        <v>56.207700000000003</v>
      </c>
      <c r="C495" s="2">
        <f>RSI!I495</f>
        <v>43.207640901747062</v>
      </c>
      <c r="D495" s="2">
        <f>MACD!E495</f>
        <v>2.171656178789874</v>
      </c>
      <c r="E495" s="2">
        <f>MACD!F495</f>
        <v>1.3185677488114458</v>
      </c>
      <c r="F495" s="2">
        <f>'Moving Avg'!D495</f>
        <v>54.898019999999995</v>
      </c>
      <c r="G495" s="2">
        <f>'Moving Avg'!F495</f>
        <v>57.320370000000004</v>
      </c>
      <c r="H495" s="2">
        <f>'Moving Avg'!G495</f>
        <v>58.339186000000012</v>
      </c>
      <c r="I495" s="2">
        <f>'Moving Avg'!H495</f>
        <v>62.425364000000052</v>
      </c>
      <c r="J495" s="5" t="str">
        <f>OBV!F495</f>
        <v>BULLISH</v>
      </c>
      <c r="K495" s="5" t="str">
        <f>OBV!G495</f>
        <v>NEUTRAL</v>
      </c>
      <c r="L495" s="5" t="str">
        <f>OBV!H495</f>
        <v>CONFIRMED BULLISH</v>
      </c>
      <c r="M495" s="7">
        <f t="shared" si="70"/>
        <v>25</v>
      </c>
      <c r="N495" s="7">
        <f t="shared" si="71"/>
        <v>0</v>
      </c>
      <c r="O495" s="7">
        <f t="shared" si="72"/>
        <v>0</v>
      </c>
      <c r="P495" s="7">
        <f t="shared" si="73"/>
        <v>83.5</v>
      </c>
      <c r="Q495" s="8">
        <f t="shared" si="74"/>
        <v>21.274999999999999</v>
      </c>
      <c r="R495" s="8">
        <f t="shared" si="75"/>
        <v>25.875</v>
      </c>
      <c r="S495" s="8">
        <f t="shared" si="76"/>
        <v>41.325000000000003</v>
      </c>
      <c r="T495" s="8">
        <f t="shared" si="77"/>
        <v>27.125</v>
      </c>
      <c r="U495" s="7">
        <f t="shared" si="78"/>
        <v>29.491666666666664</v>
      </c>
      <c r="V495" s="7">
        <f t="shared" si="79"/>
        <v>28.9</v>
      </c>
    </row>
    <row r="496" spans="1:22" ht="13.5" x14ac:dyDescent="0.25">
      <c r="A496" s="3">
        <f>RSI!A496</f>
        <v>43026</v>
      </c>
      <c r="B496" s="2">
        <f>RSI!B496</f>
        <v>56.207700000000003</v>
      </c>
      <c r="C496" s="2">
        <f>RSI!I496</f>
        <v>43.207640901747062</v>
      </c>
      <c r="D496" s="2">
        <f>MACD!E496</f>
        <v>2.3105904831275055</v>
      </c>
      <c r="E496" s="2">
        <f>MACD!F496</f>
        <v>1.5169722956746579</v>
      </c>
      <c r="F496" s="2">
        <f>'Moving Avg'!D496</f>
        <v>55.225439999999992</v>
      </c>
      <c r="G496" s="2">
        <f>'Moving Avg'!F496</f>
        <v>57.168129999999998</v>
      </c>
      <c r="H496" s="2">
        <f>'Moving Avg'!G496</f>
        <v>58.313144000000001</v>
      </c>
      <c r="I496" s="2">
        <f>'Moving Avg'!H496</f>
        <v>62.322927500000063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  <c r="M496" s="7">
        <f t="shared" si="70"/>
        <v>25</v>
      </c>
      <c r="N496" s="7">
        <f t="shared" si="71"/>
        <v>0</v>
      </c>
      <c r="O496" s="7">
        <f t="shared" si="72"/>
        <v>0</v>
      </c>
      <c r="P496" s="7">
        <f t="shared" si="73"/>
        <v>83.5</v>
      </c>
      <c r="Q496" s="8">
        <f t="shared" si="74"/>
        <v>21.274999999999999</v>
      </c>
      <c r="R496" s="8">
        <f t="shared" si="75"/>
        <v>25.875</v>
      </c>
      <c r="S496" s="8">
        <f t="shared" si="76"/>
        <v>41.325000000000003</v>
      </c>
      <c r="T496" s="8">
        <f t="shared" si="77"/>
        <v>27.125</v>
      </c>
      <c r="U496" s="7">
        <f t="shared" si="78"/>
        <v>29.491666666666664</v>
      </c>
      <c r="V496" s="7">
        <f t="shared" si="79"/>
        <v>28.9</v>
      </c>
    </row>
    <row r="497" spans="1:22" ht="13.5" x14ac:dyDescent="0.25">
      <c r="A497" s="3">
        <f>RSI!A497</f>
        <v>43027</v>
      </c>
      <c r="B497" s="2">
        <f>RSI!B497</f>
        <v>56.207700000000003</v>
      </c>
      <c r="C497" s="2">
        <f>RSI!I497</f>
        <v>43.207640901747062</v>
      </c>
      <c r="D497" s="2">
        <f>MACD!E497</f>
        <v>2.0199026533848894</v>
      </c>
      <c r="E497" s="2">
        <f>MACD!F497</f>
        <v>1.6175583672167042</v>
      </c>
      <c r="F497" s="2">
        <f>'Moving Avg'!D497</f>
        <v>55.552859999999995</v>
      </c>
      <c r="G497" s="2">
        <f>'Moving Avg'!F497</f>
        <v>57.015889999999999</v>
      </c>
      <c r="H497" s="2">
        <f>'Moving Avg'!G497</f>
        <v>58.275484000000006</v>
      </c>
      <c r="I497" s="2">
        <f>'Moving Avg'!H497</f>
        <v>62.22049100000006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  <c r="M497" s="7">
        <f t="shared" si="70"/>
        <v>25</v>
      </c>
      <c r="N497" s="7">
        <f t="shared" si="71"/>
        <v>0</v>
      </c>
      <c r="O497" s="7">
        <f t="shared" si="72"/>
        <v>0</v>
      </c>
      <c r="P497" s="7">
        <f t="shared" si="73"/>
        <v>83.5</v>
      </c>
      <c r="Q497" s="8">
        <f t="shared" si="74"/>
        <v>21.274999999999999</v>
      </c>
      <c r="R497" s="8">
        <f t="shared" si="75"/>
        <v>25.875</v>
      </c>
      <c r="S497" s="8">
        <f t="shared" si="76"/>
        <v>41.325000000000003</v>
      </c>
      <c r="T497" s="8">
        <f t="shared" si="77"/>
        <v>27.125</v>
      </c>
      <c r="U497" s="7">
        <f t="shared" si="78"/>
        <v>29.491666666666664</v>
      </c>
      <c r="V497" s="7">
        <f t="shared" si="79"/>
        <v>28.9</v>
      </c>
    </row>
    <row r="498" spans="1:22" ht="13.5" x14ac:dyDescent="0.25">
      <c r="A498" s="3">
        <f>RSI!A498</f>
        <v>43028</v>
      </c>
      <c r="B498" s="2">
        <f>RSI!B498</f>
        <v>54.570599999999999</v>
      </c>
      <c r="C498" s="2">
        <f>RSI!I498</f>
        <v>33.654158562662815</v>
      </c>
      <c r="D498" s="2">
        <f>MACD!E498</f>
        <v>1.5050406482773155</v>
      </c>
      <c r="E498" s="2">
        <f>MACD!F498</f>
        <v>1.5950548234288267</v>
      </c>
      <c r="F498" s="2">
        <f>'Moving Avg'!D498</f>
        <v>55.552859999999995</v>
      </c>
      <c r="G498" s="2">
        <f>'Moving Avg'!F498</f>
        <v>56.781795000000002</v>
      </c>
      <c r="H498" s="2">
        <f>'Moving Avg'!G498</f>
        <v>58.205082000000004</v>
      </c>
      <c r="I498" s="2">
        <f>'Moving Avg'!H498</f>
        <v>62.105107000000054</v>
      </c>
      <c r="J498" s="5" t="str">
        <f>OBV!F498</f>
        <v>NEUTRAL</v>
      </c>
      <c r="K498" s="5" t="str">
        <f>OBV!G498</f>
        <v>NEUTRAL</v>
      </c>
      <c r="L498" s="5" t="str">
        <f>OBV!H498</f>
        <v>NEUTRAL</v>
      </c>
      <c r="M498" s="7">
        <f t="shared" si="70"/>
        <v>25</v>
      </c>
      <c r="N498" s="7">
        <f t="shared" si="71"/>
        <v>100</v>
      </c>
      <c r="O498" s="7">
        <f t="shared" si="72"/>
        <v>0</v>
      </c>
      <c r="P498" s="7">
        <f t="shared" si="73"/>
        <v>33</v>
      </c>
      <c r="Q498" s="8">
        <f t="shared" si="74"/>
        <v>48.7</v>
      </c>
      <c r="R498" s="8">
        <f t="shared" si="75"/>
        <v>33.25</v>
      </c>
      <c r="S498" s="8">
        <f t="shared" si="76"/>
        <v>33.6</v>
      </c>
      <c r="T498" s="8">
        <f t="shared" si="77"/>
        <v>39.5</v>
      </c>
      <c r="U498" s="7">
        <f t="shared" si="78"/>
        <v>38.516666666666673</v>
      </c>
      <c r="V498" s="7">
        <f t="shared" si="79"/>
        <v>38.762500000000003</v>
      </c>
    </row>
    <row r="499" spans="1:22" ht="13.5" x14ac:dyDescent="0.25">
      <c r="A499" s="3">
        <f>RSI!A499</f>
        <v>43031</v>
      </c>
      <c r="B499" s="2">
        <f>RSI!B499</f>
        <v>54.570599999999999</v>
      </c>
      <c r="C499" s="2">
        <f>RSI!I499</f>
        <v>33.654158562662815</v>
      </c>
      <c r="D499" s="2">
        <f>MACD!E499</f>
        <v>1.0834132579704985</v>
      </c>
      <c r="E499" s="2">
        <f>MACD!F499</f>
        <v>1.4927265103371612</v>
      </c>
      <c r="F499" s="2">
        <f>'Moving Avg'!D499</f>
        <v>55.55286000000001</v>
      </c>
      <c r="G499" s="2">
        <f>'Moving Avg'!F499</f>
        <v>56.640355000000014</v>
      </c>
      <c r="H499" s="2">
        <f>'Moving Avg'!G499</f>
        <v>58.134679999999996</v>
      </c>
      <c r="I499" s="2">
        <f>'Moving Avg'!H499</f>
        <v>61.989723000000055</v>
      </c>
      <c r="J499" s="5" t="str">
        <f>OBV!F499</f>
        <v>NEUTRAL</v>
      </c>
      <c r="K499" s="5" t="str">
        <f>OBV!G499</f>
        <v>NEUTRAL</v>
      </c>
      <c r="L499" s="5" t="str">
        <f>OBV!H499</f>
        <v>NEUTRAL</v>
      </c>
      <c r="M499" s="7">
        <f t="shared" si="70"/>
        <v>25</v>
      </c>
      <c r="N499" s="7">
        <f t="shared" si="71"/>
        <v>100</v>
      </c>
      <c r="O499" s="7">
        <f t="shared" si="72"/>
        <v>0</v>
      </c>
      <c r="P499" s="7">
        <f t="shared" si="73"/>
        <v>33</v>
      </c>
      <c r="Q499" s="8">
        <f t="shared" si="74"/>
        <v>48.7</v>
      </c>
      <c r="R499" s="8">
        <f t="shared" si="75"/>
        <v>33.25</v>
      </c>
      <c r="S499" s="8">
        <f t="shared" si="76"/>
        <v>33.6</v>
      </c>
      <c r="T499" s="8">
        <f t="shared" si="77"/>
        <v>39.5</v>
      </c>
      <c r="U499" s="7">
        <f t="shared" si="78"/>
        <v>38.516666666666673</v>
      </c>
      <c r="V499" s="7">
        <f t="shared" si="79"/>
        <v>38.762500000000003</v>
      </c>
    </row>
    <row r="500" spans="1:22" ht="13.5" x14ac:dyDescent="0.25">
      <c r="A500" s="3">
        <f>RSI!A500</f>
        <v>43032</v>
      </c>
      <c r="B500" s="2">
        <f>RSI!B500</f>
        <v>56.189700000000002</v>
      </c>
      <c r="C500" s="2">
        <f>RSI!I500</f>
        <v>47.076235144100536</v>
      </c>
      <c r="D500" s="2">
        <f>MACD!E500</f>
        <v>0.63447369852246993</v>
      </c>
      <c r="E500" s="2">
        <f>MACD!F500</f>
        <v>1.3210759479742229</v>
      </c>
      <c r="F500" s="2">
        <f>'Moving Avg'!D500</f>
        <v>55.549260000000004</v>
      </c>
      <c r="G500" s="2">
        <f>'Moving Avg'!F500</f>
        <v>56.487139999999997</v>
      </c>
      <c r="H500" s="2">
        <f>'Moving Avg'!G500</f>
        <v>58.061805999999997</v>
      </c>
      <c r="I500" s="2">
        <f>'Moving Avg'!H500</f>
        <v>61.882434500000066</v>
      </c>
      <c r="J500" s="5" t="str">
        <f>OBV!F500</f>
        <v>NEUTRAL</v>
      </c>
      <c r="K500" s="5" t="str">
        <f>OBV!G500</f>
        <v>NEUTRAL</v>
      </c>
      <c r="L500" s="5" t="str">
        <f>OBV!H500</f>
        <v>NEUTRAL</v>
      </c>
      <c r="M500" s="7">
        <f t="shared" si="70"/>
        <v>25</v>
      </c>
      <c r="N500" s="7">
        <f t="shared" si="71"/>
        <v>100</v>
      </c>
      <c r="O500" s="7">
        <f t="shared" si="72"/>
        <v>0</v>
      </c>
      <c r="P500" s="7">
        <f t="shared" si="73"/>
        <v>33</v>
      </c>
      <c r="Q500" s="8">
        <f t="shared" si="74"/>
        <v>48.7</v>
      </c>
      <c r="R500" s="8">
        <f t="shared" si="75"/>
        <v>33.25</v>
      </c>
      <c r="S500" s="8">
        <f t="shared" si="76"/>
        <v>33.6</v>
      </c>
      <c r="T500" s="8">
        <f t="shared" si="77"/>
        <v>39.5</v>
      </c>
      <c r="U500" s="7">
        <f t="shared" si="78"/>
        <v>38.516666666666673</v>
      </c>
      <c r="V500" s="7">
        <f t="shared" si="79"/>
        <v>38.762500000000003</v>
      </c>
    </row>
    <row r="501" spans="1:22" ht="13.5" x14ac:dyDescent="0.25">
      <c r="A501" s="3">
        <f>RSI!A501</f>
        <v>43033</v>
      </c>
      <c r="B501" s="2">
        <f>RSI!B501</f>
        <v>56.189700000000002</v>
      </c>
      <c r="C501" s="2">
        <f>RSI!I501</f>
        <v>47.076235144100536</v>
      </c>
      <c r="D501" s="2">
        <f>MACD!E501</f>
        <v>0.25705867390054493</v>
      </c>
      <c r="E501" s="2">
        <f>MACD!F501</f>
        <v>1.1082724931594874</v>
      </c>
      <c r="F501" s="2">
        <f>'Moving Avg'!D501</f>
        <v>55.545660000000012</v>
      </c>
      <c r="G501" s="2">
        <f>'Moving Avg'!F501</f>
        <v>56.333925000000001</v>
      </c>
      <c r="H501" s="2">
        <f>'Moving Avg'!G501</f>
        <v>57.988931999999998</v>
      </c>
      <c r="I501" s="2">
        <f>'Moving Avg'!H501</f>
        <v>61.775146000000071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  <c r="M501" s="7">
        <f t="shared" si="70"/>
        <v>25</v>
      </c>
      <c r="N501" s="7">
        <f t="shared" si="71"/>
        <v>100</v>
      </c>
      <c r="O501" s="7">
        <f t="shared" si="72"/>
        <v>0</v>
      </c>
      <c r="P501" s="7">
        <f t="shared" si="73"/>
        <v>33</v>
      </c>
      <c r="Q501" s="8">
        <f t="shared" si="74"/>
        <v>48.7</v>
      </c>
      <c r="R501" s="8">
        <f t="shared" si="75"/>
        <v>33.25</v>
      </c>
      <c r="S501" s="8">
        <f t="shared" si="76"/>
        <v>33.6</v>
      </c>
      <c r="T501" s="8">
        <f t="shared" si="77"/>
        <v>39.5</v>
      </c>
      <c r="U501" s="7">
        <f t="shared" si="78"/>
        <v>38.516666666666673</v>
      </c>
      <c r="V501" s="7">
        <f t="shared" si="79"/>
        <v>38.762500000000003</v>
      </c>
    </row>
    <row r="502" spans="1:22" ht="13.5" x14ac:dyDescent="0.25">
      <c r="A502" s="3">
        <f>RSI!A502</f>
        <v>43034</v>
      </c>
      <c r="B502" s="2">
        <f>RSI!B502</f>
        <v>56.189700000000002</v>
      </c>
      <c r="C502" s="2">
        <f>RSI!I502</f>
        <v>47.076235144100529</v>
      </c>
      <c r="D502" s="2">
        <f>MACD!E502</f>
        <v>-6.0017583839147903E-2</v>
      </c>
      <c r="E502" s="2">
        <f>MACD!F502</f>
        <v>0.87461447775976031</v>
      </c>
      <c r="F502" s="2">
        <f>'Moving Avg'!D502</f>
        <v>55.542060000000006</v>
      </c>
      <c r="G502" s="2">
        <f>'Moving Avg'!F502</f>
        <v>56.180710000000012</v>
      </c>
      <c r="H502" s="2">
        <f>'Moving Avg'!G502</f>
        <v>57.916057999999992</v>
      </c>
      <c r="I502" s="2">
        <f>'Moving Avg'!H502</f>
        <v>61.667857500000061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  <c r="M502" s="7">
        <f t="shared" si="70"/>
        <v>25</v>
      </c>
      <c r="N502" s="7">
        <f t="shared" si="71"/>
        <v>100</v>
      </c>
      <c r="O502" s="7">
        <f t="shared" si="72"/>
        <v>0</v>
      </c>
      <c r="P502" s="7">
        <f t="shared" si="73"/>
        <v>33</v>
      </c>
      <c r="Q502" s="8">
        <f t="shared" si="74"/>
        <v>48.7</v>
      </c>
      <c r="R502" s="8">
        <f t="shared" si="75"/>
        <v>33.25</v>
      </c>
      <c r="S502" s="8">
        <f t="shared" si="76"/>
        <v>33.6</v>
      </c>
      <c r="T502" s="8">
        <f t="shared" si="77"/>
        <v>39.5</v>
      </c>
      <c r="U502" s="7">
        <f t="shared" si="78"/>
        <v>38.516666666666673</v>
      </c>
      <c r="V502" s="7">
        <f t="shared" si="79"/>
        <v>38.762500000000003</v>
      </c>
    </row>
    <row r="503" spans="1:22" ht="13.5" x14ac:dyDescent="0.25">
      <c r="A503" s="3">
        <f>RSI!A503</f>
        <v>43035</v>
      </c>
      <c r="B503" s="2">
        <f>RSI!B503</f>
        <v>56.189700000000002</v>
      </c>
      <c r="C503" s="2">
        <f>RSI!I503</f>
        <v>47.076235144100529</v>
      </c>
      <c r="D503" s="2">
        <f>MACD!E503</f>
        <v>-0.32620647427521732</v>
      </c>
      <c r="E503" s="2">
        <f>MACD!F503</f>
        <v>0.63445028735276476</v>
      </c>
      <c r="F503" s="2">
        <f>'Moving Avg'!D503</f>
        <v>55.865880000000004</v>
      </c>
      <c r="G503" s="2">
        <f>'Moving Avg'!F503</f>
        <v>56.027495000000009</v>
      </c>
      <c r="H503" s="2">
        <f>'Moving Avg'!G503</f>
        <v>57.843183999999994</v>
      </c>
      <c r="I503" s="2">
        <f>'Moving Avg'!H503</f>
        <v>61.560569000000058</v>
      </c>
      <c r="J503" s="5" t="str">
        <f>OBV!F503</f>
        <v>BULLISH</v>
      </c>
      <c r="K503" s="5" t="str">
        <f>OBV!G503</f>
        <v>NEUTRAL</v>
      </c>
      <c r="L503" s="5" t="str">
        <f>OBV!H503</f>
        <v>CONFIRMED BULLISH</v>
      </c>
      <c r="M503" s="7">
        <f t="shared" si="70"/>
        <v>25</v>
      </c>
      <c r="N503" s="7">
        <f t="shared" si="71"/>
        <v>100</v>
      </c>
      <c r="O503" s="7">
        <f t="shared" si="72"/>
        <v>0</v>
      </c>
      <c r="P503" s="7">
        <f t="shared" si="73"/>
        <v>83.5</v>
      </c>
      <c r="Q503" s="8">
        <f t="shared" si="74"/>
        <v>56.274999999999999</v>
      </c>
      <c r="R503" s="8">
        <f t="shared" si="75"/>
        <v>45.875</v>
      </c>
      <c r="S503" s="8">
        <f t="shared" si="76"/>
        <v>56.325000000000003</v>
      </c>
      <c r="T503" s="8">
        <f t="shared" si="77"/>
        <v>52.125</v>
      </c>
      <c r="U503" s="7">
        <f t="shared" si="78"/>
        <v>52.82500000000001</v>
      </c>
      <c r="V503" s="7">
        <f t="shared" si="79"/>
        <v>52.650000000000006</v>
      </c>
    </row>
    <row r="504" spans="1:22" ht="13.5" x14ac:dyDescent="0.25">
      <c r="A504" s="3">
        <f>RSI!A504</f>
        <v>43038</v>
      </c>
      <c r="B504" s="2">
        <f>RSI!B504</f>
        <v>56.189700000000002</v>
      </c>
      <c r="C504" s="2">
        <f>RSI!I504</f>
        <v>47.076235144100529</v>
      </c>
      <c r="D504" s="2">
        <f>MACD!E504</f>
        <v>-0.54949285311514728</v>
      </c>
      <c r="E504" s="2">
        <f>MACD!F504</f>
        <v>0.3976616592591824</v>
      </c>
      <c r="F504" s="2">
        <f>'Moving Avg'!D504</f>
        <v>56.189700000000002</v>
      </c>
      <c r="G504" s="2">
        <f>'Moving Avg'!F504</f>
        <v>55.850590000000011</v>
      </c>
      <c r="H504" s="2">
        <f>'Moving Avg'!G504</f>
        <v>57.770309999999988</v>
      </c>
      <c r="I504" s="2">
        <f>'Moving Avg'!H504</f>
        <v>61.453280500000055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  <c r="M504" s="7">
        <f t="shared" si="70"/>
        <v>25</v>
      </c>
      <c r="N504" s="7">
        <f t="shared" si="71"/>
        <v>100</v>
      </c>
      <c r="O504" s="7">
        <f t="shared" si="72"/>
        <v>0</v>
      </c>
      <c r="P504" s="7">
        <f t="shared" si="73"/>
        <v>83.5</v>
      </c>
      <c r="Q504" s="8">
        <f t="shared" si="74"/>
        <v>56.274999999999999</v>
      </c>
      <c r="R504" s="8">
        <f t="shared" si="75"/>
        <v>45.875</v>
      </c>
      <c r="S504" s="8">
        <f t="shared" si="76"/>
        <v>56.325000000000003</v>
      </c>
      <c r="T504" s="8">
        <f t="shared" si="77"/>
        <v>52.125</v>
      </c>
      <c r="U504" s="7">
        <f t="shared" si="78"/>
        <v>52.82500000000001</v>
      </c>
      <c r="V504" s="7">
        <f t="shared" si="79"/>
        <v>52.650000000000006</v>
      </c>
    </row>
    <row r="505" spans="1:22" ht="13.5" x14ac:dyDescent="0.25">
      <c r="A505" s="3">
        <f>RSI!A505</f>
        <v>43039</v>
      </c>
      <c r="B505" s="2">
        <f>RSI!B505</f>
        <v>56.189700000000002</v>
      </c>
      <c r="C505" s="2">
        <f>RSI!I505</f>
        <v>47.076235144100529</v>
      </c>
      <c r="D505" s="2">
        <f>MACD!E505</f>
        <v>-0.48476004048985999</v>
      </c>
      <c r="E505" s="2">
        <f>MACD!F505</f>
        <v>0.22117731930937395</v>
      </c>
      <c r="F505" s="2">
        <f>'Moving Avg'!D505</f>
        <v>56.189700000000002</v>
      </c>
      <c r="G505" s="2">
        <f>'Moving Avg'!F505</f>
        <v>55.673685000000013</v>
      </c>
      <c r="H505" s="2">
        <f>'Moving Avg'!G505</f>
        <v>57.697435999999996</v>
      </c>
      <c r="I505" s="2">
        <f>'Moving Avg'!H505</f>
        <v>61.345992000000052</v>
      </c>
      <c r="J505" s="5" t="str">
        <f>OBV!F505</f>
        <v>NEUTRAL</v>
      </c>
      <c r="K505" s="5" t="str">
        <f>OBV!G505</f>
        <v>NEUTRAL</v>
      </c>
      <c r="L505" s="5" t="str">
        <f>OBV!H505</f>
        <v>NEUTRAL</v>
      </c>
      <c r="M505" s="7">
        <f t="shared" si="70"/>
        <v>25</v>
      </c>
      <c r="N505" s="7">
        <f t="shared" si="71"/>
        <v>100</v>
      </c>
      <c r="O505" s="7">
        <f t="shared" si="72"/>
        <v>0</v>
      </c>
      <c r="P505" s="7">
        <f t="shared" si="73"/>
        <v>33</v>
      </c>
      <c r="Q505" s="8">
        <f t="shared" si="74"/>
        <v>48.7</v>
      </c>
      <c r="R505" s="8">
        <f t="shared" si="75"/>
        <v>33.25</v>
      </c>
      <c r="S505" s="8">
        <f t="shared" si="76"/>
        <v>33.6</v>
      </c>
      <c r="T505" s="8">
        <f t="shared" si="77"/>
        <v>39.5</v>
      </c>
      <c r="U505" s="7">
        <f t="shared" si="78"/>
        <v>38.516666666666673</v>
      </c>
      <c r="V505" s="7">
        <f t="shared" si="79"/>
        <v>38.762500000000003</v>
      </c>
    </row>
    <row r="506" spans="1:22" ht="13.5" x14ac:dyDescent="0.25">
      <c r="A506" s="3">
        <f>RSI!A506</f>
        <v>43040</v>
      </c>
      <c r="B506" s="2">
        <f>RSI!B506</f>
        <v>56.189700000000002</v>
      </c>
      <c r="C506" s="2">
        <f>RSI!I506</f>
        <v>47.076235144100529</v>
      </c>
      <c r="D506" s="2">
        <f>MACD!E506</f>
        <v>-0.42831399025078554</v>
      </c>
      <c r="E506" s="2">
        <f>MACD!F506</f>
        <v>9.1279057397342073E-2</v>
      </c>
      <c r="F506" s="2">
        <f>'Moving Avg'!D506</f>
        <v>56.189700000000002</v>
      </c>
      <c r="G506" s="2">
        <f>'Moving Avg'!F506</f>
        <v>55.496780000000001</v>
      </c>
      <c r="H506" s="2">
        <f>'Moving Avg'!G506</f>
        <v>57.62456199999999</v>
      </c>
      <c r="I506" s="2">
        <f>'Moving Avg'!H506</f>
        <v>61.238703500000049</v>
      </c>
      <c r="J506" s="5" t="str">
        <f>OBV!F506</f>
        <v>NEUTRAL</v>
      </c>
      <c r="K506" s="5" t="str">
        <f>OBV!G506</f>
        <v>NEUTRAL</v>
      </c>
      <c r="L506" s="5" t="str">
        <f>OBV!H506</f>
        <v>NEUTRAL</v>
      </c>
      <c r="M506" s="7">
        <f t="shared" si="70"/>
        <v>25</v>
      </c>
      <c r="N506" s="7">
        <f t="shared" si="71"/>
        <v>100</v>
      </c>
      <c r="O506" s="7">
        <f t="shared" si="72"/>
        <v>0</v>
      </c>
      <c r="P506" s="7">
        <f t="shared" si="73"/>
        <v>33</v>
      </c>
      <c r="Q506" s="8">
        <f t="shared" si="74"/>
        <v>48.7</v>
      </c>
      <c r="R506" s="8">
        <f t="shared" si="75"/>
        <v>33.25</v>
      </c>
      <c r="S506" s="8">
        <f t="shared" si="76"/>
        <v>33.6</v>
      </c>
      <c r="T506" s="8">
        <f t="shared" si="77"/>
        <v>39.5</v>
      </c>
      <c r="U506" s="7">
        <f t="shared" si="78"/>
        <v>38.516666666666673</v>
      </c>
      <c r="V506" s="7">
        <f t="shared" si="79"/>
        <v>38.762500000000003</v>
      </c>
    </row>
    <row r="507" spans="1:22" ht="13.5" x14ac:dyDescent="0.25">
      <c r="A507" s="3">
        <f>RSI!A507</f>
        <v>43041</v>
      </c>
      <c r="B507" s="2">
        <f>RSI!B507</f>
        <v>56.189700000000002</v>
      </c>
      <c r="C507" s="2">
        <f>RSI!I507</f>
        <v>47.076235144100529</v>
      </c>
      <c r="D507" s="2">
        <f>MACD!E507</f>
        <v>-0.37900367749651309</v>
      </c>
      <c r="E507" s="2">
        <f>MACD!F507</f>
        <v>-2.7774895814289546E-3</v>
      </c>
      <c r="F507" s="2">
        <f>'Moving Avg'!D507</f>
        <v>56.189700000000002</v>
      </c>
      <c r="G507" s="2">
        <f>'Moving Avg'!F507</f>
        <v>55.454205000000002</v>
      </c>
      <c r="H507" s="2">
        <f>'Moving Avg'!G507</f>
        <v>57.551687999999992</v>
      </c>
      <c r="I507" s="2">
        <f>'Moving Avg'!H507</f>
        <v>61.143040000000035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  <c r="M507" s="7">
        <f t="shared" si="70"/>
        <v>25</v>
      </c>
      <c r="N507" s="7">
        <f t="shared" si="71"/>
        <v>100</v>
      </c>
      <c r="O507" s="7">
        <f t="shared" si="72"/>
        <v>0</v>
      </c>
      <c r="P507" s="7">
        <f t="shared" si="73"/>
        <v>33</v>
      </c>
      <c r="Q507" s="8">
        <f t="shared" si="74"/>
        <v>48.7</v>
      </c>
      <c r="R507" s="8">
        <f t="shared" si="75"/>
        <v>33.25</v>
      </c>
      <c r="S507" s="8">
        <f t="shared" si="76"/>
        <v>33.6</v>
      </c>
      <c r="T507" s="8">
        <f t="shared" si="77"/>
        <v>39.5</v>
      </c>
      <c r="U507" s="7">
        <f t="shared" si="78"/>
        <v>38.516666666666673</v>
      </c>
      <c r="V507" s="7">
        <f t="shared" si="79"/>
        <v>38.762500000000003</v>
      </c>
    </row>
    <row r="508" spans="1:22" ht="13.5" x14ac:dyDescent="0.25">
      <c r="A508" s="3">
        <f>RSI!A508</f>
        <v>43042</v>
      </c>
      <c r="B508" s="2">
        <f>RSI!B508</f>
        <v>56.189700000000002</v>
      </c>
      <c r="C508" s="2">
        <f>RSI!I508</f>
        <v>47.076235144100529</v>
      </c>
      <c r="D508" s="2">
        <f>MACD!E508</f>
        <v>-0.58770752160645401</v>
      </c>
      <c r="E508" s="2">
        <f>MACD!F508</f>
        <v>-0.11976349598643397</v>
      </c>
      <c r="F508" s="2">
        <f>'Moving Avg'!D508</f>
        <v>56.189700000000002</v>
      </c>
      <c r="G508" s="2">
        <f>'Moving Avg'!F508</f>
        <v>55.539959999999994</v>
      </c>
      <c r="H508" s="2">
        <f>'Moving Avg'!G508</f>
        <v>57.490431999999991</v>
      </c>
      <c r="I508" s="2">
        <f>'Moving Avg'!H508</f>
        <v>61.058693000000048</v>
      </c>
      <c r="J508" s="5" t="str">
        <f>OBV!F508</f>
        <v>NEUTRAL</v>
      </c>
      <c r="K508" s="5" t="str">
        <f>OBV!G508</f>
        <v>NEUTRAL</v>
      </c>
      <c r="L508" s="5" t="str">
        <f>OBV!H508</f>
        <v>NEUTRAL</v>
      </c>
      <c r="M508" s="7">
        <f t="shared" si="70"/>
        <v>25</v>
      </c>
      <c r="N508" s="7">
        <f t="shared" si="71"/>
        <v>100</v>
      </c>
      <c r="O508" s="7">
        <f t="shared" si="72"/>
        <v>0</v>
      </c>
      <c r="P508" s="7">
        <f t="shared" si="73"/>
        <v>33</v>
      </c>
      <c r="Q508" s="8">
        <f t="shared" si="74"/>
        <v>48.7</v>
      </c>
      <c r="R508" s="8">
        <f t="shared" si="75"/>
        <v>33.25</v>
      </c>
      <c r="S508" s="8">
        <f t="shared" si="76"/>
        <v>33.6</v>
      </c>
      <c r="T508" s="8">
        <f t="shared" si="77"/>
        <v>39.5</v>
      </c>
      <c r="U508" s="7">
        <f t="shared" si="78"/>
        <v>38.516666666666673</v>
      </c>
      <c r="V508" s="7">
        <f t="shared" si="79"/>
        <v>38.762500000000003</v>
      </c>
    </row>
    <row r="509" spans="1:22" ht="13.5" x14ac:dyDescent="0.25">
      <c r="A509" s="3">
        <f>RSI!A509</f>
        <v>43045</v>
      </c>
      <c r="B509" s="2">
        <f>RSI!B509</f>
        <v>56.189700000000002</v>
      </c>
      <c r="C509" s="2">
        <f>RSI!I509</f>
        <v>47.076235144100529</v>
      </c>
      <c r="D509" s="2">
        <f>MACD!E509</f>
        <v>-0.76297568982244002</v>
      </c>
      <c r="E509" s="2">
        <f>MACD!F509</f>
        <v>-0.2484059347536352</v>
      </c>
      <c r="F509" s="2">
        <f>'Moving Avg'!D509</f>
        <v>56.189700000000002</v>
      </c>
      <c r="G509" s="2">
        <f>'Moving Avg'!F509</f>
        <v>55.625715</v>
      </c>
      <c r="H509" s="2">
        <f>'Moving Avg'!G509</f>
        <v>57.429175999999991</v>
      </c>
      <c r="I509" s="2">
        <f>'Moving Avg'!H509</f>
        <v>60.974346000000054</v>
      </c>
      <c r="J509" s="5" t="str">
        <f>OBV!F509</f>
        <v>NEUTRAL</v>
      </c>
      <c r="K509" s="5" t="str">
        <f>OBV!G509</f>
        <v>NEUTRAL</v>
      </c>
      <c r="L509" s="5" t="str">
        <f>OBV!H509</f>
        <v>NEUTRAL</v>
      </c>
      <c r="M509" s="7">
        <f t="shared" si="70"/>
        <v>25</v>
      </c>
      <c r="N509" s="7">
        <f t="shared" si="71"/>
        <v>100</v>
      </c>
      <c r="O509" s="7">
        <f t="shared" si="72"/>
        <v>0</v>
      </c>
      <c r="P509" s="7">
        <f t="shared" si="73"/>
        <v>33</v>
      </c>
      <c r="Q509" s="8">
        <f t="shared" si="74"/>
        <v>48.7</v>
      </c>
      <c r="R509" s="8">
        <f t="shared" si="75"/>
        <v>33.25</v>
      </c>
      <c r="S509" s="8">
        <f t="shared" si="76"/>
        <v>33.6</v>
      </c>
      <c r="T509" s="8">
        <f t="shared" si="77"/>
        <v>39.5</v>
      </c>
      <c r="U509" s="7">
        <f t="shared" si="78"/>
        <v>38.516666666666673</v>
      </c>
      <c r="V509" s="7">
        <f t="shared" si="79"/>
        <v>38.762500000000003</v>
      </c>
    </row>
    <row r="510" spans="1:22" ht="13.5" x14ac:dyDescent="0.25">
      <c r="A510" s="3">
        <f>RSI!A510</f>
        <v>43046</v>
      </c>
      <c r="B510" s="2">
        <f>RSI!B510</f>
        <v>56.189700000000002</v>
      </c>
      <c r="C510" s="2">
        <f>RSI!I510</f>
        <v>47.076235144100529</v>
      </c>
      <c r="D510" s="2">
        <f>MACD!E510</f>
        <v>-0.66095814993669677</v>
      </c>
      <c r="E510" s="2">
        <f>MACD!F510</f>
        <v>-0.33091637779024752</v>
      </c>
      <c r="F510" s="2">
        <f>'Moving Avg'!D510</f>
        <v>56.189700000000002</v>
      </c>
      <c r="G510" s="2">
        <f>'Moving Avg'!F510</f>
        <v>55.706669999999995</v>
      </c>
      <c r="H510" s="2">
        <f>'Moving Avg'!G510</f>
        <v>57.391155999999981</v>
      </c>
      <c r="I510" s="2">
        <f>'Moving Avg'!H510</f>
        <v>60.889999000000046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  <c r="M510" s="7">
        <f t="shared" si="70"/>
        <v>25</v>
      </c>
      <c r="N510" s="7">
        <f t="shared" si="71"/>
        <v>100</v>
      </c>
      <c r="O510" s="7">
        <f t="shared" si="72"/>
        <v>0</v>
      </c>
      <c r="P510" s="7">
        <f t="shared" si="73"/>
        <v>33</v>
      </c>
      <c r="Q510" s="8">
        <f t="shared" si="74"/>
        <v>48.7</v>
      </c>
      <c r="R510" s="8">
        <f t="shared" si="75"/>
        <v>33.25</v>
      </c>
      <c r="S510" s="8">
        <f t="shared" si="76"/>
        <v>33.6</v>
      </c>
      <c r="T510" s="8">
        <f t="shared" si="77"/>
        <v>39.5</v>
      </c>
      <c r="U510" s="7">
        <f t="shared" si="78"/>
        <v>38.516666666666673</v>
      </c>
      <c r="V510" s="7">
        <f t="shared" si="79"/>
        <v>38.762500000000003</v>
      </c>
    </row>
    <row r="511" spans="1:22" ht="13.5" x14ac:dyDescent="0.25">
      <c r="A511" s="3">
        <f>RSI!A511</f>
        <v>43047</v>
      </c>
      <c r="B511" s="2">
        <f>RSI!B511</f>
        <v>56.189700000000002</v>
      </c>
      <c r="C511" s="2">
        <f>RSI!I511</f>
        <v>47.076235144100529</v>
      </c>
      <c r="D511" s="2">
        <f>MACD!E511</f>
        <v>-0.57349759133747824</v>
      </c>
      <c r="E511" s="2">
        <f>MACD!F511</f>
        <v>-0.37943262049969367</v>
      </c>
      <c r="F511" s="2">
        <f>'Moving Avg'!D511</f>
        <v>56.189700000000002</v>
      </c>
      <c r="G511" s="2">
        <f>'Moving Avg'!F511</f>
        <v>55.787625000000006</v>
      </c>
      <c r="H511" s="2">
        <f>'Moving Avg'!G511</f>
        <v>57.353135999999978</v>
      </c>
      <c r="I511" s="2">
        <f>'Moving Avg'!H511</f>
        <v>60.805652000000045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  <c r="M511" s="7">
        <f t="shared" si="70"/>
        <v>25</v>
      </c>
      <c r="N511" s="7">
        <f t="shared" si="71"/>
        <v>100</v>
      </c>
      <c r="O511" s="7">
        <f t="shared" si="72"/>
        <v>0</v>
      </c>
      <c r="P511" s="7">
        <f t="shared" si="73"/>
        <v>33</v>
      </c>
      <c r="Q511" s="8">
        <f t="shared" si="74"/>
        <v>48.7</v>
      </c>
      <c r="R511" s="8">
        <f t="shared" si="75"/>
        <v>33.25</v>
      </c>
      <c r="S511" s="8">
        <f t="shared" si="76"/>
        <v>33.6</v>
      </c>
      <c r="T511" s="8">
        <f t="shared" si="77"/>
        <v>39.5</v>
      </c>
      <c r="U511" s="7">
        <f t="shared" si="78"/>
        <v>38.516666666666673</v>
      </c>
      <c r="V511" s="7">
        <f t="shared" si="79"/>
        <v>38.762500000000003</v>
      </c>
    </row>
    <row r="512" spans="1:22" ht="13.5" x14ac:dyDescent="0.25">
      <c r="A512" s="3">
        <f>RSI!A512</f>
        <v>43048</v>
      </c>
      <c r="B512" s="2">
        <f>RSI!B512</f>
        <v>56.189700000000002</v>
      </c>
      <c r="C512" s="2">
        <f>RSI!I512</f>
        <v>47.076235144100529</v>
      </c>
      <c r="D512" s="2">
        <f>MACD!E512</f>
        <v>-0.49843877657926328</v>
      </c>
      <c r="E512" s="2">
        <f>MACD!F512</f>
        <v>-0.40323385171560761</v>
      </c>
      <c r="F512" s="2">
        <f>'Moving Avg'!D512</f>
        <v>56.189700000000002</v>
      </c>
      <c r="G512" s="2">
        <f>'Moving Avg'!F512</f>
        <v>55.868579999999994</v>
      </c>
      <c r="H512" s="2">
        <f>'Moving Avg'!G512</f>
        <v>57.315115999999982</v>
      </c>
      <c r="I512" s="2">
        <f>'Moving Avg'!H512</f>
        <v>60.721305000000037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  <c r="M512" s="7">
        <f t="shared" si="70"/>
        <v>25</v>
      </c>
      <c r="N512" s="7">
        <f t="shared" si="71"/>
        <v>100</v>
      </c>
      <c r="O512" s="7">
        <f t="shared" si="72"/>
        <v>0</v>
      </c>
      <c r="P512" s="7">
        <f t="shared" si="73"/>
        <v>33</v>
      </c>
      <c r="Q512" s="8">
        <f t="shared" si="74"/>
        <v>48.7</v>
      </c>
      <c r="R512" s="8">
        <f t="shared" si="75"/>
        <v>33.25</v>
      </c>
      <c r="S512" s="8">
        <f t="shared" si="76"/>
        <v>33.6</v>
      </c>
      <c r="T512" s="8">
        <f t="shared" si="77"/>
        <v>39.5</v>
      </c>
      <c r="U512" s="7">
        <f t="shared" si="78"/>
        <v>38.516666666666673</v>
      </c>
      <c r="V512" s="7">
        <f t="shared" si="79"/>
        <v>38.762500000000003</v>
      </c>
    </row>
    <row r="513" spans="1:22" ht="13.5" x14ac:dyDescent="0.25">
      <c r="A513" s="3">
        <f>RSI!A513</f>
        <v>43049</v>
      </c>
      <c r="B513" s="2">
        <f>RSI!B513</f>
        <v>56.189700000000002</v>
      </c>
      <c r="C513" s="2">
        <f>RSI!I513</f>
        <v>47.076235144100529</v>
      </c>
      <c r="D513" s="2">
        <f>MACD!E513</f>
        <v>-0.43395179890168833</v>
      </c>
      <c r="E513" s="2">
        <f>MACD!F513</f>
        <v>-0.40937744115282376</v>
      </c>
      <c r="F513" s="2">
        <f>'Moving Avg'!D513</f>
        <v>56.189700000000002</v>
      </c>
      <c r="G513" s="2">
        <f>'Moving Avg'!F513</f>
        <v>55.949535000000004</v>
      </c>
      <c r="H513" s="2">
        <f>'Moving Avg'!G513</f>
        <v>57.277095999999986</v>
      </c>
      <c r="I513" s="2">
        <f>'Moving Avg'!H513</f>
        <v>60.638106500000049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  <c r="M513" s="7">
        <f t="shared" si="70"/>
        <v>25</v>
      </c>
      <c r="N513" s="7">
        <f t="shared" si="71"/>
        <v>100</v>
      </c>
      <c r="O513" s="7">
        <f t="shared" si="72"/>
        <v>0</v>
      </c>
      <c r="P513" s="7">
        <f t="shared" si="73"/>
        <v>33</v>
      </c>
      <c r="Q513" s="8">
        <f t="shared" si="74"/>
        <v>48.7</v>
      </c>
      <c r="R513" s="8">
        <f t="shared" si="75"/>
        <v>33.25</v>
      </c>
      <c r="S513" s="8">
        <f t="shared" si="76"/>
        <v>33.6</v>
      </c>
      <c r="T513" s="8">
        <f t="shared" si="77"/>
        <v>39.5</v>
      </c>
      <c r="U513" s="7">
        <f t="shared" si="78"/>
        <v>38.516666666666673</v>
      </c>
      <c r="V513" s="7">
        <f t="shared" si="79"/>
        <v>38.762500000000003</v>
      </c>
    </row>
    <row r="514" spans="1:22" ht="13.5" x14ac:dyDescent="0.25">
      <c r="A514" s="3">
        <f>RSI!A514</f>
        <v>43052</v>
      </c>
      <c r="B514" s="2">
        <f>RSI!B514</f>
        <v>56.189700000000002</v>
      </c>
      <c r="C514" s="2">
        <f>RSI!I514</f>
        <v>47.076235144100522</v>
      </c>
      <c r="D514" s="2">
        <f>MACD!E514</f>
        <v>-0.37848249389616484</v>
      </c>
      <c r="E514" s="2">
        <f>MACD!F514</f>
        <v>-0.40319845170149199</v>
      </c>
      <c r="F514" s="2">
        <f>'Moving Avg'!D514</f>
        <v>56.189700000000002</v>
      </c>
      <c r="G514" s="2">
        <f>'Moving Avg'!F514</f>
        <v>56.030490000000007</v>
      </c>
      <c r="H514" s="2">
        <f>'Moving Avg'!G514</f>
        <v>57.215839999999979</v>
      </c>
      <c r="I514" s="2">
        <f>'Moving Avg'!H514</f>
        <v>60.554908000000047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33</v>
      </c>
      <c r="Q514" s="8">
        <f t="shared" si="74"/>
        <v>13.7</v>
      </c>
      <c r="R514" s="8">
        <f t="shared" si="75"/>
        <v>13.25</v>
      </c>
      <c r="S514" s="8">
        <f t="shared" si="76"/>
        <v>18.600000000000001</v>
      </c>
      <c r="T514" s="8">
        <f t="shared" si="77"/>
        <v>14.5</v>
      </c>
      <c r="U514" s="7">
        <f t="shared" si="78"/>
        <v>15.183333333333332</v>
      </c>
      <c r="V514" s="7">
        <f t="shared" si="79"/>
        <v>15.012499999999999</v>
      </c>
    </row>
    <row r="515" spans="1:22" ht="13.5" x14ac:dyDescent="0.25">
      <c r="A515" s="3">
        <f>RSI!A515</f>
        <v>43053</v>
      </c>
      <c r="B515" s="2">
        <f>RSI!B515</f>
        <v>56.189700000000002</v>
      </c>
      <c r="C515" s="2">
        <f>RSI!I515</f>
        <v>47.076235144100522</v>
      </c>
      <c r="D515" s="2">
        <f>MACD!E515</f>
        <v>-0.33071044588446341</v>
      </c>
      <c r="E515" s="2">
        <f>MACD!F515</f>
        <v>-0.38870085053808628</v>
      </c>
      <c r="F515" s="2">
        <f>'Moving Avg'!D515</f>
        <v>56.189700000000002</v>
      </c>
      <c r="G515" s="2">
        <f>'Moving Avg'!F515</f>
        <v>56.029590000000006</v>
      </c>
      <c r="H515" s="2">
        <f>'Moving Avg'!G515</f>
        <v>57.154583999999979</v>
      </c>
      <c r="I515" s="2">
        <f>'Moving Avg'!H515</f>
        <v>60.478992500000047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33</v>
      </c>
      <c r="Q515" s="8">
        <f t="shared" ref="Q515:Q578" si="84">0.35*M515+N515*0.35+O515*0.15+P515*0.15</f>
        <v>13.7</v>
      </c>
      <c r="R515" s="8">
        <f t="shared" ref="R515:R578" si="85">M515*0.2+N515*0.2+O515*0.35+P515*0.25</f>
        <v>13.25</v>
      </c>
      <c r="S515" s="8">
        <f t="shared" ref="S515:S578" si="86">M515*0.15+N515*0.15+O515*0.25+P515*0.45</f>
        <v>18.600000000000001</v>
      </c>
      <c r="T515" s="8">
        <f t="shared" ref="T515:T578" si="87">0.25*SUM(M515:P515)</f>
        <v>14.5</v>
      </c>
      <c r="U515" s="7">
        <f t="shared" ref="U515:U578" si="88">SUM(Q515:S515)/3</f>
        <v>15.183333333333332</v>
      </c>
      <c r="V515" s="7">
        <f t="shared" ref="V515:V578" si="89">SUM(Q515:T515)/4</f>
        <v>15.012499999999999</v>
      </c>
    </row>
    <row r="516" spans="1:22" ht="13.5" x14ac:dyDescent="0.25">
      <c r="A516" s="3">
        <f>RSI!A516</f>
        <v>43054</v>
      </c>
      <c r="B516" s="2">
        <f>RSI!B516</f>
        <v>56.183700000000002</v>
      </c>
      <c r="C516" s="2">
        <f>RSI!I516</f>
        <v>46.961002407430392</v>
      </c>
      <c r="D516" s="2">
        <f>MACD!E516</f>
        <v>-0.28906897868574077</v>
      </c>
      <c r="E516" s="2">
        <f>MACD!F516</f>
        <v>-0.36877447616761722</v>
      </c>
      <c r="F516" s="2">
        <f>'Moving Avg'!D516</f>
        <v>56.188499999999998</v>
      </c>
      <c r="G516" s="2">
        <f>'Moving Avg'!F516</f>
        <v>56.028390000000016</v>
      </c>
      <c r="H516" s="2">
        <f>'Moving Avg'!G516</f>
        <v>57.093207999999976</v>
      </c>
      <c r="I516" s="2">
        <f>'Moving Avg'!H516</f>
        <v>60.403047000000043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  <c r="M516" s="7">
        <f t="shared" si="80"/>
        <v>25</v>
      </c>
      <c r="N516" s="7">
        <f t="shared" si="81"/>
        <v>0</v>
      </c>
      <c r="O516" s="7">
        <f t="shared" si="82"/>
        <v>0</v>
      </c>
      <c r="P516" s="7">
        <f t="shared" si="83"/>
        <v>16.5</v>
      </c>
      <c r="Q516" s="8">
        <f t="shared" si="84"/>
        <v>11.225</v>
      </c>
      <c r="R516" s="8">
        <f t="shared" si="85"/>
        <v>9.125</v>
      </c>
      <c r="S516" s="8">
        <f t="shared" si="86"/>
        <v>11.175000000000001</v>
      </c>
      <c r="T516" s="8">
        <f t="shared" si="87"/>
        <v>10.375</v>
      </c>
      <c r="U516" s="7">
        <f t="shared" si="88"/>
        <v>10.508333333333335</v>
      </c>
      <c r="V516" s="7">
        <f t="shared" si="89"/>
        <v>10.475000000000001</v>
      </c>
    </row>
    <row r="517" spans="1:22" ht="13.5" x14ac:dyDescent="0.25">
      <c r="A517" s="3">
        <f>RSI!A517</f>
        <v>43055</v>
      </c>
      <c r="B517" s="2">
        <f>RSI!B517</f>
        <v>56.183700000000002</v>
      </c>
      <c r="C517" s="2">
        <f>RSI!I517</f>
        <v>46.961002407430392</v>
      </c>
      <c r="D517" s="2">
        <f>MACD!E517</f>
        <v>-0.25308128810343078</v>
      </c>
      <c r="E517" s="2">
        <f>MACD!F517</f>
        <v>-0.34563583855477997</v>
      </c>
      <c r="F517" s="2">
        <f>'Moving Avg'!D517</f>
        <v>56.187299999999993</v>
      </c>
      <c r="G517" s="2">
        <f>'Moving Avg'!F517</f>
        <v>56.027190000000004</v>
      </c>
      <c r="H517" s="2">
        <f>'Moving Avg'!G517</f>
        <v>57.03183199999998</v>
      </c>
      <c r="I517" s="2">
        <f>'Moving Avg'!H517</f>
        <v>60.327101500000033</v>
      </c>
      <c r="J517" s="5" t="str">
        <f>OBV!F517</f>
        <v>BEARISH</v>
      </c>
      <c r="K517" s="5" t="str">
        <f>OBV!G517</f>
        <v>NEUTRAL</v>
      </c>
      <c r="L517" s="5" t="str">
        <f>OBV!H517</f>
        <v>CONFIRMED BEARISH</v>
      </c>
      <c r="M517" s="7">
        <f t="shared" si="80"/>
        <v>25</v>
      </c>
      <c r="N517" s="7">
        <f t="shared" si="81"/>
        <v>0</v>
      </c>
      <c r="O517" s="7">
        <f t="shared" si="82"/>
        <v>0</v>
      </c>
      <c r="P517" s="7">
        <f t="shared" si="83"/>
        <v>16.5</v>
      </c>
      <c r="Q517" s="8">
        <f t="shared" si="84"/>
        <v>11.225</v>
      </c>
      <c r="R517" s="8">
        <f t="shared" si="85"/>
        <v>9.125</v>
      </c>
      <c r="S517" s="8">
        <f t="shared" si="86"/>
        <v>11.175000000000001</v>
      </c>
      <c r="T517" s="8">
        <f t="shared" si="87"/>
        <v>10.375</v>
      </c>
      <c r="U517" s="7">
        <f t="shared" si="88"/>
        <v>10.508333333333335</v>
      </c>
      <c r="V517" s="7">
        <f t="shared" si="89"/>
        <v>10.475000000000001</v>
      </c>
    </row>
    <row r="518" spans="1:22" ht="13.5" x14ac:dyDescent="0.25">
      <c r="A518" s="3">
        <f>RSI!A518</f>
        <v>43056</v>
      </c>
      <c r="B518" s="2">
        <f>RSI!B518</f>
        <v>56.183700000000002</v>
      </c>
      <c r="C518" s="2">
        <f>RSI!I518</f>
        <v>46.961002407430392</v>
      </c>
      <c r="D518" s="2">
        <f>MACD!E518</f>
        <v>-0.22193331071724742</v>
      </c>
      <c r="E518" s="2">
        <f>MACD!F518</f>
        <v>-0.32089533298727346</v>
      </c>
      <c r="F518" s="2">
        <f>'Moving Avg'!D518</f>
        <v>56.186099999999996</v>
      </c>
      <c r="G518" s="2">
        <f>'Moving Avg'!F518</f>
        <v>56.107845000000012</v>
      </c>
      <c r="H518" s="2">
        <f>'Moving Avg'!G518</f>
        <v>56.970455999999977</v>
      </c>
      <c r="I518" s="2">
        <f>'Moving Avg'!H518</f>
        <v>60.249475000000047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  <c r="M518" s="7">
        <f t="shared" si="80"/>
        <v>25</v>
      </c>
      <c r="N518" s="7">
        <f t="shared" si="81"/>
        <v>0</v>
      </c>
      <c r="O518" s="7">
        <f t="shared" si="82"/>
        <v>0</v>
      </c>
      <c r="P518" s="7">
        <f t="shared" si="83"/>
        <v>16.5</v>
      </c>
      <c r="Q518" s="8">
        <f t="shared" si="84"/>
        <v>11.225</v>
      </c>
      <c r="R518" s="8">
        <f t="shared" si="85"/>
        <v>9.125</v>
      </c>
      <c r="S518" s="8">
        <f t="shared" si="86"/>
        <v>11.175000000000001</v>
      </c>
      <c r="T518" s="8">
        <f t="shared" si="87"/>
        <v>10.375</v>
      </c>
      <c r="U518" s="7">
        <f t="shared" si="88"/>
        <v>10.508333333333335</v>
      </c>
      <c r="V518" s="7">
        <f t="shared" si="89"/>
        <v>10.475000000000001</v>
      </c>
    </row>
    <row r="519" spans="1:22" ht="13.5" x14ac:dyDescent="0.25">
      <c r="A519" s="3">
        <f>RSI!A519</f>
        <v>43059</v>
      </c>
      <c r="B519" s="2">
        <f>RSI!B519</f>
        <v>56.1297</v>
      </c>
      <c r="C519" s="2">
        <f>RSI!I519</f>
        <v>45.703468024423607</v>
      </c>
      <c r="D519" s="2">
        <f>MACD!E519</f>
        <v>-0.19093209412444878</v>
      </c>
      <c r="E519" s="2">
        <f>MACD!F519</f>
        <v>-0.29490268521470853</v>
      </c>
      <c r="F519" s="2">
        <f>'Moving Avg'!D519</f>
        <v>56.174099999999996</v>
      </c>
      <c r="G519" s="2">
        <f>'Moving Avg'!F519</f>
        <v>56.185800000000008</v>
      </c>
      <c r="H519" s="2">
        <f>'Moving Avg'!G519</f>
        <v>56.907999999999973</v>
      </c>
      <c r="I519" s="2">
        <f>'Moving Avg'!H519</f>
        <v>60.171578500000052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  <c r="M519" s="7">
        <f t="shared" si="80"/>
        <v>25</v>
      </c>
      <c r="N519" s="7">
        <f t="shared" si="81"/>
        <v>0</v>
      </c>
      <c r="O519" s="7">
        <f t="shared" si="82"/>
        <v>0</v>
      </c>
      <c r="P519" s="7">
        <f t="shared" si="83"/>
        <v>16.5</v>
      </c>
      <c r="Q519" s="8">
        <f t="shared" si="84"/>
        <v>11.225</v>
      </c>
      <c r="R519" s="8">
        <f t="shared" si="85"/>
        <v>9.125</v>
      </c>
      <c r="S519" s="8">
        <f t="shared" si="86"/>
        <v>11.175000000000001</v>
      </c>
      <c r="T519" s="8">
        <f t="shared" si="87"/>
        <v>10.375</v>
      </c>
      <c r="U519" s="7">
        <f t="shared" si="88"/>
        <v>10.508333333333335</v>
      </c>
      <c r="V519" s="7">
        <f t="shared" si="89"/>
        <v>10.475000000000001</v>
      </c>
    </row>
    <row r="520" spans="1:22" ht="13.5" x14ac:dyDescent="0.25">
      <c r="A520" s="3">
        <f>RSI!A520</f>
        <v>43060</v>
      </c>
      <c r="B520" s="2">
        <f>RSI!B520</f>
        <v>56.1297</v>
      </c>
      <c r="C520" s="2">
        <f>RSI!I520</f>
        <v>45.703468024423614</v>
      </c>
      <c r="D520" s="2">
        <f>MACD!E520</f>
        <v>-0.1637837666614459</v>
      </c>
      <c r="E520" s="2">
        <f>MACD!F520</f>
        <v>-0.26867890150405599</v>
      </c>
      <c r="F520" s="2">
        <f>'Moving Avg'!D520</f>
        <v>56.162100000000009</v>
      </c>
      <c r="G520" s="2">
        <f>'Moving Avg'!F520</f>
        <v>56.182800000000007</v>
      </c>
      <c r="H520" s="2">
        <f>'Moving Avg'!G520</f>
        <v>56.845543999999975</v>
      </c>
      <c r="I520" s="2">
        <f>'Moving Avg'!H520</f>
        <v>60.093682000000051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25</v>
      </c>
      <c r="N520" s="7">
        <f t="shared" si="81"/>
        <v>0</v>
      </c>
      <c r="O520" s="7">
        <f t="shared" si="82"/>
        <v>0</v>
      </c>
      <c r="P520" s="7">
        <f t="shared" si="83"/>
        <v>16.5</v>
      </c>
      <c r="Q520" s="8">
        <f t="shared" si="84"/>
        <v>11.225</v>
      </c>
      <c r="R520" s="8">
        <f t="shared" si="85"/>
        <v>9.125</v>
      </c>
      <c r="S520" s="8">
        <f t="shared" si="86"/>
        <v>11.175000000000001</v>
      </c>
      <c r="T520" s="8">
        <f t="shared" si="87"/>
        <v>10.375</v>
      </c>
      <c r="U520" s="7">
        <f t="shared" si="88"/>
        <v>10.508333333333335</v>
      </c>
      <c r="V520" s="7">
        <f t="shared" si="89"/>
        <v>10.475000000000001</v>
      </c>
    </row>
    <row r="521" spans="1:22" ht="13.5" x14ac:dyDescent="0.25">
      <c r="A521" s="3">
        <f>RSI!A521</f>
        <v>43061</v>
      </c>
      <c r="B521" s="2">
        <f>RSI!B521</f>
        <v>56.1297</v>
      </c>
      <c r="C521" s="2">
        <f>RSI!I521</f>
        <v>45.703468024423614</v>
      </c>
      <c r="D521" s="2">
        <f>MACD!E521</f>
        <v>-0.13996346717719632</v>
      </c>
      <c r="E521" s="2">
        <f>MACD!F521</f>
        <v>-0.24293581463868408</v>
      </c>
      <c r="F521" s="2">
        <f>'Moving Avg'!D521</f>
        <v>56.151300000000006</v>
      </c>
      <c r="G521" s="2">
        <f>'Moving Avg'!F521</f>
        <v>56.179800000000014</v>
      </c>
      <c r="H521" s="2">
        <f>'Moving Avg'!G521</f>
        <v>56.783087999999971</v>
      </c>
      <c r="I521" s="2">
        <f>'Moving Avg'!H521</f>
        <v>60.015785500000057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  <c r="M521" s="7">
        <f t="shared" si="80"/>
        <v>25</v>
      </c>
      <c r="N521" s="7">
        <f t="shared" si="81"/>
        <v>0</v>
      </c>
      <c r="O521" s="7">
        <f t="shared" si="82"/>
        <v>0</v>
      </c>
      <c r="P521" s="7">
        <f t="shared" si="83"/>
        <v>16.5</v>
      </c>
      <c r="Q521" s="8">
        <f t="shared" si="84"/>
        <v>11.225</v>
      </c>
      <c r="R521" s="8">
        <f t="shared" si="85"/>
        <v>9.125</v>
      </c>
      <c r="S521" s="8">
        <f t="shared" si="86"/>
        <v>11.175000000000001</v>
      </c>
      <c r="T521" s="8">
        <f t="shared" si="87"/>
        <v>10.375</v>
      </c>
      <c r="U521" s="7">
        <f t="shared" si="88"/>
        <v>10.508333333333335</v>
      </c>
      <c r="V521" s="7">
        <f t="shared" si="89"/>
        <v>10.475000000000001</v>
      </c>
    </row>
    <row r="522" spans="1:22" ht="13.5" x14ac:dyDescent="0.25">
      <c r="A522" s="3">
        <f>RSI!A522</f>
        <v>43062</v>
      </c>
      <c r="B522" s="2">
        <f>RSI!B522</f>
        <v>56.1297</v>
      </c>
      <c r="C522" s="2">
        <f>RSI!I522</f>
        <v>45.703468024423614</v>
      </c>
      <c r="D522" s="2">
        <f>MACD!E522</f>
        <v>-0.11902205342540384</v>
      </c>
      <c r="E522" s="2">
        <f>MACD!F522</f>
        <v>-0.21815306239602805</v>
      </c>
      <c r="F522" s="2">
        <f>'Moving Avg'!D522</f>
        <v>56.14050000000001</v>
      </c>
      <c r="G522" s="2">
        <f>'Moving Avg'!F522</f>
        <v>56.1768</v>
      </c>
      <c r="H522" s="2">
        <f>'Moving Avg'!G522</f>
        <v>56.756183999999969</v>
      </c>
      <c r="I522" s="2">
        <f>'Moving Avg'!H522</f>
        <v>59.940410000000057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  <c r="M522" s="7">
        <f t="shared" si="80"/>
        <v>25</v>
      </c>
      <c r="N522" s="7">
        <f t="shared" si="81"/>
        <v>0</v>
      </c>
      <c r="O522" s="7">
        <f t="shared" si="82"/>
        <v>0</v>
      </c>
      <c r="P522" s="7">
        <f t="shared" si="83"/>
        <v>16.5</v>
      </c>
      <c r="Q522" s="8">
        <f t="shared" si="84"/>
        <v>11.225</v>
      </c>
      <c r="R522" s="8">
        <f t="shared" si="85"/>
        <v>9.125</v>
      </c>
      <c r="S522" s="8">
        <f t="shared" si="86"/>
        <v>11.175000000000001</v>
      </c>
      <c r="T522" s="8">
        <f t="shared" si="87"/>
        <v>10.375</v>
      </c>
      <c r="U522" s="7">
        <f t="shared" si="88"/>
        <v>10.508333333333335</v>
      </c>
      <c r="V522" s="7">
        <f t="shared" si="89"/>
        <v>10.475000000000001</v>
      </c>
    </row>
    <row r="523" spans="1:22" ht="13.5" x14ac:dyDescent="0.25">
      <c r="A523" s="3">
        <f>RSI!A523</f>
        <v>43063</v>
      </c>
      <c r="B523" s="2">
        <f>RSI!B523</f>
        <v>56.1297</v>
      </c>
      <c r="C523" s="2">
        <f>RSI!I523</f>
        <v>45.703468024423614</v>
      </c>
      <c r="D523" s="2">
        <f>MACD!E523</f>
        <v>-0.10057482551815156</v>
      </c>
      <c r="E523" s="2">
        <f>MACD!F523</f>
        <v>-0.19463741502045276</v>
      </c>
      <c r="F523" s="2">
        <f>'Moving Avg'!D523</f>
        <v>56.1297</v>
      </c>
      <c r="G523" s="2">
        <f>'Moving Avg'!F523</f>
        <v>56.173800000000007</v>
      </c>
      <c r="H523" s="2">
        <f>'Moving Avg'!G523</f>
        <v>56.69384399999997</v>
      </c>
      <c r="I523" s="2">
        <f>'Moving Avg'!H523</f>
        <v>59.865315000000066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  <c r="M523" s="7">
        <f t="shared" si="80"/>
        <v>25</v>
      </c>
      <c r="N523" s="7">
        <f t="shared" si="81"/>
        <v>0</v>
      </c>
      <c r="O523" s="7">
        <f t="shared" si="82"/>
        <v>0</v>
      </c>
      <c r="P523" s="7">
        <f t="shared" si="83"/>
        <v>16.5</v>
      </c>
      <c r="Q523" s="8">
        <f t="shared" si="84"/>
        <v>11.225</v>
      </c>
      <c r="R523" s="8">
        <f t="shared" si="85"/>
        <v>9.125</v>
      </c>
      <c r="S523" s="8">
        <f t="shared" si="86"/>
        <v>11.175000000000001</v>
      </c>
      <c r="T523" s="8">
        <f t="shared" si="87"/>
        <v>10.375</v>
      </c>
      <c r="U523" s="7">
        <f t="shared" si="88"/>
        <v>10.508333333333335</v>
      </c>
      <c r="V523" s="7">
        <f t="shared" si="89"/>
        <v>10.475000000000001</v>
      </c>
    </row>
    <row r="524" spans="1:22" ht="13.5" x14ac:dyDescent="0.25">
      <c r="A524" s="3">
        <f>RSI!A524</f>
        <v>43066</v>
      </c>
      <c r="B524" s="2">
        <f>RSI!B524</f>
        <v>56.069699999999997</v>
      </c>
      <c r="C524" s="2">
        <f>RSI!I524</f>
        <v>43.815097555978575</v>
      </c>
      <c r="D524" s="2">
        <f>MACD!E524</f>
        <v>-7.9847512194596959E-2</v>
      </c>
      <c r="E524" s="2">
        <f>MACD!F524</f>
        <v>-0.17167943445528161</v>
      </c>
      <c r="F524" s="2">
        <f>'Moving Avg'!D524</f>
        <v>56.117699999999999</v>
      </c>
      <c r="G524" s="2">
        <f>'Moving Avg'!F524</f>
        <v>56.1678</v>
      </c>
      <c r="H524" s="2">
        <f>'Moving Avg'!G524</f>
        <v>56.630303999999967</v>
      </c>
      <c r="I524" s="2">
        <f>'Moving Avg'!H524</f>
        <v>59.789948000000059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33</v>
      </c>
      <c r="Q524" s="8">
        <f t="shared" si="84"/>
        <v>13.7</v>
      </c>
      <c r="R524" s="8">
        <f t="shared" si="85"/>
        <v>13.25</v>
      </c>
      <c r="S524" s="8">
        <f t="shared" si="86"/>
        <v>18.600000000000001</v>
      </c>
      <c r="T524" s="8">
        <f t="shared" si="87"/>
        <v>14.5</v>
      </c>
      <c r="U524" s="7">
        <f t="shared" si="88"/>
        <v>15.183333333333332</v>
      </c>
      <c r="V524" s="7">
        <f t="shared" si="89"/>
        <v>15.012499999999999</v>
      </c>
    </row>
    <row r="525" spans="1:22" ht="13.5" x14ac:dyDescent="0.25">
      <c r="A525" s="3">
        <f>RSI!A525</f>
        <v>43067</v>
      </c>
      <c r="B525" s="2">
        <f>RSI!B525</f>
        <v>56.069699999999997</v>
      </c>
      <c r="C525" s="2">
        <f>RSI!I525</f>
        <v>43.815097555978575</v>
      </c>
      <c r="D525" s="2">
        <f>MACD!E525</f>
        <v>-6.1330699622651252E-2</v>
      </c>
      <c r="E525" s="2">
        <f>MACD!F525</f>
        <v>-0.14960968748875553</v>
      </c>
      <c r="F525" s="2">
        <f>'Moving Avg'!D525</f>
        <v>56.105699999999999</v>
      </c>
      <c r="G525" s="2">
        <f>'Moving Avg'!F525</f>
        <v>56.161799999999992</v>
      </c>
      <c r="H525" s="2">
        <f>'Moving Avg'!G525</f>
        <v>56.566763999999964</v>
      </c>
      <c r="I525" s="2">
        <f>'Moving Avg'!H525</f>
        <v>59.714581000000052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33</v>
      </c>
      <c r="Q525" s="8">
        <f t="shared" si="84"/>
        <v>13.7</v>
      </c>
      <c r="R525" s="8">
        <f t="shared" si="85"/>
        <v>13.25</v>
      </c>
      <c r="S525" s="8">
        <f t="shared" si="86"/>
        <v>18.600000000000001</v>
      </c>
      <c r="T525" s="8">
        <f t="shared" si="87"/>
        <v>14.5</v>
      </c>
      <c r="U525" s="7">
        <f t="shared" si="88"/>
        <v>15.183333333333332</v>
      </c>
      <c r="V525" s="7">
        <f t="shared" si="89"/>
        <v>15.012499999999999</v>
      </c>
    </row>
    <row r="526" spans="1:22" ht="13.5" x14ac:dyDescent="0.25">
      <c r="A526" s="3">
        <f>RSI!A526</f>
        <v>43068</v>
      </c>
      <c r="B526" s="2">
        <f>RSI!B526</f>
        <v>55.7699</v>
      </c>
      <c r="C526" s="2">
        <f>RSI!I526</f>
        <v>35.350861120038275</v>
      </c>
      <c r="D526" s="2">
        <f>MACD!E526</f>
        <v>-2.3472448181685479E-2</v>
      </c>
      <c r="E526" s="2">
        <f>MACD!F526</f>
        <v>-0.12438223962734152</v>
      </c>
      <c r="F526" s="2">
        <f>'Moving Avg'!D526</f>
        <v>56.033740000000002</v>
      </c>
      <c r="G526" s="2">
        <f>'Moving Avg'!F526</f>
        <v>56.140810000000002</v>
      </c>
      <c r="H526" s="2">
        <f>'Moving Avg'!G526</f>
        <v>56.497111999999959</v>
      </c>
      <c r="I526" s="2">
        <f>'Moving Avg'!H526</f>
        <v>59.647490500000039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33</v>
      </c>
      <c r="Q526" s="8">
        <f t="shared" si="84"/>
        <v>13.7</v>
      </c>
      <c r="R526" s="8">
        <f t="shared" si="85"/>
        <v>13.25</v>
      </c>
      <c r="S526" s="8">
        <f t="shared" si="86"/>
        <v>18.600000000000001</v>
      </c>
      <c r="T526" s="8">
        <f t="shared" si="87"/>
        <v>14.5</v>
      </c>
      <c r="U526" s="7">
        <f t="shared" si="88"/>
        <v>15.183333333333332</v>
      </c>
      <c r="V526" s="7">
        <f t="shared" si="89"/>
        <v>15.012499999999999</v>
      </c>
    </row>
    <row r="527" spans="1:22" ht="13.5" x14ac:dyDescent="0.25">
      <c r="A527" s="3">
        <f>RSI!A527</f>
        <v>43069</v>
      </c>
      <c r="B527" s="2">
        <f>RSI!B527</f>
        <v>55.7699</v>
      </c>
      <c r="C527" s="2">
        <f>RSI!I527</f>
        <v>35.350861120038289</v>
      </c>
      <c r="D527" s="2">
        <f>MACD!E527</f>
        <v>1.1171736829687973E-2</v>
      </c>
      <c r="E527" s="2">
        <f>MACD!F527</f>
        <v>-9.7271444335935625E-2</v>
      </c>
      <c r="F527" s="2">
        <f>'Moving Avg'!D527</f>
        <v>55.961779999999997</v>
      </c>
      <c r="G527" s="2">
        <f>'Moving Avg'!F527</f>
        <v>56.11981999999999</v>
      </c>
      <c r="H527" s="2">
        <f>'Moving Avg'!G527</f>
        <v>56.427459999999968</v>
      </c>
      <c r="I527" s="2">
        <f>'Moving Avg'!H527</f>
        <v>59.580400000000033</v>
      </c>
      <c r="J527" s="5" t="str">
        <f>OBV!F527</f>
        <v>BEARISH</v>
      </c>
      <c r="K527" s="5" t="str">
        <f>OBV!G527</f>
        <v>STRONG</v>
      </c>
      <c r="L527" s="5" t="str">
        <f>OBV!H527</f>
        <v>CONFIRMED BEARISH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33</v>
      </c>
      <c r="Q527" s="8">
        <f t="shared" si="84"/>
        <v>13.7</v>
      </c>
      <c r="R527" s="8">
        <f t="shared" si="85"/>
        <v>13.25</v>
      </c>
      <c r="S527" s="8">
        <f t="shared" si="86"/>
        <v>18.600000000000001</v>
      </c>
      <c r="T527" s="8">
        <f t="shared" si="87"/>
        <v>14.5</v>
      </c>
      <c r="U527" s="7">
        <f t="shared" si="88"/>
        <v>15.183333333333332</v>
      </c>
      <c r="V527" s="7">
        <f t="shared" si="89"/>
        <v>15.012499999999999</v>
      </c>
    </row>
    <row r="528" spans="1:22" ht="13.5" x14ac:dyDescent="0.25">
      <c r="A528" s="3">
        <f>RSI!A528</f>
        <v>43073</v>
      </c>
      <c r="B528" s="2">
        <f>RSI!B528</f>
        <v>56.063800000000001</v>
      </c>
      <c r="C528" s="2">
        <f>RSI!I528</f>
        <v>46.993039063990025</v>
      </c>
      <c r="D528" s="2">
        <f>MACD!E528</f>
        <v>2.1132602729423411E-2</v>
      </c>
      <c r="E528" s="2">
        <f>MACD!F528</f>
        <v>-7.3590634922863829E-2</v>
      </c>
      <c r="F528" s="2">
        <f>'Moving Avg'!D528</f>
        <v>55.948599999999999</v>
      </c>
      <c r="G528" s="2">
        <f>'Moving Avg'!F528</f>
        <v>56.113524999999981</v>
      </c>
      <c r="H528" s="2">
        <f>'Moving Avg'!G528</f>
        <v>56.363685999999959</v>
      </c>
      <c r="I528" s="2">
        <f>'Moving Avg'!H528</f>
        <v>59.514779000000033</v>
      </c>
      <c r="J528" s="5" t="str">
        <f>OBV!F528</f>
        <v>BEARISH</v>
      </c>
      <c r="K528" s="5" t="str">
        <f>OBV!G528</f>
        <v>STRONG</v>
      </c>
      <c r="L528" s="5" t="str">
        <f>OBV!H528</f>
        <v>CONFIRMED BEARISH</v>
      </c>
      <c r="M528" s="7">
        <f t="shared" si="80"/>
        <v>25</v>
      </c>
      <c r="N528" s="7">
        <f t="shared" si="81"/>
        <v>0</v>
      </c>
      <c r="O528" s="7">
        <f t="shared" si="82"/>
        <v>0</v>
      </c>
      <c r="P528" s="7">
        <f t="shared" si="83"/>
        <v>33</v>
      </c>
      <c r="Q528" s="8">
        <f t="shared" si="84"/>
        <v>13.7</v>
      </c>
      <c r="R528" s="8">
        <f t="shared" si="85"/>
        <v>13.25</v>
      </c>
      <c r="S528" s="8">
        <f t="shared" si="86"/>
        <v>18.600000000000001</v>
      </c>
      <c r="T528" s="8">
        <f t="shared" si="87"/>
        <v>14.5</v>
      </c>
      <c r="U528" s="7">
        <f t="shared" si="88"/>
        <v>15.183333333333332</v>
      </c>
      <c r="V528" s="7">
        <f t="shared" si="89"/>
        <v>15.012499999999999</v>
      </c>
    </row>
    <row r="529" spans="1:22" ht="13.5" x14ac:dyDescent="0.25">
      <c r="A529" s="3">
        <f>RSI!A529</f>
        <v>43074</v>
      </c>
      <c r="B529" s="2">
        <f>RSI!B529</f>
        <v>54.564599999999999</v>
      </c>
      <c r="C529" s="2">
        <f>RSI!I529</f>
        <v>23.623222601778153</v>
      </c>
      <c r="D529" s="2">
        <f>MACD!E529</f>
        <v>0.13280641387332537</v>
      </c>
      <c r="E529" s="2">
        <f>MACD!F529</f>
        <v>-3.2311225163625994E-2</v>
      </c>
      <c r="F529" s="2">
        <f>'Moving Avg'!D529</f>
        <v>55.647579999999991</v>
      </c>
      <c r="G529" s="2">
        <f>'Moving Avg'!F529</f>
        <v>56.032269999999983</v>
      </c>
      <c r="H529" s="2">
        <f>'Moving Avg'!G529</f>
        <v>56.306989999999956</v>
      </c>
      <c r="I529" s="2">
        <f>'Moving Avg'!H529</f>
        <v>59.441662000000022</v>
      </c>
      <c r="J529" s="5" t="str">
        <f>OBV!F529</f>
        <v>BEARISH</v>
      </c>
      <c r="K529" s="5" t="str">
        <f>OBV!G529</f>
        <v>STRONG</v>
      </c>
      <c r="L529" s="5" t="str">
        <f>OBV!H529</f>
        <v>CONFIRMED BEARISH</v>
      </c>
      <c r="M529" s="7">
        <f t="shared" si="80"/>
        <v>50</v>
      </c>
      <c r="N529" s="7">
        <f t="shared" si="81"/>
        <v>0</v>
      </c>
      <c r="O529" s="7">
        <f t="shared" si="82"/>
        <v>0</v>
      </c>
      <c r="P529" s="7">
        <f t="shared" si="83"/>
        <v>33</v>
      </c>
      <c r="Q529" s="8">
        <f t="shared" si="84"/>
        <v>22.45</v>
      </c>
      <c r="R529" s="8">
        <f t="shared" si="85"/>
        <v>18.25</v>
      </c>
      <c r="S529" s="8">
        <f t="shared" si="86"/>
        <v>22.35</v>
      </c>
      <c r="T529" s="8">
        <f t="shared" si="87"/>
        <v>20.75</v>
      </c>
      <c r="U529" s="7">
        <f t="shared" si="88"/>
        <v>21.016666666666669</v>
      </c>
      <c r="V529" s="7">
        <f t="shared" si="89"/>
        <v>20.950000000000003</v>
      </c>
    </row>
    <row r="530" spans="1:22" ht="13.5" x14ac:dyDescent="0.25">
      <c r="A530" s="3">
        <f>RSI!A530</f>
        <v>43075</v>
      </c>
      <c r="B530" s="2">
        <f>RSI!B530</f>
        <v>54.570599999999999</v>
      </c>
      <c r="C530" s="2">
        <f>RSI!I530</f>
        <v>23.786576536630321</v>
      </c>
      <c r="D530" s="2">
        <f>MACD!E530</f>
        <v>0.23617813013850508</v>
      </c>
      <c r="E530" s="2">
        <f>MACD!F530</f>
        <v>2.138664589680022E-2</v>
      </c>
      <c r="F530" s="2">
        <f>'Moving Avg'!D530</f>
        <v>55.347760000000008</v>
      </c>
      <c r="G530" s="2">
        <f>'Moving Avg'!F530</f>
        <v>55.951315000000001</v>
      </c>
      <c r="H530" s="2">
        <f>'Moving Avg'!G530</f>
        <v>56.213321999999962</v>
      </c>
      <c r="I530" s="2">
        <f>'Moving Avg'!H530</f>
        <v>59.369976000000015</v>
      </c>
      <c r="J530" s="5" t="str">
        <f>OBV!F530</f>
        <v>BEARISH</v>
      </c>
      <c r="K530" s="5" t="str">
        <f>OBV!G530</f>
        <v>STRONG</v>
      </c>
      <c r="L530" s="5" t="str">
        <f>OBV!H530</f>
        <v>CONFIRMED BEARISH</v>
      </c>
      <c r="M530" s="7">
        <f t="shared" si="80"/>
        <v>50</v>
      </c>
      <c r="N530" s="7">
        <f t="shared" si="81"/>
        <v>0</v>
      </c>
      <c r="O530" s="7">
        <f t="shared" si="82"/>
        <v>0</v>
      </c>
      <c r="P530" s="7">
        <f t="shared" si="83"/>
        <v>33</v>
      </c>
      <c r="Q530" s="8">
        <f t="shared" si="84"/>
        <v>22.45</v>
      </c>
      <c r="R530" s="8">
        <f t="shared" si="85"/>
        <v>18.25</v>
      </c>
      <c r="S530" s="8">
        <f t="shared" si="86"/>
        <v>22.35</v>
      </c>
      <c r="T530" s="8">
        <f t="shared" si="87"/>
        <v>20.75</v>
      </c>
      <c r="U530" s="7">
        <f t="shared" si="88"/>
        <v>21.016666666666669</v>
      </c>
      <c r="V530" s="7">
        <f t="shared" si="89"/>
        <v>20.950000000000003</v>
      </c>
    </row>
    <row r="531" spans="1:22" ht="13.5" x14ac:dyDescent="0.25">
      <c r="A531" s="3">
        <f>RSI!A531</f>
        <v>43076</v>
      </c>
      <c r="B531" s="2">
        <f>RSI!B531</f>
        <v>54.570599999999999</v>
      </c>
      <c r="C531" s="2">
        <f>RSI!I531</f>
        <v>23.786576536630321</v>
      </c>
      <c r="D531" s="2">
        <f>MACD!E531</f>
        <v>0.33224339923358315</v>
      </c>
      <c r="E531" s="2">
        <f>MACD!F531</f>
        <v>8.3557996564156814E-2</v>
      </c>
      <c r="F531" s="2">
        <f>'Moving Avg'!D531</f>
        <v>55.107900000000008</v>
      </c>
      <c r="G531" s="2">
        <f>'Moving Avg'!F531</f>
        <v>55.870359999999991</v>
      </c>
      <c r="H531" s="2">
        <f>'Moving Avg'!G531</f>
        <v>56.119653999999962</v>
      </c>
      <c r="I531" s="2">
        <f>'Moving Avg'!H531</f>
        <v>59.298290000000009</v>
      </c>
      <c r="J531" s="5" t="str">
        <f>OBV!F531</f>
        <v>BEARISH</v>
      </c>
      <c r="K531" s="5" t="str">
        <f>OBV!G531</f>
        <v>STRONG</v>
      </c>
      <c r="L531" s="5" t="str">
        <f>OBV!H531</f>
        <v>CONFIRMED BEARISH</v>
      </c>
      <c r="M531" s="7">
        <f t="shared" si="80"/>
        <v>50</v>
      </c>
      <c r="N531" s="7">
        <f t="shared" si="81"/>
        <v>0</v>
      </c>
      <c r="O531" s="7">
        <f t="shared" si="82"/>
        <v>0</v>
      </c>
      <c r="P531" s="7">
        <f t="shared" si="83"/>
        <v>33</v>
      </c>
      <c r="Q531" s="8">
        <f t="shared" si="84"/>
        <v>22.45</v>
      </c>
      <c r="R531" s="8">
        <f t="shared" si="85"/>
        <v>18.25</v>
      </c>
      <c r="S531" s="8">
        <f t="shared" si="86"/>
        <v>22.35</v>
      </c>
      <c r="T531" s="8">
        <f t="shared" si="87"/>
        <v>20.75</v>
      </c>
      <c r="U531" s="7">
        <f t="shared" si="88"/>
        <v>21.016666666666669</v>
      </c>
      <c r="V531" s="7">
        <f t="shared" si="89"/>
        <v>20.950000000000003</v>
      </c>
    </row>
    <row r="532" spans="1:22" ht="13.5" x14ac:dyDescent="0.25">
      <c r="A532" s="3">
        <f>RSI!A532</f>
        <v>43077</v>
      </c>
      <c r="B532" s="2">
        <f>RSI!B532</f>
        <v>54.570599999999999</v>
      </c>
      <c r="C532" s="2">
        <f>RSI!I532</f>
        <v>23.786576536630321</v>
      </c>
      <c r="D532" s="2">
        <f>MACD!E532</f>
        <v>0.42148948300626188</v>
      </c>
      <c r="E532" s="2">
        <f>MACD!F532</f>
        <v>0.15114429385257783</v>
      </c>
      <c r="F532" s="2">
        <f>'Moving Avg'!D532</f>
        <v>54.868040000000008</v>
      </c>
      <c r="G532" s="2">
        <f>'Moving Avg'!F532</f>
        <v>55.789405000000002</v>
      </c>
      <c r="H532" s="2">
        <f>'Moving Avg'!G532</f>
        <v>56.025985999999975</v>
      </c>
      <c r="I532" s="2">
        <f>'Moving Avg'!H532</f>
        <v>59.232205999999998</v>
      </c>
      <c r="J532" s="5" t="str">
        <f>OBV!F532</f>
        <v>BEARISH</v>
      </c>
      <c r="K532" s="5" t="str">
        <f>OBV!G532</f>
        <v>STRONG</v>
      </c>
      <c r="L532" s="5" t="str">
        <f>OBV!H532</f>
        <v>CONFIRMED BEARISH</v>
      </c>
      <c r="M532" s="7">
        <f t="shared" si="80"/>
        <v>50</v>
      </c>
      <c r="N532" s="7">
        <f t="shared" si="81"/>
        <v>0</v>
      </c>
      <c r="O532" s="7">
        <f t="shared" si="82"/>
        <v>0</v>
      </c>
      <c r="P532" s="7">
        <f t="shared" si="83"/>
        <v>33</v>
      </c>
      <c r="Q532" s="8">
        <f t="shared" si="84"/>
        <v>22.45</v>
      </c>
      <c r="R532" s="8">
        <f t="shared" si="85"/>
        <v>18.25</v>
      </c>
      <c r="S532" s="8">
        <f t="shared" si="86"/>
        <v>22.35</v>
      </c>
      <c r="T532" s="8">
        <f t="shared" si="87"/>
        <v>20.75</v>
      </c>
      <c r="U532" s="7">
        <f t="shared" si="88"/>
        <v>21.016666666666669</v>
      </c>
      <c r="V532" s="7">
        <f t="shared" si="89"/>
        <v>20.950000000000003</v>
      </c>
    </row>
    <row r="533" spans="1:22" ht="13.5" x14ac:dyDescent="0.25">
      <c r="A533" s="3">
        <f>RSI!A533</f>
        <v>43080</v>
      </c>
      <c r="B533" s="2">
        <f>RSI!B533</f>
        <v>54.558599999999998</v>
      </c>
      <c r="C533" s="2">
        <f>RSI!I533</f>
        <v>23.660169813476742</v>
      </c>
      <c r="D533" s="2">
        <f>MACD!E533</f>
        <v>0.50526473971698493</v>
      </c>
      <c r="E533" s="2">
        <f>MACD!F533</f>
        <v>0.22196838302545924</v>
      </c>
      <c r="F533" s="2">
        <f>'Moving Avg'!D533</f>
        <v>54.567000000000007</v>
      </c>
      <c r="G533" s="2">
        <f>'Moving Avg'!F533</f>
        <v>55.707850000000008</v>
      </c>
      <c r="H533" s="2">
        <f>'Moving Avg'!G533</f>
        <v>55.932077999999976</v>
      </c>
      <c r="I533" s="2">
        <f>'Moving Avg'!H533</f>
        <v>59.166061999999989</v>
      </c>
      <c r="J533" s="5" t="str">
        <f>OBV!F533</f>
        <v>BEARISH</v>
      </c>
      <c r="K533" s="5" t="str">
        <f>OBV!G533</f>
        <v>STRONG</v>
      </c>
      <c r="L533" s="5" t="str">
        <f>OBV!H533</f>
        <v>CONFIRMED BEARISH</v>
      </c>
      <c r="M533" s="7">
        <f t="shared" si="80"/>
        <v>50</v>
      </c>
      <c r="N533" s="7">
        <f t="shared" si="81"/>
        <v>0</v>
      </c>
      <c r="O533" s="7">
        <f t="shared" si="82"/>
        <v>0</v>
      </c>
      <c r="P533" s="7">
        <f t="shared" si="83"/>
        <v>33</v>
      </c>
      <c r="Q533" s="8">
        <f t="shared" si="84"/>
        <v>22.45</v>
      </c>
      <c r="R533" s="8">
        <f t="shared" si="85"/>
        <v>18.25</v>
      </c>
      <c r="S533" s="8">
        <f t="shared" si="86"/>
        <v>22.35</v>
      </c>
      <c r="T533" s="8">
        <f t="shared" si="87"/>
        <v>20.75</v>
      </c>
      <c r="U533" s="7">
        <f t="shared" si="88"/>
        <v>21.016666666666669</v>
      </c>
      <c r="V533" s="7">
        <f t="shared" si="89"/>
        <v>20.950000000000003</v>
      </c>
    </row>
    <row r="534" spans="1:22" ht="13.5" x14ac:dyDescent="0.25">
      <c r="A534" s="3">
        <f>RSI!A534</f>
        <v>43081</v>
      </c>
      <c r="B534" s="2">
        <f>RSI!B534</f>
        <v>54.558599999999998</v>
      </c>
      <c r="C534" s="2">
        <f>RSI!I534</f>
        <v>23.660169813476742</v>
      </c>
      <c r="D534" s="2">
        <f>MACD!E534</f>
        <v>0.5738161261459922</v>
      </c>
      <c r="E534" s="2">
        <f>MACD!F534</f>
        <v>0.29233793164956584</v>
      </c>
      <c r="F534" s="2">
        <f>'Moving Avg'!D534</f>
        <v>54.565800000000003</v>
      </c>
      <c r="G534" s="2">
        <f>'Moving Avg'!F534</f>
        <v>55.626295000000013</v>
      </c>
      <c r="H534" s="2">
        <f>'Moving Avg'!G534</f>
        <v>55.82869399999997</v>
      </c>
      <c r="I534" s="2">
        <f>'Moving Avg'!H534</f>
        <v>59.099917999999988</v>
      </c>
      <c r="J534" s="5" t="str">
        <f>OBV!F534</f>
        <v>BULLISH</v>
      </c>
      <c r="K534" s="5" t="str">
        <f>OBV!G534</f>
        <v>NEUTRAL</v>
      </c>
      <c r="L534" s="5" t="str">
        <f>OBV!H534</f>
        <v>BULLISH DIVERGENCE</v>
      </c>
      <c r="M534" s="7">
        <f t="shared" si="80"/>
        <v>50</v>
      </c>
      <c r="N534" s="7">
        <f t="shared" si="81"/>
        <v>0</v>
      </c>
      <c r="O534" s="7">
        <f t="shared" si="82"/>
        <v>0</v>
      </c>
      <c r="P534" s="7">
        <f t="shared" si="83"/>
        <v>66.5</v>
      </c>
      <c r="Q534" s="8">
        <f t="shared" si="84"/>
        <v>27.475000000000001</v>
      </c>
      <c r="R534" s="8">
        <f t="shared" si="85"/>
        <v>26.625</v>
      </c>
      <c r="S534" s="8">
        <f t="shared" si="86"/>
        <v>37.424999999999997</v>
      </c>
      <c r="T534" s="8">
        <f t="shared" si="87"/>
        <v>29.125</v>
      </c>
      <c r="U534" s="7">
        <f t="shared" si="88"/>
        <v>30.508333333333336</v>
      </c>
      <c r="V534" s="7">
        <f t="shared" si="89"/>
        <v>30.162500000000001</v>
      </c>
    </row>
    <row r="535" spans="1:22" ht="13.5" x14ac:dyDescent="0.25">
      <c r="A535" s="3">
        <f>RSI!A535</f>
        <v>43082</v>
      </c>
      <c r="B535" s="2">
        <f>RSI!B535</f>
        <v>54.552599999999998</v>
      </c>
      <c r="C535" s="2">
        <f>RSI!I535</f>
        <v>23.587482403792862</v>
      </c>
      <c r="D535" s="2">
        <f>MACD!E535</f>
        <v>0.63865021948898715</v>
      </c>
      <c r="E535" s="2">
        <f>MACD!F535</f>
        <v>0.36160038921745008</v>
      </c>
      <c r="F535" s="2">
        <f>'Moving Avg'!D535</f>
        <v>54.562199999999997</v>
      </c>
      <c r="G535" s="2">
        <f>'Moving Avg'!F535</f>
        <v>55.544440000000009</v>
      </c>
      <c r="H535" s="2">
        <f>'Moving Avg'!G535</f>
        <v>55.725189999999976</v>
      </c>
      <c r="I535" s="2">
        <f>'Moving Avg'!H535</f>
        <v>59.03654499999999</v>
      </c>
      <c r="J535" s="5" t="str">
        <f>OBV!F535</f>
        <v>BEARISH</v>
      </c>
      <c r="K535" s="5" t="str">
        <f>OBV!G535</f>
        <v>NEUTRAL</v>
      </c>
      <c r="L535" s="5" t="str">
        <f>OBV!H535</f>
        <v>CONFIRMED BEARISH</v>
      </c>
      <c r="M535" s="7">
        <f t="shared" si="80"/>
        <v>50</v>
      </c>
      <c r="N535" s="7">
        <f t="shared" si="81"/>
        <v>0</v>
      </c>
      <c r="O535" s="7">
        <f t="shared" si="82"/>
        <v>0</v>
      </c>
      <c r="P535" s="7">
        <f t="shared" si="83"/>
        <v>16.5</v>
      </c>
      <c r="Q535" s="8">
        <f t="shared" si="84"/>
        <v>19.975000000000001</v>
      </c>
      <c r="R535" s="8">
        <f t="shared" si="85"/>
        <v>14.125</v>
      </c>
      <c r="S535" s="8">
        <f t="shared" si="86"/>
        <v>14.925000000000001</v>
      </c>
      <c r="T535" s="8">
        <f t="shared" si="87"/>
        <v>16.625</v>
      </c>
      <c r="U535" s="7">
        <f t="shared" si="88"/>
        <v>16.341666666666669</v>
      </c>
      <c r="V535" s="7">
        <f t="shared" si="89"/>
        <v>16.412500000000001</v>
      </c>
    </row>
    <row r="536" spans="1:22" ht="13.5" x14ac:dyDescent="0.25">
      <c r="A536" s="3">
        <f>RSI!A536</f>
        <v>43083</v>
      </c>
      <c r="B536" s="2">
        <f>RSI!B536</f>
        <v>54.552599999999998</v>
      </c>
      <c r="C536" s="2">
        <f>RSI!I536</f>
        <v>23.587482403792862</v>
      </c>
      <c r="D536" s="2">
        <f>MACD!E536</f>
        <v>0.65333390835328231</v>
      </c>
      <c r="E536" s="2">
        <f>MACD!F536</f>
        <v>0.41994709304461653</v>
      </c>
      <c r="F536" s="2">
        <f>'Moving Avg'!D536</f>
        <v>54.558599999999991</v>
      </c>
      <c r="G536" s="2">
        <f>'Moving Avg'!F536</f>
        <v>55.462885000000007</v>
      </c>
      <c r="H536" s="2">
        <f>'Moving Avg'!G536</f>
        <v>55.621685999999976</v>
      </c>
      <c r="I536" s="2">
        <f>'Moving Avg'!H536</f>
        <v>58.973452499999993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  <c r="M536" s="7">
        <f t="shared" si="80"/>
        <v>50</v>
      </c>
      <c r="N536" s="7">
        <f t="shared" si="81"/>
        <v>0</v>
      </c>
      <c r="O536" s="7">
        <f t="shared" si="82"/>
        <v>0</v>
      </c>
      <c r="P536" s="7">
        <f t="shared" si="83"/>
        <v>16.5</v>
      </c>
      <c r="Q536" s="8">
        <f t="shared" si="84"/>
        <v>19.975000000000001</v>
      </c>
      <c r="R536" s="8">
        <f t="shared" si="85"/>
        <v>14.125</v>
      </c>
      <c r="S536" s="8">
        <f t="shared" si="86"/>
        <v>14.925000000000001</v>
      </c>
      <c r="T536" s="8">
        <f t="shared" si="87"/>
        <v>16.625</v>
      </c>
      <c r="U536" s="7">
        <f t="shared" si="88"/>
        <v>16.341666666666669</v>
      </c>
      <c r="V536" s="7">
        <f t="shared" si="89"/>
        <v>16.412500000000001</v>
      </c>
    </row>
    <row r="537" spans="1:22" ht="13.5" x14ac:dyDescent="0.25">
      <c r="A537" s="3">
        <f>RSI!A537</f>
        <v>43084</v>
      </c>
      <c r="B537" s="2">
        <f>RSI!B537</f>
        <v>54.558599999999998</v>
      </c>
      <c r="C537" s="2">
        <f>RSI!I537</f>
        <v>23.858770406242044</v>
      </c>
      <c r="D537" s="2">
        <f>MACD!E537</f>
        <v>0.6708207425534809</v>
      </c>
      <c r="E537" s="2">
        <f>MACD!F537</f>
        <v>0.47012182294638943</v>
      </c>
      <c r="F537" s="2">
        <f>'Moving Avg'!D537</f>
        <v>54.556200000000004</v>
      </c>
      <c r="G537" s="2">
        <f>'Moving Avg'!F537</f>
        <v>55.381630000000008</v>
      </c>
      <c r="H537" s="2">
        <f>'Moving Avg'!G537</f>
        <v>55.572033999999967</v>
      </c>
      <c r="I537" s="2">
        <f>'Moving Avg'!H537</f>
        <v>58.910109499999997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  <c r="M537" s="7">
        <f t="shared" si="80"/>
        <v>50</v>
      </c>
      <c r="N537" s="7">
        <f t="shared" si="81"/>
        <v>0</v>
      </c>
      <c r="O537" s="7">
        <f t="shared" si="82"/>
        <v>0</v>
      </c>
      <c r="P537" s="7">
        <f t="shared" si="83"/>
        <v>16.5</v>
      </c>
      <c r="Q537" s="8">
        <f t="shared" si="84"/>
        <v>19.975000000000001</v>
      </c>
      <c r="R537" s="8">
        <f t="shared" si="85"/>
        <v>14.125</v>
      </c>
      <c r="S537" s="8">
        <f t="shared" si="86"/>
        <v>14.925000000000001</v>
      </c>
      <c r="T537" s="8">
        <f t="shared" si="87"/>
        <v>16.625</v>
      </c>
      <c r="U537" s="7">
        <f t="shared" si="88"/>
        <v>16.341666666666669</v>
      </c>
      <c r="V537" s="7">
        <f t="shared" si="89"/>
        <v>16.412500000000001</v>
      </c>
    </row>
    <row r="538" spans="1:22" ht="13.5" x14ac:dyDescent="0.25">
      <c r="A538" s="3">
        <f>RSI!A538</f>
        <v>43087</v>
      </c>
      <c r="B538" s="2">
        <f>RSI!B538</f>
        <v>54.546599999999998</v>
      </c>
      <c r="C538" s="2">
        <f>RSI!I538</f>
        <v>23.677711255852017</v>
      </c>
      <c r="D538" s="2">
        <f>MACD!E538</f>
        <v>0.73678483496043157</v>
      </c>
      <c r="E538" s="2">
        <f>MACD!F538</f>
        <v>0.52345442534919784</v>
      </c>
      <c r="F538" s="2">
        <f>'Moving Avg'!D538</f>
        <v>54.553800000000003</v>
      </c>
      <c r="G538" s="2">
        <f>'Moving Avg'!F538</f>
        <v>55.299774999999997</v>
      </c>
      <c r="H538" s="2">
        <f>'Moving Avg'!G538</f>
        <v>55.573473999999969</v>
      </c>
      <c r="I538" s="2">
        <f>'Moving Avg'!H538</f>
        <v>58.846706499999989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  <c r="M538" s="7">
        <f t="shared" si="80"/>
        <v>50</v>
      </c>
      <c r="N538" s="7">
        <f t="shared" si="81"/>
        <v>0</v>
      </c>
      <c r="O538" s="7">
        <f t="shared" si="82"/>
        <v>0</v>
      </c>
      <c r="P538" s="7">
        <f t="shared" si="83"/>
        <v>33</v>
      </c>
      <c r="Q538" s="8">
        <f t="shared" si="84"/>
        <v>22.45</v>
      </c>
      <c r="R538" s="8">
        <f t="shared" si="85"/>
        <v>18.25</v>
      </c>
      <c r="S538" s="8">
        <f t="shared" si="86"/>
        <v>22.35</v>
      </c>
      <c r="T538" s="8">
        <f t="shared" si="87"/>
        <v>20.75</v>
      </c>
      <c r="U538" s="7">
        <f t="shared" si="88"/>
        <v>21.016666666666669</v>
      </c>
      <c r="V538" s="7">
        <f t="shared" si="89"/>
        <v>20.950000000000003</v>
      </c>
    </row>
    <row r="539" spans="1:22" ht="13.5" x14ac:dyDescent="0.25">
      <c r="A539" s="3">
        <f>RSI!A539</f>
        <v>43088</v>
      </c>
      <c r="B539" s="2">
        <f>RSI!B539</f>
        <v>54.546599999999998</v>
      </c>
      <c r="C539" s="2">
        <f>RSI!I539</f>
        <v>23.677711255852017</v>
      </c>
      <c r="D539" s="2">
        <f>MACD!E539</f>
        <v>0.566713570208492</v>
      </c>
      <c r="E539" s="2">
        <f>MACD!F539</f>
        <v>0.53210625432105674</v>
      </c>
      <c r="F539" s="2">
        <f>'Moving Avg'!D539</f>
        <v>54.551400000000001</v>
      </c>
      <c r="G539" s="2">
        <f>'Moving Avg'!F539</f>
        <v>55.220619999999982</v>
      </c>
      <c r="H539" s="2">
        <f>'Moving Avg'!G539</f>
        <v>55.574913999999978</v>
      </c>
      <c r="I539" s="2">
        <f>'Moving Avg'!H539</f>
        <v>58.783303499999995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  <c r="M539" s="7">
        <f t="shared" si="80"/>
        <v>50</v>
      </c>
      <c r="N539" s="7">
        <f t="shared" si="81"/>
        <v>0</v>
      </c>
      <c r="O539" s="7">
        <f t="shared" si="82"/>
        <v>0</v>
      </c>
      <c r="P539" s="7">
        <f t="shared" si="83"/>
        <v>33</v>
      </c>
      <c r="Q539" s="8">
        <f t="shared" si="84"/>
        <v>22.45</v>
      </c>
      <c r="R539" s="8">
        <f t="shared" si="85"/>
        <v>18.25</v>
      </c>
      <c r="S539" s="8">
        <f t="shared" si="86"/>
        <v>22.35</v>
      </c>
      <c r="T539" s="8">
        <f t="shared" si="87"/>
        <v>20.75</v>
      </c>
      <c r="U539" s="7">
        <f t="shared" si="88"/>
        <v>21.016666666666669</v>
      </c>
      <c r="V539" s="7">
        <f t="shared" si="89"/>
        <v>20.950000000000003</v>
      </c>
    </row>
    <row r="540" spans="1:22" ht="13.5" x14ac:dyDescent="0.25">
      <c r="A540" s="3">
        <f>RSI!A540</f>
        <v>43089</v>
      </c>
      <c r="B540" s="2">
        <f>RSI!B540</f>
        <v>54.546599999999998</v>
      </c>
      <c r="C540" s="2">
        <f>RSI!I540</f>
        <v>23.677711255852017</v>
      </c>
      <c r="D540" s="2">
        <f>MACD!E540</f>
        <v>0.42813678363408059</v>
      </c>
      <c r="E540" s="2">
        <f>MACD!F540</f>
        <v>0.51131236018366155</v>
      </c>
      <c r="F540" s="2">
        <f>'Moving Avg'!D540</f>
        <v>54.550200000000004</v>
      </c>
      <c r="G540" s="2">
        <f>'Moving Avg'!F540</f>
        <v>55.141464999999982</v>
      </c>
      <c r="H540" s="2">
        <f>'Moving Avg'!G540</f>
        <v>55.574433999999982</v>
      </c>
      <c r="I540" s="2">
        <f>'Moving Avg'!H540</f>
        <v>58.719900499999987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  <c r="M540" s="7">
        <f t="shared" si="80"/>
        <v>50</v>
      </c>
      <c r="N540" s="7">
        <f t="shared" si="81"/>
        <v>100</v>
      </c>
      <c r="O540" s="7">
        <f t="shared" si="82"/>
        <v>0</v>
      </c>
      <c r="P540" s="7">
        <f t="shared" si="83"/>
        <v>33</v>
      </c>
      <c r="Q540" s="8">
        <f t="shared" si="84"/>
        <v>57.45</v>
      </c>
      <c r="R540" s="8">
        <f t="shared" si="85"/>
        <v>38.25</v>
      </c>
      <c r="S540" s="8">
        <f t="shared" si="86"/>
        <v>37.35</v>
      </c>
      <c r="T540" s="8">
        <f t="shared" si="87"/>
        <v>45.75</v>
      </c>
      <c r="U540" s="7">
        <f t="shared" si="88"/>
        <v>44.35</v>
      </c>
      <c r="V540" s="7">
        <f t="shared" si="89"/>
        <v>44.7</v>
      </c>
    </row>
    <row r="541" spans="1:22" ht="13.5" x14ac:dyDescent="0.25">
      <c r="A541" s="3">
        <f>RSI!A541</f>
        <v>43090</v>
      </c>
      <c r="B541" s="2">
        <f>RSI!B541</f>
        <v>53.9709</v>
      </c>
      <c r="C541" s="2">
        <f>RSI!I541</f>
        <v>16.276503800336613</v>
      </c>
      <c r="D541" s="2">
        <f>MACD!E541</f>
        <v>0.35760412425373289</v>
      </c>
      <c r="E541" s="2">
        <f>MACD!F541</f>
        <v>0.48057071299767584</v>
      </c>
      <c r="F541" s="2">
        <f>'Moving Avg'!D541</f>
        <v>54.433860000000003</v>
      </c>
      <c r="G541" s="2">
        <f>'Moving Avg'!F541</f>
        <v>55.033524999999997</v>
      </c>
      <c r="H541" s="2">
        <f>'Moving Avg'!G541</f>
        <v>55.562439999999988</v>
      </c>
      <c r="I541" s="2">
        <f>'Moving Avg'!H541</f>
        <v>58.653618999999978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  <c r="M541" s="7">
        <f t="shared" si="80"/>
        <v>50</v>
      </c>
      <c r="N541" s="7">
        <f t="shared" si="81"/>
        <v>100</v>
      </c>
      <c r="O541" s="7">
        <f t="shared" si="82"/>
        <v>0</v>
      </c>
      <c r="P541" s="7">
        <f t="shared" si="83"/>
        <v>33</v>
      </c>
      <c r="Q541" s="8">
        <f t="shared" si="84"/>
        <v>57.45</v>
      </c>
      <c r="R541" s="8">
        <f t="shared" si="85"/>
        <v>38.25</v>
      </c>
      <c r="S541" s="8">
        <f t="shared" si="86"/>
        <v>37.35</v>
      </c>
      <c r="T541" s="8">
        <f t="shared" si="87"/>
        <v>45.75</v>
      </c>
      <c r="U541" s="7">
        <f t="shared" si="88"/>
        <v>44.35</v>
      </c>
      <c r="V541" s="7">
        <f t="shared" si="89"/>
        <v>44.7</v>
      </c>
    </row>
    <row r="542" spans="1:22" ht="13.5" x14ac:dyDescent="0.25">
      <c r="A542" s="3">
        <f>RSI!A542</f>
        <v>43091</v>
      </c>
      <c r="B542" s="2">
        <f>RSI!B542</f>
        <v>53.9649</v>
      </c>
      <c r="C542" s="2">
        <f>RSI!I542</f>
        <v>16.219599813340352</v>
      </c>
      <c r="D542" s="2">
        <f>MACD!E542</f>
        <v>0.30554686548847343</v>
      </c>
      <c r="E542" s="2">
        <f>MACD!F542</f>
        <v>0.44556594349583539</v>
      </c>
      <c r="F542" s="2">
        <f>'Moving Avg'!D542</f>
        <v>54.31512</v>
      </c>
      <c r="G542" s="2">
        <f>'Moving Avg'!F542</f>
        <v>54.925284999999988</v>
      </c>
      <c r="H542" s="2">
        <f>'Moving Avg'!G542</f>
        <v>55.550325999999984</v>
      </c>
      <c r="I542" s="2">
        <f>'Moving Avg'!H542</f>
        <v>58.58730749999998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  <c r="M542" s="7">
        <f t="shared" si="80"/>
        <v>50</v>
      </c>
      <c r="N542" s="7">
        <f t="shared" si="81"/>
        <v>100</v>
      </c>
      <c r="O542" s="7">
        <f t="shared" si="82"/>
        <v>0</v>
      </c>
      <c r="P542" s="7">
        <f t="shared" si="83"/>
        <v>33</v>
      </c>
      <c r="Q542" s="8">
        <f t="shared" si="84"/>
        <v>57.45</v>
      </c>
      <c r="R542" s="8">
        <f t="shared" si="85"/>
        <v>38.25</v>
      </c>
      <c r="S542" s="8">
        <f t="shared" si="86"/>
        <v>37.35</v>
      </c>
      <c r="T542" s="8">
        <f t="shared" si="87"/>
        <v>45.75</v>
      </c>
      <c r="U542" s="7">
        <f t="shared" si="88"/>
        <v>44.35</v>
      </c>
      <c r="V542" s="7">
        <f t="shared" si="89"/>
        <v>44.7</v>
      </c>
    </row>
    <row r="543" spans="1:22" ht="13.5" x14ac:dyDescent="0.25">
      <c r="A543" s="3">
        <f>RSI!A543</f>
        <v>43094</v>
      </c>
      <c r="B543" s="2">
        <f>RSI!B543</f>
        <v>53.371200000000002</v>
      </c>
      <c r="C543" s="2">
        <f>RSI!I543</f>
        <v>11.81714712828898</v>
      </c>
      <c r="D543" s="2">
        <f>MACD!E543</f>
        <v>0.31031343636482234</v>
      </c>
      <c r="E543" s="2">
        <f>MACD!F543</f>
        <v>0.41851544206963281</v>
      </c>
      <c r="F543" s="2">
        <f>'Moving Avg'!D543</f>
        <v>54.080039999999997</v>
      </c>
      <c r="G543" s="2">
        <f>'Moving Avg'!F543</f>
        <v>54.78736</v>
      </c>
      <c r="H543" s="2">
        <f>'Moving Avg'!G543</f>
        <v>55.526337999999988</v>
      </c>
      <c r="I543" s="2">
        <f>'Moving Avg'!H543</f>
        <v>58.518027499999974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  <c r="M543" s="7">
        <f t="shared" si="80"/>
        <v>50</v>
      </c>
      <c r="N543" s="7">
        <f t="shared" si="81"/>
        <v>100</v>
      </c>
      <c r="O543" s="7">
        <f t="shared" si="82"/>
        <v>0</v>
      </c>
      <c r="P543" s="7">
        <f t="shared" si="83"/>
        <v>33</v>
      </c>
      <c r="Q543" s="8">
        <f t="shared" si="84"/>
        <v>57.45</v>
      </c>
      <c r="R543" s="8">
        <f t="shared" si="85"/>
        <v>38.25</v>
      </c>
      <c r="S543" s="8">
        <f t="shared" si="86"/>
        <v>37.35</v>
      </c>
      <c r="T543" s="8">
        <f t="shared" si="87"/>
        <v>45.75</v>
      </c>
      <c r="U543" s="7">
        <f t="shared" si="88"/>
        <v>44.35</v>
      </c>
      <c r="V543" s="7">
        <f t="shared" si="89"/>
        <v>44.7</v>
      </c>
    </row>
    <row r="544" spans="1:22" ht="13.5" x14ac:dyDescent="0.25">
      <c r="A544" s="3">
        <f>RSI!A544</f>
        <v>43095</v>
      </c>
      <c r="B544" s="2">
        <f>RSI!B544</f>
        <v>53.371200000000002</v>
      </c>
      <c r="C544" s="2">
        <f>RSI!I544</f>
        <v>11.81714712828898</v>
      </c>
      <c r="D544" s="2">
        <f>MACD!E544</f>
        <v>0.32404321769113409</v>
      </c>
      <c r="E544" s="2">
        <f>MACD!F544</f>
        <v>0.39962099719393307</v>
      </c>
      <c r="F544" s="2">
        <f>'Moving Avg'!D544</f>
        <v>53.844959999999993</v>
      </c>
      <c r="G544" s="2">
        <f>'Moving Avg'!F544</f>
        <v>54.652435000000004</v>
      </c>
      <c r="H544" s="2">
        <f>'Moving Avg'!G544</f>
        <v>55.502349999999986</v>
      </c>
      <c r="I544" s="2">
        <f>'Moving Avg'!H544</f>
        <v>58.448747499999961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  <c r="M544" s="7">
        <f t="shared" si="80"/>
        <v>50</v>
      </c>
      <c r="N544" s="7">
        <f t="shared" si="81"/>
        <v>100</v>
      </c>
      <c r="O544" s="7">
        <f t="shared" si="82"/>
        <v>0</v>
      </c>
      <c r="P544" s="7">
        <f t="shared" si="83"/>
        <v>33</v>
      </c>
      <c r="Q544" s="8">
        <f t="shared" si="84"/>
        <v>57.45</v>
      </c>
      <c r="R544" s="8">
        <f t="shared" si="85"/>
        <v>38.25</v>
      </c>
      <c r="S544" s="8">
        <f t="shared" si="86"/>
        <v>37.35</v>
      </c>
      <c r="T544" s="8">
        <f t="shared" si="87"/>
        <v>45.75</v>
      </c>
      <c r="U544" s="7">
        <f t="shared" si="88"/>
        <v>44.35</v>
      </c>
      <c r="V544" s="7">
        <f t="shared" si="89"/>
        <v>44.7</v>
      </c>
    </row>
    <row r="545" spans="1:22" ht="13.5" x14ac:dyDescent="0.25">
      <c r="A545" s="3">
        <f>RSI!A545</f>
        <v>43096</v>
      </c>
      <c r="B545" s="2">
        <f>RSI!B545</f>
        <v>53.371200000000002</v>
      </c>
      <c r="C545" s="2">
        <f>RSI!I545</f>
        <v>11.81714712828898</v>
      </c>
      <c r="D545" s="2">
        <f>MACD!E545</f>
        <v>0.34371591567965964</v>
      </c>
      <c r="E545" s="2">
        <f>MACD!F545</f>
        <v>0.3884399808910784</v>
      </c>
      <c r="F545" s="2">
        <f>'Moving Avg'!D545</f>
        <v>53.609879999999997</v>
      </c>
      <c r="G545" s="2">
        <f>'Moving Avg'!F545</f>
        <v>54.517510000000016</v>
      </c>
      <c r="H545" s="2">
        <f>'Moving Avg'!G545</f>
        <v>55.445619999999991</v>
      </c>
      <c r="I545" s="2">
        <f>'Moving Avg'!H545</f>
        <v>58.379467499999954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  <c r="M545" s="7">
        <f t="shared" si="80"/>
        <v>50</v>
      </c>
      <c r="N545" s="7">
        <f t="shared" si="81"/>
        <v>100</v>
      </c>
      <c r="O545" s="7">
        <f t="shared" si="82"/>
        <v>0</v>
      </c>
      <c r="P545" s="7">
        <f t="shared" si="83"/>
        <v>33</v>
      </c>
      <c r="Q545" s="8">
        <f t="shared" si="84"/>
        <v>57.45</v>
      </c>
      <c r="R545" s="8">
        <f t="shared" si="85"/>
        <v>38.25</v>
      </c>
      <c r="S545" s="8">
        <f t="shared" si="86"/>
        <v>37.35</v>
      </c>
      <c r="T545" s="8">
        <f t="shared" si="87"/>
        <v>45.75</v>
      </c>
      <c r="U545" s="7">
        <f t="shared" si="88"/>
        <v>44.35</v>
      </c>
      <c r="V545" s="7">
        <f t="shared" si="89"/>
        <v>44.7</v>
      </c>
    </row>
    <row r="546" spans="1:22" ht="13.5" x14ac:dyDescent="0.25">
      <c r="A546" s="3">
        <f>RSI!A546</f>
        <v>43097</v>
      </c>
      <c r="B546" s="2">
        <f>RSI!B546</f>
        <v>53.371200000000002</v>
      </c>
      <c r="C546" s="2">
        <f>RSI!I546</f>
        <v>11.81714712828898</v>
      </c>
      <c r="D546" s="2">
        <f>MACD!E546</f>
        <v>0.36867525552047198</v>
      </c>
      <c r="E546" s="2">
        <f>MACD!F546</f>
        <v>0.38448703581695715</v>
      </c>
      <c r="F546" s="2">
        <f>'Moving Avg'!D546</f>
        <v>53.489940000000004</v>
      </c>
      <c r="G546" s="2">
        <f>'Moving Avg'!F546</f>
        <v>54.397575000000018</v>
      </c>
      <c r="H546" s="2">
        <f>'Moving Avg'!G546</f>
        <v>55.388890000000004</v>
      </c>
      <c r="I546" s="2">
        <f>'Moving Avg'!H546</f>
        <v>58.311307999999954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  <c r="M546" s="7">
        <f t="shared" si="80"/>
        <v>50</v>
      </c>
      <c r="N546" s="7">
        <f t="shared" si="81"/>
        <v>45</v>
      </c>
      <c r="O546" s="7">
        <f t="shared" si="82"/>
        <v>0</v>
      </c>
      <c r="P546" s="7">
        <f t="shared" si="83"/>
        <v>33</v>
      </c>
      <c r="Q546" s="8">
        <f t="shared" si="84"/>
        <v>38.200000000000003</v>
      </c>
      <c r="R546" s="8">
        <f t="shared" si="85"/>
        <v>27.25</v>
      </c>
      <c r="S546" s="8">
        <f t="shared" si="86"/>
        <v>29.1</v>
      </c>
      <c r="T546" s="8">
        <f t="shared" si="87"/>
        <v>32</v>
      </c>
      <c r="U546" s="7">
        <f t="shared" si="88"/>
        <v>31.516666666666669</v>
      </c>
      <c r="V546" s="7">
        <f t="shared" si="89"/>
        <v>31.637500000000003</v>
      </c>
    </row>
    <row r="547" spans="1:22" ht="13.5" x14ac:dyDescent="0.25">
      <c r="A547" s="3">
        <f>RSI!A547</f>
        <v>43098</v>
      </c>
      <c r="B547" s="2">
        <f>RSI!B547</f>
        <v>53.371200000000002</v>
      </c>
      <c r="C547" s="2">
        <f>RSI!I547</f>
        <v>11.81714712828898</v>
      </c>
      <c r="D547" s="2">
        <f>MACD!E547</f>
        <v>0.3984151912302778</v>
      </c>
      <c r="E547" s="2">
        <f>MACD!F547</f>
        <v>0.38727266689962131</v>
      </c>
      <c r="F547" s="2">
        <f>'Moving Avg'!D547</f>
        <v>53.371200000000002</v>
      </c>
      <c r="G547" s="2">
        <f>'Moving Avg'!F547</f>
        <v>54.277640000000019</v>
      </c>
      <c r="H547" s="2">
        <f>'Moving Avg'!G547</f>
        <v>55.332160000000002</v>
      </c>
      <c r="I547" s="2">
        <f>'Moving Avg'!H547</f>
        <v>58.258218999999947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  <c r="M547" s="7">
        <f t="shared" si="80"/>
        <v>50</v>
      </c>
      <c r="N547" s="7">
        <f t="shared" si="81"/>
        <v>0</v>
      </c>
      <c r="O547" s="7">
        <f t="shared" si="82"/>
        <v>0</v>
      </c>
      <c r="P547" s="7">
        <f t="shared" si="83"/>
        <v>16.5</v>
      </c>
      <c r="Q547" s="8">
        <f t="shared" si="84"/>
        <v>19.975000000000001</v>
      </c>
      <c r="R547" s="8">
        <f t="shared" si="85"/>
        <v>14.125</v>
      </c>
      <c r="S547" s="8">
        <f t="shared" si="86"/>
        <v>14.925000000000001</v>
      </c>
      <c r="T547" s="8">
        <f t="shared" si="87"/>
        <v>16.625</v>
      </c>
      <c r="U547" s="7">
        <f t="shared" si="88"/>
        <v>16.341666666666669</v>
      </c>
      <c r="V547" s="7">
        <f t="shared" si="89"/>
        <v>16.412500000000001</v>
      </c>
    </row>
    <row r="548" spans="1:22" ht="13.5" x14ac:dyDescent="0.25">
      <c r="A548" s="3">
        <f>RSI!A548</f>
        <v>43102</v>
      </c>
      <c r="B548" s="2">
        <f>RSI!B548</f>
        <v>53.371200000000002</v>
      </c>
      <c r="C548" s="2">
        <f>RSI!I548</f>
        <v>11.81714712828898</v>
      </c>
      <c r="D548" s="2">
        <f>MACD!E548</f>
        <v>0.42886083668690844</v>
      </c>
      <c r="E548" s="2">
        <f>MACD!F548</f>
        <v>0.39559030085707875</v>
      </c>
      <c r="F548" s="2">
        <f>'Moving Avg'!D548</f>
        <v>53.371200000000002</v>
      </c>
      <c r="G548" s="2">
        <f>'Moving Avg'!F548</f>
        <v>54.143010000000018</v>
      </c>
      <c r="H548" s="2">
        <f>'Moving Avg'!G548</f>
        <v>55.308172000000006</v>
      </c>
      <c r="I548" s="2">
        <f>'Moving Avg'!H548</f>
        <v>58.223476999999939</v>
      </c>
      <c r="J548" s="5" t="str">
        <f>OBV!F548</f>
        <v>NEUTRAL</v>
      </c>
      <c r="K548" s="5" t="str">
        <f>OBV!G548</f>
        <v>NEUTRAL</v>
      </c>
      <c r="L548" s="5" t="str">
        <f>OBV!H548</f>
        <v>NEUTRAL</v>
      </c>
      <c r="M548" s="7">
        <f t="shared" si="80"/>
        <v>50</v>
      </c>
      <c r="N548" s="7">
        <f t="shared" si="81"/>
        <v>0</v>
      </c>
      <c r="O548" s="7">
        <f t="shared" si="82"/>
        <v>0</v>
      </c>
      <c r="P548" s="7">
        <f t="shared" si="83"/>
        <v>33</v>
      </c>
      <c r="Q548" s="8">
        <f t="shared" si="84"/>
        <v>22.45</v>
      </c>
      <c r="R548" s="8">
        <f t="shared" si="85"/>
        <v>18.25</v>
      </c>
      <c r="S548" s="8">
        <f t="shared" si="86"/>
        <v>22.35</v>
      </c>
      <c r="T548" s="8">
        <f t="shared" si="87"/>
        <v>20.75</v>
      </c>
      <c r="U548" s="7">
        <f t="shared" si="88"/>
        <v>21.016666666666669</v>
      </c>
      <c r="V548" s="7">
        <f t="shared" si="89"/>
        <v>20.950000000000003</v>
      </c>
    </row>
    <row r="549" spans="1:22" ht="13.5" x14ac:dyDescent="0.25">
      <c r="A549" s="3">
        <f>RSI!A549</f>
        <v>43103</v>
      </c>
      <c r="B549" s="2">
        <f>RSI!B549</f>
        <v>53.371200000000002</v>
      </c>
      <c r="C549" s="2">
        <f>RSI!I549</f>
        <v>11.81714712828898</v>
      </c>
      <c r="D549" s="2">
        <f>MACD!E549</f>
        <v>0.4612218314271459</v>
      </c>
      <c r="E549" s="2">
        <f>MACD!F549</f>
        <v>0.40871660697109224</v>
      </c>
      <c r="F549" s="2">
        <f>'Moving Avg'!D549</f>
        <v>53.371200000000002</v>
      </c>
      <c r="G549" s="2">
        <f>'Moving Avg'!F549</f>
        <v>54.083340000000021</v>
      </c>
      <c r="H549" s="2">
        <f>'Moving Avg'!G549</f>
        <v>55.284184000000003</v>
      </c>
      <c r="I549" s="2">
        <f>'Moving Avg'!H549</f>
        <v>58.18781099999994</v>
      </c>
      <c r="J549" s="5" t="str">
        <f>OBV!F549</f>
        <v>NEUTRAL</v>
      </c>
      <c r="K549" s="5" t="str">
        <f>OBV!G549</f>
        <v>NEUTRAL</v>
      </c>
      <c r="L549" s="5" t="str">
        <f>OBV!H549</f>
        <v>NEUTRAL</v>
      </c>
      <c r="M549" s="7">
        <f t="shared" si="80"/>
        <v>50</v>
      </c>
      <c r="N549" s="7">
        <f t="shared" si="81"/>
        <v>0</v>
      </c>
      <c r="O549" s="7">
        <f t="shared" si="82"/>
        <v>0</v>
      </c>
      <c r="P549" s="7">
        <f t="shared" si="83"/>
        <v>33</v>
      </c>
      <c r="Q549" s="8">
        <f t="shared" si="84"/>
        <v>22.45</v>
      </c>
      <c r="R549" s="8">
        <f t="shared" si="85"/>
        <v>18.25</v>
      </c>
      <c r="S549" s="8">
        <f t="shared" si="86"/>
        <v>22.35</v>
      </c>
      <c r="T549" s="8">
        <f t="shared" si="87"/>
        <v>20.75</v>
      </c>
      <c r="U549" s="7">
        <f t="shared" si="88"/>
        <v>21.016666666666669</v>
      </c>
      <c r="V549" s="7">
        <f t="shared" si="89"/>
        <v>20.950000000000003</v>
      </c>
    </row>
    <row r="550" spans="1:22" ht="13.5" x14ac:dyDescent="0.25">
      <c r="A550" s="3">
        <f>RSI!A550</f>
        <v>43104</v>
      </c>
      <c r="B550" s="2">
        <f>RSI!B550</f>
        <v>52.771500000000003</v>
      </c>
      <c r="C550" s="2">
        <f>RSI!I550</f>
        <v>8.0906678051978957</v>
      </c>
      <c r="D550" s="2">
        <f>MACD!E550</f>
        <v>0.53913689190537184</v>
      </c>
      <c r="E550" s="2">
        <f>MACD!F550</f>
        <v>0.4348006639579482</v>
      </c>
      <c r="F550" s="2">
        <f>'Moving Avg'!D550</f>
        <v>53.251260000000002</v>
      </c>
      <c r="G550" s="2">
        <f>'Moving Avg'!F550</f>
        <v>53.993385000000025</v>
      </c>
      <c r="H550" s="2">
        <f>'Moving Avg'!G550</f>
        <v>55.215820000000001</v>
      </c>
      <c r="I550" s="2">
        <f>'Moving Avg'!H550</f>
        <v>58.162759999999942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  <c r="M550" s="7">
        <f t="shared" si="80"/>
        <v>50</v>
      </c>
      <c r="N550" s="7">
        <f t="shared" si="81"/>
        <v>0</v>
      </c>
      <c r="O550" s="7">
        <f t="shared" si="82"/>
        <v>0</v>
      </c>
      <c r="P550" s="7">
        <f t="shared" si="83"/>
        <v>33</v>
      </c>
      <c r="Q550" s="8">
        <f t="shared" si="84"/>
        <v>22.45</v>
      </c>
      <c r="R550" s="8">
        <f t="shared" si="85"/>
        <v>18.25</v>
      </c>
      <c r="S550" s="8">
        <f t="shared" si="86"/>
        <v>22.35</v>
      </c>
      <c r="T550" s="8">
        <f t="shared" si="87"/>
        <v>20.75</v>
      </c>
      <c r="U550" s="7">
        <f t="shared" si="88"/>
        <v>21.016666666666669</v>
      </c>
      <c r="V550" s="7">
        <f t="shared" si="89"/>
        <v>20.950000000000003</v>
      </c>
    </row>
    <row r="551" spans="1:22" ht="13.5" x14ac:dyDescent="0.25">
      <c r="A551" s="3">
        <f>RSI!A551</f>
        <v>43105</v>
      </c>
      <c r="B551" s="2">
        <f>RSI!B551</f>
        <v>52.891500000000001</v>
      </c>
      <c r="C551" s="2">
        <f>RSI!I551</f>
        <v>13.938903016167771</v>
      </c>
      <c r="D551" s="2">
        <f>MACD!E551</f>
        <v>0.51680838496488946</v>
      </c>
      <c r="E551" s="2">
        <f>MACD!F551</f>
        <v>0.45120220815933648</v>
      </c>
      <c r="F551" s="2">
        <f>'Moving Avg'!D551</f>
        <v>53.155320000000003</v>
      </c>
      <c r="G551" s="2">
        <f>'Moving Avg'!F551</f>
        <v>53.909430000000022</v>
      </c>
      <c r="H551" s="2">
        <f>'Moving Avg'!G551</f>
        <v>55.149856000000007</v>
      </c>
      <c r="I551" s="2">
        <f>'Moving Avg'!H551</f>
        <v>58.138280999999942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  <c r="M551" s="7">
        <f t="shared" si="80"/>
        <v>50</v>
      </c>
      <c r="N551" s="7">
        <f t="shared" si="81"/>
        <v>0</v>
      </c>
      <c r="O551" s="7">
        <f t="shared" si="82"/>
        <v>0</v>
      </c>
      <c r="P551" s="7">
        <f t="shared" si="83"/>
        <v>16.5</v>
      </c>
      <c r="Q551" s="8">
        <f t="shared" si="84"/>
        <v>19.975000000000001</v>
      </c>
      <c r="R551" s="8">
        <f t="shared" si="85"/>
        <v>14.125</v>
      </c>
      <c r="S551" s="8">
        <f t="shared" si="86"/>
        <v>14.925000000000001</v>
      </c>
      <c r="T551" s="8">
        <f t="shared" si="87"/>
        <v>16.625</v>
      </c>
      <c r="U551" s="7">
        <f t="shared" si="88"/>
        <v>16.341666666666669</v>
      </c>
      <c r="V551" s="7">
        <f t="shared" si="89"/>
        <v>16.412500000000001</v>
      </c>
    </row>
    <row r="552" spans="1:22" ht="13.5" x14ac:dyDescent="0.25">
      <c r="A552" s="3">
        <f>RSI!A552</f>
        <v>43108</v>
      </c>
      <c r="B552" s="2">
        <f>RSI!B552</f>
        <v>52.891500000000001</v>
      </c>
      <c r="C552" s="2">
        <f>RSI!I552</f>
        <v>13.938903016167771</v>
      </c>
      <c r="D552" s="2">
        <f>MACD!E552</f>
        <v>0.5048027640290158</v>
      </c>
      <c r="E552" s="2">
        <f>MACD!F552</f>
        <v>0.46192231933327238</v>
      </c>
      <c r="F552" s="2">
        <f>'Moving Avg'!D552</f>
        <v>53.059379999999997</v>
      </c>
      <c r="G552" s="2">
        <f>'Moving Avg'!F552</f>
        <v>53.825475000000019</v>
      </c>
      <c r="H552" s="2">
        <f>'Moving Avg'!G552</f>
        <v>55.083892000000006</v>
      </c>
      <c r="I552" s="2">
        <f>'Moving Avg'!H552</f>
        <v>58.114221999999948</v>
      </c>
      <c r="J552" s="5" t="str">
        <f>OBV!F552</f>
        <v>BEARISH</v>
      </c>
      <c r="K552" s="5" t="str">
        <f>OBV!G552</f>
        <v>NEUTRAL</v>
      </c>
      <c r="L552" s="5" t="str">
        <f>OBV!H552</f>
        <v>CONFIRMED BEARISH</v>
      </c>
      <c r="M552" s="7">
        <f t="shared" si="80"/>
        <v>50</v>
      </c>
      <c r="N552" s="7">
        <f t="shared" si="81"/>
        <v>0</v>
      </c>
      <c r="O552" s="7">
        <f t="shared" si="82"/>
        <v>0</v>
      </c>
      <c r="P552" s="7">
        <f t="shared" si="83"/>
        <v>16.5</v>
      </c>
      <c r="Q552" s="8">
        <f t="shared" si="84"/>
        <v>19.975000000000001</v>
      </c>
      <c r="R552" s="8">
        <f t="shared" si="85"/>
        <v>14.125</v>
      </c>
      <c r="S552" s="8">
        <f t="shared" si="86"/>
        <v>14.925000000000001</v>
      </c>
      <c r="T552" s="8">
        <f t="shared" si="87"/>
        <v>16.625</v>
      </c>
      <c r="U552" s="7">
        <f t="shared" si="88"/>
        <v>16.341666666666669</v>
      </c>
      <c r="V552" s="7">
        <f t="shared" si="89"/>
        <v>16.412500000000001</v>
      </c>
    </row>
    <row r="553" spans="1:22" ht="13.5" x14ac:dyDescent="0.25">
      <c r="A553" s="3">
        <f>RSI!A553</f>
        <v>43109</v>
      </c>
      <c r="B553" s="2">
        <f>RSI!B553</f>
        <v>52.891500000000001</v>
      </c>
      <c r="C553" s="2">
        <f>RSI!I553</f>
        <v>13.938903016167771</v>
      </c>
      <c r="D553" s="2">
        <f>MACD!E553</f>
        <v>0.41053792980257242</v>
      </c>
      <c r="E553" s="2">
        <f>MACD!F553</f>
        <v>0.45164544142713242</v>
      </c>
      <c r="F553" s="2">
        <f>'Moving Avg'!D553</f>
        <v>52.963440000000006</v>
      </c>
      <c r="G553" s="2">
        <f>'Moving Avg'!F553</f>
        <v>53.742120000000014</v>
      </c>
      <c r="H553" s="2">
        <f>'Moving Avg'!G553</f>
        <v>55.017928000000012</v>
      </c>
      <c r="I553" s="2">
        <f>'Moving Avg'!H553</f>
        <v>58.081479499999951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  <c r="M553" s="7">
        <f t="shared" si="80"/>
        <v>50</v>
      </c>
      <c r="N553" s="7">
        <f t="shared" si="81"/>
        <v>100</v>
      </c>
      <c r="O553" s="7">
        <f t="shared" si="82"/>
        <v>0</v>
      </c>
      <c r="P553" s="7">
        <f t="shared" si="83"/>
        <v>16.5</v>
      </c>
      <c r="Q553" s="8">
        <f t="shared" si="84"/>
        <v>54.975000000000001</v>
      </c>
      <c r="R553" s="8">
        <f t="shared" si="85"/>
        <v>34.125</v>
      </c>
      <c r="S553" s="8">
        <f t="shared" si="86"/>
        <v>29.925000000000001</v>
      </c>
      <c r="T553" s="8">
        <f t="shared" si="87"/>
        <v>41.625</v>
      </c>
      <c r="U553" s="7">
        <f t="shared" si="88"/>
        <v>39.674999999999997</v>
      </c>
      <c r="V553" s="7">
        <f t="shared" si="89"/>
        <v>40.162499999999994</v>
      </c>
    </row>
    <row r="554" spans="1:22" ht="13.5" x14ac:dyDescent="0.25">
      <c r="A554" s="3">
        <f>RSI!A554</f>
        <v>43110</v>
      </c>
      <c r="B554" s="2">
        <f>RSI!B554</f>
        <v>51.308300000000003</v>
      </c>
      <c r="C554" s="2">
        <f>RSI!I554</f>
        <v>6.8044006739739729</v>
      </c>
      <c r="D554" s="2">
        <f>MACD!E554</f>
        <v>0.45474596076701346</v>
      </c>
      <c r="E554" s="2">
        <f>MACD!F554</f>
        <v>0.45226554529510865</v>
      </c>
      <c r="F554" s="2">
        <f>'Moving Avg'!D554</f>
        <v>52.550860000000014</v>
      </c>
      <c r="G554" s="2">
        <f>'Moving Avg'!F554</f>
        <v>53.579605000000001</v>
      </c>
      <c r="H554" s="2">
        <f>'Moving Avg'!G554</f>
        <v>54.920300000000005</v>
      </c>
      <c r="I554" s="2">
        <f>'Moving Avg'!H554</f>
        <v>58.032697499999955</v>
      </c>
      <c r="J554" s="5" t="str">
        <f>OBV!F554</f>
        <v>BEARISH</v>
      </c>
      <c r="K554" s="5" t="str">
        <f>OBV!G554</f>
        <v>NEUTRAL</v>
      </c>
      <c r="L554" s="5" t="str">
        <f>OBV!H554</f>
        <v>CONFIRMED BEARISH</v>
      </c>
      <c r="M554" s="7">
        <f t="shared" si="80"/>
        <v>50</v>
      </c>
      <c r="N554" s="7">
        <f t="shared" si="81"/>
        <v>0</v>
      </c>
      <c r="O554" s="7">
        <f t="shared" si="82"/>
        <v>0</v>
      </c>
      <c r="P554" s="7">
        <f t="shared" si="83"/>
        <v>16.5</v>
      </c>
      <c r="Q554" s="8">
        <f t="shared" si="84"/>
        <v>19.975000000000001</v>
      </c>
      <c r="R554" s="8">
        <f t="shared" si="85"/>
        <v>14.125</v>
      </c>
      <c r="S554" s="8">
        <f t="shared" si="86"/>
        <v>14.925000000000001</v>
      </c>
      <c r="T554" s="8">
        <f t="shared" si="87"/>
        <v>16.625</v>
      </c>
      <c r="U554" s="7">
        <f t="shared" si="88"/>
        <v>16.341666666666669</v>
      </c>
      <c r="V554" s="7">
        <f t="shared" si="89"/>
        <v>16.412500000000001</v>
      </c>
    </row>
    <row r="555" spans="1:22" ht="13.5" x14ac:dyDescent="0.25">
      <c r="A555" s="3">
        <f>RSI!A555</f>
        <v>43111</v>
      </c>
      <c r="B555" s="2">
        <f>RSI!B555</f>
        <v>51.308300000000003</v>
      </c>
      <c r="C555" s="2">
        <f>RSI!I555</f>
        <v>6.8044006739739729</v>
      </c>
      <c r="D555" s="2">
        <f>MACD!E555</f>
        <v>0.50770842422043927</v>
      </c>
      <c r="E555" s="2">
        <f>MACD!F555</f>
        <v>0.46335412108017482</v>
      </c>
      <c r="F555" s="2">
        <f>'Moving Avg'!D555</f>
        <v>52.258220000000009</v>
      </c>
      <c r="G555" s="2">
        <f>'Moving Avg'!F555</f>
        <v>53.417389999999997</v>
      </c>
      <c r="H555" s="2">
        <f>'Moving Avg'!G555</f>
        <v>54.822672000000011</v>
      </c>
      <c r="I555" s="2">
        <f>'Moving Avg'!H555</f>
        <v>57.98962999999997</v>
      </c>
      <c r="J555" s="5" t="str">
        <f>OBV!F555</f>
        <v>BULLISH</v>
      </c>
      <c r="K555" s="5" t="str">
        <f>OBV!G555</f>
        <v>NEUTRAL</v>
      </c>
      <c r="L555" s="5" t="str">
        <f>OBV!H555</f>
        <v>BULLISH DIVERGENCE</v>
      </c>
      <c r="M555" s="7">
        <f t="shared" si="80"/>
        <v>50</v>
      </c>
      <c r="N555" s="7">
        <f t="shared" si="81"/>
        <v>0</v>
      </c>
      <c r="O555" s="7">
        <f t="shared" si="82"/>
        <v>0</v>
      </c>
      <c r="P555" s="7">
        <f t="shared" si="83"/>
        <v>66.5</v>
      </c>
      <c r="Q555" s="8">
        <f t="shared" si="84"/>
        <v>27.475000000000001</v>
      </c>
      <c r="R555" s="8">
        <f t="shared" si="85"/>
        <v>26.625</v>
      </c>
      <c r="S555" s="8">
        <f t="shared" si="86"/>
        <v>37.424999999999997</v>
      </c>
      <c r="T555" s="8">
        <f t="shared" si="87"/>
        <v>29.125</v>
      </c>
      <c r="U555" s="7">
        <f t="shared" si="88"/>
        <v>30.508333333333336</v>
      </c>
      <c r="V555" s="7">
        <f t="shared" si="89"/>
        <v>30.162500000000001</v>
      </c>
    </row>
    <row r="556" spans="1:22" ht="13.5" x14ac:dyDescent="0.25">
      <c r="A556" s="3">
        <f>RSI!A556</f>
        <v>43112</v>
      </c>
      <c r="B556" s="2">
        <f>RSI!B556</f>
        <v>51.308300000000003</v>
      </c>
      <c r="C556" s="2">
        <f>RSI!I556</f>
        <v>6.8044006739739729</v>
      </c>
      <c r="D556" s="2">
        <f>MACD!E556</f>
        <v>0.56692621268999233</v>
      </c>
      <c r="E556" s="2">
        <f>MACD!F556</f>
        <v>0.48406853940213834</v>
      </c>
      <c r="F556" s="2">
        <f>'Moving Avg'!D556</f>
        <v>51.941580000000002</v>
      </c>
      <c r="G556" s="2">
        <f>'Moving Avg'!F556</f>
        <v>53.255174999999994</v>
      </c>
      <c r="H556" s="2">
        <f>'Moving Avg'!G556</f>
        <v>54.725044000000018</v>
      </c>
      <c r="I556" s="2">
        <f>'Moving Avg'!H556</f>
        <v>57.933088999999974</v>
      </c>
      <c r="J556" s="5" t="str">
        <f>OBV!F556</f>
        <v>BEARISH</v>
      </c>
      <c r="K556" s="5" t="str">
        <f>OBV!G556</f>
        <v>NEUTRAL</v>
      </c>
      <c r="L556" s="5" t="str">
        <f>OBV!H556</f>
        <v>CONFIRMED BEARISH</v>
      </c>
      <c r="M556" s="7">
        <f t="shared" si="80"/>
        <v>50</v>
      </c>
      <c r="N556" s="7">
        <f t="shared" si="81"/>
        <v>0</v>
      </c>
      <c r="O556" s="7">
        <f t="shared" si="82"/>
        <v>0</v>
      </c>
      <c r="P556" s="7">
        <f t="shared" si="83"/>
        <v>16.5</v>
      </c>
      <c r="Q556" s="8">
        <f t="shared" si="84"/>
        <v>19.975000000000001</v>
      </c>
      <c r="R556" s="8">
        <f t="shared" si="85"/>
        <v>14.125</v>
      </c>
      <c r="S556" s="8">
        <f t="shared" si="86"/>
        <v>14.925000000000001</v>
      </c>
      <c r="T556" s="8">
        <f t="shared" si="87"/>
        <v>16.625</v>
      </c>
      <c r="U556" s="7">
        <f t="shared" si="88"/>
        <v>16.341666666666669</v>
      </c>
      <c r="V556" s="7">
        <f t="shared" si="89"/>
        <v>16.412500000000001</v>
      </c>
    </row>
    <row r="557" spans="1:22" ht="13.5" x14ac:dyDescent="0.25">
      <c r="A557" s="3">
        <f>RSI!A557</f>
        <v>43115</v>
      </c>
      <c r="B557" s="2">
        <f>RSI!B557</f>
        <v>52.177799999999998</v>
      </c>
      <c r="C557" s="2">
        <f>RSI!I557</f>
        <v>31.022101203611143</v>
      </c>
      <c r="D557" s="2">
        <f>MACD!E557</f>
        <v>0.56596264282778463</v>
      </c>
      <c r="E557" s="2">
        <f>MACD!F557</f>
        <v>0.50044736008726765</v>
      </c>
      <c r="F557" s="2">
        <f>'Moving Avg'!D557</f>
        <v>51.798840000000006</v>
      </c>
      <c r="G557" s="2">
        <f>'Moving Avg'!F557</f>
        <v>53.136135000000003</v>
      </c>
      <c r="H557" s="2">
        <f>'Moving Avg'!G557</f>
        <v>54.64480600000001</v>
      </c>
      <c r="I557" s="2">
        <f>'Moving Avg'!H557</f>
        <v>57.880895499999973</v>
      </c>
      <c r="J557" s="5" t="str">
        <f>OBV!F557</f>
        <v>BULLISH</v>
      </c>
      <c r="K557" s="5" t="str">
        <f>OBV!G557</f>
        <v>NEUTRAL</v>
      </c>
      <c r="L557" s="5" t="str">
        <f>OBV!H557</f>
        <v>BULLISH DIVERGENCE</v>
      </c>
      <c r="M557" s="7">
        <f t="shared" si="80"/>
        <v>25</v>
      </c>
      <c r="N557" s="7">
        <f t="shared" si="81"/>
        <v>0</v>
      </c>
      <c r="O557" s="7">
        <f t="shared" si="82"/>
        <v>0</v>
      </c>
      <c r="P557" s="7">
        <f t="shared" si="83"/>
        <v>66.5</v>
      </c>
      <c r="Q557" s="8">
        <f t="shared" si="84"/>
        <v>18.725000000000001</v>
      </c>
      <c r="R557" s="8">
        <f t="shared" si="85"/>
        <v>21.625</v>
      </c>
      <c r="S557" s="8">
        <f t="shared" si="86"/>
        <v>33.674999999999997</v>
      </c>
      <c r="T557" s="8">
        <f t="shared" si="87"/>
        <v>22.875</v>
      </c>
      <c r="U557" s="7">
        <f t="shared" si="88"/>
        <v>24.675000000000001</v>
      </c>
      <c r="V557" s="7">
        <f t="shared" si="89"/>
        <v>24.225000000000001</v>
      </c>
    </row>
    <row r="558" spans="1:22" ht="13.5" x14ac:dyDescent="0.25">
      <c r="A558" s="3">
        <f>RSI!A558</f>
        <v>43116</v>
      </c>
      <c r="B558" s="2">
        <f>RSI!B558</f>
        <v>52.771500000000003</v>
      </c>
      <c r="C558" s="2">
        <f>RSI!I558</f>
        <v>42.088032398782552</v>
      </c>
      <c r="D558" s="2">
        <f>MACD!E558</f>
        <v>0.5283802146699017</v>
      </c>
      <c r="E558" s="2">
        <f>MACD!F558</f>
        <v>0.50603393100379446</v>
      </c>
      <c r="F558" s="2">
        <f>'Moving Avg'!D558</f>
        <v>51.774839999999998</v>
      </c>
      <c r="G558" s="2">
        <f>'Moving Avg'!F558</f>
        <v>53.047379999999997</v>
      </c>
      <c r="H558" s="2">
        <f>'Moving Avg'!G558</f>
        <v>54.576442000000007</v>
      </c>
      <c r="I558" s="2">
        <f>'Moving Avg'!H558</f>
        <v>57.831670499999973</v>
      </c>
      <c r="J558" s="5" t="str">
        <f>OBV!F558</f>
        <v>BULLISH</v>
      </c>
      <c r="K558" s="5" t="str">
        <f>OBV!G558</f>
        <v>WEAK</v>
      </c>
      <c r="L558" s="5" t="str">
        <f>OBV!H558</f>
        <v>BULLISH DIVERGENCE</v>
      </c>
      <c r="M558" s="7">
        <f t="shared" si="80"/>
        <v>25</v>
      </c>
      <c r="N558" s="7">
        <f t="shared" si="81"/>
        <v>0</v>
      </c>
      <c r="O558" s="7">
        <f t="shared" si="82"/>
        <v>0</v>
      </c>
      <c r="P558" s="7">
        <f t="shared" si="83"/>
        <v>50</v>
      </c>
      <c r="Q558" s="8">
        <f t="shared" si="84"/>
        <v>16.25</v>
      </c>
      <c r="R558" s="8">
        <f t="shared" si="85"/>
        <v>17.5</v>
      </c>
      <c r="S558" s="8">
        <f t="shared" si="86"/>
        <v>26.25</v>
      </c>
      <c r="T558" s="8">
        <f t="shared" si="87"/>
        <v>18.75</v>
      </c>
      <c r="U558" s="7">
        <f t="shared" si="88"/>
        <v>20</v>
      </c>
      <c r="V558" s="7">
        <f t="shared" si="89"/>
        <v>19.6875</v>
      </c>
    </row>
    <row r="559" spans="1:22" ht="13.5" x14ac:dyDescent="0.25">
      <c r="A559" s="3">
        <f>RSI!A559</f>
        <v>43117</v>
      </c>
      <c r="B559" s="2">
        <f>RSI!B559</f>
        <v>52.771500000000003</v>
      </c>
      <c r="C559" s="2">
        <f>RSI!I559</f>
        <v>42.088032398782552</v>
      </c>
      <c r="D559" s="2">
        <f>MACD!E559</f>
        <v>0.49974805341036443</v>
      </c>
      <c r="E559" s="2">
        <f>MACD!F559</f>
        <v>0.50477675548510847</v>
      </c>
      <c r="F559" s="2">
        <f>'Moving Avg'!D559</f>
        <v>52.067480000000003</v>
      </c>
      <c r="G559" s="2">
        <f>'Moving Avg'!F559</f>
        <v>52.958625000000005</v>
      </c>
      <c r="H559" s="2">
        <f>'Moving Avg'!G559</f>
        <v>54.508078000000005</v>
      </c>
      <c r="I559" s="2">
        <f>'Moving Avg'!H559</f>
        <v>57.787403499999975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  <c r="M559" s="7">
        <f t="shared" si="80"/>
        <v>25</v>
      </c>
      <c r="N559" s="7">
        <f t="shared" si="81"/>
        <v>45</v>
      </c>
      <c r="O559" s="7">
        <f t="shared" si="82"/>
        <v>0</v>
      </c>
      <c r="P559" s="7">
        <f t="shared" si="83"/>
        <v>67</v>
      </c>
      <c r="Q559" s="8">
        <f t="shared" si="84"/>
        <v>34.549999999999997</v>
      </c>
      <c r="R559" s="8">
        <f t="shared" si="85"/>
        <v>30.75</v>
      </c>
      <c r="S559" s="8">
        <f t="shared" si="86"/>
        <v>40.650000000000006</v>
      </c>
      <c r="T559" s="8">
        <f t="shared" si="87"/>
        <v>34.25</v>
      </c>
      <c r="U559" s="7">
        <f t="shared" si="88"/>
        <v>35.31666666666667</v>
      </c>
      <c r="V559" s="7">
        <f t="shared" si="89"/>
        <v>35.049999999999997</v>
      </c>
    </row>
    <row r="560" spans="1:22" ht="13.5" x14ac:dyDescent="0.25">
      <c r="A560" s="3">
        <f>RSI!A560</f>
        <v>43118</v>
      </c>
      <c r="B560" s="2">
        <f>RSI!B560</f>
        <v>52.171900000000001</v>
      </c>
      <c r="C560" s="2">
        <f>RSI!I560</f>
        <v>35.430423353608376</v>
      </c>
      <c r="D560" s="2">
        <f>MACD!E560</f>
        <v>0.43060777831060193</v>
      </c>
      <c r="E560" s="2">
        <f>MACD!F560</f>
        <v>0.48994296005020715</v>
      </c>
      <c r="F560" s="2">
        <f>'Moving Avg'!D560</f>
        <v>52.240200000000002</v>
      </c>
      <c r="G560" s="2">
        <f>'Moving Avg'!F560</f>
        <v>52.839890000000004</v>
      </c>
      <c r="H560" s="2">
        <f>'Moving Avg'!G560</f>
        <v>54.427722000000003</v>
      </c>
      <c r="I560" s="2">
        <f>'Moving Avg'!H560</f>
        <v>57.740138499999986</v>
      </c>
      <c r="J560" s="5" t="str">
        <f>OBV!F560</f>
        <v>BULLISH</v>
      </c>
      <c r="K560" s="5" t="str">
        <f>OBV!G560</f>
        <v>NEUTRAL</v>
      </c>
      <c r="L560" s="5" t="str">
        <f>OBV!H560</f>
        <v>CONFIRMED BULLISH</v>
      </c>
      <c r="M560" s="7">
        <f t="shared" si="80"/>
        <v>25</v>
      </c>
      <c r="N560" s="7">
        <f t="shared" si="81"/>
        <v>100</v>
      </c>
      <c r="O560" s="7">
        <f t="shared" si="82"/>
        <v>0</v>
      </c>
      <c r="P560" s="7">
        <f t="shared" si="83"/>
        <v>83.5</v>
      </c>
      <c r="Q560" s="8">
        <f t="shared" si="84"/>
        <v>56.274999999999999</v>
      </c>
      <c r="R560" s="8">
        <f t="shared" si="85"/>
        <v>45.875</v>
      </c>
      <c r="S560" s="8">
        <f t="shared" si="86"/>
        <v>56.325000000000003</v>
      </c>
      <c r="T560" s="8">
        <f t="shared" si="87"/>
        <v>52.125</v>
      </c>
      <c r="U560" s="7">
        <f t="shared" si="88"/>
        <v>52.82500000000001</v>
      </c>
      <c r="V560" s="7">
        <f t="shared" si="89"/>
        <v>52.650000000000006</v>
      </c>
    </row>
    <row r="561" spans="1:22" ht="13.5" x14ac:dyDescent="0.25">
      <c r="A561" s="3">
        <f>RSI!A561</f>
        <v>43119</v>
      </c>
      <c r="B561" s="2">
        <f>RSI!B561</f>
        <v>51.5122</v>
      </c>
      <c r="C561" s="2">
        <f>RSI!I561</f>
        <v>29.838012171309543</v>
      </c>
      <c r="D561" s="2">
        <f>MACD!E561</f>
        <v>0.44569208951951111</v>
      </c>
      <c r="E561" s="2">
        <f>MACD!F561</f>
        <v>0.48109278594406801</v>
      </c>
      <c r="F561" s="2">
        <f>'Moving Avg'!D561</f>
        <v>52.28098</v>
      </c>
      <c r="G561" s="2">
        <f>'Moving Avg'!F561</f>
        <v>52.716954999999999</v>
      </c>
      <c r="H561" s="2">
        <f>'Moving Avg'!G561</f>
        <v>54.334172000000009</v>
      </c>
      <c r="I561" s="2">
        <f>'Moving Avg'!H561</f>
        <v>57.689574999999977</v>
      </c>
      <c r="J561" s="5" t="str">
        <f>OBV!F561</f>
        <v>BEARISH</v>
      </c>
      <c r="K561" s="5" t="str">
        <f>OBV!G561</f>
        <v>NEUTRAL</v>
      </c>
      <c r="L561" s="5" t="str">
        <f>OBV!H561</f>
        <v>BEARISH DIVERGENCE</v>
      </c>
      <c r="M561" s="7">
        <f t="shared" si="80"/>
        <v>50</v>
      </c>
      <c r="N561" s="7">
        <f t="shared" si="81"/>
        <v>100</v>
      </c>
      <c r="O561" s="7">
        <f t="shared" si="82"/>
        <v>0</v>
      </c>
      <c r="P561" s="7">
        <f t="shared" si="83"/>
        <v>16.5</v>
      </c>
      <c r="Q561" s="8">
        <f t="shared" si="84"/>
        <v>54.975000000000001</v>
      </c>
      <c r="R561" s="8">
        <f t="shared" si="85"/>
        <v>34.125</v>
      </c>
      <c r="S561" s="8">
        <f t="shared" si="86"/>
        <v>29.925000000000001</v>
      </c>
      <c r="T561" s="8">
        <f t="shared" si="87"/>
        <v>41.625</v>
      </c>
      <c r="U561" s="7">
        <f t="shared" si="88"/>
        <v>39.674999999999997</v>
      </c>
      <c r="V561" s="7">
        <f t="shared" si="89"/>
        <v>40.162499999999994</v>
      </c>
    </row>
    <row r="562" spans="1:22" ht="13.5" x14ac:dyDescent="0.25">
      <c r="A562" s="3">
        <f>RSI!A562</f>
        <v>43122</v>
      </c>
      <c r="B562" s="2">
        <f>RSI!B562</f>
        <v>52.771500000000003</v>
      </c>
      <c r="C562" s="2">
        <f>RSI!I562</f>
        <v>47.02683329119133</v>
      </c>
      <c r="D562" s="2">
        <f>MACD!E562</f>
        <v>0.37486820696785372</v>
      </c>
      <c r="E562" s="2">
        <f>MACD!F562</f>
        <v>0.45984787014882522</v>
      </c>
      <c r="F562" s="2">
        <f>'Moving Avg'!D562</f>
        <v>52.399720000000002</v>
      </c>
      <c r="G562" s="2">
        <f>'Moving Avg'!F562</f>
        <v>52.657285000000002</v>
      </c>
      <c r="H562" s="2">
        <f>'Moving Avg'!G562</f>
        <v>54.265808000000007</v>
      </c>
      <c r="I562" s="2">
        <f>'Moving Avg'!H562</f>
        <v>57.645307999999986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  <c r="M562" s="7">
        <f t="shared" si="80"/>
        <v>25</v>
      </c>
      <c r="N562" s="7">
        <f t="shared" si="81"/>
        <v>100</v>
      </c>
      <c r="O562" s="7">
        <f t="shared" si="82"/>
        <v>0</v>
      </c>
      <c r="P562" s="7">
        <f t="shared" si="83"/>
        <v>16.5</v>
      </c>
      <c r="Q562" s="8">
        <f t="shared" si="84"/>
        <v>46.225000000000001</v>
      </c>
      <c r="R562" s="8">
        <f t="shared" si="85"/>
        <v>29.125</v>
      </c>
      <c r="S562" s="8">
        <f t="shared" si="86"/>
        <v>26.175000000000001</v>
      </c>
      <c r="T562" s="8">
        <f t="shared" si="87"/>
        <v>35.375</v>
      </c>
      <c r="U562" s="7">
        <f t="shared" si="88"/>
        <v>33.841666666666661</v>
      </c>
      <c r="V562" s="7">
        <f t="shared" si="89"/>
        <v>34.224999999999994</v>
      </c>
    </row>
    <row r="563" spans="1:22" ht="13.5" x14ac:dyDescent="0.25">
      <c r="A563" s="3">
        <f>RSI!A563</f>
        <v>43123</v>
      </c>
      <c r="B563" s="2">
        <f>RSI!B563</f>
        <v>52.771500000000003</v>
      </c>
      <c r="C563" s="2">
        <f>RSI!I563</f>
        <v>47.026833291191316</v>
      </c>
      <c r="D563" s="2">
        <f>MACD!E563</f>
        <v>0.31647492910581576</v>
      </c>
      <c r="E563" s="2">
        <f>MACD!F563</f>
        <v>0.43117328194022336</v>
      </c>
      <c r="F563" s="2">
        <f>'Moving Avg'!D563</f>
        <v>52.399720000000002</v>
      </c>
      <c r="G563" s="2">
        <f>'Moving Avg'!F563</f>
        <v>52.627300000000012</v>
      </c>
      <c r="H563" s="2">
        <f>'Moving Avg'!G563</f>
        <v>54.197444000000004</v>
      </c>
      <c r="I563" s="2">
        <f>'Moving Avg'!H563</f>
        <v>57.601040999999988</v>
      </c>
      <c r="J563" s="5" t="str">
        <f>OBV!F563</f>
        <v>BEARISH</v>
      </c>
      <c r="K563" s="5" t="str">
        <f>OBV!G563</f>
        <v>STRONG</v>
      </c>
      <c r="L563" s="5" t="str">
        <f>OBV!H563</f>
        <v>NEUTRAL</v>
      </c>
      <c r="M563" s="7">
        <f t="shared" si="80"/>
        <v>25</v>
      </c>
      <c r="N563" s="7">
        <f t="shared" si="81"/>
        <v>100</v>
      </c>
      <c r="O563" s="7">
        <f t="shared" si="82"/>
        <v>0</v>
      </c>
      <c r="P563" s="7">
        <f t="shared" si="83"/>
        <v>33</v>
      </c>
      <c r="Q563" s="8">
        <f t="shared" si="84"/>
        <v>48.7</v>
      </c>
      <c r="R563" s="8">
        <f t="shared" si="85"/>
        <v>33.25</v>
      </c>
      <c r="S563" s="8">
        <f t="shared" si="86"/>
        <v>33.6</v>
      </c>
      <c r="T563" s="8">
        <f t="shared" si="87"/>
        <v>39.5</v>
      </c>
      <c r="U563" s="7">
        <f t="shared" si="88"/>
        <v>38.516666666666673</v>
      </c>
      <c r="V563" s="7">
        <f t="shared" si="89"/>
        <v>38.762500000000003</v>
      </c>
    </row>
    <row r="564" spans="1:22" ht="13.5" x14ac:dyDescent="0.25">
      <c r="A564" s="3">
        <f>RSI!A564</f>
        <v>43124</v>
      </c>
      <c r="B564" s="2">
        <f>RSI!B564</f>
        <v>52.171900000000001</v>
      </c>
      <c r="C564" s="2">
        <f>RSI!I564</f>
        <v>41.422973444049035</v>
      </c>
      <c r="D564" s="2">
        <f>MACD!E564</f>
        <v>6.9331763497601173E-2</v>
      </c>
      <c r="E564" s="2">
        <f>MACD!F564</f>
        <v>0.35880497825169894</v>
      </c>
      <c r="F564" s="2">
        <f>'Moving Avg'!D564</f>
        <v>52.279800000000002</v>
      </c>
      <c r="G564" s="2">
        <f>'Moving Avg'!F564</f>
        <v>52.567335000000014</v>
      </c>
      <c r="H564" s="2">
        <f>'Moving Avg'!G564</f>
        <v>54.117088000000003</v>
      </c>
      <c r="I564" s="2">
        <f>'Moving Avg'!H564</f>
        <v>57.553775999999971</v>
      </c>
      <c r="J564" s="5" t="str">
        <f>OBV!F564</f>
        <v>BEARISH</v>
      </c>
      <c r="K564" s="5" t="str">
        <f>OBV!G564</f>
        <v>STRONG</v>
      </c>
      <c r="L564" s="5" t="str">
        <f>OBV!H564</f>
        <v>CONFIRMED BEARISH</v>
      </c>
      <c r="M564" s="7">
        <f t="shared" si="80"/>
        <v>25</v>
      </c>
      <c r="N564" s="7">
        <f t="shared" si="81"/>
        <v>100</v>
      </c>
      <c r="O564" s="7">
        <f t="shared" si="82"/>
        <v>0</v>
      </c>
      <c r="P564" s="7">
        <f t="shared" si="83"/>
        <v>33</v>
      </c>
      <c r="Q564" s="8">
        <f t="shared" si="84"/>
        <v>48.7</v>
      </c>
      <c r="R564" s="8">
        <f t="shared" si="85"/>
        <v>33.25</v>
      </c>
      <c r="S564" s="8">
        <f t="shared" si="86"/>
        <v>33.6</v>
      </c>
      <c r="T564" s="8">
        <f t="shared" si="87"/>
        <v>39.5</v>
      </c>
      <c r="U564" s="7">
        <f t="shared" si="88"/>
        <v>38.516666666666673</v>
      </c>
      <c r="V564" s="7">
        <f t="shared" si="89"/>
        <v>38.762500000000003</v>
      </c>
    </row>
    <row r="565" spans="1:22" ht="13.5" x14ac:dyDescent="0.25">
      <c r="A565" s="3">
        <f>RSI!A565</f>
        <v>43125</v>
      </c>
      <c r="B565" s="2">
        <f>RSI!B565</f>
        <v>50.372799999999998</v>
      </c>
      <c r="C565" s="2">
        <f>RSI!I565</f>
        <v>29.907151458466231</v>
      </c>
      <c r="D565" s="2">
        <f>MACD!E565</f>
        <v>-1.663956149833723E-3</v>
      </c>
      <c r="E565" s="2">
        <f>MACD!F565</f>
        <v>0.28671119137139239</v>
      </c>
      <c r="F565" s="2">
        <f>'Moving Avg'!D565</f>
        <v>51.919979999999995</v>
      </c>
      <c r="G565" s="2">
        <f>'Moving Avg'!F565</f>
        <v>52.41741500000002</v>
      </c>
      <c r="H565" s="2">
        <f>'Moving Avg'!G565</f>
        <v>54.000749999999996</v>
      </c>
      <c r="I565" s="2">
        <f>'Moving Avg'!H565</f>
        <v>57.511380999999965</v>
      </c>
      <c r="J565" s="5" t="str">
        <f>OBV!F565</f>
        <v>BEARISH</v>
      </c>
      <c r="K565" s="5" t="str">
        <f>OBV!G565</f>
        <v>STRONG</v>
      </c>
      <c r="L565" s="5" t="str">
        <f>OBV!H565</f>
        <v>CONFIRMED BEARISH</v>
      </c>
      <c r="M565" s="7">
        <f t="shared" si="80"/>
        <v>50</v>
      </c>
      <c r="N565" s="7">
        <f t="shared" si="81"/>
        <v>100</v>
      </c>
      <c r="O565" s="7">
        <f t="shared" si="82"/>
        <v>0</v>
      </c>
      <c r="P565" s="7">
        <f t="shared" si="83"/>
        <v>33</v>
      </c>
      <c r="Q565" s="8">
        <f t="shared" si="84"/>
        <v>57.45</v>
      </c>
      <c r="R565" s="8">
        <f t="shared" si="85"/>
        <v>38.25</v>
      </c>
      <c r="S565" s="8">
        <f t="shared" si="86"/>
        <v>37.35</v>
      </c>
      <c r="T565" s="8">
        <f t="shared" si="87"/>
        <v>45.75</v>
      </c>
      <c r="U565" s="7">
        <f t="shared" si="88"/>
        <v>44.35</v>
      </c>
      <c r="V565" s="7">
        <f t="shared" si="89"/>
        <v>44.7</v>
      </c>
    </row>
    <row r="566" spans="1:22" ht="13.5" x14ac:dyDescent="0.25">
      <c r="A566" s="3">
        <f>RSI!A566</f>
        <v>43126</v>
      </c>
      <c r="B566" s="2">
        <f>RSI!B566</f>
        <v>50.372799999999998</v>
      </c>
      <c r="C566" s="2">
        <f>RSI!I566</f>
        <v>29.907151458466245</v>
      </c>
      <c r="D566" s="2">
        <f>MACD!E566</f>
        <v>-4.6607452099820534E-2</v>
      </c>
      <c r="E566" s="2">
        <f>MACD!F566</f>
        <v>0.22004746267714981</v>
      </c>
      <c r="F566" s="2">
        <f>'Moving Avg'!D566</f>
        <v>51.692099999999996</v>
      </c>
      <c r="G566" s="2">
        <f>'Moving Avg'!F566</f>
        <v>52.267495000000018</v>
      </c>
      <c r="H566" s="2">
        <f>'Moving Avg'!G566</f>
        <v>53.884531999999993</v>
      </c>
      <c r="I566" s="2">
        <f>'Moving Avg'!H566</f>
        <v>57.468985999999958</v>
      </c>
      <c r="J566" s="5" t="str">
        <f>OBV!F566</f>
        <v>BEARISH</v>
      </c>
      <c r="K566" s="5" t="str">
        <f>OBV!G566</f>
        <v>STRONG</v>
      </c>
      <c r="L566" s="5" t="str">
        <f>OBV!H566</f>
        <v>CONFIRMED BEARISH</v>
      </c>
      <c r="M566" s="7">
        <f t="shared" si="80"/>
        <v>50</v>
      </c>
      <c r="N566" s="7">
        <f t="shared" si="81"/>
        <v>100</v>
      </c>
      <c r="O566" s="7">
        <f t="shared" si="82"/>
        <v>0</v>
      </c>
      <c r="P566" s="7">
        <f t="shared" si="83"/>
        <v>33</v>
      </c>
      <c r="Q566" s="8">
        <f t="shared" si="84"/>
        <v>57.45</v>
      </c>
      <c r="R566" s="8">
        <f t="shared" si="85"/>
        <v>38.25</v>
      </c>
      <c r="S566" s="8">
        <f t="shared" si="86"/>
        <v>37.35</v>
      </c>
      <c r="T566" s="8">
        <f t="shared" si="87"/>
        <v>45.75</v>
      </c>
      <c r="U566" s="7">
        <f t="shared" si="88"/>
        <v>44.35</v>
      </c>
      <c r="V566" s="7">
        <f t="shared" si="89"/>
        <v>44.7</v>
      </c>
    </row>
    <row r="567" spans="1:22" ht="13.5" x14ac:dyDescent="0.25">
      <c r="A567" s="3">
        <f>RSI!A567</f>
        <v>43129</v>
      </c>
      <c r="B567" s="2">
        <f>RSI!B567</f>
        <v>50.372799999999998</v>
      </c>
      <c r="C567" s="2">
        <f>RSI!I567</f>
        <v>29.907151458466245</v>
      </c>
      <c r="D567" s="2">
        <f>MACD!E567</f>
        <v>6.3141745684085038E-2</v>
      </c>
      <c r="E567" s="2">
        <f>MACD!F567</f>
        <v>0.18866631927853686</v>
      </c>
      <c r="F567" s="2">
        <f>'Moving Avg'!D567</f>
        <v>51.21235999999999</v>
      </c>
      <c r="G567" s="2">
        <f>'Moving Avg'!F567</f>
        <v>52.117575000000024</v>
      </c>
      <c r="H567" s="2">
        <f>'Moving Avg'!G567</f>
        <v>53.76831399999999</v>
      </c>
      <c r="I567" s="2">
        <f>'Moving Avg'!H567</f>
        <v>57.426590999999952</v>
      </c>
      <c r="J567" s="5" t="str">
        <f>OBV!F567</f>
        <v>BEARISH</v>
      </c>
      <c r="K567" s="5" t="str">
        <f>OBV!G567</f>
        <v>STRONG</v>
      </c>
      <c r="L567" s="5" t="str">
        <f>OBV!H567</f>
        <v>CONFIRMED BEARISH</v>
      </c>
      <c r="M567" s="7">
        <f t="shared" si="80"/>
        <v>50</v>
      </c>
      <c r="N567" s="7">
        <f t="shared" si="81"/>
        <v>100</v>
      </c>
      <c r="O567" s="7">
        <f t="shared" si="82"/>
        <v>0</v>
      </c>
      <c r="P567" s="7">
        <f t="shared" si="83"/>
        <v>33</v>
      </c>
      <c r="Q567" s="8">
        <f t="shared" si="84"/>
        <v>57.45</v>
      </c>
      <c r="R567" s="8">
        <f t="shared" si="85"/>
        <v>38.25</v>
      </c>
      <c r="S567" s="8">
        <f t="shared" si="86"/>
        <v>37.35</v>
      </c>
      <c r="T567" s="8">
        <f t="shared" si="87"/>
        <v>45.75</v>
      </c>
      <c r="U567" s="7">
        <f t="shared" si="88"/>
        <v>44.35</v>
      </c>
      <c r="V567" s="7">
        <f t="shared" si="89"/>
        <v>44.7</v>
      </c>
    </row>
    <row r="568" spans="1:22" ht="13.5" x14ac:dyDescent="0.25">
      <c r="A568" s="3">
        <f>RSI!A568</f>
        <v>43130</v>
      </c>
      <c r="B568" s="2">
        <f>RSI!B568</f>
        <v>50.372799999999998</v>
      </c>
      <c r="C568" s="2">
        <f>RSI!I568</f>
        <v>29.907151458466245</v>
      </c>
      <c r="D568" s="2">
        <f>MACD!E568</f>
        <v>0.26031628245855387</v>
      </c>
      <c r="E568" s="2">
        <f>MACD!F568</f>
        <v>0.20299631191454029</v>
      </c>
      <c r="F568" s="2">
        <f>'Moving Avg'!D568</f>
        <v>50.732619999999997</v>
      </c>
      <c r="G568" s="2">
        <f>'Moving Avg'!F568</f>
        <v>51.967655000000001</v>
      </c>
      <c r="H568" s="2">
        <f>'Moving Avg'!G568</f>
        <v>53.652095999999986</v>
      </c>
      <c r="I568" s="2">
        <f>'Moving Avg'!H568</f>
        <v>57.384195999999946</v>
      </c>
      <c r="J568" s="5" t="str">
        <f>OBV!F568</f>
        <v>BEARISH</v>
      </c>
      <c r="K568" s="5" t="str">
        <f>OBV!G568</f>
        <v>STRONG</v>
      </c>
      <c r="L568" s="5" t="str">
        <f>OBV!H568</f>
        <v>CONFIRMED BEARISH</v>
      </c>
      <c r="M568" s="7">
        <f t="shared" si="80"/>
        <v>50</v>
      </c>
      <c r="N568" s="7">
        <f t="shared" si="81"/>
        <v>0</v>
      </c>
      <c r="O568" s="7">
        <f t="shared" si="82"/>
        <v>0</v>
      </c>
      <c r="P568" s="7">
        <f t="shared" si="83"/>
        <v>33</v>
      </c>
      <c r="Q568" s="8">
        <f t="shared" si="84"/>
        <v>22.45</v>
      </c>
      <c r="R568" s="8">
        <f t="shared" si="85"/>
        <v>18.25</v>
      </c>
      <c r="S568" s="8">
        <f t="shared" si="86"/>
        <v>22.35</v>
      </c>
      <c r="T568" s="8">
        <f t="shared" si="87"/>
        <v>20.75</v>
      </c>
      <c r="U568" s="7">
        <f t="shared" si="88"/>
        <v>21.016666666666669</v>
      </c>
      <c r="V568" s="7">
        <f t="shared" si="89"/>
        <v>20.950000000000003</v>
      </c>
    </row>
    <row r="569" spans="1:22" ht="13.5" x14ac:dyDescent="0.25">
      <c r="A569" s="3">
        <f>RSI!A569</f>
        <v>43131</v>
      </c>
      <c r="B569" s="2">
        <f>RSI!B569</f>
        <v>50.354799999999997</v>
      </c>
      <c r="C569" s="2">
        <f>RSI!I569</f>
        <v>29.79568019806247</v>
      </c>
      <c r="D569" s="2">
        <f>MACD!E569</f>
        <v>0.44050013568688229</v>
      </c>
      <c r="E569" s="2">
        <f>MACD!F569</f>
        <v>0.25049707666900872</v>
      </c>
      <c r="F569" s="2">
        <f>'Moving Avg'!D569</f>
        <v>50.369199999999999</v>
      </c>
      <c r="G569" s="2">
        <f>'Moving Avg'!F569</f>
        <v>51.816835000000012</v>
      </c>
      <c r="H569" s="2">
        <f>'Moving Avg'!G569</f>
        <v>53.536597999999984</v>
      </c>
      <c r="I569" s="2">
        <f>'Moving Avg'!H569</f>
        <v>57.333167499999945</v>
      </c>
      <c r="J569" s="5" t="str">
        <f>OBV!F569</f>
        <v>BEARISH</v>
      </c>
      <c r="K569" s="5" t="str">
        <f>OBV!G569</f>
        <v>STRONG</v>
      </c>
      <c r="L569" s="5" t="str">
        <f>OBV!H569</f>
        <v>CONFIRMED BEARISH</v>
      </c>
      <c r="M569" s="7">
        <f t="shared" si="80"/>
        <v>50</v>
      </c>
      <c r="N569" s="7">
        <f t="shared" si="81"/>
        <v>0</v>
      </c>
      <c r="O569" s="7">
        <f t="shared" si="82"/>
        <v>0</v>
      </c>
      <c r="P569" s="7">
        <f t="shared" si="83"/>
        <v>33</v>
      </c>
      <c r="Q569" s="8">
        <f t="shared" si="84"/>
        <v>22.45</v>
      </c>
      <c r="R569" s="8">
        <f t="shared" si="85"/>
        <v>18.25</v>
      </c>
      <c r="S569" s="8">
        <f t="shared" si="86"/>
        <v>22.35</v>
      </c>
      <c r="T569" s="8">
        <f t="shared" si="87"/>
        <v>20.75</v>
      </c>
      <c r="U569" s="7">
        <f t="shared" si="88"/>
        <v>21.016666666666669</v>
      </c>
      <c r="V569" s="7">
        <f t="shared" si="89"/>
        <v>20.950000000000003</v>
      </c>
    </row>
    <row r="570" spans="1:22" ht="13.5" x14ac:dyDescent="0.25">
      <c r="A570" s="3">
        <f>RSI!A570</f>
        <v>43132</v>
      </c>
      <c r="B570" s="2">
        <f>RSI!B570</f>
        <v>50.354799999999997</v>
      </c>
      <c r="C570" s="2">
        <f>RSI!I570</f>
        <v>29.79568019806247</v>
      </c>
      <c r="D570" s="2">
        <f>MACD!E570</f>
        <v>0.51194446359298951</v>
      </c>
      <c r="E570" s="2">
        <f>MACD!F570</f>
        <v>0.30278655405380489</v>
      </c>
      <c r="F570" s="2">
        <f>'Moving Avg'!D570</f>
        <v>50.365600000000008</v>
      </c>
      <c r="G570" s="2">
        <f>'Moving Avg'!F570</f>
        <v>51.696000000000005</v>
      </c>
      <c r="H570" s="2">
        <f>'Moving Avg'!G570</f>
        <v>53.421099999999988</v>
      </c>
      <c r="I570" s="2">
        <f>'Moving Avg'!H570</f>
        <v>57.282138999999937</v>
      </c>
      <c r="J570" s="5" t="str">
        <f>OBV!F570</f>
        <v>BEARISH</v>
      </c>
      <c r="K570" s="5" t="str">
        <f>OBV!G570</f>
        <v>NEUTRAL</v>
      </c>
      <c r="L570" s="5" t="str">
        <f>OBV!H570</f>
        <v>CONFIRMED BEARISH</v>
      </c>
      <c r="M570" s="7">
        <f t="shared" si="80"/>
        <v>50</v>
      </c>
      <c r="N570" s="7">
        <f t="shared" si="81"/>
        <v>0</v>
      </c>
      <c r="O570" s="7">
        <f t="shared" si="82"/>
        <v>0</v>
      </c>
      <c r="P570" s="7">
        <f t="shared" si="83"/>
        <v>16.5</v>
      </c>
      <c r="Q570" s="8">
        <f t="shared" si="84"/>
        <v>19.975000000000001</v>
      </c>
      <c r="R570" s="8">
        <f t="shared" si="85"/>
        <v>14.125</v>
      </c>
      <c r="S570" s="8">
        <f t="shared" si="86"/>
        <v>14.925000000000001</v>
      </c>
      <c r="T570" s="8">
        <f t="shared" si="87"/>
        <v>16.625</v>
      </c>
      <c r="U570" s="7">
        <f t="shared" si="88"/>
        <v>16.341666666666669</v>
      </c>
      <c r="V570" s="7">
        <f t="shared" si="89"/>
        <v>16.412500000000001</v>
      </c>
    </row>
    <row r="571" spans="1:22" ht="13.5" x14ac:dyDescent="0.25">
      <c r="A571" s="3">
        <f>RSI!A571</f>
        <v>43133</v>
      </c>
      <c r="B571" s="2">
        <f>RSI!B571</f>
        <v>49.773099999999999</v>
      </c>
      <c r="C571" s="2">
        <f>RSI!I571</f>
        <v>26.143534542563998</v>
      </c>
      <c r="D571" s="2">
        <f>MACD!E571</f>
        <v>0.52438951293717651</v>
      </c>
      <c r="E571" s="2">
        <f>MACD!F571</f>
        <v>0.34710714583047925</v>
      </c>
      <c r="F571" s="2">
        <f>'Moving Avg'!D571</f>
        <v>50.245660000000001</v>
      </c>
      <c r="G571" s="2">
        <f>'Moving Avg'!F571</f>
        <v>51.540079999999989</v>
      </c>
      <c r="H571" s="2">
        <f>'Moving Avg'!G571</f>
        <v>53.293967999999992</v>
      </c>
      <c r="I571" s="2">
        <f>'Moving Avg'!H571</f>
        <v>57.228482499999934</v>
      </c>
      <c r="J571" s="5" t="str">
        <f>OBV!F571</f>
        <v>BEARISH</v>
      </c>
      <c r="K571" s="5" t="str">
        <f>OBV!G571</f>
        <v>NEUTRAL</v>
      </c>
      <c r="L571" s="5" t="str">
        <f>OBV!H571</f>
        <v>CONFIRMED BEARISH</v>
      </c>
      <c r="M571" s="7">
        <f t="shared" si="80"/>
        <v>50</v>
      </c>
      <c r="N571" s="7">
        <f t="shared" si="81"/>
        <v>0</v>
      </c>
      <c r="O571" s="7">
        <f t="shared" si="82"/>
        <v>0</v>
      </c>
      <c r="P571" s="7">
        <f t="shared" si="83"/>
        <v>16.5</v>
      </c>
      <c r="Q571" s="8">
        <f t="shared" si="84"/>
        <v>19.975000000000001</v>
      </c>
      <c r="R571" s="8">
        <f t="shared" si="85"/>
        <v>14.125</v>
      </c>
      <c r="S571" s="8">
        <f t="shared" si="86"/>
        <v>14.925000000000001</v>
      </c>
      <c r="T571" s="8">
        <f t="shared" si="87"/>
        <v>16.625</v>
      </c>
      <c r="U571" s="7">
        <f t="shared" si="88"/>
        <v>16.341666666666669</v>
      </c>
      <c r="V571" s="7">
        <f t="shared" si="89"/>
        <v>16.412500000000001</v>
      </c>
    </row>
    <row r="572" spans="1:22" ht="13.5" x14ac:dyDescent="0.25">
      <c r="A572" s="3">
        <f>RSI!A572</f>
        <v>43136</v>
      </c>
      <c r="B572" s="2">
        <f>RSI!B572</f>
        <v>48.849600000000002</v>
      </c>
      <c r="C572" s="2">
        <f>RSI!I572</f>
        <v>21.614009691367187</v>
      </c>
      <c r="D572" s="2">
        <f>MACD!E572</f>
        <v>0.81012863122178658</v>
      </c>
      <c r="E572" s="2">
        <f>MACD!F572</f>
        <v>0.43971144290874076</v>
      </c>
      <c r="F572" s="2">
        <f>'Moving Avg'!D572</f>
        <v>49.941020000000002</v>
      </c>
      <c r="G572" s="2">
        <f>'Moving Avg'!F572</f>
        <v>51.337984999999989</v>
      </c>
      <c r="H572" s="2">
        <f>'Moving Avg'!G572</f>
        <v>53.148365999999996</v>
      </c>
      <c r="I572" s="2">
        <f>'Moving Avg'!H572</f>
        <v>57.170208499999923</v>
      </c>
      <c r="J572" s="5" t="str">
        <f>OBV!F572</f>
        <v>BEARISH</v>
      </c>
      <c r="K572" s="5" t="str">
        <f>OBV!G572</f>
        <v>STRONG</v>
      </c>
      <c r="L572" s="5" t="str">
        <f>OBV!H572</f>
        <v>CONFIRMED BEARISH</v>
      </c>
      <c r="M572" s="7">
        <f t="shared" si="80"/>
        <v>50</v>
      </c>
      <c r="N572" s="7">
        <f t="shared" si="81"/>
        <v>0</v>
      </c>
      <c r="O572" s="7">
        <f t="shared" si="82"/>
        <v>0</v>
      </c>
      <c r="P572" s="7">
        <f t="shared" si="83"/>
        <v>33</v>
      </c>
      <c r="Q572" s="8">
        <f t="shared" si="84"/>
        <v>22.45</v>
      </c>
      <c r="R572" s="8">
        <f t="shared" si="85"/>
        <v>18.25</v>
      </c>
      <c r="S572" s="8">
        <f t="shared" si="86"/>
        <v>22.35</v>
      </c>
      <c r="T572" s="8">
        <f t="shared" si="87"/>
        <v>20.75</v>
      </c>
      <c r="U572" s="7">
        <f t="shared" si="88"/>
        <v>21.016666666666669</v>
      </c>
      <c r="V572" s="7">
        <f t="shared" si="89"/>
        <v>20.950000000000003</v>
      </c>
    </row>
    <row r="573" spans="1:22" ht="13.5" x14ac:dyDescent="0.25">
      <c r="A573" s="3">
        <f>RSI!A573</f>
        <v>43137</v>
      </c>
      <c r="B573" s="2">
        <f>RSI!B573</f>
        <v>48.573799999999999</v>
      </c>
      <c r="C573" s="2">
        <f>RSI!I573</f>
        <v>20.473192743232545</v>
      </c>
      <c r="D573" s="2">
        <f>MACD!E573</f>
        <v>1.0898897223995192</v>
      </c>
      <c r="E573" s="2">
        <f>MACD!F573</f>
        <v>0.56974709880689645</v>
      </c>
      <c r="F573" s="2">
        <f>'Moving Avg'!D573</f>
        <v>49.581220000000002</v>
      </c>
      <c r="G573" s="2">
        <f>'Moving Avg'!F573</f>
        <v>51.122099999999996</v>
      </c>
      <c r="H573" s="2">
        <f>'Moving Avg'!G573</f>
        <v>52.997247999999999</v>
      </c>
      <c r="I573" s="2">
        <f>'Moving Avg'!H573</f>
        <v>57.110555499999926</v>
      </c>
      <c r="J573" s="5" t="str">
        <f>OBV!F573</f>
        <v>BEARISH</v>
      </c>
      <c r="K573" s="5" t="str">
        <f>OBV!G573</f>
        <v>STRONG</v>
      </c>
      <c r="L573" s="5" t="str">
        <f>OBV!H573</f>
        <v>CONFIRMED BEARISH</v>
      </c>
      <c r="M573" s="7">
        <f t="shared" si="80"/>
        <v>50</v>
      </c>
      <c r="N573" s="7">
        <f t="shared" si="81"/>
        <v>0</v>
      </c>
      <c r="O573" s="7">
        <f t="shared" si="82"/>
        <v>0</v>
      </c>
      <c r="P573" s="7">
        <f t="shared" si="83"/>
        <v>33</v>
      </c>
      <c r="Q573" s="8">
        <f t="shared" si="84"/>
        <v>22.45</v>
      </c>
      <c r="R573" s="8">
        <f t="shared" si="85"/>
        <v>18.25</v>
      </c>
      <c r="S573" s="8">
        <f t="shared" si="86"/>
        <v>22.35</v>
      </c>
      <c r="T573" s="8">
        <f t="shared" si="87"/>
        <v>20.75</v>
      </c>
      <c r="U573" s="7">
        <f t="shared" si="88"/>
        <v>21.016666666666669</v>
      </c>
      <c r="V573" s="7">
        <f t="shared" si="89"/>
        <v>20.950000000000003</v>
      </c>
    </row>
    <row r="574" spans="1:22" ht="13.5" x14ac:dyDescent="0.25">
      <c r="A574" s="3">
        <f>RSI!A574</f>
        <v>43138</v>
      </c>
      <c r="B574" s="2">
        <f>RSI!B574</f>
        <v>47.902200000000001</v>
      </c>
      <c r="C574" s="2">
        <f>RSI!I574</f>
        <v>17.983952173293801</v>
      </c>
      <c r="D574" s="2">
        <f>MACD!E574</f>
        <v>1.3019943981382056</v>
      </c>
      <c r="E574" s="2">
        <f>MACD!F574</f>
        <v>0.71619655867315823</v>
      </c>
      <c r="F574" s="2">
        <f>'Moving Avg'!D574</f>
        <v>49.090699999999998</v>
      </c>
      <c r="G574" s="2">
        <f>'Moving Avg'!F574</f>
        <v>50.95179499999999</v>
      </c>
      <c r="H574" s="2">
        <f>'Moving Avg'!G574</f>
        <v>52.833898000000005</v>
      </c>
      <c r="I574" s="2">
        <f>'Moving Avg'!H574</f>
        <v>57.047544499999923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  <c r="M574" s="7">
        <f t="shared" si="80"/>
        <v>50</v>
      </c>
      <c r="N574" s="7">
        <f t="shared" si="81"/>
        <v>0</v>
      </c>
      <c r="O574" s="7">
        <f t="shared" si="82"/>
        <v>0</v>
      </c>
      <c r="P574" s="7">
        <f t="shared" si="83"/>
        <v>33</v>
      </c>
      <c r="Q574" s="8">
        <f t="shared" si="84"/>
        <v>22.45</v>
      </c>
      <c r="R574" s="8">
        <f t="shared" si="85"/>
        <v>18.25</v>
      </c>
      <c r="S574" s="8">
        <f t="shared" si="86"/>
        <v>22.35</v>
      </c>
      <c r="T574" s="8">
        <f t="shared" si="87"/>
        <v>20.75</v>
      </c>
      <c r="U574" s="7">
        <f t="shared" si="88"/>
        <v>21.016666666666669</v>
      </c>
      <c r="V574" s="7">
        <f t="shared" si="89"/>
        <v>20.950000000000003</v>
      </c>
    </row>
    <row r="575" spans="1:22" ht="13.5" x14ac:dyDescent="0.25">
      <c r="A575" s="3">
        <f>RSI!A575</f>
        <v>43139</v>
      </c>
      <c r="B575" s="2">
        <f>RSI!B575</f>
        <v>49.233400000000003</v>
      </c>
      <c r="C575" s="2">
        <f>RSI!I575</f>
        <v>34.883949985534954</v>
      </c>
      <c r="D575" s="2">
        <f>MACD!E575</f>
        <v>1.1266012592082433</v>
      </c>
      <c r="E575" s="2">
        <f>MACD!F575</f>
        <v>0.79827749878017529</v>
      </c>
      <c r="F575" s="2">
        <f>'Moving Avg'!D575</f>
        <v>48.866420000000005</v>
      </c>
      <c r="G575" s="2">
        <f>'Moving Avg'!F575</f>
        <v>50.848049999999994</v>
      </c>
      <c r="H575" s="2">
        <f>'Moving Avg'!G575</f>
        <v>52.697172000000016</v>
      </c>
      <c r="I575" s="2">
        <f>'Moving Avg'!H575</f>
        <v>56.976343499999921</v>
      </c>
      <c r="J575" s="5" t="str">
        <f>OBV!F575</f>
        <v>BEARISH</v>
      </c>
      <c r="K575" s="5" t="str">
        <f>OBV!G575</f>
        <v>STRONG</v>
      </c>
      <c r="L575" s="5" t="str">
        <f>OBV!H575</f>
        <v>CONFIRMED BEARISH</v>
      </c>
      <c r="M575" s="7">
        <f t="shared" si="80"/>
        <v>25</v>
      </c>
      <c r="N575" s="7">
        <f t="shared" si="81"/>
        <v>0</v>
      </c>
      <c r="O575" s="7">
        <f t="shared" si="82"/>
        <v>0</v>
      </c>
      <c r="P575" s="7">
        <f t="shared" si="83"/>
        <v>33</v>
      </c>
      <c r="Q575" s="8">
        <f t="shared" si="84"/>
        <v>13.7</v>
      </c>
      <c r="R575" s="8">
        <f t="shared" si="85"/>
        <v>13.25</v>
      </c>
      <c r="S575" s="8">
        <f t="shared" si="86"/>
        <v>18.600000000000001</v>
      </c>
      <c r="T575" s="8">
        <f t="shared" si="87"/>
        <v>14.5</v>
      </c>
      <c r="U575" s="7">
        <f t="shared" si="88"/>
        <v>15.183333333333332</v>
      </c>
      <c r="V575" s="7">
        <f t="shared" si="89"/>
        <v>15.012499999999999</v>
      </c>
    </row>
    <row r="576" spans="1:22" ht="13.5" x14ac:dyDescent="0.25">
      <c r="A576" s="3">
        <f>RSI!A576</f>
        <v>43140</v>
      </c>
      <c r="B576" s="2">
        <f>RSI!B576</f>
        <v>49.245399999999997</v>
      </c>
      <c r="C576" s="2">
        <f>RSI!I576</f>
        <v>35.013946167492122</v>
      </c>
      <c r="D576" s="2">
        <f>MACD!E576</f>
        <v>0.9884419479758435</v>
      </c>
      <c r="E576" s="2">
        <f>MACD!F576</f>
        <v>0.83631038861930906</v>
      </c>
      <c r="F576" s="2">
        <f>'Moving Avg'!D576</f>
        <v>48.76088</v>
      </c>
      <c r="G576" s="2">
        <f>'Moving Avg'!F576</f>
        <v>50.744904999999996</v>
      </c>
      <c r="H576" s="2">
        <f>'Moving Avg'!G576</f>
        <v>52.566682000000007</v>
      </c>
      <c r="I576" s="2">
        <f>'Moving Avg'!H576</f>
        <v>56.90604249999992</v>
      </c>
      <c r="J576" s="5" t="str">
        <f>OBV!F576</f>
        <v>BULLISH</v>
      </c>
      <c r="K576" s="5" t="str">
        <f>OBV!G576</f>
        <v>NEUTRAL</v>
      </c>
      <c r="L576" s="5" t="str">
        <f>OBV!H576</f>
        <v>BULLISH DIVERGENCE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66.5</v>
      </c>
      <c r="Q576" s="8">
        <f t="shared" si="84"/>
        <v>18.725000000000001</v>
      </c>
      <c r="R576" s="8">
        <f t="shared" si="85"/>
        <v>21.625</v>
      </c>
      <c r="S576" s="8">
        <f t="shared" si="86"/>
        <v>33.674999999999997</v>
      </c>
      <c r="T576" s="8">
        <f t="shared" si="87"/>
        <v>22.875</v>
      </c>
      <c r="U576" s="7">
        <f t="shared" si="88"/>
        <v>24.675000000000001</v>
      </c>
      <c r="V576" s="7">
        <f t="shared" si="89"/>
        <v>24.225000000000001</v>
      </c>
    </row>
    <row r="577" spans="1:22" ht="13.5" x14ac:dyDescent="0.25">
      <c r="A577" s="3">
        <f>RSI!A577</f>
        <v>43143</v>
      </c>
      <c r="B577" s="2">
        <f>RSI!B577</f>
        <v>50.672699999999999</v>
      </c>
      <c r="C577" s="2">
        <f>RSI!I577</f>
        <v>48.247890637783186</v>
      </c>
      <c r="D577" s="2">
        <f>MACD!E577</f>
        <v>0.77605511498207846</v>
      </c>
      <c r="E577" s="2">
        <f>MACD!F577</f>
        <v>0.8242593338918629</v>
      </c>
      <c r="F577" s="2">
        <f>'Moving Avg'!D577</f>
        <v>49.125500000000002</v>
      </c>
      <c r="G577" s="2">
        <f>'Moving Avg'!F577</f>
        <v>50.66964999999999</v>
      </c>
      <c r="H577" s="2">
        <f>'Moving Avg'!G577</f>
        <v>52.464738000000018</v>
      </c>
      <c r="I577" s="2">
        <f>'Moving Avg'!H577</f>
        <v>56.842877999999921</v>
      </c>
      <c r="J577" s="5" t="str">
        <f>OBV!F577</f>
        <v>BULLISH</v>
      </c>
      <c r="K577" s="5" t="str">
        <f>OBV!G577</f>
        <v>WEAK</v>
      </c>
      <c r="L577" s="5" t="str">
        <f>OBV!H577</f>
        <v>CONFIRMED BULLISH</v>
      </c>
      <c r="M577" s="7">
        <f t="shared" si="80"/>
        <v>25</v>
      </c>
      <c r="N577" s="7">
        <f t="shared" si="81"/>
        <v>100</v>
      </c>
      <c r="O577" s="7">
        <f t="shared" si="82"/>
        <v>0</v>
      </c>
      <c r="P577" s="7">
        <f t="shared" si="83"/>
        <v>67</v>
      </c>
      <c r="Q577" s="8">
        <f t="shared" si="84"/>
        <v>53.8</v>
      </c>
      <c r="R577" s="8">
        <f t="shared" si="85"/>
        <v>41.75</v>
      </c>
      <c r="S577" s="8">
        <f t="shared" si="86"/>
        <v>48.900000000000006</v>
      </c>
      <c r="T577" s="8">
        <f t="shared" si="87"/>
        <v>48</v>
      </c>
      <c r="U577" s="7">
        <f t="shared" si="88"/>
        <v>48.15</v>
      </c>
      <c r="V577" s="7">
        <f t="shared" si="89"/>
        <v>48.112499999999997</v>
      </c>
    </row>
    <row r="578" spans="1:22" ht="13.5" x14ac:dyDescent="0.25">
      <c r="A578" s="3">
        <f>RSI!A578</f>
        <v>43144</v>
      </c>
      <c r="B578" s="2">
        <f>RSI!B578</f>
        <v>50.672699999999999</v>
      </c>
      <c r="C578" s="2">
        <f>RSI!I578</f>
        <v>48.247890637783186</v>
      </c>
      <c r="D578" s="2">
        <f>MACD!E578</f>
        <v>0.59739357785041847</v>
      </c>
      <c r="E578" s="2">
        <f>MACD!F578</f>
        <v>0.77888618268357412</v>
      </c>
      <c r="F578" s="2">
        <f>'Moving Avg'!D578</f>
        <v>49.545279999999998</v>
      </c>
      <c r="G578" s="2">
        <f>'Moving Avg'!F578</f>
        <v>50.564709999999991</v>
      </c>
      <c r="H578" s="2">
        <f>'Moving Avg'!G578</f>
        <v>52.356916000000012</v>
      </c>
      <c r="I578" s="2">
        <f>'Moving Avg'!H578</f>
        <v>56.779853499999916</v>
      </c>
      <c r="J578" s="5" t="str">
        <f>OBV!F578</f>
        <v>BULLISH</v>
      </c>
      <c r="K578" s="5" t="str">
        <f>OBV!G578</f>
        <v>WEAK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100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67</v>
      </c>
      <c r="Q578" s="8">
        <f t="shared" si="84"/>
        <v>53.8</v>
      </c>
      <c r="R578" s="8">
        <f t="shared" si="85"/>
        <v>41.75</v>
      </c>
      <c r="S578" s="8">
        <f t="shared" si="86"/>
        <v>48.900000000000006</v>
      </c>
      <c r="T578" s="8">
        <f t="shared" si="87"/>
        <v>48</v>
      </c>
      <c r="U578" s="7">
        <f t="shared" si="88"/>
        <v>48.15</v>
      </c>
      <c r="V578" s="7">
        <f t="shared" si="89"/>
        <v>48.112499999999997</v>
      </c>
    </row>
    <row r="579" spans="1:22" ht="13.5" x14ac:dyDescent="0.25">
      <c r="A579" s="3">
        <f>RSI!A579</f>
        <v>43145</v>
      </c>
      <c r="B579" s="2">
        <f>RSI!B579</f>
        <v>49.155500000000004</v>
      </c>
      <c r="C579" s="2">
        <f>RSI!I579</f>
        <v>38.565812869816547</v>
      </c>
      <c r="D579" s="2">
        <f>MACD!E579</f>
        <v>0.55680697664640633</v>
      </c>
      <c r="E579" s="2">
        <f>MACD!F579</f>
        <v>0.73447034147614054</v>
      </c>
      <c r="F579" s="2">
        <f>'Moving Avg'!D579</f>
        <v>49.795939999999995</v>
      </c>
      <c r="G579" s="2">
        <f>'Moving Avg'!F579</f>
        <v>50.383909999999986</v>
      </c>
      <c r="H579" s="2">
        <f>'Moving Avg'!G579</f>
        <v>52.248734000000013</v>
      </c>
      <c r="I579" s="2">
        <f>'Moving Avg'!H579</f>
        <v>56.709270999999923</v>
      </c>
      <c r="J579" s="5" t="str">
        <f>OBV!F579</f>
        <v>BULLISH</v>
      </c>
      <c r="K579" s="5" t="str">
        <f>OBV!G579</f>
        <v>WEAK</v>
      </c>
      <c r="L579" s="5" t="str">
        <f>OBV!H579</f>
        <v>CONFIRMED BULLISH</v>
      </c>
      <c r="M579" s="7">
        <f t="shared" si="90"/>
        <v>25</v>
      </c>
      <c r="N579" s="7">
        <f t="shared" si="91"/>
        <v>100</v>
      </c>
      <c r="O579" s="7">
        <f t="shared" si="92"/>
        <v>0</v>
      </c>
      <c r="P579" s="7">
        <f t="shared" si="93"/>
        <v>67</v>
      </c>
      <c r="Q579" s="8">
        <f t="shared" ref="Q579:Q642" si="94">0.35*M579+N579*0.35+O579*0.15+P579*0.15</f>
        <v>53.8</v>
      </c>
      <c r="R579" s="8">
        <f t="shared" ref="R579:R642" si="95">M579*0.2+N579*0.2+O579*0.35+P579*0.25</f>
        <v>41.75</v>
      </c>
      <c r="S579" s="8">
        <f t="shared" ref="S579:S642" si="96">M579*0.15+N579*0.15+O579*0.25+P579*0.45</f>
        <v>48.900000000000006</v>
      </c>
      <c r="T579" s="8">
        <f t="shared" ref="T579:T642" si="97">0.25*SUM(M579:P579)</f>
        <v>48</v>
      </c>
      <c r="U579" s="7">
        <f t="shared" ref="U579:U642" si="98">SUM(Q579:S579)/3</f>
        <v>48.15</v>
      </c>
      <c r="V579" s="7">
        <f t="shared" ref="V579:V642" si="99">SUM(Q579:T579)/4</f>
        <v>48.112499999999997</v>
      </c>
    </row>
    <row r="580" spans="1:22" ht="13.5" x14ac:dyDescent="0.25">
      <c r="A580" s="3">
        <f>RSI!A580</f>
        <v>43146</v>
      </c>
      <c r="B580" s="2">
        <f>RSI!B580</f>
        <v>49.173499999999997</v>
      </c>
      <c r="C580" s="2">
        <f>RSI!I580</f>
        <v>38.722922437900991</v>
      </c>
      <c r="D580" s="2">
        <f>MACD!E580</f>
        <v>0.53099688195212735</v>
      </c>
      <c r="E580" s="2">
        <f>MACD!F580</f>
        <v>0.69377564957133786</v>
      </c>
      <c r="F580" s="2">
        <f>'Moving Avg'!D580</f>
        <v>49.78396</v>
      </c>
      <c r="G580" s="2">
        <f>'Moving Avg'!F580</f>
        <v>50.233989999999991</v>
      </c>
      <c r="H580" s="2">
        <f>'Moving Avg'!G580</f>
        <v>52.140792000000012</v>
      </c>
      <c r="I580" s="2">
        <f>'Moving Avg'!H580</f>
        <v>56.638778499999937</v>
      </c>
      <c r="J580" s="5" t="str">
        <f>OBV!F580</f>
        <v>BULLISH</v>
      </c>
      <c r="K580" s="5" t="str">
        <f>OBV!G580</f>
        <v>WEAK</v>
      </c>
      <c r="L580" s="5" t="str">
        <f>OBV!H580</f>
        <v>BULLISH DIVERGENCE</v>
      </c>
      <c r="M580" s="7">
        <f t="shared" si="90"/>
        <v>25</v>
      </c>
      <c r="N580" s="7">
        <f t="shared" si="91"/>
        <v>100</v>
      </c>
      <c r="O580" s="7">
        <f t="shared" si="92"/>
        <v>0</v>
      </c>
      <c r="P580" s="7">
        <f t="shared" si="93"/>
        <v>50</v>
      </c>
      <c r="Q580" s="8">
        <f t="shared" si="94"/>
        <v>51.25</v>
      </c>
      <c r="R580" s="8">
        <f t="shared" si="95"/>
        <v>37.5</v>
      </c>
      <c r="S580" s="8">
        <f t="shared" si="96"/>
        <v>41.25</v>
      </c>
      <c r="T580" s="8">
        <f t="shared" si="97"/>
        <v>43.75</v>
      </c>
      <c r="U580" s="7">
        <f t="shared" si="98"/>
        <v>43.333333333333336</v>
      </c>
      <c r="V580" s="7">
        <f t="shared" si="99"/>
        <v>43.4375</v>
      </c>
    </row>
    <row r="581" spans="1:22" ht="13.5" x14ac:dyDescent="0.25">
      <c r="A581" s="3">
        <f>RSI!A581</f>
        <v>43147</v>
      </c>
      <c r="B581" s="2">
        <f>RSI!B581</f>
        <v>49.173499999999997</v>
      </c>
      <c r="C581" s="2">
        <f>RSI!I581</f>
        <v>38.722922437900991</v>
      </c>
      <c r="D581" s="2">
        <f>MACD!E581</f>
        <v>0.42869385184177844</v>
      </c>
      <c r="E581" s="2">
        <f>MACD!F581</f>
        <v>0.64075929002542598</v>
      </c>
      <c r="F581" s="2">
        <f>'Moving Avg'!D581</f>
        <v>49.769579999999998</v>
      </c>
      <c r="G581" s="2">
        <f>'Moving Avg'!F581</f>
        <v>50.117054999999986</v>
      </c>
      <c r="H581" s="2">
        <f>'Moving Avg'!G581</f>
        <v>52.03285000000001</v>
      </c>
      <c r="I581" s="2">
        <f>'Moving Avg'!H581</f>
        <v>56.582123999999936</v>
      </c>
      <c r="J581" s="5" t="str">
        <f>OBV!F581</f>
        <v>BULLISH</v>
      </c>
      <c r="K581" s="5" t="str">
        <f>OBV!G581</f>
        <v>WEAK</v>
      </c>
      <c r="L581" s="5" t="str">
        <f>OBV!H581</f>
        <v>BULLISH DIVERGENCE</v>
      </c>
      <c r="M581" s="7">
        <f t="shared" si="90"/>
        <v>25</v>
      </c>
      <c r="N581" s="7">
        <f t="shared" si="91"/>
        <v>100</v>
      </c>
      <c r="O581" s="7">
        <f t="shared" si="92"/>
        <v>0</v>
      </c>
      <c r="P581" s="7">
        <f t="shared" si="93"/>
        <v>50</v>
      </c>
      <c r="Q581" s="8">
        <f t="shared" si="94"/>
        <v>51.25</v>
      </c>
      <c r="R581" s="8">
        <f t="shared" si="95"/>
        <v>37.5</v>
      </c>
      <c r="S581" s="8">
        <f t="shared" si="96"/>
        <v>41.25</v>
      </c>
      <c r="T581" s="8">
        <f t="shared" si="97"/>
        <v>43.75</v>
      </c>
      <c r="U581" s="7">
        <f t="shared" si="98"/>
        <v>43.333333333333336</v>
      </c>
      <c r="V581" s="7">
        <f t="shared" si="99"/>
        <v>43.4375</v>
      </c>
    </row>
    <row r="582" spans="1:22" ht="13.5" x14ac:dyDescent="0.25">
      <c r="A582" s="3">
        <f>RSI!A582</f>
        <v>43150</v>
      </c>
      <c r="B582" s="2">
        <f>RSI!B582</f>
        <v>49.173499999999997</v>
      </c>
      <c r="C582" s="2">
        <f>RSI!I582</f>
        <v>38.722922437900991</v>
      </c>
      <c r="D582" s="2">
        <f>MACD!E582</f>
        <v>0.20841263050925818</v>
      </c>
      <c r="E582" s="2">
        <f>MACD!F582</f>
        <v>0.55428995812219239</v>
      </c>
      <c r="F582" s="2">
        <f>'Moving Avg'!D582</f>
        <v>49.469739999999994</v>
      </c>
      <c r="G582" s="2">
        <f>'Moving Avg'!F582</f>
        <v>49.93715499999999</v>
      </c>
      <c r="H582" s="2">
        <f>'Moving Avg'!G582</f>
        <v>51.924908000000002</v>
      </c>
      <c r="I582" s="2">
        <f>'Moving Avg'!H582</f>
        <v>56.525469499999943</v>
      </c>
      <c r="J582" s="5" t="str">
        <f>OBV!F582</f>
        <v>BULLISH</v>
      </c>
      <c r="K582" s="5" t="str">
        <f>OBV!G582</f>
        <v>WEAK</v>
      </c>
      <c r="L582" s="5" t="str">
        <f>OBV!H582</f>
        <v>BULLISH DIVERGENCE</v>
      </c>
      <c r="M582" s="7">
        <f t="shared" si="90"/>
        <v>25</v>
      </c>
      <c r="N582" s="7">
        <f t="shared" si="91"/>
        <v>100</v>
      </c>
      <c r="O582" s="7">
        <f t="shared" si="92"/>
        <v>0</v>
      </c>
      <c r="P582" s="7">
        <f t="shared" si="93"/>
        <v>50</v>
      </c>
      <c r="Q582" s="8">
        <f t="shared" si="94"/>
        <v>51.25</v>
      </c>
      <c r="R582" s="8">
        <f t="shared" si="95"/>
        <v>37.5</v>
      </c>
      <c r="S582" s="8">
        <f t="shared" si="96"/>
        <v>41.25</v>
      </c>
      <c r="T582" s="8">
        <f t="shared" si="97"/>
        <v>43.75</v>
      </c>
      <c r="U582" s="7">
        <f t="shared" si="98"/>
        <v>43.333333333333336</v>
      </c>
      <c r="V582" s="7">
        <f t="shared" si="99"/>
        <v>43.4375</v>
      </c>
    </row>
    <row r="583" spans="1:22" ht="13.5" x14ac:dyDescent="0.25">
      <c r="A583" s="3">
        <f>RSI!A583</f>
        <v>43151</v>
      </c>
      <c r="B583" s="2">
        <f>RSI!B583</f>
        <v>49.173499999999997</v>
      </c>
      <c r="C583" s="2">
        <f>RSI!I583</f>
        <v>38.722922437900991</v>
      </c>
      <c r="D583" s="2">
        <f>MACD!E583</f>
        <v>-1.266938199353973E-2</v>
      </c>
      <c r="E583" s="2">
        <f>MACD!F583</f>
        <v>0.44089809009904601</v>
      </c>
      <c r="F583" s="2">
        <f>'Moving Avg'!D583</f>
        <v>49.169899999999998</v>
      </c>
      <c r="G583" s="2">
        <f>'Moving Avg'!F583</f>
        <v>49.757254999999994</v>
      </c>
      <c r="H583" s="2">
        <f>'Moving Avg'!G583</f>
        <v>51.817206000000006</v>
      </c>
      <c r="I583" s="2">
        <f>'Moving Avg'!H583</f>
        <v>56.46043949999995</v>
      </c>
      <c r="J583" s="5" t="str">
        <f>OBV!F583</f>
        <v>BULLISH</v>
      </c>
      <c r="K583" s="5" t="str">
        <f>OBV!G583</f>
        <v>WEAK</v>
      </c>
      <c r="L583" s="5" t="str">
        <f>OBV!H583</f>
        <v>BULLISH DIVERGENCE</v>
      </c>
      <c r="M583" s="7">
        <f t="shared" si="90"/>
        <v>25</v>
      </c>
      <c r="N583" s="7">
        <f t="shared" si="91"/>
        <v>100</v>
      </c>
      <c r="O583" s="7">
        <f t="shared" si="92"/>
        <v>0</v>
      </c>
      <c r="P583" s="7">
        <f t="shared" si="93"/>
        <v>50</v>
      </c>
      <c r="Q583" s="8">
        <f t="shared" si="94"/>
        <v>51.25</v>
      </c>
      <c r="R583" s="8">
        <f t="shared" si="95"/>
        <v>37.5</v>
      </c>
      <c r="S583" s="8">
        <f t="shared" si="96"/>
        <v>41.25</v>
      </c>
      <c r="T583" s="8">
        <f t="shared" si="97"/>
        <v>43.75</v>
      </c>
      <c r="U583" s="7">
        <f t="shared" si="98"/>
        <v>43.333333333333336</v>
      </c>
      <c r="V583" s="7">
        <f t="shared" si="99"/>
        <v>43.4375</v>
      </c>
    </row>
    <row r="584" spans="1:22" ht="13.5" x14ac:dyDescent="0.25">
      <c r="A584" s="3">
        <f>RSI!A584</f>
        <v>43152</v>
      </c>
      <c r="B584" s="2">
        <f>RSI!B584</f>
        <v>49.173499999999997</v>
      </c>
      <c r="C584" s="2">
        <f>RSI!I584</f>
        <v>38.722922437900991</v>
      </c>
      <c r="D584" s="2">
        <f>MACD!E584</f>
        <v>-0.29589466948725374</v>
      </c>
      <c r="E584" s="2">
        <f>MACD!F584</f>
        <v>0.29353953818178607</v>
      </c>
      <c r="F584" s="2">
        <f>'Moving Avg'!D584</f>
        <v>49.173499999999997</v>
      </c>
      <c r="G584" s="2">
        <f>'Moving Avg'!F584</f>
        <v>49.607334999999992</v>
      </c>
      <c r="H584" s="2">
        <f>'Moving Avg'!G584</f>
        <v>51.709503999999995</v>
      </c>
      <c r="I584" s="2">
        <f>'Moving Avg'!H584</f>
        <v>56.404708999999947</v>
      </c>
      <c r="J584" s="5" t="str">
        <f>OBV!F584</f>
        <v>BULLISH</v>
      </c>
      <c r="K584" s="5" t="str">
        <f>OBV!G584</f>
        <v>WEAK</v>
      </c>
      <c r="L584" s="5" t="str">
        <f>OBV!H584</f>
        <v>CONFIRMED BULLISH</v>
      </c>
      <c r="M584" s="7">
        <f t="shared" si="90"/>
        <v>25</v>
      </c>
      <c r="N584" s="7">
        <f t="shared" si="91"/>
        <v>100</v>
      </c>
      <c r="O584" s="7">
        <f t="shared" si="92"/>
        <v>0</v>
      </c>
      <c r="P584" s="7">
        <f t="shared" si="93"/>
        <v>67</v>
      </c>
      <c r="Q584" s="8">
        <f t="shared" si="94"/>
        <v>53.8</v>
      </c>
      <c r="R584" s="8">
        <f t="shared" si="95"/>
        <v>41.75</v>
      </c>
      <c r="S584" s="8">
        <f t="shared" si="96"/>
        <v>48.900000000000006</v>
      </c>
      <c r="T584" s="8">
        <f t="shared" si="97"/>
        <v>48</v>
      </c>
      <c r="U584" s="7">
        <f t="shared" si="98"/>
        <v>48.15</v>
      </c>
      <c r="V584" s="7">
        <f t="shared" si="99"/>
        <v>48.112499999999997</v>
      </c>
    </row>
    <row r="585" spans="1:22" ht="13.5" x14ac:dyDescent="0.25">
      <c r="A585" s="3">
        <f>RSI!A585</f>
        <v>43153</v>
      </c>
      <c r="B585" s="2">
        <f>RSI!B585</f>
        <v>49.173499999999997</v>
      </c>
      <c r="C585" s="2">
        <f>RSI!I585</f>
        <v>38.722922437900984</v>
      </c>
      <c r="D585" s="2">
        <f>MACD!E585</f>
        <v>-0.32411055376879716</v>
      </c>
      <c r="E585" s="2">
        <f>MACD!F585</f>
        <v>0.17000951979166945</v>
      </c>
      <c r="F585" s="2">
        <f>'Moving Avg'!D585</f>
        <v>49.173499999999997</v>
      </c>
      <c r="G585" s="2">
        <f>'Moving Avg'!F585</f>
        <v>49.547369999999994</v>
      </c>
      <c r="H585" s="2">
        <f>'Moving Avg'!G585</f>
        <v>51.601921999999988</v>
      </c>
      <c r="I585" s="2">
        <f>'Moving Avg'!H585</f>
        <v>56.348054499999954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  <c r="M585" s="7">
        <f t="shared" si="90"/>
        <v>25</v>
      </c>
      <c r="N585" s="7">
        <f t="shared" si="91"/>
        <v>100</v>
      </c>
      <c r="O585" s="7">
        <f t="shared" si="92"/>
        <v>0</v>
      </c>
      <c r="P585" s="7">
        <f t="shared" si="93"/>
        <v>33</v>
      </c>
      <c r="Q585" s="8">
        <f t="shared" si="94"/>
        <v>48.7</v>
      </c>
      <c r="R585" s="8">
        <f t="shared" si="95"/>
        <v>33.25</v>
      </c>
      <c r="S585" s="8">
        <f t="shared" si="96"/>
        <v>33.6</v>
      </c>
      <c r="T585" s="8">
        <f t="shared" si="97"/>
        <v>39.5</v>
      </c>
      <c r="U585" s="7">
        <f t="shared" si="98"/>
        <v>38.516666666666673</v>
      </c>
      <c r="V585" s="7">
        <f t="shared" si="99"/>
        <v>38.762500000000003</v>
      </c>
    </row>
    <row r="586" spans="1:22" ht="13.5" x14ac:dyDescent="0.25">
      <c r="A586" s="3">
        <f>RSI!A586</f>
        <v>43154</v>
      </c>
      <c r="B586" s="2">
        <f>RSI!B586</f>
        <v>49.173499999999997</v>
      </c>
      <c r="C586" s="2">
        <f>RSI!I586</f>
        <v>38.722922437900984</v>
      </c>
      <c r="D586" s="2">
        <f>MACD!E586</f>
        <v>-0.3399946733196515</v>
      </c>
      <c r="E586" s="2">
        <f>MACD!F586</f>
        <v>6.8008681169405269E-2</v>
      </c>
      <c r="F586" s="2">
        <f>'Moving Avg'!D586</f>
        <v>49.173499999999997</v>
      </c>
      <c r="G586" s="2">
        <f>'Moving Avg'!F586</f>
        <v>49.487404999999995</v>
      </c>
      <c r="H586" s="2">
        <f>'Moving Avg'!G586</f>
        <v>51.494339999999994</v>
      </c>
      <c r="I586" s="2">
        <f>'Moving Avg'!H586</f>
        <v>56.291399999999967</v>
      </c>
      <c r="J586" s="5" t="str">
        <f>OBV!F586</f>
        <v>NEUTRAL</v>
      </c>
      <c r="K586" s="5" t="str">
        <f>OBV!G586</f>
        <v>NEUTRAL</v>
      </c>
      <c r="L586" s="5" t="str">
        <f>OBV!H586</f>
        <v>NEUTRAL</v>
      </c>
      <c r="M586" s="7">
        <f t="shared" si="90"/>
        <v>25</v>
      </c>
      <c r="N586" s="7">
        <f t="shared" si="91"/>
        <v>100</v>
      </c>
      <c r="O586" s="7">
        <f t="shared" si="92"/>
        <v>0</v>
      </c>
      <c r="P586" s="7">
        <f t="shared" si="93"/>
        <v>33</v>
      </c>
      <c r="Q586" s="8">
        <f t="shared" si="94"/>
        <v>48.7</v>
      </c>
      <c r="R586" s="8">
        <f t="shared" si="95"/>
        <v>33.25</v>
      </c>
      <c r="S586" s="8">
        <f t="shared" si="96"/>
        <v>33.6</v>
      </c>
      <c r="T586" s="8">
        <f t="shared" si="97"/>
        <v>39.5</v>
      </c>
      <c r="U586" s="7">
        <f t="shared" si="98"/>
        <v>38.516666666666673</v>
      </c>
      <c r="V586" s="7">
        <f t="shared" si="99"/>
        <v>38.762500000000003</v>
      </c>
    </row>
    <row r="587" spans="1:22" ht="13.5" x14ac:dyDescent="0.25">
      <c r="A587" s="3">
        <f>RSI!A587</f>
        <v>43157</v>
      </c>
      <c r="B587" s="2">
        <f>RSI!B587</f>
        <v>49.173499999999997</v>
      </c>
      <c r="C587" s="2">
        <f>RSI!I587</f>
        <v>38.722922437900984</v>
      </c>
      <c r="D587" s="2">
        <f>MACD!E587</f>
        <v>-0.12816092455385331</v>
      </c>
      <c r="E587" s="2">
        <f>MACD!F587</f>
        <v>2.8774760024753557E-2</v>
      </c>
      <c r="F587" s="2">
        <f>'Moving Avg'!D587</f>
        <v>49.173499999999997</v>
      </c>
      <c r="G587" s="2">
        <f>'Moving Avg'!F587</f>
        <v>49.427439999999997</v>
      </c>
      <c r="H587" s="2">
        <f>'Moving Avg'!G587</f>
        <v>51.386637999999991</v>
      </c>
      <c r="I587" s="2">
        <f>'Moving Avg'!H587</f>
        <v>56.23474549999996</v>
      </c>
      <c r="J587" s="5" t="str">
        <f>OBV!F587</f>
        <v>NEUTRAL</v>
      </c>
      <c r="K587" s="5" t="str">
        <f>OBV!G587</f>
        <v>NEUTRAL</v>
      </c>
      <c r="L587" s="5" t="str">
        <f>OBV!H587</f>
        <v>NEUTRAL</v>
      </c>
      <c r="M587" s="7">
        <f t="shared" si="90"/>
        <v>25</v>
      </c>
      <c r="N587" s="7">
        <f t="shared" si="91"/>
        <v>100</v>
      </c>
      <c r="O587" s="7">
        <f t="shared" si="92"/>
        <v>0</v>
      </c>
      <c r="P587" s="7">
        <f t="shared" si="93"/>
        <v>33</v>
      </c>
      <c r="Q587" s="8">
        <f t="shared" si="94"/>
        <v>48.7</v>
      </c>
      <c r="R587" s="8">
        <f t="shared" si="95"/>
        <v>33.25</v>
      </c>
      <c r="S587" s="8">
        <f t="shared" si="96"/>
        <v>33.6</v>
      </c>
      <c r="T587" s="8">
        <f t="shared" si="97"/>
        <v>39.5</v>
      </c>
      <c r="U587" s="7">
        <f t="shared" si="98"/>
        <v>38.516666666666673</v>
      </c>
      <c r="V587" s="7">
        <f t="shared" si="99"/>
        <v>38.762500000000003</v>
      </c>
    </row>
    <row r="588" spans="1:22" ht="13.5" x14ac:dyDescent="0.25">
      <c r="A588" s="3">
        <f>RSI!A588</f>
        <v>43158</v>
      </c>
      <c r="B588" s="2">
        <f>RSI!B588</f>
        <v>49.173499999999997</v>
      </c>
      <c r="C588" s="2">
        <f>RSI!I588</f>
        <v>38.722922437900984</v>
      </c>
      <c r="D588" s="2">
        <f>MACD!E588</f>
        <v>5.6351111368677209E-2</v>
      </c>
      <c r="E588" s="2">
        <f>MACD!F588</f>
        <v>3.429003029353829E-2</v>
      </c>
      <c r="F588" s="2">
        <f>'Moving Avg'!D588</f>
        <v>49.173499999999997</v>
      </c>
      <c r="G588" s="2">
        <f>'Moving Avg'!F588</f>
        <v>49.367474999999999</v>
      </c>
      <c r="H588" s="2">
        <f>'Moving Avg'!G588</f>
        <v>51.279175999999985</v>
      </c>
      <c r="I588" s="2">
        <f>'Moving Avg'!H588</f>
        <v>56.178090999999966</v>
      </c>
      <c r="J588" s="5" t="str">
        <f>OBV!F588</f>
        <v>NEUTRAL</v>
      </c>
      <c r="K588" s="5" t="str">
        <f>OBV!G588</f>
        <v>NEUTRAL</v>
      </c>
      <c r="L588" s="5" t="str">
        <f>OBV!H588</f>
        <v>NEUTRAL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33</v>
      </c>
      <c r="Q588" s="8">
        <f t="shared" si="94"/>
        <v>13.7</v>
      </c>
      <c r="R588" s="8">
        <f t="shared" si="95"/>
        <v>13.25</v>
      </c>
      <c r="S588" s="8">
        <f t="shared" si="96"/>
        <v>18.600000000000001</v>
      </c>
      <c r="T588" s="8">
        <f t="shared" si="97"/>
        <v>14.5</v>
      </c>
      <c r="U588" s="7">
        <f t="shared" si="98"/>
        <v>15.183333333333332</v>
      </c>
      <c r="V588" s="7">
        <f t="shared" si="99"/>
        <v>15.012499999999999</v>
      </c>
    </row>
    <row r="589" spans="1:22" ht="13.5" x14ac:dyDescent="0.25">
      <c r="A589" s="3">
        <f>RSI!A589</f>
        <v>43159</v>
      </c>
      <c r="B589" s="2">
        <f>RSI!B589</f>
        <v>48.573799999999999</v>
      </c>
      <c r="C589" s="2">
        <f>RSI!I589</f>
        <v>33.209965099849896</v>
      </c>
      <c r="D589" s="2">
        <f>MACD!E589</f>
        <v>2.836138325820059E-2</v>
      </c>
      <c r="E589" s="2">
        <f>MACD!F589</f>
        <v>3.3104300886470754E-2</v>
      </c>
      <c r="F589" s="2">
        <f>'Moving Avg'!D589</f>
        <v>49.053559999999997</v>
      </c>
      <c r="G589" s="2">
        <f>'Moving Avg'!F589</f>
        <v>49.278424999999999</v>
      </c>
      <c r="H589" s="2">
        <f>'Moving Avg'!G589</f>
        <v>51.15972</v>
      </c>
      <c r="I589" s="2">
        <f>'Moving Avg'!H589</f>
        <v>56.118437999999976</v>
      </c>
      <c r="J589" s="5" t="str">
        <f>OBV!F589</f>
        <v>BEARISH</v>
      </c>
      <c r="K589" s="5" t="str">
        <f>OBV!G589</f>
        <v>STRONG</v>
      </c>
      <c r="L589" s="5" t="str">
        <f>OBV!H589</f>
        <v>CONFIRMED BEARISH</v>
      </c>
      <c r="M589" s="7">
        <f t="shared" si="90"/>
        <v>25</v>
      </c>
      <c r="N589" s="7">
        <f t="shared" si="91"/>
        <v>45</v>
      </c>
      <c r="O589" s="7">
        <f t="shared" si="92"/>
        <v>0</v>
      </c>
      <c r="P589" s="7">
        <f t="shared" si="93"/>
        <v>33</v>
      </c>
      <c r="Q589" s="8">
        <f t="shared" si="94"/>
        <v>29.45</v>
      </c>
      <c r="R589" s="8">
        <f t="shared" si="95"/>
        <v>22.25</v>
      </c>
      <c r="S589" s="8">
        <f t="shared" si="96"/>
        <v>25.35</v>
      </c>
      <c r="T589" s="8">
        <f t="shared" si="97"/>
        <v>25.75</v>
      </c>
      <c r="U589" s="7">
        <f t="shared" si="98"/>
        <v>25.683333333333337</v>
      </c>
      <c r="V589" s="7">
        <f t="shared" si="99"/>
        <v>25.700000000000003</v>
      </c>
    </row>
    <row r="590" spans="1:22" ht="13.5" x14ac:dyDescent="0.25">
      <c r="A590" s="3">
        <f>RSI!A590</f>
        <v>43160</v>
      </c>
      <c r="B590" s="2">
        <f>RSI!B590</f>
        <v>48.573799999999999</v>
      </c>
      <c r="C590" s="2">
        <f>RSI!I590</f>
        <v>33.209965099849896</v>
      </c>
      <c r="D590" s="2">
        <f>MACD!E590</f>
        <v>1.5507193049046464E-2</v>
      </c>
      <c r="E590" s="2">
        <f>MACD!F590</f>
        <v>2.9584879318985895E-2</v>
      </c>
      <c r="F590" s="2">
        <f>'Moving Avg'!D590</f>
        <v>48.933620000000005</v>
      </c>
      <c r="G590" s="2">
        <f>'Moving Avg'!F590</f>
        <v>49.189374999999998</v>
      </c>
      <c r="H590" s="2">
        <f>'Moving Avg'!G590</f>
        <v>51.040264000000008</v>
      </c>
      <c r="I590" s="2">
        <f>'Moving Avg'!H590</f>
        <v>56.058784999999979</v>
      </c>
      <c r="J590" s="5" t="str">
        <f>OBV!F590</f>
        <v>BEARISH</v>
      </c>
      <c r="K590" s="5" t="str">
        <f>OBV!G590</f>
        <v>STRONG</v>
      </c>
      <c r="L590" s="5" t="str">
        <f>OBV!H590</f>
        <v>CONFIRMED BEARISH</v>
      </c>
      <c r="M590" s="7">
        <f t="shared" si="90"/>
        <v>25</v>
      </c>
      <c r="N590" s="7">
        <f t="shared" si="91"/>
        <v>45</v>
      </c>
      <c r="O590" s="7">
        <f t="shared" si="92"/>
        <v>0</v>
      </c>
      <c r="P590" s="7">
        <f t="shared" si="93"/>
        <v>33</v>
      </c>
      <c r="Q590" s="8">
        <f t="shared" si="94"/>
        <v>29.45</v>
      </c>
      <c r="R590" s="8">
        <f t="shared" si="95"/>
        <v>22.25</v>
      </c>
      <c r="S590" s="8">
        <f t="shared" si="96"/>
        <v>25.35</v>
      </c>
      <c r="T590" s="8">
        <f t="shared" si="97"/>
        <v>25.75</v>
      </c>
      <c r="U590" s="7">
        <f t="shared" si="98"/>
        <v>25.683333333333337</v>
      </c>
      <c r="V590" s="7">
        <f t="shared" si="99"/>
        <v>25.700000000000003</v>
      </c>
    </row>
    <row r="591" spans="1:22" ht="13.5" x14ac:dyDescent="0.25">
      <c r="A591" s="3">
        <f>RSI!A591</f>
        <v>43161</v>
      </c>
      <c r="B591" s="2">
        <f>RSI!B591</f>
        <v>48.573799999999999</v>
      </c>
      <c r="C591" s="2">
        <f>RSI!I591</f>
        <v>33.209965099849896</v>
      </c>
      <c r="D591" s="2">
        <f>MACD!E591</f>
        <v>1.209371418946148E-2</v>
      </c>
      <c r="E591" s="2">
        <f>MACD!F591</f>
        <v>2.6086646293081012E-2</v>
      </c>
      <c r="F591" s="2">
        <f>'Moving Avg'!D591</f>
        <v>48.813679999999998</v>
      </c>
      <c r="G591" s="2">
        <f>'Moving Avg'!F591</f>
        <v>49.12941</v>
      </c>
      <c r="H591" s="2">
        <f>'Moving Avg'!G591</f>
        <v>50.932322000000006</v>
      </c>
      <c r="I591" s="2">
        <f>'Moving Avg'!H591</f>
        <v>55.999131999999982</v>
      </c>
      <c r="J591" s="5" t="str">
        <f>OBV!F591</f>
        <v>BEARISH</v>
      </c>
      <c r="K591" s="5" t="str">
        <f>OBV!G591</f>
        <v>STRONG</v>
      </c>
      <c r="L591" s="5" t="str">
        <f>OBV!H591</f>
        <v>CONFIRMED BEARISH</v>
      </c>
      <c r="M591" s="7">
        <f t="shared" si="90"/>
        <v>25</v>
      </c>
      <c r="N591" s="7">
        <f t="shared" si="91"/>
        <v>45</v>
      </c>
      <c r="O591" s="7">
        <f t="shared" si="92"/>
        <v>0</v>
      </c>
      <c r="P591" s="7">
        <f t="shared" si="93"/>
        <v>33</v>
      </c>
      <c r="Q591" s="8">
        <f t="shared" si="94"/>
        <v>29.45</v>
      </c>
      <c r="R591" s="8">
        <f t="shared" si="95"/>
        <v>22.25</v>
      </c>
      <c r="S591" s="8">
        <f t="shared" si="96"/>
        <v>25.35</v>
      </c>
      <c r="T591" s="8">
        <f t="shared" si="97"/>
        <v>25.75</v>
      </c>
      <c r="U591" s="7">
        <f t="shared" si="98"/>
        <v>25.683333333333337</v>
      </c>
      <c r="V591" s="7">
        <f t="shared" si="99"/>
        <v>25.700000000000003</v>
      </c>
    </row>
    <row r="592" spans="1:22" ht="13.5" x14ac:dyDescent="0.25">
      <c r="A592" s="3">
        <f>RSI!A592</f>
        <v>43164</v>
      </c>
      <c r="B592" s="2">
        <f>RSI!B592</f>
        <v>47.9741</v>
      </c>
      <c r="C592" s="2">
        <f>RSI!I592</f>
        <v>28.196227885688302</v>
      </c>
      <c r="D592" s="2">
        <f>MACD!E592</f>
        <v>6.0537926317259405E-2</v>
      </c>
      <c r="E592" s="2">
        <f>MACD!F592</f>
        <v>3.2976902297916694E-2</v>
      </c>
      <c r="F592" s="2">
        <f>'Moving Avg'!D592</f>
        <v>48.573799999999999</v>
      </c>
      <c r="G592" s="2">
        <f>'Moving Avg'!F592</f>
        <v>49.085635000000003</v>
      </c>
      <c r="H592" s="2">
        <f>'Moving Avg'!G592</f>
        <v>50.812506000000013</v>
      </c>
      <c r="I592" s="2">
        <f>'Moving Avg'!H592</f>
        <v>55.936480499999981</v>
      </c>
      <c r="J592" s="5" t="str">
        <f>OBV!F592</f>
        <v>BEARISH</v>
      </c>
      <c r="K592" s="5" t="str">
        <f>OBV!G592</f>
        <v>STRONG</v>
      </c>
      <c r="L592" s="5" t="str">
        <f>OBV!H592</f>
        <v>CONFIRMED BEARISH</v>
      </c>
      <c r="M592" s="7">
        <f t="shared" si="90"/>
        <v>50</v>
      </c>
      <c r="N592" s="7">
        <f t="shared" si="91"/>
        <v>0</v>
      </c>
      <c r="O592" s="7">
        <f t="shared" si="92"/>
        <v>0</v>
      </c>
      <c r="P592" s="7">
        <f t="shared" si="93"/>
        <v>33</v>
      </c>
      <c r="Q592" s="8">
        <f t="shared" si="94"/>
        <v>22.45</v>
      </c>
      <c r="R592" s="8">
        <f t="shared" si="95"/>
        <v>18.25</v>
      </c>
      <c r="S592" s="8">
        <f t="shared" si="96"/>
        <v>22.35</v>
      </c>
      <c r="T592" s="8">
        <f t="shared" si="97"/>
        <v>20.75</v>
      </c>
      <c r="U592" s="7">
        <f t="shared" si="98"/>
        <v>21.016666666666669</v>
      </c>
      <c r="V592" s="7">
        <f t="shared" si="99"/>
        <v>20.950000000000003</v>
      </c>
    </row>
    <row r="593" spans="1:22" ht="13.5" x14ac:dyDescent="0.25">
      <c r="A593" s="3">
        <f>RSI!A593</f>
        <v>43165</v>
      </c>
      <c r="B593" s="2">
        <f>RSI!B593</f>
        <v>47.9741</v>
      </c>
      <c r="C593" s="2">
        <f>RSI!I593</f>
        <v>28.196227885688302</v>
      </c>
      <c r="D593" s="2">
        <f>MACD!E593</f>
        <v>0.11147127853912053</v>
      </c>
      <c r="E593" s="2">
        <f>MACD!F593</f>
        <v>4.8675777546157463E-2</v>
      </c>
      <c r="F593" s="2">
        <f>'Moving Avg'!D593</f>
        <v>48.333919999999992</v>
      </c>
      <c r="G593" s="2">
        <f>'Moving Avg'!F593</f>
        <v>49.05565</v>
      </c>
      <c r="H593" s="2">
        <f>'Moving Avg'!G593</f>
        <v>50.704564000000026</v>
      </c>
      <c r="I593" s="2">
        <f>'Moving Avg'!H593</f>
        <v>55.873828999999986</v>
      </c>
      <c r="J593" s="5" t="str">
        <f>OBV!F593</f>
        <v>BEARISH</v>
      </c>
      <c r="K593" s="5" t="str">
        <f>OBV!G593</f>
        <v>STRONG</v>
      </c>
      <c r="L593" s="5" t="str">
        <f>OBV!H593</f>
        <v>CONFIRMED BEARISH</v>
      </c>
      <c r="M593" s="7">
        <f t="shared" si="90"/>
        <v>50</v>
      </c>
      <c r="N593" s="7">
        <f t="shared" si="91"/>
        <v>0</v>
      </c>
      <c r="O593" s="7">
        <f t="shared" si="92"/>
        <v>0</v>
      </c>
      <c r="P593" s="7">
        <f t="shared" si="93"/>
        <v>33</v>
      </c>
      <c r="Q593" s="8">
        <f t="shared" si="94"/>
        <v>22.45</v>
      </c>
      <c r="R593" s="8">
        <f t="shared" si="95"/>
        <v>18.25</v>
      </c>
      <c r="S593" s="8">
        <f t="shared" si="96"/>
        <v>22.35</v>
      </c>
      <c r="T593" s="8">
        <f t="shared" si="97"/>
        <v>20.75</v>
      </c>
      <c r="U593" s="7">
        <f t="shared" si="98"/>
        <v>21.016666666666669</v>
      </c>
      <c r="V593" s="7">
        <f t="shared" si="99"/>
        <v>20.950000000000003</v>
      </c>
    </row>
    <row r="594" spans="1:22" ht="13.5" x14ac:dyDescent="0.25">
      <c r="A594" s="3">
        <f>RSI!A594</f>
        <v>43166</v>
      </c>
      <c r="B594" s="2">
        <f>RSI!B594</f>
        <v>48.873600000000003</v>
      </c>
      <c r="C594" s="2">
        <f>RSI!I594</f>
        <v>43.131180444860789</v>
      </c>
      <c r="D594" s="2">
        <f>MACD!E594</f>
        <v>9.71447450543792E-2</v>
      </c>
      <c r="E594" s="2">
        <f>MACD!F594</f>
        <v>5.8369571047801813E-2</v>
      </c>
      <c r="F594" s="2">
        <f>'Moving Avg'!D594</f>
        <v>48.393880000000003</v>
      </c>
      <c r="G594" s="2">
        <f>'Moving Avg'!F594</f>
        <v>49.104219999999998</v>
      </c>
      <c r="H594" s="2">
        <f>'Moving Avg'!G594</f>
        <v>50.614612000000022</v>
      </c>
      <c r="I594" s="2">
        <f>'Moving Avg'!H594</f>
        <v>55.812873499999988</v>
      </c>
      <c r="J594" s="5" t="str">
        <f>OBV!F594</f>
        <v>BEARISH</v>
      </c>
      <c r="K594" s="5" t="str">
        <f>OBV!G594</f>
        <v>STRONG</v>
      </c>
      <c r="L594" s="5" t="str">
        <f>OBV!H594</f>
        <v>BEARISH DIVERGENCE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33</v>
      </c>
      <c r="Q594" s="8">
        <f t="shared" si="94"/>
        <v>13.7</v>
      </c>
      <c r="R594" s="8">
        <f t="shared" si="95"/>
        <v>13.25</v>
      </c>
      <c r="S594" s="8">
        <f t="shared" si="96"/>
        <v>18.600000000000001</v>
      </c>
      <c r="T594" s="8">
        <f t="shared" si="97"/>
        <v>14.5</v>
      </c>
      <c r="U594" s="7">
        <f t="shared" si="98"/>
        <v>15.183333333333332</v>
      </c>
      <c r="V594" s="7">
        <f t="shared" si="99"/>
        <v>15.012499999999999</v>
      </c>
    </row>
    <row r="595" spans="1:22" ht="13.5" x14ac:dyDescent="0.25">
      <c r="A595" s="3">
        <f>RSI!A595</f>
        <v>43167</v>
      </c>
      <c r="B595" s="2">
        <f>RSI!B595</f>
        <v>48.873600000000003</v>
      </c>
      <c r="C595" s="2">
        <f>RSI!I595</f>
        <v>43.131180444860789</v>
      </c>
      <c r="D595" s="2">
        <f>MACD!E595</f>
        <v>8.8230854203892761E-2</v>
      </c>
      <c r="E595" s="2">
        <f>MACD!F595</f>
        <v>6.4341827679019997E-2</v>
      </c>
      <c r="F595" s="2">
        <f>'Moving Avg'!D595</f>
        <v>48.45384</v>
      </c>
      <c r="G595" s="2">
        <f>'Moving Avg'!F595</f>
        <v>49.08623</v>
      </c>
      <c r="H595" s="2">
        <f>'Moving Avg'!G595</f>
        <v>50.524660000000033</v>
      </c>
      <c r="I595" s="2">
        <f>'Moving Avg'!H595</f>
        <v>55.754719499999986</v>
      </c>
      <c r="J595" s="5" t="str">
        <f>OBV!F595</f>
        <v>BEARISH</v>
      </c>
      <c r="K595" s="5" t="str">
        <f>OBV!G595</f>
        <v>STRONG</v>
      </c>
      <c r="L595" s="5" t="str">
        <f>OBV!H595</f>
        <v>BEARISH DIVERGENCE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33</v>
      </c>
      <c r="Q595" s="8">
        <f t="shared" si="94"/>
        <v>13.7</v>
      </c>
      <c r="R595" s="8">
        <f t="shared" si="95"/>
        <v>13.25</v>
      </c>
      <c r="S595" s="8">
        <f t="shared" si="96"/>
        <v>18.600000000000001</v>
      </c>
      <c r="T595" s="8">
        <f t="shared" si="97"/>
        <v>14.5</v>
      </c>
      <c r="U595" s="7">
        <f t="shared" si="98"/>
        <v>15.183333333333332</v>
      </c>
      <c r="V595" s="7">
        <f t="shared" si="99"/>
        <v>15.012499999999999</v>
      </c>
    </row>
    <row r="596" spans="1:22" ht="13.5" x14ac:dyDescent="0.25">
      <c r="A596" s="3">
        <f>RSI!A596</f>
        <v>43168</v>
      </c>
      <c r="B596" s="2">
        <f>RSI!B596</f>
        <v>47.9801</v>
      </c>
      <c r="C596" s="2">
        <f>RSI!I596</f>
        <v>34.793930290926184</v>
      </c>
      <c r="D596" s="2">
        <f>MACD!E596</f>
        <v>0.14984440576885305</v>
      </c>
      <c r="E596" s="2">
        <f>MACD!F596</f>
        <v>8.1442343296986602E-2</v>
      </c>
      <c r="F596" s="2">
        <f>'Moving Avg'!D596</f>
        <v>48.335099999999997</v>
      </c>
      <c r="G596" s="2">
        <f>'Moving Avg'!F596</f>
        <v>49.022964999999999</v>
      </c>
      <c r="H596" s="2">
        <f>'Moving Avg'!G596</f>
        <v>50.416838000000034</v>
      </c>
      <c r="I596" s="2">
        <f>'Moving Avg'!H596</f>
        <v>55.690697</v>
      </c>
      <c r="J596" s="5" t="str">
        <f>OBV!F596</f>
        <v>BEARISH</v>
      </c>
      <c r="K596" s="5" t="str">
        <f>OBV!G596</f>
        <v>STRONG</v>
      </c>
      <c r="L596" s="5" t="str">
        <f>OBV!H596</f>
        <v>CONFIRMED BEARISH</v>
      </c>
      <c r="M596" s="7">
        <f t="shared" si="90"/>
        <v>25</v>
      </c>
      <c r="N596" s="7">
        <f t="shared" si="91"/>
        <v>0</v>
      </c>
      <c r="O596" s="7">
        <f t="shared" si="92"/>
        <v>0</v>
      </c>
      <c r="P596" s="7">
        <f t="shared" si="93"/>
        <v>33</v>
      </c>
      <c r="Q596" s="8">
        <f t="shared" si="94"/>
        <v>13.7</v>
      </c>
      <c r="R596" s="8">
        <f t="shared" si="95"/>
        <v>13.25</v>
      </c>
      <c r="S596" s="8">
        <f t="shared" si="96"/>
        <v>18.600000000000001</v>
      </c>
      <c r="T596" s="8">
        <f t="shared" si="97"/>
        <v>14.5</v>
      </c>
      <c r="U596" s="7">
        <f t="shared" si="98"/>
        <v>15.183333333333332</v>
      </c>
      <c r="V596" s="7">
        <f t="shared" si="99"/>
        <v>15.012499999999999</v>
      </c>
    </row>
    <row r="597" spans="1:22" ht="13.5" x14ac:dyDescent="0.25">
      <c r="A597" s="3">
        <f>RSI!A597</f>
        <v>43171</v>
      </c>
      <c r="B597" s="2">
        <f>RSI!B597</f>
        <v>47.9741</v>
      </c>
      <c r="C597" s="2">
        <f>RSI!I597</f>
        <v>34.745360114368296</v>
      </c>
      <c r="D597" s="2">
        <f>MACD!E597</f>
        <v>0.21045394724261257</v>
      </c>
      <c r="E597" s="2">
        <f>MACD!F597</f>
        <v>0.1072446640861118</v>
      </c>
      <c r="F597" s="2">
        <f>'Moving Avg'!D597</f>
        <v>48.335099999999997</v>
      </c>
      <c r="G597" s="2">
        <f>'Moving Avg'!F597</f>
        <v>48.888035000000002</v>
      </c>
      <c r="H597" s="2">
        <f>'Moving Avg'!G597</f>
        <v>50.30889600000004</v>
      </c>
      <c r="I597" s="2">
        <f>'Moving Avg'!H597</f>
        <v>55.626644499999991</v>
      </c>
      <c r="J597" s="5" t="str">
        <f>OBV!F597</f>
        <v>BEARISH</v>
      </c>
      <c r="K597" s="5" t="str">
        <f>OBV!G597</f>
        <v>STRONG</v>
      </c>
      <c r="L597" s="5" t="str">
        <f>OBV!H597</f>
        <v>NEUTRAL</v>
      </c>
      <c r="M597" s="7">
        <f t="shared" si="90"/>
        <v>25</v>
      </c>
      <c r="N597" s="7">
        <f t="shared" si="91"/>
        <v>0</v>
      </c>
      <c r="O597" s="7">
        <f t="shared" si="92"/>
        <v>0</v>
      </c>
      <c r="P597" s="7">
        <f t="shared" si="93"/>
        <v>33</v>
      </c>
      <c r="Q597" s="8">
        <f t="shared" si="94"/>
        <v>13.7</v>
      </c>
      <c r="R597" s="8">
        <f t="shared" si="95"/>
        <v>13.25</v>
      </c>
      <c r="S597" s="8">
        <f t="shared" si="96"/>
        <v>18.600000000000001</v>
      </c>
      <c r="T597" s="8">
        <f t="shared" si="97"/>
        <v>14.5</v>
      </c>
      <c r="U597" s="7">
        <f t="shared" si="98"/>
        <v>15.183333333333332</v>
      </c>
      <c r="V597" s="7">
        <f t="shared" si="99"/>
        <v>15.012499999999999</v>
      </c>
    </row>
    <row r="598" spans="1:22" ht="13.5" x14ac:dyDescent="0.25">
      <c r="A598" s="3">
        <f>RSI!A598</f>
        <v>43172</v>
      </c>
      <c r="B598" s="2">
        <f>RSI!B598</f>
        <v>47.9741</v>
      </c>
      <c r="C598" s="2">
        <f>RSI!I598</f>
        <v>34.745360114368282</v>
      </c>
      <c r="D598" s="2">
        <f>MACD!E598</f>
        <v>0.26921009572213705</v>
      </c>
      <c r="E598" s="2">
        <f>MACD!F598</f>
        <v>0.13963775041331686</v>
      </c>
      <c r="F598" s="2">
        <f>'Moving Avg'!D598</f>
        <v>48.335099999999997</v>
      </c>
      <c r="G598" s="2">
        <f>'Moving Avg'!F598</f>
        <v>48.753104999999998</v>
      </c>
      <c r="H598" s="2">
        <f>'Moving Avg'!G598</f>
        <v>50.200954000000031</v>
      </c>
      <c r="I598" s="2">
        <f>'Moving Avg'!H598</f>
        <v>55.562591999999988</v>
      </c>
      <c r="J598" s="5" t="str">
        <f>OBV!F598</f>
        <v>BEARISH</v>
      </c>
      <c r="K598" s="5" t="str">
        <f>OBV!G598</f>
        <v>STRONG</v>
      </c>
      <c r="L598" s="5" t="str">
        <f>OBV!H598</f>
        <v>NEUTRAL</v>
      </c>
      <c r="M598" s="7">
        <f t="shared" si="90"/>
        <v>25</v>
      </c>
      <c r="N598" s="7">
        <f t="shared" si="91"/>
        <v>0</v>
      </c>
      <c r="O598" s="7">
        <f t="shared" si="92"/>
        <v>0</v>
      </c>
      <c r="P598" s="7">
        <f t="shared" si="93"/>
        <v>33</v>
      </c>
      <c r="Q598" s="8">
        <f t="shared" si="94"/>
        <v>13.7</v>
      </c>
      <c r="R598" s="8">
        <f t="shared" si="95"/>
        <v>13.25</v>
      </c>
      <c r="S598" s="8">
        <f t="shared" si="96"/>
        <v>18.600000000000001</v>
      </c>
      <c r="T598" s="8">
        <f t="shared" si="97"/>
        <v>14.5</v>
      </c>
      <c r="U598" s="7">
        <f t="shared" si="98"/>
        <v>15.183333333333332</v>
      </c>
      <c r="V598" s="7">
        <f t="shared" si="99"/>
        <v>15.012499999999999</v>
      </c>
    </row>
    <row r="599" spans="1:22" ht="13.5" x14ac:dyDescent="0.25">
      <c r="A599" s="3">
        <f>RSI!A599</f>
        <v>43173</v>
      </c>
      <c r="B599" s="2">
        <f>RSI!B599</f>
        <v>49.167499999999997</v>
      </c>
      <c r="C599" s="2">
        <f>RSI!I599</f>
        <v>50.639856076618152</v>
      </c>
      <c r="D599" s="2">
        <f>MACD!E599</f>
        <v>0.14518303147421818</v>
      </c>
      <c r="E599" s="2">
        <f>MACD!F599</f>
        <v>0.14074680662549713</v>
      </c>
      <c r="F599" s="2">
        <f>'Moving Avg'!D599</f>
        <v>48.393879999999996</v>
      </c>
      <c r="G599" s="2">
        <f>'Moving Avg'!F599</f>
        <v>48.753705000000004</v>
      </c>
      <c r="H599" s="2">
        <f>'Moving Avg'!G599</f>
        <v>50.116880000000016</v>
      </c>
      <c r="I599" s="2">
        <f>'Moving Avg'!H599</f>
        <v>55.504506499999991</v>
      </c>
      <c r="J599" s="5" t="str">
        <f>OBV!F599</f>
        <v>BEARISH</v>
      </c>
      <c r="K599" s="5" t="str">
        <f>OBV!G599</f>
        <v>STRONG</v>
      </c>
      <c r="L599" s="5" t="str">
        <f>OBV!H599</f>
        <v>BEARISH DIVERGENCE</v>
      </c>
      <c r="M599" s="7">
        <f t="shared" si="90"/>
        <v>25</v>
      </c>
      <c r="N599" s="7">
        <f t="shared" si="91"/>
        <v>0</v>
      </c>
      <c r="O599" s="7">
        <f t="shared" si="92"/>
        <v>0</v>
      </c>
      <c r="P599" s="7">
        <f t="shared" si="93"/>
        <v>33</v>
      </c>
      <c r="Q599" s="8">
        <f t="shared" si="94"/>
        <v>13.7</v>
      </c>
      <c r="R599" s="8">
        <f t="shared" si="95"/>
        <v>13.25</v>
      </c>
      <c r="S599" s="8">
        <f t="shared" si="96"/>
        <v>18.600000000000001</v>
      </c>
      <c r="T599" s="8">
        <f t="shared" si="97"/>
        <v>14.5</v>
      </c>
      <c r="U599" s="7">
        <f t="shared" si="98"/>
        <v>15.183333333333332</v>
      </c>
      <c r="V599" s="7">
        <f t="shared" si="99"/>
        <v>15.012499999999999</v>
      </c>
    </row>
    <row r="600" spans="1:22" ht="13.5" x14ac:dyDescent="0.25">
      <c r="A600" s="3">
        <f>RSI!A600</f>
        <v>43174</v>
      </c>
      <c r="B600" s="2">
        <f>RSI!B600</f>
        <v>49.167499999999997</v>
      </c>
      <c r="C600" s="2">
        <f>RSI!I600</f>
        <v>50.639856076618152</v>
      </c>
      <c r="D600" s="2">
        <f>MACD!E600</f>
        <v>3.9590510693379599E-2</v>
      </c>
      <c r="E600" s="2">
        <f>MACD!F600</f>
        <v>0.12051554743907363</v>
      </c>
      <c r="F600" s="2">
        <f>'Moving Avg'!D600</f>
        <v>48.452659999999995</v>
      </c>
      <c r="G600" s="2">
        <f>'Moving Avg'!F600</f>
        <v>48.753405000000001</v>
      </c>
      <c r="H600" s="2">
        <f>'Moving Avg'!G600</f>
        <v>50.044800000000016</v>
      </c>
      <c r="I600" s="2">
        <f>'Moving Avg'!H600</f>
        <v>55.455524999999987</v>
      </c>
      <c r="J600" s="5" t="str">
        <f>OBV!F600</f>
        <v>BEARISH</v>
      </c>
      <c r="K600" s="5" t="str">
        <f>OBV!G600</f>
        <v>STRONG</v>
      </c>
      <c r="L600" s="5" t="str">
        <f>OBV!H600</f>
        <v>BEARISH DIVERGENCE</v>
      </c>
      <c r="M600" s="7">
        <f t="shared" si="90"/>
        <v>25</v>
      </c>
      <c r="N600" s="7">
        <f t="shared" si="91"/>
        <v>100</v>
      </c>
      <c r="O600" s="7">
        <f t="shared" si="92"/>
        <v>0</v>
      </c>
      <c r="P600" s="7">
        <f t="shared" si="93"/>
        <v>33</v>
      </c>
      <c r="Q600" s="8">
        <f t="shared" si="94"/>
        <v>48.7</v>
      </c>
      <c r="R600" s="8">
        <f t="shared" si="95"/>
        <v>33.25</v>
      </c>
      <c r="S600" s="8">
        <f t="shared" si="96"/>
        <v>33.6</v>
      </c>
      <c r="T600" s="8">
        <f t="shared" si="97"/>
        <v>39.5</v>
      </c>
      <c r="U600" s="7">
        <f t="shared" si="98"/>
        <v>38.516666666666673</v>
      </c>
      <c r="V600" s="7">
        <f t="shared" si="99"/>
        <v>38.762500000000003</v>
      </c>
    </row>
    <row r="601" spans="1:22" ht="13.5" x14ac:dyDescent="0.25">
      <c r="A601" s="3">
        <f>RSI!A601</f>
        <v>43175</v>
      </c>
      <c r="B601" s="2">
        <f>RSI!B601</f>
        <v>47.9741</v>
      </c>
      <c r="C601" s="2">
        <f>RSI!I601</f>
        <v>39.485542708955954</v>
      </c>
      <c r="D601" s="2">
        <f>MACD!E601</f>
        <v>3.8044341868577192E-2</v>
      </c>
      <c r="E601" s="2">
        <f>MACD!F601</f>
        <v>0.10402130632497435</v>
      </c>
      <c r="F601" s="2">
        <f>'Moving Avg'!D601</f>
        <v>48.451459999999997</v>
      </c>
      <c r="G601" s="2">
        <f>'Moving Avg'!F601</f>
        <v>48.693435000000008</v>
      </c>
      <c r="H601" s="2">
        <f>'Moving Avg'!G601</f>
        <v>49.946452000000008</v>
      </c>
      <c r="I601" s="2">
        <f>'Moving Avg'!H601</f>
        <v>55.400576499999985</v>
      </c>
      <c r="J601" s="5" t="str">
        <f>OBV!F601</f>
        <v>BEARISH</v>
      </c>
      <c r="K601" s="5" t="str">
        <f>OBV!G601</f>
        <v>STRONG</v>
      </c>
      <c r="L601" s="5" t="str">
        <f>OBV!H601</f>
        <v>CONFIRMED BEARISH</v>
      </c>
      <c r="M601" s="7">
        <f t="shared" si="90"/>
        <v>25</v>
      </c>
      <c r="N601" s="7">
        <f t="shared" si="91"/>
        <v>100</v>
      </c>
      <c r="O601" s="7">
        <f t="shared" si="92"/>
        <v>0</v>
      </c>
      <c r="P601" s="7">
        <f t="shared" si="93"/>
        <v>33</v>
      </c>
      <c r="Q601" s="8">
        <f t="shared" si="94"/>
        <v>48.7</v>
      </c>
      <c r="R601" s="8">
        <f t="shared" si="95"/>
        <v>33.25</v>
      </c>
      <c r="S601" s="8">
        <f t="shared" si="96"/>
        <v>33.6</v>
      </c>
      <c r="T601" s="8">
        <f t="shared" si="97"/>
        <v>39.5</v>
      </c>
      <c r="U601" s="7">
        <f t="shared" si="98"/>
        <v>38.516666666666673</v>
      </c>
      <c r="V601" s="7">
        <f t="shared" si="99"/>
        <v>38.762500000000003</v>
      </c>
    </row>
    <row r="602" spans="1:22" ht="13.5" x14ac:dyDescent="0.25">
      <c r="A602" s="3">
        <f>RSI!A602</f>
        <v>43178</v>
      </c>
      <c r="B602" s="2">
        <f>RSI!B602</f>
        <v>47.9741</v>
      </c>
      <c r="C602" s="2">
        <f>RSI!I602</f>
        <v>39.485542708955954</v>
      </c>
      <c r="D602" s="2">
        <f>MACD!E602</f>
        <v>-4.9027948143653077E-2</v>
      </c>
      <c r="E602" s="2">
        <f>MACD!F602</f>
        <v>7.341145543124887E-2</v>
      </c>
      <c r="F602" s="2">
        <f>'Moving Avg'!D602</f>
        <v>48.451459999999997</v>
      </c>
      <c r="G602" s="2">
        <f>'Moving Avg'!F602</f>
        <v>48.633465000000008</v>
      </c>
      <c r="H602" s="2">
        <f>'Moving Avg'!G602</f>
        <v>49.848104000000006</v>
      </c>
      <c r="I602" s="2">
        <f>'Moving Avg'!H602</f>
        <v>55.345627999999977</v>
      </c>
      <c r="J602" s="5" t="str">
        <f>OBV!F602</f>
        <v>BULLISH</v>
      </c>
      <c r="K602" s="5" t="str">
        <f>OBV!G602</f>
        <v>NEUTRAL</v>
      </c>
      <c r="L602" s="5" t="str">
        <f>OBV!H602</f>
        <v>NEUTRAL</v>
      </c>
      <c r="M602" s="7">
        <f t="shared" si="90"/>
        <v>25</v>
      </c>
      <c r="N602" s="7">
        <f t="shared" si="91"/>
        <v>100</v>
      </c>
      <c r="O602" s="7">
        <f t="shared" si="92"/>
        <v>0</v>
      </c>
      <c r="P602" s="7">
        <f t="shared" si="93"/>
        <v>49.5</v>
      </c>
      <c r="Q602" s="8">
        <f t="shared" si="94"/>
        <v>51.174999999999997</v>
      </c>
      <c r="R602" s="8">
        <f t="shared" si="95"/>
        <v>37.375</v>
      </c>
      <c r="S602" s="8">
        <f t="shared" si="96"/>
        <v>41.025000000000006</v>
      </c>
      <c r="T602" s="8">
        <f t="shared" si="97"/>
        <v>43.625</v>
      </c>
      <c r="U602" s="7">
        <f t="shared" si="98"/>
        <v>43.191666666666663</v>
      </c>
      <c r="V602" s="7">
        <f t="shared" si="99"/>
        <v>43.3</v>
      </c>
    </row>
    <row r="603" spans="1:22" ht="13.5" x14ac:dyDescent="0.25">
      <c r="A603" s="3">
        <f>RSI!A603</f>
        <v>43180</v>
      </c>
      <c r="B603" s="2">
        <f>RSI!B603</f>
        <v>47.9741</v>
      </c>
      <c r="C603" s="2">
        <f>RSI!I603</f>
        <v>39.485542708955954</v>
      </c>
      <c r="D603" s="2">
        <f>MACD!E603</f>
        <v>-0.11668825572424879</v>
      </c>
      <c r="E603" s="2">
        <f>MACD!F603</f>
        <v>3.5391513200149341E-2</v>
      </c>
      <c r="F603" s="2">
        <f>'Moving Avg'!D603</f>
        <v>48.451459999999997</v>
      </c>
      <c r="G603" s="2">
        <f>'Moving Avg'!F603</f>
        <v>48.573495000000008</v>
      </c>
      <c r="H603" s="2">
        <f>'Moving Avg'!G603</f>
        <v>49.749756000000005</v>
      </c>
      <c r="I603" s="2">
        <f>'Moving Avg'!H603</f>
        <v>55.281855999999976</v>
      </c>
      <c r="J603" s="5" t="str">
        <f>OBV!F603</f>
        <v>BULLISH</v>
      </c>
      <c r="K603" s="5" t="str">
        <f>OBV!G603</f>
        <v>NEUTRAL</v>
      </c>
      <c r="L603" s="5" t="str">
        <f>OBV!H603</f>
        <v>NEUTRAL</v>
      </c>
      <c r="M603" s="7">
        <f t="shared" si="90"/>
        <v>25</v>
      </c>
      <c r="N603" s="7">
        <f t="shared" si="91"/>
        <v>100</v>
      </c>
      <c r="O603" s="7">
        <f t="shared" si="92"/>
        <v>0</v>
      </c>
      <c r="P603" s="7">
        <f t="shared" si="93"/>
        <v>49.5</v>
      </c>
      <c r="Q603" s="8">
        <f t="shared" si="94"/>
        <v>51.174999999999997</v>
      </c>
      <c r="R603" s="8">
        <f t="shared" si="95"/>
        <v>37.375</v>
      </c>
      <c r="S603" s="8">
        <f t="shared" si="96"/>
        <v>41.025000000000006</v>
      </c>
      <c r="T603" s="8">
        <f t="shared" si="97"/>
        <v>43.625</v>
      </c>
      <c r="U603" s="7">
        <f t="shared" si="98"/>
        <v>43.191666666666663</v>
      </c>
      <c r="V603" s="7">
        <f t="shared" si="99"/>
        <v>43.3</v>
      </c>
    </row>
    <row r="604" spans="1:22" ht="13.5" x14ac:dyDescent="0.25">
      <c r="A604" s="3">
        <f>RSI!A604</f>
        <v>43181</v>
      </c>
      <c r="B604" s="2">
        <f>RSI!B604</f>
        <v>47.434399999999997</v>
      </c>
      <c r="C604" s="2">
        <f>RSI!I604</f>
        <v>35.116538049384587</v>
      </c>
      <c r="D604" s="2">
        <f>MACD!E604</f>
        <v>9.9937056382373157E-3</v>
      </c>
      <c r="E604" s="2">
        <f>MACD!F604</f>
        <v>3.0311951687766937E-2</v>
      </c>
      <c r="F604" s="2">
        <f>'Moving Avg'!D604</f>
        <v>48.104840000000003</v>
      </c>
      <c r="G604" s="2">
        <f>'Moving Avg'!F604</f>
        <v>48.486540000000005</v>
      </c>
      <c r="H604" s="2">
        <f>'Moving Avg'!G604</f>
        <v>49.672278000000006</v>
      </c>
      <c r="I604" s="2">
        <f>'Moving Avg'!H604</f>
        <v>55.215104999999987</v>
      </c>
      <c r="J604" s="5" t="str">
        <f>OBV!F604</f>
        <v>BEARISH</v>
      </c>
      <c r="K604" s="5" t="str">
        <f>OBV!G604</f>
        <v>STRONG</v>
      </c>
      <c r="L604" s="5" t="str">
        <f>OBV!H604</f>
        <v>CONFIRMED BEARISH</v>
      </c>
      <c r="M604" s="7">
        <f t="shared" si="90"/>
        <v>25</v>
      </c>
      <c r="N604" s="7">
        <f t="shared" si="91"/>
        <v>100</v>
      </c>
      <c r="O604" s="7">
        <f t="shared" si="92"/>
        <v>0</v>
      </c>
      <c r="P604" s="7">
        <f t="shared" si="93"/>
        <v>33</v>
      </c>
      <c r="Q604" s="8">
        <f t="shared" si="94"/>
        <v>48.7</v>
      </c>
      <c r="R604" s="8">
        <f t="shared" si="95"/>
        <v>33.25</v>
      </c>
      <c r="S604" s="8">
        <f t="shared" si="96"/>
        <v>33.6</v>
      </c>
      <c r="T604" s="8">
        <f t="shared" si="97"/>
        <v>39.5</v>
      </c>
      <c r="U604" s="7">
        <f t="shared" si="98"/>
        <v>38.516666666666673</v>
      </c>
      <c r="V604" s="7">
        <f t="shared" si="99"/>
        <v>38.762500000000003</v>
      </c>
    </row>
    <row r="605" spans="1:22" ht="13.5" x14ac:dyDescent="0.25">
      <c r="A605" s="3">
        <f>RSI!A605</f>
        <v>43182</v>
      </c>
      <c r="B605" s="2">
        <f>RSI!B605</f>
        <v>47.434399999999997</v>
      </c>
      <c r="C605" s="2">
        <f>RSI!I605</f>
        <v>35.116538049384587</v>
      </c>
      <c r="D605" s="2">
        <f>MACD!E605</f>
        <v>0.12553320578676619</v>
      </c>
      <c r="E605" s="2">
        <f>MACD!F605</f>
        <v>4.9356202507566796E-2</v>
      </c>
      <c r="F605" s="2">
        <f>'Moving Avg'!D605</f>
        <v>47.758219999999994</v>
      </c>
      <c r="G605" s="2">
        <f>'Moving Avg'!F605</f>
        <v>48.399585000000009</v>
      </c>
      <c r="H605" s="2">
        <f>'Moving Avg'!G605</f>
        <v>49.594800000000006</v>
      </c>
      <c r="I605" s="2">
        <f>'Moving Avg'!H605</f>
        <v>55.148353999999983</v>
      </c>
      <c r="J605" s="5" t="str">
        <f>OBV!F605</f>
        <v>BEARISH</v>
      </c>
      <c r="K605" s="5" t="str">
        <f>OBV!G605</f>
        <v>STRONG</v>
      </c>
      <c r="L605" s="5" t="str">
        <f>OBV!H605</f>
        <v>CONFIRMED BEARISH</v>
      </c>
      <c r="M605" s="7">
        <f t="shared" si="90"/>
        <v>25</v>
      </c>
      <c r="N605" s="7">
        <f t="shared" si="91"/>
        <v>0</v>
      </c>
      <c r="O605" s="7">
        <f t="shared" si="92"/>
        <v>0</v>
      </c>
      <c r="P605" s="7">
        <f t="shared" si="93"/>
        <v>33</v>
      </c>
      <c r="Q605" s="8">
        <f t="shared" si="94"/>
        <v>13.7</v>
      </c>
      <c r="R605" s="8">
        <f t="shared" si="95"/>
        <v>13.25</v>
      </c>
      <c r="S605" s="8">
        <f t="shared" si="96"/>
        <v>18.600000000000001</v>
      </c>
      <c r="T605" s="8">
        <f t="shared" si="97"/>
        <v>14.5</v>
      </c>
      <c r="U605" s="7">
        <f t="shared" si="98"/>
        <v>15.183333333333332</v>
      </c>
      <c r="V605" s="7">
        <f t="shared" si="99"/>
        <v>15.012499999999999</v>
      </c>
    </row>
    <row r="606" spans="1:22" ht="13.5" x14ac:dyDescent="0.25">
      <c r="A606" s="3">
        <f>RSI!A606</f>
        <v>43185</v>
      </c>
      <c r="B606" s="2">
        <f>RSI!B606</f>
        <v>47.9741</v>
      </c>
      <c r="C606" s="2">
        <f>RSI!I606</f>
        <v>42.49580604909503</v>
      </c>
      <c r="D606" s="2">
        <f>MACD!E606</f>
        <v>5.3586851706135974E-2</v>
      </c>
      <c r="E606" s="2">
        <f>MACD!F606</f>
        <v>5.0202332347280637E-2</v>
      </c>
      <c r="F606" s="2">
        <f>'Moving Avg'!D606</f>
        <v>47.758220000000001</v>
      </c>
      <c r="G606" s="2">
        <f>'Moving Avg'!F606</f>
        <v>48.339615000000009</v>
      </c>
      <c r="H606" s="2">
        <f>'Moving Avg'!G606</f>
        <v>49.528115999999997</v>
      </c>
      <c r="I606" s="2">
        <f>'Moving Avg'!H606</f>
        <v>55.084301499999974</v>
      </c>
      <c r="J606" s="5" t="str">
        <f>OBV!F606</f>
        <v>BEARISH</v>
      </c>
      <c r="K606" s="5" t="str">
        <f>OBV!G606</f>
        <v>NEUTRAL</v>
      </c>
      <c r="L606" s="5" t="str">
        <f>OBV!H606</f>
        <v>NEUTRAL</v>
      </c>
      <c r="M606" s="7">
        <f t="shared" si="90"/>
        <v>25</v>
      </c>
      <c r="N606" s="7">
        <f t="shared" si="91"/>
        <v>0</v>
      </c>
      <c r="O606" s="7">
        <f t="shared" si="92"/>
        <v>0</v>
      </c>
      <c r="P606" s="7">
        <f t="shared" si="93"/>
        <v>16.5</v>
      </c>
      <c r="Q606" s="8">
        <f t="shared" si="94"/>
        <v>11.225</v>
      </c>
      <c r="R606" s="8">
        <f t="shared" si="95"/>
        <v>9.125</v>
      </c>
      <c r="S606" s="8">
        <f t="shared" si="96"/>
        <v>11.175000000000001</v>
      </c>
      <c r="T606" s="8">
        <f t="shared" si="97"/>
        <v>10.375</v>
      </c>
      <c r="U606" s="7">
        <f t="shared" si="98"/>
        <v>10.508333333333335</v>
      </c>
      <c r="V606" s="7">
        <f t="shared" si="99"/>
        <v>10.475000000000001</v>
      </c>
    </row>
    <row r="607" spans="1:22" ht="13.5" x14ac:dyDescent="0.25">
      <c r="A607" s="3">
        <f>RSI!A607</f>
        <v>43186</v>
      </c>
      <c r="B607" s="2">
        <f>RSI!B607</f>
        <v>47.9741</v>
      </c>
      <c r="C607" s="2">
        <f>RSI!I607</f>
        <v>42.495806049095023</v>
      </c>
      <c r="D607" s="2">
        <f>MACD!E607</f>
        <v>-4.2467516528361671E-3</v>
      </c>
      <c r="E607" s="2">
        <f>MACD!F607</f>
        <v>3.931251554725728E-2</v>
      </c>
      <c r="F607" s="2">
        <f>'Moving Avg'!D607</f>
        <v>47.758219999999994</v>
      </c>
      <c r="G607" s="2">
        <f>'Moving Avg'!F607</f>
        <v>48.279645000000002</v>
      </c>
      <c r="H607" s="2">
        <f>'Moving Avg'!G607</f>
        <v>49.444041999999989</v>
      </c>
      <c r="I607" s="2">
        <f>'Moving Avg'!H607</f>
        <v>55.027251999999983</v>
      </c>
      <c r="J607" s="5" t="str">
        <f>OBV!F607</f>
        <v>BEARISH</v>
      </c>
      <c r="K607" s="5" t="str">
        <f>OBV!G607</f>
        <v>NEUTRAL</v>
      </c>
      <c r="L607" s="5" t="str">
        <f>OBV!H607</f>
        <v>NEUTRAL</v>
      </c>
      <c r="M607" s="7">
        <f t="shared" si="90"/>
        <v>25</v>
      </c>
      <c r="N607" s="7">
        <f t="shared" si="91"/>
        <v>100</v>
      </c>
      <c r="O607" s="7">
        <f t="shared" si="92"/>
        <v>0</v>
      </c>
      <c r="P607" s="7">
        <f t="shared" si="93"/>
        <v>16.5</v>
      </c>
      <c r="Q607" s="8">
        <f t="shared" si="94"/>
        <v>46.225000000000001</v>
      </c>
      <c r="R607" s="8">
        <f t="shared" si="95"/>
        <v>29.125</v>
      </c>
      <c r="S607" s="8">
        <f t="shared" si="96"/>
        <v>26.175000000000001</v>
      </c>
      <c r="T607" s="8">
        <f t="shared" si="97"/>
        <v>35.375</v>
      </c>
      <c r="U607" s="7">
        <f t="shared" si="98"/>
        <v>33.841666666666661</v>
      </c>
      <c r="V607" s="7">
        <f t="shared" si="99"/>
        <v>34.224999999999994</v>
      </c>
    </row>
    <row r="608" spans="1:22" ht="13.5" x14ac:dyDescent="0.25">
      <c r="A608" s="3">
        <f>RSI!A608</f>
        <v>43187</v>
      </c>
      <c r="B608" s="2">
        <f>RSI!B608</f>
        <v>47.9741</v>
      </c>
      <c r="C608" s="2">
        <f>RSI!I608</f>
        <v>42.495806049095023</v>
      </c>
      <c r="D608" s="2">
        <f>MACD!E608</f>
        <v>-4.9509583325509254E-2</v>
      </c>
      <c r="E608" s="2">
        <f>MACD!F608</f>
        <v>2.1548095772703973E-2</v>
      </c>
      <c r="F608" s="2">
        <f>'Moving Avg'!D608</f>
        <v>47.758219999999994</v>
      </c>
      <c r="G608" s="2">
        <f>'Moving Avg'!F608</f>
        <v>48.219675000000009</v>
      </c>
      <c r="H608" s="2">
        <f>'Moving Avg'!G608</f>
        <v>49.348093999999989</v>
      </c>
      <c r="I608" s="2">
        <f>'Moving Avg'!H608</f>
        <v>54.970202499999978</v>
      </c>
      <c r="J608" s="5" t="str">
        <f>OBV!F608</f>
        <v>BEARISH</v>
      </c>
      <c r="K608" s="5" t="str">
        <f>OBV!G608</f>
        <v>NEUTRAL</v>
      </c>
      <c r="L608" s="5" t="str">
        <f>OBV!H608</f>
        <v>NEUTRAL</v>
      </c>
      <c r="M608" s="7">
        <f t="shared" si="90"/>
        <v>25</v>
      </c>
      <c r="N608" s="7">
        <f t="shared" si="91"/>
        <v>100</v>
      </c>
      <c r="O608" s="7">
        <f t="shared" si="92"/>
        <v>0</v>
      </c>
      <c r="P608" s="7">
        <f t="shared" si="93"/>
        <v>16.5</v>
      </c>
      <c r="Q608" s="8">
        <f t="shared" si="94"/>
        <v>46.225000000000001</v>
      </c>
      <c r="R608" s="8">
        <f t="shared" si="95"/>
        <v>29.125</v>
      </c>
      <c r="S608" s="8">
        <f t="shared" si="96"/>
        <v>26.175000000000001</v>
      </c>
      <c r="T608" s="8">
        <f t="shared" si="97"/>
        <v>35.375</v>
      </c>
      <c r="U608" s="7">
        <f t="shared" si="98"/>
        <v>33.841666666666661</v>
      </c>
      <c r="V608" s="7">
        <f t="shared" si="99"/>
        <v>34.224999999999994</v>
      </c>
    </row>
    <row r="609" spans="1:22" ht="13.5" x14ac:dyDescent="0.25">
      <c r="A609" s="3">
        <f>RSI!A609</f>
        <v>43188</v>
      </c>
      <c r="B609" s="2">
        <f>RSI!B609</f>
        <v>47.9741</v>
      </c>
      <c r="C609" s="2">
        <f>RSI!I609</f>
        <v>42.495806049095023</v>
      </c>
      <c r="D609" s="2">
        <f>MACD!E609</f>
        <v>9.9192295943204556E-2</v>
      </c>
      <c r="E609" s="2">
        <f>MACD!F609</f>
        <v>3.7076935806804087E-2</v>
      </c>
      <c r="F609" s="2">
        <f>'Moving Avg'!D609</f>
        <v>47.866159999999994</v>
      </c>
      <c r="G609" s="2">
        <f>'Moving Avg'!F609</f>
        <v>48.189690000000006</v>
      </c>
      <c r="H609" s="2">
        <f>'Moving Avg'!G609</f>
        <v>49.252145999999982</v>
      </c>
      <c r="I609" s="2">
        <f>'Moving Avg'!H609</f>
        <v>54.913152999999973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  <c r="M609" s="7">
        <f t="shared" si="90"/>
        <v>25</v>
      </c>
      <c r="N609" s="7">
        <f t="shared" si="91"/>
        <v>0</v>
      </c>
      <c r="O609" s="7">
        <f t="shared" si="92"/>
        <v>0</v>
      </c>
      <c r="P609" s="7">
        <f t="shared" si="93"/>
        <v>83.5</v>
      </c>
      <c r="Q609" s="8">
        <f t="shared" si="94"/>
        <v>21.274999999999999</v>
      </c>
      <c r="R609" s="8">
        <f t="shared" si="95"/>
        <v>25.875</v>
      </c>
      <c r="S609" s="8">
        <f t="shared" si="96"/>
        <v>41.325000000000003</v>
      </c>
      <c r="T609" s="8">
        <f t="shared" si="97"/>
        <v>27.125</v>
      </c>
      <c r="U609" s="7">
        <f t="shared" si="98"/>
        <v>29.491666666666664</v>
      </c>
      <c r="V609" s="7">
        <f t="shared" si="99"/>
        <v>28.9</v>
      </c>
    </row>
    <row r="610" spans="1:22" ht="13.5" x14ac:dyDescent="0.25">
      <c r="A610" s="3">
        <f>RSI!A610</f>
        <v>43189</v>
      </c>
      <c r="B610" s="2">
        <f>RSI!B610</f>
        <v>47.9741</v>
      </c>
      <c r="C610" s="2">
        <f>RSI!I610</f>
        <v>42.495806049095023</v>
      </c>
      <c r="D610" s="2">
        <f>MACD!E610</f>
        <v>0.22816622077261428</v>
      </c>
      <c r="E610" s="2">
        <f>MACD!F610</f>
        <v>7.529479279996612E-2</v>
      </c>
      <c r="F610" s="2">
        <f>'Moving Avg'!D610</f>
        <v>47.9741</v>
      </c>
      <c r="G610" s="2">
        <f>'Moving Avg'!F610</f>
        <v>48.15970500000001</v>
      </c>
      <c r="H610" s="2">
        <f>'Moving Avg'!G610</f>
        <v>49.168189999999989</v>
      </c>
      <c r="I610" s="2">
        <f>'Moving Avg'!H610</f>
        <v>54.858904499999966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  <c r="M610" s="7">
        <f t="shared" si="90"/>
        <v>25</v>
      </c>
      <c r="N610" s="7">
        <f t="shared" si="91"/>
        <v>0</v>
      </c>
      <c r="O610" s="7">
        <f t="shared" si="92"/>
        <v>0</v>
      </c>
      <c r="P610" s="7">
        <f t="shared" si="93"/>
        <v>83.5</v>
      </c>
      <c r="Q610" s="8">
        <f t="shared" si="94"/>
        <v>21.274999999999999</v>
      </c>
      <c r="R610" s="8">
        <f t="shared" si="95"/>
        <v>25.875</v>
      </c>
      <c r="S610" s="8">
        <f t="shared" si="96"/>
        <v>41.325000000000003</v>
      </c>
      <c r="T610" s="8">
        <f t="shared" si="97"/>
        <v>27.125</v>
      </c>
      <c r="U610" s="7">
        <f t="shared" si="98"/>
        <v>29.491666666666664</v>
      </c>
      <c r="V610" s="7">
        <f t="shared" si="99"/>
        <v>28.9</v>
      </c>
    </row>
    <row r="611" spans="1:22" ht="13.5" x14ac:dyDescent="0.25">
      <c r="A611" s="3">
        <f>RSI!A611</f>
        <v>43192</v>
      </c>
      <c r="B611" s="2">
        <f>RSI!B611</f>
        <v>47.9741</v>
      </c>
      <c r="C611" s="2">
        <f>RSI!I611</f>
        <v>42.495806049095023</v>
      </c>
      <c r="D611" s="2">
        <f>MACD!E611</f>
        <v>0.15661398272417415</v>
      </c>
      <c r="E611" s="2">
        <f>MACD!F611</f>
        <v>9.1558630784807721E-2</v>
      </c>
      <c r="F611" s="2">
        <f>'Moving Avg'!D611</f>
        <v>47.9741</v>
      </c>
      <c r="G611" s="2">
        <f>'Moving Avg'!F611</f>
        <v>48.129720000000006</v>
      </c>
      <c r="H611" s="2">
        <f>'Moving Avg'!G611</f>
        <v>49.097427999999979</v>
      </c>
      <c r="I611" s="2">
        <f>'Moving Avg'!H611</f>
        <v>54.807457499999956</v>
      </c>
      <c r="J611" s="5" t="str">
        <f>OBV!F611</f>
        <v>NEUTRAL</v>
      </c>
      <c r="K611" s="5" t="str">
        <f>OBV!G611</f>
        <v>NEUTRAL</v>
      </c>
      <c r="L611" s="5" t="str">
        <f>OBV!H611</f>
        <v>NEUTRAL</v>
      </c>
      <c r="M611" s="7">
        <f t="shared" si="90"/>
        <v>25</v>
      </c>
      <c r="N611" s="7">
        <f t="shared" si="91"/>
        <v>0</v>
      </c>
      <c r="O611" s="7">
        <f t="shared" si="92"/>
        <v>0</v>
      </c>
      <c r="P611" s="7">
        <f t="shared" si="93"/>
        <v>33</v>
      </c>
      <c r="Q611" s="8">
        <f t="shared" si="94"/>
        <v>13.7</v>
      </c>
      <c r="R611" s="8">
        <f t="shared" si="95"/>
        <v>13.25</v>
      </c>
      <c r="S611" s="8">
        <f t="shared" si="96"/>
        <v>18.600000000000001</v>
      </c>
      <c r="T611" s="8">
        <f t="shared" si="97"/>
        <v>14.5</v>
      </c>
      <c r="U611" s="7">
        <f t="shared" si="98"/>
        <v>15.183333333333332</v>
      </c>
      <c r="V611" s="7">
        <f t="shared" si="99"/>
        <v>15.012499999999999</v>
      </c>
    </row>
    <row r="612" spans="1:22" ht="13.5" x14ac:dyDescent="0.25">
      <c r="A612" s="3">
        <f>RSI!A612</f>
        <v>43193</v>
      </c>
      <c r="B612" s="2">
        <f>RSI!B612</f>
        <v>49.173499999999997</v>
      </c>
      <c r="C612" s="2">
        <f>RSI!I612</f>
        <v>58.756914445202725</v>
      </c>
      <c r="D612" s="2">
        <f>MACD!E612</f>
        <v>9.925317783377352E-3</v>
      </c>
      <c r="E612" s="2">
        <f>MACD!F612</f>
        <v>7.5231968184521644E-2</v>
      </c>
      <c r="F612" s="2">
        <f>'Moving Avg'!D612</f>
        <v>48.213979999999999</v>
      </c>
      <c r="G612" s="2">
        <f>'Moving Avg'!F612</f>
        <v>48.189690000000006</v>
      </c>
      <c r="H612" s="2">
        <f>'Moving Avg'!G612</f>
        <v>49.025467999999975</v>
      </c>
      <c r="I612" s="2">
        <f>'Moving Avg'!H612</f>
        <v>54.762007499999953</v>
      </c>
      <c r="J612" s="5" t="str">
        <f>OBV!F612</f>
        <v>BULLISH</v>
      </c>
      <c r="K612" s="5" t="str">
        <f>OBV!G612</f>
        <v>WEAK</v>
      </c>
      <c r="L612" s="5" t="str">
        <f>OBV!H612</f>
        <v>CONFIRMED BULLISH</v>
      </c>
      <c r="M612" s="7">
        <f t="shared" si="90"/>
        <v>25</v>
      </c>
      <c r="N612" s="7">
        <f t="shared" si="91"/>
        <v>100</v>
      </c>
      <c r="O612" s="7">
        <f t="shared" si="92"/>
        <v>0</v>
      </c>
      <c r="P612" s="7">
        <f t="shared" si="93"/>
        <v>67</v>
      </c>
      <c r="Q612" s="8">
        <f t="shared" si="94"/>
        <v>53.8</v>
      </c>
      <c r="R612" s="8">
        <f t="shared" si="95"/>
        <v>41.75</v>
      </c>
      <c r="S612" s="8">
        <f t="shared" si="96"/>
        <v>48.900000000000006</v>
      </c>
      <c r="T612" s="8">
        <f t="shared" si="97"/>
        <v>48</v>
      </c>
      <c r="U612" s="7">
        <f t="shared" si="98"/>
        <v>48.15</v>
      </c>
      <c r="V612" s="7">
        <f t="shared" si="99"/>
        <v>48.112499999999997</v>
      </c>
    </row>
    <row r="613" spans="1:22" ht="13.5" x14ac:dyDescent="0.25">
      <c r="A613" s="3">
        <f>RSI!A613</f>
        <v>43194</v>
      </c>
      <c r="B613" s="2">
        <f>RSI!B613</f>
        <v>47.9741</v>
      </c>
      <c r="C613" s="2">
        <f>RSI!I613</f>
        <v>45.040550550520102</v>
      </c>
      <c r="D613" s="2">
        <f>MACD!E613</f>
        <v>-2.9938739566624406E-2</v>
      </c>
      <c r="E613" s="2">
        <f>MACD!F613</f>
        <v>5.4197826634292436E-2</v>
      </c>
      <c r="F613" s="2">
        <f>'Moving Avg'!D613</f>
        <v>48.213979999999999</v>
      </c>
      <c r="G613" s="2">
        <f>'Moving Avg'!F613</f>
        <v>48.189690000000013</v>
      </c>
      <c r="H613" s="2">
        <f>'Moving Avg'!G613</f>
        <v>48.929519999999968</v>
      </c>
      <c r="I613" s="2">
        <f>'Moving Avg'!H613</f>
        <v>54.710560499999957</v>
      </c>
      <c r="J613" s="5" t="str">
        <f>OBV!F613</f>
        <v>BULLISH</v>
      </c>
      <c r="K613" s="5" t="str">
        <f>OBV!G613</f>
        <v>WEAK</v>
      </c>
      <c r="L613" s="5" t="str">
        <f>OBV!H613</f>
        <v>NEUTRAL</v>
      </c>
      <c r="M613" s="7">
        <f t="shared" si="90"/>
        <v>25</v>
      </c>
      <c r="N613" s="7">
        <f t="shared" si="91"/>
        <v>100</v>
      </c>
      <c r="O613" s="7">
        <f t="shared" si="92"/>
        <v>0</v>
      </c>
      <c r="P613" s="7">
        <f t="shared" si="93"/>
        <v>33</v>
      </c>
      <c r="Q613" s="8">
        <f t="shared" si="94"/>
        <v>48.7</v>
      </c>
      <c r="R613" s="8">
        <f t="shared" si="95"/>
        <v>33.25</v>
      </c>
      <c r="S613" s="8">
        <f t="shared" si="96"/>
        <v>33.6</v>
      </c>
      <c r="T613" s="8">
        <f t="shared" si="97"/>
        <v>39.5</v>
      </c>
      <c r="U613" s="7">
        <f t="shared" si="98"/>
        <v>38.516666666666673</v>
      </c>
      <c r="V613" s="7">
        <f t="shared" si="99"/>
        <v>38.762500000000003</v>
      </c>
    </row>
    <row r="614" spans="1:22" ht="13.5" x14ac:dyDescent="0.25">
      <c r="A614" s="3">
        <f>RSI!A614</f>
        <v>43195</v>
      </c>
      <c r="B614" s="2">
        <f>RSI!B614</f>
        <v>48.034100000000002</v>
      </c>
      <c r="C614" s="2">
        <f>RSI!I614</f>
        <v>45.723150943535245</v>
      </c>
      <c r="D614" s="2">
        <f>MACD!E614</f>
        <v>-0.14830529458936326</v>
      </c>
      <c r="E614" s="2">
        <f>MACD!F614</f>
        <v>1.3697202389561295E-2</v>
      </c>
      <c r="F614" s="2">
        <f>'Moving Avg'!D614</f>
        <v>48.22598</v>
      </c>
      <c r="G614" s="2">
        <f>'Moving Avg'!F614</f>
        <v>48.147715000000005</v>
      </c>
      <c r="H614" s="2">
        <f>'Moving Avg'!G614</f>
        <v>48.846763999999965</v>
      </c>
      <c r="I614" s="2">
        <f>'Moving Avg'!H614</f>
        <v>54.659413499999957</v>
      </c>
      <c r="J614" s="5" t="str">
        <f>OBV!F614</f>
        <v>BULLISH</v>
      </c>
      <c r="K614" s="5" t="str">
        <f>OBV!G614</f>
        <v>WEAK</v>
      </c>
      <c r="L614" s="5" t="str">
        <f>OBV!H614</f>
        <v>CONFIRMED BULLISH</v>
      </c>
      <c r="M614" s="7">
        <f t="shared" si="90"/>
        <v>25</v>
      </c>
      <c r="N614" s="7">
        <f t="shared" si="91"/>
        <v>100</v>
      </c>
      <c r="O614" s="7">
        <f t="shared" si="92"/>
        <v>0</v>
      </c>
      <c r="P614" s="7">
        <f t="shared" si="93"/>
        <v>67</v>
      </c>
      <c r="Q614" s="8">
        <f t="shared" si="94"/>
        <v>53.8</v>
      </c>
      <c r="R614" s="8">
        <f t="shared" si="95"/>
        <v>41.75</v>
      </c>
      <c r="S614" s="8">
        <f t="shared" si="96"/>
        <v>48.900000000000006</v>
      </c>
      <c r="T614" s="8">
        <f t="shared" si="97"/>
        <v>48</v>
      </c>
      <c r="U614" s="7">
        <f t="shared" si="98"/>
        <v>48.15</v>
      </c>
      <c r="V614" s="7">
        <f t="shared" si="99"/>
        <v>48.112499999999997</v>
      </c>
    </row>
    <row r="615" spans="1:22" ht="13.5" x14ac:dyDescent="0.25">
      <c r="A615" s="3">
        <f>RSI!A615</f>
        <v>43196</v>
      </c>
      <c r="B615" s="2">
        <f>RSI!B615</f>
        <v>48.034100000000002</v>
      </c>
      <c r="C615" s="2">
        <f>RSI!I615</f>
        <v>45.723150943535245</v>
      </c>
      <c r="D615" s="2">
        <f>MACD!E615</f>
        <v>-0.24618672323009605</v>
      </c>
      <c r="E615" s="2">
        <f>MACD!F615</f>
        <v>-3.8279582734370175E-2</v>
      </c>
      <c r="F615" s="2">
        <f>'Moving Avg'!D615</f>
        <v>48.23798</v>
      </c>
      <c r="G615" s="2">
        <f>'Moving Avg'!F615</f>
        <v>48.105740000000004</v>
      </c>
      <c r="H615" s="2">
        <f>'Moving Avg'!G615</f>
        <v>48.799989999999958</v>
      </c>
      <c r="I615" s="2">
        <f>'Moving Avg'!H615</f>
        <v>54.608266499999957</v>
      </c>
      <c r="J615" s="5" t="str">
        <f>OBV!F615</f>
        <v>BULLISH</v>
      </c>
      <c r="K615" s="5" t="str">
        <f>OBV!G615</f>
        <v>WEAK</v>
      </c>
      <c r="L615" s="5" t="str">
        <f>OBV!H615</f>
        <v>CONFIRMED BULLISH</v>
      </c>
      <c r="M615" s="7">
        <f t="shared" si="90"/>
        <v>25</v>
      </c>
      <c r="N615" s="7">
        <f t="shared" si="91"/>
        <v>100</v>
      </c>
      <c r="O615" s="7">
        <f t="shared" si="92"/>
        <v>0</v>
      </c>
      <c r="P615" s="7">
        <f t="shared" si="93"/>
        <v>67</v>
      </c>
      <c r="Q615" s="8">
        <f t="shared" si="94"/>
        <v>53.8</v>
      </c>
      <c r="R615" s="8">
        <f t="shared" si="95"/>
        <v>41.75</v>
      </c>
      <c r="S615" s="8">
        <f t="shared" si="96"/>
        <v>48.900000000000006</v>
      </c>
      <c r="T615" s="8">
        <f t="shared" si="97"/>
        <v>48</v>
      </c>
      <c r="U615" s="7">
        <f t="shared" si="98"/>
        <v>48.15</v>
      </c>
      <c r="V615" s="7">
        <f t="shared" si="99"/>
        <v>48.112499999999997</v>
      </c>
    </row>
    <row r="616" spans="1:22" ht="13.5" x14ac:dyDescent="0.25">
      <c r="A616" s="3">
        <f>RSI!A616</f>
        <v>43200</v>
      </c>
      <c r="B616" s="2">
        <f>RSI!B616</f>
        <v>48.034100000000002</v>
      </c>
      <c r="C616" s="2">
        <f>RSI!I616</f>
        <v>45.723150943535245</v>
      </c>
      <c r="D616" s="2">
        <f>MACD!E616</f>
        <v>-0.24387232432206218</v>
      </c>
      <c r="E616" s="2">
        <f>MACD!F616</f>
        <v>-7.9398131051908585E-2</v>
      </c>
      <c r="F616" s="2">
        <f>'Moving Avg'!D616</f>
        <v>48.249980000000001</v>
      </c>
      <c r="G616" s="2">
        <f>'Moving Avg'!F616</f>
        <v>48.108440000000002</v>
      </c>
      <c r="H616" s="2">
        <f>'Moving Avg'!G616</f>
        <v>48.753215999999959</v>
      </c>
      <c r="I616" s="2">
        <f>'Moving Avg'!H616</f>
        <v>54.55711949999997</v>
      </c>
      <c r="J616" s="5" t="str">
        <f>OBV!F616</f>
        <v>BULLISH</v>
      </c>
      <c r="K616" s="5" t="str">
        <f>OBV!G616</f>
        <v>WEAK</v>
      </c>
      <c r="L616" s="5" t="str">
        <f>OBV!H616</f>
        <v>CONFIRMED BULLISH</v>
      </c>
      <c r="M616" s="7">
        <f t="shared" si="90"/>
        <v>25</v>
      </c>
      <c r="N616" s="7">
        <f t="shared" si="91"/>
        <v>100</v>
      </c>
      <c r="O616" s="7">
        <f t="shared" si="92"/>
        <v>0</v>
      </c>
      <c r="P616" s="7">
        <f t="shared" si="93"/>
        <v>67</v>
      </c>
      <c r="Q616" s="8">
        <f t="shared" si="94"/>
        <v>53.8</v>
      </c>
      <c r="R616" s="8">
        <f t="shared" si="95"/>
        <v>41.75</v>
      </c>
      <c r="S616" s="8">
        <f t="shared" si="96"/>
        <v>48.900000000000006</v>
      </c>
      <c r="T616" s="8">
        <f t="shared" si="97"/>
        <v>48</v>
      </c>
      <c r="U616" s="7">
        <f t="shared" si="98"/>
        <v>48.15</v>
      </c>
      <c r="V616" s="7">
        <f t="shared" si="99"/>
        <v>48.112499999999997</v>
      </c>
    </row>
    <row r="617" spans="1:22" ht="13.5" x14ac:dyDescent="0.25">
      <c r="A617" s="3">
        <f>RSI!A617</f>
        <v>43201</v>
      </c>
      <c r="B617" s="2">
        <f>RSI!B617</f>
        <v>48.034100000000002</v>
      </c>
      <c r="C617" s="2">
        <f>RSI!I617</f>
        <v>45.723150943535245</v>
      </c>
      <c r="D617" s="2">
        <f>MACD!E617</f>
        <v>-0.23996363772093332</v>
      </c>
      <c r="E617" s="2">
        <f>MACD!F617</f>
        <v>-0.11151123238571353</v>
      </c>
      <c r="F617" s="2">
        <f>'Moving Avg'!D617</f>
        <v>48.022100000000002</v>
      </c>
      <c r="G617" s="2">
        <f>'Moving Avg'!F617</f>
        <v>48.111440000000002</v>
      </c>
      <c r="H617" s="2">
        <f>'Moving Avg'!G617</f>
        <v>48.706441999999953</v>
      </c>
      <c r="I617" s="2">
        <f>'Moving Avg'!H617</f>
        <v>54.50597249999997</v>
      </c>
      <c r="J617" s="5" t="str">
        <f>OBV!F617</f>
        <v>BEARISH</v>
      </c>
      <c r="K617" s="5" t="str">
        <f>OBV!G617</f>
        <v>NEUTRAL</v>
      </c>
      <c r="L617" s="5" t="str">
        <f>OBV!H617</f>
        <v>CONFIRMED BEARISH</v>
      </c>
      <c r="M617" s="7">
        <f t="shared" si="90"/>
        <v>25</v>
      </c>
      <c r="N617" s="7">
        <f t="shared" si="91"/>
        <v>100</v>
      </c>
      <c r="O617" s="7">
        <f t="shared" si="92"/>
        <v>0</v>
      </c>
      <c r="P617" s="7">
        <f t="shared" si="93"/>
        <v>16.5</v>
      </c>
      <c r="Q617" s="8">
        <f t="shared" si="94"/>
        <v>46.225000000000001</v>
      </c>
      <c r="R617" s="8">
        <f t="shared" si="95"/>
        <v>29.125</v>
      </c>
      <c r="S617" s="8">
        <f t="shared" si="96"/>
        <v>26.175000000000001</v>
      </c>
      <c r="T617" s="8">
        <f t="shared" si="97"/>
        <v>35.375</v>
      </c>
      <c r="U617" s="7">
        <f t="shared" si="98"/>
        <v>33.841666666666661</v>
      </c>
      <c r="V617" s="7">
        <f t="shared" si="99"/>
        <v>34.224999999999994</v>
      </c>
    </row>
    <row r="618" spans="1:22" ht="13.5" x14ac:dyDescent="0.25">
      <c r="A618" s="3">
        <f>RSI!A618</f>
        <v>43202</v>
      </c>
      <c r="B618" s="2">
        <f>RSI!B618</f>
        <v>48.034100000000002</v>
      </c>
      <c r="C618" s="2">
        <f>RSI!I618</f>
        <v>45.723150943535245</v>
      </c>
      <c r="D618" s="2">
        <f>MACD!E618</f>
        <v>-0.23485040875741703</v>
      </c>
      <c r="E618" s="2">
        <f>MACD!F618</f>
        <v>-0.13617906766005425</v>
      </c>
      <c r="F618" s="2">
        <f>'Moving Avg'!D618</f>
        <v>48.034100000000002</v>
      </c>
      <c r="G618" s="2">
        <f>'Moving Avg'!F618</f>
        <v>48.114439999999995</v>
      </c>
      <c r="H618" s="2">
        <f>'Moving Avg'!G618</f>
        <v>48.659667999999954</v>
      </c>
      <c r="I618" s="2">
        <f>'Moving Avg'!H618</f>
        <v>54.454825499999977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  <c r="M618" s="7">
        <f t="shared" si="90"/>
        <v>25</v>
      </c>
      <c r="N618" s="7">
        <f t="shared" si="91"/>
        <v>100</v>
      </c>
      <c r="O618" s="7">
        <f t="shared" si="92"/>
        <v>0</v>
      </c>
      <c r="P618" s="7">
        <f t="shared" si="93"/>
        <v>83.5</v>
      </c>
      <c r="Q618" s="8">
        <f t="shared" si="94"/>
        <v>56.274999999999999</v>
      </c>
      <c r="R618" s="8">
        <f t="shared" si="95"/>
        <v>45.875</v>
      </c>
      <c r="S618" s="8">
        <f t="shared" si="96"/>
        <v>56.325000000000003</v>
      </c>
      <c r="T618" s="8">
        <f t="shared" si="97"/>
        <v>52.125</v>
      </c>
      <c r="U618" s="7">
        <f t="shared" si="98"/>
        <v>52.82500000000001</v>
      </c>
      <c r="V618" s="7">
        <f t="shared" si="99"/>
        <v>52.650000000000006</v>
      </c>
    </row>
    <row r="619" spans="1:22" ht="13.5" x14ac:dyDescent="0.25">
      <c r="A619" s="3">
        <f>RSI!A619</f>
        <v>43203</v>
      </c>
      <c r="B619" s="2">
        <f>RSI!B619</f>
        <v>48.034100000000002</v>
      </c>
      <c r="C619" s="2">
        <f>RSI!I619</f>
        <v>45.723150943535245</v>
      </c>
      <c r="D619" s="2">
        <f>MACD!E619</f>
        <v>-0.22885172043833535</v>
      </c>
      <c r="E619" s="2">
        <f>MACD!F619</f>
        <v>-0.15471359821571046</v>
      </c>
      <c r="F619" s="2">
        <f>'Moving Avg'!D619</f>
        <v>48.034100000000002</v>
      </c>
      <c r="G619" s="2">
        <f>'Moving Avg'!F619</f>
        <v>48.057769999999991</v>
      </c>
      <c r="H619" s="2">
        <f>'Moving Avg'!G619</f>
        <v>48.613253999999955</v>
      </c>
      <c r="I619" s="2">
        <f>'Moving Avg'!H619</f>
        <v>54.403678499999977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  <c r="M619" s="7">
        <f t="shared" si="90"/>
        <v>25</v>
      </c>
      <c r="N619" s="7">
        <f t="shared" si="91"/>
        <v>100</v>
      </c>
      <c r="O619" s="7">
        <f t="shared" si="92"/>
        <v>0</v>
      </c>
      <c r="P619" s="7">
        <f t="shared" si="93"/>
        <v>33</v>
      </c>
      <c r="Q619" s="8">
        <f t="shared" si="94"/>
        <v>48.7</v>
      </c>
      <c r="R619" s="8">
        <f t="shared" si="95"/>
        <v>33.25</v>
      </c>
      <c r="S619" s="8">
        <f t="shared" si="96"/>
        <v>33.6</v>
      </c>
      <c r="T619" s="8">
        <f t="shared" si="97"/>
        <v>39.5</v>
      </c>
      <c r="U619" s="7">
        <f t="shared" si="98"/>
        <v>38.516666666666673</v>
      </c>
      <c r="V619" s="7">
        <f t="shared" si="99"/>
        <v>38.762500000000003</v>
      </c>
    </row>
    <row r="620" spans="1:22" ht="13.5" x14ac:dyDescent="0.25">
      <c r="A620" s="3">
        <f>RSI!A620</f>
        <v>43206</v>
      </c>
      <c r="B620" s="2">
        <f>RSI!B620</f>
        <v>48.034100000000002</v>
      </c>
      <c r="C620" s="2">
        <f>RSI!I620</f>
        <v>45.723150943535238</v>
      </c>
      <c r="D620" s="2">
        <f>MACD!E620</f>
        <v>-0.22222765727736515</v>
      </c>
      <c r="E620" s="2">
        <f>MACD!F620</f>
        <v>-0.16821641002804139</v>
      </c>
      <c r="F620" s="2">
        <f>'Moving Avg'!D620</f>
        <v>48.034100000000002</v>
      </c>
      <c r="G620" s="2">
        <f>'Moving Avg'!F620</f>
        <v>48.001099999999994</v>
      </c>
      <c r="H620" s="2">
        <f>'Moving Avg'!G620</f>
        <v>48.566839999999956</v>
      </c>
      <c r="I620" s="2">
        <f>'Moving Avg'!H620</f>
        <v>54.352531499999998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  <c r="M620" s="7">
        <f t="shared" si="90"/>
        <v>25</v>
      </c>
      <c r="N620" s="7">
        <f t="shared" si="91"/>
        <v>100</v>
      </c>
      <c r="O620" s="7">
        <f t="shared" si="92"/>
        <v>0</v>
      </c>
      <c r="P620" s="7">
        <f t="shared" si="93"/>
        <v>33</v>
      </c>
      <c r="Q620" s="8">
        <f t="shared" si="94"/>
        <v>48.7</v>
      </c>
      <c r="R620" s="8">
        <f t="shared" si="95"/>
        <v>33.25</v>
      </c>
      <c r="S620" s="8">
        <f t="shared" si="96"/>
        <v>33.6</v>
      </c>
      <c r="T620" s="8">
        <f t="shared" si="97"/>
        <v>39.5</v>
      </c>
      <c r="U620" s="7">
        <f t="shared" si="98"/>
        <v>38.516666666666673</v>
      </c>
      <c r="V620" s="7">
        <f t="shared" si="99"/>
        <v>38.762500000000003</v>
      </c>
    </row>
    <row r="621" spans="1:22" ht="13.5" x14ac:dyDescent="0.25">
      <c r="A621" s="3">
        <f>RSI!A621</f>
        <v>43207</v>
      </c>
      <c r="B621" s="2">
        <f>RSI!B621</f>
        <v>48.034100000000002</v>
      </c>
      <c r="C621" s="2">
        <f>RSI!I621</f>
        <v>45.723150943535238</v>
      </c>
      <c r="D621" s="2">
        <f>MACD!E621</f>
        <v>-0.21518911597145518</v>
      </c>
      <c r="E621" s="2">
        <f>MACD!F621</f>
        <v>-0.17761095121672416</v>
      </c>
      <c r="F621" s="2">
        <f>'Moving Avg'!D621</f>
        <v>48.034100000000002</v>
      </c>
      <c r="G621" s="2">
        <f>'Moving Avg'!F621</f>
        <v>48.004099999999994</v>
      </c>
      <c r="H621" s="2">
        <f>'Moving Avg'!G621</f>
        <v>48.532059999999959</v>
      </c>
      <c r="I621" s="2">
        <f>'Moving Avg'!H621</f>
        <v>54.301384500000005</v>
      </c>
      <c r="J621" s="5" t="str">
        <f>OBV!F621</f>
        <v>NEUTRAL</v>
      </c>
      <c r="K621" s="5" t="str">
        <f>OBV!G621</f>
        <v>NEUTRAL</v>
      </c>
      <c r="L621" s="5" t="str">
        <f>OBV!H621</f>
        <v>NEUTRAL</v>
      </c>
      <c r="M621" s="7">
        <f t="shared" si="90"/>
        <v>25</v>
      </c>
      <c r="N621" s="7">
        <f t="shared" si="91"/>
        <v>100</v>
      </c>
      <c r="O621" s="7">
        <f t="shared" si="92"/>
        <v>0</v>
      </c>
      <c r="P621" s="7">
        <f t="shared" si="93"/>
        <v>33</v>
      </c>
      <c r="Q621" s="8">
        <f t="shared" si="94"/>
        <v>48.7</v>
      </c>
      <c r="R621" s="8">
        <f t="shared" si="95"/>
        <v>33.25</v>
      </c>
      <c r="S621" s="8">
        <f t="shared" si="96"/>
        <v>33.6</v>
      </c>
      <c r="T621" s="8">
        <f t="shared" si="97"/>
        <v>39.5</v>
      </c>
      <c r="U621" s="7">
        <f t="shared" si="98"/>
        <v>38.516666666666673</v>
      </c>
      <c r="V621" s="7">
        <f t="shared" si="99"/>
        <v>38.762500000000003</v>
      </c>
    </row>
    <row r="622" spans="1:22" ht="13.5" x14ac:dyDescent="0.25">
      <c r="A622" s="3">
        <f>RSI!A622</f>
        <v>43208</v>
      </c>
      <c r="B622" s="2">
        <f>RSI!B622</f>
        <v>48.034100000000002</v>
      </c>
      <c r="C622" s="2">
        <f>RSI!I622</f>
        <v>45.723150943535231</v>
      </c>
      <c r="D622" s="2">
        <f>MACD!E622</f>
        <v>-2.3382975450047638E-2</v>
      </c>
      <c r="E622" s="2">
        <f>MACD!F622</f>
        <v>-0.14676535606338886</v>
      </c>
      <c r="F622" s="2">
        <f>'Moving Avg'!D622</f>
        <v>48.034100000000002</v>
      </c>
      <c r="G622" s="2">
        <f>'Moving Avg'!F622</f>
        <v>48.007099999999987</v>
      </c>
      <c r="H622" s="2">
        <f>'Moving Avg'!G622</f>
        <v>48.515749999999962</v>
      </c>
      <c r="I622" s="2">
        <f>'Moving Avg'!H622</f>
        <v>54.250230500000008</v>
      </c>
      <c r="J622" s="5" t="str">
        <f>OBV!F622</f>
        <v>NEUTRAL</v>
      </c>
      <c r="K622" s="5" t="str">
        <f>OBV!G622</f>
        <v>NEUTRAL</v>
      </c>
      <c r="L622" s="5" t="str">
        <f>OBV!H622</f>
        <v>NEUTRAL</v>
      </c>
      <c r="M622" s="7">
        <f t="shared" si="90"/>
        <v>25</v>
      </c>
      <c r="N622" s="7">
        <f t="shared" si="91"/>
        <v>0</v>
      </c>
      <c r="O622" s="7">
        <f t="shared" si="92"/>
        <v>0</v>
      </c>
      <c r="P622" s="7">
        <f t="shared" si="93"/>
        <v>33</v>
      </c>
      <c r="Q622" s="8">
        <f t="shared" si="94"/>
        <v>13.7</v>
      </c>
      <c r="R622" s="8">
        <f t="shared" si="95"/>
        <v>13.25</v>
      </c>
      <c r="S622" s="8">
        <f t="shared" si="96"/>
        <v>18.600000000000001</v>
      </c>
      <c r="T622" s="8">
        <f t="shared" si="97"/>
        <v>14.5</v>
      </c>
      <c r="U622" s="7">
        <f t="shared" si="98"/>
        <v>15.183333333333332</v>
      </c>
      <c r="V622" s="7">
        <f t="shared" si="99"/>
        <v>15.012499999999999</v>
      </c>
    </row>
    <row r="623" spans="1:22" ht="13.5" x14ac:dyDescent="0.25">
      <c r="A623" s="3">
        <f>RSI!A623</f>
        <v>43209</v>
      </c>
      <c r="B623" s="2">
        <f>RSI!B623</f>
        <v>50.654699999999998</v>
      </c>
      <c r="C623" s="2">
        <f>RSI!I623</f>
        <v>73.612364676111369</v>
      </c>
      <c r="D623" s="2">
        <f>MACD!E623</f>
        <v>-0.23849801663185843</v>
      </c>
      <c r="E623" s="2">
        <f>MACD!F623</f>
        <v>-0.16511188817708278</v>
      </c>
      <c r="F623" s="2">
        <f>'Moving Avg'!D623</f>
        <v>48.558219999999999</v>
      </c>
      <c r="G623" s="2">
        <f>'Moving Avg'!F623</f>
        <v>48.14112999999999</v>
      </c>
      <c r="H623" s="2">
        <f>'Moving Avg'!G623</f>
        <v>48.557367999999968</v>
      </c>
      <c r="I623" s="2">
        <f>'Moving Avg'!H623</f>
        <v>54.212179500000012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  <c r="M623" s="7">
        <f t="shared" si="90"/>
        <v>0</v>
      </c>
      <c r="N623" s="7">
        <f t="shared" si="91"/>
        <v>100</v>
      </c>
      <c r="O623" s="7">
        <f t="shared" si="92"/>
        <v>0</v>
      </c>
      <c r="P623" s="7">
        <f t="shared" si="93"/>
        <v>83.5</v>
      </c>
      <c r="Q623" s="8">
        <f t="shared" si="94"/>
        <v>47.524999999999999</v>
      </c>
      <c r="R623" s="8">
        <f t="shared" si="95"/>
        <v>40.875</v>
      </c>
      <c r="S623" s="8">
        <f t="shared" si="96"/>
        <v>52.575000000000003</v>
      </c>
      <c r="T623" s="8">
        <f t="shared" si="97"/>
        <v>45.875</v>
      </c>
      <c r="U623" s="7">
        <f t="shared" si="98"/>
        <v>46.991666666666674</v>
      </c>
      <c r="V623" s="7">
        <f t="shared" si="99"/>
        <v>46.712500000000006</v>
      </c>
    </row>
    <row r="624" spans="1:22" ht="13.5" x14ac:dyDescent="0.25">
      <c r="A624" s="3">
        <f>RSI!A624</f>
        <v>43210</v>
      </c>
      <c r="B624" s="2">
        <f>RSI!B624</f>
        <v>52.021900000000002</v>
      </c>
      <c r="C624" s="2">
        <f>RSI!I624</f>
        <v>79.523737259039606</v>
      </c>
      <c r="D624" s="2">
        <f>MACD!E624</f>
        <v>-0.52690896893518868</v>
      </c>
      <c r="E624" s="2">
        <f>MACD!F624</f>
        <v>-0.23747130432870397</v>
      </c>
      <c r="F624" s="2">
        <f>'Moving Avg'!D624</f>
        <v>49.355780000000003</v>
      </c>
      <c r="G624" s="2">
        <f>'Moving Avg'!F624</f>
        <v>48.370504999999994</v>
      </c>
      <c r="H624" s="2">
        <f>'Moving Avg'!G624</f>
        <v>48.639761999999976</v>
      </c>
      <c r="I624" s="2">
        <f>'Moving Avg'!H624</f>
        <v>54.180964500000016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  <c r="M624" s="7">
        <f t="shared" si="90"/>
        <v>0</v>
      </c>
      <c r="N624" s="7">
        <f t="shared" si="91"/>
        <v>100</v>
      </c>
      <c r="O624" s="7">
        <f t="shared" si="92"/>
        <v>0</v>
      </c>
      <c r="P624" s="7">
        <f t="shared" si="93"/>
        <v>83.5</v>
      </c>
      <c r="Q624" s="8">
        <f t="shared" si="94"/>
        <v>47.524999999999999</v>
      </c>
      <c r="R624" s="8">
        <f t="shared" si="95"/>
        <v>40.875</v>
      </c>
      <c r="S624" s="8">
        <f t="shared" si="96"/>
        <v>52.575000000000003</v>
      </c>
      <c r="T624" s="8">
        <f t="shared" si="97"/>
        <v>45.875</v>
      </c>
      <c r="U624" s="7">
        <f t="shared" si="98"/>
        <v>46.991666666666674</v>
      </c>
      <c r="V624" s="7">
        <f t="shared" si="99"/>
        <v>46.712500000000006</v>
      </c>
    </row>
    <row r="625" spans="1:22" ht="13.5" x14ac:dyDescent="0.25">
      <c r="A625" s="3">
        <f>RSI!A625</f>
        <v>43213</v>
      </c>
      <c r="B625" s="2">
        <f>RSI!B625</f>
        <v>53.371200000000002</v>
      </c>
      <c r="C625" s="2">
        <f>RSI!I625</f>
        <v>83.461467672698348</v>
      </c>
      <c r="D625" s="2">
        <f>MACD!E625</f>
        <v>-0.89226046753255162</v>
      </c>
      <c r="E625" s="2">
        <f>MACD!F625</f>
        <v>-0.36842913696947355</v>
      </c>
      <c r="F625" s="2">
        <f>'Moving Avg'!D625</f>
        <v>50.423199999999994</v>
      </c>
      <c r="G625" s="2">
        <f>'Moving Avg'!F625</f>
        <v>48.667344999999997</v>
      </c>
      <c r="H625" s="2">
        <f>'Moving Avg'!G625</f>
        <v>48.72251799999998</v>
      </c>
      <c r="I625" s="2">
        <f>'Moving Avg'!H625</f>
        <v>54.156496000000018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  <c r="M625" s="7">
        <f t="shared" si="90"/>
        <v>0</v>
      </c>
      <c r="N625" s="7">
        <f t="shared" si="91"/>
        <v>100</v>
      </c>
      <c r="O625" s="7">
        <f t="shared" si="92"/>
        <v>0</v>
      </c>
      <c r="P625" s="7">
        <f t="shared" si="93"/>
        <v>83.5</v>
      </c>
      <c r="Q625" s="8">
        <f t="shared" si="94"/>
        <v>47.524999999999999</v>
      </c>
      <c r="R625" s="8">
        <f t="shared" si="95"/>
        <v>40.875</v>
      </c>
      <c r="S625" s="8">
        <f t="shared" si="96"/>
        <v>52.575000000000003</v>
      </c>
      <c r="T625" s="8">
        <f t="shared" si="97"/>
        <v>45.875</v>
      </c>
      <c r="U625" s="7">
        <f t="shared" si="98"/>
        <v>46.991666666666674</v>
      </c>
      <c r="V625" s="7">
        <f t="shared" si="99"/>
        <v>46.712500000000006</v>
      </c>
    </row>
    <row r="626" spans="1:22" ht="13.5" x14ac:dyDescent="0.25">
      <c r="A626" s="3">
        <f>RSI!A626</f>
        <v>43214</v>
      </c>
      <c r="B626" s="2">
        <f>RSI!B626</f>
        <v>55.7699</v>
      </c>
      <c r="C626" s="2">
        <f>RSI!I626</f>
        <v>87.911924170626833</v>
      </c>
      <c r="D626" s="2">
        <f>MACD!E626</f>
        <v>-1.406839442587092</v>
      </c>
      <c r="E626" s="2">
        <f>MACD!F626</f>
        <v>-0.57611119809299727</v>
      </c>
      <c r="F626" s="2">
        <f>'Moving Avg'!D626</f>
        <v>51.970360000000007</v>
      </c>
      <c r="G626" s="2">
        <f>'Moving Avg'!F626</f>
        <v>49.057135000000002</v>
      </c>
      <c r="H626" s="2">
        <f>'Moving Avg'!G626</f>
        <v>48.853007999999981</v>
      </c>
      <c r="I626" s="2">
        <f>'Moving Avg'!H626</f>
        <v>54.144021000000009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  <c r="M626" s="7">
        <f t="shared" si="90"/>
        <v>0</v>
      </c>
      <c r="N626" s="7">
        <f t="shared" si="91"/>
        <v>100</v>
      </c>
      <c r="O626" s="7">
        <f t="shared" si="92"/>
        <v>0</v>
      </c>
      <c r="P626" s="7">
        <f t="shared" si="93"/>
        <v>67</v>
      </c>
      <c r="Q626" s="8">
        <f t="shared" si="94"/>
        <v>45.05</v>
      </c>
      <c r="R626" s="8">
        <f t="shared" si="95"/>
        <v>36.75</v>
      </c>
      <c r="S626" s="8">
        <f t="shared" si="96"/>
        <v>45.150000000000006</v>
      </c>
      <c r="T626" s="8">
        <f t="shared" si="97"/>
        <v>41.75</v>
      </c>
      <c r="U626" s="7">
        <f t="shared" si="98"/>
        <v>42.31666666666667</v>
      </c>
      <c r="V626" s="7">
        <f t="shared" si="99"/>
        <v>42.174999999999997</v>
      </c>
    </row>
    <row r="627" spans="1:22" ht="13.5" x14ac:dyDescent="0.25">
      <c r="A627" s="3">
        <f>RSI!A627</f>
        <v>43215</v>
      </c>
      <c r="B627" s="2">
        <f>RSI!B627</f>
        <v>56.381599999999999</v>
      </c>
      <c r="C627" s="2">
        <f>RSI!I627</f>
        <v>88.743778806502206</v>
      </c>
      <c r="D627" s="2">
        <f>MACD!E627</f>
        <v>-1.9274356259764147</v>
      </c>
      <c r="E627" s="2">
        <f>MACD!F627</f>
        <v>-0.84637608366968076</v>
      </c>
      <c r="F627" s="2">
        <f>'Moving Avg'!D627</f>
        <v>53.639859999999999</v>
      </c>
      <c r="G627" s="2">
        <f>'Moving Avg'!F627</f>
        <v>49.477510000000002</v>
      </c>
      <c r="H627" s="2">
        <f>'Moving Avg'!G627</f>
        <v>48.967185999999991</v>
      </c>
      <c r="I627" s="2">
        <f>'Moving Avg'!H627</f>
        <v>54.135446500000008</v>
      </c>
      <c r="J627" s="5" t="str">
        <f>OBV!F627</f>
        <v>BULLISH</v>
      </c>
      <c r="K627" s="5" t="str">
        <f>OBV!G627</f>
        <v>WEAK</v>
      </c>
      <c r="L627" s="5" t="str">
        <f>OBV!H627</f>
        <v>CONFIRMED BULLISH</v>
      </c>
      <c r="M627" s="7">
        <f t="shared" si="90"/>
        <v>0</v>
      </c>
      <c r="N627" s="7">
        <f t="shared" si="91"/>
        <v>100</v>
      </c>
      <c r="O627" s="7">
        <f t="shared" si="92"/>
        <v>0</v>
      </c>
      <c r="P627" s="7">
        <f t="shared" si="93"/>
        <v>67</v>
      </c>
      <c r="Q627" s="8">
        <f t="shared" si="94"/>
        <v>45.05</v>
      </c>
      <c r="R627" s="8">
        <f t="shared" si="95"/>
        <v>36.75</v>
      </c>
      <c r="S627" s="8">
        <f t="shared" si="96"/>
        <v>45.150000000000006</v>
      </c>
      <c r="T627" s="8">
        <f t="shared" si="97"/>
        <v>41.75</v>
      </c>
      <c r="U627" s="7">
        <f t="shared" si="98"/>
        <v>42.31666666666667</v>
      </c>
      <c r="V627" s="7">
        <f t="shared" si="99"/>
        <v>42.174999999999997</v>
      </c>
    </row>
    <row r="628" spans="1:22" ht="13.5" x14ac:dyDescent="0.25">
      <c r="A628" s="3">
        <f>RSI!A628</f>
        <v>43216</v>
      </c>
      <c r="B628" s="2">
        <f>RSI!B628</f>
        <v>56.381599999999999</v>
      </c>
      <c r="C628" s="2">
        <f>RSI!I628</f>
        <v>88.743778806502206</v>
      </c>
      <c r="D628" s="2">
        <f>MACD!E628</f>
        <v>-2.4084732554013613</v>
      </c>
      <c r="E628" s="2">
        <f>MACD!F628</f>
        <v>-1.158795518016017</v>
      </c>
      <c r="F628" s="2">
        <f>'Moving Avg'!D628</f>
        <v>54.785240000000002</v>
      </c>
      <c r="G628" s="2">
        <f>'Moving Avg'!F628</f>
        <v>49.897885000000009</v>
      </c>
      <c r="H628" s="2">
        <f>'Moving Avg'!G628</f>
        <v>49.081364000000001</v>
      </c>
      <c r="I628" s="2">
        <f>'Moving Avg'!H628</f>
        <v>54.126872000000013</v>
      </c>
      <c r="J628" s="5" t="str">
        <f>OBV!F628</f>
        <v>BULLISH</v>
      </c>
      <c r="K628" s="5" t="str">
        <f>OBV!G628</f>
        <v>WEAK</v>
      </c>
      <c r="L628" s="5" t="str">
        <f>OBV!H628</f>
        <v>CONFIRMED BULLISH</v>
      </c>
      <c r="M628" s="7">
        <f t="shared" si="90"/>
        <v>0</v>
      </c>
      <c r="N628" s="7">
        <f t="shared" si="91"/>
        <v>100</v>
      </c>
      <c r="O628" s="7">
        <f t="shared" si="92"/>
        <v>50</v>
      </c>
      <c r="P628" s="7">
        <f t="shared" si="93"/>
        <v>67</v>
      </c>
      <c r="Q628" s="8">
        <f t="shared" si="94"/>
        <v>52.55</v>
      </c>
      <c r="R628" s="8">
        <f t="shared" si="95"/>
        <v>54.25</v>
      </c>
      <c r="S628" s="8">
        <f t="shared" si="96"/>
        <v>57.650000000000006</v>
      </c>
      <c r="T628" s="8">
        <f t="shared" si="97"/>
        <v>54.25</v>
      </c>
      <c r="U628" s="7">
        <f t="shared" si="98"/>
        <v>54.816666666666663</v>
      </c>
      <c r="V628" s="7">
        <f t="shared" si="99"/>
        <v>54.674999999999997</v>
      </c>
    </row>
    <row r="629" spans="1:22" ht="13.5" x14ac:dyDescent="0.25">
      <c r="A629" s="3">
        <f>RSI!A629</f>
        <v>43217</v>
      </c>
      <c r="B629" s="2">
        <f>RSI!B629</f>
        <v>56.387599999999999</v>
      </c>
      <c r="C629" s="2">
        <f>RSI!I629</f>
        <v>88.752583721573728</v>
      </c>
      <c r="D629" s="2">
        <f>MACD!E629</f>
        <v>-2.8534802499035123</v>
      </c>
      <c r="E629" s="2">
        <f>MACD!F629</f>
        <v>-1.4977324643935161</v>
      </c>
      <c r="F629" s="2">
        <f>'Moving Avg'!D629</f>
        <v>55.658380000000001</v>
      </c>
      <c r="G629" s="2">
        <f>'Moving Avg'!F629</f>
        <v>50.318560000000005</v>
      </c>
      <c r="H629" s="2">
        <f>'Moving Avg'!G629</f>
        <v>49.226006000000005</v>
      </c>
      <c r="I629" s="2">
        <f>'Moving Avg'!H629</f>
        <v>54.118327500000021</v>
      </c>
      <c r="J629" s="5" t="str">
        <f>OBV!F629</f>
        <v>BULLISH</v>
      </c>
      <c r="K629" s="5" t="str">
        <f>OBV!G629</f>
        <v>WEAK</v>
      </c>
      <c r="L629" s="5" t="str">
        <f>OBV!H629</f>
        <v>CONFIRMED BULLISH</v>
      </c>
      <c r="M629" s="7">
        <f t="shared" si="90"/>
        <v>0</v>
      </c>
      <c r="N629" s="7">
        <f t="shared" si="91"/>
        <v>100</v>
      </c>
      <c r="O629" s="7">
        <f t="shared" si="92"/>
        <v>50</v>
      </c>
      <c r="P629" s="7">
        <f t="shared" si="93"/>
        <v>67</v>
      </c>
      <c r="Q629" s="8">
        <f t="shared" si="94"/>
        <v>52.55</v>
      </c>
      <c r="R629" s="8">
        <f t="shared" si="95"/>
        <v>54.25</v>
      </c>
      <c r="S629" s="8">
        <f t="shared" si="96"/>
        <v>57.650000000000006</v>
      </c>
      <c r="T629" s="8">
        <f t="shared" si="97"/>
        <v>54.25</v>
      </c>
      <c r="U629" s="7">
        <f t="shared" si="98"/>
        <v>54.816666666666663</v>
      </c>
      <c r="V629" s="7">
        <f t="shared" si="99"/>
        <v>54.674999999999997</v>
      </c>
    </row>
    <row r="630" spans="1:22" ht="13.5" x14ac:dyDescent="0.25">
      <c r="A630" s="3">
        <f>RSI!A630</f>
        <v>43220</v>
      </c>
      <c r="B630" s="2">
        <f>RSI!B630</f>
        <v>56.387599999999999</v>
      </c>
      <c r="C630" s="2">
        <f>RSI!I630</f>
        <v>88.752583721573728</v>
      </c>
      <c r="D630" s="2">
        <f>MACD!E630</f>
        <v>-3.2648107413236787</v>
      </c>
      <c r="E630" s="2">
        <f>MACD!F630</f>
        <v>-1.8511481197795487</v>
      </c>
      <c r="F630" s="2">
        <f>'Moving Avg'!D630</f>
        <v>56.261659999999992</v>
      </c>
      <c r="G630" s="2">
        <f>'Moving Avg'!F630</f>
        <v>50.739235000000015</v>
      </c>
      <c r="H630" s="2">
        <f>'Moving Avg'!G630</f>
        <v>49.370288000000009</v>
      </c>
      <c r="I630" s="2">
        <f>'Moving Avg'!H630</f>
        <v>54.109783000000022</v>
      </c>
      <c r="J630" s="5" t="str">
        <f>OBV!F630</f>
        <v>BULLISH</v>
      </c>
      <c r="K630" s="5" t="str">
        <f>OBV!G630</f>
        <v>WEAK</v>
      </c>
      <c r="L630" s="5" t="str">
        <f>OBV!H630</f>
        <v>CONFIRMED BULLISH</v>
      </c>
      <c r="M630" s="7">
        <f t="shared" si="90"/>
        <v>0</v>
      </c>
      <c r="N630" s="7">
        <f t="shared" si="91"/>
        <v>100</v>
      </c>
      <c r="O630" s="7">
        <f t="shared" si="92"/>
        <v>50</v>
      </c>
      <c r="P630" s="7">
        <f t="shared" si="93"/>
        <v>67</v>
      </c>
      <c r="Q630" s="8">
        <f t="shared" si="94"/>
        <v>52.55</v>
      </c>
      <c r="R630" s="8">
        <f t="shared" si="95"/>
        <v>54.25</v>
      </c>
      <c r="S630" s="8">
        <f t="shared" si="96"/>
        <v>57.650000000000006</v>
      </c>
      <c r="T630" s="8">
        <f t="shared" si="97"/>
        <v>54.25</v>
      </c>
      <c r="U630" s="7">
        <f t="shared" si="98"/>
        <v>54.816666666666663</v>
      </c>
      <c r="V630" s="7">
        <f t="shared" si="99"/>
        <v>54.674999999999997</v>
      </c>
    </row>
    <row r="631" spans="1:22" ht="13.5" x14ac:dyDescent="0.25">
      <c r="A631" s="3">
        <f>RSI!A631</f>
        <v>43222</v>
      </c>
      <c r="B631" s="2">
        <f>RSI!B631</f>
        <v>56.387599999999999</v>
      </c>
      <c r="C631" s="2">
        <f>RSI!I631</f>
        <v>88.752583721573728</v>
      </c>
      <c r="D631" s="2">
        <f>MACD!E631</f>
        <v>-3.6450689811392039</v>
      </c>
      <c r="E631" s="2">
        <f>MACD!F631</f>
        <v>-2.2099322920514797</v>
      </c>
      <c r="F631" s="2">
        <f>'Moving Avg'!D631</f>
        <v>56.385199999999998</v>
      </c>
      <c r="G631" s="2">
        <f>'Moving Avg'!F631</f>
        <v>51.159910000000011</v>
      </c>
      <c r="H631" s="2">
        <f>'Moving Avg'!G631</f>
        <v>49.514570000000013</v>
      </c>
      <c r="I631" s="2">
        <f>'Moving Avg'!H631</f>
        <v>54.10126750000002</v>
      </c>
      <c r="J631" s="5" t="str">
        <f>OBV!F631</f>
        <v>BULLISH</v>
      </c>
      <c r="K631" s="5" t="str">
        <f>OBV!G631</f>
        <v>WEAK</v>
      </c>
      <c r="L631" s="5" t="str">
        <f>OBV!H631</f>
        <v>CONFIRMED BULLISH</v>
      </c>
      <c r="M631" s="7">
        <f t="shared" si="90"/>
        <v>0</v>
      </c>
      <c r="N631" s="7">
        <f t="shared" si="91"/>
        <v>100</v>
      </c>
      <c r="O631" s="7">
        <f t="shared" si="92"/>
        <v>50</v>
      </c>
      <c r="P631" s="7">
        <f t="shared" si="93"/>
        <v>67</v>
      </c>
      <c r="Q631" s="8">
        <f t="shared" si="94"/>
        <v>52.55</v>
      </c>
      <c r="R631" s="8">
        <f t="shared" si="95"/>
        <v>54.25</v>
      </c>
      <c r="S631" s="8">
        <f t="shared" si="96"/>
        <v>57.650000000000006</v>
      </c>
      <c r="T631" s="8">
        <f t="shared" si="97"/>
        <v>54.25</v>
      </c>
      <c r="U631" s="7">
        <f t="shared" si="98"/>
        <v>54.816666666666663</v>
      </c>
      <c r="V631" s="7">
        <f t="shared" si="99"/>
        <v>54.674999999999997</v>
      </c>
    </row>
    <row r="632" spans="1:22" ht="13.5" x14ac:dyDescent="0.25">
      <c r="A632" s="3">
        <f>RSI!A632</f>
        <v>43223</v>
      </c>
      <c r="B632" s="2">
        <f>RSI!B632</f>
        <v>56.387599999999999</v>
      </c>
      <c r="C632" s="2">
        <f>RSI!I632</f>
        <v>88.752583721573728</v>
      </c>
      <c r="D632" s="2">
        <f>MACD!E632</f>
        <v>-3.996649437050074</v>
      </c>
      <c r="E632" s="2">
        <f>MACD!F632</f>
        <v>-2.5672757210511987</v>
      </c>
      <c r="F632" s="2">
        <f>'Moving Avg'!D632</f>
        <v>56.386400000000002</v>
      </c>
      <c r="G632" s="2">
        <f>'Moving Avg'!F632</f>
        <v>51.520615000000006</v>
      </c>
      <c r="H632" s="2">
        <f>'Moving Avg'!G632</f>
        <v>49.658852000000017</v>
      </c>
      <c r="I632" s="2">
        <f>'Moving Avg'!H632</f>
        <v>54.092752000000019</v>
      </c>
      <c r="J632" s="5" t="str">
        <f>OBV!F632</f>
        <v>BULLISH</v>
      </c>
      <c r="K632" s="5" t="str">
        <f>OBV!G632</f>
        <v>WEAK</v>
      </c>
      <c r="L632" s="5" t="str">
        <f>OBV!H632</f>
        <v>CONFIRMED BULLISH</v>
      </c>
      <c r="M632" s="7">
        <f t="shared" si="90"/>
        <v>0</v>
      </c>
      <c r="N632" s="7">
        <f t="shared" si="91"/>
        <v>100</v>
      </c>
      <c r="O632" s="7">
        <f t="shared" si="92"/>
        <v>50</v>
      </c>
      <c r="P632" s="7">
        <f t="shared" si="93"/>
        <v>67</v>
      </c>
      <c r="Q632" s="8">
        <f t="shared" si="94"/>
        <v>52.55</v>
      </c>
      <c r="R632" s="8">
        <f t="shared" si="95"/>
        <v>54.25</v>
      </c>
      <c r="S632" s="8">
        <f t="shared" si="96"/>
        <v>57.650000000000006</v>
      </c>
      <c r="T632" s="8">
        <f t="shared" si="97"/>
        <v>54.25</v>
      </c>
      <c r="U632" s="7">
        <f t="shared" si="98"/>
        <v>54.816666666666663</v>
      </c>
      <c r="V632" s="7">
        <f t="shared" si="99"/>
        <v>54.674999999999997</v>
      </c>
    </row>
    <row r="633" spans="1:22" ht="13.5" x14ac:dyDescent="0.25">
      <c r="A633" s="3">
        <f>RSI!A633</f>
        <v>43224</v>
      </c>
      <c r="B633" s="2">
        <f>RSI!B633</f>
        <v>56.369599999999998</v>
      </c>
      <c r="C633" s="2">
        <f>RSI!I633</f>
        <v>88.473326189383641</v>
      </c>
      <c r="D633" s="2">
        <f>MACD!E633</f>
        <v>-3.9172523647631508</v>
      </c>
      <c r="E633" s="2">
        <f>MACD!F633</f>
        <v>-2.8372710497935891</v>
      </c>
      <c r="F633" s="2">
        <f>'Moving Avg'!D633</f>
        <v>56.384</v>
      </c>
      <c r="G633" s="2">
        <f>'Moving Avg'!F633</f>
        <v>51.940390000000015</v>
      </c>
      <c r="H633" s="2">
        <f>'Moving Avg'!G633</f>
        <v>49.802774000000021</v>
      </c>
      <c r="I633" s="2">
        <f>'Moving Avg'!H633</f>
        <v>54.084146500000017</v>
      </c>
      <c r="J633" s="5" t="str">
        <f>OBV!F633</f>
        <v>BULLISH</v>
      </c>
      <c r="K633" s="5" t="str">
        <f>OBV!G633</f>
        <v>WEAK</v>
      </c>
      <c r="L633" s="5" t="str">
        <f>OBV!H633</f>
        <v>BULLISH DIVERGENCE</v>
      </c>
      <c r="M633" s="7">
        <f t="shared" si="90"/>
        <v>0</v>
      </c>
      <c r="N633" s="7">
        <f t="shared" si="91"/>
        <v>100</v>
      </c>
      <c r="O633" s="7">
        <f t="shared" si="92"/>
        <v>50</v>
      </c>
      <c r="P633" s="7">
        <f t="shared" si="93"/>
        <v>50</v>
      </c>
      <c r="Q633" s="8">
        <f t="shared" si="94"/>
        <v>50</v>
      </c>
      <c r="R633" s="8">
        <f t="shared" si="95"/>
        <v>50</v>
      </c>
      <c r="S633" s="8">
        <f t="shared" si="96"/>
        <v>50</v>
      </c>
      <c r="T633" s="8">
        <f t="shared" si="97"/>
        <v>50</v>
      </c>
      <c r="U633" s="7">
        <f t="shared" si="98"/>
        <v>50</v>
      </c>
      <c r="V633" s="7">
        <f t="shared" si="99"/>
        <v>50</v>
      </c>
    </row>
    <row r="634" spans="1:22" ht="13.5" x14ac:dyDescent="0.25">
      <c r="A634" s="3">
        <f>RSI!A634</f>
        <v>43227</v>
      </c>
      <c r="B634" s="2">
        <f>RSI!B634</f>
        <v>56.369599999999998</v>
      </c>
      <c r="C634" s="2">
        <f>RSI!I634</f>
        <v>88.473326189383656</v>
      </c>
      <c r="D634" s="2">
        <f>MACD!E634</f>
        <v>-3.665194232746174</v>
      </c>
      <c r="E634" s="2">
        <f>MACD!F634</f>
        <v>-3.0028556863841063</v>
      </c>
      <c r="F634" s="2">
        <f>'Moving Avg'!D634</f>
        <v>56.380399999999995</v>
      </c>
      <c r="G634" s="2">
        <f>'Moving Avg'!F634</f>
        <v>52.357165000000023</v>
      </c>
      <c r="H634" s="2">
        <f>'Moving Avg'!G634</f>
        <v>49.94669600000001</v>
      </c>
      <c r="I634" s="2">
        <f>'Moving Avg'!H634</f>
        <v>54.075541000000015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  <c r="M634" s="7">
        <f t="shared" si="90"/>
        <v>0</v>
      </c>
      <c r="N634" s="7">
        <f t="shared" si="91"/>
        <v>100</v>
      </c>
      <c r="O634" s="7">
        <f t="shared" si="92"/>
        <v>50</v>
      </c>
      <c r="P634" s="7">
        <f t="shared" si="93"/>
        <v>16.5</v>
      </c>
      <c r="Q634" s="8">
        <f t="shared" si="94"/>
        <v>44.975000000000001</v>
      </c>
      <c r="R634" s="8">
        <f t="shared" si="95"/>
        <v>41.625</v>
      </c>
      <c r="S634" s="8">
        <f t="shared" si="96"/>
        <v>34.924999999999997</v>
      </c>
      <c r="T634" s="8">
        <f t="shared" si="97"/>
        <v>41.625</v>
      </c>
      <c r="U634" s="7">
        <f t="shared" si="98"/>
        <v>40.508333333333333</v>
      </c>
      <c r="V634" s="7">
        <f t="shared" si="99"/>
        <v>40.787499999999994</v>
      </c>
    </row>
    <row r="635" spans="1:22" ht="13.5" x14ac:dyDescent="0.25">
      <c r="A635" s="3">
        <f>RSI!A635</f>
        <v>43228</v>
      </c>
      <c r="B635" s="2">
        <f>RSI!B635</f>
        <v>56.369599999999998</v>
      </c>
      <c r="C635" s="2">
        <f>RSI!I635</f>
        <v>88.473326189383656</v>
      </c>
      <c r="D635" s="2">
        <f>MACD!E635</f>
        <v>-3.2679060183995858</v>
      </c>
      <c r="E635" s="2">
        <f>MACD!F635</f>
        <v>-3.0558657527872026</v>
      </c>
      <c r="F635" s="2">
        <f>'Moving Avg'!D635</f>
        <v>56.376800000000003</v>
      </c>
      <c r="G635" s="2">
        <f>'Moving Avg'!F635</f>
        <v>52.773940000000017</v>
      </c>
      <c r="H635" s="2">
        <f>'Moving Avg'!G635</f>
        <v>50.090618000000013</v>
      </c>
      <c r="I635" s="2">
        <f>'Moving Avg'!H635</f>
        <v>54.066935500000007</v>
      </c>
      <c r="J635" s="5" t="str">
        <f>OBV!F635</f>
        <v>BEARISH</v>
      </c>
      <c r="K635" s="5" t="str">
        <f>OBV!G635</f>
        <v>NEUTRAL</v>
      </c>
      <c r="L635" s="5" t="str">
        <f>OBV!H635</f>
        <v>CONFIRMED BEARISH</v>
      </c>
      <c r="M635" s="7">
        <f t="shared" si="90"/>
        <v>0</v>
      </c>
      <c r="N635" s="7">
        <f t="shared" si="91"/>
        <v>100</v>
      </c>
      <c r="O635" s="7">
        <f t="shared" si="92"/>
        <v>50</v>
      </c>
      <c r="P635" s="7">
        <f t="shared" si="93"/>
        <v>16.5</v>
      </c>
      <c r="Q635" s="8">
        <f t="shared" si="94"/>
        <v>44.975000000000001</v>
      </c>
      <c r="R635" s="8">
        <f t="shared" si="95"/>
        <v>41.625</v>
      </c>
      <c r="S635" s="8">
        <f t="shared" si="96"/>
        <v>34.924999999999997</v>
      </c>
      <c r="T635" s="8">
        <f t="shared" si="97"/>
        <v>41.625</v>
      </c>
      <c r="U635" s="7">
        <f t="shared" si="98"/>
        <v>40.508333333333333</v>
      </c>
      <c r="V635" s="7">
        <f t="shared" si="99"/>
        <v>40.787499999999994</v>
      </c>
    </row>
    <row r="636" spans="1:22" ht="13.5" x14ac:dyDescent="0.25">
      <c r="A636" s="3">
        <f>RSI!A636</f>
        <v>43229</v>
      </c>
      <c r="B636" s="2">
        <f>RSI!B636</f>
        <v>56.369599999999998</v>
      </c>
      <c r="C636" s="2">
        <f>RSI!I636</f>
        <v>88.473326189383641</v>
      </c>
      <c r="D636" s="2">
        <f>MACD!E636</f>
        <v>-2.5845382605109464</v>
      </c>
      <c r="E636" s="2">
        <f>MACD!F636</f>
        <v>-2.9616002543319517</v>
      </c>
      <c r="F636" s="2">
        <f>'Moving Avg'!D636</f>
        <v>56.373199999999997</v>
      </c>
      <c r="G636" s="2">
        <f>'Moving Avg'!F636</f>
        <v>53.190715000000012</v>
      </c>
      <c r="H636" s="2">
        <f>'Moving Avg'!G636</f>
        <v>50.234540000000017</v>
      </c>
      <c r="I636" s="2">
        <f>'Moving Avg'!H636</f>
        <v>54.058330000000005</v>
      </c>
      <c r="J636" s="5" t="str">
        <f>OBV!F636</f>
        <v>BEARISH</v>
      </c>
      <c r="K636" s="5" t="str">
        <f>OBV!G636</f>
        <v>NEUTRAL</v>
      </c>
      <c r="L636" s="5" t="str">
        <f>OBV!H636</f>
        <v>CONFIRMED BEARISH</v>
      </c>
      <c r="M636" s="7">
        <f t="shared" si="90"/>
        <v>0</v>
      </c>
      <c r="N636" s="7">
        <f t="shared" si="91"/>
        <v>0</v>
      </c>
      <c r="O636" s="7">
        <f t="shared" si="92"/>
        <v>50</v>
      </c>
      <c r="P636" s="7">
        <f t="shared" si="93"/>
        <v>16.5</v>
      </c>
      <c r="Q636" s="8">
        <f t="shared" si="94"/>
        <v>9.9749999999999996</v>
      </c>
      <c r="R636" s="8">
        <f t="shared" si="95"/>
        <v>21.625</v>
      </c>
      <c r="S636" s="8">
        <f t="shared" si="96"/>
        <v>19.925000000000001</v>
      </c>
      <c r="T636" s="8">
        <f t="shared" si="97"/>
        <v>16.625</v>
      </c>
      <c r="U636" s="7">
        <f t="shared" si="98"/>
        <v>17.175000000000001</v>
      </c>
      <c r="V636" s="7">
        <f t="shared" si="99"/>
        <v>17.037500000000001</v>
      </c>
    </row>
    <row r="637" spans="1:22" ht="13.5" x14ac:dyDescent="0.25">
      <c r="A637" s="3">
        <f>RSI!A637</f>
        <v>43230</v>
      </c>
      <c r="B637" s="2">
        <f>RSI!B637</f>
        <v>57.8688</v>
      </c>
      <c r="C637" s="2">
        <f>RSI!I637</f>
        <v>91.477457278757427</v>
      </c>
      <c r="D637" s="2">
        <f>MACD!E637</f>
        <v>-2.0434610911051934</v>
      </c>
      <c r="E637" s="2">
        <f>MACD!F637</f>
        <v>-2.7779724216866004</v>
      </c>
      <c r="F637" s="2">
        <f>'Moving Avg'!D637</f>
        <v>56.669439999999994</v>
      </c>
      <c r="G637" s="2">
        <f>'Moving Avg'!F637</f>
        <v>53.682450000000003</v>
      </c>
      <c r="H637" s="2">
        <f>'Moving Avg'!G637</f>
        <v>50.408446000000012</v>
      </c>
      <c r="I637" s="2">
        <f>'Moving Avg'!H637</f>
        <v>54.0572205</v>
      </c>
      <c r="J637" s="5" t="str">
        <f>OBV!F637</f>
        <v>BULLISH</v>
      </c>
      <c r="K637" s="5" t="str">
        <f>OBV!G637</f>
        <v>WEAK</v>
      </c>
      <c r="L637" s="5" t="str">
        <f>OBV!H637</f>
        <v>CONFIRMED BULLISH</v>
      </c>
      <c r="M637" s="7">
        <f t="shared" si="90"/>
        <v>0</v>
      </c>
      <c r="N637" s="7">
        <f t="shared" si="91"/>
        <v>0</v>
      </c>
      <c r="O637" s="7">
        <f t="shared" si="92"/>
        <v>50</v>
      </c>
      <c r="P637" s="7">
        <f t="shared" si="93"/>
        <v>67</v>
      </c>
      <c r="Q637" s="8">
        <f t="shared" si="94"/>
        <v>17.549999999999997</v>
      </c>
      <c r="R637" s="8">
        <f t="shared" si="95"/>
        <v>34.25</v>
      </c>
      <c r="S637" s="8">
        <f t="shared" si="96"/>
        <v>42.650000000000006</v>
      </c>
      <c r="T637" s="8">
        <f t="shared" si="97"/>
        <v>29.25</v>
      </c>
      <c r="U637" s="7">
        <f t="shared" si="98"/>
        <v>31.483333333333334</v>
      </c>
      <c r="V637" s="7">
        <f t="shared" si="99"/>
        <v>30.925000000000001</v>
      </c>
    </row>
    <row r="638" spans="1:22" ht="13.5" x14ac:dyDescent="0.25">
      <c r="A638" s="3">
        <f>RSI!A638</f>
        <v>43231</v>
      </c>
      <c r="B638" s="2">
        <f>RSI!B638</f>
        <v>57.8688</v>
      </c>
      <c r="C638" s="2">
        <f>RSI!I638</f>
        <v>91.477457278757427</v>
      </c>
      <c r="D638" s="2">
        <f>MACD!E638</f>
        <v>-1.6132010741507798</v>
      </c>
      <c r="E638" s="2">
        <f>MACD!F638</f>
        <v>-2.5450181521794364</v>
      </c>
      <c r="F638" s="2">
        <f>'Moving Avg'!D638</f>
        <v>56.969280000000005</v>
      </c>
      <c r="G638" s="2">
        <f>'Moving Avg'!F638</f>
        <v>54.174185000000001</v>
      </c>
      <c r="H638" s="2">
        <f>'Moving Avg'!G638</f>
        <v>50.582352000000022</v>
      </c>
      <c r="I638" s="2">
        <f>'Moving Avg'!H638</f>
        <v>54.056110999999994</v>
      </c>
      <c r="J638" s="5" t="str">
        <f>OBV!F638</f>
        <v>BULLISH</v>
      </c>
      <c r="K638" s="5" t="str">
        <f>OBV!G638</f>
        <v>WEAK</v>
      </c>
      <c r="L638" s="5" t="str">
        <f>OBV!H638</f>
        <v>CONFIRMED BULLISH</v>
      </c>
      <c r="M638" s="7">
        <f t="shared" si="90"/>
        <v>0</v>
      </c>
      <c r="N638" s="7">
        <f t="shared" si="91"/>
        <v>0</v>
      </c>
      <c r="O638" s="7">
        <f t="shared" si="92"/>
        <v>50</v>
      </c>
      <c r="P638" s="7">
        <f t="shared" si="93"/>
        <v>67</v>
      </c>
      <c r="Q638" s="8">
        <f t="shared" si="94"/>
        <v>17.549999999999997</v>
      </c>
      <c r="R638" s="8">
        <f t="shared" si="95"/>
        <v>34.25</v>
      </c>
      <c r="S638" s="8">
        <f t="shared" si="96"/>
        <v>42.650000000000006</v>
      </c>
      <c r="T638" s="8">
        <f t="shared" si="97"/>
        <v>29.25</v>
      </c>
      <c r="U638" s="7">
        <f t="shared" si="98"/>
        <v>31.483333333333334</v>
      </c>
      <c r="V638" s="7">
        <f t="shared" si="99"/>
        <v>30.925000000000001</v>
      </c>
    </row>
    <row r="639" spans="1:22" ht="13.5" x14ac:dyDescent="0.25">
      <c r="A639" s="3">
        <f>RSI!A639</f>
        <v>43234</v>
      </c>
      <c r="B639" s="2">
        <f>RSI!B639</f>
        <v>57.8688</v>
      </c>
      <c r="C639" s="2">
        <f>RSI!I639</f>
        <v>91.477457278757427</v>
      </c>
      <c r="D639" s="2">
        <f>MACD!E639</f>
        <v>-1.2737437836691043</v>
      </c>
      <c r="E639" s="2">
        <f>MACD!F639</f>
        <v>-2.2907632784773697</v>
      </c>
      <c r="F639" s="2">
        <f>'Moving Avg'!D639</f>
        <v>57.269120000000001</v>
      </c>
      <c r="G639" s="2">
        <f>'Moving Avg'!F639</f>
        <v>54.665919999999993</v>
      </c>
      <c r="H639" s="2">
        <f>'Moving Avg'!G639</f>
        <v>50.768252000000032</v>
      </c>
      <c r="I639" s="2">
        <f>'Moving Avg'!H639</f>
        <v>54.055001499999989</v>
      </c>
      <c r="J639" s="5" t="str">
        <f>OBV!F639</f>
        <v>BULLISH</v>
      </c>
      <c r="K639" s="5" t="str">
        <f>OBV!G639</f>
        <v>WEAK</v>
      </c>
      <c r="L639" s="5" t="str">
        <f>OBV!H639</f>
        <v>CONFIRMED BULLISH</v>
      </c>
      <c r="M639" s="7">
        <f t="shared" si="90"/>
        <v>0</v>
      </c>
      <c r="N639" s="7">
        <f t="shared" si="91"/>
        <v>0</v>
      </c>
      <c r="O639" s="7">
        <f t="shared" si="92"/>
        <v>50</v>
      </c>
      <c r="P639" s="7">
        <f t="shared" si="93"/>
        <v>67</v>
      </c>
      <c r="Q639" s="8">
        <f t="shared" si="94"/>
        <v>17.549999999999997</v>
      </c>
      <c r="R639" s="8">
        <f t="shared" si="95"/>
        <v>34.25</v>
      </c>
      <c r="S639" s="8">
        <f t="shared" si="96"/>
        <v>42.650000000000006</v>
      </c>
      <c r="T639" s="8">
        <f t="shared" si="97"/>
        <v>29.25</v>
      </c>
      <c r="U639" s="7">
        <f t="shared" si="98"/>
        <v>31.483333333333334</v>
      </c>
      <c r="V639" s="7">
        <f t="shared" si="99"/>
        <v>30.925000000000001</v>
      </c>
    </row>
    <row r="640" spans="1:22" ht="13.5" x14ac:dyDescent="0.25">
      <c r="A640" s="3">
        <f>RSI!A640</f>
        <v>43235</v>
      </c>
      <c r="B640" s="2">
        <f>RSI!B640</f>
        <v>57.8688</v>
      </c>
      <c r="C640" s="2">
        <f>RSI!I640</f>
        <v>91.477457278757427</v>
      </c>
      <c r="D640" s="2">
        <f>MACD!E640</f>
        <v>-1.0101513904578852</v>
      </c>
      <c r="E640" s="2">
        <f>MACD!F640</f>
        <v>-2.0346409008734732</v>
      </c>
      <c r="F640" s="2">
        <f>'Moving Avg'!D640</f>
        <v>57.568960000000004</v>
      </c>
      <c r="G640" s="2">
        <f>'Moving Avg'!F640</f>
        <v>55.157654999999998</v>
      </c>
      <c r="H640" s="2">
        <f>'Moving Avg'!G640</f>
        <v>50.954152000000029</v>
      </c>
      <c r="I640" s="2">
        <f>'Moving Avg'!H640</f>
        <v>54.053891999999976</v>
      </c>
      <c r="J640" s="5" t="str">
        <f>OBV!F640</f>
        <v>BULLISH</v>
      </c>
      <c r="K640" s="5" t="str">
        <f>OBV!G640</f>
        <v>WEAK</v>
      </c>
      <c r="L640" s="5" t="str">
        <f>OBV!H640</f>
        <v>CONFIRMED BULLISH</v>
      </c>
      <c r="M640" s="7">
        <f t="shared" si="90"/>
        <v>0</v>
      </c>
      <c r="N640" s="7">
        <f t="shared" si="91"/>
        <v>0</v>
      </c>
      <c r="O640" s="7">
        <f t="shared" si="92"/>
        <v>50</v>
      </c>
      <c r="P640" s="7">
        <f t="shared" si="93"/>
        <v>67</v>
      </c>
      <c r="Q640" s="8">
        <f t="shared" si="94"/>
        <v>17.549999999999997</v>
      </c>
      <c r="R640" s="8">
        <f t="shared" si="95"/>
        <v>34.25</v>
      </c>
      <c r="S640" s="8">
        <f t="shared" si="96"/>
        <v>42.650000000000006</v>
      </c>
      <c r="T640" s="8">
        <f t="shared" si="97"/>
        <v>29.25</v>
      </c>
      <c r="U640" s="7">
        <f t="shared" si="98"/>
        <v>31.483333333333334</v>
      </c>
      <c r="V640" s="7">
        <f t="shared" si="99"/>
        <v>30.925000000000001</v>
      </c>
    </row>
    <row r="641" spans="1:22" ht="13.5" x14ac:dyDescent="0.25">
      <c r="A641" s="3">
        <f>RSI!A641</f>
        <v>43236</v>
      </c>
      <c r="B641" s="2">
        <f>RSI!B641</f>
        <v>57.8688</v>
      </c>
      <c r="C641" s="2">
        <f>RSI!I641</f>
        <v>91.477457278757427</v>
      </c>
      <c r="D641" s="2">
        <f>MACD!E641</f>
        <v>-0.80900120899089245</v>
      </c>
      <c r="E641" s="2">
        <f>MACD!F641</f>
        <v>-1.7895129624969572</v>
      </c>
      <c r="F641" s="2">
        <f>'Moving Avg'!D641</f>
        <v>57.8688</v>
      </c>
      <c r="G641" s="2">
        <f>'Moving Avg'!F641</f>
        <v>55.649389999999997</v>
      </c>
      <c r="H641" s="2">
        <f>'Moving Avg'!G641</f>
        <v>51.14005200000004</v>
      </c>
      <c r="I641" s="2">
        <f>'Moving Avg'!H641</f>
        <v>54.052782499999985</v>
      </c>
      <c r="J641" s="5" t="str">
        <f>OBV!F641</f>
        <v>BULLISH</v>
      </c>
      <c r="K641" s="5" t="str">
        <f>OBV!G641</f>
        <v>WEAK</v>
      </c>
      <c r="L641" s="5" t="str">
        <f>OBV!H641</f>
        <v>CONFIRMED BULLISH</v>
      </c>
      <c r="M641" s="7">
        <f t="shared" si="90"/>
        <v>0</v>
      </c>
      <c r="N641" s="7">
        <f t="shared" si="91"/>
        <v>0</v>
      </c>
      <c r="O641" s="7">
        <f t="shared" si="92"/>
        <v>50</v>
      </c>
      <c r="P641" s="7">
        <f t="shared" si="93"/>
        <v>67</v>
      </c>
      <c r="Q641" s="8">
        <f t="shared" si="94"/>
        <v>17.549999999999997</v>
      </c>
      <c r="R641" s="8">
        <f t="shared" si="95"/>
        <v>34.25</v>
      </c>
      <c r="S641" s="8">
        <f t="shared" si="96"/>
        <v>42.650000000000006</v>
      </c>
      <c r="T641" s="8">
        <f t="shared" si="97"/>
        <v>29.25</v>
      </c>
      <c r="U641" s="7">
        <f t="shared" si="98"/>
        <v>31.483333333333334</v>
      </c>
      <c r="V641" s="7">
        <f t="shared" si="99"/>
        <v>30.925000000000001</v>
      </c>
    </row>
    <row r="642" spans="1:22" ht="13.5" x14ac:dyDescent="0.25">
      <c r="A642" s="3">
        <f>RSI!A642</f>
        <v>43237</v>
      </c>
      <c r="B642" s="2">
        <f>RSI!B642</f>
        <v>57.8688</v>
      </c>
      <c r="C642" s="2">
        <f>RSI!I642</f>
        <v>91.477457278757427</v>
      </c>
      <c r="D642" s="2">
        <f>MACD!E642</f>
        <v>-0.65906529805246095</v>
      </c>
      <c r="E642" s="2">
        <f>MACD!F642</f>
        <v>-1.5634234296080582</v>
      </c>
      <c r="F642" s="2">
        <f>'Moving Avg'!D642</f>
        <v>57.8688</v>
      </c>
      <c r="G642" s="2">
        <f>'Moving Avg'!F642</f>
        <v>56.141124999999988</v>
      </c>
      <c r="H642" s="2">
        <f>'Moving Avg'!G642</f>
        <v>51.337946000000038</v>
      </c>
      <c r="I642" s="2">
        <f>'Moving Avg'!H642</f>
        <v>54.042988499999986</v>
      </c>
      <c r="J642" s="5" t="str">
        <f>OBV!F642</f>
        <v>NEUTRAL</v>
      </c>
      <c r="K642" s="5" t="str">
        <f>OBV!G642</f>
        <v>NEUTRAL</v>
      </c>
      <c r="L642" s="5" t="str">
        <f>OBV!H642</f>
        <v>NEUTRAL</v>
      </c>
      <c r="M642" s="7">
        <f t="shared" ref="M642:M705" si="100">IF(C642&lt;30,50, IF(C642&gt;70, 0, 25))</f>
        <v>0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33</v>
      </c>
      <c r="Q642" s="8">
        <f t="shared" si="94"/>
        <v>12.45</v>
      </c>
      <c r="R642" s="8">
        <f t="shared" si="95"/>
        <v>25.75</v>
      </c>
      <c r="S642" s="8">
        <f t="shared" si="96"/>
        <v>27.35</v>
      </c>
      <c r="T642" s="8">
        <f t="shared" si="97"/>
        <v>20.75</v>
      </c>
      <c r="U642" s="7">
        <f t="shared" si="98"/>
        <v>21.850000000000005</v>
      </c>
      <c r="V642" s="7">
        <f t="shared" si="99"/>
        <v>21.575000000000003</v>
      </c>
    </row>
    <row r="643" spans="1:22" ht="13.5" x14ac:dyDescent="0.25">
      <c r="A643" s="3">
        <f>RSI!A643</f>
        <v>43238</v>
      </c>
      <c r="B643" s="2">
        <f>RSI!B643</f>
        <v>56.969299999999997</v>
      </c>
      <c r="C643" s="2">
        <f>RSI!I643</f>
        <v>73.539092972376835</v>
      </c>
      <c r="D643" s="2">
        <f>MACD!E643</f>
        <v>-0.48710280033087372</v>
      </c>
      <c r="E643" s="2">
        <f>MACD!F643</f>
        <v>-1.3481593037526216</v>
      </c>
      <c r="F643" s="2">
        <f>'Moving Avg'!D643</f>
        <v>57.688900000000004</v>
      </c>
      <c r="G643" s="2">
        <f>'Moving Avg'!F643</f>
        <v>56.456854999999997</v>
      </c>
      <c r="H643" s="2">
        <f>'Moving Avg'!G643</f>
        <v>51.517850000000045</v>
      </c>
      <c r="I643" s="2">
        <f>'Moving Avg'!H643</f>
        <v>54.041738499999994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  <c r="M643" s="7">
        <f t="shared" si="100"/>
        <v>0</v>
      </c>
      <c r="N643" s="7">
        <f t="shared" si="101"/>
        <v>0</v>
      </c>
      <c r="O643" s="7">
        <f t="shared" si="102"/>
        <v>50</v>
      </c>
      <c r="P643" s="7">
        <f t="shared" si="103"/>
        <v>33</v>
      </c>
      <c r="Q643" s="8">
        <f t="shared" ref="Q643:Q706" si="104">0.35*M643+N643*0.35+O643*0.15+P643*0.15</f>
        <v>12.45</v>
      </c>
      <c r="R643" s="8">
        <f t="shared" ref="R643:R706" si="105">M643*0.2+N643*0.2+O643*0.35+P643*0.25</f>
        <v>25.75</v>
      </c>
      <c r="S643" s="8">
        <f t="shared" ref="S643:S706" si="106">M643*0.15+N643*0.15+O643*0.25+P643*0.45</f>
        <v>27.35</v>
      </c>
      <c r="T643" s="8">
        <f t="shared" ref="T643:T706" si="107">0.25*SUM(M643:P643)</f>
        <v>20.75</v>
      </c>
      <c r="U643" s="7">
        <f t="shared" ref="U643:U706" si="108">SUM(Q643:S643)/3</f>
        <v>21.850000000000005</v>
      </c>
      <c r="V643" s="7">
        <f t="shared" ref="V643:V706" si="109">SUM(Q643:T643)/4</f>
        <v>21.575000000000003</v>
      </c>
    </row>
    <row r="644" spans="1:22" ht="13.5" x14ac:dyDescent="0.25">
      <c r="A644" s="3">
        <f>RSI!A644</f>
        <v>43241</v>
      </c>
      <c r="B644" s="2">
        <f>RSI!B644</f>
        <v>56.969299999999997</v>
      </c>
      <c r="C644" s="2">
        <f>RSI!I644</f>
        <v>73.539092972376835</v>
      </c>
      <c r="D644" s="2">
        <f>MACD!E644</f>
        <v>-0.35365750667058649</v>
      </c>
      <c r="E644" s="2">
        <f>MACD!F644</f>
        <v>-1.1492589443362144</v>
      </c>
      <c r="F644" s="2">
        <f>'Moving Avg'!D644</f>
        <v>57.509</v>
      </c>
      <c r="G644" s="2">
        <f>'Moving Avg'!F644</f>
        <v>56.704224999999994</v>
      </c>
      <c r="H644" s="2">
        <f>'Moving Avg'!G644</f>
        <v>51.679764000000041</v>
      </c>
      <c r="I644" s="2">
        <f>'Moving Avg'!H644</f>
        <v>54.040488500000002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  <c r="M644" s="7">
        <f t="shared" si="100"/>
        <v>0</v>
      </c>
      <c r="N644" s="7">
        <f t="shared" si="101"/>
        <v>0</v>
      </c>
      <c r="O644" s="7">
        <f t="shared" si="102"/>
        <v>50</v>
      </c>
      <c r="P644" s="7">
        <f t="shared" si="103"/>
        <v>33</v>
      </c>
      <c r="Q644" s="8">
        <f t="shared" si="104"/>
        <v>12.45</v>
      </c>
      <c r="R644" s="8">
        <f t="shared" si="105"/>
        <v>25.75</v>
      </c>
      <c r="S644" s="8">
        <f t="shared" si="106"/>
        <v>27.35</v>
      </c>
      <c r="T644" s="8">
        <f t="shared" si="107"/>
        <v>20.75</v>
      </c>
      <c r="U644" s="7">
        <f t="shared" si="108"/>
        <v>21.850000000000005</v>
      </c>
      <c r="V644" s="7">
        <f t="shared" si="109"/>
        <v>21.575000000000003</v>
      </c>
    </row>
    <row r="645" spans="1:22" ht="13.5" x14ac:dyDescent="0.25">
      <c r="A645" s="3">
        <f>RSI!A645</f>
        <v>43242</v>
      </c>
      <c r="B645" s="2">
        <f>RSI!B645</f>
        <v>56.969299999999997</v>
      </c>
      <c r="C645" s="2">
        <f>RSI!I645</f>
        <v>73.539092972376835</v>
      </c>
      <c r="D645" s="2">
        <f>MACD!E645</f>
        <v>-0.25191025372682674</v>
      </c>
      <c r="E645" s="2">
        <f>MACD!F645</f>
        <v>-0.96978920621433695</v>
      </c>
      <c r="F645" s="2">
        <f>'Moving Avg'!D645</f>
        <v>57.329099999999997</v>
      </c>
      <c r="G645" s="2">
        <f>'Moving Avg'!F645</f>
        <v>56.884129999999992</v>
      </c>
      <c r="H645" s="2">
        <f>'Moving Avg'!G645</f>
        <v>51.841678000000044</v>
      </c>
      <c r="I645" s="2">
        <f>'Moving Avg'!H645</f>
        <v>54.037786000000004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  <c r="M645" s="7">
        <f t="shared" si="100"/>
        <v>0</v>
      </c>
      <c r="N645" s="7">
        <f t="shared" si="101"/>
        <v>0</v>
      </c>
      <c r="O645" s="7">
        <f t="shared" si="102"/>
        <v>50</v>
      </c>
      <c r="P645" s="7">
        <f t="shared" si="103"/>
        <v>33</v>
      </c>
      <c r="Q645" s="8">
        <f t="shared" si="104"/>
        <v>12.45</v>
      </c>
      <c r="R645" s="8">
        <f t="shared" si="105"/>
        <v>25.75</v>
      </c>
      <c r="S645" s="8">
        <f t="shared" si="106"/>
        <v>27.35</v>
      </c>
      <c r="T645" s="8">
        <f t="shared" si="107"/>
        <v>20.75</v>
      </c>
      <c r="U645" s="7">
        <f t="shared" si="108"/>
        <v>21.850000000000005</v>
      </c>
      <c r="V645" s="7">
        <f t="shared" si="109"/>
        <v>21.575000000000003</v>
      </c>
    </row>
    <row r="646" spans="1:22" ht="13.5" x14ac:dyDescent="0.25">
      <c r="A646" s="3">
        <f>RSI!A646</f>
        <v>43243</v>
      </c>
      <c r="B646" s="2">
        <f>RSI!B646</f>
        <v>56.969299999999997</v>
      </c>
      <c r="C646" s="2">
        <f>RSI!I646</f>
        <v>73.539092972376835</v>
      </c>
      <c r="D646" s="2">
        <f>MACD!E646</f>
        <v>-0.17615716092214484</v>
      </c>
      <c r="E646" s="2">
        <f>MACD!F646</f>
        <v>-0.81106279715589857</v>
      </c>
      <c r="F646" s="2">
        <f>'Moving Avg'!D646</f>
        <v>57.149199999999993</v>
      </c>
      <c r="G646" s="2">
        <f>'Moving Avg'!F646</f>
        <v>56.944099999999992</v>
      </c>
      <c r="H646" s="2">
        <f>'Moving Avg'!G646</f>
        <v>52.021462000000049</v>
      </c>
      <c r="I646" s="2">
        <f>'Moving Avg'!H646</f>
        <v>54.035083499999999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  <c r="M646" s="7">
        <f t="shared" si="100"/>
        <v>0</v>
      </c>
      <c r="N646" s="7">
        <f t="shared" si="101"/>
        <v>0</v>
      </c>
      <c r="O646" s="7">
        <f t="shared" si="102"/>
        <v>50</v>
      </c>
      <c r="P646" s="7">
        <f t="shared" si="103"/>
        <v>33</v>
      </c>
      <c r="Q646" s="8">
        <f t="shared" si="104"/>
        <v>12.45</v>
      </c>
      <c r="R646" s="8">
        <f t="shared" si="105"/>
        <v>25.75</v>
      </c>
      <c r="S646" s="8">
        <f t="shared" si="106"/>
        <v>27.35</v>
      </c>
      <c r="T646" s="8">
        <f t="shared" si="107"/>
        <v>20.75</v>
      </c>
      <c r="U646" s="7">
        <f t="shared" si="108"/>
        <v>21.850000000000005</v>
      </c>
      <c r="V646" s="7">
        <f t="shared" si="109"/>
        <v>21.575000000000003</v>
      </c>
    </row>
    <row r="647" spans="1:22" ht="13.5" x14ac:dyDescent="0.25">
      <c r="A647" s="3">
        <f>RSI!A647</f>
        <v>43244</v>
      </c>
      <c r="B647" s="2">
        <f>RSI!B647</f>
        <v>55.296199999999999</v>
      </c>
      <c r="C647" s="2">
        <f>RSI!I647</f>
        <v>49.335204125164182</v>
      </c>
      <c r="D647" s="2">
        <f>MACD!E647</f>
        <v>0.23294634097237576</v>
      </c>
      <c r="E647" s="2">
        <f>MACD!F647</f>
        <v>-0.60226096953024377</v>
      </c>
      <c r="F647" s="2">
        <f>'Moving Avg'!D647</f>
        <v>56.634680000000003</v>
      </c>
      <c r="G647" s="2">
        <f>'Moving Avg'!F647</f>
        <v>56.889829999999982</v>
      </c>
      <c r="H647" s="2">
        <f>'Moving Avg'!G647</f>
        <v>52.167904000000036</v>
      </c>
      <c r="I647" s="2">
        <f>'Moving Avg'!H647</f>
        <v>54.021111000000012</v>
      </c>
      <c r="J647" s="5" t="str">
        <f>OBV!F647</f>
        <v>BEARISH</v>
      </c>
      <c r="K647" s="5" t="str">
        <f>OBV!G647</f>
        <v>STRONG</v>
      </c>
      <c r="L647" s="5" t="str">
        <f>OBV!H647</f>
        <v>CONFIRMED BEARISH</v>
      </c>
      <c r="M647" s="7">
        <f t="shared" si="100"/>
        <v>25</v>
      </c>
      <c r="N647" s="7">
        <f t="shared" si="101"/>
        <v>0</v>
      </c>
      <c r="O647" s="7">
        <f t="shared" si="102"/>
        <v>50</v>
      </c>
      <c r="P647" s="7">
        <f t="shared" si="103"/>
        <v>33</v>
      </c>
      <c r="Q647" s="8">
        <f t="shared" si="104"/>
        <v>21.2</v>
      </c>
      <c r="R647" s="8">
        <f t="shared" si="105"/>
        <v>30.75</v>
      </c>
      <c r="S647" s="8">
        <f t="shared" si="106"/>
        <v>31.1</v>
      </c>
      <c r="T647" s="8">
        <f t="shared" si="107"/>
        <v>27</v>
      </c>
      <c r="U647" s="7">
        <f t="shared" si="108"/>
        <v>27.683333333333337</v>
      </c>
      <c r="V647" s="7">
        <f t="shared" si="109"/>
        <v>27.512500000000003</v>
      </c>
    </row>
    <row r="648" spans="1:22" ht="13.5" x14ac:dyDescent="0.25">
      <c r="A648" s="3">
        <f>RSI!A648</f>
        <v>43245</v>
      </c>
      <c r="B648" s="2">
        <f>RSI!B648</f>
        <v>55.296199999999999</v>
      </c>
      <c r="C648" s="2">
        <f>RSI!I648</f>
        <v>49.335204125164189</v>
      </c>
      <c r="D648" s="2">
        <f>MACD!E648</f>
        <v>0.58013174740286644</v>
      </c>
      <c r="E648" s="2">
        <f>MACD!F648</f>
        <v>-0.36578242614362177</v>
      </c>
      <c r="F648" s="2">
        <f>'Moving Avg'!D648</f>
        <v>56.300059999999995</v>
      </c>
      <c r="G648" s="2">
        <f>'Moving Avg'!F648</f>
        <v>56.835559999999987</v>
      </c>
      <c r="H648" s="2">
        <f>'Moving Avg'!G648</f>
        <v>52.314346000000022</v>
      </c>
      <c r="I648" s="2">
        <f>'Moving Avg'!H648</f>
        <v>54.007138500000018</v>
      </c>
      <c r="J648" s="5" t="str">
        <f>OBV!F648</f>
        <v>BEARISH</v>
      </c>
      <c r="K648" s="5" t="str">
        <f>OBV!G648</f>
        <v>STRONG</v>
      </c>
      <c r="L648" s="5" t="str">
        <f>OBV!H648</f>
        <v>CONFIRMED BEARISH</v>
      </c>
      <c r="M648" s="7">
        <f t="shared" si="100"/>
        <v>25</v>
      </c>
      <c r="N648" s="7">
        <f t="shared" si="101"/>
        <v>0</v>
      </c>
      <c r="O648" s="7">
        <f t="shared" si="102"/>
        <v>50</v>
      </c>
      <c r="P648" s="7">
        <f t="shared" si="103"/>
        <v>33</v>
      </c>
      <c r="Q648" s="8">
        <f t="shared" si="104"/>
        <v>21.2</v>
      </c>
      <c r="R648" s="8">
        <f t="shared" si="105"/>
        <v>30.75</v>
      </c>
      <c r="S648" s="8">
        <f t="shared" si="106"/>
        <v>31.1</v>
      </c>
      <c r="T648" s="8">
        <f t="shared" si="107"/>
        <v>27</v>
      </c>
      <c r="U648" s="7">
        <f t="shared" si="108"/>
        <v>27.683333333333337</v>
      </c>
      <c r="V648" s="7">
        <f t="shared" si="109"/>
        <v>27.512500000000003</v>
      </c>
    </row>
    <row r="649" spans="1:22" ht="13.5" x14ac:dyDescent="0.25">
      <c r="A649" s="3">
        <f>RSI!A649</f>
        <v>43248</v>
      </c>
      <c r="B649" s="2">
        <f>RSI!B649</f>
        <v>56.945300000000003</v>
      </c>
      <c r="C649" s="2">
        <f>RSI!I649</f>
        <v>63.185991173054319</v>
      </c>
      <c r="D649" s="2">
        <f>MACD!E649</f>
        <v>0.7526937410745802</v>
      </c>
      <c r="E649" s="2">
        <f>MACD!F649</f>
        <v>-0.14208719269998135</v>
      </c>
      <c r="F649" s="2">
        <f>'Moving Avg'!D649</f>
        <v>56.295260000000006</v>
      </c>
      <c r="G649" s="2">
        <f>'Moving Avg'!F649</f>
        <v>56.863444999999999</v>
      </c>
      <c r="H649" s="2">
        <f>'Moving Avg'!G649</f>
        <v>52.469902000000012</v>
      </c>
      <c r="I649" s="2">
        <f>'Moving Avg'!H649</f>
        <v>54.00141150000001</v>
      </c>
      <c r="J649" s="5" t="str">
        <f>OBV!F649</f>
        <v>BEARISH</v>
      </c>
      <c r="K649" s="5" t="str">
        <f>OBV!G649</f>
        <v>STRONG</v>
      </c>
      <c r="L649" s="5" t="str">
        <f>OBV!H649</f>
        <v>CONFIRMED BEARISH</v>
      </c>
      <c r="M649" s="7">
        <f t="shared" si="100"/>
        <v>25</v>
      </c>
      <c r="N649" s="7">
        <f t="shared" si="101"/>
        <v>0</v>
      </c>
      <c r="O649" s="7">
        <f t="shared" si="102"/>
        <v>50</v>
      </c>
      <c r="P649" s="7">
        <f t="shared" si="103"/>
        <v>33</v>
      </c>
      <c r="Q649" s="8">
        <f t="shared" si="104"/>
        <v>21.2</v>
      </c>
      <c r="R649" s="8">
        <f t="shared" si="105"/>
        <v>30.75</v>
      </c>
      <c r="S649" s="8">
        <f t="shared" si="106"/>
        <v>31.1</v>
      </c>
      <c r="T649" s="8">
        <f t="shared" si="107"/>
        <v>27</v>
      </c>
      <c r="U649" s="7">
        <f t="shared" si="108"/>
        <v>27.683333333333337</v>
      </c>
      <c r="V649" s="7">
        <f t="shared" si="109"/>
        <v>27.512500000000003</v>
      </c>
    </row>
    <row r="650" spans="1:22" ht="13.5" x14ac:dyDescent="0.25">
      <c r="A650" s="3">
        <f>RSI!A650</f>
        <v>43249</v>
      </c>
      <c r="B650" s="2">
        <f>RSI!B650</f>
        <v>56.945300000000003</v>
      </c>
      <c r="C650" s="2">
        <f>RSI!I650</f>
        <v>63.185991173054319</v>
      </c>
      <c r="D650" s="2">
        <f>MACD!E650</f>
        <v>0.88983839433789313</v>
      </c>
      <c r="E650" s="2">
        <f>MACD!F650</f>
        <v>6.4297924707593546E-2</v>
      </c>
      <c r="F650" s="2">
        <f>'Moving Avg'!D650</f>
        <v>56.29046000000001</v>
      </c>
      <c r="G650" s="2">
        <f>'Moving Avg'!F650</f>
        <v>56.891330000000004</v>
      </c>
      <c r="H650" s="2">
        <f>'Moving Avg'!G650</f>
        <v>52.625458000000016</v>
      </c>
      <c r="I650" s="2">
        <f>'Moving Avg'!H650</f>
        <v>53.986971000000004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  <c r="M650" s="7">
        <f t="shared" si="100"/>
        <v>25</v>
      </c>
      <c r="N650" s="7">
        <f t="shared" si="101"/>
        <v>0</v>
      </c>
      <c r="O650" s="7">
        <f t="shared" si="102"/>
        <v>50</v>
      </c>
      <c r="P650" s="7">
        <f t="shared" si="103"/>
        <v>33</v>
      </c>
      <c r="Q650" s="8">
        <f t="shared" si="104"/>
        <v>21.2</v>
      </c>
      <c r="R650" s="8">
        <f t="shared" si="105"/>
        <v>30.75</v>
      </c>
      <c r="S650" s="8">
        <f t="shared" si="106"/>
        <v>31.1</v>
      </c>
      <c r="T650" s="8">
        <f t="shared" si="107"/>
        <v>27</v>
      </c>
      <c r="U650" s="7">
        <f t="shared" si="108"/>
        <v>27.683333333333337</v>
      </c>
      <c r="V650" s="7">
        <f t="shared" si="109"/>
        <v>27.512500000000003</v>
      </c>
    </row>
    <row r="651" spans="1:22" ht="13.5" x14ac:dyDescent="0.25">
      <c r="A651" s="3">
        <f>RSI!A651</f>
        <v>43250</v>
      </c>
      <c r="B651" s="2">
        <f>RSI!B651</f>
        <v>58.168599999999998</v>
      </c>
      <c r="C651" s="2">
        <f>RSI!I651</f>
        <v>70.195732060768094</v>
      </c>
      <c r="D651" s="2">
        <f>MACD!E651</f>
        <v>0.90705670222979506</v>
      </c>
      <c r="E651" s="2">
        <f>MACD!F651</f>
        <v>0.23284968021203387</v>
      </c>
      <c r="F651" s="2">
        <f>'Moving Avg'!D651</f>
        <v>56.530320000000003</v>
      </c>
      <c r="G651" s="2">
        <f>'Moving Avg'!F651</f>
        <v>56.980380000000004</v>
      </c>
      <c r="H651" s="2">
        <f>'Moving Avg'!G651</f>
        <v>52.82934800000001</v>
      </c>
      <c r="I651" s="2">
        <f>'Moving Avg'!H651</f>
        <v>53.978647000000009</v>
      </c>
      <c r="J651" s="5" t="str">
        <f>OBV!F651</f>
        <v>BEARISH</v>
      </c>
      <c r="K651" s="5" t="str">
        <f>OBV!G651</f>
        <v>NEUTRAL</v>
      </c>
      <c r="L651" s="5" t="str">
        <f>OBV!H651</f>
        <v>BEARISH DIVERGENCE</v>
      </c>
      <c r="M651" s="7">
        <f t="shared" si="100"/>
        <v>0</v>
      </c>
      <c r="N651" s="7">
        <f t="shared" si="101"/>
        <v>0</v>
      </c>
      <c r="O651" s="7">
        <f t="shared" si="102"/>
        <v>50</v>
      </c>
      <c r="P651" s="7">
        <f t="shared" si="103"/>
        <v>16.5</v>
      </c>
      <c r="Q651" s="8">
        <f t="shared" si="104"/>
        <v>9.9749999999999996</v>
      </c>
      <c r="R651" s="8">
        <f t="shared" si="105"/>
        <v>21.625</v>
      </c>
      <c r="S651" s="8">
        <f t="shared" si="106"/>
        <v>19.925000000000001</v>
      </c>
      <c r="T651" s="8">
        <f t="shared" si="107"/>
        <v>16.625</v>
      </c>
      <c r="U651" s="7">
        <f t="shared" si="108"/>
        <v>17.175000000000001</v>
      </c>
      <c r="V651" s="7">
        <f t="shared" si="109"/>
        <v>17.037500000000001</v>
      </c>
    </row>
    <row r="652" spans="1:22" ht="13.5" x14ac:dyDescent="0.25">
      <c r="A652" s="3">
        <f>RSI!A652</f>
        <v>43251</v>
      </c>
      <c r="B652" s="2">
        <f>RSI!B652</f>
        <v>58.240600000000001</v>
      </c>
      <c r="C652" s="2">
        <f>RSI!I652</f>
        <v>70.55115165944089</v>
      </c>
      <c r="D652" s="2">
        <f>MACD!E652</f>
        <v>0.90146014343024206</v>
      </c>
      <c r="E652" s="2">
        <f>MACD!F652</f>
        <v>0.36657177285567555</v>
      </c>
      <c r="F652" s="2">
        <f>'Moving Avg'!D652</f>
        <v>57.119199999999999</v>
      </c>
      <c r="G652" s="2">
        <f>'Moving Avg'!F652</f>
        <v>57.073029999999996</v>
      </c>
      <c r="H652" s="2">
        <f>'Moving Avg'!G652</f>
        <v>53.034678000000007</v>
      </c>
      <c r="I652" s="2">
        <f>'Moving Avg'!H652</f>
        <v>53.970683000000008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  <c r="M652" s="7">
        <f t="shared" si="100"/>
        <v>0</v>
      </c>
      <c r="N652" s="7">
        <f t="shared" si="101"/>
        <v>0</v>
      </c>
      <c r="O652" s="7">
        <f t="shared" si="102"/>
        <v>50</v>
      </c>
      <c r="P652" s="7">
        <f t="shared" si="103"/>
        <v>67</v>
      </c>
      <c r="Q652" s="8">
        <f t="shared" si="104"/>
        <v>17.549999999999997</v>
      </c>
      <c r="R652" s="8">
        <f t="shared" si="105"/>
        <v>34.25</v>
      </c>
      <c r="S652" s="8">
        <f t="shared" si="106"/>
        <v>42.650000000000006</v>
      </c>
      <c r="T652" s="8">
        <f t="shared" si="107"/>
        <v>29.25</v>
      </c>
      <c r="U652" s="7">
        <f t="shared" si="108"/>
        <v>31.483333333333334</v>
      </c>
      <c r="V652" s="7">
        <f t="shared" si="109"/>
        <v>30.925000000000001</v>
      </c>
    </row>
    <row r="653" spans="1:22" ht="13.5" x14ac:dyDescent="0.25">
      <c r="A653" s="3">
        <f>RSI!A653</f>
        <v>43252</v>
      </c>
      <c r="B653" s="2">
        <f>RSI!B653</f>
        <v>58.288600000000002</v>
      </c>
      <c r="C653" s="2">
        <f>RSI!I653</f>
        <v>70.801141415159037</v>
      </c>
      <c r="D653" s="2">
        <f>MACD!E653</f>
        <v>0.74062511709520606</v>
      </c>
      <c r="E653" s="2">
        <f>MACD!F653</f>
        <v>0.44138244170358165</v>
      </c>
      <c r="F653" s="2">
        <f>'Moving Avg'!D653</f>
        <v>57.717679999999994</v>
      </c>
      <c r="G653" s="2">
        <f>'Moving Avg'!F653</f>
        <v>57.168980000000012</v>
      </c>
      <c r="H653" s="2">
        <f>'Moving Avg'!G653</f>
        <v>53.240967999999995</v>
      </c>
      <c r="I653" s="2">
        <f>'Moving Avg'!H653</f>
        <v>53.962959000000012</v>
      </c>
      <c r="J653" s="5" t="str">
        <f>OBV!F653</f>
        <v>BULLISH</v>
      </c>
      <c r="K653" s="5" t="str">
        <f>OBV!G653</f>
        <v>WEAK</v>
      </c>
      <c r="L653" s="5" t="str">
        <f>OBV!H653</f>
        <v>CONFIRMED BULLISH</v>
      </c>
      <c r="M653" s="7">
        <f t="shared" si="100"/>
        <v>0</v>
      </c>
      <c r="N653" s="7">
        <f t="shared" si="101"/>
        <v>0</v>
      </c>
      <c r="O653" s="7">
        <f t="shared" si="102"/>
        <v>50</v>
      </c>
      <c r="P653" s="7">
        <f t="shared" si="103"/>
        <v>67</v>
      </c>
      <c r="Q653" s="8">
        <f t="shared" si="104"/>
        <v>17.549999999999997</v>
      </c>
      <c r="R653" s="8">
        <f t="shared" si="105"/>
        <v>34.25</v>
      </c>
      <c r="S653" s="8">
        <f t="shared" si="106"/>
        <v>42.650000000000006</v>
      </c>
      <c r="T653" s="8">
        <f t="shared" si="107"/>
        <v>29.25</v>
      </c>
      <c r="U653" s="7">
        <f t="shared" si="108"/>
        <v>31.483333333333334</v>
      </c>
      <c r="V653" s="7">
        <f t="shared" si="109"/>
        <v>30.925000000000001</v>
      </c>
    </row>
    <row r="654" spans="1:22" ht="13.5" x14ac:dyDescent="0.25">
      <c r="A654" s="3">
        <f>RSI!A654</f>
        <v>43255</v>
      </c>
      <c r="B654" s="2">
        <f>RSI!B654</f>
        <v>58.288600000000002</v>
      </c>
      <c r="C654" s="2">
        <f>RSI!I654</f>
        <v>70.801141415159037</v>
      </c>
      <c r="D654" s="2">
        <f>MACD!E654</f>
        <v>0.59113983871765896</v>
      </c>
      <c r="E654" s="2">
        <f>MACD!F654</f>
        <v>0.4713339211063971</v>
      </c>
      <c r="F654" s="2">
        <f>'Moving Avg'!D654</f>
        <v>57.986339999999998</v>
      </c>
      <c r="G654" s="2">
        <f>'Moving Avg'!F654</f>
        <v>57.264930000000007</v>
      </c>
      <c r="H654" s="2">
        <f>'Moving Avg'!G654</f>
        <v>53.458051999999988</v>
      </c>
      <c r="I654" s="2">
        <f>'Moving Avg'!H654</f>
        <v>53.955235000000009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  <c r="M654" s="7">
        <f t="shared" si="100"/>
        <v>0</v>
      </c>
      <c r="N654" s="7">
        <f t="shared" si="101"/>
        <v>0</v>
      </c>
      <c r="O654" s="7">
        <f t="shared" si="102"/>
        <v>50</v>
      </c>
      <c r="P654" s="7">
        <f t="shared" si="103"/>
        <v>67</v>
      </c>
      <c r="Q654" s="8">
        <f t="shared" si="104"/>
        <v>17.549999999999997</v>
      </c>
      <c r="R654" s="8">
        <f t="shared" si="105"/>
        <v>34.25</v>
      </c>
      <c r="S654" s="8">
        <f t="shared" si="106"/>
        <v>42.650000000000006</v>
      </c>
      <c r="T654" s="8">
        <f t="shared" si="107"/>
        <v>29.25</v>
      </c>
      <c r="U654" s="7">
        <f t="shared" si="108"/>
        <v>31.483333333333334</v>
      </c>
      <c r="V654" s="7">
        <f t="shared" si="109"/>
        <v>30.925000000000001</v>
      </c>
    </row>
    <row r="655" spans="1:22" ht="13.5" x14ac:dyDescent="0.25">
      <c r="A655" s="3">
        <f>RSI!A655</f>
        <v>43256</v>
      </c>
      <c r="B655" s="2">
        <f>RSI!B655</f>
        <v>58.288600000000002</v>
      </c>
      <c r="C655" s="2">
        <f>RSI!I655</f>
        <v>70.801141415159037</v>
      </c>
      <c r="D655" s="2">
        <f>MACD!E655</f>
        <v>0.45225034894929905</v>
      </c>
      <c r="E655" s="2">
        <f>MACD!F655</f>
        <v>0.46751720667497754</v>
      </c>
      <c r="F655" s="2">
        <f>'Moving Avg'!D655</f>
        <v>58.254999999999995</v>
      </c>
      <c r="G655" s="2">
        <f>'Moving Avg'!F655</f>
        <v>57.360880000000009</v>
      </c>
      <c r="H655" s="2">
        <f>'Moving Avg'!G655</f>
        <v>53.675135999999981</v>
      </c>
      <c r="I655" s="2">
        <f>'Moving Avg'!H655</f>
        <v>53.947511000000013</v>
      </c>
      <c r="J655" s="5" t="str">
        <f>OBV!F655</f>
        <v>BULLISH</v>
      </c>
      <c r="K655" s="5" t="str">
        <f>OBV!G655</f>
        <v>WEAK</v>
      </c>
      <c r="L655" s="5" t="str">
        <f>OBV!H655</f>
        <v>CONFIRMED BULLISH</v>
      </c>
      <c r="M655" s="7">
        <f t="shared" si="100"/>
        <v>0</v>
      </c>
      <c r="N655" s="7">
        <f t="shared" si="101"/>
        <v>45</v>
      </c>
      <c r="O655" s="7">
        <f t="shared" si="102"/>
        <v>50</v>
      </c>
      <c r="P655" s="7">
        <f t="shared" si="103"/>
        <v>67</v>
      </c>
      <c r="Q655" s="8">
        <f t="shared" si="104"/>
        <v>33.299999999999997</v>
      </c>
      <c r="R655" s="8">
        <f t="shared" si="105"/>
        <v>43.25</v>
      </c>
      <c r="S655" s="8">
        <f t="shared" si="106"/>
        <v>49.400000000000006</v>
      </c>
      <c r="T655" s="8">
        <f t="shared" si="107"/>
        <v>40.5</v>
      </c>
      <c r="U655" s="7">
        <f t="shared" si="108"/>
        <v>41.983333333333334</v>
      </c>
      <c r="V655" s="7">
        <f t="shared" si="109"/>
        <v>41.612499999999997</v>
      </c>
    </row>
    <row r="656" spans="1:22" ht="13.5" x14ac:dyDescent="0.25">
      <c r="A656" s="3">
        <f>RSI!A656</f>
        <v>43257</v>
      </c>
      <c r="B656" s="2">
        <f>RSI!B656</f>
        <v>58.288600000000002</v>
      </c>
      <c r="C656" s="2">
        <f>RSI!I656</f>
        <v>70.801141415159037</v>
      </c>
      <c r="D656" s="2">
        <f>MACD!E656</f>
        <v>0.32324518917125289</v>
      </c>
      <c r="E656" s="2">
        <f>MACD!F656</f>
        <v>0.43866280317423262</v>
      </c>
      <c r="F656" s="2">
        <f>'Moving Avg'!D656</f>
        <v>58.278999999999996</v>
      </c>
      <c r="G656" s="2">
        <f>'Moving Avg'!F656</f>
        <v>57.456830000000004</v>
      </c>
      <c r="H656" s="2">
        <f>'Moving Avg'!G656</f>
        <v>53.881425999999976</v>
      </c>
      <c r="I656" s="2">
        <f>'Moving Avg'!H656</f>
        <v>53.939787000000024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  <c r="M656" s="7">
        <f t="shared" si="100"/>
        <v>0</v>
      </c>
      <c r="N656" s="7">
        <f t="shared" si="101"/>
        <v>100</v>
      </c>
      <c r="O656" s="7">
        <f t="shared" si="102"/>
        <v>50</v>
      </c>
      <c r="P656" s="7">
        <f t="shared" si="103"/>
        <v>67</v>
      </c>
      <c r="Q656" s="8">
        <f t="shared" si="104"/>
        <v>52.55</v>
      </c>
      <c r="R656" s="8">
        <f t="shared" si="105"/>
        <v>54.25</v>
      </c>
      <c r="S656" s="8">
        <f t="shared" si="106"/>
        <v>57.650000000000006</v>
      </c>
      <c r="T656" s="8">
        <f t="shared" si="107"/>
        <v>54.25</v>
      </c>
      <c r="U656" s="7">
        <f t="shared" si="108"/>
        <v>54.816666666666663</v>
      </c>
      <c r="V656" s="7">
        <f t="shared" si="109"/>
        <v>54.674999999999997</v>
      </c>
    </row>
    <row r="657" spans="1:22" ht="13.5" x14ac:dyDescent="0.25">
      <c r="A657" s="3">
        <f>RSI!A657</f>
        <v>43258</v>
      </c>
      <c r="B657" s="2">
        <f>RSI!B657</f>
        <v>58.288600000000002</v>
      </c>
      <c r="C657" s="2">
        <f>RSI!I657</f>
        <v>70.801141415159037</v>
      </c>
      <c r="D657" s="2">
        <f>MACD!E657</f>
        <v>-5.3945693152535057E-2</v>
      </c>
      <c r="E657" s="2">
        <f>MACD!F657</f>
        <v>0.34014110390887908</v>
      </c>
      <c r="F657" s="2">
        <f>'Moving Avg'!D657</f>
        <v>58.288599999999995</v>
      </c>
      <c r="G657" s="2">
        <f>'Moving Avg'!F657</f>
        <v>57.477819999999994</v>
      </c>
      <c r="H657" s="2">
        <f>'Moving Avg'!G657</f>
        <v>54.087715999999979</v>
      </c>
      <c r="I657" s="2">
        <f>'Moving Avg'!H657</f>
        <v>53.932063000000028</v>
      </c>
      <c r="J657" s="5" t="str">
        <f>OBV!F657</f>
        <v>BULLISH</v>
      </c>
      <c r="K657" s="5" t="str">
        <f>OBV!G657</f>
        <v>WEAK</v>
      </c>
      <c r="L657" s="5" t="str">
        <f>OBV!H657</f>
        <v>CONFIRMED BULLISH</v>
      </c>
      <c r="M657" s="7">
        <f t="shared" si="100"/>
        <v>0</v>
      </c>
      <c r="N657" s="7">
        <f t="shared" si="101"/>
        <v>100</v>
      </c>
      <c r="O657" s="7">
        <f t="shared" si="102"/>
        <v>50</v>
      </c>
      <c r="P657" s="7">
        <f t="shared" si="103"/>
        <v>67</v>
      </c>
      <c r="Q657" s="8">
        <f t="shared" si="104"/>
        <v>52.55</v>
      </c>
      <c r="R657" s="8">
        <f t="shared" si="105"/>
        <v>54.25</v>
      </c>
      <c r="S657" s="8">
        <f t="shared" si="106"/>
        <v>57.650000000000006</v>
      </c>
      <c r="T657" s="8">
        <f t="shared" si="107"/>
        <v>54.25</v>
      </c>
      <c r="U657" s="7">
        <f t="shared" si="108"/>
        <v>54.816666666666663</v>
      </c>
      <c r="V657" s="7">
        <f t="shared" si="109"/>
        <v>54.674999999999997</v>
      </c>
    </row>
    <row r="658" spans="1:22" ht="13.5" x14ac:dyDescent="0.25">
      <c r="A658" s="3">
        <f>RSI!A658</f>
        <v>43259</v>
      </c>
      <c r="B658" s="2">
        <f>RSI!B658</f>
        <v>58.288600000000002</v>
      </c>
      <c r="C658" s="2">
        <f>RSI!I658</f>
        <v>70.801141415159037</v>
      </c>
      <c r="D658" s="2">
        <f>MACD!E658</f>
        <v>-0.38295227396858422</v>
      </c>
      <c r="E658" s="2">
        <f>MACD!F658</f>
        <v>0.19552242833338646</v>
      </c>
      <c r="F658" s="2">
        <f>'Moving Avg'!D658</f>
        <v>58.288599999999995</v>
      </c>
      <c r="G658" s="2">
        <f>'Moving Avg'!F658</f>
        <v>57.498810000000006</v>
      </c>
      <c r="H658" s="2">
        <f>'Moving Avg'!G658</f>
        <v>54.294005999999975</v>
      </c>
      <c r="I658" s="2">
        <f>'Moving Avg'!H658</f>
        <v>53.927243500000031</v>
      </c>
      <c r="J658" s="5" t="str">
        <f>OBV!F658</f>
        <v>NEUTRAL</v>
      </c>
      <c r="K658" s="5" t="str">
        <f>OBV!G658</f>
        <v>NEUTRAL</v>
      </c>
      <c r="L658" s="5" t="str">
        <f>OBV!H658</f>
        <v>NEUTRAL</v>
      </c>
      <c r="M658" s="7">
        <f t="shared" si="100"/>
        <v>0</v>
      </c>
      <c r="N658" s="7">
        <f t="shared" si="101"/>
        <v>100</v>
      </c>
      <c r="O658" s="7">
        <f t="shared" si="102"/>
        <v>50</v>
      </c>
      <c r="P658" s="7">
        <f t="shared" si="103"/>
        <v>33</v>
      </c>
      <c r="Q658" s="8">
        <f t="shared" si="104"/>
        <v>47.45</v>
      </c>
      <c r="R658" s="8">
        <f t="shared" si="105"/>
        <v>45.75</v>
      </c>
      <c r="S658" s="8">
        <f t="shared" si="106"/>
        <v>42.35</v>
      </c>
      <c r="T658" s="8">
        <f t="shared" si="107"/>
        <v>45.75</v>
      </c>
      <c r="U658" s="7">
        <f t="shared" si="108"/>
        <v>45.183333333333337</v>
      </c>
      <c r="V658" s="7">
        <f t="shared" si="109"/>
        <v>45.325000000000003</v>
      </c>
    </row>
    <row r="659" spans="1:22" ht="13.5" x14ac:dyDescent="0.25">
      <c r="A659" s="3">
        <f>RSI!A659</f>
        <v>43262</v>
      </c>
      <c r="B659" s="2">
        <f>RSI!B659</f>
        <v>58.288600000000002</v>
      </c>
      <c r="C659" s="2">
        <f>RSI!I659</f>
        <v>70.801141415159037</v>
      </c>
      <c r="D659" s="2">
        <f>MACD!E659</f>
        <v>-0.41675056635758523</v>
      </c>
      <c r="E659" s="2">
        <f>MACD!F659</f>
        <v>7.3067829395192116E-2</v>
      </c>
      <c r="F659" s="2">
        <f>'Moving Avg'!D659</f>
        <v>58.288599999999995</v>
      </c>
      <c r="G659" s="2">
        <f>'Moving Avg'!F659</f>
        <v>57.519799999999996</v>
      </c>
      <c r="H659" s="2">
        <f>'Moving Avg'!G659</f>
        <v>54.50029599999997</v>
      </c>
      <c r="I659" s="2">
        <f>'Moving Avg'!H659</f>
        <v>53.922424000000028</v>
      </c>
      <c r="J659" s="5" t="str">
        <f>OBV!F659</f>
        <v>NEUTRAL</v>
      </c>
      <c r="K659" s="5" t="str">
        <f>OBV!G659</f>
        <v>NEUTRAL</v>
      </c>
      <c r="L659" s="5" t="str">
        <f>OBV!H659</f>
        <v>NEUTRAL</v>
      </c>
      <c r="M659" s="7">
        <f t="shared" si="100"/>
        <v>0</v>
      </c>
      <c r="N659" s="7">
        <f t="shared" si="101"/>
        <v>100</v>
      </c>
      <c r="O659" s="7">
        <f t="shared" si="102"/>
        <v>50</v>
      </c>
      <c r="P659" s="7">
        <f t="shared" si="103"/>
        <v>33</v>
      </c>
      <c r="Q659" s="8">
        <f t="shared" si="104"/>
        <v>47.45</v>
      </c>
      <c r="R659" s="8">
        <f t="shared" si="105"/>
        <v>45.75</v>
      </c>
      <c r="S659" s="8">
        <f t="shared" si="106"/>
        <v>42.35</v>
      </c>
      <c r="T659" s="8">
        <f t="shared" si="107"/>
        <v>45.75</v>
      </c>
      <c r="U659" s="7">
        <f t="shared" si="108"/>
        <v>45.183333333333337</v>
      </c>
      <c r="V659" s="7">
        <f t="shared" si="109"/>
        <v>45.325000000000003</v>
      </c>
    </row>
    <row r="660" spans="1:22" ht="13.5" x14ac:dyDescent="0.25">
      <c r="A660" s="3">
        <f>RSI!A660</f>
        <v>43263</v>
      </c>
      <c r="B660" s="2">
        <f>RSI!B660</f>
        <v>58.288600000000002</v>
      </c>
      <c r="C660" s="2">
        <f>RSI!I660</f>
        <v>70.801141415159037</v>
      </c>
      <c r="D660" s="2">
        <f>MACD!E660</f>
        <v>-0.4537896778719599</v>
      </c>
      <c r="E660" s="2">
        <f>MACD!F660</f>
        <v>-3.2303672058238295E-2</v>
      </c>
      <c r="F660" s="2">
        <f>'Moving Avg'!D660</f>
        <v>58.288599999999995</v>
      </c>
      <c r="G660" s="2">
        <f>'Moving Avg'!F660</f>
        <v>57.540789999999994</v>
      </c>
      <c r="H660" s="2">
        <f>'Moving Avg'!G660</f>
        <v>54.706585999999973</v>
      </c>
      <c r="I660" s="2">
        <f>'Moving Avg'!H660</f>
        <v>53.923413500000031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  <c r="M660" s="7">
        <f t="shared" si="100"/>
        <v>0</v>
      </c>
      <c r="N660" s="7">
        <f t="shared" si="101"/>
        <v>100</v>
      </c>
      <c r="O660" s="7">
        <f t="shared" si="102"/>
        <v>50</v>
      </c>
      <c r="P660" s="7">
        <f t="shared" si="103"/>
        <v>33</v>
      </c>
      <c r="Q660" s="8">
        <f t="shared" si="104"/>
        <v>47.45</v>
      </c>
      <c r="R660" s="8">
        <f t="shared" si="105"/>
        <v>45.75</v>
      </c>
      <c r="S660" s="8">
        <f t="shared" si="106"/>
        <v>42.35</v>
      </c>
      <c r="T660" s="8">
        <f t="shared" si="107"/>
        <v>45.75</v>
      </c>
      <c r="U660" s="7">
        <f t="shared" si="108"/>
        <v>45.183333333333337</v>
      </c>
      <c r="V660" s="7">
        <f t="shared" si="109"/>
        <v>45.325000000000003</v>
      </c>
    </row>
    <row r="661" spans="1:22" ht="13.5" x14ac:dyDescent="0.25">
      <c r="A661" s="3">
        <f>RSI!A661</f>
        <v>43264</v>
      </c>
      <c r="B661" s="2">
        <f>RSI!B661</f>
        <v>56.669400000000003</v>
      </c>
      <c r="C661" s="2">
        <f>RSI!I661</f>
        <v>46.638837657469203</v>
      </c>
      <c r="D661" s="2">
        <f>MACD!E661</f>
        <v>-0.1848050538120205</v>
      </c>
      <c r="E661" s="2">
        <f>MACD!F661</f>
        <v>-6.2803948408994739E-2</v>
      </c>
      <c r="F661" s="2">
        <f>'Moving Avg'!D661</f>
        <v>57.964759999999998</v>
      </c>
      <c r="G661" s="2">
        <f>'Moving Avg'!F661</f>
        <v>57.480819999999994</v>
      </c>
      <c r="H661" s="2">
        <f>'Moving Avg'!G661</f>
        <v>54.880491999999983</v>
      </c>
      <c r="I661" s="2">
        <f>'Moving Avg'!H661</f>
        <v>53.916307000000025</v>
      </c>
      <c r="J661" s="5" t="str">
        <f>OBV!F661</f>
        <v>BEARISH</v>
      </c>
      <c r="K661" s="5" t="str">
        <f>OBV!G661</f>
        <v>STRONG</v>
      </c>
      <c r="L661" s="5" t="str">
        <f>OBV!H661</f>
        <v>CONFIRMED BEARISH</v>
      </c>
      <c r="M661" s="7">
        <f t="shared" si="100"/>
        <v>25</v>
      </c>
      <c r="N661" s="7">
        <f t="shared" si="101"/>
        <v>100</v>
      </c>
      <c r="O661" s="7">
        <f t="shared" si="102"/>
        <v>50</v>
      </c>
      <c r="P661" s="7">
        <f t="shared" si="103"/>
        <v>33</v>
      </c>
      <c r="Q661" s="8">
        <f t="shared" si="104"/>
        <v>56.2</v>
      </c>
      <c r="R661" s="8">
        <f t="shared" si="105"/>
        <v>50.75</v>
      </c>
      <c r="S661" s="8">
        <f t="shared" si="106"/>
        <v>46.1</v>
      </c>
      <c r="T661" s="8">
        <f t="shared" si="107"/>
        <v>52</v>
      </c>
      <c r="U661" s="7">
        <f t="shared" si="108"/>
        <v>51.016666666666673</v>
      </c>
      <c r="V661" s="7">
        <f t="shared" si="109"/>
        <v>51.262500000000003</v>
      </c>
    </row>
    <row r="662" spans="1:22" ht="13.5" x14ac:dyDescent="0.25">
      <c r="A662" s="3">
        <f>RSI!A662</f>
        <v>43265</v>
      </c>
      <c r="B662" s="2">
        <f>RSI!B662</f>
        <v>54.972299999999997</v>
      </c>
      <c r="C662" s="2">
        <f>RSI!I662</f>
        <v>33.669315197211588</v>
      </c>
      <c r="D662" s="2">
        <f>MACD!E662</f>
        <v>0.18191686023848774</v>
      </c>
      <c r="E662" s="2">
        <f>MACD!F662</f>
        <v>-1.3859786679498241E-2</v>
      </c>
      <c r="F662" s="2">
        <f>'Moving Avg'!D662</f>
        <v>57.301499999999997</v>
      </c>
      <c r="G662" s="2">
        <f>'Moving Avg'!F662</f>
        <v>57.335994999999983</v>
      </c>
      <c r="H662" s="2">
        <f>'Moving Avg'!G662</f>
        <v>54.996467999999979</v>
      </c>
      <c r="I662" s="2">
        <f>'Moving Avg'!H662</f>
        <v>53.900715000000019</v>
      </c>
      <c r="J662" s="5" t="str">
        <f>OBV!F662</f>
        <v>BEARISH</v>
      </c>
      <c r="K662" s="5" t="str">
        <f>OBV!G662</f>
        <v>STRONG</v>
      </c>
      <c r="L662" s="5" t="str">
        <f>OBV!H662</f>
        <v>CONFIRMED BEARISH</v>
      </c>
      <c r="M662" s="7">
        <f t="shared" si="100"/>
        <v>25</v>
      </c>
      <c r="N662" s="7">
        <f t="shared" si="101"/>
        <v>0</v>
      </c>
      <c r="O662" s="7">
        <f t="shared" si="102"/>
        <v>50</v>
      </c>
      <c r="P662" s="7">
        <f t="shared" si="103"/>
        <v>33</v>
      </c>
      <c r="Q662" s="8">
        <f t="shared" si="104"/>
        <v>21.2</v>
      </c>
      <c r="R662" s="8">
        <f t="shared" si="105"/>
        <v>30.75</v>
      </c>
      <c r="S662" s="8">
        <f t="shared" si="106"/>
        <v>31.1</v>
      </c>
      <c r="T662" s="8">
        <f t="shared" si="107"/>
        <v>27</v>
      </c>
      <c r="U662" s="7">
        <f t="shared" si="108"/>
        <v>27.683333333333337</v>
      </c>
      <c r="V662" s="7">
        <f t="shared" si="109"/>
        <v>27.512500000000003</v>
      </c>
    </row>
    <row r="663" spans="1:22" ht="13.5" x14ac:dyDescent="0.25">
      <c r="A663" s="3">
        <f>RSI!A663</f>
        <v>43269</v>
      </c>
      <c r="B663" s="2">
        <f>RSI!B663</f>
        <v>53.253700000000002</v>
      </c>
      <c r="C663" s="2">
        <f>RSI!I663</f>
        <v>25.834505146093434</v>
      </c>
      <c r="D663" s="2">
        <f>MACD!E663</f>
        <v>0.63909537568844854</v>
      </c>
      <c r="E663" s="2">
        <f>MACD!F663</f>
        <v>0.11673124579409114</v>
      </c>
      <c r="F663" s="2">
        <f>'Moving Avg'!D663</f>
        <v>56.294519999999999</v>
      </c>
      <c r="G663" s="2">
        <f>'Moving Avg'!F663</f>
        <v>57.150214999999982</v>
      </c>
      <c r="H663" s="2">
        <f>'Moving Avg'!G663</f>
        <v>55.102059999999994</v>
      </c>
      <c r="I663" s="2">
        <f>'Moving Avg'!H663</f>
        <v>53.87653000000001</v>
      </c>
      <c r="J663" s="5" t="str">
        <f>OBV!F663</f>
        <v>BEARISH</v>
      </c>
      <c r="K663" s="5" t="str">
        <f>OBV!G663</f>
        <v>STRONG</v>
      </c>
      <c r="L663" s="5" t="str">
        <f>OBV!H663</f>
        <v>CONFIRMED BEARISH</v>
      </c>
      <c r="M663" s="7">
        <f t="shared" si="100"/>
        <v>50</v>
      </c>
      <c r="N663" s="7">
        <f t="shared" si="101"/>
        <v>0</v>
      </c>
      <c r="O663" s="7">
        <f t="shared" si="102"/>
        <v>50</v>
      </c>
      <c r="P663" s="7">
        <f t="shared" si="103"/>
        <v>33</v>
      </c>
      <c r="Q663" s="8">
        <f t="shared" si="104"/>
        <v>29.95</v>
      </c>
      <c r="R663" s="8">
        <f t="shared" si="105"/>
        <v>35.75</v>
      </c>
      <c r="S663" s="8">
        <f t="shared" si="106"/>
        <v>34.85</v>
      </c>
      <c r="T663" s="8">
        <f t="shared" si="107"/>
        <v>33.25</v>
      </c>
      <c r="U663" s="7">
        <f t="shared" si="108"/>
        <v>33.516666666666673</v>
      </c>
      <c r="V663" s="7">
        <f t="shared" si="109"/>
        <v>33.450000000000003</v>
      </c>
    </row>
    <row r="664" spans="1:22" ht="13.5" x14ac:dyDescent="0.25">
      <c r="A664" s="3">
        <f>RSI!A664</f>
        <v>43270</v>
      </c>
      <c r="B664" s="2">
        <f>RSI!B664</f>
        <v>53.247500000000002</v>
      </c>
      <c r="C664" s="2">
        <f>RSI!I664</f>
        <v>25.811170380021551</v>
      </c>
      <c r="D664" s="2">
        <f>MACD!E664</f>
        <v>1.0478375701214517</v>
      </c>
      <c r="E664" s="2">
        <f>MACD!F664</f>
        <v>0.3029525106595633</v>
      </c>
      <c r="F664" s="2">
        <f>'Moving Avg'!D664</f>
        <v>55.286300000000004</v>
      </c>
      <c r="G664" s="2">
        <f>'Moving Avg'!F664</f>
        <v>56.964124999999981</v>
      </c>
      <c r="H664" s="2">
        <f>'Moving Avg'!G664</f>
        <v>55.206327999999985</v>
      </c>
      <c r="I664" s="2">
        <f>'Moving Avg'!H664</f>
        <v>53.846505000000008</v>
      </c>
      <c r="J664" s="5" t="str">
        <f>OBV!F664</f>
        <v>BEARISH</v>
      </c>
      <c r="K664" s="5" t="str">
        <f>OBV!G664</f>
        <v>STRONG</v>
      </c>
      <c r="L664" s="5" t="str">
        <f>OBV!H664</f>
        <v>CONFIRMED BEARISH</v>
      </c>
      <c r="M664" s="7">
        <f t="shared" si="100"/>
        <v>50</v>
      </c>
      <c r="N664" s="7">
        <f t="shared" si="101"/>
        <v>0</v>
      </c>
      <c r="O664" s="7">
        <f t="shared" si="102"/>
        <v>50</v>
      </c>
      <c r="P664" s="7">
        <f t="shared" si="103"/>
        <v>33</v>
      </c>
      <c r="Q664" s="8">
        <f t="shared" si="104"/>
        <v>29.95</v>
      </c>
      <c r="R664" s="8">
        <f t="shared" si="105"/>
        <v>35.75</v>
      </c>
      <c r="S664" s="8">
        <f t="shared" si="106"/>
        <v>34.85</v>
      </c>
      <c r="T664" s="8">
        <f t="shared" si="107"/>
        <v>33.25</v>
      </c>
      <c r="U664" s="7">
        <f t="shared" si="108"/>
        <v>33.516666666666673</v>
      </c>
      <c r="V664" s="7">
        <f t="shared" si="109"/>
        <v>33.450000000000003</v>
      </c>
    </row>
    <row r="665" spans="1:22" ht="13.5" x14ac:dyDescent="0.25">
      <c r="A665" s="3">
        <f>RSI!A665</f>
        <v>43271</v>
      </c>
      <c r="B665" s="2">
        <f>RSI!B665</f>
        <v>53.253700000000002</v>
      </c>
      <c r="C665" s="2">
        <f>RSI!I665</f>
        <v>25.883265233879229</v>
      </c>
      <c r="D665" s="2">
        <f>MACD!E665</f>
        <v>1.4131251860433593</v>
      </c>
      <c r="E665" s="2">
        <f>MACD!F665</f>
        <v>0.5249870457363226</v>
      </c>
      <c r="F665" s="2">
        <f>'Moving Avg'!D665</f>
        <v>54.279319999999998</v>
      </c>
      <c r="G665" s="2">
        <f>'Moving Avg'!F665</f>
        <v>56.778344999999987</v>
      </c>
      <c r="H665" s="2">
        <f>'Moving Avg'!G665</f>
        <v>55.310719999999989</v>
      </c>
      <c r="I665" s="2">
        <f>'Moving Avg'!H665</f>
        <v>53.816510999999991</v>
      </c>
      <c r="J665" s="5" t="str">
        <f>OBV!F665</f>
        <v>BEARISH</v>
      </c>
      <c r="K665" s="5" t="str">
        <f>OBV!G665</f>
        <v>STRONG</v>
      </c>
      <c r="L665" s="5" t="str">
        <f>OBV!H665</f>
        <v>CONFIRMED BEARISH</v>
      </c>
      <c r="M665" s="7">
        <f t="shared" si="100"/>
        <v>50</v>
      </c>
      <c r="N665" s="7">
        <f t="shared" si="101"/>
        <v>0</v>
      </c>
      <c r="O665" s="7">
        <f t="shared" si="102"/>
        <v>50</v>
      </c>
      <c r="P665" s="7">
        <f t="shared" si="103"/>
        <v>33</v>
      </c>
      <c r="Q665" s="8">
        <f t="shared" si="104"/>
        <v>29.95</v>
      </c>
      <c r="R665" s="8">
        <f t="shared" si="105"/>
        <v>35.75</v>
      </c>
      <c r="S665" s="8">
        <f t="shared" si="106"/>
        <v>34.85</v>
      </c>
      <c r="T665" s="8">
        <f t="shared" si="107"/>
        <v>33.25</v>
      </c>
      <c r="U665" s="7">
        <f t="shared" si="108"/>
        <v>33.516666666666673</v>
      </c>
      <c r="V665" s="7">
        <f t="shared" si="109"/>
        <v>33.450000000000003</v>
      </c>
    </row>
    <row r="666" spans="1:22" ht="13.5" x14ac:dyDescent="0.25">
      <c r="A666" s="3">
        <f>RSI!A666</f>
        <v>43272</v>
      </c>
      <c r="B666" s="2">
        <f>RSI!B666</f>
        <v>53.253700000000002</v>
      </c>
      <c r="C666" s="2">
        <f>RSI!I666</f>
        <v>25.883265233879229</v>
      </c>
      <c r="D666" s="2">
        <f>MACD!E666</f>
        <v>1.7405929741754207</v>
      </c>
      <c r="E666" s="2">
        <f>MACD!F666</f>
        <v>0.76810823142414231</v>
      </c>
      <c r="F666" s="2">
        <f>'Moving Avg'!D666</f>
        <v>53.596180000000004</v>
      </c>
      <c r="G666" s="2">
        <f>'Moving Avg'!F666</f>
        <v>56.592564999999993</v>
      </c>
      <c r="H666" s="2">
        <f>'Moving Avg'!G666</f>
        <v>55.415112000000001</v>
      </c>
      <c r="I666" s="2">
        <f>'Moving Avg'!H666</f>
        <v>53.786516999999982</v>
      </c>
      <c r="J666" s="5" t="str">
        <f>OBV!F666</f>
        <v>BEARISH</v>
      </c>
      <c r="K666" s="5" t="str">
        <f>OBV!G666</f>
        <v>STRONG</v>
      </c>
      <c r="L666" s="5" t="str">
        <f>OBV!H666</f>
        <v>CONFIRMED BEARISH</v>
      </c>
      <c r="M666" s="7">
        <f t="shared" si="100"/>
        <v>50</v>
      </c>
      <c r="N666" s="7">
        <f t="shared" si="101"/>
        <v>0</v>
      </c>
      <c r="O666" s="7">
        <f t="shared" si="102"/>
        <v>0</v>
      </c>
      <c r="P666" s="7">
        <f t="shared" si="103"/>
        <v>33</v>
      </c>
      <c r="Q666" s="8">
        <f t="shared" si="104"/>
        <v>22.45</v>
      </c>
      <c r="R666" s="8">
        <f t="shared" si="105"/>
        <v>18.25</v>
      </c>
      <c r="S666" s="8">
        <f t="shared" si="106"/>
        <v>22.35</v>
      </c>
      <c r="T666" s="8">
        <f t="shared" si="107"/>
        <v>20.75</v>
      </c>
      <c r="U666" s="7">
        <f t="shared" si="108"/>
        <v>21.016666666666669</v>
      </c>
      <c r="V666" s="7">
        <f t="shared" si="109"/>
        <v>20.950000000000003</v>
      </c>
    </row>
    <row r="667" spans="1:22" ht="13.5" x14ac:dyDescent="0.25">
      <c r="A667" s="3">
        <f>RSI!A667</f>
        <v>43273</v>
      </c>
      <c r="B667" s="2">
        <f>RSI!B667</f>
        <v>53.253700000000002</v>
      </c>
      <c r="C667" s="2">
        <f>RSI!I667</f>
        <v>25.883265233879229</v>
      </c>
      <c r="D667" s="2">
        <f>MACD!E667</f>
        <v>2.0346980164535182</v>
      </c>
      <c r="E667" s="2">
        <f>MACD!F667</f>
        <v>1.0214261884300175</v>
      </c>
      <c r="F667" s="2">
        <f>'Moving Avg'!D667</f>
        <v>53.252460000000006</v>
      </c>
      <c r="G667" s="2">
        <f>'Moving Avg'!F667</f>
        <v>56.490439999999992</v>
      </c>
      <c r="H667" s="2">
        <f>'Moving Avg'!G667</f>
        <v>55.519504000000005</v>
      </c>
      <c r="I667" s="2">
        <f>'Moving Avg'!H667</f>
        <v>53.75652299999998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  <c r="M667" s="7">
        <f t="shared" si="100"/>
        <v>50</v>
      </c>
      <c r="N667" s="7">
        <f t="shared" si="101"/>
        <v>0</v>
      </c>
      <c r="O667" s="7">
        <f t="shared" si="102"/>
        <v>0</v>
      </c>
      <c r="P667" s="7">
        <f t="shared" si="103"/>
        <v>33</v>
      </c>
      <c r="Q667" s="8">
        <f t="shared" si="104"/>
        <v>22.45</v>
      </c>
      <c r="R667" s="8">
        <f t="shared" si="105"/>
        <v>18.25</v>
      </c>
      <c r="S667" s="8">
        <f t="shared" si="106"/>
        <v>22.35</v>
      </c>
      <c r="T667" s="8">
        <f t="shared" si="107"/>
        <v>20.75</v>
      </c>
      <c r="U667" s="7">
        <f t="shared" si="108"/>
        <v>21.016666666666669</v>
      </c>
      <c r="V667" s="7">
        <f t="shared" si="109"/>
        <v>20.950000000000003</v>
      </c>
    </row>
    <row r="668" spans="1:22" ht="13.5" x14ac:dyDescent="0.25">
      <c r="A668" s="3">
        <f>RSI!A668</f>
        <v>43276</v>
      </c>
      <c r="B668" s="2">
        <f>RSI!B668</f>
        <v>53.253700000000002</v>
      </c>
      <c r="C668" s="2">
        <f>RSI!I668</f>
        <v>25.883265233879214</v>
      </c>
      <c r="D668" s="2">
        <f>MACD!E668</f>
        <v>2.2993125308713616</v>
      </c>
      <c r="E668" s="2">
        <f>MACD!F668</f>
        <v>1.2770034569182864</v>
      </c>
      <c r="F668" s="2">
        <f>'Moving Avg'!D668</f>
        <v>53.252460000000006</v>
      </c>
      <c r="G668" s="2">
        <f>'Moving Avg'!F668</f>
        <v>56.388314999999992</v>
      </c>
      <c r="H668" s="2">
        <f>'Moving Avg'!G668</f>
        <v>55.623896000000016</v>
      </c>
      <c r="I668" s="2">
        <f>'Moving Avg'!H668</f>
        <v>53.726528999999971</v>
      </c>
      <c r="J668" s="5" t="str">
        <f>OBV!F668</f>
        <v>BULLISH</v>
      </c>
      <c r="K668" s="5" t="str">
        <f>OBV!G668</f>
        <v>WEAK</v>
      </c>
      <c r="L668" s="5" t="str">
        <f>OBV!H668</f>
        <v>NEUTRAL</v>
      </c>
      <c r="M668" s="7">
        <f t="shared" si="100"/>
        <v>50</v>
      </c>
      <c r="N668" s="7">
        <f t="shared" si="101"/>
        <v>0</v>
      </c>
      <c r="O668" s="7">
        <f t="shared" si="102"/>
        <v>0</v>
      </c>
      <c r="P668" s="7">
        <f t="shared" si="103"/>
        <v>33</v>
      </c>
      <c r="Q668" s="8">
        <f t="shared" si="104"/>
        <v>22.45</v>
      </c>
      <c r="R668" s="8">
        <f t="shared" si="105"/>
        <v>18.25</v>
      </c>
      <c r="S668" s="8">
        <f t="shared" si="106"/>
        <v>22.35</v>
      </c>
      <c r="T668" s="8">
        <f t="shared" si="107"/>
        <v>20.75</v>
      </c>
      <c r="U668" s="7">
        <f t="shared" si="108"/>
        <v>21.016666666666669</v>
      </c>
      <c r="V668" s="7">
        <f t="shared" si="109"/>
        <v>20.950000000000003</v>
      </c>
    </row>
    <row r="669" spans="1:22" ht="13.5" x14ac:dyDescent="0.25">
      <c r="A669" s="3">
        <f>RSI!A669</f>
        <v>43277</v>
      </c>
      <c r="B669" s="2">
        <f>RSI!B669</f>
        <v>53.2851</v>
      </c>
      <c r="C669" s="2">
        <f>RSI!I669</f>
        <v>26.370673918884179</v>
      </c>
      <c r="D669" s="2">
        <f>MACD!E669</f>
        <v>2.5354804549210002</v>
      </c>
      <c r="E669" s="2">
        <f>MACD!F669</f>
        <v>1.5286988565188291</v>
      </c>
      <c r="F669" s="2">
        <f>'Moving Avg'!D669</f>
        <v>53.259979999999999</v>
      </c>
      <c r="G669" s="2">
        <f>'Moving Avg'!F669</f>
        <v>56.205304999999989</v>
      </c>
      <c r="H669" s="2">
        <f>'Moving Avg'!G669</f>
        <v>55.728916000000019</v>
      </c>
      <c r="I669" s="2">
        <f>'Moving Avg'!H669</f>
        <v>53.696691999999977</v>
      </c>
      <c r="J669" s="5" t="str">
        <f>OBV!F669</f>
        <v>BULLISH</v>
      </c>
      <c r="K669" s="5" t="str">
        <f>OBV!G669</f>
        <v>WEAK</v>
      </c>
      <c r="L669" s="5" t="str">
        <f>OBV!H669</f>
        <v>CONFIRMED BULLISH</v>
      </c>
      <c r="M669" s="7">
        <f t="shared" si="100"/>
        <v>50</v>
      </c>
      <c r="N669" s="7">
        <f t="shared" si="101"/>
        <v>0</v>
      </c>
      <c r="O669" s="7">
        <f t="shared" si="102"/>
        <v>0</v>
      </c>
      <c r="P669" s="7">
        <f t="shared" si="103"/>
        <v>67</v>
      </c>
      <c r="Q669" s="8">
        <f t="shared" si="104"/>
        <v>27.549999999999997</v>
      </c>
      <c r="R669" s="8">
        <f t="shared" si="105"/>
        <v>26.75</v>
      </c>
      <c r="S669" s="8">
        <f t="shared" si="106"/>
        <v>37.650000000000006</v>
      </c>
      <c r="T669" s="8">
        <f t="shared" si="107"/>
        <v>29.25</v>
      </c>
      <c r="U669" s="7">
        <f t="shared" si="108"/>
        <v>30.650000000000002</v>
      </c>
      <c r="V669" s="7">
        <f t="shared" si="109"/>
        <v>30.3</v>
      </c>
    </row>
    <row r="670" spans="1:22" ht="13.5" x14ac:dyDescent="0.25">
      <c r="A670" s="3">
        <f>RSI!A670</f>
        <v>43278</v>
      </c>
      <c r="B670" s="2">
        <f>RSI!B670</f>
        <v>54.845999999999997</v>
      </c>
      <c r="C670" s="2">
        <f>RSI!I670</f>
        <v>45.542543126362069</v>
      </c>
      <c r="D670" s="2">
        <f>MACD!E670</f>
        <v>2.6330156608867199</v>
      </c>
      <c r="E670" s="2">
        <f>MACD!F670</f>
        <v>1.7495622173924072</v>
      </c>
      <c r="F670" s="2">
        <f>'Moving Avg'!D670</f>
        <v>53.578440000000001</v>
      </c>
      <c r="G670" s="2">
        <f>'Moving Avg'!F670</f>
        <v>56.100339999999996</v>
      </c>
      <c r="H670" s="2">
        <f>'Moving Avg'!G670</f>
        <v>55.865154000000018</v>
      </c>
      <c r="I670" s="2">
        <f>'Moving Avg'!H670</f>
        <v>53.674659499999969</v>
      </c>
      <c r="J670" s="5" t="str">
        <f>OBV!F670</f>
        <v>BULLISH</v>
      </c>
      <c r="K670" s="5" t="str">
        <f>OBV!G670</f>
        <v>WEAK</v>
      </c>
      <c r="L670" s="5" t="str">
        <f>OBV!H670</f>
        <v>CONFIRMED BULLISH</v>
      </c>
      <c r="M670" s="7">
        <f t="shared" si="100"/>
        <v>25</v>
      </c>
      <c r="N670" s="7">
        <f t="shared" si="101"/>
        <v>0</v>
      </c>
      <c r="O670" s="7">
        <f t="shared" si="102"/>
        <v>0</v>
      </c>
      <c r="P670" s="7">
        <f t="shared" si="103"/>
        <v>67</v>
      </c>
      <c r="Q670" s="8">
        <f t="shared" si="104"/>
        <v>18.799999999999997</v>
      </c>
      <c r="R670" s="8">
        <f t="shared" si="105"/>
        <v>21.75</v>
      </c>
      <c r="S670" s="8">
        <f t="shared" si="106"/>
        <v>33.900000000000006</v>
      </c>
      <c r="T670" s="8">
        <f t="shared" si="107"/>
        <v>23</v>
      </c>
      <c r="U670" s="7">
        <f t="shared" si="108"/>
        <v>24.816666666666666</v>
      </c>
      <c r="V670" s="7">
        <f t="shared" si="109"/>
        <v>24.362500000000001</v>
      </c>
    </row>
    <row r="671" spans="1:22" ht="13.5" x14ac:dyDescent="0.25">
      <c r="A671" s="3">
        <f>RSI!A671</f>
        <v>43279</v>
      </c>
      <c r="B671" s="2">
        <f>RSI!B671</f>
        <v>54.845999999999997</v>
      </c>
      <c r="C671" s="2">
        <f>RSI!I671</f>
        <v>45.542543126362069</v>
      </c>
      <c r="D671" s="2">
        <f>MACD!E671</f>
        <v>2.4695504728440625</v>
      </c>
      <c r="E671" s="2">
        <f>MACD!F671</f>
        <v>1.8935598684827384</v>
      </c>
      <c r="F671" s="2">
        <f>'Moving Avg'!D671</f>
        <v>53.896900000000002</v>
      </c>
      <c r="G671" s="2">
        <f>'Moving Avg'!F671</f>
        <v>55.934209999999993</v>
      </c>
      <c r="H671" s="2">
        <f>'Moving Avg'!G671</f>
        <v>56.001392000000024</v>
      </c>
      <c r="I671" s="2">
        <f>'Moving Avg'!H671</f>
        <v>53.652626999999974</v>
      </c>
      <c r="J671" s="5" t="str">
        <f>OBV!F671</f>
        <v>BULLISH</v>
      </c>
      <c r="K671" s="5" t="str">
        <f>OBV!G671</f>
        <v>WEAK</v>
      </c>
      <c r="L671" s="5" t="str">
        <f>OBV!H671</f>
        <v>CONFIRMED BULLISH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67</v>
      </c>
      <c r="Q671" s="8">
        <f t="shared" si="104"/>
        <v>26.299999999999997</v>
      </c>
      <c r="R671" s="8">
        <f t="shared" si="105"/>
        <v>39.25</v>
      </c>
      <c r="S671" s="8">
        <f t="shared" si="106"/>
        <v>46.400000000000006</v>
      </c>
      <c r="T671" s="8">
        <f t="shared" si="107"/>
        <v>35.5</v>
      </c>
      <c r="U671" s="7">
        <f t="shared" si="108"/>
        <v>37.31666666666667</v>
      </c>
      <c r="V671" s="7">
        <f t="shared" si="109"/>
        <v>36.862499999999997</v>
      </c>
    </row>
    <row r="672" spans="1:22" ht="13.5" x14ac:dyDescent="0.25">
      <c r="A672" s="3">
        <f>RSI!A672</f>
        <v>43280</v>
      </c>
      <c r="B672" s="2">
        <f>RSI!B672</f>
        <v>54.845999999999997</v>
      </c>
      <c r="C672" s="2">
        <f>RSI!I672</f>
        <v>45.542543126362069</v>
      </c>
      <c r="D672" s="2">
        <f>MACD!E672</f>
        <v>2.073023610726942</v>
      </c>
      <c r="E672" s="2">
        <f>MACD!F672</f>
        <v>1.9294526169315791</v>
      </c>
      <c r="F672" s="2">
        <f>'Moving Avg'!D672</f>
        <v>54.215359999999997</v>
      </c>
      <c r="G672" s="2">
        <f>'Moving Avg'!F672</f>
        <v>55.764479999999992</v>
      </c>
      <c r="H672" s="2">
        <f>'Moving Avg'!G672</f>
        <v>56.13763000000003</v>
      </c>
      <c r="I672" s="2">
        <f>'Moving Avg'!H672</f>
        <v>53.639482499999964</v>
      </c>
      <c r="J672" s="5" t="str">
        <f>OBV!F672</f>
        <v>BULLISH</v>
      </c>
      <c r="K672" s="5" t="str">
        <f>OBV!G672</f>
        <v>WEAK</v>
      </c>
      <c r="L672" s="5" t="str">
        <f>OBV!H672</f>
        <v>CONFIRMED BULLISH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67</v>
      </c>
      <c r="Q672" s="8">
        <f t="shared" si="104"/>
        <v>26.299999999999997</v>
      </c>
      <c r="R672" s="8">
        <f t="shared" si="105"/>
        <v>39.25</v>
      </c>
      <c r="S672" s="8">
        <f t="shared" si="106"/>
        <v>46.400000000000006</v>
      </c>
      <c r="T672" s="8">
        <f t="shared" si="107"/>
        <v>35.5</v>
      </c>
      <c r="U672" s="7">
        <f t="shared" si="108"/>
        <v>37.31666666666667</v>
      </c>
      <c r="V672" s="7">
        <f t="shared" si="109"/>
        <v>36.862499999999997</v>
      </c>
    </row>
    <row r="673" spans="1:22" ht="13.5" x14ac:dyDescent="0.25">
      <c r="A673" s="3">
        <f>RSI!A673</f>
        <v>43283</v>
      </c>
      <c r="B673" s="2">
        <f>RSI!B673</f>
        <v>54.845999999999997</v>
      </c>
      <c r="C673" s="2">
        <f>RSI!I673</f>
        <v>45.542543126362069</v>
      </c>
      <c r="D673" s="2">
        <f>MACD!E673</f>
        <v>1.4757695323078082</v>
      </c>
      <c r="E673" s="2">
        <f>MACD!F673</f>
        <v>1.838716000006825</v>
      </c>
      <c r="F673" s="2">
        <f>'Moving Avg'!D673</f>
        <v>54.533820000000006</v>
      </c>
      <c r="G673" s="2">
        <f>'Moving Avg'!F673</f>
        <v>55.592349999999996</v>
      </c>
      <c r="H673" s="2">
        <f>'Moving Avg'!G673</f>
        <v>56.221456000000032</v>
      </c>
      <c r="I673" s="2">
        <f>'Moving Avg'!H673</f>
        <v>53.617478999999967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  <c r="M673" s="7">
        <f t="shared" si="100"/>
        <v>25</v>
      </c>
      <c r="N673" s="7">
        <f t="shared" si="101"/>
        <v>100</v>
      </c>
      <c r="O673" s="7">
        <f t="shared" si="102"/>
        <v>50</v>
      </c>
      <c r="P673" s="7">
        <f t="shared" si="103"/>
        <v>67</v>
      </c>
      <c r="Q673" s="8">
        <f t="shared" si="104"/>
        <v>61.3</v>
      </c>
      <c r="R673" s="8">
        <f t="shared" si="105"/>
        <v>59.25</v>
      </c>
      <c r="S673" s="8">
        <f t="shared" si="106"/>
        <v>61.400000000000006</v>
      </c>
      <c r="T673" s="8">
        <f t="shared" si="107"/>
        <v>60.5</v>
      </c>
      <c r="U673" s="7">
        <f t="shared" si="108"/>
        <v>60.65</v>
      </c>
      <c r="V673" s="7">
        <f t="shared" si="109"/>
        <v>60.612499999999997</v>
      </c>
    </row>
    <row r="674" spans="1:22" ht="13.5" x14ac:dyDescent="0.25">
      <c r="A674" s="3">
        <f>RSI!A674</f>
        <v>43284</v>
      </c>
      <c r="B674" s="2">
        <f>RSI!B674</f>
        <v>54.845999999999997</v>
      </c>
      <c r="C674" s="2">
        <f>RSI!I674</f>
        <v>45.542543126362069</v>
      </c>
      <c r="D674" s="2">
        <f>MACD!E674</f>
        <v>0.9719178237764865</v>
      </c>
      <c r="E674" s="2">
        <f>MACD!F674</f>
        <v>1.6653563647607574</v>
      </c>
      <c r="F674" s="2">
        <f>'Moving Avg'!D674</f>
        <v>54.845999999999989</v>
      </c>
      <c r="G674" s="2">
        <f>'Moving Avg'!F674</f>
        <v>55.420219999999993</v>
      </c>
      <c r="H674" s="2">
        <f>'Moving Avg'!G674</f>
        <v>56.277938000000042</v>
      </c>
      <c r="I674" s="2">
        <f>'Moving Avg'!H674</f>
        <v>53.595475499999964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  <c r="M674" s="7">
        <f t="shared" si="100"/>
        <v>25</v>
      </c>
      <c r="N674" s="7">
        <f t="shared" si="101"/>
        <v>100</v>
      </c>
      <c r="O674" s="7">
        <f t="shared" si="102"/>
        <v>50</v>
      </c>
      <c r="P674" s="7">
        <f t="shared" si="103"/>
        <v>83.5</v>
      </c>
      <c r="Q674" s="8">
        <f t="shared" si="104"/>
        <v>63.774999999999999</v>
      </c>
      <c r="R674" s="8">
        <f t="shared" si="105"/>
        <v>63.375</v>
      </c>
      <c r="S674" s="8">
        <f t="shared" si="106"/>
        <v>68.825000000000003</v>
      </c>
      <c r="T674" s="8">
        <f t="shared" si="107"/>
        <v>64.625</v>
      </c>
      <c r="U674" s="7">
        <f t="shared" si="108"/>
        <v>65.325000000000003</v>
      </c>
      <c r="V674" s="7">
        <f t="shared" si="109"/>
        <v>65.150000000000006</v>
      </c>
    </row>
    <row r="675" spans="1:22" ht="13.5" x14ac:dyDescent="0.25">
      <c r="A675" s="3">
        <f>RSI!A675</f>
        <v>43285</v>
      </c>
      <c r="B675" s="2">
        <f>RSI!B675</f>
        <v>54.845999999999997</v>
      </c>
      <c r="C675" s="2">
        <f>RSI!I675</f>
        <v>45.542543126362069</v>
      </c>
      <c r="D675" s="2">
        <f>MACD!E675</f>
        <v>0.54882354702088065</v>
      </c>
      <c r="E675" s="2">
        <f>MACD!F675</f>
        <v>1.442049801212782</v>
      </c>
      <c r="F675" s="2">
        <f>'Moving Avg'!D675</f>
        <v>54.845999999999989</v>
      </c>
      <c r="G675" s="2">
        <f>'Moving Avg'!F675</f>
        <v>55.248090000000005</v>
      </c>
      <c r="H675" s="2">
        <f>'Moving Avg'!G675</f>
        <v>56.307434000000036</v>
      </c>
      <c r="I675" s="2">
        <f>'Moving Avg'!H675</f>
        <v>53.573471999999967</v>
      </c>
      <c r="J675" s="5" t="str">
        <f>OBV!F675</f>
        <v>NEUTRAL</v>
      </c>
      <c r="K675" s="5" t="str">
        <f>OBV!G675</f>
        <v>NEUTRAL</v>
      </c>
      <c r="L675" s="5" t="str">
        <f>OBV!H675</f>
        <v>NEUTRAL</v>
      </c>
      <c r="M675" s="7">
        <f t="shared" si="100"/>
        <v>25</v>
      </c>
      <c r="N675" s="7">
        <f t="shared" si="101"/>
        <v>100</v>
      </c>
      <c r="O675" s="7">
        <f t="shared" si="102"/>
        <v>50</v>
      </c>
      <c r="P675" s="7">
        <f t="shared" si="103"/>
        <v>33</v>
      </c>
      <c r="Q675" s="8">
        <f t="shared" si="104"/>
        <v>56.2</v>
      </c>
      <c r="R675" s="8">
        <f t="shared" si="105"/>
        <v>50.75</v>
      </c>
      <c r="S675" s="8">
        <f t="shared" si="106"/>
        <v>46.1</v>
      </c>
      <c r="T675" s="8">
        <f t="shared" si="107"/>
        <v>52</v>
      </c>
      <c r="U675" s="7">
        <f t="shared" si="108"/>
        <v>51.016666666666673</v>
      </c>
      <c r="V675" s="7">
        <f t="shared" si="109"/>
        <v>51.262500000000003</v>
      </c>
    </row>
    <row r="676" spans="1:22" ht="13.5" x14ac:dyDescent="0.25">
      <c r="A676" s="3">
        <f>RSI!A676</f>
        <v>43286</v>
      </c>
      <c r="B676" s="2">
        <f>RSI!B676</f>
        <v>54.845999999999997</v>
      </c>
      <c r="C676" s="2">
        <f>RSI!I676</f>
        <v>45.542543126362062</v>
      </c>
      <c r="D676" s="2">
        <f>MACD!E676</f>
        <v>0.19293915871354272</v>
      </c>
      <c r="E676" s="2">
        <f>MACD!F676</f>
        <v>1.1922276727129344</v>
      </c>
      <c r="F676" s="2">
        <f>'Moving Avg'!D676</f>
        <v>54.845999999999989</v>
      </c>
      <c r="G676" s="2">
        <f>'Moving Avg'!F676</f>
        <v>55.075959999999995</v>
      </c>
      <c r="H676" s="2">
        <f>'Moving Avg'!G676</f>
        <v>56.288956000000034</v>
      </c>
      <c r="I676" s="2">
        <f>'Moving Avg'!H676</f>
        <v>53.551439499999958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  <c r="M676" s="7">
        <f t="shared" si="100"/>
        <v>25</v>
      </c>
      <c r="N676" s="7">
        <f t="shared" si="101"/>
        <v>100</v>
      </c>
      <c r="O676" s="7">
        <f t="shared" si="102"/>
        <v>50</v>
      </c>
      <c r="P676" s="7">
        <f t="shared" si="103"/>
        <v>33</v>
      </c>
      <c r="Q676" s="8">
        <f t="shared" si="104"/>
        <v>56.2</v>
      </c>
      <c r="R676" s="8">
        <f t="shared" si="105"/>
        <v>50.75</v>
      </c>
      <c r="S676" s="8">
        <f t="shared" si="106"/>
        <v>46.1</v>
      </c>
      <c r="T676" s="8">
        <f t="shared" si="107"/>
        <v>52</v>
      </c>
      <c r="U676" s="7">
        <f t="shared" si="108"/>
        <v>51.016666666666673</v>
      </c>
      <c r="V676" s="7">
        <f t="shared" si="109"/>
        <v>51.262500000000003</v>
      </c>
    </row>
    <row r="677" spans="1:22" ht="13.5" x14ac:dyDescent="0.25">
      <c r="A677" s="3">
        <f>RSI!A677</f>
        <v>43287</v>
      </c>
      <c r="B677" s="2">
        <f>RSI!B677</f>
        <v>54.845999999999997</v>
      </c>
      <c r="C677" s="2">
        <f>RSI!I677</f>
        <v>45.542543126362062</v>
      </c>
      <c r="D677" s="2">
        <f>MACD!E677</f>
        <v>-0.10623224703964951</v>
      </c>
      <c r="E677" s="2">
        <f>MACD!F677</f>
        <v>0.93253568876241766</v>
      </c>
      <c r="F677" s="2">
        <f>'Moving Avg'!D677</f>
        <v>54.845999999999989</v>
      </c>
      <c r="G677" s="2">
        <f>'Moving Avg'!F677</f>
        <v>54.903829999999992</v>
      </c>
      <c r="H677" s="2">
        <f>'Moving Avg'!G677</f>
        <v>56.258244000000033</v>
      </c>
      <c r="I677" s="2">
        <f>'Moving Avg'!H677</f>
        <v>53.529406999999964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  <c r="M677" s="7">
        <f t="shared" si="100"/>
        <v>25</v>
      </c>
      <c r="N677" s="7">
        <f t="shared" si="101"/>
        <v>100</v>
      </c>
      <c r="O677" s="7">
        <f t="shared" si="102"/>
        <v>50</v>
      </c>
      <c r="P677" s="7">
        <f t="shared" si="103"/>
        <v>33</v>
      </c>
      <c r="Q677" s="8">
        <f t="shared" si="104"/>
        <v>56.2</v>
      </c>
      <c r="R677" s="8">
        <f t="shared" si="105"/>
        <v>50.75</v>
      </c>
      <c r="S677" s="8">
        <f t="shared" si="106"/>
        <v>46.1</v>
      </c>
      <c r="T677" s="8">
        <f t="shared" si="107"/>
        <v>52</v>
      </c>
      <c r="U677" s="7">
        <f t="shared" si="108"/>
        <v>51.016666666666673</v>
      </c>
      <c r="V677" s="7">
        <f t="shared" si="109"/>
        <v>51.262500000000003</v>
      </c>
    </row>
    <row r="678" spans="1:22" ht="13.5" x14ac:dyDescent="0.25">
      <c r="A678" s="3">
        <f>RSI!A678</f>
        <v>43290</v>
      </c>
      <c r="B678" s="2">
        <f>RSI!B678</f>
        <v>54.845999999999997</v>
      </c>
      <c r="C678" s="2">
        <f>RSI!I678</f>
        <v>45.542543126362062</v>
      </c>
      <c r="D678" s="2">
        <f>MACD!E678</f>
        <v>-0.35756104360366692</v>
      </c>
      <c r="E678" s="2">
        <f>MACD!F678</f>
        <v>0.67451634228920077</v>
      </c>
      <c r="F678" s="2">
        <f>'Moving Avg'!D678</f>
        <v>54.845999999999989</v>
      </c>
      <c r="G678" s="2">
        <f>'Moving Avg'!F678</f>
        <v>54.731700000000004</v>
      </c>
      <c r="H678" s="2">
        <f>'Moving Avg'!G678</f>
        <v>56.227532000000025</v>
      </c>
      <c r="I678" s="2">
        <f>'Moving Avg'!H678</f>
        <v>53.507374499999969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  <c r="M678" s="7">
        <f t="shared" si="100"/>
        <v>25</v>
      </c>
      <c r="N678" s="7">
        <f t="shared" si="101"/>
        <v>100</v>
      </c>
      <c r="O678" s="7">
        <f t="shared" si="102"/>
        <v>50</v>
      </c>
      <c r="P678" s="7">
        <f t="shared" si="103"/>
        <v>33</v>
      </c>
      <c r="Q678" s="8">
        <f t="shared" si="104"/>
        <v>56.2</v>
      </c>
      <c r="R678" s="8">
        <f t="shared" si="105"/>
        <v>50.75</v>
      </c>
      <c r="S678" s="8">
        <f t="shared" si="106"/>
        <v>46.1</v>
      </c>
      <c r="T678" s="8">
        <f t="shared" si="107"/>
        <v>52</v>
      </c>
      <c r="U678" s="7">
        <f t="shared" si="108"/>
        <v>51.016666666666673</v>
      </c>
      <c r="V678" s="7">
        <f t="shared" si="109"/>
        <v>51.262500000000003</v>
      </c>
    </row>
    <row r="679" spans="1:22" ht="13.5" x14ac:dyDescent="0.25">
      <c r="A679" s="3">
        <f>RSI!A679</f>
        <v>43291</v>
      </c>
      <c r="B679" s="2">
        <f>RSI!B679</f>
        <v>54.845999999999997</v>
      </c>
      <c r="C679" s="2">
        <f>RSI!I679</f>
        <v>45.542543126362062</v>
      </c>
      <c r="D679" s="2">
        <f>MACD!E679</f>
        <v>-0.5637113993891063</v>
      </c>
      <c r="E679" s="2">
        <f>MACD!F679</f>
        <v>0.42687079395353933</v>
      </c>
      <c r="F679" s="2">
        <f>'Moving Avg'!D679</f>
        <v>54.845999999999989</v>
      </c>
      <c r="G679" s="2">
        <f>'Moving Avg'!F679</f>
        <v>54.559569999999994</v>
      </c>
      <c r="H679" s="2">
        <f>'Moving Avg'!G679</f>
        <v>56.196700000000028</v>
      </c>
      <c r="I679" s="2">
        <f>'Moving Avg'!H679</f>
        <v>53.494607499999965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  <c r="M679" s="7">
        <f t="shared" si="100"/>
        <v>25</v>
      </c>
      <c r="N679" s="7">
        <f t="shared" si="101"/>
        <v>100</v>
      </c>
      <c r="O679" s="7">
        <f t="shared" si="102"/>
        <v>50</v>
      </c>
      <c r="P679" s="7">
        <f t="shared" si="103"/>
        <v>33</v>
      </c>
      <c r="Q679" s="8">
        <f t="shared" si="104"/>
        <v>56.2</v>
      </c>
      <c r="R679" s="8">
        <f t="shared" si="105"/>
        <v>50.75</v>
      </c>
      <c r="S679" s="8">
        <f t="shared" si="106"/>
        <v>46.1</v>
      </c>
      <c r="T679" s="8">
        <f t="shared" si="107"/>
        <v>52</v>
      </c>
      <c r="U679" s="7">
        <f t="shared" si="108"/>
        <v>51.016666666666673</v>
      </c>
      <c r="V679" s="7">
        <f t="shared" si="109"/>
        <v>51.262500000000003</v>
      </c>
    </row>
    <row r="680" spans="1:22" ht="13.5" x14ac:dyDescent="0.25">
      <c r="A680" s="3">
        <f>RSI!A680</f>
        <v>43292</v>
      </c>
      <c r="B680" s="2">
        <f>RSI!B680</f>
        <v>54.845999999999997</v>
      </c>
      <c r="C680" s="2">
        <f>RSI!I680</f>
        <v>45.542543126362055</v>
      </c>
      <c r="D680" s="2">
        <f>MACD!E680</f>
        <v>-0.49645072201999341</v>
      </c>
      <c r="E680" s="2">
        <f>MACD!F680</f>
        <v>0.24220649075883277</v>
      </c>
      <c r="F680" s="2">
        <f>'Moving Avg'!D680</f>
        <v>54.845999999999989</v>
      </c>
      <c r="G680" s="2">
        <f>'Moving Avg'!F680</f>
        <v>54.387439999999991</v>
      </c>
      <c r="H680" s="2">
        <f>'Moving Avg'!G680</f>
        <v>56.165868000000017</v>
      </c>
      <c r="I680" s="2">
        <f>'Moving Avg'!H680</f>
        <v>53.472567499999968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  <c r="M680" s="7">
        <f t="shared" si="100"/>
        <v>25</v>
      </c>
      <c r="N680" s="7">
        <f t="shared" si="101"/>
        <v>100</v>
      </c>
      <c r="O680" s="7">
        <f t="shared" si="102"/>
        <v>50</v>
      </c>
      <c r="P680" s="7">
        <f t="shared" si="103"/>
        <v>33</v>
      </c>
      <c r="Q680" s="8">
        <f t="shared" si="104"/>
        <v>56.2</v>
      </c>
      <c r="R680" s="8">
        <f t="shared" si="105"/>
        <v>50.75</v>
      </c>
      <c r="S680" s="8">
        <f t="shared" si="106"/>
        <v>46.1</v>
      </c>
      <c r="T680" s="8">
        <f t="shared" si="107"/>
        <v>52</v>
      </c>
      <c r="U680" s="7">
        <f t="shared" si="108"/>
        <v>51.016666666666673</v>
      </c>
      <c r="V680" s="7">
        <f t="shared" si="109"/>
        <v>51.262500000000003</v>
      </c>
    </row>
    <row r="681" spans="1:22" ht="13.5" x14ac:dyDescent="0.25">
      <c r="A681" s="3">
        <f>RSI!A681</f>
        <v>43293</v>
      </c>
      <c r="B681" s="2">
        <f>RSI!B681</f>
        <v>54.538800000000002</v>
      </c>
      <c r="C681" s="2">
        <f>RSI!I681</f>
        <v>40.816213639505698</v>
      </c>
      <c r="D681" s="2">
        <f>MACD!E681</f>
        <v>-0.41534049647986393</v>
      </c>
      <c r="E681" s="2">
        <f>MACD!F681</f>
        <v>0.11069709331109344</v>
      </c>
      <c r="F681" s="2">
        <f>'Moving Avg'!D681</f>
        <v>54.784559999999999</v>
      </c>
      <c r="G681" s="2">
        <f>'Moving Avg'!F681</f>
        <v>54.280909999999992</v>
      </c>
      <c r="H681" s="2">
        <f>'Moving Avg'!G681</f>
        <v>56.128892000000015</v>
      </c>
      <c r="I681" s="2">
        <f>'Moving Avg'!H681</f>
        <v>53.448991499999963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  <c r="M681" s="7">
        <f t="shared" si="100"/>
        <v>25</v>
      </c>
      <c r="N681" s="7">
        <f t="shared" si="101"/>
        <v>100</v>
      </c>
      <c r="O681" s="7">
        <f t="shared" si="102"/>
        <v>50</v>
      </c>
      <c r="P681" s="7">
        <f t="shared" si="103"/>
        <v>33</v>
      </c>
      <c r="Q681" s="8">
        <f t="shared" si="104"/>
        <v>56.2</v>
      </c>
      <c r="R681" s="8">
        <f t="shared" si="105"/>
        <v>50.75</v>
      </c>
      <c r="S681" s="8">
        <f t="shared" si="106"/>
        <v>46.1</v>
      </c>
      <c r="T681" s="8">
        <f t="shared" si="107"/>
        <v>52</v>
      </c>
      <c r="U681" s="7">
        <f t="shared" si="108"/>
        <v>51.016666666666673</v>
      </c>
      <c r="V681" s="7">
        <f t="shared" si="109"/>
        <v>51.262500000000003</v>
      </c>
    </row>
    <row r="682" spans="1:22" ht="13.5" x14ac:dyDescent="0.25">
      <c r="A682" s="3">
        <f>RSI!A682</f>
        <v>43294</v>
      </c>
      <c r="B682" s="2">
        <f>RSI!B682</f>
        <v>53.911999999999999</v>
      </c>
      <c r="C682" s="2">
        <f>RSI!I682</f>
        <v>33.237044849504983</v>
      </c>
      <c r="D682" s="2">
        <f>MACD!E682</f>
        <v>-0.29712888961532258</v>
      </c>
      <c r="E682" s="2">
        <f>MACD!F682</f>
        <v>2.9131896725810243E-2</v>
      </c>
      <c r="F682" s="2">
        <f>'Moving Avg'!D682</f>
        <v>54.597759999999994</v>
      </c>
      <c r="G682" s="2">
        <f>'Moving Avg'!F682</f>
        <v>54.227895000000004</v>
      </c>
      <c r="H682" s="2">
        <f>'Moving Avg'!G682</f>
        <v>56.07938</v>
      </c>
      <c r="I682" s="2">
        <f>'Moving Avg'!H682</f>
        <v>53.422281499999968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  <c r="M682" s="7">
        <f t="shared" si="100"/>
        <v>25</v>
      </c>
      <c r="N682" s="7">
        <f t="shared" si="101"/>
        <v>100</v>
      </c>
      <c r="O682" s="7">
        <f t="shared" si="102"/>
        <v>50</v>
      </c>
      <c r="P682" s="7">
        <f t="shared" si="103"/>
        <v>33</v>
      </c>
      <c r="Q682" s="8">
        <f t="shared" si="104"/>
        <v>56.2</v>
      </c>
      <c r="R682" s="8">
        <f t="shared" si="105"/>
        <v>50.75</v>
      </c>
      <c r="S682" s="8">
        <f t="shared" si="106"/>
        <v>46.1</v>
      </c>
      <c r="T682" s="8">
        <f t="shared" si="107"/>
        <v>52</v>
      </c>
      <c r="U682" s="7">
        <f t="shared" si="108"/>
        <v>51.016666666666673</v>
      </c>
      <c r="V682" s="7">
        <f t="shared" si="109"/>
        <v>51.262500000000003</v>
      </c>
    </row>
    <row r="683" spans="1:22" ht="13.5" x14ac:dyDescent="0.25">
      <c r="A683" s="3">
        <f>RSI!A683</f>
        <v>43297</v>
      </c>
      <c r="B683" s="2">
        <f>RSI!B683</f>
        <v>53.911999999999999</v>
      </c>
      <c r="C683" s="2">
        <f>RSI!I683</f>
        <v>33.237044849504983</v>
      </c>
      <c r="D683" s="2">
        <f>MACD!E683</f>
        <v>-0.19048299945517755</v>
      </c>
      <c r="E683" s="2">
        <f>MACD!F683</f>
        <v>-1.4791082510387316E-2</v>
      </c>
      <c r="F683" s="2">
        <f>'Moving Avg'!D683</f>
        <v>54.410960000000003</v>
      </c>
      <c r="G683" s="2">
        <f>'Moving Avg'!F683</f>
        <v>54.260810000000006</v>
      </c>
      <c r="H683" s="2">
        <f>'Moving Avg'!G683</f>
        <v>56.030227999999994</v>
      </c>
      <c r="I683" s="2">
        <f>'Moving Avg'!H683</f>
        <v>53.395571499999981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  <c r="M683" s="7">
        <f t="shared" si="100"/>
        <v>25</v>
      </c>
      <c r="N683" s="7">
        <f t="shared" si="101"/>
        <v>100</v>
      </c>
      <c r="O683" s="7">
        <f t="shared" si="102"/>
        <v>50</v>
      </c>
      <c r="P683" s="7">
        <f t="shared" si="103"/>
        <v>33</v>
      </c>
      <c r="Q683" s="8">
        <f t="shared" si="104"/>
        <v>56.2</v>
      </c>
      <c r="R683" s="8">
        <f t="shared" si="105"/>
        <v>50.75</v>
      </c>
      <c r="S683" s="8">
        <f t="shared" si="106"/>
        <v>46.1</v>
      </c>
      <c r="T683" s="8">
        <f t="shared" si="107"/>
        <v>52</v>
      </c>
      <c r="U683" s="7">
        <f t="shared" si="108"/>
        <v>51.016666666666673</v>
      </c>
      <c r="V683" s="7">
        <f t="shared" si="109"/>
        <v>51.262500000000003</v>
      </c>
    </row>
    <row r="684" spans="1:22" ht="13.5" x14ac:dyDescent="0.25">
      <c r="A684" s="3">
        <f>RSI!A684</f>
        <v>43298</v>
      </c>
      <c r="B684" s="2">
        <f>RSI!B684</f>
        <v>53.911999999999999</v>
      </c>
      <c r="C684" s="2">
        <f>RSI!I684</f>
        <v>33.237044849504983</v>
      </c>
      <c r="D684" s="2">
        <f>MACD!E684</f>
        <v>-9.411390603106895E-2</v>
      </c>
      <c r="E684" s="2">
        <f>MACD!F684</f>
        <v>-3.0655647214523647E-2</v>
      </c>
      <c r="F684" s="2">
        <f>'Moving Avg'!D684</f>
        <v>54.224159999999998</v>
      </c>
      <c r="G684" s="2">
        <f>'Moving Avg'!F684</f>
        <v>54.294035000000008</v>
      </c>
      <c r="H684" s="2">
        <f>'Moving Avg'!G684</f>
        <v>55.981075999999995</v>
      </c>
      <c r="I684" s="2">
        <f>'Moving Avg'!H684</f>
        <v>53.366492499999978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  <c r="M684" s="7">
        <f t="shared" si="100"/>
        <v>25</v>
      </c>
      <c r="N684" s="7">
        <f t="shared" si="101"/>
        <v>100</v>
      </c>
      <c r="O684" s="7">
        <f t="shared" si="102"/>
        <v>50</v>
      </c>
      <c r="P684" s="7">
        <f t="shared" si="103"/>
        <v>33</v>
      </c>
      <c r="Q684" s="8">
        <f t="shared" si="104"/>
        <v>56.2</v>
      </c>
      <c r="R684" s="8">
        <f t="shared" si="105"/>
        <v>50.75</v>
      </c>
      <c r="S684" s="8">
        <f t="shared" si="106"/>
        <v>46.1</v>
      </c>
      <c r="T684" s="8">
        <f t="shared" si="107"/>
        <v>52</v>
      </c>
      <c r="U684" s="7">
        <f t="shared" si="108"/>
        <v>51.016666666666673</v>
      </c>
      <c r="V684" s="7">
        <f t="shared" si="109"/>
        <v>51.262500000000003</v>
      </c>
    </row>
    <row r="685" spans="1:22" ht="13.5" x14ac:dyDescent="0.25">
      <c r="A685" s="3">
        <f>RSI!A685</f>
        <v>43299</v>
      </c>
      <c r="B685" s="2">
        <f>RSI!B685</f>
        <v>53.911999999999999</v>
      </c>
      <c r="C685" s="2">
        <f>RSI!I685</f>
        <v>33.237044849504983</v>
      </c>
      <c r="D685" s="2">
        <f>MACD!E685</f>
        <v>-6.8946572682406781E-3</v>
      </c>
      <c r="E685" s="2">
        <f>MACD!F685</f>
        <v>-2.5903449225267054E-2</v>
      </c>
      <c r="F685" s="2">
        <f>'Moving Avg'!D685</f>
        <v>54.03736</v>
      </c>
      <c r="G685" s="2">
        <f>'Moving Avg'!F685</f>
        <v>54.326950000000011</v>
      </c>
      <c r="H685" s="2">
        <f>'Moving Avg'!G685</f>
        <v>55.931923999999988</v>
      </c>
      <c r="I685" s="2">
        <f>'Moving Avg'!H685</f>
        <v>53.337413499999975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  <c r="M685" s="7">
        <f t="shared" si="100"/>
        <v>25</v>
      </c>
      <c r="N685" s="7">
        <f t="shared" si="101"/>
        <v>0</v>
      </c>
      <c r="O685" s="7">
        <f t="shared" si="102"/>
        <v>50</v>
      </c>
      <c r="P685" s="7">
        <f t="shared" si="103"/>
        <v>33</v>
      </c>
      <c r="Q685" s="8">
        <f t="shared" si="104"/>
        <v>21.2</v>
      </c>
      <c r="R685" s="8">
        <f t="shared" si="105"/>
        <v>30.75</v>
      </c>
      <c r="S685" s="8">
        <f t="shared" si="106"/>
        <v>31.1</v>
      </c>
      <c r="T685" s="8">
        <f t="shared" si="107"/>
        <v>27</v>
      </c>
      <c r="U685" s="7">
        <f t="shared" si="108"/>
        <v>27.683333333333337</v>
      </c>
      <c r="V685" s="7">
        <f t="shared" si="109"/>
        <v>27.512500000000003</v>
      </c>
    </row>
    <row r="686" spans="1:22" ht="13.5" x14ac:dyDescent="0.25">
      <c r="A686" s="3">
        <f>RSI!A686</f>
        <v>43300</v>
      </c>
      <c r="B686" s="2">
        <f>RSI!B686</f>
        <v>54.538800000000002</v>
      </c>
      <c r="C686" s="2">
        <f>RSI!I686</f>
        <v>46.57949496050044</v>
      </c>
      <c r="D686" s="2">
        <f>MACD!E686</f>
        <v>2.5732328597435128E-2</v>
      </c>
      <c r="E686" s="2">
        <f>MACD!F686</f>
        <v>-1.5576293660726621E-2</v>
      </c>
      <c r="F686" s="2">
        <f>'Moving Avg'!D686</f>
        <v>54.03736</v>
      </c>
      <c r="G686" s="2">
        <f>'Moving Avg'!F686</f>
        <v>54.391205000000014</v>
      </c>
      <c r="H686" s="2">
        <f>'Moving Avg'!G686</f>
        <v>55.895307999999979</v>
      </c>
      <c r="I686" s="2">
        <f>'Moving Avg'!H686</f>
        <v>53.311468499999975</v>
      </c>
      <c r="J686" s="5" t="str">
        <f>OBV!F686</f>
        <v>BEARISH</v>
      </c>
      <c r="K686" s="5" t="str">
        <f>OBV!G686</f>
        <v>NEUTRAL</v>
      </c>
      <c r="L686" s="5" t="str">
        <f>OBV!H686</f>
        <v>NEUTRAL</v>
      </c>
      <c r="M686" s="7">
        <f t="shared" si="100"/>
        <v>25</v>
      </c>
      <c r="N686" s="7">
        <f t="shared" si="101"/>
        <v>0</v>
      </c>
      <c r="O686" s="7">
        <f t="shared" si="102"/>
        <v>50</v>
      </c>
      <c r="P686" s="7">
        <f t="shared" si="103"/>
        <v>16.5</v>
      </c>
      <c r="Q686" s="8">
        <f t="shared" si="104"/>
        <v>18.725000000000001</v>
      </c>
      <c r="R686" s="8">
        <f t="shared" si="105"/>
        <v>26.625</v>
      </c>
      <c r="S686" s="8">
        <f t="shared" si="106"/>
        <v>23.675000000000001</v>
      </c>
      <c r="T686" s="8">
        <f t="shared" si="107"/>
        <v>22.875</v>
      </c>
      <c r="U686" s="7">
        <f t="shared" si="108"/>
        <v>23.008333333333336</v>
      </c>
      <c r="V686" s="7">
        <f t="shared" si="109"/>
        <v>22.975000000000001</v>
      </c>
    </row>
    <row r="687" spans="1:22" ht="13.5" x14ac:dyDescent="0.25">
      <c r="A687" s="3">
        <f>RSI!A687</f>
        <v>43301</v>
      </c>
      <c r="B687" s="2">
        <f>RSI!B687</f>
        <v>53.974600000000002</v>
      </c>
      <c r="C687" s="2">
        <f>RSI!I687</f>
        <v>39.020243558948614</v>
      </c>
      <c r="D687" s="2">
        <f>MACD!E687</f>
        <v>9.6294983294505698E-2</v>
      </c>
      <c r="E687" s="2">
        <f>MACD!F687</f>
        <v>6.7979617303198445E-3</v>
      </c>
      <c r="F687" s="2">
        <f>'Moving Avg'!D687</f>
        <v>54.049879999999995</v>
      </c>
      <c r="G687" s="2">
        <f>'Moving Avg'!F687</f>
        <v>54.427250000000001</v>
      </c>
      <c r="H687" s="2">
        <f>'Moving Avg'!G687</f>
        <v>55.817423999999974</v>
      </c>
      <c r="I687" s="2">
        <f>'Moving Avg'!H687</f>
        <v>53.29613549999997</v>
      </c>
      <c r="J687" s="5" t="str">
        <f>OBV!F687</f>
        <v>BULLISH</v>
      </c>
      <c r="K687" s="5" t="str">
        <f>OBV!G687</f>
        <v>WEAK</v>
      </c>
      <c r="L687" s="5" t="str">
        <f>OBV!H687</f>
        <v>CONFIRMED BULLISH</v>
      </c>
      <c r="M687" s="7">
        <f t="shared" si="100"/>
        <v>25</v>
      </c>
      <c r="N687" s="7">
        <f t="shared" si="101"/>
        <v>0</v>
      </c>
      <c r="O687" s="7">
        <f t="shared" si="102"/>
        <v>50</v>
      </c>
      <c r="P687" s="7">
        <f t="shared" si="103"/>
        <v>67</v>
      </c>
      <c r="Q687" s="8">
        <f t="shared" si="104"/>
        <v>26.299999999999997</v>
      </c>
      <c r="R687" s="8">
        <f t="shared" si="105"/>
        <v>39.25</v>
      </c>
      <c r="S687" s="8">
        <f t="shared" si="106"/>
        <v>46.400000000000006</v>
      </c>
      <c r="T687" s="8">
        <f t="shared" si="107"/>
        <v>35.5</v>
      </c>
      <c r="U687" s="7">
        <f t="shared" si="108"/>
        <v>37.31666666666667</v>
      </c>
      <c r="V687" s="7">
        <f t="shared" si="109"/>
        <v>36.862499999999997</v>
      </c>
    </row>
    <row r="688" spans="1:22" ht="13.5" x14ac:dyDescent="0.25">
      <c r="A688" s="3">
        <f>RSI!A688</f>
        <v>43304</v>
      </c>
      <c r="B688" s="2">
        <f>RSI!B688</f>
        <v>53.974600000000002</v>
      </c>
      <c r="C688" s="2">
        <f>RSI!I688</f>
        <v>39.020243558948614</v>
      </c>
      <c r="D688" s="2">
        <f>MACD!E688</f>
        <v>0.16041222007090283</v>
      </c>
      <c r="E688" s="2">
        <f>MACD!F688</f>
        <v>3.7520813398436444E-2</v>
      </c>
      <c r="F688" s="2">
        <f>'Moving Avg'!D688</f>
        <v>54.062400000000004</v>
      </c>
      <c r="G688" s="2">
        <f>'Moving Avg'!F688</f>
        <v>54.463295000000002</v>
      </c>
      <c r="H688" s="2">
        <f>'Moving Avg'!G688</f>
        <v>55.739539999999977</v>
      </c>
      <c r="I688" s="2">
        <f>'Moving Avg'!H688</f>
        <v>53.293635499999965</v>
      </c>
      <c r="J688" s="5" t="str">
        <f>OBV!F688</f>
        <v>BULLISH</v>
      </c>
      <c r="K688" s="5" t="str">
        <f>OBV!G688</f>
        <v>WEAK</v>
      </c>
      <c r="L688" s="5" t="str">
        <f>OBV!H688</f>
        <v>CONFIRMED BULLISH</v>
      </c>
      <c r="M688" s="7">
        <f t="shared" si="100"/>
        <v>25</v>
      </c>
      <c r="N688" s="7">
        <f t="shared" si="101"/>
        <v>0</v>
      </c>
      <c r="O688" s="7">
        <f t="shared" si="102"/>
        <v>50</v>
      </c>
      <c r="P688" s="7">
        <f t="shared" si="103"/>
        <v>67</v>
      </c>
      <c r="Q688" s="8">
        <f t="shared" si="104"/>
        <v>26.299999999999997</v>
      </c>
      <c r="R688" s="8">
        <f t="shared" si="105"/>
        <v>39.25</v>
      </c>
      <c r="S688" s="8">
        <f t="shared" si="106"/>
        <v>46.400000000000006</v>
      </c>
      <c r="T688" s="8">
        <f t="shared" si="107"/>
        <v>35.5</v>
      </c>
      <c r="U688" s="7">
        <f t="shared" si="108"/>
        <v>37.31666666666667</v>
      </c>
      <c r="V688" s="7">
        <f t="shared" si="109"/>
        <v>36.862499999999997</v>
      </c>
    </row>
    <row r="689" spans="1:22" ht="13.5" x14ac:dyDescent="0.25">
      <c r="A689" s="3">
        <f>RSI!A689</f>
        <v>43305</v>
      </c>
      <c r="B689" s="2">
        <f>RSI!B689</f>
        <v>54.538800000000002</v>
      </c>
      <c r="C689" s="2">
        <f>RSI!I689</f>
        <v>48.679510542426343</v>
      </c>
      <c r="D689" s="2">
        <f>MACD!E689</f>
        <v>0.17695635463849868</v>
      </c>
      <c r="E689" s="2">
        <f>MACD!F689</f>
        <v>6.5407921646448902E-2</v>
      </c>
      <c r="F689" s="2">
        <f>'Moving Avg'!D689</f>
        <v>54.187760000000004</v>
      </c>
      <c r="G689" s="2">
        <f>'Moving Avg'!F689</f>
        <v>54.525980000000004</v>
      </c>
      <c r="H689" s="2">
        <f>'Moving Avg'!G689</f>
        <v>55.672939999999969</v>
      </c>
      <c r="I689" s="2">
        <f>'Moving Avg'!H689</f>
        <v>53.293956499999965</v>
      </c>
      <c r="J689" s="5" t="str">
        <f>OBV!F689</f>
        <v>BULLISH</v>
      </c>
      <c r="K689" s="5" t="str">
        <f>OBV!G689</f>
        <v>WEAK</v>
      </c>
      <c r="L689" s="5" t="str">
        <f>OBV!H689</f>
        <v>CONFIRMED BULLISH</v>
      </c>
      <c r="M689" s="7">
        <f t="shared" si="100"/>
        <v>25</v>
      </c>
      <c r="N689" s="7">
        <f t="shared" si="101"/>
        <v>0</v>
      </c>
      <c r="O689" s="7">
        <f t="shared" si="102"/>
        <v>50</v>
      </c>
      <c r="P689" s="7">
        <f t="shared" si="103"/>
        <v>67</v>
      </c>
      <c r="Q689" s="8">
        <f t="shared" si="104"/>
        <v>26.299999999999997</v>
      </c>
      <c r="R689" s="8">
        <f t="shared" si="105"/>
        <v>39.25</v>
      </c>
      <c r="S689" s="8">
        <f t="shared" si="106"/>
        <v>46.400000000000006</v>
      </c>
      <c r="T689" s="8">
        <f t="shared" si="107"/>
        <v>35.5</v>
      </c>
      <c r="U689" s="7">
        <f t="shared" si="108"/>
        <v>37.31666666666667</v>
      </c>
      <c r="V689" s="7">
        <f t="shared" si="109"/>
        <v>36.862499999999997</v>
      </c>
    </row>
    <row r="690" spans="1:22" ht="13.5" x14ac:dyDescent="0.25">
      <c r="A690" s="3">
        <f>RSI!A690</f>
        <v>43307</v>
      </c>
      <c r="B690" s="2">
        <f>RSI!B690</f>
        <v>54.538800000000002</v>
      </c>
      <c r="C690" s="2">
        <f>RSI!I690</f>
        <v>48.679510542426335</v>
      </c>
      <c r="D690" s="2">
        <f>MACD!E690</f>
        <v>0.19140254149757396</v>
      </c>
      <c r="E690" s="2">
        <f>MACD!F690</f>
        <v>9.0606845616673926E-2</v>
      </c>
      <c r="F690" s="2">
        <f>'Moving Avg'!D690</f>
        <v>54.313120000000005</v>
      </c>
      <c r="G690" s="2">
        <f>'Moving Avg'!F690</f>
        <v>54.510620000000003</v>
      </c>
      <c r="H690" s="2">
        <f>'Moving Avg'!G690</f>
        <v>55.60633999999996</v>
      </c>
      <c r="I690" s="2">
        <f>'Moving Avg'!H690</f>
        <v>53.293797499999954</v>
      </c>
      <c r="J690" s="5" t="str">
        <f>OBV!F690</f>
        <v>BULLISH</v>
      </c>
      <c r="K690" s="5" t="str">
        <f>OBV!G690</f>
        <v>WEAK</v>
      </c>
      <c r="L690" s="5" t="str">
        <f>OBV!H690</f>
        <v>CONFIRMED BULLISH</v>
      </c>
      <c r="M690" s="7">
        <f t="shared" si="100"/>
        <v>25</v>
      </c>
      <c r="N690" s="7">
        <f t="shared" si="101"/>
        <v>0</v>
      </c>
      <c r="O690" s="7">
        <f t="shared" si="102"/>
        <v>50</v>
      </c>
      <c r="P690" s="7">
        <f t="shared" si="103"/>
        <v>67</v>
      </c>
      <c r="Q690" s="8">
        <f t="shared" si="104"/>
        <v>26.299999999999997</v>
      </c>
      <c r="R690" s="8">
        <f t="shared" si="105"/>
        <v>39.25</v>
      </c>
      <c r="S690" s="8">
        <f t="shared" si="106"/>
        <v>46.400000000000006</v>
      </c>
      <c r="T690" s="8">
        <f t="shared" si="107"/>
        <v>35.5</v>
      </c>
      <c r="U690" s="7">
        <f t="shared" si="108"/>
        <v>37.31666666666667</v>
      </c>
      <c r="V690" s="7">
        <f t="shared" si="109"/>
        <v>36.862499999999997</v>
      </c>
    </row>
    <row r="691" spans="1:22" ht="13.5" x14ac:dyDescent="0.25">
      <c r="A691" s="3">
        <f>RSI!A691</f>
        <v>43308</v>
      </c>
      <c r="B691" s="2">
        <f>RSI!B691</f>
        <v>54.538800000000002</v>
      </c>
      <c r="C691" s="2">
        <f>RSI!I691</f>
        <v>48.679510542426335</v>
      </c>
      <c r="D691" s="2">
        <f>MACD!E691</f>
        <v>0.15677886976040867</v>
      </c>
      <c r="E691" s="2">
        <f>MACD!F691</f>
        <v>0.10384125044542088</v>
      </c>
      <c r="F691" s="2">
        <f>'Moving Avg'!D691</f>
        <v>54.313120000000005</v>
      </c>
      <c r="G691" s="2">
        <f>'Moving Avg'!F691</f>
        <v>54.495260000000009</v>
      </c>
      <c r="H691" s="2">
        <f>'Moving Avg'!G691</f>
        <v>55.539739999999959</v>
      </c>
      <c r="I691" s="2">
        <f>'Moving Avg'!H691</f>
        <v>53.293638499999958</v>
      </c>
      <c r="J691" s="5" t="str">
        <f>OBV!F691</f>
        <v>BULLISH</v>
      </c>
      <c r="K691" s="5" t="str">
        <f>OBV!G691</f>
        <v>WEAK</v>
      </c>
      <c r="L691" s="5" t="str">
        <f>OBV!H691</f>
        <v>NEUTRAL</v>
      </c>
      <c r="M691" s="7">
        <f t="shared" si="100"/>
        <v>25</v>
      </c>
      <c r="N691" s="7">
        <f t="shared" si="101"/>
        <v>0</v>
      </c>
      <c r="O691" s="7">
        <f t="shared" si="102"/>
        <v>50</v>
      </c>
      <c r="P691" s="7">
        <f t="shared" si="103"/>
        <v>33</v>
      </c>
      <c r="Q691" s="8">
        <f t="shared" si="104"/>
        <v>21.2</v>
      </c>
      <c r="R691" s="8">
        <f t="shared" si="105"/>
        <v>30.75</v>
      </c>
      <c r="S691" s="8">
        <f t="shared" si="106"/>
        <v>31.1</v>
      </c>
      <c r="T691" s="8">
        <f t="shared" si="107"/>
        <v>27</v>
      </c>
      <c r="U691" s="7">
        <f t="shared" si="108"/>
        <v>27.683333333333337</v>
      </c>
      <c r="V691" s="7">
        <f t="shared" si="109"/>
        <v>27.512500000000003</v>
      </c>
    </row>
    <row r="692" spans="1:22" ht="13.5" x14ac:dyDescent="0.25">
      <c r="A692" s="3">
        <f>RSI!A692</f>
        <v>43311</v>
      </c>
      <c r="B692" s="2">
        <f>RSI!B692</f>
        <v>54.538800000000002</v>
      </c>
      <c r="C692" s="2">
        <f>RSI!I692</f>
        <v>48.679510542426335</v>
      </c>
      <c r="D692" s="2">
        <f>MACD!E692</f>
        <v>3.1434638402110693E-2</v>
      </c>
      <c r="E692" s="2">
        <f>MACD!F692</f>
        <v>8.9359928036758837E-2</v>
      </c>
      <c r="F692" s="2">
        <f>'Moving Avg'!D692</f>
        <v>54.425959999999996</v>
      </c>
      <c r="G692" s="2">
        <f>'Moving Avg'!F692</f>
        <v>54.479900000000008</v>
      </c>
      <c r="H692" s="2">
        <f>'Moving Avg'!G692</f>
        <v>55.473139999999951</v>
      </c>
      <c r="I692" s="2">
        <f>'Moving Avg'!H692</f>
        <v>53.293479499999961</v>
      </c>
      <c r="J692" s="5" t="str">
        <f>OBV!F692</f>
        <v>BULLISH</v>
      </c>
      <c r="K692" s="5" t="str">
        <f>OBV!G692</f>
        <v>WEAK</v>
      </c>
      <c r="L692" s="5" t="str">
        <f>OBV!H692</f>
        <v>CONFIRMED BULLISH</v>
      </c>
      <c r="M692" s="7">
        <f t="shared" si="100"/>
        <v>25</v>
      </c>
      <c r="N692" s="7">
        <f t="shared" si="101"/>
        <v>100</v>
      </c>
      <c r="O692" s="7">
        <f t="shared" si="102"/>
        <v>50</v>
      </c>
      <c r="P692" s="7">
        <f t="shared" si="103"/>
        <v>67</v>
      </c>
      <c r="Q692" s="8">
        <f t="shared" si="104"/>
        <v>61.3</v>
      </c>
      <c r="R692" s="8">
        <f t="shared" si="105"/>
        <v>59.25</v>
      </c>
      <c r="S692" s="8">
        <f t="shared" si="106"/>
        <v>61.400000000000006</v>
      </c>
      <c r="T692" s="8">
        <f t="shared" si="107"/>
        <v>60.5</v>
      </c>
      <c r="U692" s="7">
        <f t="shared" si="108"/>
        <v>60.65</v>
      </c>
      <c r="V692" s="7">
        <f t="shared" si="109"/>
        <v>60.612499999999997</v>
      </c>
    </row>
    <row r="693" spans="1:22" ht="13.5" x14ac:dyDescent="0.25">
      <c r="A693" s="3">
        <f>RSI!A693</f>
        <v>43312</v>
      </c>
      <c r="B693" s="2">
        <f>RSI!B693</f>
        <v>54.538800000000002</v>
      </c>
      <c r="C693" s="2">
        <f>RSI!I693</f>
        <v>48.679510542426335</v>
      </c>
      <c r="D693" s="2">
        <f>MACD!E693</f>
        <v>-7.4270780905976608E-2</v>
      </c>
      <c r="E693" s="2">
        <f>MACD!F693</f>
        <v>5.6633786248211755E-2</v>
      </c>
      <c r="F693" s="2">
        <f>'Moving Avg'!D693</f>
        <v>54.538800000000002</v>
      </c>
      <c r="G693" s="2">
        <f>'Moving Avg'!F693</f>
        <v>54.464540000000014</v>
      </c>
      <c r="H693" s="2">
        <f>'Moving Avg'!G693</f>
        <v>55.424529999999947</v>
      </c>
      <c r="I693" s="2">
        <f>'Moving Avg'!H693</f>
        <v>53.293320499999957</v>
      </c>
      <c r="J693" s="5" t="str">
        <f>OBV!F693</f>
        <v>BULLISH</v>
      </c>
      <c r="K693" s="5" t="str">
        <f>OBV!G693</f>
        <v>WEAK</v>
      </c>
      <c r="L693" s="5" t="str">
        <f>OBV!H693</f>
        <v>CONFIRMED BULLISH</v>
      </c>
      <c r="M693" s="7">
        <f t="shared" si="100"/>
        <v>25</v>
      </c>
      <c r="N693" s="7">
        <f t="shared" si="101"/>
        <v>100</v>
      </c>
      <c r="O693" s="7">
        <f t="shared" si="102"/>
        <v>50</v>
      </c>
      <c r="P693" s="7">
        <f t="shared" si="103"/>
        <v>67</v>
      </c>
      <c r="Q693" s="8">
        <f t="shared" si="104"/>
        <v>61.3</v>
      </c>
      <c r="R693" s="8">
        <f t="shared" si="105"/>
        <v>59.25</v>
      </c>
      <c r="S693" s="8">
        <f t="shared" si="106"/>
        <v>61.400000000000006</v>
      </c>
      <c r="T693" s="8">
        <f t="shared" si="107"/>
        <v>60.5</v>
      </c>
      <c r="U693" s="7">
        <f t="shared" si="108"/>
        <v>60.65</v>
      </c>
      <c r="V693" s="7">
        <f t="shared" si="109"/>
        <v>60.612499999999997</v>
      </c>
    </row>
    <row r="694" spans="1:22" ht="13.5" x14ac:dyDescent="0.25">
      <c r="A694" s="3">
        <f>RSI!A694</f>
        <v>43313</v>
      </c>
      <c r="B694" s="2">
        <f>RSI!B694</f>
        <v>54.538800000000002</v>
      </c>
      <c r="C694" s="2">
        <f>RSI!I694</f>
        <v>48.679510542426335</v>
      </c>
      <c r="D694" s="2">
        <f>MACD!E694</f>
        <v>-0.16338504639344364</v>
      </c>
      <c r="E694" s="2">
        <f>MACD!F694</f>
        <v>1.2630019719880675E-2</v>
      </c>
      <c r="F694" s="2">
        <f>'Moving Avg'!D694</f>
        <v>54.538800000000002</v>
      </c>
      <c r="G694" s="2">
        <f>'Moving Avg'!F694</f>
        <v>54.449180000000013</v>
      </c>
      <c r="H694" s="2">
        <f>'Moving Avg'!G694</f>
        <v>55.375919999999951</v>
      </c>
      <c r="I694" s="2">
        <f>'Moving Avg'!H694</f>
        <v>53.293161499999961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  <c r="M694" s="7">
        <f t="shared" si="100"/>
        <v>25</v>
      </c>
      <c r="N694" s="7">
        <f t="shared" si="101"/>
        <v>100</v>
      </c>
      <c r="O694" s="7">
        <f t="shared" si="102"/>
        <v>50</v>
      </c>
      <c r="P694" s="7">
        <f t="shared" si="103"/>
        <v>33</v>
      </c>
      <c r="Q694" s="8">
        <f t="shared" si="104"/>
        <v>56.2</v>
      </c>
      <c r="R694" s="8">
        <f t="shared" si="105"/>
        <v>50.75</v>
      </c>
      <c r="S694" s="8">
        <f t="shared" si="106"/>
        <v>46.1</v>
      </c>
      <c r="T694" s="8">
        <f t="shared" si="107"/>
        <v>52</v>
      </c>
      <c r="U694" s="7">
        <f t="shared" si="108"/>
        <v>51.016666666666673</v>
      </c>
      <c r="V694" s="7">
        <f t="shared" si="109"/>
        <v>51.262500000000003</v>
      </c>
    </row>
    <row r="695" spans="1:22" ht="13.5" x14ac:dyDescent="0.25">
      <c r="A695" s="3">
        <f>RSI!A695</f>
        <v>43314</v>
      </c>
      <c r="B695" s="2">
        <f>RSI!B695</f>
        <v>54.538800000000002</v>
      </c>
      <c r="C695" s="2">
        <f>RSI!I695</f>
        <v>48.679510542426335</v>
      </c>
      <c r="D695" s="2">
        <f>MACD!E695</f>
        <v>-0.23848499745749052</v>
      </c>
      <c r="E695" s="2">
        <f>MACD!F695</f>
        <v>-3.7592983715593567E-2</v>
      </c>
      <c r="F695" s="2">
        <f>'Moving Avg'!D695</f>
        <v>54.538800000000002</v>
      </c>
      <c r="G695" s="2">
        <f>'Moving Avg'!F695</f>
        <v>54.433820000000004</v>
      </c>
      <c r="H695" s="2">
        <f>'Moving Avg'!G695</f>
        <v>55.327309999999954</v>
      </c>
      <c r="I695" s="2">
        <f>'Moving Avg'!H695</f>
        <v>53.284816999999968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  <c r="M695" s="7">
        <f t="shared" si="100"/>
        <v>25</v>
      </c>
      <c r="N695" s="7">
        <f t="shared" si="101"/>
        <v>100</v>
      </c>
      <c r="O695" s="7">
        <f t="shared" si="102"/>
        <v>50</v>
      </c>
      <c r="P695" s="7">
        <f t="shared" si="103"/>
        <v>33</v>
      </c>
      <c r="Q695" s="8">
        <f t="shared" si="104"/>
        <v>56.2</v>
      </c>
      <c r="R695" s="8">
        <f t="shared" si="105"/>
        <v>50.75</v>
      </c>
      <c r="S695" s="8">
        <f t="shared" si="106"/>
        <v>46.1</v>
      </c>
      <c r="T695" s="8">
        <f t="shared" si="107"/>
        <v>52</v>
      </c>
      <c r="U695" s="7">
        <f t="shared" si="108"/>
        <v>51.016666666666673</v>
      </c>
      <c r="V695" s="7">
        <f t="shared" si="109"/>
        <v>51.262500000000003</v>
      </c>
    </row>
    <row r="696" spans="1:22" ht="13.5" x14ac:dyDescent="0.25">
      <c r="A696" s="3">
        <f>RSI!A696</f>
        <v>43315</v>
      </c>
      <c r="B696" s="2">
        <f>RSI!B696</f>
        <v>54.538800000000002</v>
      </c>
      <c r="C696" s="2">
        <f>RSI!I696</f>
        <v>48.679510542426328</v>
      </c>
      <c r="D696" s="2">
        <f>MACD!E696</f>
        <v>-0.20531846341982884</v>
      </c>
      <c r="E696" s="2">
        <f>MACD!F696</f>
        <v>-7.1138079656440631E-2</v>
      </c>
      <c r="F696" s="2">
        <f>'Moving Avg'!D696</f>
        <v>54.538800000000002</v>
      </c>
      <c r="G696" s="2">
        <f>'Moving Avg'!F696</f>
        <v>54.418460000000003</v>
      </c>
      <c r="H696" s="2">
        <f>'Moving Avg'!G696</f>
        <v>55.278699999999951</v>
      </c>
      <c r="I696" s="2">
        <f>'Moving Avg'!H696</f>
        <v>53.276472499999961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  <c r="M696" s="7">
        <f t="shared" si="100"/>
        <v>25</v>
      </c>
      <c r="N696" s="7">
        <f t="shared" si="101"/>
        <v>100</v>
      </c>
      <c r="O696" s="7">
        <f t="shared" si="102"/>
        <v>50</v>
      </c>
      <c r="P696" s="7">
        <f t="shared" si="103"/>
        <v>33</v>
      </c>
      <c r="Q696" s="8">
        <f t="shared" si="104"/>
        <v>56.2</v>
      </c>
      <c r="R696" s="8">
        <f t="shared" si="105"/>
        <v>50.75</v>
      </c>
      <c r="S696" s="8">
        <f t="shared" si="106"/>
        <v>46.1</v>
      </c>
      <c r="T696" s="8">
        <f t="shared" si="107"/>
        <v>52</v>
      </c>
      <c r="U696" s="7">
        <f t="shared" si="108"/>
        <v>51.016666666666673</v>
      </c>
      <c r="V696" s="7">
        <f t="shared" si="109"/>
        <v>51.262500000000003</v>
      </c>
    </row>
    <row r="697" spans="1:22" ht="13.5" x14ac:dyDescent="0.25">
      <c r="A697" s="3">
        <f>RSI!A697</f>
        <v>43318</v>
      </c>
      <c r="B697" s="2">
        <f>RSI!B697</f>
        <v>53.2851</v>
      </c>
      <c r="C697" s="2">
        <f>RSI!I697</f>
        <v>29.740833679326272</v>
      </c>
      <c r="D697" s="2">
        <f>MACD!E697</f>
        <v>-0.17092680896389112</v>
      </c>
      <c r="E697" s="2">
        <f>MACD!F697</f>
        <v>-9.1095825517930731E-2</v>
      </c>
      <c r="F697" s="2">
        <f>'Moving Avg'!D697</f>
        <v>54.288059999999994</v>
      </c>
      <c r="G697" s="2">
        <f>'Moving Avg'!F697</f>
        <v>54.340415000000007</v>
      </c>
      <c r="H697" s="2">
        <f>'Moving Avg'!G697</f>
        <v>55.238477999999958</v>
      </c>
      <c r="I697" s="2">
        <f>'Moving Avg'!H697</f>
        <v>53.261859499999964</v>
      </c>
      <c r="J697" s="5" t="str">
        <f>OBV!F697</f>
        <v>BEARISH</v>
      </c>
      <c r="K697" s="5" t="str">
        <f>OBV!G697</f>
        <v>STRONG</v>
      </c>
      <c r="L697" s="5" t="str">
        <f>OBV!H697</f>
        <v>CONFIRMED BEARISH</v>
      </c>
      <c r="M697" s="7">
        <f t="shared" si="100"/>
        <v>50</v>
      </c>
      <c r="N697" s="7">
        <f t="shared" si="101"/>
        <v>100</v>
      </c>
      <c r="O697" s="7">
        <f t="shared" si="102"/>
        <v>50</v>
      </c>
      <c r="P697" s="7">
        <f t="shared" si="103"/>
        <v>33</v>
      </c>
      <c r="Q697" s="8">
        <f t="shared" si="104"/>
        <v>64.95</v>
      </c>
      <c r="R697" s="8">
        <f t="shared" si="105"/>
        <v>55.75</v>
      </c>
      <c r="S697" s="8">
        <f t="shared" si="106"/>
        <v>49.85</v>
      </c>
      <c r="T697" s="8">
        <f t="shared" si="107"/>
        <v>58.25</v>
      </c>
      <c r="U697" s="7">
        <f t="shared" si="108"/>
        <v>56.85</v>
      </c>
      <c r="V697" s="7">
        <f t="shared" si="109"/>
        <v>57.2</v>
      </c>
    </row>
    <row r="698" spans="1:22" ht="13.5" x14ac:dyDescent="0.25">
      <c r="A698" s="3">
        <f>RSI!A698</f>
        <v>43319</v>
      </c>
      <c r="B698" s="2">
        <f>RSI!B698</f>
        <v>53.2851</v>
      </c>
      <c r="C698" s="2">
        <f>RSI!I698</f>
        <v>29.740833679326272</v>
      </c>
      <c r="D698" s="2">
        <f>MACD!E698</f>
        <v>-0.13417634682360813</v>
      </c>
      <c r="E698" s="2">
        <f>MACD!F698</f>
        <v>-9.9711929779066205E-2</v>
      </c>
      <c r="F698" s="2">
        <f>'Moving Avg'!D698</f>
        <v>54.037320000000001</v>
      </c>
      <c r="G698" s="2">
        <f>'Moving Avg'!F698</f>
        <v>54.262370000000011</v>
      </c>
      <c r="H698" s="2">
        <f>'Moving Avg'!G698</f>
        <v>55.198255999999965</v>
      </c>
      <c r="I698" s="2">
        <f>'Moving Avg'!H698</f>
        <v>53.255431999999963</v>
      </c>
      <c r="J698" s="5" t="str">
        <f>OBV!F698</f>
        <v>BEARISH</v>
      </c>
      <c r="K698" s="5" t="str">
        <f>OBV!G698</f>
        <v>STRONG</v>
      </c>
      <c r="L698" s="5" t="str">
        <f>OBV!H698</f>
        <v>CONFIRMED BEARISH</v>
      </c>
      <c r="M698" s="7">
        <f t="shared" si="100"/>
        <v>50</v>
      </c>
      <c r="N698" s="7">
        <f t="shared" si="101"/>
        <v>100</v>
      </c>
      <c r="O698" s="7">
        <f t="shared" si="102"/>
        <v>50</v>
      </c>
      <c r="P698" s="7">
        <f t="shared" si="103"/>
        <v>33</v>
      </c>
      <c r="Q698" s="8">
        <f t="shared" si="104"/>
        <v>64.95</v>
      </c>
      <c r="R698" s="8">
        <f t="shared" si="105"/>
        <v>55.75</v>
      </c>
      <c r="S698" s="8">
        <f t="shared" si="106"/>
        <v>49.85</v>
      </c>
      <c r="T698" s="8">
        <f t="shared" si="107"/>
        <v>58.25</v>
      </c>
      <c r="U698" s="7">
        <f t="shared" si="108"/>
        <v>56.85</v>
      </c>
      <c r="V698" s="7">
        <f t="shared" si="109"/>
        <v>57.2</v>
      </c>
    </row>
    <row r="699" spans="1:22" ht="13.5" x14ac:dyDescent="0.25">
      <c r="A699" s="3">
        <f>RSI!A699</f>
        <v>43320</v>
      </c>
      <c r="B699" s="2">
        <f>RSI!B699</f>
        <v>53.2851</v>
      </c>
      <c r="C699" s="2">
        <f>RSI!I699</f>
        <v>29.740833679326272</v>
      </c>
      <c r="D699" s="2">
        <f>MACD!E699</f>
        <v>-9.1966246701247201E-3</v>
      </c>
      <c r="E699" s="2">
        <f>MACD!F699</f>
        <v>-8.1608868757277908E-2</v>
      </c>
      <c r="F699" s="2">
        <f>'Moving Avg'!D699</f>
        <v>53.786580000000001</v>
      </c>
      <c r="G699" s="2">
        <f>'Moving Avg'!F699</f>
        <v>54.184325000000015</v>
      </c>
      <c r="H699" s="2">
        <f>'Moving Avg'!G699</f>
        <v>55.125051999999968</v>
      </c>
      <c r="I699" s="2">
        <f>'Moving Avg'!H699</f>
        <v>53.249004499999955</v>
      </c>
      <c r="J699" s="5" t="str">
        <f>OBV!F699</f>
        <v>BEARISH</v>
      </c>
      <c r="K699" s="5" t="str">
        <f>OBV!G699</f>
        <v>STRONG</v>
      </c>
      <c r="L699" s="5" t="str">
        <f>OBV!H699</f>
        <v>CONFIRMED BEARISH</v>
      </c>
      <c r="M699" s="7">
        <f t="shared" si="100"/>
        <v>50</v>
      </c>
      <c r="N699" s="7">
        <f t="shared" si="101"/>
        <v>0</v>
      </c>
      <c r="O699" s="7">
        <f t="shared" si="102"/>
        <v>50</v>
      </c>
      <c r="P699" s="7">
        <f t="shared" si="103"/>
        <v>33</v>
      </c>
      <c r="Q699" s="8">
        <f t="shared" si="104"/>
        <v>29.95</v>
      </c>
      <c r="R699" s="8">
        <f t="shared" si="105"/>
        <v>35.75</v>
      </c>
      <c r="S699" s="8">
        <f t="shared" si="106"/>
        <v>34.85</v>
      </c>
      <c r="T699" s="8">
        <f t="shared" si="107"/>
        <v>33.25</v>
      </c>
      <c r="U699" s="7">
        <f t="shared" si="108"/>
        <v>33.516666666666673</v>
      </c>
      <c r="V699" s="7">
        <f t="shared" si="109"/>
        <v>33.450000000000003</v>
      </c>
    </row>
    <row r="700" spans="1:22" ht="13.5" x14ac:dyDescent="0.25">
      <c r="A700" s="3">
        <f>RSI!A700</f>
        <v>43321</v>
      </c>
      <c r="B700" s="2">
        <f>RSI!B700</f>
        <v>53.2851</v>
      </c>
      <c r="C700" s="2">
        <f>RSI!I700</f>
        <v>29.740833679326272</v>
      </c>
      <c r="D700" s="2">
        <f>MACD!E700</f>
        <v>0.10311394538938146</v>
      </c>
      <c r="E700" s="2">
        <f>MACD!F700</f>
        <v>-4.4664305927946041E-2</v>
      </c>
      <c r="F700" s="2">
        <f>'Moving Avg'!D700</f>
        <v>53.535840000000007</v>
      </c>
      <c r="G700" s="2">
        <f>'Moving Avg'!F700</f>
        <v>54.106280000000012</v>
      </c>
      <c r="H700" s="2">
        <f>'Moving Avg'!G700</f>
        <v>55.051847999999971</v>
      </c>
      <c r="I700" s="2">
        <f>'Moving Avg'!H700</f>
        <v>53.234481499999958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  <c r="M700" s="7">
        <f t="shared" si="100"/>
        <v>50</v>
      </c>
      <c r="N700" s="7">
        <f t="shared" si="101"/>
        <v>0</v>
      </c>
      <c r="O700" s="7">
        <f t="shared" si="102"/>
        <v>50</v>
      </c>
      <c r="P700" s="7">
        <f t="shared" si="103"/>
        <v>33</v>
      </c>
      <c r="Q700" s="8">
        <f t="shared" si="104"/>
        <v>29.95</v>
      </c>
      <c r="R700" s="8">
        <f t="shared" si="105"/>
        <v>35.75</v>
      </c>
      <c r="S700" s="8">
        <f t="shared" si="106"/>
        <v>34.85</v>
      </c>
      <c r="T700" s="8">
        <f t="shared" si="107"/>
        <v>33.25</v>
      </c>
      <c r="U700" s="7">
        <f t="shared" si="108"/>
        <v>33.516666666666673</v>
      </c>
      <c r="V700" s="7">
        <f t="shared" si="109"/>
        <v>33.450000000000003</v>
      </c>
    </row>
    <row r="701" spans="1:22" ht="13.5" x14ac:dyDescent="0.25">
      <c r="A701" s="3">
        <f>RSI!A701</f>
        <v>43322</v>
      </c>
      <c r="B701" s="2">
        <f>RSI!B701</f>
        <v>53.2851</v>
      </c>
      <c r="C701" s="2">
        <f>RSI!I701</f>
        <v>29.740833679326272</v>
      </c>
      <c r="D701" s="2">
        <f>MACD!E701</f>
        <v>0.2042186490498068</v>
      </c>
      <c r="E701" s="2">
        <f>MACD!F701</f>
        <v>5.1122850676045273E-3</v>
      </c>
      <c r="F701" s="2">
        <f>'Moving Avg'!D701</f>
        <v>53.2851</v>
      </c>
      <c r="G701" s="2">
        <f>'Moving Avg'!F701</f>
        <v>54.043595000000018</v>
      </c>
      <c r="H701" s="2">
        <f>'Moving Avg'!G701</f>
        <v>54.954177999999985</v>
      </c>
      <c r="I701" s="2">
        <f>'Moving Avg'!H701</f>
        <v>53.219958499999947</v>
      </c>
      <c r="J701" s="5" t="str">
        <f>OBV!F701</f>
        <v>BEARISH</v>
      </c>
      <c r="K701" s="5" t="str">
        <f>OBV!G701</f>
        <v>STRONG</v>
      </c>
      <c r="L701" s="5" t="str">
        <f>OBV!H701</f>
        <v>CONFIRMED BEARISH</v>
      </c>
      <c r="M701" s="7">
        <f t="shared" si="100"/>
        <v>50</v>
      </c>
      <c r="N701" s="7">
        <f t="shared" si="101"/>
        <v>0</v>
      </c>
      <c r="O701" s="7">
        <f t="shared" si="102"/>
        <v>50</v>
      </c>
      <c r="P701" s="7">
        <f t="shared" si="103"/>
        <v>33</v>
      </c>
      <c r="Q701" s="8">
        <f t="shared" si="104"/>
        <v>29.95</v>
      </c>
      <c r="R701" s="8">
        <f t="shared" si="105"/>
        <v>35.75</v>
      </c>
      <c r="S701" s="8">
        <f t="shared" si="106"/>
        <v>34.85</v>
      </c>
      <c r="T701" s="8">
        <f t="shared" si="107"/>
        <v>33.25</v>
      </c>
      <c r="U701" s="7">
        <f t="shared" si="108"/>
        <v>33.516666666666673</v>
      </c>
      <c r="V701" s="7">
        <f t="shared" si="109"/>
        <v>33.450000000000003</v>
      </c>
    </row>
    <row r="702" spans="1:22" ht="13.5" x14ac:dyDescent="0.25">
      <c r="A702" s="3">
        <f>RSI!A702</f>
        <v>43326</v>
      </c>
      <c r="B702" s="2">
        <f>RSI!B702</f>
        <v>53.2851</v>
      </c>
      <c r="C702" s="2">
        <f>RSI!I702</f>
        <v>29.740833679326286</v>
      </c>
      <c r="D702" s="2">
        <f>MACD!E702</f>
        <v>0.29539163739857344</v>
      </c>
      <c r="E702" s="2">
        <f>MACD!F702</f>
        <v>6.3168155533798315E-2</v>
      </c>
      <c r="F702" s="2">
        <f>'Moving Avg'!D702</f>
        <v>53.2851</v>
      </c>
      <c r="G702" s="2">
        <f>'Moving Avg'!F702</f>
        <v>54.012250000000016</v>
      </c>
      <c r="H702" s="2">
        <f>'Moving Avg'!G702</f>
        <v>54.855067999999982</v>
      </c>
      <c r="I702" s="2">
        <f>'Moving Avg'!H702</f>
        <v>53.20543549999995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  <c r="M702" s="7">
        <f t="shared" si="100"/>
        <v>50</v>
      </c>
      <c r="N702" s="7">
        <f t="shared" si="101"/>
        <v>0</v>
      </c>
      <c r="O702" s="7">
        <f t="shared" si="102"/>
        <v>50</v>
      </c>
      <c r="P702" s="7">
        <f t="shared" si="103"/>
        <v>33</v>
      </c>
      <c r="Q702" s="8">
        <f t="shared" si="104"/>
        <v>29.95</v>
      </c>
      <c r="R702" s="8">
        <f t="shared" si="105"/>
        <v>35.75</v>
      </c>
      <c r="S702" s="8">
        <f t="shared" si="106"/>
        <v>34.85</v>
      </c>
      <c r="T702" s="8">
        <f t="shared" si="107"/>
        <v>33.25</v>
      </c>
      <c r="U702" s="7">
        <f t="shared" si="108"/>
        <v>33.516666666666673</v>
      </c>
      <c r="V702" s="7">
        <f t="shared" si="109"/>
        <v>33.450000000000003</v>
      </c>
    </row>
    <row r="703" spans="1:22" ht="13.5" x14ac:dyDescent="0.25">
      <c r="A703" s="3">
        <f>RSI!A703</f>
        <v>43327</v>
      </c>
      <c r="B703" s="2">
        <f>RSI!B703</f>
        <v>53.2851</v>
      </c>
      <c r="C703" s="2">
        <f>RSI!I703</f>
        <v>29.740833679326286</v>
      </c>
      <c r="D703" s="2">
        <f>MACD!E703</f>
        <v>0.37774435889805602</v>
      </c>
      <c r="E703" s="2">
        <f>MACD!F703</f>
        <v>0.12608339620664988</v>
      </c>
      <c r="F703" s="2">
        <f>'Moving Avg'!D703</f>
        <v>53.2851</v>
      </c>
      <c r="G703" s="2">
        <f>'Moving Avg'!F703</f>
        <v>53.980905000000021</v>
      </c>
      <c r="H703" s="2">
        <f>'Moving Avg'!G703</f>
        <v>54.754997999999993</v>
      </c>
      <c r="I703" s="2">
        <f>'Moving Avg'!H703</f>
        <v>53.190912499999939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  <c r="M703" s="7">
        <f t="shared" si="100"/>
        <v>50</v>
      </c>
      <c r="N703" s="7">
        <f t="shared" si="101"/>
        <v>0</v>
      </c>
      <c r="O703" s="7">
        <f t="shared" si="102"/>
        <v>50</v>
      </c>
      <c r="P703" s="7">
        <f t="shared" si="103"/>
        <v>33</v>
      </c>
      <c r="Q703" s="8">
        <f t="shared" si="104"/>
        <v>29.95</v>
      </c>
      <c r="R703" s="8">
        <f t="shared" si="105"/>
        <v>35.75</v>
      </c>
      <c r="S703" s="8">
        <f t="shared" si="106"/>
        <v>34.85</v>
      </c>
      <c r="T703" s="8">
        <f t="shared" si="107"/>
        <v>33.25</v>
      </c>
      <c r="U703" s="7">
        <f t="shared" si="108"/>
        <v>33.516666666666673</v>
      </c>
      <c r="V703" s="7">
        <f t="shared" si="109"/>
        <v>33.450000000000003</v>
      </c>
    </row>
    <row r="704" spans="1:22" ht="13.5" x14ac:dyDescent="0.25">
      <c r="A704" s="3">
        <f>RSI!A704</f>
        <v>43328</v>
      </c>
      <c r="B704" s="2">
        <f>RSI!B704</f>
        <v>53.2851</v>
      </c>
      <c r="C704" s="2">
        <f>RSI!I704</f>
        <v>29.740833679326286</v>
      </c>
      <c r="D704" s="2">
        <f>MACD!E704</f>
        <v>0.45224812236462242</v>
      </c>
      <c r="E704" s="2">
        <f>MACD!F704</f>
        <v>0.19131634143824439</v>
      </c>
      <c r="F704" s="2">
        <f>'Moving Avg'!D704</f>
        <v>53.2851</v>
      </c>
      <c r="G704" s="2">
        <f>'Moving Avg'!F704</f>
        <v>53.949560000000019</v>
      </c>
      <c r="H704" s="2">
        <f>'Moving Avg'!G704</f>
        <v>54.654927999999998</v>
      </c>
      <c r="I704" s="2">
        <f>'Moving Avg'!H704</f>
        <v>53.176389499999935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  <c r="M704" s="7">
        <f t="shared" si="100"/>
        <v>50</v>
      </c>
      <c r="N704" s="7">
        <f t="shared" si="101"/>
        <v>0</v>
      </c>
      <c r="O704" s="7">
        <f t="shared" si="102"/>
        <v>50</v>
      </c>
      <c r="P704" s="7">
        <f t="shared" si="103"/>
        <v>33</v>
      </c>
      <c r="Q704" s="8">
        <f t="shared" si="104"/>
        <v>29.95</v>
      </c>
      <c r="R704" s="8">
        <f t="shared" si="105"/>
        <v>35.75</v>
      </c>
      <c r="S704" s="8">
        <f t="shared" si="106"/>
        <v>34.85</v>
      </c>
      <c r="T704" s="8">
        <f t="shared" si="107"/>
        <v>33.25</v>
      </c>
      <c r="U704" s="7">
        <f t="shared" si="108"/>
        <v>33.516666666666673</v>
      </c>
      <c r="V704" s="7">
        <f t="shared" si="109"/>
        <v>33.450000000000003</v>
      </c>
    </row>
    <row r="705" spans="1:22" ht="13.5" x14ac:dyDescent="0.25">
      <c r="A705" s="3">
        <f>RSI!A705</f>
        <v>43329</v>
      </c>
      <c r="B705" s="2">
        <f>RSI!B705</f>
        <v>53.2851</v>
      </c>
      <c r="C705" s="2">
        <f>RSI!I705</f>
        <v>29.740833679326272</v>
      </c>
      <c r="D705" s="2">
        <f>MACD!E705</f>
        <v>0.51975337154937051</v>
      </c>
      <c r="E705" s="2">
        <f>MACD!F705</f>
        <v>0.25700374746046961</v>
      </c>
      <c r="F705" s="2">
        <f>'Moving Avg'!D705</f>
        <v>53.2851</v>
      </c>
      <c r="G705" s="2">
        <f>'Moving Avg'!F705</f>
        <v>53.918215000000018</v>
      </c>
      <c r="H705" s="2">
        <f>'Moving Avg'!G705</f>
        <v>54.554858000000003</v>
      </c>
      <c r="I705" s="2">
        <f>'Moving Avg'!H705</f>
        <v>53.161866499999931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  <c r="M705" s="7">
        <f t="shared" si="100"/>
        <v>50</v>
      </c>
      <c r="N705" s="7">
        <f t="shared" si="101"/>
        <v>0</v>
      </c>
      <c r="O705" s="7">
        <f t="shared" si="102"/>
        <v>50</v>
      </c>
      <c r="P705" s="7">
        <f t="shared" si="103"/>
        <v>33</v>
      </c>
      <c r="Q705" s="8">
        <f t="shared" si="104"/>
        <v>29.95</v>
      </c>
      <c r="R705" s="8">
        <f t="shared" si="105"/>
        <v>35.75</v>
      </c>
      <c r="S705" s="8">
        <f t="shared" si="106"/>
        <v>34.85</v>
      </c>
      <c r="T705" s="8">
        <f t="shared" si="107"/>
        <v>33.25</v>
      </c>
      <c r="U705" s="7">
        <f t="shared" si="108"/>
        <v>33.516666666666673</v>
      </c>
      <c r="V705" s="7">
        <f t="shared" si="109"/>
        <v>33.450000000000003</v>
      </c>
    </row>
    <row r="706" spans="1:22" ht="13.5" x14ac:dyDescent="0.25">
      <c r="A706" s="3">
        <f>RSI!A706</f>
        <v>43332</v>
      </c>
      <c r="B706" s="2">
        <f>RSI!B706</f>
        <v>52.658200000000001</v>
      </c>
      <c r="C706" s="2">
        <f>RSI!I706</f>
        <v>21.56653366588921</v>
      </c>
      <c r="D706" s="2">
        <f>MACD!E706</f>
        <v>0.62744320072204829</v>
      </c>
      <c r="E706" s="2">
        <f>MACD!F706</f>
        <v>0.33109163811278536</v>
      </c>
      <c r="F706" s="2">
        <f>'Moving Avg'!D706</f>
        <v>53.159720000000007</v>
      </c>
      <c r="G706" s="2">
        <f>'Moving Avg'!F706</f>
        <v>53.824185000000021</v>
      </c>
      <c r="H706" s="2">
        <f>'Moving Avg'!G706</f>
        <v>54.442250000000001</v>
      </c>
      <c r="I706" s="2">
        <f>'Moving Avg'!H706</f>
        <v>53.144208999999925</v>
      </c>
      <c r="J706" s="5" t="str">
        <f>OBV!F706</f>
        <v>BEARISH</v>
      </c>
      <c r="K706" s="5" t="str">
        <f>OBV!G706</f>
        <v>NEUTRAL</v>
      </c>
      <c r="L706" s="5" t="str">
        <f>OBV!H706</f>
        <v>CONFIRMED BEARISH</v>
      </c>
      <c r="M706" s="7">
        <f t="shared" ref="M706:M769" si="110">IF(C706&lt;30,50, IF(C706&gt;70, 0, 25))</f>
        <v>50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16.5</v>
      </c>
      <c r="Q706" s="8">
        <f t="shared" si="104"/>
        <v>27.475000000000001</v>
      </c>
      <c r="R706" s="8">
        <f t="shared" si="105"/>
        <v>31.625</v>
      </c>
      <c r="S706" s="8">
        <f t="shared" si="106"/>
        <v>27.425000000000001</v>
      </c>
      <c r="T706" s="8">
        <f t="shared" si="107"/>
        <v>29.125</v>
      </c>
      <c r="U706" s="7">
        <f t="shared" si="108"/>
        <v>28.841666666666669</v>
      </c>
      <c r="V706" s="7">
        <f t="shared" si="109"/>
        <v>28.912500000000001</v>
      </c>
    </row>
    <row r="707" spans="1:22" ht="13.5" x14ac:dyDescent="0.25">
      <c r="A707" s="3">
        <f>RSI!A707</f>
        <v>43335</v>
      </c>
      <c r="B707" s="2">
        <f>RSI!B707</f>
        <v>52.658200000000001</v>
      </c>
      <c r="C707" s="2">
        <f>RSI!I707</f>
        <v>21.56653366588921</v>
      </c>
      <c r="D707" s="2">
        <f>MACD!E707</f>
        <v>0.53321964009411715</v>
      </c>
      <c r="E707" s="2">
        <f>MACD!F707</f>
        <v>0.37151723850905172</v>
      </c>
      <c r="F707" s="2">
        <f>'Moving Avg'!D707</f>
        <v>53.03434</v>
      </c>
      <c r="G707" s="2">
        <f>'Moving Avg'!F707</f>
        <v>53.758365000000012</v>
      </c>
      <c r="H707" s="2">
        <f>'Moving Avg'!G707</f>
        <v>54.329642000000007</v>
      </c>
      <c r="I707" s="2">
        <f>'Moving Avg'!H707</f>
        <v>53.12655149999992</v>
      </c>
      <c r="J707" s="5" t="str">
        <f>OBV!F707</f>
        <v>BEARISH</v>
      </c>
      <c r="K707" s="5" t="str">
        <f>OBV!G707</f>
        <v>NEUTRAL</v>
      </c>
      <c r="L707" s="5" t="str">
        <f>OBV!H707</f>
        <v>CONFIRMED BEARISH</v>
      </c>
      <c r="M707" s="7">
        <f t="shared" si="110"/>
        <v>50</v>
      </c>
      <c r="N707" s="7">
        <f t="shared" si="111"/>
        <v>0</v>
      </c>
      <c r="O707" s="7">
        <f t="shared" si="112"/>
        <v>0</v>
      </c>
      <c r="P707" s="7">
        <f t="shared" si="113"/>
        <v>16.5</v>
      </c>
      <c r="Q707" s="8">
        <f t="shared" ref="Q707:Q770" si="114">0.35*M707+N707*0.35+O707*0.15+P707*0.15</f>
        <v>19.975000000000001</v>
      </c>
      <c r="R707" s="8">
        <f t="shared" ref="R707:R770" si="115">M707*0.2+N707*0.2+O707*0.35+P707*0.25</f>
        <v>14.125</v>
      </c>
      <c r="S707" s="8">
        <f t="shared" ref="S707:S770" si="116">M707*0.15+N707*0.15+O707*0.25+P707*0.45</f>
        <v>14.925000000000001</v>
      </c>
      <c r="T707" s="8">
        <f t="shared" ref="T707:T770" si="117">0.25*SUM(M707:P707)</f>
        <v>16.625</v>
      </c>
      <c r="U707" s="7">
        <f t="shared" ref="U707:U770" si="118">SUM(Q707:S707)/3</f>
        <v>16.341666666666669</v>
      </c>
      <c r="V707" s="7">
        <f t="shared" ref="V707:V770" si="119">SUM(Q707:T707)/4</f>
        <v>16.412500000000001</v>
      </c>
    </row>
    <row r="708" spans="1:22" ht="13.5" x14ac:dyDescent="0.25">
      <c r="A708" s="3">
        <f>RSI!A708</f>
        <v>43336</v>
      </c>
      <c r="B708" s="2">
        <f>RSI!B708</f>
        <v>52.658200000000001</v>
      </c>
      <c r="C708" s="2">
        <f>RSI!I708</f>
        <v>21.56653366588921</v>
      </c>
      <c r="D708" s="2">
        <f>MACD!E708</f>
        <v>0.46046534455834376</v>
      </c>
      <c r="E708" s="2">
        <f>MACD!F708</f>
        <v>0.3893068597189101</v>
      </c>
      <c r="F708" s="2">
        <f>'Moving Avg'!D708</f>
        <v>52.90896</v>
      </c>
      <c r="G708" s="2">
        <f>'Moving Avg'!F708</f>
        <v>53.692545000000017</v>
      </c>
      <c r="H708" s="2">
        <f>'Moving Avg'!G708</f>
        <v>54.217034000000012</v>
      </c>
      <c r="I708" s="2">
        <f>'Moving Avg'!H708</f>
        <v>53.108893999999928</v>
      </c>
      <c r="J708" s="5" t="str">
        <f>OBV!F708</f>
        <v>BEARISH</v>
      </c>
      <c r="K708" s="5" t="str">
        <f>OBV!G708</f>
        <v>NEUTRAL</v>
      </c>
      <c r="L708" s="5" t="str">
        <f>OBV!H708</f>
        <v>CONFIRMED BEARISH</v>
      </c>
      <c r="M708" s="7">
        <f t="shared" si="110"/>
        <v>50</v>
      </c>
      <c r="N708" s="7">
        <f t="shared" si="111"/>
        <v>0</v>
      </c>
      <c r="O708" s="7">
        <f t="shared" si="112"/>
        <v>0</v>
      </c>
      <c r="P708" s="7">
        <f t="shared" si="113"/>
        <v>16.5</v>
      </c>
      <c r="Q708" s="8">
        <f t="shared" si="114"/>
        <v>19.975000000000001</v>
      </c>
      <c r="R708" s="8">
        <f t="shared" si="115"/>
        <v>14.125</v>
      </c>
      <c r="S708" s="8">
        <f t="shared" si="116"/>
        <v>14.925000000000001</v>
      </c>
      <c r="T708" s="8">
        <f t="shared" si="117"/>
        <v>16.625</v>
      </c>
      <c r="U708" s="7">
        <f t="shared" si="118"/>
        <v>16.341666666666669</v>
      </c>
      <c r="V708" s="7">
        <f t="shared" si="119"/>
        <v>16.412500000000001</v>
      </c>
    </row>
    <row r="709" spans="1:22" ht="13.5" x14ac:dyDescent="0.25">
      <c r="A709" s="3">
        <f>RSI!A709</f>
        <v>43339</v>
      </c>
      <c r="B709" s="2">
        <f>RSI!B709</f>
        <v>52.658200000000001</v>
      </c>
      <c r="C709" s="2">
        <f>RSI!I709</f>
        <v>21.56653366588921</v>
      </c>
      <c r="D709" s="2">
        <f>MACD!E709</f>
        <v>0.40536080709232891</v>
      </c>
      <c r="E709" s="2">
        <f>MACD!F709</f>
        <v>0.39251764919359389</v>
      </c>
      <c r="F709" s="2">
        <f>'Moving Avg'!D709</f>
        <v>52.783579999999994</v>
      </c>
      <c r="G709" s="2">
        <f>'Moving Avg'!F709</f>
        <v>53.598515000000006</v>
      </c>
      <c r="H709" s="2">
        <f>'Moving Avg'!G709</f>
        <v>54.104426000000004</v>
      </c>
      <c r="I709" s="2">
        <f>'Moving Avg'!H709</f>
        <v>53.091236499999944</v>
      </c>
      <c r="J709" s="5" t="str">
        <f>OBV!F709</f>
        <v>BEARISH</v>
      </c>
      <c r="K709" s="5" t="str">
        <f>OBV!G709</f>
        <v>NEUTRAL</v>
      </c>
      <c r="L709" s="5" t="str">
        <f>OBV!H709</f>
        <v>CONFIRMED BEARISH</v>
      </c>
      <c r="M709" s="7">
        <f t="shared" si="110"/>
        <v>50</v>
      </c>
      <c r="N709" s="7">
        <f t="shared" si="111"/>
        <v>0</v>
      </c>
      <c r="O709" s="7">
        <f t="shared" si="112"/>
        <v>0</v>
      </c>
      <c r="P709" s="7">
        <f t="shared" si="113"/>
        <v>16.5</v>
      </c>
      <c r="Q709" s="8">
        <f t="shared" si="114"/>
        <v>19.975000000000001</v>
      </c>
      <c r="R709" s="8">
        <f t="shared" si="115"/>
        <v>14.125</v>
      </c>
      <c r="S709" s="8">
        <f t="shared" si="116"/>
        <v>14.925000000000001</v>
      </c>
      <c r="T709" s="8">
        <f t="shared" si="117"/>
        <v>16.625</v>
      </c>
      <c r="U709" s="7">
        <f t="shared" si="118"/>
        <v>16.341666666666669</v>
      </c>
      <c r="V709" s="7">
        <f t="shared" si="119"/>
        <v>16.412500000000001</v>
      </c>
    </row>
    <row r="710" spans="1:22" ht="13.5" x14ac:dyDescent="0.25">
      <c r="A710" s="3">
        <f>RSI!A710</f>
        <v>43340</v>
      </c>
      <c r="B710" s="2">
        <f>RSI!B710</f>
        <v>52.658200000000001</v>
      </c>
      <c r="C710" s="2">
        <f>RSI!I710</f>
        <v>21.56653366588921</v>
      </c>
      <c r="D710" s="2">
        <f>MACD!E710</f>
        <v>0.36471239959511337</v>
      </c>
      <c r="E710" s="2">
        <f>MACD!F710</f>
        <v>0.38695659927389781</v>
      </c>
      <c r="F710" s="2">
        <f>'Moving Avg'!D710</f>
        <v>52.658200000000001</v>
      </c>
      <c r="G710" s="2">
        <f>'Moving Avg'!F710</f>
        <v>53.50448500000001</v>
      </c>
      <c r="H710" s="2">
        <f>'Moving Avg'!G710</f>
        <v>53.991818000000002</v>
      </c>
      <c r="I710" s="2">
        <f>'Moving Avg'!H710</f>
        <v>53.073578999999945</v>
      </c>
      <c r="J710" s="5" t="str">
        <f>OBV!F710</f>
        <v>BEARISH</v>
      </c>
      <c r="K710" s="5" t="str">
        <f>OBV!G710</f>
        <v>NEUTRAL</v>
      </c>
      <c r="L710" s="5" t="str">
        <f>OBV!H710</f>
        <v>CONFIRMED BEARISH</v>
      </c>
      <c r="M710" s="7">
        <f t="shared" si="110"/>
        <v>50</v>
      </c>
      <c r="N710" s="7">
        <f t="shared" si="111"/>
        <v>100</v>
      </c>
      <c r="O710" s="7">
        <f t="shared" si="112"/>
        <v>0</v>
      </c>
      <c r="P710" s="7">
        <f t="shared" si="113"/>
        <v>16.5</v>
      </c>
      <c r="Q710" s="8">
        <f t="shared" si="114"/>
        <v>54.975000000000001</v>
      </c>
      <c r="R710" s="8">
        <f t="shared" si="115"/>
        <v>34.125</v>
      </c>
      <c r="S710" s="8">
        <f t="shared" si="116"/>
        <v>29.925000000000001</v>
      </c>
      <c r="T710" s="8">
        <f t="shared" si="117"/>
        <v>41.625</v>
      </c>
      <c r="U710" s="7">
        <f t="shared" si="118"/>
        <v>39.674999999999997</v>
      </c>
      <c r="V710" s="7">
        <f t="shared" si="119"/>
        <v>40.162499999999994</v>
      </c>
    </row>
    <row r="711" spans="1:22" ht="13.5" x14ac:dyDescent="0.25">
      <c r="A711" s="3">
        <f>RSI!A711</f>
        <v>43341</v>
      </c>
      <c r="B711" s="2">
        <f>RSI!B711</f>
        <v>53.2851</v>
      </c>
      <c r="C711" s="2">
        <f>RSI!I711</f>
        <v>43.901014408520751</v>
      </c>
      <c r="D711" s="2">
        <f>MACD!E711</f>
        <v>0.28941621252926097</v>
      </c>
      <c r="E711" s="2">
        <f>MACD!F711</f>
        <v>0.36744852192497046</v>
      </c>
      <c r="F711" s="2">
        <f>'Moving Avg'!D711</f>
        <v>52.783580000000008</v>
      </c>
      <c r="G711" s="2">
        <f>'Moving Avg'!F711</f>
        <v>53.441800000000001</v>
      </c>
      <c r="H711" s="2">
        <f>'Moving Avg'!G711</f>
        <v>53.924132</v>
      </c>
      <c r="I711" s="2">
        <f>'Moving Avg'!H711</f>
        <v>53.059055999999934</v>
      </c>
      <c r="J711" s="5" t="str">
        <f>OBV!F711</f>
        <v>BULLISH</v>
      </c>
      <c r="K711" s="5" t="str">
        <f>OBV!G711</f>
        <v>WEAK</v>
      </c>
      <c r="L711" s="5" t="str">
        <f>OBV!H711</f>
        <v>CONFIRMED BULLISH</v>
      </c>
      <c r="M711" s="7">
        <f t="shared" si="110"/>
        <v>25</v>
      </c>
      <c r="N711" s="7">
        <f t="shared" si="111"/>
        <v>100</v>
      </c>
      <c r="O711" s="7">
        <f t="shared" si="112"/>
        <v>0</v>
      </c>
      <c r="P711" s="7">
        <f t="shared" si="113"/>
        <v>67</v>
      </c>
      <c r="Q711" s="8">
        <f t="shared" si="114"/>
        <v>53.8</v>
      </c>
      <c r="R711" s="8">
        <f t="shared" si="115"/>
        <v>41.75</v>
      </c>
      <c r="S711" s="8">
        <f t="shared" si="116"/>
        <v>48.900000000000006</v>
      </c>
      <c r="T711" s="8">
        <f t="shared" si="117"/>
        <v>48</v>
      </c>
      <c r="U711" s="7">
        <f t="shared" si="118"/>
        <v>48.15</v>
      </c>
      <c r="V711" s="7">
        <f t="shared" si="119"/>
        <v>48.112499999999997</v>
      </c>
    </row>
    <row r="712" spans="1:22" ht="13.5" x14ac:dyDescent="0.25">
      <c r="A712" s="3">
        <f>RSI!A712</f>
        <v>43342</v>
      </c>
      <c r="B712" s="2">
        <f>RSI!B712</f>
        <v>53.2851</v>
      </c>
      <c r="C712" s="2">
        <f>RSI!I712</f>
        <v>43.901014408520759</v>
      </c>
      <c r="D712" s="2">
        <f>MACD!E712</f>
        <v>0.22712528291892653</v>
      </c>
      <c r="E712" s="2">
        <f>MACD!F712</f>
        <v>0.3393838741237617</v>
      </c>
      <c r="F712" s="2">
        <f>'Moving Avg'!D712</f>
        <v>52.90896</v>
      </c>
      <c r="G712" s="2">
        <f>'Moving Avg'!F712</f>
        <v>53.379114999999999</v>
      </c>
      <c r="H712" s="2">
        <f>'Moving Avg'!G712</f>
        <v>53.890388000000002</v>
      </c>
      <c r="I712" s="2">
        <f>'Moving Avg'!H712</f>
        <v>53.044532999999937</v>
      </c>
      <c r="J712" s="5" t="str">
        <f>OBV!F712</f>
        <v>BULLISH</v>
      </c>
      <c r="K712" s="5" t="str">
        <f>OBV!G712</f>
        <v>WEAK</v>
      </c>
      <c r="L712" s="5" t="str">
        <f>OBV!H712</f>
        <v>CONFIRMED BULLISH</v>
      </c>
      <c r="M712" s="7">
        <f t="shared" si="110"/>
        <v>25</v>
      </c>
      <c r="N712" s="7">
        <f t="shared" si="111"/>
        <v>100</v>
      </c>
      <c r="O712" s="7">
        <f t="shared" si="112"/>
        <v>0</v>
      </c>
      <c r="P712" s="7">
        <f t="shared" si="113"/>
        <v>67</v>
      </c>
      <c r="Q712" s="8">
        <f t="shared" si="114"/>
        <v>53.8</v>
      </c>
      <c r="R712" s="8">
        <f t="shared" si="115"/>
        <v>41.75</v>
      </c>
      <c r="S712" s="8">
        <f t="shared" si="116"/>
        <v>48.900000000000006</v>
      </c>
      <c r="T712" s="8">
        <f t="shared" si="117"/>
        <v>48</v>
      </c>
      <c r="U712" s="7">
        <f t="shared" si="118"/>
        <v>48.15</v>
      </c>
      <c r="V712" s="7">
        <f t="shared" si="119"/>
        <v>48.112499999999997</v>
      </c>
    </row>
    <row r="713" spans="1:22" ht="13.5" x14ac:dyDescent="0.25">
      <c r="A713" s="3">
        <f>RSI!A713</f>
        <v>43343</v>
      </c>
      <c r="B713" s="2">
        <f>RSI!B713</f>
        <v>53.911999999999999</v>
      </c>
      <c r="C713" s="2">
        <f>RSI!I713</f>
        <v>57.828262510817346</v>
      </c>
      <c r="D713" s="2">
        <f>MACD!E713</f>
        <v>0.12929648868953336</v>
      </c>
      <c r="E713" s="2">
        <f>MACD!F713</f>
        <v>0.29736639703691603</v>
      </c>
      <c r="F713" s="2">
        <f>'Moving Avg'!D713</f>
        <v>53.159719999999993</v>
      </c>
      <c r="G713" s="2">
        <f>'Moving Avg'!F713</f>
        <v>53.347774999999999</v>
      </c>
      <c r="H713" s="2">
        <f>'Moving Avg'!G713</f>
        <v>53.903554000000007</v>
      </c>
      <c r="I713" s="2">
        <f>'Moving Avg'!H713</f>
        <v>53.033144499999942</v>
      </c>
      <c r="J713" s="5" t="str">
        <f>OBV!F713</f>
        <v>BULLISH</v>
      </c>
      <c r="K713" s="5" t="str">
        <f>OBV!G713</f>
        <v>WEAK</v>
      </c>
      <c r="L713" s="5" t="str">
        <f>OBV!H713</f>
        <v>CONFIRMED BULLISH</v>
      </c>
      <c r="M713" s="7">
        <f t="shared" si="110"/>
        <v>25</v>
      </c>
      <c r="N713" s="7">
        <f t="shared" si="111"/>
        <v>100</v>
      </c>
      <c r="O713" s="7">
        <f t="shared" si="112"/>
        <v>50</v>
      </c>
      <c r="P713" s="7">
        <f t="shared" si="113"/>
        <v>67</v>
      </c>
      <c r="Q713" s="8">
        <f t="shared" si="114"/>
        <v>61.3</v>
      </c>
      <c r="R713" s="8">
        <f t="shared" si="115"/>
        <v>59.25</v>
      </c>
      <c r="S713" s="8">
        <f t="shared" si="116"/>
        <v>61.400000000000006</v>
      </c>
      <c r="T713" s="8">
        <f t="shared" si="117"/>
        <v>60.5</v>
      </c>
      <c r="U713" s="7">
        <f t="shared" si="118"/>
        <v>60.65</v>
      </c>
      <c r="V713" s="7">
        <f t="shared" si="119"/>
        <v>60.612499999999997</v>
      </c>
    </row>
    <row r="714" spans="1:22" ht="13.5" x14ac:dyDescent="0.25">
      <c r="A714" s="3">
        <f>RSI!A714</f>
        <v>43346</v>
      </c>
      <c r="B714" s="2">
        <f>RSI!B714</f>
        <v>55.165700000000001</v>
      </c>
      <c r="C714" s="2">
        <f>RSI!I714</f>
        <v>72.520747554740268</v>
      </c>
      <c r="D714" s="2">
        <f>MACD!E714</f>
        <v>-4.8834292985226568E-2</v>
      </c>
      <c r="E714" s="2">
        <f>MACD!F714</f>
        <v>0.22812625903248751</v>
      </c>
      <c r="F714" s="2">
        <f>'Moving Avg'!D714</f>
        <v>53.66122</v>
      </c>
      <c r="G714" s="2">
        <f>'Moving Avg'!F714</f>
        <v>53.37912</v>
      </c>
      <c r="H714" s="2">
        <f>'Moving Avg'!G714</f>
        <v>53.941918000000008</v>
      </c>
      <c r="I714" s="2">
        <f>'Moving Avg'!H714</f>
        <v>53.028024499999944</v>
      </c>
      <c r="J714" s="5" t="str">
        <f>OBV!F714</f>
        <v>BULLISH</v>
      </c>
      <c r="K714" s="5" t="str">
        <f>OBV!G714</f>
        <v>WEAK</v>
      </c>
      <c r="L714" s="5" t="str">
        <f>OBV!H714</f>
        <v>CONFIRMED BULLISH</v>
      </c>
      <c r="M714" s="7">
        <f t="shared" si="110"/>
        <v>0</v>
      </c>
      <c r="N714" s="7">
        <f t="shared" si="111"/>
        <v>100</v>
      </c>
      <c r="O714" s="7">
        <f t="shared" si="112"/>
        <v>50</v>
      </c>
      <c r="P714" s="7">
        <f t="shared" si="113"/>
        <v>67</v>
      </c>
      <c r="Q714" s="8">
        <f t="shared" si="114"/>
        <v>52.55</v>
      </c>
      <c r="R714" s="8">
        <f t="shared" si="115"/>
        <v>54.25</v>
      </c>
      <c r="S714" s="8">
        <f t="shared" si="116"/>
        <v>57.650000000000006</v>
      </c>
      <c r="T714" s="8">
        <f t="shared" si="117"/>
        <v>54.25</v>
      </c>
      <c r="U714" s="7">
        <f t="shared" si="118"/>
        <v>54.816666666666663</v>
      </c>
      <c r="V714" s="7">
        <f t="shared" si="119"/>
        <v>54.674999999999997</v>
      </c>
    </row>
    <row r="715" spans="1:22" ht="13.5" x14ac:dyDescent="0.25">
      <c r="A715" s="3">
        <f>RSI!A715</f>
        <v>43347</v>
      </c>
      <c r="B715" s="2">
        <f>RSI!B715</f>
        <v>55.165700000000001</v>
      </c>
      <c r="C715" s="2">
        <f>RSI!I715</f>
        <v>72.520747554740268</v>
      </c>
      <c r="D715" s="2">
        <f>MACD!E715</f>
        <v>-0.20927026959097361</v>
      </c>
      <c r="E715" s="2">
        <f>MACD!F715</f>
        <v>0.14064695330779531</v>
      </c>
      <c r="F715" s="2">
        <f>'Moving Avg'!D715</f>
        <v>54.16272</v>
      </c>
      <c r="G715" s="2">
        <f>'Moving Avg'!F715</f>
        <v>53.410465000000002</v>
      </c>
      <c r="H715" s="2">
        <f>'Moving Avg'!G715</f>
        <v>53.980158000000003</v>
      </c>
      <c r="I715" s="2">
        <f>'Moving Avg'!H715</f>
        <v>53.022904499999939</v>
      </c>
      <c r="J715" s="5" t="str">
        <f>OBV!F715</f>
        <v>BULLISH</v>
      </c>
      <c r="K715" s="5" t="str">
        <f>OBV!G715</f>
        <v>WEAK</v>
      </c>
      <c r="L715" s="5" t="str">
        <f>OBV!H715</f>
        <v>CONFIRMED BULLISH</v>
      </c>
      <c r="M715" s="7">
        <f t="shared" si="110"/>
        <v>0</v>
      </c>
      <c r="N715" s="7">
        <f t="shared" si="111"/>
        <v>100</v>
      </c>
      <c r="O715" s="7">
        <f t="shared" si="112"/>
        <v>50</v>
      </c>
      <c r="P715" s="7">
        <f t="shared" si="113"/>
        <v>67</v>
      </c>
      <c r="Q715" s="8">
        <f t="shared" si="114"/>
        <v>52.55</v>
      </c>
      <c r="R715" s="8">
        <f t="shared" si="115"/>
        <v>54.25</v>
      </c>
      <c r="S715" s="8">
        <f t="shared" si="116"/>
        <v>57.650000000000006</v>
      </c>
      <c r="T715" s="8">
        <f t="shared" si="117"/>
        <v>54.25</v>
      </c>
      <c r="U715" s="7">
        <f t="shared" si="118"/>
        <v>54.816666666666663</v>
      </c>
      <c r="V715" s="7">
        <f t="shared" si="119"/>
        <v>54.674999999999997</v>
      </c>
    </row>
    <row r="716" spans="1:22" ht="13.5" x14ac:dyDescent="0.25">
      <c r="A716" s="3">
        <f>RSI!A716</f>
        <v>43348</v>
      </c>
      <c r="B716" s="2">
        <f>RSI!B716</f>
        <v>55.165700000000001</v>
      </c>
      <c r="C716" s="2">
        <f>RSI!I716</f>
        <v>72.520747554740268</v>
      </c>
      <c r="D716" s="2">
        <f>MACD!E716</f>
        <v>-0.45046061856025688</v>
      </c>
      <c r="E716" s="2">
        <f>MACD!F716</f>
        <v>2.242543893418486E-2</v>
      </c>
      <c r="F716" s="2">
        <f>'Moving Avg'!D716</f>
        <v>54.538840000000008</v>
      </c>
      <c r="G716" s="2">
        <f>'Moving Avg'!F716</f>
        <v>53.441809999999997</v>
      </c>
      <c r="H716" s="2">
        <f>'Moving Avg'!G716</f>
        <v>54.018398000000005</v>
      </c>
      <c r="I716" s="2">
        <f>'Moving Avg'!H716</f>
        <v>53.017814499999943</v>
      </c>
      <c r="J716" s="5" t="str">
        <f>OBV!F716</f>
        <v>BULLISH</v>
      </c>
      <c r="K716" s="5" t="str">
        <f>OBV!G716</f>
        <v>WEAK</v>
      </c>
      <c r="L716" s="5" t="str">
        <f>OBV!H716</f>
        <v>CONFIRMED BULLISH</v>
      </c>
      <c r="M716" s="7">
        <f t="shared" si="110"/>
        <v>0</v>
      </c>
      <c r="N716" s="7">
        <f t="shared" si="111"/>
        <v>100</v>
      </c>
      <c r="O716" s="7">
        <f t="shared" si="112"/>
        <v>50</v>
      </c>
      <c r="P716" s="7">
        <f t="shared" si="113"/>
        <v>67</v>
      </c>
      <c r="Q716" s="8">
        <f t="shared" si="114"/>
        <v>52.55</v>
      </c>
      <c r="R716" s="8">
        <f t="shared" si="115"/>
        <v>54.25</v>
      </c>
      <c r="S716" s="8">
        <f t="shared" si="116"/>
        <v>57.650000000000006</v>
      </c>
      <c r="T716" s="8">
        <f t="shared" si="117"/>
        <v>54.25</v>
      </c>
      <c r="U716" s="7">
        <f t="shared" si="118"/>
        <v>54.816666666666663</v>
      </c>
      <c r="V716" s="7">
        <f t="shared" si="119"/>
        <v>54.674999999999997</v>
      </c>
    </row>
    <row r="717" spans="1:22" ht="13.5" x14ac:dyDescent="0.25">
      <c r="A717" s="3">
        <f>RSI!A717</f>
        <v>43349</v>
      </c>
      <c r="B717" s="2">
        <f>RSI!B717</f>
        <v>55.165700000000001</v>
      </c>
      <c r="C717" s="2">
        <f>RSI!I717</f>
        <v>72.520747554740268</v>
      </c>
      <c r="D717" s="2">
        <f>MACD!E717</f>
        <v>-0.66286946041869044</v>
      </c>
      <c r="E717" s="2">
        <f>MACD!F717</f>
        <v>-0.11463354093639021</v>
      </c>
      <c r="F717" s="2">
        <f>'Moving Avg'!D717</f>
        <v>54.914960000000008</v>
      </c>
      <c r="G717" s="2">
        <f>'Moving Avg'!F717</f>
        <v>53.535840000000007</v>
      </c>
      <c r="H717" s="2">
        <f>'Moving Avg'!G717</f>
        <v>54.056638</v>
      </c>
      <c r="I717" s="2">
        <f>'Moving Avg'!H717</f>
        <v>53.012724499999941</v>
      </c>
      <c r="J717" s="5" t="str">
        <f>OBV!F717</f>
        <v>BULLISH</v>
      </c>
      <c r="K717" s="5" t="str">
        <f>OBV!G717</f>
        <v>WEAK</v>
      </c>
      <c r="L717" s="5" t="str">
        <f>OBV!H717</f>
        <v>CONFIRMED BULLISH</v>
      </c>
      <c r="M717" s="7">
        <f t="shared" si="110"/>
        <v>0</v>
      </c>
      <c r="N717" s="7">
        <f t="shared" si="111"/>
        <v>100</v>
      </c>
      <c r="O717" s="7">
        <f t="shared" si="112"/>
        <v>50</v>
      </c>
      <c r="P717" s="7">
        <f t="shared" si="113"/>
        <v>67</v>
      </c>
      <c r="Q717" s="8">
        <f t="shared" si="114"/>
        <v>52.55</v>
      </c>
      <c r="R717" s="8">
        <f t="shared" si="115"/>
        <v>54.25</v>
      </c>
      <c r="S717" s="8">
        <f t="shared" si="116"/>
        <v>57.650000000000006</v>
      </c>
      <c r="T717" s="8">
        <f t="shared" si="117"/>
        <v>54.25</v>
      </c>
      <c r="U717" s="7">
        <f t="shared" si="118"/>
        <v>54.816666666666663</v>
      </c>
      <c r="V717" s="7">
        <f t="shared" si="119"/>
        <v>54.674999999999997</v>
      </c>
    </row>
    <row r="718" spans="1:22" ht="13.5" x14ac:dyDescent="0.25">
      <c r="A718" s="3">
        <f>RSI!A718</f>
        <v>43350</v>
      </c>
      <c r="B718" s="2">
        <f>RSI!B718</f>
        <v>55.165700000000001</v>
      </c>
      <c r="C718" s="2">
        <f>RSI!I718</f>
        <v>72.520747554740268</v>
      </c>
      <c r="D718" s="2">
        <f>MACD!E718</f>
        <v>-0.85030807486141669</v>
      </c>
      <c r="E718" s="2">
        <f>MACD!F718</f>
        <v>-0.26176844772139551</v>
      </c>
      <c r="F718" s="2">
        <f>'Moving Avg'!D718</f>
        <v>55.165700000000001</v>
      </c>
      <c r="G718" s="2">
        <f>'Moving Avg'!F718</f>
        <v>53.629870000000004</v>
      </c>
      <c r="H718" s="2">
        <f>'Moving Avg'!G718</f>
        <v>54.094878000000008</v>
      </c>
      <c r="I718" s="2">
        <f>'Moving Avg'!H718</f>
        <v>53.007634499999931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  <c r="M718" s="7">
        <f t="shared" si="110"/>
        <v>0</v>
      </c>
      <c r="N718" s="7">
        <f t="shared" si="111"/>
        <v>100</v>
      </c>
      <c r="O718" s="7">
        <f t="shared" si="112"/>
        <v>50</v>
      </c>
      <c r="P718" s="7">
        <f t="shared" si="113"/>
        <v>83.5</v>
      </c>
      <c r="Q718" s="8">
        <f t="shared" si="114"/>
        <v>55.024999999999999</v>
      </c>
      <c r="R718" s="8">
        <f t="shared" si="115"/>
        <v>58.375</v>
      </c>
      <c r="S718" s="8">
        <f t="shared" si="116"/>
        <v>65.075000000000003</v>
      </c>
      <c r="T718" s="8">
        <f t="shared" si="117"/>
        <v>58.375</v>
      </c>
      <c r="U718" s="7">
        <f t="shared" si="118"/>
        <v>59.491666666666674</v>
      </c>
      <c r="V718" s="7">
        <f t="shared" si="119"/>
        <v>59.212500000000006</v>
      </c>
    </row>
    <row r="719" spans="1:22" ht="13.5" x14ac:dyDescent="0.25">
      <c r="A719" s="3">
        <f>RSI!A719</f>
        <v>43353</v>
      </c>
      <c r="B719" s="2">
        <f>RSI!B719</f>
        <v>55.165700000000001</v>
      </c>
      <c r="C719" s="2">
        <f>RSI!I719</f>
        <v>72.520747554740268</v>
      </c>
      <c r="D719" s="2">
        <f>MACD!E719</f>
        <v>-1.0160470682298026</v>
      </c>
      <c r="E719" s="2">
        <f>MACD!F719</f>
        <v>-0.41262417182307698</v>
      </c>
      <c r="F719" s="2">
        <f>'Moving Avg'!D719</f>
        <v>55.165700000000001</v>
      </c>
      <c r="G719" s="2">
        <f>'Moving Avg'!F719</f>
        <v>53.723900000000015</v>
      </c>
      <c r="H719" s="2">
        <f>'Moving Avg'!G719</f>
        <v>54.132490000000004</v>
      </c>
      <c r="I719" s="2">
        <f>'Moving Avg'!H719</f>
        <v>53.002814499999928</v>
      </c>
      <c r="J719" s="5" t="str">
        <f>OBV!F719</f>
        <v>NEUTRAL</v>
      </c>
      <c r="K719" s="5" t="str">
        <f>OBV!G719</f>
        <v>NEUTRAL</v>
      </c>
      <c r="L719" s="5" t="str">
        <f>OBV!H719</f>
        <v>NEUTRAL</v>
      </c>
      <c r="M719" s="7">
        <f t="shared" si="110"/>
        <v>0</v>
      </c>
      <c r="N719" s="7">
        <f t="shared" si="111"/>
        <v>100</v>
      </c>
      <c r="O719" s="7">
        <f t="shared" si="112"/>
        <v>50</v>
      </c>
      <c r="P719" s="7">
        <f t="shared" si="113"/>
        <v>33</v>
      </c>
      <c r="Q719" s="8">
        <f t="shared" si="114"/>
        <v>47.45</v>
      </c>
      <c r="R719" s="8">
        <f t="shared" si="115"/>
        <v>45.75</v>
      </c>
      <c r="S719" s="8">
        <f t="shared" si="116"/>
        <v>42.35</v>
      </c>
      <c r="T719" s="8">
        <f t="shared" si="117"/>
        <v>45.75</v>
      </c>
      <c r="U719" s="7">
        <f t="shared" si="118"/>
        <v>45.183333333333337</v>
      </c>
      <c r="V719" s="7">
        <f t="shared" si="119"/>
        <v>45.325000000000003</v>
      </c>
    </row>
    <row r="720" spans="1:22" ht="13.5" x14ac:dyDescent="0.25">
      <c r="A720" s="3">
        <f>RSI!A720</f>
        <v>43355</v>
      </c>
      <c r="B720" s="2">
        <f>RSI!B720</f>
        <v>55.165700000000001</v>
      </c>
      <c r="C720" s="2">
        <f>RSI!I720</f>
        <v>72.520747554740268</v>
      </c>
      <c r="D720" s="2">
        <f>MACD!E720</f>
        <v>-1.1628961705186569</v>
      </c>
      <c r="E720" s="2">
        <f>MACD!F720</f>
        <v>-0.56267857156219292</v>
      </c>
      <c r="F720" s="2">
        <f>'Moving Avg'!D720</f>
        <v>55.165700000000001</v>
      </c>
      <c r="G720" s="2">
        <f>'Moving Avg'!F720</f>
        <v>53.817930000000011</v>
      </c>
      <c r="H720" s="2">
        <f>'Moving Avg'!G720</f>
        <v>54.138884000000019</v>
      </c>
      <c r="I720" s="2">
        <f>'Moving Avg'!H720</f>
        <v>52.997994499999933</v>
      </c>
      <c r="J720" s="5" t="str">
        <f>OBV!F720</f>
        <v>NEUTRAL</v>
      </c>
      <c r="K720" s="5" t="str">
        <f>OBV!G720</f>
        <v>NEUTRAL</v>
      </c>
      <c r="L720" s="5" t="str">
        <f>OBV!H720</f>
        <v>NEUTRAL</v>
      </c>
      <c r="M720" s="7">
        <f t="shared" si="110"/>
        <v>0</v>
      </c>
      <c r="N720" s="7">
        <f t="shared" si="111"/>
        <v>100</v>
      </c>
      <c r="O720" s="7">
        <f t="shared" si="112"/>
        <v>50</v>
      </c>
      <c r="P720" s="7">
        <f t="shared" si="113"/>
        <v>33</v>
      </c>
      <c r="Q720" s="8">
        <f t="shared" si="114"/>
        <v>47.45</v>
      </c>
      <c r="R720" s="8">
        <f t="shared" si="115"/>
        <v>45.75</v>
      </c>
      <c r="S720" s="8">
        <f t="shared" si="116"/>
        <v>42.35</v>
      </c>
      <c r="T720" s="8">
        <f t="shared" si="117"/>
        <v>45.75</v>
      </c>
      <c r="U720" s="7">
        <f t="shared" si="118"/>
        <v>45.183333333333337</v>
      </c>
      <c r="V720" s="7">
        <f t="shared" si="119"/>
        <v>45.325000000000003</v>
      </c>
    </row>
    <row r="721" spans="1:22" ht="13.5" x14ac:dyDescent="0.25">
      <c r="A721" s="3">
        <f>RSI!A721</f>
        <v>43356</v>
      </c>
      <c r="B721" s="2">
        <f>RSI!B721</f>
        <v>55.165700000000001</v>
      </c>
      <c r="C721" s="2">
        <f>RSI!I721</f>
        <v>72.520747554740268</v>
      </c>
      <c r="D721" s="2">
        <f>MACD!E721</f>
        <v>-1.1968258527048619</v>
      </c>
      <c r="E721" s="2">
        <f>MACD!F721</f>
        <v>-0.68950802779072673</v>
      </c>
      <c r="F721" s="2">
        <f>'Moving Avg'!D721</f>
        <v>55.165700000000001</v>
      </c>
      <c r="G721" s="2">
        <f>'Moving Avg'!F721</f>
        <v>53.911960000000008</v>
      </c>
      <c r="H721" s="2">
        <f>'Moving Avg'!G721</f>
        <v>54.145278000000019</v>
      </c>
      <c r="I721" s="2">
        <f>'Moving Avg'!H721</f>
        <v>52.993174499999931</v>
      </c>
      <c r="J721" s="5" t="str">
        <f>OBV!F721</f>
        <v>NEUTRAL</v>
      </c>
      <c r="K721" s="5" t="str">
        <f>OBV!G721</f>
        <v>NEUTRAL</v>
      </c>
      <c r="L721" s="5" t="str">
        <f>OBV!H721</f>
        <v>NEUTRAL</v>
      </c>
      <c r="M721" s="7">
        <f t="shared" si="110"/>
        <v>0</v>
      </c>
      <c r="N721" s="7">
        <f t="shared" si="111"/>
        <v>100</v>
      </c>
      <c r="O721" s="7">
        <f t="shared" si="112"/>
        <v>50</v>
      </c>
      <c r="P721" s="7">
        <f t="shared" si="113"/>
        <v>33</v>
      </c>
      <c r="Q721" s="8">
        <f t="shared" si="114"/>
        <v>47.45</v>
      </c>
      <c r="R721" s="8">
        <f t="shared" si="115"/>
        <v>45.75</v>
      </c>
      <c r="S721" s="8">
        <f t="shared" si="116"/>
        <v>42.35</v>
      </c>
      <c r="T721" s="8">
        <f t="shared" si="117"/>
        <v>45.75</v>
      </c>
      <c r="U721" s="7">
        <f t="shared" si="118"/>
        <v>45.183333333333337</v>
      </c>
      <c r="V721" s="7">
        <f t="shared" si="119"/>
        <v>45.325000000000003</v>
      </c>
    </row>
    <row r="722" spans="1:22" ht="13.5" x14ac:dyDescent="0.25">
      <c r="A722" s="3">
        <f>RSI!A722</f>
        <v>43357</v>
      </c>
      <c r="B722" s="2">
        <f>RSI!B722</f>
        <v>55.165700000000001</v>
      </c>
      <c r="C722" s="2">
        <f>RSI!I722</f>
        <v>72.520747554740268</v>
      </c>
      <c r="D722" s="2">
        <f>MACD!E722</f>
        <v>-1.231201235013657</v>
      </c>
      <c r="E722" s="2">
        <f>MACD!F722</f>
        <v>-0.79784666923531278</v>
      </c>
      <c r="F722" s="2">
        <f>'Moving Avg'!D722</f>
        <v>55.165700000000001</v>
      </c>
      <c r="G722" s="2">
        <f>'Moving Avg'!F722</f>
        <v>54.005990000000011</v>
      </c>
      <c r="H722" s="2">
        <f>'Moving Avg'!G722</f>
        <v>54.151672000000026</v>
      </c>
      <c r="I722" s="2">
        <f>'Moving Avg'!H722</f>
        <v>52.988354499999922</v>
      </c>
      <c r="J722" s="5" t="str">
        <f>OBV!F722</f>
        <v>NEUTRAL</v>
      </c>
      <c r="K722" s="5" t="str">
        <f>OBV!G722</f>
        <v>NEUTRAL</v>
      </c>
      <c r="L722" s="5" t="str">
        <f>OBV!H722</f>
        <v>NEUTRAL</v>
      </c>
      <c r="M722" s="7">
        <f t="shared" si="110"/>
        <v>0</v>
      </c>
      <c r="N722" s="7">
        <f t="shared" si="111"/>
        <v>100</v>
      </c>
      <c r="O722" s="7">
        <f t="shared" si="112"/>
        <v>50</v>
      </c>
      <c r="P722" s="7">
        <f t="shared" si="113"/>
        <v>33</v>
      </c>
      <c r="Q722" s="8">
        <f t="shared" si="114"/>
        <v>47.45</v>
      </c>
      <c r="R722" s="8">
        <f t="shared" si="115"/>
        <v>45.75</v>
      </c>
      <c r="S722" s="8">
        <f t="shared" si="116"/>
        <v>42.35</v>
      </c>
      <c r="T722" s="8">
        <f t="shared" si="117"/>
        <v>45.75</v>
      </c>
      <c r="U722" s="7">
        <f t="shared" si="118"/>
        <v>45.183333333333337</v>
      </c>
      <c r="V722" s="7">
        <f t="shared" si="119"/>
        <v>45.325000000000003</v>
      </c>
    </row>
    <row r="723" spans="1:22" ht="13.5" x14ac:dyDescent="0.25">
      <c r="A723" s="3">
        <f>RSI!A723</f>
        <v>43360</v>
      </c>
      <c r="B723" s="2">
        <f>RSI!B723</f>
        <v>53.911999999999999</v>
      </c>
      <c r="C723" s="2">
        <f>RSI!I723</f>
        <v>43.198205440136533</v>
      </c>
      <c r="D723" s="2">
        <f>MACD!E723</f>
        <v>-1.076221249813841</v>
      </c>
      <c r="E723" s="2">
        <f>MACD!F723</f>
        <v>-0.85352158535101852</v>
      </c>
      <c r="F723" s="2">
        <f>'Moving Avg'!D723</f>
        <v>54.914959999999994</v>
      </c>
      <c r="G723" s="2">
        <f>'Moving Avg'!F723</f>
        <v>54.037335000000006</v>
      </c>
      <c r="H723" s="2">
        <f>'Moving Avg'!G723</f>
        <v>54.132992000000023</v>
      </c>
      <c r="I723" s="2">
        <f>'Moving Avg'!H723</f>
        <v>52.977265999999929</v>
      </c>
      <c r="J723" s="5" t="str">
        <f>OBV!F723</f>
        <v>BEARISH</v>
      </c>
      <c r="K723" s="5" t="str">
        <f>OBV!G723</f>
        <v>STRONG</v>
      </c>
      <c r="L723" s="5" t="str">
        <f>OBV!H723</f>
        <v>CONFIRMED BEARISH</v>
      </c>
      <c r="M723" s="7">
        <f t="shared" si="110"/>
        <v>25</v>
      </c>
      <c r="N723" s="7">
        <f t="shared" si="111"/>
        <v>100</v>
      </c>
      <c r="O723" s="7">
        <f t="shared" si="112"/>
        <v>50</v>
      </c>
      <c r="P723" s="7">
        <f t="shared" si="113"/>
        <v>33</v>
      </c>
      <c r="Q723" s="8">
        <f t="shared" si="114"/>
        <v>56.2</v>
      </c>
      <c r="R723" s="8">
        <f t="shared" si="115"/>
        <v>50.75</v>
      </c>
      <c r="S723" s="8">
        <f t="shared" si="116"/>
        <v>46.1</v>
      </c>
      <c r="T723" s="8">
        <f t="shared" si="117"/>
        <v>52</v>
      </c>
      <c r="U723" s="7">
        <f t="shared" si="118"/>
        <v>51.016666666666673</v>
      </c>
      <c r="V723" s="7">
        <f t="shared" si="119"/>
        <v>51.262500000000003</v>
      </c>
    </row>
    <row r="724" spans="1:22" ht="13.5" x14ac:dyDescent="0.25">
      <c r="A724" s="3">
        <f>RSI!A724</f>
        <v>43361</v>
      </c>
      <c r="B724" s="2">
        <f>RSI!B724</f>
        <v>53.911999999999999</v>
      </c>
      <c r="C724" s="2">
        <f>RSI!I724</f>
        <v>43.198205440136533</v>
      </c>
      <c r="D724" s="2">
        <f>MACD!E724</f>
        <v>-0.74965663178191733</v>
      </c>
      <c r="E724" s="2">
        <f>MACD!F724</f>
        <v>-0.83274859463719841</v>
      </c>
      <c r="F724" s="2">
        <f>'Moving Avg'!D724</f>
        <v>54.66422</v>
      </c>
      <c r="G724" s="2">
        <f>'Moving Avg'!F724</f>
        <v>54.068680000000008</v>
      </c>
      <c r="H724" s="2">
        <f>'Moving Avg'!G724</f>
        <v>54.11431200000002</v>
      </c>
      <c r="I724" s="2">
        <f>'Moving Avg'!H724</f>
        <v>52.966477499999925</v>
      </c>
      <c r="J724" s="5" t="str">
        <f>OBV!F724</f>
        <v>BEARISH</v>
      </c>
      <c r="K724" s="5" t="str">
        <f>OBV!G724</f>
        <v>STRONG</v>
      </c>
      <c r="L724" s="5" t="str">
        <f>OBV!H724</f>
        <v>CONFIRMED BEARISH</v>
      </c>
      <c r="M724" s="7">
        <f t="shared" si="110"/>
        <v>25</v>
      </c>
      <c r="N724" s="7">
        <f t="shared" si="111"/>
        <v>0</v>
      </c>
      <c r="O724" s="7">
        <f t="shared" si="112"/>
        <v>50</v>
      </c>
      <c r="P724" s="7">
        <f t="shared" si="113"/>
        <v>33</v>
      </c>
      <c r="Q724" s="8">
        <f t="shared" si="114"/>
        <v>21.2</v>
      </c>
      <c r="R724" s="8">
        <f t="shared" si="115"/>
        <v>30.75</v>
      </c>
      <c r="S724" s="8">
        <f t="shared" si="116"/>
        <v>31.1</v>
      </c>
      <c r="T724" s="8">
        <f t="shared" si="117"/>
        <v>27</v>
      </c>
      <c r="U724" s="7">
        <f t="shared" si="118"/>
        <v>27.683333333333337</v>
      </c>
      <c r="V724" s="7">
        <f t="shared" si="119"/>
        <v>27.512500000000003</v>
      </c>
    </row>
    <row r="725" spans="1:22" ht="13.5" x14ac:dyDescent="0.25">
      <c r="A725" s="3">
        <f>RSI!A725</f>
        <v>43362</v>
      </c>
      <c r="B725" s="2">
        <f>RSI!B725</f>
        <v>53.911999999999999</v>
      </c>
      <c r="C725" s="2">
        <f>RSI!I725</f>
        <v>43.198205440136533</v>
      </c>
      <c r="D725" s="2">
        <f>MACD!E725</f>
        <v>-0.47097088680782662</v>
      </c>
      <c r="E725" s="2">
        <f>MACD!F725</f>
        <v>-0.7603930530713241</v>
      </c>
      <c r="F725" s="2">
        <f>'Moving Avg'!D725</f>
        <v>54.413480000000007</v>
      </c>
      <c r="G725" s="2">
        <f>'Moving Avg'!F725</f>
        <v>54.100025000000002</v>
      </c>
      <c r="H725" s="2">
        <f>'Moving Avg'!G725</f>
        <v>54.095632000000016</v>
      </c>
      <c r="I725" s="2">
        <f>'Moving Avg'!H725</f>
        <v>52.955688999999921</v>
      </c>
      <c r="J725" s="5" t="str">
        <f>OBV!F725</f>
        <v>BEARISH</v>
      </c>
      <c r="K725" s="5" t="str">
        <f>OBV!G725</f>
        <v>STRONG</v>
      </c>
      <c r="L725" s="5" t="str">
        <f>OBV!H725</f>
        <v>CONFIRMED BEARISH</v>
      </c>
      <c r="M725" s="7">
        <f t="shared" si="110"/>
        <v>25</v>
      </c>
      <c r="N725" s="7">
        <f t="shared" si="111"/>
        <v>0</v>
      </c>
      <c r="O725" s="7">
        <f t="shared" si="112"/>
        <v>50</v>
      </c>
      <c r="P725" s="7">
        <f t="shared" si="113"/>
        <v>33</v>
      </c>
      <c r="Q725" s="8">
        <f t="shared" si="114"/>
        <v>21.2</v>
      </c>
      <c r="R725" s="8">
        <f t="shared" si="115"/>
        <v>30.75</v>
      </c>
      <c r="S725" s="8">
        <f t="shared" si="116"/>
        <v>31.1</v>
      </c>
      <c r="T725" s="8">
        <f t="shared" si="117"/>
        <v>27</v>
      </c>
      <c r="U725" s="7">
        <f t="shared" si="118"/>
        <v>27.683333333333337</v>
      </c>
      <c r="V725" s="7">
        <f t="shared" si="119"/>
        <v>27.512500000000003</v>
      </c>
    </row>
    <row r="726" spans="1:22" ht="13.5" x14ac:dyDescent="0.25">
      <c r="A726" s="3">
        <f>RSI!A726</f>
        <v>43363</v>
      </c>
      <c r="B726" s="2">
        <f>RSI!B726</f>
        <v>53.817900000000002</v>
      </c>
      <c r="C726" s="2">
        <f>RSI!I726</f>
        <v>41.620602325138094</v>
      </c>
      <c r="D726" s="2">
        <f>MACD!E726</f>
        <v>-0.22600261496992147</v>
      </c>
      <c r="E726" s="2">
        <f>MACD!F726</f>
        <v>-0.65351496545104359</v>
      </c>
      <c r="F726" s="2">
        <f>'Moving Avg'!D726</f>
        <v>54.143920000000001</v>
      </c>
      <c r="G726" s="2">
        <f>'Moving Avg'!F726</f>
        <v>54.158010000000012</v>
      </c>
      <c r="H726" s="2">
        <f>'Moving Avg'!G726</f>
        <v>54.075070000000011</v>
      </c>
      <c r="I726" s="2">
        <f>'Moving Avg'!H726</f>
        <v>52.945928999999921</v>
      </c>
      <c r="J726" s="5" t="str">
        <f>OBV!F726</f>
        <v>BEARISH</v>
      </c>
      <c r="K726" s="5" t="str">
        <f>OBV!G726</f>
        <v>STRONG</v>
      </c>
      <c r="L726" s="5" t="str">
        <f>OBV!H726</f>
        <v>CONFIRMED BEARISH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33</v>
      </c>
      <c r="Q726" s="8">
        <f t="shared" si="114"/>
        <v>21.2</v>
      </c>
      <c r="R726" s="8">
        <f t="shared" si="115"/>
        <v>30.75</v>
      </c>
      <c r="S726" s="8">
        <f t="shared" si="116"/>
        <v>31.1</v>
      </c>
      <c r="T726" s="8">
        <f t="shared" si="117"/>
        <v>27</v>
      </c>
      <c r="U726" s="7">
        <f t="shared" si="118"/>
        <v>27.683333333333337</v>
      </c>
      <c r="V726" s="7">
        <f t="shared" si="119"/>
        <v>27.512500000000003</v>
      </c>
    </row>
    <row r="727" spans="1:22" ht="13.5" x14ac:dyDescent="0.25">
      <c r="A727" s="3">
        <f>RSI!A727</f>
        <v>43364</v>
      </c>
      <c r="B727" s="2">
        <f>RSI!B727</f>
        <v>53.817900000000002</v>
      </c>
      <c r="C727" s="2">
        <f>RSI!I727</f>
        <v>41.620602325138094</v>
      </c>
      <c r="D727" s="2">
        <f>MACD!E727</f>
        <v>-1.6140833729735959E-2</v>
      </c>
      <c r="E727" s="2">
        <f>MACD!F727</f>
        <v>-0.52604013910678205</v>
      </c>
      <c r="F727" s="2">
        <f>'Moving Avg'!D727</f>
        <v>53.874360000000003</v>
      </c>
      <c r="G727" s="2">
        <f>'Moving Avg'!F727</f>
        <v>54.215995000000007</v>
      </c>
      <c r="H727" s="2">
        <f>'Moving Avg'!G727</f>
        <v>54.054508000000013</v>
      </c>
      <c r="I727" s="2">
        <f>'Moving Avg'!H727</f>
        <v>52.936168999999921</v>
      </c>
      <c r="J727" s="5" t="str">
        <f>OBV!F727</f>
        <v>BEARISH</v>
      </c>
      <c r="K727" s="5" t="str">
        <f>OBV!G727</f>
        <v>STRONG</v>
      </c>
      <c r="L727" s="5" t="str">
        <f>OBV!H727</f>
        <v>CONFIRMED BEARISH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33</v>
      </c>
      <c r="Q727" s="8">
        <f t="shared" si="114"/>
        <v>21.2</v>
      </c>
      <c r="R727" s="8">
        <f t="shared" si="115"/>
        <v>30.75</v>
      </c>
      <c r="S727" s="8">
        <f t="shared" si="116"/>
        <v>31.1</v>
      </c>
      <c r="T727" s="8">
        <f t="shared" si="117"/>
        <v>27</v>
      </c>
      <c r="U727" s="7">
        <f t="shared" si="118"/>
        <v>27.683333333333337</v>
      </c>
      <c r="V727" s="7">
        <f t="shared" si="119"/>
        <v>27.512500000000003</v>
      </c>
    </row>
    <row r="728" spans="1:22" ht="13.5" x14ac:dyDescent="0.25">
      <c r="A728" s="3">
        <f>RSI!A728</f>
        <v>43367</v>
      </c>
      <c r="B728" s="2">
        <f>RSI!B728</f>
        <v>53.817900000000002</v>
      </c>
      <c r="C728" s="2">
        <f>RSI!I728</f>
        <v>41.620602325138094</v>
      </c>
      <c r="D728" s="2">
        <f>MACD!E728</f>
        <v>0.16382427503370423</v>
      </c>
      <c r="E728" s="2">
        <f>MACD!F728</f>
        <v>-0.38806725627868477</v>
      </c>
      <c r="F728" s="2">
        <f>'Moving Avg'!D728</f>
        <v>53.855539999999998</v>
      </c>
      <c r="G728" s="2">
        <f>'Moving Avg'!F728</f>
        <v>54.273980000000009</v>
      </c>
      <c r="H728" s="2">
        <f>'Moving Avg'!G728</f>
        <v>54.033946000000014</v>
      </c>
      <c r="I728" s="2">
        <f>'Moving Avg'!H728</f>
        <v>52.924939499999915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  <c r="M728" s="7">
        <f t="shared" si="110"/>
        <v>25</v>
      </c>
      <c r="N728" s="7">
        <f t="shared" si="111"/>
        <v>0</v>
      </c>
      <c r="O728" s="7">
        <f t="shared" si="112"/>
        <v>50</v>
      </c>
      <c r="P728" s="7">
        <f t="shared" si="113"/>
        <v>16.5</v>
      </c>
      <c r="Q728" s="8">
        <f t="shared" si="114"/>
        <v>18.725000000000001</v>
      </c>
      <c r="R728" s="8">
        <f t="shared" si="115"/>
        <v>26.625</v>
      </c>
      <c r="S728" s="8">
        <f t="shared" si="116"/>
        <v>23.675000000000001</v>
      </c>
      <c r="T728" s="8">
        <f t="shared" si="117"/>
        <v>22.875</v>
      </c>
      <c r="U728" s="7">
        <f t="shared" si="118"/>
        <v>23.008333333333336</v>
      </c>
      <c r="V728" s="7">
        <f t="shared" si="119"/>
        <v>22.975000000000001</v>
      </c>
    </row>
    <row r="729" spans="1:22" ht="13.5" x14ac:dyDescent="0.25">
      <c r="A729" s="3">
        <f>RSI!A729</f>
        <v>43368</v>
      </c>
      <c r="B729" s="2">
        <f>RSI!B729</f>
        <v>53.805399999999999</v>
      </c>
      <c r="C729" s="2">
        <f>RSI!I729</f>
        <v>41.36993867105727</v>
      </c>
      <c r="D729" s="2">
        <f>MACD!E729</f>
        <v>0.31924110640068903</v>
      </c>
      <c r="E729" s="2">
        <f>MACD!F729</f>
        <v>-0.24660558374281003</v>
      </c>
      <c r="F729" s="2">
        <f>'Moving Avg'!D729</f>
        <v>53.834220000000002</v>
      </c>
      <c r="G729" s="2">
        <f>'Moving Avg'!F729</f>
        <v>54.331340000000012</v>
      </c>
      <c r="H729" s="2">
        <f>'Moving Avg'!G729</f>
        <v>54.013134000000015</v>
      </c>
      <c r="I729" s="2">
        <f>'Moving Avg'!H729</f>
        <v>52.921143499999907</v>
      </c>
      <c r="J729" s="5" t="str">
        <f>OBV!F729</f>
        <v>BEARISH</v>
      </c>
      <c r="K729" s="5" t="str">
        <f>OBV!G729</f>
        <v>NEUTRAL</v>
      </c>
      <c r="L729" s="5" t="str">
        <f>OBV!H729</f>
        <v>CONFIRMED BEARISH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16.5</v>
      </c>
      <c r="Q729" s="8">
        <f t="shared" si="114"/>
        <v>18.725000000000001</v>
      </c>
      <c r="R729" s="8">
        <f t="shared" si="115"/>
        <v>26.625</v>
      </c>
      <c r="S729" s="8">
        <f t="shared" si="116"/>
        <v>23.675000000000001</v>
      </c>
      <c r="T729" s="8">
        <f t="shared" si="117"/>
        <v>22.875</v>
      </c>
      <c r="U729" s="7">
        <f t="shared" si="118"/>
        <v>23.008333333333336</v>
      </c>
      <c r="V729" s="7">
        <f t="shared" si="119"/>
        <v>22.975000000000001</v>
      </c>
    </row>
    <row r="730" spans="1:22" ht="13.5" x14ac:dyDescent="0.25">
      <c r="A730" s="3">
        <f>RSI!A730</f>
        <v>43369</v>
      </c>
      <c r="B730" s="2">
        <f>RSI!B730</f>
        <v>55.165700000000001</v>
      </c>
      <c r="C730" s="2">
        <f>RSI!I730</f>
        <v>65.629345448197085</v>
      </c>
      <c r="D730" s="2">
        <f>MACD!E730</f>
        <v>0.35210738617367809</v>
      </c>
      <c r="E730" s="2">
        <f>MACD!F730</f>
        <v>-0.12686298975951243</v>
      </c>
      <c r="F730" s="2">
        <f>'Moving Avg'!D730</f>
        <v>54.084960000000002</v>
      </c>
      <c r="G730" s="2">
        <f>'Moving Avg'!F730</f>
        <v>54.45671500000001</v>
      </c>
      <c r="H730" s="2">
        <f>'Moving Avg'!G730</f>
        <v>54.019528000000015</v>
      </c>
      <c r="I730" s="2">
        <f>'Moving Avg'!H730</f>
        <v>52.924118999999912</v>
      </c>
      <c r="J730" s="5" t="str">
        <f>OBV!F730</f>
        <v>BULLISH</v>
      </c>
      <c r="K730" s="5" t="str">
        <f>OBV!G730</f>
        <v>WEAK</v>
      </c>
      <c r="L730" s="5" t="str">
        <f>OBV!H730</f>
        <v>CONFIRMED BULLISH</v>
      </c>
      <c r="M730" s="7">
        <f t="shared" si="110"/>
        <v>25</v>
      </c>
      <c r="N730" s="7">
        <f t="shared" si="111"/>
        <v>0</v>
      </c>
      <c r="O730" s="7">
        <f t="shared" si="112"/>
        <v>50</v>
      </c>
      <c r="P730" s="7">
        <f t="shared" si="113"/>
        <v>67</v>
      </c>
      <c r="Q730" s="8">
        <f t="shared" si="114"/>
        <v>26.299999999999997</v>
      </c>
      <c r="R730" s="8">
        <f t="shared" si="115"/>
        <v>39.25</v>
      </c>
      <c r="S730" s="8">
        <f t="shared" si="116"/>
        <v>46.400000000000006</v>
      </c>
      <c r="T730" s="8">
        <f t="shared" si="117"/>
        <v>35.5</v>
      </c>
      <c r="U730" s="7">
        <f t="shared" si="118"/>
        <v>37.31666666666667</v>
      </c>
      <c r="V730" s="7">
        <f t="shared" si="119"/>
        <v>36.862499999999997</v>
      </c>
    </row>
    <row r="731" spans="1:22" ht="13.5" x14ac:dyDescent="0.25">
      <c r="A731" s="3">
        <f>RSI!A731</f>
        <v>43370</v>
      </c>
      <c r="B731" s="2">
        <f>RSI!B731</f>
        <v>55.165700000000001</v>
      </c>
      <c r="C731" s="2">
        <f>RSI!I731</f>
        <v>65.629345448197085</v>
      </c>
      <c r="D731" s="2">
        <f>MACD!E731</f>
        <v>0.373844700683307</v>
      </c>
      <c r="E731" s="2">
        <f>MACD!F731</f>
        <v>-2.6721451670948554E-2</v>
      </c>
      <c r="F731" s="2">
        <f>'Moving Avg'!D731</f>
        <v>54.354520000000001</v>
      </c>
      <c r="G731" s="2">
        <f>'Moving Avg'!F731</f>
        <v>54.550745000000006</v>
      </c>
      <c r="H731" s="2">
        <f>'Moving Avg'!G731</f>
        <v>54.032066000000015</v>
      </c>
      <c r="I731" s="2">
        <f>'Moving Avg'!H731</f>
        <v>52.92709449999991</v>
      </c>
      <c r="J731" s="5" t="str">
        <f>OBV!F731</f>
        <v>BULLISH</v>
      </c>
      <c r="K731" s="5" t="str">
        <f>OBV!G731</f>
        <v>WEAK</v>
      </c>
      <c r="L731" s="5" t="str">
        <f>OBV!H731</f>
        <v>CONFIRMED BULLISH</v>
      </c>
      <c r="M731" s="7">
        <f t="shared" si="110"/>
        <v>25</v>
      </c>
      <c r="N731" s="7">
        <f t="shared" si="111"/>
        <v>0</v>
      </c>
      <c r="O731" s="7">
        <f t="shared" si="112"/>
        <v>50</v>
      </c>
      <c r="P731" s="7">
        <f t="shared" si="113"/>
        <v>67</v>
      </c>
      <c r="Q731" s="8">
        <f t="shared" si="114"/>
        <v>26.299999999999997</v>
      </c>
      <c r="R731" s="8">
        <f t="shared" si="115"/>
        <v>39.25</v>
      </c>
      <c r="S731" s="8">
        <f t="shared" si="116"/>
        <v>46.400000000000006</v>
      </c>
      <c r="T731" s="8">
        <f t="shared" si="117"/>
        <v>35.5</v>
      </c>
      <c r="U731" s="7">
        <f t="shared" si="118"/>
        <v>37.31666666666667</v>
      </c>
      <c r="V731" s="7">
        <f t="shared" si="119"/>
        <v>36.862499999999997</v>
      </c>
    </row>
    <row r="732" spans="1:22" ht="13.5" x14ac:dyDescent="0.25">
      <c r="A732" s="3">
        <f>RSI!A732</f>
        <v>43371</v>
      </c>
      <c r="B732" s="2">
        <f>RSI!B732</f>
        <v>54.538800000000002</v>
      </c>
      <c r="C732" s="2">
        <f>RSI!I732</f>
        <v>53.743754727896501</v>
      </c>
      <c r="D732" s="2">
        <f>MACD!E732</f>
        <v>0.43305205876711028</v>
      </c>
      <c r="E732" s="2">
        <f>MACD!F732</f>
        <v>6.523325041666321E-2</v>
      </c>
      <c r="F732" s="2">
        <f>'Moving Avg'!D732</f>
        <v>54.498699999999999</v>
      </c>
      <c r="G732" s="2">
        <f>'Moving Avg'!F732</f>
        <v>54.613430000000008</v>
      </c>
      <c r="H732" s="2">
        <f>'Moving Avg'!G732</f>
        <v>54.044602000000012</v>
      </c>
      <c r="I732" s="2">
        <f>'Moving Avg'!H732</f>
        <v>52.926935499999907</v>
      </c>
      <c r="J732" s="5" t="str">
        <f>OBV!F732</f>
        <v>BEARISH</v>
      </c>
      <c r="K732" s="5" t="str">
        <f>OBV!G732</f>
        <v>STRONG</v>
      </c>
      <c r="L732" s="5" t="str">
        <f>OBV!H732</f>
        <v>BEARISH DIVERGENCE</v>
      </c>
      <c r="M732" s="7">
        <f t="shared" si="110"/>
        <v>25</v>
      </c>
      <c r="N732" s="7">
        <f t="shared" si="111"/>
        <v>0</v>
      </c>
      <c r="O732" s="7">
        <f t="shared" si="112"/>
        <v>50</v>
      </c>
      <c r="P732" s="7">
        <f t="shared" si="113"/>
        <v>33</v>
      </c>
      <c r="Q732" s="8">
        <f t="shared" si="114"/>
        <v>21.2</v>
      </c>
      <c r="R732" s="8">
        <f t="shared" si="115"/>
        <v>30.75</v>
      </c>
      <c r="S732" s="8">
        <f t="shared" si="116"/>
        <v>31.1</v>
      </c>
      <c r="T732" s="8">
        <f t="shared" si="117"/>
        <v>27</v>
      </c>
      <c r="U732" s="7">
        <f t="shared" si="118"/>
        <v>27.683333333333337</v>
      </c>
      <c r="V732" s="7">
        <f t="shared" si="119"/>
        <v>27.512500000000003</v>
      </c>
    </row>
    <row r="733" spans="1:22" ht="13.5" x14ac:dyDescent="0.25">
      <c r="A733" s="3">
        <f>RSI!A733</f>
        <v>43374</v>
      </c>
      <c r="B733" s="2">
        <f>RSI!B733</f>
        <v>53.911999999999999</v>
      </c>
      <c r="C733" s="2">
        <f>RSI!I733</f>
        <v>44.973794381014557</v>
      </c>
      <c r="D733" s="2">
        <f>MACD!E733</f>
        <v>0.3352013899294306</v>
      </c>
      <c r="E733" s="2">
        <f>MACD!F733</f>
        <v>0.11922687831921669</v>
      </c>
      <c r="F733" s="2">
        <f>'Moving Avg'!D733</f>
        <v>54.517520000000005</v>
      </c>
      <c r="G733" s="2">
        <f>'Moving Avg'!F733</f>
        <v>54.613430000000008</v>
      </c>
      <c r="H733" s="2">
        <f>'Moving Avg'!G733</f>
        <v>54.044602000000005</v>
      </c>
      <c r="I733" s="2">
        <f>'Moving Avg'!H733</f>
        <v>52.923702499999905</v>
      </c>
      <c r="J733" s="5" t="str">
        <f>OBV!F733</f>
        <v>BEARISH</v>
      </c>
      <c r="K733" s="5" t="str">
        <f>OBV!G733</f>
        <v>STRONG</v>
      </c>
      <c r="L733" s="5" t="str">
        <f>OBV!H733</f>
        <v>BEARISH DIVERGENCE</v>
      </c>
      <c r="M733" s="7">
        <f t="shared" si="110"/>
        <v>25</v>
      </c>
      <c r="N733" s="7">
        <f t="shared" si="111"/>
        <v>0</v>
      </c>
      <c r="O733" s="7">
        <f t="shared" si="112"/>
        <v>50</v>
      </c>
      <c r="P733" s="7">
        <f t="shared" si="113"/>
        <v>33</v>
      </c>
      <c r="Q733" s="8">
        <f t="shared" si="114"/>
        <v>21.2</v>
      </c>
      <c r="R733" s="8">
        <f t="shared" si="115"/>
        <v>30.75</v>
      </c>
      <c r="S733" s="8">
        <f t="shared" si="116"/>
        <v>31.1</v>
      </c>
      <c r="T733" s="8">
        <f t="shared" si="117"/>
        <v>27</v>
      </c>
      <c r="U733" s="7">
        <f t="shared" si="118"/>
        <v>27.683333333333337</v>
      </c>
      <c r="V733" s="7">
        <f t="shared" si="119"/>
        <v>27.512500000000003</v>
      </c>
    </row>
    <row r="734" spans="1:22" ht="13.5" x14ac:dyDescent="0.25">
      <c r="A734" s="3">
        <f>RSI!A734</f>
        <v>43375</v>
      </c>
      <c r="B734" s="2">
        <f>RSI!B734</f>
        <v>53.7866</v>
      </c>
      <c r="C734" s="2">
        <f>RSI!I734</f>
        <v>43.446313479866106</v>
      </c>
      <c r="D734" s="2">
        <f>MACD!E734</f>
        <v>0.26400669052749492</v>
      </c>
      <c r="E734" s="2">
        <f>MACD!F734</f>
        <v>0.14818284076087235</v>
      </c>
      <c r="F734" s="2">
        <f>'Moving Avg'!D734</f>
        <v>54.513760000000005</v>
      </c>
      <c r="G734" s="2">
        <f>'Moving Avg'!F734</f>
        <v>54.544474999999998</v>
      </c>
      <c r="H734" s="2">
        <f>'Moving Avg'!G734</f>
        <v>54.042094000000006</v>
      </c>
      <c r="I734" s="2">
        <f>'Moving Avg'!H734</f>
        <v>52.919842499999902</v>
      </c>
      <c r="J734" s="5" t="str">
        <f>OBV!F734</f>
        <v>BEARISH</v>
      </c>
      <c r="K734" s="5" t="str">
        <f>OBV!G734</f>
        <v>STRONG</v>
      </c>
      <c r="L734" s="5" t="str">
        <f>OBV!H734</f>
        <v>CONFIRMED BEARISH</v>
      </c>
      <c r="M734" s="7">
        <f t="shared" si="110"/>
        <v>25</v>
      </c>
      <c r="N734" s="7">
        <f t="shared" si="111"/>
        <v>0</v>
      </c>
      <c r="O734" s="7">
        <f t="shared" si="112"/>
        <v>50</v>
      </c>
      <c r="P734" s="7">
        <f t="shared" si="113"/>
        <v>33</v>
      </c>
      <c r="Q734" s="8">
        <f t="shared" si="114"/>
        <v>21.2</v>
      </c>
      <c r="R734" s="8">
        <f t="shared" si="115"/>
        <v>30.75</v>
      </c>
      <c r="S734" s="8">
        <f t="shared" si="116"/>
        <v>31.1</v>
      </c>
      <c r="T734" s="8">
        <f t="shared" si="117"/>
        <v>27</v>
      </c>
      <c r="U734" s="7">
        <f t="shared" si="118"/>
        <v>27.683333333333337</v>
      </c>
      <c r="V734" s="7">
        <f t="shared" si="119"/>
        <v>27.512500000000003</v>
      </c>
    </row>
    <row r="735" spans="1:22" ht="13.5" x14ac:dyDescent="0.25">
      <c r="A735" s="3">
        <f>RSI!A735</f>
        <v>43376</v>
      </c>
      <c r="B735" s="2">
        <f>RSI!B735</f>
        <v>54.8523</v>
      </c>
      <c r="C735" s="2">
        <f>RSI!I735</f>
        <v>56.856945856999815</v>
      </c>
      <c r="D735" s="2">
        <f>MACD!E735</f>
        <v>0.12770706346869076</v>
      </c>
      <c r="E735" s="2">
        <f>MACD!F735</f>
        <v>0.14408768530243604</v>
      </c>
      <c r="F735" s="2">
        <f>'Moving Avg'!D735</f>
        <v>54.451080000000005</v>
      </c>
      <c r="G735" s="2">
        <f>'Moving Avg'!F735</f>
        <v>54.528804999999998</v>
      </c>
      <c r="H735" s="2">
        <f>'Moving Avg'!G735</f>
        <v>54.060900000000011</v>
      </c>
      <c r="I735" s="2">
        <f>'Moving Avg'!H735</f>
        <v>52.921340999999899</v>
      </c>
      <c r="J735" s="5" t="str">
        <f>OBV!F735</f>
        <v>BEARISH</v>
      </c>
      <c r="K735" s="5" t="str">
        <f>OBV!G735</f>
        <v>STRONG</v>
      </c>
      <c r="L735" s="5" t="str">
        <f>OBV!H735</f>
        <v>CONFIRMED BEARISH</v>
      </c>
      <c r="M735" s="7">
        <f t="shared" si="110"/>
        <v>25</v>
      </c>
      <c r="N735" s="7">
        <f t="shared" si="111"/>
        <v>45</v>
      </c>
      <c r="O735" s="7">
        <f t="shared" si="112"/>
        <v>50</v>
      </c>
      <c r="P735" s="7">
        <f t="shared" si="113"/>
        <v>33</v>
      </c>
      <c r="Q735" s="8">
        <f t="shared" si="114"/>
        <v>36.950000000000003</v>
      </c>
      <c r="R735" s="8">
        <f t="shared" si="115"/>
        <v>39.75</v>
      </c>
      <c r="S735" s="8">
        <f t="shared" si="116"/>
        <v>37.85</v>
      </c>
      <c r="T735" s="8">
        <f t="shared" si="117"/>
        <v>38.25</v>
      </c>
      <c r="U735" s="7">
        <f t="shared" si="118"/>
        <v>38.183333333333337</v>
      </c>
      <c r="V735" s="7">
        <f t="shared" si="119"/>
        <v>38.200000000000003</v>
      </c>
    </row>
    <row r="736" spans="1:22" ht="13.5" x14ac:dyDescent="0.25">
      <c r="A736" s="3">
        <f>RSI!A736</f>
        <v>43377</v>
      </c>
      <c r="B736" s="2">
        <f>RSI!B736</f>
        <v>54.8523</v>
      </c>
      <c r="C736" s="2">
        <f>RSI!I736</f>
        <v>56.856945856999815</v>
      </c>
      <c r="D736" s="2">
        <f>MACD!E736</f>
        <v>-5.7283373719059227E-3</v>
      </c>
      <c r="E736" s="2">
        <f>MACD!F736</f>
        <v>0.11412448076756765</v>
      </c>
      <c r="F736" s="2">
        <f>'Moving Avg'!D736</f>
        <v>54.388400000000004</v>
      </c>
      <c r="G736" s="2">
        <f>'Moving Avg'!F736</f>
        <v>54.513134999999998</v>
      </c>
      <c r="H736" s="2">
        <f>'Moving Avg'!G736</f>
        <v>54.067170000000011</v>
      </c>
      <c r="I736" s="2">
        <f>'Moving Avg'!H736</f>
        <v>52.92283949999991</v>
      </c>
      <c r="J736" s="5" t="str">
        <f>OBV!F736</f>
        <v>BEARISH</v>
      </c>
      <c r="K736" s="5" t="str">
        <f>OBV!G736</f>
        <v>STRONG</v>
      </c>
      <c r="L736" s="5" t="str">
        <f>OBV!H736</f>
        <v>CONFIRMED BEARISH</v>
      </c>
      <c r="M736" s="7">
        <f t="shared" si="110"/>
        <v>25</v>
      </c>
      <c r="N736" s="7">
        <f t="shared" si="111"/>
        <v>100</v>
      </c>
      <c r="O736" s="7">
        <f t="shared" si="112"/>
        <v>50</v>
      </c>
      <c r="P736" s="7">
        <f t="shared" si="113"/>
        <v>33</v>
      </c>
      <c r="Q736" s="8">
        <f t="shared" si="114"/>
        <v>56.2</v>
      </c>
      <c r="R736" s="8">
        <f t="shared" si="115"/>
        <v>50.75</v>
      </c>
      <c r="S736" s="8">
        <f t="shared" si="116"/>
        <v>46.1</v>
      </c>
      <c r="T736" s="8">
        <f t="shared" si="117"/>
        <v>52</v>
      </c>
      <c r="U736" s="7">
        <f t="shared" si="118"/>
        <v>51.016666666666673</v>
      </c>
      <c r="V736" s="7">
        <f t="shared" si="119"/>
        <v>51.262500000000003</v>
      </c>
    </row>
    <row r="737" spans="1:22" ht="13.5" x14ac:dyDescent="0.25">
      <c r="A737" s="3">
        <f>RSI!A737</f>
        <v>43378</v>
      </c>
      <c r="B737" s="2">
        <f>RSI!B737</f>
        <v>54.8523</v>
      </c>
      <c r="C737" s="2">
        <f>RSI!I737</f>
        <v>56.856945856999815</v>
      </c>
      <c r="D737" s="2">
        <f>MACD!E737</f>
        <v>-0.12199449657894945</v>
      </c>
      <c r="E737" s="2">
        <f>MACD!F737</f>
        <v>6.6900685298264234E-2</v>
      </c>
      <c r="F737" s="2">
        <f>'Moving Avg'!D737</f>
        <v>54.451100000000011</v>
      </c>
      <c r="G737" s="2">
        <f>'Moving Avg'!F737</f>
        <v>54.497464999999998</v>
      </c>
      <c r="H737" s="2">
        <f>'Moving Avg'!G737</f>
        <v>54.084724000000016</v>
      </c>
      <c r="I737" s="2">
        <f>'Moving Avg'!H737</f>
        <v>52.924307999999911</v>
      </c>
      <c r="J737" s="5" t="str">
        <f>OBV!F737</f>
        <v>BEARISH</v>
      </c>
      <c r="K737" s="5" t="str">
        <f>OBV!G737</f>
        <v>NEUTRAL</v>
      </c>
      <c r="L737" s="5" t="str">
        <f>OBV!H737</f>
        <v>BEARISH DIVERGENCE</v>
      </c>
      <c r="M737" s="7">
        <f t="shared" si="110"/>
        <v>25</v>
      </c>
      <c r="N737" s="7">
        <f t="shared" si="111"/>
        <v>100</v>
      </c>
      <c r="O737" s="7">
        <f t="shared" si="112"/>
        <v>50</v>
      </c>
      <c r="P737" s="7">
        <f t="shared" si="113"/>
        <v>16.5</v>
      </c>
      <c r="Q737" s="8">
        <f t="shared" si="114"/>
        <v>53.725000000000001</v>
      </c>
      <c r="R737" s="8">
        <f t="shared" si="115"/>
        <v>46.625</v>
      </c>
      <c r="S737" s="8">
        <f t="shared" si="116"/>
        <v>38.674999999999997</v>
      </c>
      <c r="T737" s="8">
        <f t="shared" si="117"/>
        <v>47.875</v>
      </c>
      <c r="U737" s="7">
        <f t="shared" si="118"/>
        <v>46.341666666666661</v>
      </c>
      <c r="V737" s="7">
        <f t="shared" si="119"/>
        <v>46.724999999999994</v>
      </c>
    </row>
    <row r="738" spans="1:22" ht="13.5" x14ac:dyDescent="0.25">
      <c r="A738" s="3">
        <f>RSI!A738</f>
        <v>43381</v>
      </c>
      <c r="B738" s="2">
        <f>RSI!B738</f>
        <v>54.8523</v>
      </c>
      <c r="C738" s="2">
        <f>RSI!I738</f>
        <v>56.856945856999815</v>
      </c>
      <c r="D738" s="2">
        <f>MACD!E738</f>
        <v>-0.223484000270183</v>
      </c>
      <c r="E738" s="2">
        <f>MACD!F738</f>
        <v>8.8237481845747853E-3</v>
      </c>
      <c r="F738" s="2">
        <f>'Moving Avg'!D738</f>
        <v>54.639160000000004</v>
      </c>
      <c r="G738" s="2">
        <f>'Moving Avg'!F738</f>
        <v>54.481794999999998</v>
      </c>
      <c r="H738" s="2">
        <f>'Moving Avg'!G738</f>
        <v>54.102278000000013</v>
      </c>
      <c r="I738" s="2">
        <f>'Moving Avg'!H738</f>
        <v>52.925836499999917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  <c r="M738" s="7">
        <f t="shared" si="110"/>
        <v>25</v>
      </c>
      <c r="N738" s="7">
        <f t="shared" si="111"/>
        <v>100</v>
      </c>
      <c r="O738" s="7">
        <f t="shared" si="112"/>
        <v>50</v>
      </c>
      <c r="P738" s="7">
        <f t="shared" si="113"/>
        <v>33</v>
      </c>
      <c r="Q738" s="8">
        <f t="shared" si="114"/>
        <v>56.2</v>
      </c>
      <c r="R738" s="8">
        <f t="shared" si="115"/>
        <v>50.75</v>
      </c>
      <c r="S738" s="8">
        <f t="shared" si="116"/>
        <v>46.1</v>
      </c>
      <c r="T738" s="8">
        <f t="shared" si="117"/>
        <v>52</v>
      </c>
      <c r="U738" s="7">
        <f t="shared" si="118"/>
        <v>51.016666666666673</v>
      </c>
      <c r="V738" s="7">
        <f t="shared" si="119"/>
        <v>51.262500000000003</v>
      </c>
    </row>
    <row r="739" spans="1:22" ht="13.5" x14ac:dyDescent="0.25">
      <c r="A739" s="3">
        <f>RSI!A739</f>
        <v>43382</v>
      </c>
      <c r="B739" s="2">
        <f>RSI!B739</f>
        <v>53.911999999999999</v>
      </c>
      <c r="C739" s="2">
        <f>RSI!I739</f>
        <v>44.370185308241886</v>
      </c>
      <c r="D739" s="2">
        <f>MACD!E739</f>
        <v>-0.24451100173460105</v>
      </c>
      <c r="E739" s="2">
        <f>MACD!F739</f>
        <v>-4.1843201799260384E-2</v>
      </c>
      <c r="F739" s="2">
        <f>'Moving Avg'!D739</f>
        <v>54.664239999999992</v>
      </c>
      <c r="G739" s="2">
        <f>'Moving Avg'!F739</f>
        <v>54.419110000000011</v>
      </c>
      <c r="H739" s="2">
        <f>'Moving Avg'!G739</f>
        <v>54.089742000000008</v>
      </c>
      <c r="I739" s="2">
        <f>'Moving Avg'!H739</f>
        <v>52.922663499999913</v>
      </c>
      <c r="J739" s="5" t="str">
        <f>OBV!F739</f>
        <v>BEARISH</v>
      </c>
      <c r="K739" s="5" t="str">
        <f>OBV!G739</f>
        <v>STRONG</v>
      </c>
      <c r="L739" s="5" t="str">
        <f>OBV!H739</f>
        <v>BEARISH DIVERGENCE</v>
      </c>
      <c r="M739" s="7">
        <f t="shared" si="110"/>
        <v>25</v>
      </c>
      <c r="N739" s="7">
        <f t="shared" si="111"/>
        <v>100</v>
      </c>
      <c r="O739" s="7">
        <f t="shared" si="112"/>
        <v>50</v>
      </c>
      <c r="P739" s="7">
        <f t="shared" si="113"/>
        <v>33</v>
      </c>
      <c r="Q739" s="8">
        <f t="shared" si="114"/>
        <v>56.2</v>
      </c>
      <c r="R739" s="8">
        <f t="shared" si="115"/>
        <v>50.75</v>
      </c>
      <c r="S739" s="8">
        <f t="shared" si="116"/>
        <v>46.1</v>
      </c>
      <c r="T739" s="8">
        <f t="shared" si="117"/>
        <v>52</v>
      </c>
      <c r="U739" s="7">
        <f t="shared" si="118"/>
        <v>51.016666666666673</v>
      </c>
      <c r="V739" s="7">
        <f t="shared" si="119"/>
        <v>51.262500000000003</v>
      </c>
    </row>
    <row r="740" spans="1:22" ht="13.5" x14ac:dyDescent="0.25">
      <c r="A740" s="3">
        <f>RSI!A740</f>
        <v>43383</v>
      </c>
      <c r="B740" s="2">
        <f>RSI!B740</f>
        <v>53.911999999999999</v>
      </c>
      <c r="C740" s="2">
        <f>RSI!I740</f>
        <v>44.370185308241886</v>
      </c>
      <c r="D740" s="2">
        <f>MACD!E740</f>
        <v>-5.0136589756753835E-2</v>
      </c>
      <c r="E740" s="2">
        <f>MACD!F740</f>
        <v>-4.3501879390759078E-2</v>
      </c>
      <c r="F740" s="2">
        <f>'Moving Avg'!D740</f>
        <v>54.476179999999999</v>
      </c>
      <c r="G740" s="2">
        <f>'Moving Avg'!F740</f>
        <v>54.356425000000016</v>
      </c>
      <c r="H740" s="2">
        <f>'Moving Avg'!G740</f>
        <v>54.077205999999997</v>
      </c>
      <c r="I740" s="2">
        <f>'Moving Avg'!H740</f>
        <v>52.91949049999991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  <c r="M740" s="7">
        <f t="shared" si="110"/>
        <v>25</v>
      </c>
      <c r="N740" s="7">
        <f t="shared" si="111"/>
        <v>45</v>
      </c>
      <c r="O740" s="7">
        <f t="shared" si="112"/>
        <v>50</v>
      </c>
      <c r="P740" s="7">
        <f t="shared" si="113"/>
        <v>33</v>
      </c>
      <c r="Q740" s="8">
        <f t="shared" si="114"/>
        <v>36.950000000000003</v>
      </c>
      <c r="R740" s="8">
        <f t="shared" si="115"/>
        <v>39.75</v>
      </c>
      <c r="S740" s="8">
        <f t="shared" si="116"/>
        <v>37.85</v>
      </c>
      <c r="T740" s="8">
        <f t="shared" si="117"/>
        <v>38.25</v>
      </c>
      <c r="U740" s="7">
        <f t="shared" si="118"/>
        <v>38.183333333333337</v>
      </c>
      <c r="V740" s="7">
        <f t="shared" si="119"/>
        <v>38.200000000000003</v>
      </c>
    </row>
    <row r="741" spans="1:22" ht="13.5" x14ac:dyDescent="0.25">
      <c r="A741" s="3">
        <f>RSI!A741</f>
        <v>43384</v>
      </c>
      <c r="B741" s="2">
        <f>RSI!B741</f>
        <v>53.911999999999999</v>
      </c>
      <c r="C741" s="2">
        <f>RSI!I741</f>
        <v>44.370185308241886</v>
      </c>
      <c r="D741" s="2">
        <f>MACD!E741</f>
        <v>0.11700959159064439</v>
      </c>
      <c r="E741" s="2">
        <f>MACD!F741</f>
        <v>-1.1399585194478389E-2</v>
      </c>
      <c r="F741" s="2">
        <f>'Moving Avg'!D741</f>
        <v>54.288120000000006</v>
      </c>
      <c r="G741" s="2">
        <f>'Moving Avg'!F741</f>
        <v>54.293740000000014</v>
      </c>
      <c r="H741" s="2">
        <f>'Moving Avg'!G741</f>
        <v>54.064669999999985</v>
      </c>
      <c r="I741" s="2">
        <f>'Moving Avg'!H741</f>
        <v>52.919195999999921</v>
      </c>
      <c r="J741" s="5" t="str">
        <f>OBV!F741</f>
        <v>BEARISH</v>
      </c>
      <c r="K741" s="5" t="str">
        <f>OBV!G741</f>
        <v>STRONG</v>
      </c>
      <c r="L741" s="5" t="str">
        <f>OBV!H741</f>
        <v>CONFIRMED BEARISH</v>
      </c>
      <c r="M741" s="7">
        <f t="shared" si="110"/>
        <v>25</v>
      </c>
      <c r="N741" s="7">
        <f t="shared" si="111"/>
        <v>0</v>
      </c>
      <c r="O741" s="7">
        <f t="shared" si="112"/>
        <v>50</v>
      </c>
      <c r="P741" s="7">
        <f t="shared" si="113"/>
        <v>33</v>
      </c>
      <c r="Q741" s="8">
        <f t="shared" si="114"/>
        <v>21.2</v>
      </c>
      <c r="R741" s="8">
        <f t="shared" si="115"/>
        <v>30.75</v>
      </c>
      <c r="S741" s="8">
        <f t="shared" si="116"/>
        <v>31.1</v>
      </c>
      <c r="T741" s="8">
        <f t="shared" si="117"/>
        <v>27</v>
      </c>
      <c r="U741" s="7">
        <f t="shared" si="118"/>
        <v>27.683333333333337</v>
      </c>
      <c r="V741" s="7">
        <f t="shared" si="119"/>
        <v>27.512500000000003</v>
      </c>
    </row>
    <row r="742" spans="1:22" ht="13.5" x14ac:dyDescent="0.25">
      <c r="A742" s="3">
        <f>RSI!A742</f>
        <v>43385</v>
      </c>
      <c r="B742" s="2">
        <f>RSI!B742</f>
        <v>53.911999999999999</v>
      </c>
      <c r="C742" s="2">
        <f>RSI!I742</f>
        <v>44.370185308241886</v>
      </c>
      <c r="D742" s="2">
        <f>MACD!E742</f>
        <v>0.16447215997860098</v>
      </c>
      <c r="E742" s="2">
        <f>MACD!F742</f>
        <v>2.3774763840137485E-2</v>
      </c>
      <c r="F742" s="2">
        <f>'Moving Avg'!D742</f>
        <v>54.100059999999999</v>
      </c>
      <c r="G742" s="2">
        <f>'Moving Avg'!F742</f>
        <v>54.231055000000012</v>
      </c>
      <c r="H742" s="2">
        <f>'Moving Avg'!G742</f>
        <v>54.052133999999981</v>
      </c>
      <c r="I742" s="2">
        <f>'Moving Avg'!H742</f>
        <v>52.918931499999935</v>
      </c>
      <c r="J742" s="5" t="str">
        <f>OBV!F742</f>
        <v>BEARISH</v>
      </c>
      <c r="K742" s="5" t="str">
        <f>OBV!G742</f>
        <v>STRONG</v>
      </c>
      <c r="L742" s="5" t="str">
        <f>OBV!H742</f>
        <v>CONFIRMED BEARISH</v>
      </c>
      <c r="M742" s="7">
        <f t="shared" si="110"/>
        <v>25</v>
      </c>
      <c r="N742" s="7">
        <f t="shared" si="111"/>
        <v>0</v>
      </c>
      <c r="O742" s="7">
        <f t="shared" si="112"/>
        <v>50</v>
      </c>
      <c r="P742" s="7">
        <f t="shared" si="113"/>
        <v>33</v>
      </c>
      <c r="Q742" s="8">
        <f t="shared" si="114"/>
        <v>21.2</v>
      </c>
      <c r="R742" s="8">
        <f t="shared" si="115"/>
        <v>30.75</v>
      </c>
      <c r="S742" s="8">
        <f t="shared" si="116"/>
        <v>31.1</v>
      </c>
      <c r="T742" s="8">
        <f t="shared" si="117"/>
        <v>27</v>
      </c>
      <c r="U742" s="7">
        <f t="shared" si="118"/>
        <v>27.683333333333337</v>
      </c>
      <c r="V742" s="7">
        <f t="shared" si="119"/>
        <v>27.512500000000003</v>
      </c>
    </row>
    <row r="743" spans="1:22" ht="13.5" x14ac:dyDescent="0.25">
      <c r="A743" s="3">
        <f>RSI!A743</f>
        <v>43389</v>
      </c>
      <c r="B743" s="2">
        <f>RSI!B743</f>
        <v>52.169199999999996</v>
      </c>
      <c r="C743" s="2">
        <f>RSI!I743</f>
        <v>28.672125161834757</v>
      </c>
      <c r="D743" s="2">
        <f>MACD!E743</f>
        <v>0.23959215333123041</v>
      </c>
      <c r="E743" s="2">
        <f>MACD!F743</f>
        <v>6.693824173835608E-2</v>
      </c>
      <c r="F743" s="2">
        <f>'Moving Avg'!D743</f>
        <v>53.56344</v>
      </c>
      <c r="G743" s="2">
        <f>'Moving Avg'!F743</f>
        <v>54.143915000000014</v>
      </c>
      <c r="H743" s="2">
        <f>'Moving Avg'!G743</f>
        <v>54.004741999999979</v>
      </c>
      <c r="I743" s="2">
        <f>'Moving Avg'!H743</f>
        <v>52.912921499999939</v>
      </c>
      <c r="J743" s="5" t="str">
        <f>OBV!F743</f>
        <v>BEARISH</v>
      </c>
      <c r="K743" s="5" t="str">
        <f>OBV!G743</f>
        <v>STRONG</v>
      </c>
      <c r="L743" s="5" t="str">
        <f>OBV!H743</f>
        <v>CONFIRMED BEARISH</v>
      </c>
      <c r="M743" s="7">
        <f t="shared" si="110"/>
        <v>50</v>
      </c>
      <c r="N743" s="7">
        <f t="shared" si="111"/>
        <v>0</v>
      </c>
      <c r="O743" s="7">
        <f t="shared" si="112"/>
        <v>50</v>
      </c>
      <c r="P743" s="7">
        <f t="shared" si="113"/>
        <v>33</v>
      </c>
      <c r="Q743" s="8">
        <f t="shared" si="114"/>
        <v>29.95</v>
      </c>
      <c r="R743" s="8">
        <f t="shared" si="115"/>
        <v>35.75</v>
      </c>
      <c r="S743" s="8">
        <f t="shared" si="116"/>
        <v>34.85</v>
      </c>
      <c r="T743" s="8">
        <f t="shared" si="117"/>
        <v>33.25</v>
      </c>
      <c r="U743" s="7">
        <f t="shared" si="118"/>
        <v>33.516666666666673</v>
      </c>
      <c r="V743" s="7">
        <f t="shared" si="119"/>
        <v>33.450000000000003</v>
      </c>
    </row>
    <row r="744" spans="1:22" ht="13.5" x14ac:dyDescent="0.25">
      <c r="A744" s="3">
        <f>RSI!A744</f>
        <v>43390</v>
      </c>
      <c r="B744" s="2">
        <f>RSI!B744</f>
        <v>55.069299999999998</v>
      </c>
      <c r="C744" s="2">
        <f>RSI!I744</f>
        <v>56.348297970138844</v>
      </c>
      <c r="D744" s="2">
        <f>MACD!E744</f>
        <v>8.1462892814556653E-2</v>
      </c>
      <c r="E744" s="2">
        <f>MACD!F744</f>
        <v>6.9843171953596198E-2</v>
      </c>
      <c r="F744" s="2">
        <f>'Moving Avg'!D744</f>
        <v>53.794899999999998</v>
      </c>
      <c r="G744" s="2">
        <f>'Moving Avg'!F744</f>
        <v>54.201780000000007</v>
      </c>
      <c r="H744" s="2">
        <f>'Moving Avg'!G744</f>
        <v>54.015351999999986</v>
      </c>
      <c r="I744" s="2">
        <f>'Moving Avg'!H744</f>
        <v>52.921411999999947</v>
      </c>
      <c r="J744" s="5" t="str">
        <f>OBV!F744</f>
        <v>BULLISH</v>
      </c>
      <c r="K744" s="5" t="str">
        <f>OBV!G744</f>
        <v>NEUTRAL</v>
      </c>
      <c r="L744" s="5" t="str">
        <f>OBV!H744</f>
        <v>BULLISH DIVERGENCE</v>
      </c>
      <c r="M744" s="7">
        <f t="shared" si="110"/>
        <v>25</v>
      </c>
      <c r="N744" s="7">
        <f t="shared" si="111"/>
        <v>0</v>
      </c>
      <c r="O744" s="7">
        <f t="shared" si="112"/>
        <v>50</v>
      </c>
      <c r="P744" s="7">
        <f t="shared" si="113"/>
        <v>66.5</v>
      </c>
      <c r="Q744" s="8">
        <f t="shared" si="114"/>
        <v>26.225000000000001</v>
      </c>
      <c r="R744" s="8">
        <f t="shared" si="115"/>
        <v>39.125</v>
      </c>
      <c r="S744" s="8">
        <f t="shared" si="116"/>
        <v>46.174999999999997</v>
      </c>
      <c r="T744" s="8">
        <f t="shared" si="117"/>
        <v>35.375</v>
      </c>
      <c r="U744" s="7">
        <f t="shared" si="118"/>
        <v>37.174999999999997</v>
      </c>
      <c r="V744" s="7">
        <f t="shared" si="119"/>
        <v>36.724999999999994</v>
      </c>
    </row>
    <row r="745" spans="1:22" ht="13.5" x14ac:dyDescent="0.25">
      <c r="A745" s="3">
        <f>RSI!A745</f>
        <v>43391</v>
      </c>
      <c r="B745" s="2">
        <f>RSI!B745</f>
        <v>56.727899999999998</v>
      </c>
      <c r="C745" s="2">
        <f>RSI!I745</f>
        <v>64.768010876151322</v>
      </c>
      <c r="D745" s="2">
        <f>MACD!E745</f>
        <v>-1.6878982437127377E-2</v>
      </c>
      <c r="E745" s="2">
        <f>MACD!F745</f>
        <v>5.2498741075451487E-2</v>
      </c>
      <c r="F745" s="2">
        <f>'Moving Avg'!D745</f>
        <v>54.358079999999994</v>
      </c>
      <c r="G745" s="2">
        <f>'Moving Avg'!F745</f>
        <v>54.342575000000025</v>
      </c>
      <c r="H745" s="2">
        <f>'Moving Avg'!G745</f>
        <v>54.059133999999986</v>
      </c>
      <c r="I745" s="2">
        <f>'Moving Avg'!H745</f>
        <v>52.938195499999949</v>
      </c>
      <c r="J745" s="5" t="str">
        <f>OBV!F745</f>
        <v>BULLISH</v>
      </c>
      <c r="K745" s="5" t="str">
        <f>OBV!G745</f>
        <v>WEAK</v>
      </c>
      <c r="L745" s="5" t="str">
        <f>OBV!H745</f>
        <v>CONFIRMED BULLISH</v>
      </c>
      <c r="M745" s="7">
        <f t="shared" si="110"/>
        <v>25</v>
      </c>
      <c r="N745" s="7">
        <f t="shared" si="111"/>
        <v>100</v>
      </c>
      <c r="O745" s="7">
        <f t="shared" si="112"/>
        <v>50</v>
      </c>
      <c r="P745" s="7">
        <f t="shared" si="113"/>
        <v>67</v>
      </c>
      <c r="Q745" s="8">
        <f t="shared" si="114"/>
        <v>61.3</v>
      </c>
      <c r="R745" s="8">
        <f t="shared" si="115"/>
        <v>59.25</v>
      </c>
      <c r="S745" s="8">
        <f t="shared" si="116"/>
        <v>61.400000000000006</v>
      </c>
      <c r="T745" s="8">
        <f t="shared" si="117"/>
        <v>60.5</v>
      </c>
      <c r="U745" s="7">
        <f t="shared" si="118"/>
        <v>60.65</v>
      </c>
      <c r="V745" s="7">
        <f t="shared" si="119"/>
        <v>60.612499999999997</v>
      </c>
    </row>
    <row r="746" spans="1:22" ht="13.5" x14ac:dyDescent="0.25">
      <c r="A746" s="3">
        <f>RSI!A746</f>
        <v>43392</v>
      </c>
      <c r="B746" s="2">
        <f>RSI!B746</f>
        <v>56.727899999999998</v>
      </c>
      <c r="C746" s="2">
        <f>RSI!I746</f>
        <v>64.768010876151322</v>
      </c>
      <c r="D746" s="2">
        <f>MACD!E746</f>
        <v>-0.1151094660965768</v>
      </c>
      <c r="E746" s="2">
        <f>MACD!F746</f>
        <v>1.8977099641045832E-2</v>
      </c>
      <c r="F746" s="2">
        <f>'Moving Avg'!D746</f>
        <v>54.921259999999997</v>
      </c>
      <c r="G746" s="2">
        <f>'Moving Avg'!F746</f>
        <v>54.488075000000016</v>
      </c>
      <c r="H746" s="2">
        <f>'Moving Avg'!G746</f>
        <v>54.102915999999986</v>
      </c>
      <c r="I746" s="2">
        <f>'Moving Avg'!H746</f>
        <v>52.954978999999959</v>
      </c>
      <c r="J746" s="5" t="str">
        <f>OBV!F746</f>
        <v>BULLISH</v>
      </c>
      <c r="K746" s="5" t="str">
        <f>OBV!G746</f>
        <v>WEAK</v>
      </c>
      <c r="L746" s="5" t="str">
        <f>OBV!H746</f>
        <v>CONFIRMED BULLISH</v>
      </c>
      <c r="M746" s="7">
        <f t="shared" si="110"/>
        <v>25</v>
      </c>
      <c r="N746" s="7">
        <f t="shared" si="111"/>
        <v>100</v>
      </c>
      <c r="O746" s="7">
        <f t="shared" si="112"/>
        <v>50</v>
      </c>
      <c r="P746" s="7">
        <f t="shared" si="113"/>
        <v>67</v>
      </c>
      <c r="Q746" s="8">
        <f t="shared" si="114"/>
        <v>61.3</v>
      </c>
      <c r="R746" s="8">
        <f t="shared" si="115"/>
        <v>59.25</v>
      </c>
      <c r="S746" s="8">
        <f t="shared" si="116"/>
        <v>61.400000000000006</v>
      </c>
      <c r="T746" s="8">
        <f t="shared" si="117"/>
        <v>60.5</v>
      </c>
      <c r="U746" s="7">
        <f t="shared" si="118"/>
        <v>60.65</v>
      </c>
      <c r="V746" s="7">
        <f t="shared" si="119"/>
        <v>60.612499999999997</v>
      </c>
    </row>
    <row r="747" spans="1:22" ht="13.5" x14ac:dyDescent="0.25">
      <c r="A747" s="3">
        <f>RSI!A747</f>
        <v>43395</v>
      </c>
      <c r="B747" s="2">
        <f>RSI!B747</f>
        <v>58.243899999999996</v>
      </c>
      <c r="C747" s="2">
        <f>RSI!I747</f>
        <v>70.74889381924163</v>
      </c>
      <c r="D747" s="2">
        <f>MACD!E747</f>
        <v>-0.32442953772608973</v>
      </c>
      <c r="E747" s="2">
        <f>MACD!F747</f>
        <v>-4.9704227832381279E-2</v>
      </c>
      <c r="F747" s="2">
        <f>'Moving Avg'!D747</f>
        <v>55.787639999999996</v>
      </c>
      <c r="G747" s="2">
        <f>'Moving Avg'!F747</f>
        <v>54.709375000000009</v>
      </c>
      <c r="H747" s="2">
        <f>'Moving Avg'!G747</f>
        <v>54.202091999999986</v>
      </c>
      <c r="I747" s="2">
        <f>'Moving Avg'!H747</f>
        <v>52.979342499999959</v>
      </c>
      <c r="J747" s="5" t="str">
        <f>OBV!F747</f>
        <v>BULLISH</v>
      </c>
      <c r="K747" s="5" t="str">
        <f>OBV!G747</f>
        <v>WEAK</v>
      </c>
      <c r="L747" s="5" t="str">
        <f>OBV!H747</f>
        <v>CONFIRMED BULLISH</v>
      </c>
      <c r="M747" s="7">
        <f t="shared" si="110"/>
        <v>0</v>
      </c>
      <c r="N747" s="7">
        <f t="shared" si="111"/>
        <v>100</v>
      </c>
      <c r="O747" s="7">
        <f t="shared" si="112"/>
        <v>50</v>
      </c>
      <c r="P747" s="7">
        <f t="shared" si="113"/>
        <v>67</v>
      </c>
      <c r="Q747" s="8">
        <f t="shared" si="114"/>
        <v>52.55</v>
      </c>
      <c r="R747" s="8">
        <f t="shared" si="115"/>
        <v>54.25</v>
      </c>
      <c r="S747" s="8">
        <f t="shared" si="116"/>
        <v>57.650000000000006</v>
      </c>
      <c r="T747" s="8">
        <f t="shared" si="117"/>
        <v>54.25</v>
      </c>
      <c r="U747" s="7">
        <f t="shared" si="118"/>
        <v>54.816666666666663</v>
      </c>
      <c r="V747" s="7">
        <f t="shared" si="119"/>
        <v>54.674999999999997</v>
      </c>
    </row>
    <row r="748" spans="1:22" ht="13.5" x14ac:dyDescent="0.25">
      <c r="A748" s="3">
        <f>RSI!A748</f>
        <v>43396</v>
      </c>
      <c r="B748" s="2">
        <f>RSI!B748</f>
        <v>58.243899999999996</v>
      </c>
      <c r="C748" s="2">
        <f>RSI!I748</f>
        <v>70.74889381924163</v>
      </c>
      <c r="D748" s="2">
        <f>MACD!E748</f>
        <v>-0.52338025438481139</v>
      </c>
      <c r="E748" s="2">
        <f>MACD!F748</f>
        <v>-0.14443943314286731</v>
      </c>
      <c r="F748" s="2">
        <f>'Moving Avg'!D748</f>
        <v>57.002580000000002</v>
      </c>
      <c r="G748" s="2">
        <f>'Moving Avg'!F748</f>
        <v>54.930675000000008</v>
      </c>
      <c r="H748" s="2">
        <f>'Moving Avg'!G748</f>
        <v>54.301267999999979</v>
      </c>
      <c r="I748" s="2">
        <f>'Moving Avg'!H748</f>
        <v>53.003705999999958</v>
      </c>
      <c r="J748" s="5" t="str">
        <f>OBV!F748</f>
        <v>BULLISH</v>
      </c>
      <c r="K748" s="5" t="str">
        <f>OBV!G748</f>
        <v>WEAK</v>
      </c>
      <c r="L748" s="5" t="str">
        <f>OBV!H748</f>
        <v>CONFIRMED BULLISH</v>
      </c>
      <c r="M748" s="7">
        <f t="shared" si="110"/>
        <v>0</v>
      </c>
      <c r="N748" s="7">
        <f t="shared" si="111"/>
        <v>100</v>
      </c>
      <c r="O748" s="7">
        <f t="shared" si="112"/>
        <v>50</v>
      </c>
      <c r="P748" s="7">
        <f t="shared" si="113"/>
        <v>67</v>
      </c>
      <c r="Q748" s="8">
        <f t="shared" si="114"/>
        <v>52.55</v>
      </c>
      <c r="R748" s="8">
        <f t="shared" si="115"/>
        <v>54.25</v>
      </c>
      <c r="S748" s="8">
        <f t="shared" si="116"/>
        <v>57.650000000000006</v>
      </c>
      <c r="T748" s="8">
        <f t="shared" si="117"/>
        <v>54.25</v>
      </c>
      <c r="U748" s="7">
        <f t="shared" si="118"/>
        <v>54.816666666666663</v>
      </c>
      <c r="V748" s="7">
        <f t="shared" si="119"/>
        <v>54.674999999999997</v>
      </c>
    </row>
    <row r="749" spans="1:22" ht="13.5" x14ac:dyDescent="0.25">
      <c r="A749" s="3">
        <f>RSI!A749</f>
        <v>43397</v>
      </c>
      <c r="B749" s="2">
        <f>RSI!B749</f>
        <v>58.243899999999996</v>
      </c>
      <c r="C749" s="2">
        <f>RSI!I749</f>
        <v>70.74889381924163</v>
      </c>
      <c r="D749" s="2">
        <f>MACD!E749</f>
        <v>-0.85660112636091412</v>
      </c>
      <c r="E749" s="2">
        <f>MACD!F749</f>
        <v>-0.28687177178647666</v>
      </c>
      <c r="F749" s="2">
        <f>'Moving Avg'!D749</f>
        <v>57.637500000000003</v>
      </c>
      <c r="G749" s="2">
        <f>'Moving Avg'!F749</f>
        <v>55.152600000000007</v>
      </c>
      <c r="H749" s="2">
        <f>'Moving Avg'!G749</f>
        <v>54.400443999999979</v>
      </c>
      <c r="I749" s="2">
        <f>'Moving Avg'!H749</f>
        <v>53.028069499999958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  <c r="M749" s="7">
        <f t="shared" si="110"/>
        <v>0</v>
      </c>
      <c r="N749" s="7">
        <f t="shared" si="111"/>
        <v>100</v>
      </c>
      <c r="O749" s="7">
        <f t="shared" si="112"/>
        <v>50</v>
      </c>
      <c r="P749" s="7">
        <f t="shared" si="113"/>
        <v>83.5</v>
      </c>
      <c r="Q749" s="8">
        <f t="shared" si="114"/>
        <v>55.024999999999999</v>
      </c>
      <c r="R749" s="8">
        <f t="shared" si="115"/>
        <v>58.375</v>
      </c>
      <c r="S749" s="8">
        <f t="shared" si="116"/>
        <v>65.075000000000003</v>
      </c>
      <c r="T749" s="8">
        <f t="shared" si="117"/>
        <v>58.375</v>
      </c>
      <c r="U749" s="7">
        <f t="shared" si="118"/>
        <v>59.491666666666674</v>
      </c>
      <c r="V749" s="7">
        <f t="shared" si="119"/>
        <v>59.212500000000006</v>
      </c>
    </row>
    <row r="750" spans="1:22" ht="13.5" x14ac:dyDescent="0.25">
      <c r="A750" s="3">
        <f>RSI!A750</f>
        <v>43398</v>
      </c>
      <c r="B750" s="2">
        <f>RSI!B750</f>
        <v>58.243899999999996</v>
      </c>
      <c r="C750" s="2">
        <f>RSI!I750</f>
        <v>70.74889381924163</v>
      </c>
      <c r="D750" s="2">
        <f>MACD!E750</f>
        <v>-1.1572761556714113</v>
      </c>
      <c r="E750" s="2">
        <f>MACD!F750</f>
        <v>-0.46095264856346363</v>
      </c>
      <c r="F750" s="2">
        <f>'Moving Avg'!D750</f>
        <v>57.940699999999993</v>
      </c>
      <c r="G750" s="2">
        <f>'Moving Avg'!F750</f>
        <v>55.306509999999989</v>
      </c>
      <c r="H750" s="2">
        <f>'Moving Avg'!G750</f>
        <v>54.499619999999979</v>
      </c>
      <c r="I750" s="2">
        <f>'Moving Avg'!H750</f>
        <v>53.055431499999962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  <c r="M750" s="7">
        <f t="shared" si="110"/>
        <v>0</v>
      </c>
      <c r="N750" s="7">
        <f t="shared" si="111"/>
        <v>100</v>
      </c>
      <c r="O750" s="7">
        <f t="shared" si="112"/>
        <v>50</v>
      </c>
      <c r="P750" s="7">
        <f t="shared" si="113"/>
        <v>83.5</v>
      </c>
      <c r="Q750" s="8">
        <f t="shared" si="114"/>
        <v>55.024999999999999</v>
      </c>
      <c r="R750" s="8">
        <f t="shared" si="115"/>
        <v>58.375</v>
      </c>
      <c r="S750" s="8">
        <f t="shared" si="116"/>
        <v>65.075000000000003</v>
      </c>
      <c r="T750" s="8">
        <f t="shared" si="117"/>
        <v>58.375</v>
      </c>
      <c r="U750" s="7">
        <f t="shared" si="118"/>
        <v>59.491666666666674</v>
      </c>
      <c r="V750" s="7">
        <f t="shared" si="119"/>
        <v>59.212500000000006</v>
      </c>
    </row>
    <row r="751" spans="1:22" ht="13.5" x14ac:dyDescent="0.25">
      <c r="A751" s="3">
        <f>RSI!A751</f>
        <v>43399</v>
      </c>
      <c r="B751" s="2">
        <f>RSI!B751</f>
        <v>57.978299999999997</v>
      </c>
      <c r="C751" s="2">
        <f>RSI!I751</f>
        <v>68.027567125322975</v>
      </c>
      <c r="D751" s="2">
        <f>MACD!E751</f>
        <v>-1.409351735265993</v>
      </c>
      <c r="E751" s="2">
        <f>MACD!F751</f>
        <v>-0.6506324659039695</v>
      </c>
      <c r="F751" s="2">
        <f>'Moving Avg'!D751</f>
        <v>58.190779999999997</v>
      </c>
      <c r="G751" s="2">
        <f>'Moving Avg'!F751</f>
        <v>55.44713999999999</v>
      </c>
      <c r="H751" s="2">
        <f>'Moving Avg'!G751</f>
        <v>54.593483999999989</v>
      </c>
      <c r="I751" s="2">
        <f>'Moving Avg'!H751</f>
        <v>53.080865499999966</v>
      </c>
      <c r="J751" s="5" t="str">
        <f>OBV!F751</f>
        <v>BEARISH</v>
      </c>
      <c r="K751" s="5" t="str">
        <f>OBV!G751</f>
        <v>NEUTRAL</v>
      </c>
      <c r="L751" s="5" t="str">
        <f>OBV!H751</f>
        <v>BEARISH DIVERGENCE</v>
      </c>
      <c r="M751" s="7">
        <f t="shared" si="110"/>
        <v>25</v>
      </c>
      <c r="N751" s="7">
        <f t="shared" si="111"/>
        <v>100</v>
      </c>
      <c r="O751" s="7">
        <f t="shared" si="112"/>
        <v>75</v>
      </c>
      <c r="P751" s="7">
        <f t="shared" si="113"/>
        <v>16.5</v>
      </c>
      <c r="Q751" s="8">
        <f t="shared" si="114"/>
        <v>57.475000000000001</v>
      </c>
      <c r="R751" s="8">
        <f t="shared" si="115"/>
        <v>55.375</v>
      </c>
      <c r="S751" s="8">
        <f t="shared" si="116"/>
        <v>44.924999999999997</v>
      </c>
      <c r="T751" s="8">
        <f t="shared" si="117"/>
        <v>54.125</v>
      </c>
      <c r="U751" s="7">
        <f t="shared" si="118"/>
        <v>52.591666666666661</v>
      </c>
      <c r="V751" s="7">
        <f t="shared" si="119"/>
        <v>52.974999999999994</v>
      </c>
    </row>
    <row r="752" spans="1:22" ht="13.5" x14ac:dyDescent="0.25">
      <c r="A752" s="3">
        <f>RSI!A752</f>
        <v>43402</v>
      </c>
      <c r="B752" s="2">
        <f>RSI!B752</f>
        <v>56.241999999999997</v>
      </c>
      <c r="C752" s="2">
        <f>RSI!I752</f>
        <v>53.531457259225483</v>
      </c>
      <c r="D752" s="2">
        <f>MACD!E752</f>
        <v>-1.508510645372688</v>
      </c>
      <c r="E752" s="2">
        <f>MACD!F752</f>
        <v>-0.82220810179771331</v>
      </c>
      <c r="F752" s="2">
        <f>'Moving Avg'!D752</f>
        <v>57.790399999999998</v>
      </c>
      <c r="G752" s="2">
        <f>'Moving Avg'!F752</f>
        <v>55.532299999999985</v>
      </c>
      <c r="H752" s="2">
        <f>'Moving Avg'!G752</f>
        <v>54.652621999999994</v>
      </c>
      <c r="I752" s="2">
        <f>'Moving Avg'!H752</f>
        <v>53.097617999999969</v>
      </c>
      <c r="J752" s="5" t="str">
        <f>OBV!F752</f>
        <v>BEARISH</v>
      </c>
      <c r="K752" s="5" t="str">
        <f>OBV!G752</f>
        <v>STRONG</v>
      </c>
      <c r="L752" s="5" t="str">
        <f>OBV!H752</f>
        <v>CONFIRMED BEARISH</v>
      </c>
      <c r="M752" s="7">
        <f t="shared" si="110"/>
        <v>25</v>
      </c>
      <c r="N752" s="7">
        <f t="shared" si="111"/>
        <v>100</v>
      </c>
      <c r="O752" s="7">
        <f t="shared" si="112"/>
        <v>50</v>
      </c>
      <c r="P752" s="7">
        <f t="shared" si="113"/>
        <v>33</v>
      </c>
      <c r="Q752" s="8">
        <f t="shared" si="114"/>
        <v>56.2</v>
      </c>
      <c r="R752" s="8">
        <f t="shared" si="115"/>
        <v>50.75</v>
      </c>
      <c r="S752" s="8">
        <f t="shared" si="116"/>
        <v>46.1</v>
      </c>
      <c r="T752" s="8">
        <f t="shared" si="117"/>
        <v>52</v>
      </c>
      <c r="U752" s="7">
        <f t="shared" si="118"/>
        <v>51.016666666666673</v>
      </c>
      <c r="V752" s="7">
        <f t="shared" si="119"/>
        <v>51.262500000000003</v>
      </c>
    </row>
    <row r="753" spans="1:22" ht="13.5" x14ac:dyDescent="0.25">
      <c r="A753" s="3">
        <f>RSI!A753</f>
        <v>43403</v>
      </c>
      <c r="B753" s="2">
        <f>RSI!B753</f>
        <v>56.241999999999997</v>
      </c>
      <c r="C753" s="2">
        <f>RSI!I753</f>
        <v>53.531457259225483</v>
      </c>
      <c r="D753" s="2">
        <f>MACD!E753</f>
        <v>-1.8636840291272492</v>
      </c>
      <c r="E753" s="2">
        <f>MACD!F753</f>
        <v>-1.0305032872636206</v>
      </c>
      <c r="F753" s="2">
        <f>'Moving Avg'!D753</f>
        <v>57.390019999999993</v>
      </c>
      <c r="G753" s="2">
        <f>'Moving Avg'!F753</f>
        <v>55.64879999999998</v>
      </c>
      <c r="H753" s="2">
        <f>'Moving Avg'!G753</f>
        <v>54.711760000000005</v>
      </c>
      <c r="I753" s="2">
        <f>'Moving Avg'!H753</f>
        <v>53.114370499999971</v>
      </c>
      <c r="J753" s="5" t="str">
        <f>OBV!F753</f>
        <v>BEARISH</v>
      </c>
      <c r="K753" s="5" t="str">
        <f>OBV!G753</f>
        <v>STRONG</v>
      </c>
      <c r="L753" s="5" t="str">
        <f>OBV!H753</f>
        <v>CONFIRMED BEARISH</v>
      </c>
      <c r="M753" s="7">
        <f t="shared" si="110"/>
        <v>25</v>
      </c>
      <c r="N753" s="7">
        <f t="shared" si="111"/>
        <v>100</v>
      </c>
      <c r="O753" s="7">
        <f t="shared" si="112"/>
        <v>50</v>
      </c>
      <c r="P753" s="7">
        <f t="shared" si="113"/>
        <v>33</v>
      </c>
      <c r="Q753" s="8">
        <f t="shared" si="114"/>
        <v>56.2</v>
      </c>
      <c r="R753" s="8">
        <f t="shared" si="115"/>
        <v>50.75</v>
      </c>
      <c r="S753" s="8">
        <f t="shared" si="116"/>
        <v>46.1</v>
      </c>
      <c r="T753" s="8">
        <f t="shared" si="117"/>
        <v>52</v>
      </c>
      <c r="U753" s="7">
        <f t="shared" si="118"/>
        <v>51.016666666666673</v>
      </c>
      <c r="V753" s="7">
        <f t="shared" si="119"/>
        <v>51.262500000000003</v>
      </c>
    </row>
    <row r="754" spans="1:22" ht="13.5" x14ac:dyDescent="0.25">
      <c r="A754" s="3">
        <f>RSI!A754</f>
        <v>43404</v>
      </c>
      <c r="B754" s="2">
        <f>RSI!B754</f>
        <v>56.112400000000001</v>
      </c>
      <c r="C754" s="2">
        <f>RSI!I754</f>
        <v>52.561869905553657</v>
      </c>
      <c r="D754" s="2">
        <f>MACD!E754</f>
        <v>-1.7113596542440419</v>
      </c>
      <c r="E754" s="2">
        <f>MACD!F754</f>
        <v>-1.1666745606597049</v>
      </c>
      <c r="F754" s="2">
        <f>'Moving Avg'!D754</f>
        <v>56.963719999999988</v>
      </c>
      <c r="G754" s="2">
        <f>'Moving Avg'!F754</f>
        <v>55.765089999999972</v>
      </c>
      <c r="H754" s="2">
        <f>'Moving Avg'!G754</f>
        <v>54.768306000000003</v>
      </c>
      <c r="I754" s="2">
        <f>'Moving Avg'!H754</f>
        <v>53.138390999999963</v>
      </c>
      <c r="J754" s="5" t="str">
        <f>OBV!F754</f>
        <v>BEARISH</v>
      </c>
      <c r="K754" s="5" t="str">
        <f>OBV!G754</f>
        <v>STRONG</v>
      </c>
      <c r="L754" s="5" t="str">
        <f>OBV!H754</f>
        <v>CONFIRMED BEARISH</v>
      </c>
      <c r="M754" s="7">
        <f t="shared" si="110"/>
        <v>25</v>
      </c>
      <c r="N754" s="7">
        <f t="shared" si="111"/>
        <v>100</v>
      </c>
      <c r="O754" s="7">
        <f t="shared" si="112"/>
        <v>50</v>
      </c>
      <c r="P754" s="7">
        <f t="shared" si="113"/>
        <v>33</v>
      </c>
      <c r="Q754" s="8">
        <f t="shared" si="114"/>
        <v>56.2</v>
      </c>
      <c r="R754" s="8">
        <f t="shared" si="115"/>
        <v>50.75</v>
      </c>
      <c r="S754" s="8">
        <f t="shared" si="116"/>
        <v>46.1</v>
      </c>
      <c r="T754" s="8">
        <f t="shared" si="117"/>
        <v>52</v>
      </c>
      <c r="U754" s="7">
        <f t="shared" si="118"/>
        <v>51.016666666666673</v>
      </c>
      <c r="V754" s="7">
        <f t="shared" si="119"/>
        <v>51.262500000000003</v>
      </c>
    </row>
    <row r="755" spans="1:22" ht="13.5" x14ac:dyDescent="0.25">
      <c r="A755" s="3">
        <f>RSI!A755</f>
        <v>43405</v>
      </c>
      <c r="B755" s="2">
        <f>RSI!B755</f>
        <v>55.781999999999996</v>
      </c>
      <c r="C755" s="2">
        <f>RSI!I755</f>
        <v>50.071913273152539</v>
      </c>
      <c r="D755" s="2">
        <f>MACD!E755</f>
        <v>-1.3047583958113975</v>
      </c>
      <c r="E755" s="2">
        <f>MACD!F755</f>
        <v>-1.1942913276900435</v>
      </c>
      <c r="F755" s="2">
        <f>'Moving Avg'!D755</f>
        <v>56.471339999999998</v>
      </c>
      <c r="G755" s="2">
        <f>'Moving Avg'!F755</f>
        <v>55.811574999999984</v>
      </c>
      <c r="H755" s="2">
        <f>'Moving Avg'!G755</f>
        <v>54.818244000000014</v>
      </c>
      <c r="I755" s="2">
        <f>'Moving Avg'!H755</f>
        <v>53.160759499999955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  <c r="M755" s="7">
        <f t="shared" si="110"/>
        <v>25</v>
      </c>
      <c r="N755" s="7">
        <f t="shared" si="111"/>
        <v>100</v>
      </c>
      <c r="O755" s="7">
        <f t="shared" si="112"/>
        <v>50</v>
      </c>
      <c r="P755" s="7">
        <f t="shared" si="113"/>
        <v>33</v>
      </c>
      <c r="Q755" s="8">
        <f t="shared" si="114"/>
        <v>56.2</v>
      </c>
      <c r="R755" s="8">
        <f t="shared" si="115"/>
        <v>50.75</v>
      </c>
      <c r="S755" s="8">
        <f t="shared" si="116"/>
        <v>46.1</v>
      </c>
      <c r="T755" s="8">
        <f t="shared" si="117"/>
        <v>52</v>
      </c>
      <c r="U755" s="7">
        <f t="shared" si="118"/>
        <v>51.016666666666673</v>
      </c>
      <c r="V755" s="7">
        <f t="shared" si="119"/>
        <v>51.262500000000003</v>
      </c>
    </row>
    <row r="756" spans="1:22" ht="13.5" x14ac:dyDescent="0.25">
      <c r="A756" s="3">
        <f>RSI!A756</f>
        <v>43406</v>
      </c>
      <c r="B756" s="2">
        <f>RSI!B756</f>
        <v>54.110500000000002</v>
      </c>
      <c r="C756" s="2">
        <f>RSI!I756</f>
        <v>39.799929879215213</v>
      </c>
      <c r="D756" s="2">
        <f>MACD!E756</f>
        <v>-0.83673281275662958</v>
      </c>
      <c r="E756" s="2">
        <f>MACD!F756</f>
        <v>-1.1227796247033608</v>
      </c>
      <c r="F756" s="2">
        <f>'Moving Avg'!D756</f>
        <v>55.697780000000002</v>
      </c>
      <c r="G756" s="2">
        <f>'Moving Avg'!F756</f>
        <v>55.774484999999984</v>
      </c>
      <c r="H756" s="2">
        <f>'Moving Avg'!G756</f>
        <v>54.847290000000015</v>
      </c>
      <c r="I756" s="2">
        <f>'Moving Avg'!H756</f>
        <v>53.174770499999966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  <c r="M756" s="7">
        <f t="shared" si="110"/>
        <v>25</v>
      </c>
      <c r="N756" s="7">
        <f t="shared" si="111"/>
        <v>0</v>
      </c>
      <c r="O756" s="7">
        <f t="shared" si="112"/>
        <v>50</v>
      </c>
      <c r="P756" s="7">
        <f t="shared" si="113"/>
        <v>33</v>
      </c>
      <c r="Q756" s="8">
        <f t="shared" si="114"/>
        <v>21.2</v>
      </c>
      <c r="R756" s="8">
        <f t="shared" si="115"/>
        <v>30.75</v>
      </c>
      <c r="S756" s="8">
        <f t="shared" si="116"/>
        <v>31.1</v>
      </c>
      <c r="T756" s="8">
        <f t="shared" si="117"/>
        <v>27</v>
      </c>
      <c r="U756" s="7">
        <f t="shared" si="118"/>
        <v>27.683333333333337</v>
      </c>
      <c r="V756" s="7">
        <f t="shared" si="119"/>
        <v>27.512500000000003</v>
      </c>
    </row>
    <row r="757" spans="1:22" ht="13.5" x14ac:dyDescent="0.25">
      <c r="A757" s="3">
        <f>RSI!A757</f>
        <v>43409</v>
      </c>
      <c r="B757" s="2">
        <f>RSI!B757</f>
        <v>52.4908</v>
      </c>
      <c r="C757" s="2">
        <f>RSI!I757</f>
        <v>32.7820076091662</v>
      </c>
      <c r="D757" s="2">
        <f>MACD!E757</f>
        <v>-7.7474218480027446E-2</v>
      </c>
      <c r="E757" s="2">
        <f>MACD!F757</f>
        <v>-0.91371854345869419</v>
      </c>
      <c r="F757" s="2">
        <f>'Moving Avg'!D757</f>
        <v>54.947539999999989</v>
      </c>
      <c r="G757" s="2">
        <f>'Moving Avg'!F757</f>
        <v>55.65640999999998</v>
      </c>
      <c r="H757" s="2">
        <f>'Moving Avg'!G757</f>
        <v>54.843942000000013</v>
      </c>
      <c r="I757" s="2">
        <f>'Moving Avg'!H757</f>
        <v>53.176335499999958</v>
      </c>
      <c r="J757" s="5" t="str">
        <f>OBV!F757</f>
        <v>BEARISH</v>
      </c>
      <c r="K757" s="5" t="str">
        <f>OBV!G757</f>
        <v>STRONG</v>
      </c>
      <c r="L757" s="5" t="str">
        <f>OBV!H757</f>
        <v>CONFIRMED BEARISH</v>
      </c>
      <c r="M757" s="7">
        <f t="shared" si="110"/>
        <v>25</v>
      </c>
      <c r="N757" s="7">
        <f t="shared" si="111"/>
        <v>0</v>
      </c>
      <c r="O757" s="7">
        <f t="shared" si="112"/>
        <v>50</v>
      </c>
      <c r="P757" s="7">
        <f t="shared" si="113"/>
        <v>33</v>
      </c>
      <c r="Q757" s="8">
        <f t="shared" si="114"/>
        <v>21.2</v>
      </c>
      <c r="R757" s="8">
        <f t="shared" si="115"/>
        <v>30.75</v>
      </c>
      <c r="S757" s="8">
        <f t="shared" si="116"/>
        <v>31.1</v>
      </c>
      <c r="T757" s="8">
        <f t="shared" si="117"/>
        <v>27</v>
      </c>
      <c r="U757" s="7">
        <f t="shared" si="118"/>
        <v>27.683333333333337</v>
      </c>
      <c r="V757" s="7">
        <f t="shared" si="119"/>
        <v>27.512500000000003</v>
      </c>
    </row>
    <row r="758" spans="1:22" ht="13.5" x14ac:dyDescent="0.25">
      <c r="A758" s="3">
        <f>RSI!A758</f>
        <v>43410</v>
      </c>
      <c r="B758" s="2">
        <f>RSI!B758</f>
        <v>52.4908</v>
      </c>
      <c r="C758" s="2">
        <f>RSI!I758</f>
        <v>32.7820076091662</v>
      </c>
      <c r="D758" s="2">
        <f>MACD!E758</f>
        <v>0.58383179377064209</v>
      </c>
      <c r="E758" s="2">
        <f>MACD!F758</f>
        <v>-0.61420847601282691</v>
      </c>
      <c r="F758" s="2">
        <f>'Moving Avg'!D758</f>
        <v>54.197299999999998</v>
      </c>
      <c r="G758" s="2">
        <f>'Moving Avg'!F758</f>
        <v>55.538334999999982</v>
      </c>
      <c r="H758" s="2">
        <f>'Moving Avg'!G758</f>
        <v>54.840594000000017</v>
      </c>
      <c r="I758" s="2">
        <f>'Moving Avg'!H758</f>
        <v>53.174931999999963</v>
      </c>
      <c r="J758" s="5" t="str">
        <f>OBV!F758</f>
        <v>BEARISH</v>
      </c>
      <c r="K758" s="5" t="str">
        <f>OBV!G758</f>
        <v>STRONG</v>
      </c>
      <c r="L758" s="5" t="str">
        <f>OBV!H758</f>
        <v>CONFIRMED BEARISH</v>
      </c>
      <c r="M758" s="7">
        <f t="shared" si="110"/>
        <v>25</v>
      </c>
      <c r="N758" s="7">
        <f t="shared" si="111"/>
        <v>0</v>
      </c>
      <c r="O758" s="7">
        <f t="shared" si="112"/>
        <v>50</v>
      </c>
      <c r="P758" s="7">
        <f t="shared" si="113"/>
        <v>33</v>
      </c>
      <c r="Q758" s="8">
        <f t="shared" si="114"/>
        <v>21.2</v>
      </c>
      <c r="R758" s="8">
        <f t="shared" si="115"/>
        <v>30.75</v>
      </c>
      <c r="S758" s="8">
        <f t="shared" si="116"/>
        <v>31.1</v>
      </c>
      <c r="T758" s="8">
        <f t="shared" si="117"/>
        <v>27</v>
      </c>
      <c r="U758" s="7">
        <f t="shared" si="118"/>
        <v>27.683333333333337</v>
      </c>
      <c r="V758" s="7">
        <f t="shared" si="119"/>
        <v>27.512500000000003</v>
      </c>
    </row>
    <row r="759" spans="1:22" ht="13.5" x14ac:dyDescent="0.25">
      <c r="A759" s="3">
        <f>RSI!A759</f>
        <v>43411</v>
      </c>
      <c r="B759" s="2">
        <f>RSI!B759</f>
        <v>52.4908</v>
      </c>
      <c r="C759" s="2">
        <f>RSI!I759</f>
        <v>32.7820076091662</v>
      </c>
      <c r="D759" s="2">
        <f>MACD!E759</f>
        <v>1.1608580792232104</v>
      </c>
      <c r="E759" s="2">
        <f>MACD!F759</f>
        <v>-0.25919516496561945</v>
      </c>
      <c r="F759" s="2">
        <f>'Moving Avg'!D759</f>
        <v>53.472979999999993</v>
      </c>
      <c r="G759" s="2">
        <f>'Moving Avg'!F759</f>
        <v>55.467274999999994</v>
      </c>
      <c r="H759" s="2">
        <f>'Moving Avg'!G759</f>
        <v>54.837246000000022</v>
      </c>
      <c r="I759" s="2">
        <f>'Moving Avg'!H759</f>
        <v>53.173528499999954</v>
      </c>
      <c r="J759" s="5" t="str">
        <f>OBV!F759</f>
        <v>BEARISH</v>
      </c>
      <c r="K759" s="5" t="str">
        <f>OBV!G759</f>
        <v>STRONG</v>
      </c>
      <c r="L759" s="5" t="str">
        <f>OBV!H759</f>
        <v>CONFIRMED BEARISH</v>
      </c>
      <c r="M759" s="7">
        <f t="shared" si="110"/>
        <v>25</v>
      </c>
      <c r="N759" s="7">
        <f t="shared" si="111"/>
        <v>0</v>
      </c>
      <c r="O759" s="7">
        <f t="shared" si="112"/>
        <v>50</v>
      </c>
      <c r="P759" s="7">
        <f t="shared" si="113"/>
        <v>33</v>
      </c>
      <c r="Q759" s="8">
        <f t="shared" si="114"/>
        <v>21.2</v>
      </c>
      <c r="R759" s="8">
        <f t="shared" si="115"/>
        <v>30.75</v>
      </c>
      <c r="S759" s="8">
        <f t="shared" si="116"/>
        <v>31.1</v>
      </c>
      <c r="T759" s="8">
        <f t="shared" si="117"/>
        <v>27</v>
      </c>
      <c r="U759" s="7">
        <f t="shared" si="118"/>
        <v>27.683333333333337</v>
      </c>
      <c r="V759" s="7">
        <f t="shared" si="119"/>
        <v>27.512500000000003</v>
      </c>
    </row>
    <row r="760" spans="1:22" ht="13.5" x14ac:dyDescent="0.25">
      <c r="A760" s="3">
        <f>RSI!A760</f>
        <v>43412</v>
      </c>
      <c r="B760" s="2">
        <f>RSI!B760</f>
        <v>52.4908</v>
      </c>
      <c r="C760" s="2">
        <f>RSI!I760</f>
        <v>32.7820076091662</v>
      </c>
      <c r="D760" s="2">
        <f>MACD!E760</f>
        <v>1.665277441566694</v>
      </c>
      <c r="E760" s="2">
        <f>MACD!F760</f>
        <v>0.12569935634084323</v>
      </c>
      <c r="F760" s="2">
        <f>'Moving Avg'!D760</f>
        <v>52.814740000000008</v>
      </c>
      <c r="G760" s="2">
        <f>'Moving Avg'!F760</f>
        <v>55.396214999999998</v>
      </c>
      <c r="H760" s="2">
        <f>'Moving Avg'!G760</f>
        <v>54.833898000000026</v>
      </c>
      <c r="I760" s="2">
        <f>'Moving Avg'!H760</f>
        <v>53.175122999999957</v>
      </c>
      <c r="J760" s="5" t="str">
        <f>OBV!F760</f>
        <v>BEARISH</v>
      </c>
      <c r="K760" s="5" t="str">
        <f>OBV!G760</f>
        <v>STRONG</v>
      </c>
      <c r="L760" s="5" t="str">
        <f>OBV!H760</f>
        <v>CONFIRMED BEARISH</v>
      </c>
      <c r="M760" s="7">
        <f t="shared" si="110"/>
        <v>25</v>
      </c>
      <c r="N760" s="7">
        <f t="shared" si="111"/>
        <v>0</v>
      </c>
      <c r="O760" s="7">
        <f t="shared" si="112"/>
        <v>0</v>
      </c>
      <c r="P760" s="7">
        <f t="shared" si="113"/>
        <v>33</v>
      </c>
      <c r="Q760" s="8">
        <f t="shared" si="114"/>
        <v>13.7</v>
      </c>
      <c r="R760" s="8">
        <f t="shared" si="115"/>
        <v>13.25</v>
      </c>
      <c r="S760" s="8">
        <f t="shared" si="116"/>
        <v>18.600000000000001</v>
      </c>
      <c r="T760" s="8">
        <f t="shared" si="117"/>
        <v>14.5</v>
      </c>
      <c r="U760" s="7">
        <f t="shared" si="118"/>
        <v>15.183333333333332</v>
      </c>
      <c r="V760" s="7">
        <f t="shared" si="119"/>
        <v>15.012499999999999</v>
      </c>
    </row>
    <row r="761" spans="1:22" ht="13.5" x14ac:dyDescent="0.25">
      <c r="A761" s="3">
        <f>RSI!A761</f>
        <v>43413</v>
      </c>
      <c r="B761" s="2">
        <f>RSI!B761</f>
        <v>52.4908</v>
      </c>
      <c r="C761" s="2">
        <f>RSI!I761</f>
        <v>32.7820076091662</v>
      </c>
      <c r="D761" s="2">
        <f>MACD!E761</f>
        <v>2.0662011306783583</v>
      </c>
      <c r="E761" s="2">
        <f>MACD!F761</f>
        <v>0.51379971120834633</v>
      </c>
      <c r="F761" s="2">
        <f>'Moving Avg'!D761</f>
        <v>52.4908</v>
      </c>
      <c r="G761" s="2">
        <f>'Moving Avg'!F761</f>
        <v>55.325155000000009</v>
      </c>
      <c r="H761" s="2">
        <f>'Moving Avg'!G761</f>
        <v>54.818012000000024</v>
      </c>
      <c r="I761" s="2">
        <f>'Moving Avg'!H761</f>
        <v>53.180015999999959</v>
      </c>
      <c r="J761" s="5" t="str">
        <f>OBV!F761</f>
        <v>BEARISH</v>
      </c>
      <c r="K761" s="5" t="str">
        <f>OBV!G761</f>
        <v>STRONG</v>
      </c>
      <c r="L761" s="5" t="str">
        <f>OBV!H761</f>
        <v>CONFIRMED BEARISH</v>
      </c>
      <c r="M761" s="7">
        <f t="shared" si="110"/>
        <v>25</v>
      </c>
      <c r="N761" s="7">
        <f t="shared" si="111"/>
        <v>0</v>
      </c>
      <c r="O761" s="7">
        <f t="shared" si="112"/>
        <v>0</v>
      </c>
      <c r="P761" s="7">
        <f t="shared" si="113"/>
        <v>33</v>
      </c>
      <c r="Q761" s="8">
        <f t="shared" si="114"/>
        <v>13.7</v>
      </c>
      <c r="R761" s="8">
        <f t="shared" si="115"/>
        <v>13.25</v>
      </c>
      <c r="S761" s="8">
        <f t="shared" si="116"/>
        <v>18.600000000000001</v>
      </c>
      <c r="T761" s="8">
        <f t="shared" si="117"/>
        <v>14.5</v>
      </c>
      <c r="U761" s="7">
        <f t="shared" si="118"/>
        <v>15.183333333333332</v>
      </c>
      <c r="V761" s="7">
        <f t="shared" si="119"/>
        <v>15.012499999999999</v>
      </c>
    </row>
    <row r="762" spans="1:22" ht="13.5" x14ac:dyDescent="0.25">
      <c r="A762" s="3">
        <f>RSI!A762</f>
        <v>43416</v>
      </c>
      <c r="B762" s="2">
        <f>RSI!B762</f>
        <v>52.4908</v>
      </c>
      <c r="C762" s="2">
        <f>RSI!I762</f>
        <v>32.7820076091662</v>
      </c>
      <c r="D762" s="2">
        <f>MACD!E762</f>
        <v>2.15218121609999</v>
      </c>
      <c r="E762" s="2">
        <f>MACD!F762</f>
        <v>0.84147601218667512</v>
      </c>
      <c r="F762" s="2">
        <f>'Moving Avg'!D762</f>
        <v>52.4908</v>
      </c>
      <c r="G762" s="2">
        <f>'Moving Avg'!F762</f>
        <v>55.254095000000007</v>
      </c>
      <c r="H762" s="2">
        <f>'Moving Avg'!G762</f>
        <v>54.802126000000023</v>
      </c>
      <c r="I762" s="2">
        <f>'Moving Avg'!H762</f>
        <v>53.178612499999957</v>
      </c>
      <c r="J762" s="5" t="str">
        <f>OBV!F762</f>
        <v>NEUTRAL</v>
      </c>
      <c r="K762" s="5" t="str">
        <f>OBV!G762</f>
        <v>NEUTRAL</v>
      </c>
      <c r="L762" s="5" t="str">
        <f>OBV!H762</f>
        <v>NEUTRAL</v>
      </c>
      <c r="M762" s="7">
        <f t="shared" si="110"/>
        <v>25</v>
      </c>
      <c r="N762" s="7">
        <f t="shared" si="111"/>
        <v>0</v>
      </c>
      <c r="O762" s="7">
        <f t="shared" si="112"/>
        <v>0</v>
      </c>
      <c r="P762" s="7">
        <f t="shared" si="113"/>
        <v>33</v>
      </c>
      <c r="Q762" s="8">
        <f t="shared" si="114"/>
        <v>13.7</v>
      </c>
      <c r="R762" s="8">
        <f t="shared" si="115"/>
        <v>13.25</v>
      </c>
      <c r="S762" s="8">
        <f t="shared" si="116"/>
        <v>18.600000000000001</v>
      </c>
      <c r="T762" s="8">
        <f t="shared" si="117"/>
        <v>14.5</v>
      </c>
      <c r="U762" s="7">
        <f t="shared" si="118"/>
        <v>15.183333333333332</v>
      </c>
      <c r="V762" s="7">
        <f t="shared" si="119"/>
        <v>15.012499999999999</v>
      </c>
    </row>
    <row r="763" spans="1:22" ht="13.5" x14ac:dyDescent="0.25">
      <c r="A763" s="3">
        <f>RSI!A763</f>
        <v>43417</v>
      </c>
      <c r="B763" s="2">
        <f>RSI!B763</f>
        <v>52.4908</v>
      </c>
      <c r="C763" s="2">
        <f>RSI!I763</f>
        <v>32.7820076091662</v>
      </c>
      <c r="D763" s="2">
        <f>MACD!E763</f>
        <v>2.2377669671727816</v>
      </c>
      <c r="E763" s="2">
        <f>MACD!F763</f>
        <v>1.1207342031838965</v>
      </c>
      <c r="F763" s="2">
        <f>'Moving Avg'!D763</f>
        <v>52.4908</v>
      </c>
      <c r="G763" s="2">
        <f>'Moving Avg'!F763</f>
        <v>55.270175000000009</v>
      </c>
      <c r="H763" s="2">
        <f>'Moving Avg'!G763</f>
        <v>54.773702000000021</v>
      </c>
      <c r="I763" s="2">
        <f>'Moving Avg'!H763</f>
        <v>53.177208999999955</v>
      </c>
      <c r="J763" s="5" t="str">
        <f>OBV!F763</f>
        <v>NEUTRAL</v>
      </c>
      <c r="K763" s="5" t="str">
        <f>OBV!G763</f>
        <v>NEUTRAL</v>
      </c>
      <c r="L763" s="5" t="str">
        <f>OBV!H763</f>
        <v>NEUTRAL</v>
      </c>
      <c r="M763" s="7">
        <f t="shared" si="110"/>
        <v>25</v>
      </c>
      <c r="N763" s="7">
        <f t="shared" si="111"/>
        <v>0</v>
      </c>
      <c r="O763" s="7">
        <f t="shared" si="112"/>
        <v>0</v>
      </c>
      <c r="P763" s="7">
        <f t="shared" si="113"/>
        <v>33</v>
      </c>
      <c r="Q763" s="8">
        <f t="shared" si="114"/>
        <v>13.7</v>
      </c>
      <c r="R763" s="8">
        <f t="shared" si="115"/>
        <v>13.25</v>
      </c>
      <c r="S763" s="8">
        <f t="shared" si="116"/>
        <v>18.600000000000001</v>
      </c>
      <c r="T763" s="8">
        <f t="shared" si="117"/>
        <v>14.5</v>
      </c>
      <c r="U763" s="7">
        <f t="shared" si="118"/>
        <v>15.183333333333332</v>
      </c>
      <c r="V763" s="7">
        <f t="shared" si="119"/>
        <v>15.012499999999999</v>
      </c>
    </row>
    <row r="764" spans="1:22" ht="13.5" x14ac:dyDescent="0.25">
      <c r="A764" s="3">
        <f>RSI!A764</f>
        <v>43418</v>
      </c>
      <c r="B764" s="2">
        <f>RSI!B764</f>
        <v>52.477800000000002</v>
      </c>
      <c r="C764" s="2">
        <f>RSI!I764</f>
        <v>32.704251947683971</v>
      </c>
      <c r="D764" s="2">
        <f>MACD!E764</f>
        <v>2.3030929320625972</v>
      </c>
      <c r="E764" s="2">
        <f>MACD!F764</f>
        <v>1.3572059489596366</v>
      </c>
      <c r="F764" s="2">
        <f>'Moving Avg'!D764</f>
        <v>52.488200000000006</v>
      </c>
      <c r="G764" s="2">
        <f>'Moving Avg'!F764</f>
        <v>55.14060000000002</v>
      </c>
      <c r="H764" s="2">
        <f>'Moving Avg'!G764</f>
        <v>54.719944000000012</v>
      </c>
      <c r="I764" s="2">
        <f>'Moving Avg'!H764</f>
        <v>53.178738499999966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16.5</v>
      </c>
      <c r="Q764" s="8">
        <f t="shared" si="114"/>
        <v>11.225</v>
      </c>
      <c r="R764" s="8">
        <f t="shared" si="115"/>
        <v>9.125</v>
      </c>
      <c r="S764" s="8">
        <f t="shared" si="116"/>
        <v>11.175000000000001</v>
      </c>
      <c r="T764" s="8">
        <f t="shared" si="117"/>
        <v>10.375</v>
      </c>
      <c r="U764" s="7">
        <f t="shared" si="118"/>
        <v>10.508333333333335</v>
      </c>
      <c r="V764" s="7">
        <f t="shared" si="119"/>
        <v>10.475000000000001</v>
      </c>
    </row>
    <row r="765" spans="1:22" ht="13.5" x14ac:dyDescent="0.25">
      <c r="A765" s="3">
        <f>RSI!A765</f>
        <v>43419</v>
      </c>
      <c r="B765" s="2">
        <f>RSI!B765</f>
        <v>52.147399999999998</v>
      </c>
      <c r="C765" s="2">
        <f>RSI!I765</f>
        <v>30.710527564148123</v>
      </c>
      <c r="D765" s="2">
        <f>MACD!E765</f>
        <v>2.3430914181493492</v>
      </c>
      <c r="E765" s="2">
        <f>MACD!F765</f>
        <v>1.5543830427975791</v>
      </c>
      <c r="F765" s="2">
        <f>'Moving Avg'!D765</f>
        <v>52.419519999999999</v>
      </c>
      <c r="G765" s="2">
        <f>'Moving Avg'!F765</f>
        <v>54.911575000000013</v>
      </c>
      <c r="H765" s="2">
        <f>'Moving Avg'!G765</f>
        <v>54.659578000000018</v>
      </c>
      <c r="I765" s="2">
        <f>'Moving Avg'!H765</f>
        <v>53.18761149999996</v>
      </c>
      <c r="J765" s="5" t="str">
        <f>OBV!F765</f>
        <v>BEARISH</v>
      </c>
      <c r="K765" s="5" t="str">
        <f>OBV!G765</f>
        <v>STRONG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33</v>
      </c>
      <c r="Q765" s="8">
        <f t="shared" si="114"/>
        <v>13.7</v>
      </c>
      <c r="R765" s="8">
        <f t="shared" si="115"/>
        <v>13.25</v>
      </c>
      <c r="S765" s="8">
        <f t="shared" si="116"/>
        <v>18.600000000000001</v>
      </c>
      <c r="T765" s="8">
        <f t="shared" si="117"/>
        <v>14.5</v>
      </c>
      <c r="U765" s="7">
        <f t="shared" si="118"/>
        <v>15.183333333333332</v>
      </c>
      <c r="V765" s="7">
        <f t="shared" si="119"/>
        <v>15.012499999999999</v>
      </c>
    </row>
    <row r="766" spans="1:22" ht="13.5" x14ac:dyDescent="0.25">
      <c r="A766" s="3">
        <f>RSI!A766</f>
        <v>43420</v>
      </c>
      <c r="B766" s="2">
        <f>RSI!B766</f>
        <v>52.147399999999998</v>
      </c>
      <c r="C766" s="2">
        <f>RSI!I766</f>
        <v>30.710527564148137</v>
      </c>
      <c r="D766" s="2">
        <f>MACD!E766</f>
        <v>2.1319934637369826</v>
      </c>
      <c r="E766" s="2">
        <f>MACD!F766</f>
        <v>1.6699051269854599</v>
      </c>
      <c r="F766" s="2">
        <f>'Moving Avg'!D766</f>
        <v>52.350840000000005</v>
      </c>
      <c r="G766" s="2">
        <f>'Moving Avg'!F766</f>
        <v>54.682550000000013</v>
      </c>
      <c r="H766" s="2">
        <f>'Moving Avg'!G766</f>
        <v>54.599212000000009</v>
      </c>
      <c r="I766" s="2">
        <f>'Moving Avg'!H766</f>
        <v>53.196484499999961</v>
      </c>
      <c r="J766" s="5" t="str">
        <f>OBV!F766</f>
        <v>BEARISH</v>
      </c>
      <c r="K766" s="5" t="str">
        <f>OBV!G766</f>
        <v>STRONG</v>
      </c>
      <c r="L766" s="5" t="str">
        <f>OBV!H766</f>
        <v>CONFIRMED BEARISH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33</v>
      </c>
      <c r="Q766" s="8">
        <f t="shared" si="114"/>
        <v>13.7</v>
      </c>
      <c r="R766" s="8">
        <f t="shared" si="115"/>
        <v>13.25</v>
      </c>
      <c r="S766" s="8">
        <f t="shared" si="116"/>
        <v>18.600000000000001</v>
      </c>
      <c r="T766" s="8">
        <f t="shared" si="117"/>
        <v>14.5</v>
      </c>
      <c r="U766" s="7">
        <f t="shared" si="118"/>
        <v>15.183333333333332</v>
      </c>
      <c r="V766" s="7">
        <f t="shared" si="119"/>
        <v>15.012499999999999</v>
      </c>
    </row>
    <row r="767" spans="1:22" ht="13.5" x14ac:dyDescent="0.25">
      <c r="A767" s="3">
        <f>RSI!A767</f>
        <v>43423</v>
      </c>
      <c r="B767" s="2">
        <f>RSI!B767</f>
        <v>52.147399999999998</v>
      </c>
      <c r="C767" s="2">
        <f>RSI!I767</f>
        <v>30.710527564148123</v>
      </c>
      <c r="D767" s="2">
        <f>MACD!E767</f>
        <v>1.715494001291539</v>
      </c>
      <c r="E767" s="2">
        <f>MACD!F767</f>
        <v>1.6790229018466758</v>
      </c>
      <c r="F767" s="2">
        <f>'Moving Avg'!D767</f>
        <v>52.282159999999998</v>
      </c>
      <c r="G767" s="2">
        <f>'Moving Avg'!F767</f>
        <v>54.377725000000012</v>
      </c>
      <c r="H767" s="2">
        <f>'Moving Avg'!G767</f>
        <v>54.538845999999992</v>
      </c>
      <c r="I767" s="2">
        <f>'Moving Avg'!H767</f>
        <v>53.205357499999955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33</v>
      </c>
      <c r="Q767" s="8">
        <f t="shared" si="114"/>
        <v>13.7</v>
      </c>
      <c r="R767" s="8">
        <f t="shared" si="115"/>
        <v>13.25</v>
      </c>
      <c r="S767" s="8">
        <f t="shared" si="116"/>
        <v>18.600000000000001</v>
      </c>
      <c r="T767" s="8">
        <f t="shared" si="117"/>
        <v>14.5</v>
      </c>
      <c r="U767" s="7">
        <f t="shared" si="118"/>
        <v>15.183333333333332</v>
      </c>
      <c r="V767" s="7">
        <f t="shared" si="119"/>
        <v>15.012499999999999</v>
      </c>
    </row>
    <row r="768" spans="1:22" ht="13.5" x14ac:dyDescent="0.25">
      <c r="A768" s="3">
        <f>RSI!A768</f>
        <v>43425</v>
      </c>
      <c r="B768" s="2">
        <f>RSI!B768</f>
        <v>52.147399999999998</v>
      </c>
      <c r="C768" s="2">
        <f>RSI!I768</f>
        <v>30.710527564148123</v>
      </c>
      <c r="D768" s="2">
        <f>MACD!E768</f>
        <v>1.373540359759744</v>
      </c>
      <c r="E768" s="2">
        <f>MACD!F768</f>
        <v>1.6179263934292896</v>
      </c>
      <c r="F768" s="2">
        <f>'Moving Avg'!D768</f>
        <v>52.213480000000004</v>
      </c>
      <c r="G768" s="2">
        <f>'Moving Avg'!F768</f>
        <v>54.072900000000004</v>
      </c>
      <c r="H768" s="2">
        <f>'Moving Avg'!G768</f>
        <v>54.478479999999998</v>
      </c>
      <c r="I768" s="2">
        <f>'Moving Avg'!H768</f>
        <v>53.214230499999957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  <c r="M768" s="7">
        <f t="shared" si="110"/>
        <v>25</v>
      </c>
      <c r="N768" s="7">
        <f t="shared" si="111"/>
        <v>100</v>
      </c>
      <c r="O768" s="7">
        <f t="shared" si="112"/>
        <v>0</v>
      </c>
      <c r="P768" s="7">
        <f t="shared" si="113"/>
        <v>33</v>
      </c>
      <c r="Q768" s="8">
        <f t="shared" si="114"/>
        <v>48.7</v>
      </c>
      <c r="R768" s="8">
        <f t="shared" si="115"/>
        <v>33.25</v>
      </c>
      <c r="S768" s="8">
        <f t="shared" si="116"/>
        <v>33.6</v>
      </c>
      <c r="T768" s="8">
        <f t="shared" si="117"/>
        <v>39.5</v>
      </c>
      <c r="U768" s="7">
        <f t="shared" si="118"/>
        <v>38.516666666666673</v>
      </c>
      <c r="V768" s="7">
        <f t="shared" si="119"/>
        <v>38.762500000000003</v>
      </c>
    </row>
    <row r="769" spans="1:22" ht="13.5" x14ac:dyDescent="0.25">
      <c r="A769" s="3">
        <f>RSI!A769</f>
        <v>43426</v>
      </c>
      <c r="B769" s="2">
        <f>RSI!B769</f>
        <v>51.829900000000002</v>
      </c>
      <c r="C769" s="2">
        <f>RSI!I769</f>
        <v>28.467413613388416</v>
      </c>
      <c r="D769" s="2">
        <f>MACD!E769</f>
        <v>1.117406989787419</v>
      </c>
      <c r="E769" s="2">
        <f>MACD!F769</f>
        <v>1.5178225127009157</v>
      </c>
      <c r="F769" s="2">
        <f>'Moving Avg'!D769</f>
        <v>52.083899999999993</v>
      </c>
      <c r="G769" s="2">
        <f>'Moving Avg'!F769</f>
        <v>53.752199999999995</v>
      </c>
      <c r="H769" s="2">
        <f>'Moving Avg'!G769</f>
        <v>54.411763999999991</v>
      </c>
      <c r="I769" s="2">
        <f>'Moving Avg'!H769</f>
        <v>53.221605999999959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  <c r="M769" s="7">
        <f t="shared" si="110"/>
        <v>50</v>
      </c>
      <c r="N769" s="7">
        <f t="shared" si="111"/>
        <v>100</v>
      </c>
      <c r="O769" s="7">
        <f t="shared" si="112"/>
        <v>0</v>
      </c>
      <c r="P769" s="7">
        <f t="shared" si="113"/>
        <v>33</v>
      </c>
      <c r="Q769" s="8">
        <f t="shared" si="114"/>
        <v>57.45</v>
      </c>
      <c r="R769" s="8">
        <f t="shared" si="115"/>
        <v>38.25</v>
      </c>
      <c r="S769" s="8">
        <f t="shared" si="116"/>
        <v>37.35</v>
      </c>
      <c r="T769" s="8">
        <f t="shared" si="117"/>
        <v>45.75</v>
      </c>
      <c r="U769" s="7">
        <f t="shared" si="118"/>
        <v>44.35</v>
      </c>
      <c r="V769" s="7">
        <f t="shared" si="119"/>
        <v>44.7</v>
      </c>
    </row>
    <row r="770" spans="1:22" ht="13.5" x14ac:dyDescent="0.25">
      <c r="A770" s="3">
        <f>RSI!A770</f>
        <v>43427</v>
      </c>
      <c r="B770" s="2">
        <f>RSI!B770</f>
        <v>51.506</v>
      </c>
      <c r="C770" s="2">
        <f>RSI!I770</f>
        <v>26.352747247770722</v>
      </c>
      <c r="D770" s="2">
        <f>MACD!E770</f>
        <v>0.93552293080868054</v>
      </c>
      <c r="E770" s="2">
        <f>MACD!F770</f>
        <v>1.401362596322469</v>
      </c>
      <c r="F770" s="2">
        <f>'Moving Avg'!D770</f>
        <v>51.955619999999996</v>
      </c>
      <c r="G770" s="2">
        <f>'Moving Avg'!F770</f>
        <v>53.415304999999989</v>
      </c>
      <c r="H770" s="2">
        <f>'Moving Avg'!G770</f>
        <v>54.33856999999999</v>
      </c>
      <c r="I770" s="2">
        <f>'Moving Avg'!H770</f>
        <v>53.227361999999957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  <c r="M770" s="7">
        <f t="shared" ref="M770:M833" si="120">IF(C770&lt;30,50, IF(C770&gt;70, 0, 25))</f>
        <v>50</v>
      </c>
      <c r="N770" s="7">
        <f t="shared" ref="N770:N833" si="121">IF(E770-D770&gt;0.02, 100, IF(E770-D770&lt;0,0,45))</f>
        <v>100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33</v>
      </c>
      <c r="Q770" s="8">
        <f t="shared" si="114"/>
        <v>57.45</v>
      </c>
      <c r="R770" s="8">
        <f t="shared" si="115"/>
        <v>38.25</v>
      </c>
      <c r="S770" s="8">
        <f t="shared" si="116"/>
        <v>37.35</v>
      </c>
      <c r="T770" s="8">
        <f t="shared" si="117"/>
        <v>45.75</v>
      </c>
      <c r="U770" s="7">
        <f t="shared" si="118"/>
        <v>44.35</v>
      </c>
      <c r="V770" s="7">
        <f t="shared" si="119"/>
        <v>44.7</v>
      </c>
    </row>
    <row r="771" spans="1:22" ht="13.5" x14ac:dyDescent="0.25">
      <c r="A771" s="3">
        <f>RSI!A771</f>
        <v>43430</v>
      </c>
      <c r="B771" s="2">
        <f>RSI!B771</f>
        <v>51.318100000000001</v>
      </c>
      <c r="C771" s="2">
        <f>RSI!I771</f>
        <v>25.18400393148886</v>
      </c>
      <c r="D771" s="2">
        <f>MACD!E771</f>
        <v>0.80750125575914211</v>
      </c>
      <c r="E771" s="2">
        <f>MACD!F771</f>
        <v>1.2825903282098037</v>
      </c>
      <c r="F771" s="2">
        <f>'Moving Avg'!D771</f>
        <v>51.789760000000001</v>
      </c>
      <c r="G771" s="2">
        <f>'Moving Avg'!F771</f>
        <v>53.082294999999988</v>
      </c>
      <c r="H771" s="2">
        <f>'Moving Avg'!G771</f>
        <v>54.261617999999991</v>
      </c>
      <c r="I771" s="2">
        <f>'Moving Avg'!H771</f>
        <v>53.235086999999957</v>
      </c>
      <c r="J771" s="5" t="str">
        <f>OBV!F771</f>
        <v>BEARISH</v>
      </c>
      <c r="K771" s="5" t="str">
        <f>OBV!G771</f>
        <v>STRONG</v>
      </c>
      <c r="L771" s="5" t="str">
        <f>OBV!H771</f>
        <v>CONFIRMED BEARISH</v>
      </c>
      <c r="M771" s="7">
        <f t="shared" si="120"/>
        <v>50</v>
      </c>
      <c r="N771" s="7">
        <f t="shared" si="121"/>
        <v>100</v>
      </c>
      <c r="O771" s="7">
        <f t="shared" si="122"/>
        <v>0</v>
      </c>
      <c r="P771" s="7">
        <f t="shared" si="123"/>
        <v>33</v>
      </c>
      <c r="Q771" s="8">
        <f t="shared" ref="Q771:Q834" si="124">0.35*M771+N771*0.35+O771*0.15+P771*0.15</f>
        <v>57.45</v>
      </c>
      <c r="R771" s="8">
        <f t="shared" ref="R771:R834" si="125">M771*0.2+N771*0.2+O771*0.35+P771*0.25</f>
        <v>38.25</v>
      </c>
      <c r="S771" s="8">
        <f t="shared" ref="S771:S834" si="126">M771*0.15+N771*0.15+O771*0.25+P771*0.45</f>
        <v>37.35</v>
      </c>
      <c r="T771" s="8">
        <f t="shared" ref="T771:T834" si="127">0.25*SUM(M771:P771)</f>
        <v>45.75</v>
      </c>
      <c r="U771" s="7">
        <f t="shared" ref="U771:U834" si="128">SUM(Q771:S771)/3</f>
        <v>44.35</v>
      </c>
      <c r="V771" s="7">
        <f t="shared" ref="V771:V834" si="129">SUM(Q771:T771)/4</f>
        <v>44.7</v>
      </c>
    </row>
    <row r="772" spans="1:22" ht="13.5" x14ac:dyDescent="0.25">
      <c r="A772" s="3">
        <f>RSI!A772</f>
        <v>43431</v>
      </c>
      <c r="B772" s="2">
        <f>RSI!B772</f>
        <v>51.499499999999998</v>
      </c>
      <c r="C772" s="2">
        <f>RSI!I772</f>
        <v>28.481663604260618</v>
      </c>
      <c r="D772" s="2">
        <f>MACD!E772</f>
        <v>0.69792414561196381</v>
      </c>
      <c r="E772" s="2">
        <f>MACD!F772</f>
        <v>1.1656570916902356</v>
      </c>
      <c r="F772" s="2">
        <f>'Moving Avg'!D772</f>
        <v>51.660180000000004</v>
      </c>
      <c r="G772" s="2">
        <f>'Moving Avg'!F772</f>
        <v>52.845169999999975</v>
      </c>
      <c r="H772" s="2">
        <f>'Moving Avg'!G772</f>
        <v>54.188293999999985</v>
      </c>
      <c r="I772" s="2">
        <f>'Moving Avg'!H772</f>
        <v>53.248336499999958</v>
      </c>
      <c r="J772" s="5" t="str">
        <f>OBV!F772</f>
        <v>BEARISH</v>
      </c>
      <c r="K772" s="5" t="str">
        <f>OBV!G772</f>
        <v>STRONG</v>
      </c>
      <c r="L772" s="5" t="str">
        <f>OBV!H772</f>
        <v>CONFIRMED BEARISH</v>
      </c>
      <c r="M772" s="7">
        <f t="shared" si="120"/>
        <v>50</v>
      </c>
      <c r="N772" s="7">
        <f t="shared" si="121"/>
        <v>100</v>
      </c>
      <c r="O772" s="7">
        <f t="shared" si="122"/>
        <v>0</v>
      </c>
      <c r="P772" s="7">
        <f t="shared" si="123"/>
        <v>33</v>
      </c>
      <c r="Q772" s="8">
        <f t="shared" si="124"/>
        <v>57.45</v>
      </c>
      <c r="R772" s="8">
        <f t="shared" si="125"/>
        <v>38.25</v>
      </c>
      <c r="S772" s="8">
        <f t="shared" si="126"/>
        <v>37.35</v>
      </c>
      <c r="T772" s="8">
        <f t="shared" si="127"/>
        <v>45.75</v>
      </c>
      <c r="U772" s="7">
        <f t="shared" si="128"/>
        <v>44.35</v>
      </c>
      <c r="V772" s="7">
        <f t="shared" si="129"/>
        <v>44.7</v>
      </c>
    </row>
    <row r="773" spans="1:22" ht="13.5" x14ac:dyDescent="0.25">
      <c r="A773" s="3">
        <f>RSI!A773</f>
        <v>43432</v>
      </c>
      <c r="B773" s="2">
        <f>RSI!B773</f>
        <v>51.473599999999998</v>
      </c>
      <c r="C773" s="2">
        <f>RSI!I773</f>
        <v>28.289933432545126</v>
      </c>
      <c r="D773" s="2">
        <f>MACD!E773</f>
        <v>0.61733496648682262</v>
      </c>
      <c r="E773" s="2">
        <f>MACD!F773</f>
        <v>1.0559926666495529</v>
      </c>
      <c r="F773" s="2">
        <f>'Moving Avg'!D773</f>
        <v>51.525419999999997</v>
      </c>
      <c r="G773" s="2">
        <f>'Moving Avg'!F773</f>
        <v>52.606749999999977</v>
      </c>
      <c r="H773" s="2">
        <f>'Moving Avg'!G773</f>
        <v>54.139525999999989</v>
      </c>
      <c r="I773" s="2">
        <f>'Moving Avg'!H773</f>
        <v>53.262835499999959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  <c r="M773" s="7">
        <f t="shared" si="120"/>
        <v>50</v>
      </c>
      <c r="N773" s="7">
        <f t="shared" si="121"/>
        <v>100</v>
      </c>
      <c r="O773" s="7">
        <f t="shared" si="122"/>
        <v>0</v>
      </c>
      <c r="P773" s="7">
        <f t="shared" si="123"/>
        <v>33</v>
      </c>
      <c r="Q773" s="8">
        <f t="shared" si="124"/>
        <v>57.45</v>
      </c>
      <c r="R773" s="8">
        <f t="shared" si="125"/>
        <v>38.25</v>
      </c>
      <c r="S773" s="8">
        <f t="shared" si="126"/>
        <v>37.35</v>
      </c>
      <c r="T773" s="8">
        <f t="shared" si="127"/>
        <v>45.75</v>
      </c>
      <c r="U773" s="7">
        <f t="shared" si="128"/>
        <v>44.35</v>
      </c>
      <c r="V773" s="7">
        <f t="shared" si="129"/>
        <v>44.7</v>
      </c>
    </row>
    <row r="774" spans="1:22" ht="13.5" x14ac:dyDescent="0.25">
      <c r="A774" s="3">
        <f>RSI!A774</f>
        <v>43433</v>
      </c>
      <c r="B774" s="2">
        <f>RSI!B774</f>
        <v>51.311599999999999</v>
      </c>
      <c r="C774" s="2">
        <f>RSI!I774</f>
        <v>27.06278383044399</v>
      </c>
      <c r="D774" s="2">
        <f>MACD!E774</f>
        <v>0.56875216271087226</v>
      </c>
      <c r="E774" s="2">
        <f>MACD!F774</f>
        <v>0.9585445658618168</v>
      </c>
      <c r="F774" s="2">
        <f>'Moving Avg'!D774</f>
        <v>51.421759999999992</v>
      </c>
      <c r="G774" s="2">
        <f>'Moving Avg'!F774</f>
        <v>52.366709999999976</v>
      </c>
      <c r="H774" s="2">
        <f>'Moving Avg'!G774</f>
        <v>54.087517999999982</v>
      </c>
      <c r="I774" s="2">
        <f>'Moving Avg'!H774</f>
        <v>53.279882499999964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  <c r="M774" s="7">
        <f t="shared" si="120"/>
        <v>50</v>
      </c>
      <c r="N774" s="7">
        <f t="shared" si="121"/>
        <v>100</v>
      </c>
      <c r="O774" s="7">
        <f t="shared" si="122"/>
        <v>0</v>
      </c>
      <c r="P774" s="7">
        <f t="shared" si="123"/>
        <v>33</v>
      </c>
      <c r="Q774" s="8">
        <f t="shared" si="124"/>
        <v>57.45</v>
      </c>
      <c r="R774" s="8">
        <f t="shared" si="125"/>
        <v>38.25</v>
      </c>
      <c r="S774" s="8">
        <f t="shared" si="126"/>
        <v>37.35</v>
      </c>
      <c r="T774" s="8">
        <f t="shared" si="127"/>
        <v>45.75</v>
      </c>
      <c r="U774" s="7">
        <f t="shared" si="128"/>
        <v>44.35</v>
      </c>
      <c r="V774" s="7">
        <f t="shared" si="129"/>
        <v>44.7</v>
      </c>
    </row>
    <row r="775" spans="1:22" ht="13.5" x14ac:dyDescent="0.25">
      <c r="A775" s="3">
        <f>RSI!A775</f>
        <v>43434</v>
      </c>
      <c r="B775" s="2">
        <f>RSI!B775</f>
        <v>51.506</v>
      </c>
      <c r="C775" s="2">
        <f>RSI!I775</f>
        <v>30.934408516077241</v>
      </c>
      <c r="D775" s="2">
        <f>MACD!E775</f>
        <v>0.47226646559055752</v>
      </c>
      <c r="E775" s="2">
        <f>MACD!F775</f>
        <v>0.86128894580756499</v>
      </c>
      <c r="F775" s="2">
        <f>'Moving Avg'!D775</f>
        <v>51.421759999999992</v>
      </c>
      <c r="G775" s="2">
        <f>'Moving Avg'!F775</f>
        <v>52.152909999999984</v>
      </c>
      <c r="H775" s="2">
        <f>'Moving Avg'!G775</f>
        <v>54.039397999999984</v>
      </c>
      <c r="I775" s="2">
        <f>'Moving Avg'!H775</f>
        <v>53.29124549999996</v>
      </c>
      <c r="J775" s="5" t="str">
        <f>OBV!F775</f>
        <v>BEARISH</v>
      </c>
      <c r="K775" s="5" t="str">
        <f>OBV!G775</f>
        <v>STRONG</v>
      </c>
      <c r="L775" s="5" t="str">
        <f>OBV!H775</f>
        <v>NEUTRAL</v>
      </c>
      <c r="M775" s="7">
        <f t="shared" si="120"/>
        <v>25</v>
      </c>
      <c r="N775" s="7">
        <f t="shared" si="121"/>
        <v>100</v>
      </c>
      <c r="O775" s="7">
        <f t="shared" si="122"/>
        <v>0</v>
      </c>
      <c r="P775" s="7">
        <f t="shared" si="123"/>
        <v>33</v>
      </c>
      <c r="Q775" s="8">
        <f t="shared" si="124"/>
        <v>48.7</v>
      </c>
      <c r="R775" s="8">
        <f t="shared" si="125"/>
        <v>33.25</v>
      </c>
      <c r="S775" s="8">
        <f t="shared" si="126"/>
        <v>33.6</v>
      </c>
      <c r="T775" s="8">
        <f t="shared" si="127"/>
        <v>39.5</v>
      </c>
      <c r="U775" s="7">
        <f t="shared" si="128"/>
        <v>38.516666666666673</v>
      </c>
      <c r="V775" s="7">
        <f t="shared" si="129"/>
        <v>38.762500000000003</v>
      </c>
    </row>
    <row r="776" spans="1:22" ht="13.5" x14ac:dyDescent="0.25">
      <c r="A776" s="3">
        <f>RSI!A776</f>
        <v>43437</v>
      </c>
      <c r="B776" s="2">
        <f>RSI!B776</f>
        <v>53.047899999999998</v>
      </c>
      <c r="C776" s="2">
        <f>RSI!I776</f>
        <v>52.480229005621844</v>
      </c>
      <c r="D776" s="2">
        <f>MACD!E776</f>
        <v>0.28438489131577427</v>
      </c>
      <c r="E776" s="2">
        <f>MACD!F776</f>
        <v>0.74590813490920693</v>
      </c>
      <c r="F776" s="2">
        <f>'Moving Avg'!D776</f>
        <v>51.767719999999997</v>
      </c>
      <c r="G776" s="2">
        <f>'Moving Avg'!F776</f>
        <v>52.099779999999988</v>
      </c>
      <c r="H776" s="2">
        <f>'Moving Avg'!G776</f>
        <v>54.023997999999985</v>
      </c>
      <c r="I776" s="2">
        <f>'Moving Avg'!H776</f>
        <v>53.310257999999955</v>
      </c>
      <c r="J776" s="5" t="str">
        <f>OBV!F776</f>
        <v>BEARISH</v>
      </c>
      <c r="K776" s="5" t="str">
        <f>OBV!G776</f>
        <v>NEUTRAL</v>
      </c>
      <c r="L776" s="5" t="str">
        <f>OBV!H776</f>
        <v>BEARISH DIVERGENCE</v>
      </c>
      <c r="M776" s="7">
        <f t="shared" si="120"/>
        <v>25</v>
      </c>
      <c r="N776" s="7">
        <f t="shared" si="121"/>
        <v>100</v>
      </c>
      <c r="O776" s="7">
        <f t="shared" si="122"/>
        <v>0</v>
      </c>
      <c r="P776" s="7">
        <f t="shared" si="123"/>
        <v>16.5</v>
      </c>
      <c r="Q776" s="8">
        <f t="shared" si="124"/>
        <v>46.225000000000001</v>
      </c>
      <c r="R776" s="8">
        <f t="shared" si="125"/>
        <v>29.125</v>
      </c>
      <c r="S776" s="8">
        <f t="shared" si="126"/>
        <v>26.175000000000001</v>
      </c>
      <c r="T776" s="8">
        <f t="shared" si="127"/>
        <v>35.375</v>
      </c>
      <c r="U776" s="7">
        <f t="shared" si="128"/>
        <v>33.841666666666661</v>
      </c>
      <c r="V776" s="7">
        <f t="shared" si="129"/>
        <v>34.224999999999994</v>
      </c>
    </row>
    <row r="777" spans="1:22" ht="13.5" x14ac:dyDescent="0.25">
      <c r="A777" s="3">
        <f>RSI!A777</f>
        <v>43438</v>
      </c>
      <c r="B777" s="2">
        <f>RSI!B777</f>
        <v>54.479799999999997</v>
      </c>
      <c r="C777" s="2">
        <f>RSI!I777</f>
        <v>63.780421818801834</v>
      </c>
      <c r="D777" s="2">
        <f>MACD!E777</f>
        <v>1.7614599319109914E-2</v>
      </c>
      <c r="E777" s="2">
        <f>MACD!F777</f>
        <v>0.60024942779118762</v>
      </c>
      <c r="F777" s="2">
        <f>'Moving Avg'!D777</f>
        <v>52.363779999999998</v>
      </c>
      <c r="G777" s="2">
        <f>'Moving Avg'!F777</f>
        <v>52.199229999999986</v>
      </c>
      <c r="H777" s="2">
        <f>'Moving Avg'!G777</f>
        <v>54.037235999999986</v>
      </c>
      <c r="I777" s="2">
        <f>'Moving Avg'!H777</f>
        <v>53.329293499999956</v>
      </c>
      <c r="J777" s="5" t="str">
        <f>OBV!F777</f>
        <v>BEARISH</v>
      </c>
      <c r="K777" s="5" t="str">
        <f>OBV!G777</f>
        <v>STRONG</v>
      </c>
      <c r="L777" s="5" t="str">
        <f>OBV!H777</f>
        <v>BEARISH DIVERGENCE</v>
      </c>
      <c r="M777" s="7">
        <f t="shared" si="120"/>
        <v>25</v>
      </c>
      <c r="N777" s="7">
        <f t="shared" si="121"/>
        <v>100</v>
      </c>
      <c r="O777" s="7">
        <f t="shared" si="122"/>
        <v>0</v>
      </c>
      <c r="P777" s="7">
        <f t="shared" si="123"/>
        <v>33</v>
      </c>
      <c r="Q777" s="8">
        <f t="shared" si="124"/>
        <v>48.7</v>
      </c>
      <c r="R777" s="8">
        <f t="shared" si="125"/>
        <v>33.25</v>
      </c>
      <c r="S777" s="8">
        <f t="shared" si="126"/>
        <v>33.6</v>
      </c>
      <c r="T777" s="8">
        <f t="shared" si="127"/>
        <v>39.5</v>
      </c>
      <c r="U777" s="7">
        <f t="shared" si="128"/>
        <v>38.516666666666673</v>
      </c>
      <c r="V777" s="7">
        <f t="shared" si="129"/>
        <v>38.762500000000003</v>
      </c>
    </row>
    <row r="778" spans="1:22" ht="13.5" x14ac:dyDescent="0.25">
      <c r="A778" s="3">
        <f>RSI!A778</f>
        <v>43439</v>
      </c>
      <c r="B778" s="2">
        <f>RSI!B778</f>
        <v>52.847099999999998</v>
      </c>
      <c r="C778" s="2">
        <f>RSI!I778</f>
        <v>49.365470438753512</v>
      </c>
      <c r="D778" s="2">
        <f>MACD!E778</f>
        <v>-9.7233516624932292E-2</v>
      </c>
      <c r="E778" s="2">
        <f>MACD!F778</f>
        <v>0.4607528389079637</v>
      </c>
      <c r="F778" s="2">
        <f>'Moving Avg'!D778</f>
        <v>52.638480000000001</v>
      </c>
      <c r="G778" s="2">
        <f>'Moving Avg'!F778</f>
        <v>52.217044999999999</v>
      </c>
      <c r="H778" s="2">
        <f>'Moving Avg'!G778</f>
        <v>54.017819999999993</v>
      </c>
      <c r="I778" s="2">
        <f>'Moving Avg'!H778</f>
        <v>53.340165499999969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  <c r="M778" s="7">
        <f t="shared" si="120"/>
        <v>25</v>
      </c>
      <c r="N778" s="7">
        <f t="shared" si="121"/>
        <v>100</v>
      </c>
      <c r="O778" s="7">
        <f t="shared" si="122"/>
        <v>0</v>
      </c>
      <c r="P778" s="7">
        <f t="shared" si="123"/>
        <v>83.5</v>
      </c>
      <c r="Q778" s="8">
        <f t="shared" si="124"/>
        <v>56.274999999999999</v>
      </c>
      <c r="R778" s="8">
        <f t="shared" si="125"/>
        <v>45.875</v>
      </c>
      <c r="S778" s="8">
        <f t="shared" si="126"/>
        <v>56.325000000000003</v>
      </c>
      <c r="T778" s="8">
        <f t="shared" si="127"/>
        <v>52.125</v>
      </c>
      <c r="U778" s="7">
        <f t="shared" si="128"/>
        <v>52.82500000000001</v>
      </c>
      <c r="V778" s="7">
        <f t="shared" si="129"/>
        <v>52.650000000000006</v>
      </c>
    </row>
    <row r="779" spans="1:22" ht="13.5" x14ac:dyDescent="0.25">
      <c r="A779" s="3">
        <f>RSI!A779</f>
        <v>43440</v>
      </c>
      <c r="B779" s="2">
        <f>RSI!B779</f>
        <v>51.829900000000002</v>
      </c>
      <c r="C779" s="2">
        <f>RSI!I779</f>
        <v>42.865409687093241</v>
      </c>
      <c r="D779" s="2">
        <f>MACD!E779</f>
        <v>-0.16757795485315796</v>
      </c>
      <c r="E779" s="2">
        <f>MACD!F779</f>
        <v>0.33508668015573939</v>
      </c>
      <c r="F779" s="2">
        <f>'Moving Avg'!D779</f>
        <v>52.742140000000006</v>
      </c>
      <c r="G779" s="2">
        <f>'Moving Avg'!F779</f>
        <v>52.18399999999999</v>
      </c>
      <c r="H779" s="2">
        <f>'Moving Avg'!G779</f>
        <v>53.978309999999993</v>
      </c>
      <c r="I779" s="2">
        <f>'Moving Avg'!H779</f>
        <v>53.353537499999966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  <c r="M779" s="7">
        <f t="shared" si="120"/>
        <v>25</v>
      </c>
      <c r="N779" s="7">
        <f t="shared" si="121"/>
        <v>100</v>
      </c>
      <c r="O779" s="7">
        <f t="shared" si="122"/>
        <v>0</v>
      </c>
      <c r="P779" s="7">
        <f t="shared" si="123"/>
        <v>83.5</v>
      </c>
      <c r="Q779" s="8">
        <f t="shared" si="124"/>
        <v>56.274999999999999</v>
      </c>
      <c r="R779" s="8">
        <f t="shared" si="125"/>
        <v>45.875</v>
      </c>
      <c r="S779" s="8">
        <f t="shared" si="126"/>
        <v>56.325000000000003</v>
      </c>
      <c r="T779" s="8">
        <f t="shared" si="127"/>
        <v>52.125</v>
      </c>
      <c r="U779" s="7">
        <f t="shared" si="128"/>
        <v>52.82500000000001</v>
      </c>
      <c r="V779" s="7">
        <f t="shared" si="129"/>
        <v>52.650000000000006</v>
      </c>
    </row>
    <row r="780" spans="1:22" ht="13.5" x14ac:dyDescent="0.25">
      <c r="A780" s="3">
        <f>RSI!A780</f>
        <v>43441</v>
      </c>
      <c r="B780" s="2">
        <f>RSI!B780</f>
        <v>51.829900000000002</v>
      </c>
      <c r="C780" s="2">
        <f>RSI!I780</f>
        <v>42.865409687093241</v>
      </c>
      <c r="D780" s="2">
        <f>MACD!E780</f>
        <v>-0.27061216765472551</v>
      </c>
      <c r="E780" s="2">
        <f>MACD!F780</f>
        <v>0.21394691059364646</v>
      </c>
      <c r="F780" s="2">
        <f>'Moving Avg'!D780</f>
        <v>52.806920000000005</v>
      </c>
      <c r="G780" s="2">
        <f>'Moving Avg'!F780</f>
        <v>52.150954999999996</v>
      </c>
      <c r="H780" s="2">
        <f>'Moving Avg'!G780</f>
        <v>53.911594000000008</v>
      </c>
      <c r="I780" s="2">
        <f>'Moving Avg'!H780</f>
        <v>53.366819499999984</v>
      </c>
      <c r="J780" s="5" t="str">
        <f>OBV!F780</f>
        <v>NEUTRAL</v>
      </c>
      <c r="K780" s="5" t="str">
        <f>OBV!G780</f>
        <v>NEUTRAL</v>
      </c>
      <c r="L780" s="5" t="str">
        <f>OBV!H780</f>
        <v>NEUTRAL</v>
      </c>
      <c r="M780" s="7">
        <f t="shared" si="120"/>
        <v>25</v>
      </c>
      <c r="N780" s="7">
        <f t="shared" si="121"/>
        <v>100</v>
      </c>
      <c r="O780" s="7">
        <f t="shared" si="122"/>
        <v>0</v>
      </c>
      <c r="P780" s="7">
        <f t="shared" si="123"/>
        <v>33</v>
      </c>
      <c r="Q780" s="8">
        <f t="shared" si="124"/>
        <v>48.7</v>
      </c>
      <c r="R780" s="8">
        <f t="shared" si="125"/>
        <v>33.25</v>
      </c>
      <c r="S780" s="8">
        <f t="shared" si="126"/>
        <v>33.6</v>
      </c>
      <c r="T780" s="8">
        <f t="shared" si="127"/>
        <v>39.5</v>
      </c>
      <c r="U780" s="7">
        <f t="shared" si="128"/>
        <v>38.516666666666673</v>
      </c>
      <c r="V780" s="7">
        <f t="shared" si="129"/>
        <v>38.762500000000003</v>
      </c>
    </row>
    <row r="781" spans="1:22" ht="13.5" x14ac:dyDescent="0.25">
      <c r="A781" s="3">
        <f>RSI!A781</f>
        <v>43444</v>
      </c>
      <c r="B781" s="2">
        <f>RSI!B781</f>
        <v>53.112699999999997</v>
      </c>
      <c r="C781" s="2">
        <f>RSI!I781</f>
        <v>52.091695486807993</v>
      </c>
      <c r="D781" s="2">
        <f>MACD!E781</f>
        <v>-0.47587416152883577</v>
      </c>
      <c r="E781" s="2">
        <f>MACD!F781</f>
        <v>7.5982696169150002E-2</v>
      </c>
      <c r="F781" s="2">
        <f>'Moving Avg'!D781</f>
        <v>52.819879999999998</v>
      </c>
      <c r="G781" s="2">
        <f>'Moving Avg'!F781</f>
        <v>52.18204999999999</v>
      </c>
      <c r="H781" s="2">
        <f>'Moving Avg'!G781</f>
        <v>53.870534000000006</v>
      </c>
      <c r="I781" s="2">
        <f>'Moving Avg'!H781</f>
        <v>53.38651549999998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  <c r="M781" s="7">
        <f t="shared" si="120"/>
        <v>25</v>
      </c>
      <c r="N781" s="7">
        <f t="shared" si="121"/>
        <v>100</v>
      </c>
      <c r="O781" s="7">
        <f t="shared" si="122"/>
        <v>0</v>
      </c>
      <c r="P781" s="7">
        <f t="shared" si="123"/>
        <v>83.5</v>
      </c>
      <c r="Q781" s="8">
        <f t="shared" si="124"/>
        <v>56.274999999999999</v>
      </c>
      <c r="R781" s="8">
        <f t="shared" si="125"/>
        <v>45.875</v>
      </c>
      <c r="S781" s="8">
        <f t="shared" si="126"/>
        <v>56.325000000000003</v>
      </c>
      <c r="T781" s="8">
        <f t="shared" si="127"/>
        <v>52.125</v>
      </c>
      <c r="U781" s="7">
        <f t="shared" si="128"/>
        <v>52.82500000000001</v>
      </c>
      <c r="V781" s="7">
        <f t="shared" si="129"/>
        <v>52.650000000000006</v>
      </c>
    </row>
    <row r="782" spans="1:22" ht="13.5" x14ac:dyDescent="0.25">
      <c r="A782" s="3">
        <f>RSI!A782</f>
        <v>43445</v>
      </c>
      <c r="B782" s="2">
        <f>RSI!B782</f>
        <v>54.551000000000002</v>
      </c>
      <c r="C782" s="2">
        <f>RSI!I782</f>
        <v>59.90889241955103</v>
      </c>
      <c r="D782" s="2">
        <f>MACD!E782</f>
        <v>-0.73035322611364251</v>
      </c>
      <c r="E782" s="2">
        <f>MACD!F782</f>
        <v>-8.5284488287408505E-2</v>
      </c>
      <c r="F782" s="2">
        <f>'Moving Avg'!D782</f>
        <v>52.834119999999999</v>
      </c>
      <c r="G782" s="2">
        <f>'Moving Avg'!F782</f>
        <v>52.285059999999987</v>
      </c>
      <c r="H782" s="2">
        <f>'Moving Avg'!G782</f>
        <v>53.870778000000001</v>
      </c>
      <c r="I782" s="2">
        <f>'Moving Avg'!H782</f>
        <v>53.413402999999974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  <c r="M782" s="7">
        <f t="shared" si="120"/>
        <v>25</v>
      </c>
      <c r="N782" s="7">
        <f t="shared" si="121"/>
        <v>100</v>
      </c>
      <c r="O782" s="7">
        <f t="shared" si="122"/>
        <v>0</v>
      </c>
      <c r="P782" s="7">
        <f t="shared" si="123"/>
        <v>83.5</v>
      </c>
      <c r="Q782" s="8">
        <f t="shared" si="124"/>
        <v>56.274999999999999</v>
      </c>
      <c r="R782" s="8">
        <f t="shared" si="125"/>
        <v>45.875</v>
      </c>
      <c r="S782" s="8">
        <f t="shared" si="126"/>
        <v>56.325000000000003</v>
      </c>
      <c r="T782" s="8">
        <f t="shared" si="127"/>
        <v>52.125</v>
      </c>
      <c r="U782" s="7">
        <f t="shared" si="128"/>
        <v>52.82500000000001</v>
      </c>
      <c r="V782" s="7">
        <f t="shared" si="129"/>
        <v>52.650000000000006</v>
      </c>
    </row>
    <row r="783" spans="1:22" ht="13.5" x14ac:dyDescent="0.25">
      <c r="A783" s="3">
        <f>RSI!A783</f>
        <v>43446</v>
      </c>
      <c r="B783" s="2">
        <f>RSI!B783</f>
        <v>54.738900000000001</v>
      </c>
      <c r="C783" s="2">
        <f>RSI!I783</f>
        <v>60.808583054972246</v>
      </c>
      <c r="D783" s="2">
        <f>MACD!E783</f>
        <v>-0.97408635960756129</v>
      </c>
      <c r="E783" s="2">
        <f>MACD!F783</f>
        <v>-0.26304486255143911</v>
      </c>
      <c r="F783" s="2">
        <f>'Moving Avg'!D783</f>
        <v>53.212480000000006</v>
      </c>
      <c r="G783" s="2">
        <f>'Moving Avg'!F783</f>
        <v>52.397464999999997</v>
      </c>
      <c r="H783" s="2">
        <f>'Moving Avg'!G783</f>
        <v>53.887315999999998</v>
      </c>
      <c r="I783" s="2">
        <f>'Moving Avg'!H783</f>
        <v>53.441229999999969</v>
      </c>
      <c r="J783" s="5" t="str">
        <f>OBV!F783</f>
        <v>BULLISH</v>
      </c>
      <c r="K783" s="5" t="str">
        <f>OBV!G783</f>
        <v>NEUTRAL</v>
      </c>
      <c r="L783" s="5" t="str">
        <f>OBV!H783</f>
        <v>CONFIRMED BULLISH</v>
      </c>
      <c r="M783" s="7">
        <f t="shared" si="120"/>
        <v>25</v>
      </c>
      <c r="N783" s="7">
        <f t="shared" si="121"/>
        <v>100</v>
      </c>
      <c r="O783" s="7">
        <f t="shared" si="122"/>
        <v>0</v>
      </c>
      <c r="P783" s="7">
        <f t="shared" si="123"/>
        <v>83.5</v>
      </c>
      <c r="Q783" s="8">
        <f t="shared" si="124"/>
        <v>56.274999999999999</v>
      </c>
      <c r="R783" s="8">
        <f t="shared" si="125"/>
        <v>45.875</v>
      </c>
      <c r="S783" s="8">
        <f t="shared" si="126"/>
        <v>56.325000000000003</v>
      </c>
      <c r="T783" s="8">
        <f t="shared" si="127"/>
        <v>52.125</v>
      </c>
      <c r="U783" s="7">
        <f t="shared" si="128"/>
        <v>52.82500000000001</v>
      </c>
      <c r="V783" s="7">
        <f t="shared" si="129"/>
        <v>52.650000000000006</v>
      </c>
    </row>
    <row r="784" spans="1:22" ht="13.5" x14ac:dyDescent="0.25">
      <c r="A784" s="3">
        <f>RSI!A784</f>
        <v>43447</v>
      </c>
      <c r="B784" s="2">
        <f>RSI!B784</f>
        <v>56.993499999999997</v>
      </c>
      <c r="C784" s="2">
        <f>RSI!I784</f>
        <v>69.618656462089277</v>
      </c>
      <c r="D784" s="2">
        <f>MACD!E784</f>
        <v>-1.3830865484178148</v>
      </c>
      <c r="E784" s="2">
        <f>MACD!F784</f>
        <v>-0.48705319972471428</v>
      </c>
      <c r="F784" s="2">
        <f>'Moving Avg'!D784</f>
        <v>54.245199999999997</v>
      </c>
      <c r="G784" s="2">
        <f>'Moving Avg'!F784</f>
        <v>52.623249999999999</v>
      </c>
      <c r="H784" s="2">
        <f>'Moving Avg'!G784</f>
        <v>53.951453999999991</v>
      </c>
      <c r="I784" s="2">
        <f>'Moving Avg'!H784</f>
        <v>53.480329999999967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  <c r="M784" s="7">
        <f t="shared" si="120"/>
        <v>25</v>
      </c>
      <c r="N784" s="7">
        <f t="shared" si="121"/>
        <v>100</v>
      </c>
      <c r="O784" s="7">
        <f t="shared" si="122"/>
        <v>50</v>
      </c>
      <c r="P784" s="7">
        <f t="shared" si="123"/>
        <v>83.5</v>
      </c>
      <c r="Q784" s="8">
        <f t="shared" si="124"/>
        <v>63.774999999999999</v>
      </c>
      <c r="R784" s="8">
        <f t="shared" si="125"/>
        <v>63.375</v>
      </c>
      <c r="S784" s="8">
        <f t="shared" si="126"/>
        <v>68.825000000000003</v>
      </c>
      <c r="T784" s="8">
        <f t="shared" si="127"/>
        <v>64.625</v>
      </c>
      <c r="U784" s="7">
        <f t="shared" si="128"/>
        <v>65.325000000000003</v>
      </c>
      <c r="V784" s="7">
        <f t="shared" si="129"/>
        <v>65.150000000000006</v>
      </c>
    </row>
    <row r="785" spans="1:22" ht="13.5" x14ac:dyDescent="0.25">
      <c r="A785" s="3">
        <f>RSI!A785</f>
        <v>43448</v>
      </c>
      <c r="B785" s="2">
        <f>RSI!B785</f>
        <v>58.224499999999999</v>
      </c>
      <c r="C785" s="2">
        <f>RSI!I785</f>
        <v>73.165595738304575</v>
      </c>
      <c r="D785" s="2">
        <f>MACD!E785</f>
        <v>-1.8137951117487177</v>
      </c>
      <c r="E785" s="2">
        <f>MACD!F785</f>
        <v>-0.75240158212951502</v>
      </c>
      <c r="F785" s="2">
        <f>'Moving Avg'!D785</f>
        <v>55.524119999999996</v>
      </c>
      <c r="G785" s="2">
        <f>'Moving Avg'!F785</f>
        <v>52.927104999999997</v>
      </c>
      <c r="H785" s="2">
        <f>'Moving Avg'!G785</f>
        <v>54.018898</v>
      </c>
      <c r="I785" s="2">
        <f>'Moving Avg'!H785</f>
        <v>53.525584999999964</v>
      </c>
      <c r="J785" s="5" t="str">
        <f>OBV!F785</f>
        <v>BULLISH</v>
      </c>
      <c r="K785" s="5" t="str">
        <f>OBV!G785</f>
        <v>NEUTRAL</v>
      </c>
      <c r="L785" s="5" t="str">
        <f>OBV!H785</f>
        <v>CONFIRMED BULLISH</v>
      </c>
      <c r="M785" s="7">
        <f t="shared" si="120"/>
        <v>0</v>
      </c>
      <c r="N785" s="7">
        <f t="shared" si="121"/>
        <v>100</v>
      </c>
      <c r="O785" s="7">
        <f t="shared" si="122"/>
        <v>50</v>
      </c>
      <c r="P785" s="7">
        <f t="shared" si="123"/>
        <v>83.5</v>
      </c>
      <c r="Q785" s="8">
        <f t="shared" si="124"/>
        <v>55.024999999999999</v>
      </c>
      <c r="R785" s="8">
        <f t="shared" si="125"/>
        <v>58.375</v>
      </c>
      <c r="S785" s="8">
        <f t="shared" si="126"/>
        <v>65.075000000000003</v>
      </c>
      <c r="T785" s="8">
        <f t="shared" si="127"/>
        <v>58.375</v>
      </c>
      <c r="U785" s="7">
        <f t="shared" si="128"/>
        <v>59.491666666666674</v>
      </c>
      <c r="V785" s="7">
        <f t="shared" si="129"/>
        <v>59.212500000000006</v>
      </c>
    </row>
    <row r="786" spans="1:22" ht="13.5" x14ac:dyDescent="0.25">
      <c r="A786" s="3">
        <f>RSI!A786</f>
        <v>43451</v>
      </c>
      <c r="B786" s="2">
        <f>RSI!B786</f>
        <v>57.660800000000002</v>
      </c>
      <c r="C786" s="2">
        <f>RSI!I786</f>
        <v>69.182526453521987</v>
      </c>
      <c r="D786" s="2">
        <f>MACD!E786</f>
        <v>-1.9281679734837738</v>
      </c>
      <c r="E786" s="2">
        <f>MACD!F786</f>
        <v>-0.98755486040036677</v>
      </c>
      <c r="F786" s="2">
        <f>'Moving Avg'!D786</f>
        <v>56.43374</v>
      </c>
      <c r="G786" s="2">
        <f>'Moving Avg'!F786</f>
        <v>53.20277500000001</v>
      </c>
      <c r="H786" s="2">
        <f>'Moving Avg'!G786</f>
        <v>54.075068000000009</v>
      </c>
      <c r="I786" s="2">
        <f>'Moving Avg'!H786</f>
        <v>53.568021499999958</v>
      </c>
      <c r="J786" s="5" t="str">
        <f>OBV!F786</f>
        <v>BEARISH</v>
      </c>
      <c r="K786" s="5" t="str">
        <f>OBV!G786</f>
        <v>NEUTRAL</v>
      </c>
      <c r="L786" s="5" t="str">
        <f>OBV!H786</f>
        <v>BEARISH DIVERGENCE</v>
      </c>
      <c r="M786" s="7">
        <f t="shared" si="120"/>
        <v>25</v>
      </c>
      <c r="N786" s="7">
        <f t="shared" si="121"/>
        <v>100</v>
      </c>
      <c r="O786" s="7">
        <f t="shared" si="122"/>
        <v>50</v>
      </c>
      <c r="P786" s="7">
        <f t="shared" si="123"/>
        <v>16.5</v>
      </c>
      <c r="Q786" s="8">
        <f t="shared" si="124"/>
        <v>53.725000000000001</v>
      </c>
      <c r="R786" s="8">
        <f t="shared" si="125"/>
        <v>46.625</v>
      </c>
      <c r="S786" s="8">
        <f t="shared" si="126"/>
        <v>38.674999999999997</v>
      </c>
      <c r="T786" s="8">
        <f t="shared" si="127"/>
        <v>47.875</v>
      </c>
      <c r="U786" s="7">
        <f t="shared" si="128"/>
        <v>46.341666666666661</v>
      </c>
      <c r="V786" s="7">
        <f t="shared" si="129"/>
        <v>46.724999999999994</v>
      </c>
    </row>
    <row r="787" spans="1:22" ht="13.5" x14ac:dyDescent="0.25">
      <c r="A787" s="3">
        <f>RSI!A787</f>
        <v>43452</v>
      </c>
      <c r="B787" s="2">
        <f>RSI!B787</f>
        <v>57.012900000000002</v>
      </c>
      <c r="C787" s="2">
        <f>RSI!I787</f>
        <v>64.815041855141686</v>
      </c>
      <c r="D787" s="2">
        <f>MACD!E787</f>
        <v>-1.7800866774245279</v>
      </c>
      <c r="E787" s="2">
        <f>MACD!F787</f>
        <v>-1.146061223805199</v>
      </c>
      <c r="F787" s="2">
        <f>'Moving Avg'!D787</f>
        <v>56.92611999999999</v>
      </c>
      <c r="G787" s="2">
        <f>'Moving Avg'!F787</f>
        <v>53.44605</v>
      </c>
      <c r="H787" s="2">
        <f>'Moving Avg'!G787</f>
        <v>54.118280000000013</v>
      </c>
      <c r="I787" s="2">
        <f>'Moving Avg'!H787</f>
        <v>53.607218499999952</v>
      </c>
      <c r="J787" s="5" t="str">
        <f>OBV!F787</f>
        <v>BEARISH</v>
      </c>
      <c r="K787" s="5" t="str">
        <f>OBV!G787</f>
        <v>NEUTRAL</v>
      </c>
      <c r="L787" s="5" t="str">
        <f>OBV!H787</f>
        <v>BEARISH DIVERGENCE</v>
      </c>
      <c r="M787" s="7">
        <f t="shared" si="120"/>
        <v>25</v>
      </c>
      <c r="N787" s="7">
        <f t="shared" si="121"/>
        <v>100</v>
      </c>
      <c r="O787" s="7">
        <f t="shared" si="122"/>
        <v>50</v>
      </c>
      <c r="P787" s="7">
        <f t="shared" si="123"/>
        <v>16.5</v>
      </c>
      <c r="Q787" s="8">
        <f t="shared" si="124"/>
        <v>53.725000000000001</v>
      </c>
      <c r="R787" s="8">
        <f t="shared" si="125"/>
        <v>46.625</v>
      </c>
      <c r="S787" s="8">
        <f t="shared" si="126"/>
        <v>38.674999999999997</v>
      </c>
      <c r="T787" s="8">
        <f t="shared" si="127"/>
        <v>47.875</v>
      </c>
      <c r="U787" s="7">
        <f t="shared" si="128"/>
        <v>46.341666666666661</v>
      </c>
      <c r="V787" s="7">
        <f t="shared" si="129"/>
        <v>46.724999999999994</v>
      </c>
    </row>
    <row r="788" spans="1:22" ht="13.5" x14ac:dyDescent="0.25">
      <c r="A788" s="3">
        <f>RSI!A788</f>
        <v>43453</v>
      </c>
      <c r="B788" s="2">
        <f>RSI!B788</f>
        <v>58.308700000000002</v>
      </c>
      <c r="C788" s="2">
        <f>RSI!I788</f>
        <v>69.02656349370595</v>
      </c>
      <c r="D788" s="2">
        <f>MACD!E788</f>
        <v>-2.0198197169516234</v>
      </c>
      <c r="E788" s="2">
        <f>MACD!F788</f>
        <v>-1.320812922434484</v>
      </c>
      <c r="F788" s="2">
        <f>'Moving Avg'!D788</f>
        <v>57.640079999999998</v>
      </c>
      <c r="G788" s="2">
        <f>'Moving Avg'!F788</f>
        <v>53.754115000000013</v>
      </c>
      <c r="H788" s="2">
        <f>'Moving Avg'!G788</f>
        <v>54.187408000000012</v>
      </c>
      <c r="I788" s="2">
        <f>'Moving Avg'!H788</f>
        <v>53.652894499999945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  <c r="M788" s="7">
        <f t="shared" si="120"/>
        <v>25</v>
      </c>
      <c r="N788" s="7">
        <f t="shared" si="121"/>
        <v>100</v>
      </c>
      <c r="O788" s="7">
        <f t="shared" si="122"/>
        <v>50</v>
      </c>
      <c r="P788" s="7">
        <f t="shared" si="123"/>
        <v>16.5</v>
      </c>
      <c r="Q788" s="8">
        <f t="shared" si="124"/>
        <v>53.725000000000001</v>
      </c>
      <c r="R788" s="8">
        <f t="shared" si="125"/>
        <v>46.625</v>
      </c>
      <c r="S788" s="8">
        <f t="shared" si="126"/>
        <v>38.674999999999997</v>
      </c>
      <c r="T788" s="8">
        <f t="shared" si="127"/>
        <v>47.875</v>
      </c>
      <c r="U788" s="7">
        <f t="shared" si="128"/>
        <v>46.341666666666661</v>
      </c>
      <c r="V788" s="7">
        <f t="shared" si="129"/>
        <v>46.724999999999994</v>
      </c>
    </row>
    <row r="789" spans="1:22" ht="13.5" x14ac:dyDescent="0.25">
      <c r="A789" s="3">
        <f>RSI!A789</f>
        <v>43454</v>
      </c>
      <c r="B789" s="2">
        <f>RSI!B789</f>
        <v>58.308700000000002</v>
      </c>
      <c r="C789" s="2">
        <f>RSI!I789</f>
        <v>69.02656349370595</v>
      </c>
      <c r="D789" s="2">
        <f>MACD!E789</f>
        <v>-2.4033596229406413</v>
      </c>
      <c r="E789" s="2">
        <f>MACD!F789</f>
        <v>-1.5373222625357157</v>
      </c>
      <c r="F789" s="2">
        <f>'Moving Avg'!D789</f>
        <v>57.903120000000001</v>
      </c>
      <c r="G789" s="2">
        <f>'Moving Avg'!F789</f>
        <v>54.078055000000006</v>
      </c>
      <c r="H789" s="2">
        <f>'Moving Avg'!G789</f>
        <v>54.275342000000016</v>
      </c>
      <c r="I789" s="2">
        <f>'Moving Avg'!H789</f>
        <v>53.701568999999957</v>
      </c>
      <c r="J789" s="5" t="str">
        <f>OBV!F789</f>
        <v>BEARISH</v>
      </c>
      <c r="K789" s="5" t="str">
        <f>OBV!G789</f>
        <v>NEUTRAL</v>
      </c>
      <c r="L789" s="5" t="str">
        <f>OBV!H789</f>
        <v>BEARISH DIVERGENCE</v>
      </c>
      <c r="M789" s="7">
        <f t="shared" si="120"/>
        <v>25</v>
      </c>
      <c r="N789" s="7">
        <f t="shared" si="121"/>
        <v>100</v>
      </c>
      <c r="O789" s="7">
        <f t="shared" si="122"/>
        <v>50</v>
      </c>
      <c r="P789" s="7">
        <f t="shared" si="123"/>
        <v>16.5</v>
      </c>
      <c r="Q789" s="8">
        <f t="shared" si="124"/>
        <v>53.725000000000001</v>
      </c>
      <c r="R789" s="8">
        <f t="shared" si="125"/>
        <v>46.625</v>
      </c>
      <c r="S789" s="8">
        <f t="shared" si="126"/>
        <v>38.674999999999997</v>
      </c>
      <c r="T789" s="8">
        <f t="shared" si="127"/>
        <v>47.875</v>
      </c>
      <c r="U789" s="7">
        <f t="shared" si="128"/>
        <v>46.341666666666661</v>
      </c>
      <c r="V789" s="7">
        <f t="shared" si="129"/>
        <v>46.724999999999994</v>
      </c>
    </row>
    <row r="790" spans="1:22" ht="13.5" x14ac:dyDescent="0.25">
      <c r="A790" s="3">
        <f>RSI!A790</f>
        <v>43455</v>
      </c>
      <c r="B790" s="2">
        <f>RSI!B790</f>
        <v>58.308700000000002</v>
      </c>
      <c r="C790" s="2">
        <f>RSI!I790</f>
        <v>69.02656349370595</v>
      </c>
      <c r="D790" s="2">
        <f>MACD!E790</f>
        <v>-2.7502976162603403</v>
      </c>
      <c r="E790" s="2">
        <f>MACD!F790</f>
        <v>-1.7799173332806406</v>
      </c>
      <c r="F790" s="2">
        <f>'Moving Avg'!D790</f>
        <v>57.919959999999989</v>
      </c>
      <c r="G790" s="2">
        <f>'Moving Avg'!F790</f>
        <v>54.418190000000017</v>
      </c>
      <c r="H790" s="2">
        <f>'Moving Avg'!G790</f>
        <v>54.363276000000013</v>
      </c>
      <c r="I790" s="2">
        <f>'Moving Avg'!H790</f>
        <v>53.750243499999939</v>
      </c>
      <c r="J790" s="5" t="str">
        <f>OBV!F790</f>
        <v>BEARISH</v>
      </c>
      <c r="K790" s="5" t="str">
        <f>OBV!G790</f>
        <v>NEUTRAL</v>
      </c>
      <c r="L790" s="5" t="str">
        <f>OBV!H790</f>
        <v>BEARISH DIVERGENCE</v>
      </c>
      <c r="M790" s="7">
        <f t="shared" si="120"/>
        <v>25</v>
      </c>
      <c r="N790" s="7">
        <f t="shared" si="121"/>
        <v>100</v>
      </c>
      <c r="O790" s="7">
        <f t="shared" si="122"/>
        <v>50</v>
      </c>
      <c r="P790" s="7">
        <f t="shared" si="123"/>
        <v>16.5</v>
      </c>
      <c r="Q790" s="8">
        <f t="shared" si="124"/>
        <v>53.725000000000001</v>
      </c>
      <c r="R790" s="8">
        <f t="shared" si="125"/>
        <v>46.625</v>
      </c>
      <c r="S790" s="8">
        <f t="shared" si="126"/>
        <v>38.674999999999997</v>
      </c>
      <c r="T790" s="8">
        <f t="shared" si="127"/>
        <v>47.875</v>
      </c>
      <c r="U790" s="7">
        <f t="shared" si="128"/>
        <v>46.341666666666661</v>
      </c>
      <c r="V790" s="7">
        <f t="shared" si="129"/>
        <v>46.724999999999994</v>
      </c>
    </row>
    <row r="791" spans="1:22" ht="13.5" x14ac:dyDescent="0.25">
      <c r="A791" s="3">
        <f>RSI!A791</f>
        <v>43458</v>
      </c>
      <c r="B791" s="2">
        <f>RSI!B791</f>
        <v>58.308700000000002</v>
      </c>
      <c r="C791" s="2">
        <f>RSI!I791</f>
        <v>69.02656349370595</v>
      </c>
      <c r="D791" s="2">
        <f>MACD!E791</f>
        <v>-2.8672513418953187</v>
      </c>
      <c r="E791" s="2">
        <f>MACD!F791</f>
        <v>-1.9973841350035761</v>
      </c>
      <c r="F791" s="2">
        <f>'Moving Avg'!D791</f>
        <v>58.04954</v>
      </c>
      <c r="G791" s="2">
        <f>'Moving Avg'!F791</f>
        <v>54.767720000000018</v>
      </c>
      <c r="H791" s="2">
        <f>'Moving Avg'!G791</f>
        <v>54.45121000000001</v>
      </c>
      <c r="I791" s="2">
        <f>'Moving Avg'!H791</f>
        <v>53.798917999999951</v>
      </c>
      <c r="J791" s="5" t="str">
        <f>OBV!F791</f>
        <v>BEARISH</v>
      </c>
      <c r="K791" s="5" t="str">
        <f>OBV!G791</f>
        <v>NEUTRAL</v>
      </c>
      <c r="L791" s="5" t="str">
        <f>OBV!H791</f>
        <v>BEARISH DIVERGENCE</v>
      </c>
      <c r="M791" s="7">
        <f t="shared" si="120"/>
        <v>25</v>
      </c>
      <c r="N791" s="7">
        <f t="shared" si="121"/>
        <v>100</v>
      </c>
      <c r="O791" s="7">
        <f t="shared" si="122"/>
        <v>50</v>
      </c>
      <c r="P791" s="7">
        <f t="shared" si="123"/>
        <v>16.5</v>
      </c>
      <c r="Q791" s="8">
        <f t="shared" si="124"/>
        <v>53.725000000000001</v>
      </c>
      <c r="R791" s="8">
        <f t="shared" si="125"/>
        <v>46.625</v>
      </c>
      <c r="S791" s="8">
        <f t="shared" si="126"/>
        <v>38.674999999999997</v>
      </c>
      <c r="T791" s="8">
        <f t="shared" si="127"/>
        <v>47.875</v>
      </c>
      <c r="U791" s="7">
        <f t="shared" si="128"/>
        <v>46.341666666666661</v>
      </c>
      <c r="V791" s="7">
        <f t="shared" si="129"/>
        <v>46.724999999999994</v>
      </c>
    </row>
    <row r="792" spans="1:22" ht="13.5" x14ac:dyDescent="0.25">
      <c r="A792" s="3">
        <f>RSI!A792</f>
        <v>43459</v>
      </c>
      <c r="B792" s="2">
        <f>RSI!B792</f>
        <v>56.423400000000001</v>
      </c>
      <c r="C792" s="2">
        <f>RSI!I792</f>
        <v>55.926317593853142</v>
      </c>
      <c r="D792" s="2">
        <f>MACD!E792</f>
        <v>-2.6244914250350249</v>
      </c>
      <c r="E792" s="2">
        <f>MACD!F792</f>
        <v>-2.1228055930098657</v>
      </c>
      <c r="F792" s="2">
        <f>'Moving Avg'!D792</f>
        <v>57.931640000000002</v>
      </c>
      <c r="G792" s="2">
        <f>'Moving Avg'!F792</f>
        <v>55.013915000000011</v>
      </c>
      <c r="H792" s="2">
        <f>'Moving Avg'!G792</f>
        <v>54.501438000000014</v>
      </c>
      <c r="I792" s="2">
        <f>'Moving Avg'!H792</f>
        <v>53.841164499999948</v>
      </c>
      <c r="J792" s="5" t="str">
        <f>OBV!F792</f>
        <v>BEARISH</v>
      </c>
      <c r="K792" s="5" t="str">
        <f>OBV!G792</f>
        <v>NEUTRAL</v>
      </c>
      <c r="L792" s="5" t="str">
        <f>OBV!H792</f>
        <v>CONFIRMED BEARISH</v>
      </c>
      <c r="M792" s="7">
        <f t="shared" si="120"/>
        <v>25</v>
      </c>
      <c r="N792" s="7">
        <f t="shared" si="121"/>
        <v>100</v>
      </c>
      <c r="O792" s="7">
        <f t="shared" si="122"/>
        <v>50</v>
      </c>
      <c r="P792" s="7">
        <f t="shared" si="123"/>
        <v>16.5</v>
      </c>
      <c r="Q792" s="8">
        <f t="shared" si="124"/>
        <v>53.725000000000001</v>
      </c>
      <c r="R792" s="8">
        <f t="shared" si="125"/>
        <v>46.625</v>
      </c>
      <c r="S792" s="8">
        <f t="shared" si="126"/>
        <v>38.674999999999997</v>
      </c>
      <c r="T792" s="8">
        <f t="shared" si="127"/>
        <v>47.875</v>
      </c>
      <c r="U792" s="7">
        <f t="shared" si="128"/>
        <v>46.341666666666661</v>
      </c>
      <c r="V792" s="7">
        <f t="shared" si="129"/>
        <v>46.724999999999994</v>
      </c>
    </row>
    <row r="793" spans="1:22" ht="13.5" x14ac:dyDescent="0.25">
      <c r="A793" s="3">
        <f>RSI!A793</f>
        <v>43460</v>
      </c>
      <c r="B793" s="2">
        <f>RSI!B793</f>
        <v>56.423400000000001</v>
      </c>
      <c r="C793" s="2">
        <f>RSI!I793</f>
        <v>55.926317593853128</v>
      </c>
      <c r="D793" s="2">
        <f>MACD!E793</f>
        <v>-2.3968163742181616</v>
      </c>
      <c r="E793" s="2">
        <f>MACD!F793</f>
        <v>-2.1776077492515249</v>
      </c>
      <c r="F793" s="2">
        <f>'Moving Avg'!D793</f>
        <v>57.554580000000009</v>
      </c>
      <c r="G793" s="2">
        <f>'Moving Avg'!F793</f>
        <v>55.261405000000003</v>
      </c>
      <c r="H793" s="2">
        <f>'Moving Avg'!G793</f>
        <v>54.586522000000016</v>
      </c>
      <c r="I793" s="2">
        <f>'Moving Avg'!H793</f>
        <v>53.883410999999953</v>
      </c>
      <c r="J793" s="5" t="str">
        <f>OBV!F793</f>
        <v>BEARISH</v>
      </c>
      <c r="K793" s="5" t="str">
        <f>OBV!G793</f>
        <v>NEUTRAL</v>
      </c>
      <c r="L793" s="5" t="str">
        <f>OBV!H793</f>
        <v>CONFIRMED BEARISH</v>
      </c>
      <c r="M793" s="7">
        <f t="shared" si="120"/>
        <v>25</v>
      </c>
      <c r="N793" s="7">
        <f t="shared" si="121"/>
        <v>100</v>
      </c>
      <c r="O793" s="7">
        <f t="shared" si="122"/>
        <v>50</v>
      </c>
      <c r="P793" s="7">
        <f t="shared" si="123"/>
        <v>16.5</v>
      </c>
      <c r="Q793" s="8">
        <f t="shared" si="124"/>
        <v>53.725000000000001</v>
      </c>
      <c r="R793" s="8">
        <f t="shared" si="125"/>
        <v>46.625</v>
      </c>
      <c r="S793" s="8">
        <f t="shared" si="126"/>
        <v>38.674999999999997</v>
      </c>
      <c r="T793" s="8">
        <f t="shared" si="127"/>
        <v>47.875</v>
      </c>
      <c r="U793" s="7">
        <f t="shared" si="128"/>
        <v>46.341666666666661</v>
      </c>
      <c r="V793" s="7">
        <f t="shared" si="129"/>
        <v>46.724999999999994</v>
      </c>
    </row>
    <row r="794" spans="1:22" ht="13.5" x14ac:dyDescent="0.25">
      <c r="A794" s="3">
        <f>RSI!A794</f>
        <v>43461</v>
      </c>
      <c r="B794" s="2">
        <f>RSI!B794</f>
        <v>54.479799999999997</v>
      </c>
      <c r="C794" s="2">
        <f>RSI!I794</f>
        <v>45.582960607683354</v>
      </c>
      <c r="D794" s="2">
        <f>MACD!E794</f>
        <v>-1.7194890110514649</v>
      </c>
      <c r="E794" s="2">
        <f>MACD!F794</f>
        <v>-2.085984001611513</v>
      </c>
      <c r="F794" s="2">
        <f>'Moving Avg'!D794</f>
        <v>56.788800000000002</v>
      </c>
      <c r="G794" s="2">
        <f>'Moving Avg'!F794</f>
        <v>55.419815000000014</v>
      </c>
      <c r="H794" s="2">
        <f>'Moving Avg'!G794</f>
        <v>54.574732000000019</v>
      </c>
      <c r="I794" s="2">
        <f>'Moving Avg'!H794</f>
        <v>53.911441999999951</v>
      </c>
      <c r="J794" s="5" t="str">
        <f>OBV!F794</f>
        <v>BEARISH</v>
      </c>
      <c r="K794" s="5" t="str">
        <f>OBV!G794</f>
        <v>STRONG</v>
      </c>
      <c r="L794" s="5" t="str">
        <f>OBV!H794</f>
        <v>CONFIRMED BEARISH</v>
      </c>
      <c r="M794" s="7">
        <f t="shared" si="120"/>
        <v>25</v>
      </c>
      <c r="N794" s="7">
        <f t="shared" si="121"/>
        <v>0</v>
      </c>
      <c r="O794" s="7">
        <f t="shared" si="122"/>
        <v>50</v>
      </c>
      <c r="P794" s="7">
        <f t="shared" si="123"/>
        <v>33</v>
      </c>
      <c r="Q794" s="8">
        <f t="shared" si="124"/>
        <v>21.2</v>
      </c>
      <c r="R794" s="8">
        <f t="shared" si="125"/>
        <v>30.75</v>
      </c>
      <c r="S794" s="8">
        <f t="shared" si="126"/>
        <v>31.1</v>
      </c>
      <c r="T794" s="8">
        <f t="shared" si="127"/>
        <v>27</v>
      </c>
      <c r="U794" s="7">
        <f t="shared" si="128"/>
        <v>27.683333333333337</v>
      </c>
      <c r="V794" s="7">
        <f t="shared" si="129"/>
        <v>27.512500000000003</v>
      </c>
    </row>
    <row r="795" spans="1:22" ht="13.5" x14ac:dyDescent="0.25">
      <c r="A795" s="3">
        <f>RSI!A795</f>
        <v>43462</v>
      </c>
      <c r="B795" s="2">
        <f>RSI!B795</f>
        <v>54.479799999999997</v>
      </c>
      <c r="C795" s="2">
        <f>RSI!I795</f>
        <v>45.582960607683354</v>
      </c>
      <c r="D795" s="2">
        <f>MACD!E795</f>
        <v>-0.95119333892882452</v>
      </c>
      <c r="E795" s="2">
        <f>MACD!F795</f>
        <v>-1.8590258690749755</v>
      </c>
      <c r="F795" s="2">
        <f>'Moving Avg'!D795</f>
        <v>56.02302000000001</v>
      </c>
      <c r="G795" s="2">
        <f>'Moving Avg'!F795</f>
        <v>55.568505000000016</v>
      </c>
      <c r="H795" s="2">
        <f>'Moving Avg'!G795</f>
        <v>54.529770000000013</v>
      </c>
      <c r="I795" s="2">
        <f>'Moving Avg'!H795</f>
        <v>53.93947299999995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  <c r="M795" s="7">
        <f t="shared" si="120"/>
        <v>25</v>
      </c>
      <c r="N795" s="7">
        <f t="shared" si="121"/>
        <v>0</v>
      </c>
      <c r="O795" s="7">
        <f t="shared" si="122"/>
        <v>50</v>
      </c>
      <c r="P795" s="7">
        <f t="shared" si="123"/>
        <v>33</v>
      </c>
      <c r="Q795" s="8">
        <f t="shared" si="124"/>
        <v>21.2</v>
      </c>
      <c r="R795" s="8">
        <f t="shared" si="125"/>
        <v>30.75</v>
      </c>
      <c r="S795" s="8">
        <f t="shared" si="126"/>
        <v>31.1</v>
      </c>
      <c r="T795" s="8">
        <f t="shared" si="127"/>
        <v>27</v>
      </c>
      <c r="U795" s="7">
        <f t="shared" si="128"/>
        <v>27.683333333333337</v>
      </c>
      <c r="V795" s="7">
        <f t="shared" si="129"/>
        <v>27.512500000000003</v>
      </c>
    </row>
    <row r="796" spans="1:22" ht="13.5" x14ac:dyDescent="0.25">
      <c r="A796" s="3">
        <f>RSI!A796</f>
        <v>43465</v>
      </c>
      <c r="B796" s="2">
        <f>RSI!B796</f>
        <v>55.062800000000003</v>
      </c>
      <c r="C796" s="2">
        <f>RSI!I796</f>
        <v>48.872470013855022</v>
      </c>
      <c r="D796" s="2">
        <f>MACD!E796</f>
        <v>-0.42564609337485848</v>
      </c>
      <c r="E796" s="2">
        <f>MACD!F796</f>
        <v>-1.5723499139349522</v>
      </c>
      <c r="F796" s="2">
        <f>'Moving Avg'!D796</f>
        <v>55.373839999999994</v>
      </c>
      <c r="G796" s="2">
        <f>'Moving Avg'!F796</f>
        <v>55.669249999999998</v>
      </c>
      <c r="H796" s="2">
        <f>'Moving Avg'!G796</f>
        <v>54.496468000000021</v>
      </c>
      <c r="I796" s="2">
        <f>'Moving Avg'!H796</f>
        <v>53.974886499999947</v>
      </c>
      <c r="J796" s="5" t="str">
        <f>OBV!F796</f>
        <v>BEARISH</v>
      </c>
      <c r="K796" s="5" t="str">
        <f>OBV!G796</f>
        <v>STRONG</v>
      </c>
      <c r="L796" s="5" t="str">
        <f>OBV!H796</f>
        <v>CONFIRMED BEARISH</v>
      </c>
      <c r="M796" s="7">
        <f t="shared" si="120"/>
        <v>25</v>
      </c>
      <c r="N796" s="7">
        <f t="shared" si="121"/>
        <v>0</v>
      </c>
      <c r="O796" s="7">
        <f t="shared" si="122"/>
        <v>50</v>
      </c>
      <c r="P796" s="7">
        <f t="shared" si="123"/>
        <v>33</v>
      </c>
      <c r="Q796" s="8">
        <f t="shared" si="124"/>
        <v>21.2</v>
      </c>
      <c r="R796" s="8">
        <f t="shared" si="125"/>
        <v>30.75</v>
      </c>
      <c r="S796" s="8">
        <f t="shared" si="126"/>
        <v>31.1</v>
      </c>
      <c r="T796" s="8">
        <f t="shared" si="127"/>
        <v>27</v>
      </c>
      <c r="U796" s="7">
        <f t="shared" si="128"/>
        <v>27.683333333333337</v>
      </c>
      <c r="V796" s="7">
        <f t="shared" si="129"/>
        <v>27.512500000000003</v>
      </c>
    </row>
    <row r="797" spans="1:22" ht="13.5" x14ac:dyDescent="0.25">
      <c r="A797" s="3">
        <f>RSI!A797</f>
        <v>43467</v>
      </c>
      <c r="B797" s="2">
        <f>RSI!B797</f>
        <v>56.701999999999998</v>
      </c>
      <c r="C797" s="2">
        <f>RSI!I797</f>
        <v>56.782897331566041</v>
      </c>
      <c r="D797" s="2">
        <f>MACD!E797</f>
        <v>-0.20053419337246936</v>
      </c>
      <c r="E797" s="2">
        <f>MACD!F797</f>
        <v>-1.2979867698224556</v>
      </c>
      <c r="F797" s="2">
        <f>'Moving Avg'!D797</f>
        <v>55.429559999999995</v>
      </c>
      <c r="G797" s="2">
        <f>'Moving Avg'!F797</f>
        <v>55.780359999999995</v>
      </c>
      <c r="H797" s="2">
        <f>'Moving Avg'!G797</f>
        <v>54.465630000000019</v>
      </c>
      <c r="I797" s="2">
        <f>'Moving Avg'!H797</f>
        <v>54.018525999999945</v>
      </c>
      <c r="J797" s="5" t="str">
        <f>OBV!F797</f>
        <v>BEARISH</v>
      </c>
      <c r="K797" s="5" t="str">
        <f>OBV!G797</f>
        <v>STRONG</v>
      </c>
      <c r="L797" s="5" t="str">
        <f>OBV!H797</f>
        <v>BEARISH DIVERGENCE</v>
      </c>
      <c r="M797" s="7">
        <f t="shared" si="120"/>
        <v>25</v>
      </c>
      <c r="N797" s="7">
        <f t="shared" si="121"/>
        <v>0</v>
      </c>
      <c r="O797" s="7">
        <f t="shared" si="122"/>
        <v>50</v>
      </c>
      <c r="P797" s="7">
        <f t="shared" si="123"/>
        <v>33</v>
      </c>
      <c r="Q797" s="8">
        <f t="shared" si="124"/>
        <v>21.2</v>
      </c>
      <c r="R797" s="8">
        <f t="shared" si="125"/>
        <v>30.75</v>
      </c>
      <c r="S797" s="8">
        <f t="shared" si="126"/>
        <v>31.1</v>
      </c>
      <c r="T797" s="8">
        <f t="shared" si="127"/>
        <v>27</v>
      </c>
      <c r="U797" s="7">
        <f t="shared" si="128"/>
        <v>27.683333333333337</v>
      </c>
      <c r="V797" s="7">
        <f t="shared" si="129"/>
        <v>27.512500000000003</v>
      </c>
    </row>
    <row r="798" spans="1:22" ht="13.5" x14ac:dyDescent="0.25">
      <c r="A798" s="3">
        <f>RSI!A798</f>
        <v>43468</v>
      </c>
      <c r="B798" s="2">
        <f>RSI!B798</f>
        <v>56.701999999999998</v>
      </c>
      <c r="C798" s="2">
        <f>RSI!I798</f>
        <v>56.782897331566041</v>
      </c>
      <c r="D798" s="2">
        <f>MACD!E798</f>
        <v>0.18101768490146242</v>
      </c>
      <c r="E798" s="2">
        <f>MACD!F798</f>
        <v>-1.0021858788776721</v>
      </c>
      <c r="F798" s="2">
        <f>'Moving Avg'!D798</f>
        <v>55.485280000000003</v>
      </c>
      <c r="G798" s="2">
        <f>'Moving Avg'!F798</f>
        <v>55.973104999999997</v>
      </c>
      <c r="H798" s="2">
        <f>'Moving Avg'!G798</f>
        <v>54.434792000000016</v>
      </c>
      <c r="I798" s="2">
        <f>'Moving Avg'!H798</f>
        <v>54.062165499999949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  <c r="M798" s="7">
        <f t="shared" si="120"/>
        <v>25</v>
      </c>
      <c r="N798" s="7">
        <f t="shared" si="121"/>
        <v>0</v>
      </c>
      <c r="O798" s="7">
        <f t="shared" si="122"/>
        <v>50</v>
      </c>
      <c r="P798" s="7">
        <f t="shared" si="123"/>
        <v>33</v>
      </c>
      <c r="Q798" s="8">
        <f t="shared" si="124"/>
        <v>21.2</v>
      </c>
      <c r="R798" s="8">
        <f t="shared" si="125"/>
        <v>30.75</v>
      </c>
      <c r="S798" s="8">
        <f t="shared" si="126"/>
        <v>31.1</v>
      </c>
      <c r="T798" s="8">
        <f t="shared" si="127"/>
        <v>27</v>
      </c>
      <c r="U798" s="7">
        <f t="shared" si="128"/>
        <v>27.683333333333337</v>
      </c>
      <c r="V798" s="7">
        <f t="shared" si="129"/>
        <v>27.512500000000003</v>
      </c>
    </row>
    <row r="799" spans="1:22" ht="13.5" x14ac:dyDescent="0.25">
      <c r="A799" s="3">
        <f>RSI!A799</f>
        <v>43469</v>
      </c>
      <c r="B799" s="2">
        <f>RSI!B799</f>
        <v>54.155799999999999</v>
      </c>
      <c r="C799" s="2">
        <f>RSI!I799</f>
        <v>44.405890041010345</v>
      </c>
      <c r="D799" s="2">
        <f>MACD!E799</f>
        <v>0.68480884098615036</v>
      </c>
      <c r="E799" s="2">
        <f>MACD!F799</f>
        <v>-0.6647869349049077</v>
      </c>
      <c r="F799" s="2">
        <f>'Moving Avg'!D799</f>
        <v>55.420479999999998</v>
      </c>
      <c r="G799" s="2">
        <f>'Moving Avg'!F799</f>
        <v>56.089399999999998</v>
      </c>
      <c r="H799" s="2">
        <f>'Moving Avg'!G799</f>
        <v>54.353030000000011</v>
      </c>
      <c r="I799" s="2">
        <f>'Moving Avg'!H799</f>
        <v>54.087106999999953</v>
      </c>
      <c r="J799" s="5" t="str">
        <f>OBV!F799</f>
        <v>BULLISH</v>
      </c>
      <c r="K799" s="5" t="str">
        <f>OBV!G799</f>
        <v>NEUTRAL</v>
      </c>
      <c r="L799" s="5" t="str">
        <f>OBV!H799</f>
        <v>BULLISH DIVERGENCE</v>
      </c>
      <c r="M799" s="7">
        <f t="shared" si="120"/>
        <v>25</v>
      </c>
      <c r="N799" s="7">
        <f t="shared" si="121"/>
        <v>0</v>
      </c>
      <c r="O799" s="7">
        <f t="shared" si="122"/>
        <v>50</v>
      </c>
      <c r="P799" s="7">
        <f t="shared" si="123"/>
        <v>66.5</v>
      </c>
      <c r="Q799" s="8">
        <f t="shared" si="124"/>
        <v>26.225000000000001</v>
      </c>
      <c r="R799" s="8">
        <f t="shared" si="125"/>
        <v>39.125</v>
      </c>
      <c r="S799" s="8">
        <f t="shared" si="126"/>
        <v>46.174999999999997</v>
      </c>
      <c r="T799" s="8">
        <f t="shared" si="127"/>
        <v>35.375</v>
      </c>
      <c r="U799" s="7">
        <f t="shared" si="128"/>
        <v>37.174999999999997</v>
      </c>
      <c r="V799" s="7">
        <f t="shared" si="129"/>
        <v>36.724999999999994</v>
      </c>
    </row>
    <row r="800" spans="1:22" ht="13.5" x14ac:dyDescent="0.25">
      <c r="A800" s="3">
        <f>RSI!A800</f>
        <v>43472</v>
      </c>
      <c r="B800" s="2">
        <f>RSI!B800</f>
        <v>52.5685</v>
      </c>
      <c r="C800" s="2">
        <f>RSI!I800</f>
        <v>38.737259218800268</v>
      </c>
      <c r="D800" s="2">
        <f>MACD!E800</f>
        <v>1.2366171958560699</v>
      </c>
      <c r="E800" s="2">
        <f>MACD!F800</f>
        <v>-0.28450610875271221</v>
      </c>
      <c r="F800" s="2">
        <f>'Moving Avg'!D800</f>
        <v>55.038220000000003</v>
      </c>
      <c r="G800" s="2">
        <f>'Moving Avg'!F800</f>
        <v>56.126329999999996</v>
      </c>
      <c r="H800" s="2">
        <f>'Moving Avg'!G800</f>
        <v>54.239522000000015</v>
      </c>
      <c r="I800" s="2">
        <f>'Moving Avg'!H800</f>
        <v>54.104111999999951</v>
      </c>
      <c r="J800" s="5" t="str">
        <f>OBV!F800</f>
        <v>BEARISH</v>
      </c>
      <c r="K800" s="5" t="str">
        <f>OBV!G800</f>
        <v>NEUTRAL</v>
      </c>
      <c r="L800" s="5" t="str">
        <f>OBV!H800</f>
        <v>CONFIRMED BEARISH</v>
      </c>
      <c r="M800" s="7">
        <f t="shared" si="120"/>
        <v>25</v>
      </c>
      <c r="N800" s="7">
        <f t="shared" si="121"/>
        <v>0</v>
      </c>
      <c r="O800" s="7">
        <f t="shared" si="122"/>
        <v>50</v>
      </c>
      <c r="P800" s="7">
        <f t="shared" si="123"/>
        <v>16.5</v>
      </c>
      <c r="Q800" s="8">
        <f t="shared" si="124"/>
        <v>18.725000000000001</v>
      </c>
      <c r="R800" s="8">
        <f t="shared" si="125"/>
        <v>26.625</v>
      </c>
      <c r="S800" s="8">
        <f t="shared" si="126"/>
        <v>23.675000000000001</v>
      </c>
      <c r="T800" s="8">
        <f t="shared" si="127"/>
        <v>22.875</v>
      </c>
      <c r="U800" s="7">
        <f t="shared" si="128"/>
        <v>23.008333333333336</v>
      </c>
      <c r="V800" s="7">
        <f t="shared" si="129"/>
        <v>22.975000000000001</v>
      </c>
    </row>
    <row r="801" spans="1:22" ht="13.5" x14ac:dyDescent="0.25">
      <c r="A801" s="3">
        <f>RSI!A801</f>
        <v>43473</v>
      </c>
      <c r="B801" s="2">
        <f>RSI!B801</f>
        <v>53.773600000000002</v>
      </c>
      <c r="C801" s="2">
        <f>RSI!I801</f>
        <v>44.527107215663925</v>
      </c>
      <c r="D801" s="2">
        <f>MACD!E801</f>
        <v>1.6310018933085004</v>
      </c>
      <c r="E801" s="2">
        <f>MACD!F801</f>
        <v>9.8595491659530327E-2</v>
      </c>
      <c r="F801" s="2">
        <f>'Moving Avg'!D801</f>
        <v>54.780380000000001</v>
      </c>
      <c r="G801" s="2">
        <f>'Moving Avg'!F801</f>
        <v>56.159374999999997</v>
      </c>
      <c r="H801" s="2">
        <f>'Moving Avg'!G801</f>
        <v>54.155428000000001</v>
      </c>
      <c r="I801" s="2">
        <f>'Moving Avg'!H801</f>
        <v>54.133109499999954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  <c r="M801" s="7">
        <f t="shared" si="120"/>
        <v>25</v>
      </c>
      <c r="N801" s="7">
        <f t="shared" si="121"/>
        <v>0</v>
      </c>
      <c r="O801" s="7">
        <f t="shared" si="122"/>
        <v>50</v>
      </c>
      <c r="P801" s="7">
        <f t="shared" si="123"/>
        <v>16.5</v>
      </c>
      <c r="Q801" s="8">
        <f t="shared" si="124"/>
        <v>18.725000000000001</v>
      </c>
      <c r="R801" s="8">
        <f t="shared" si="125"/>
        <v>26.625</v>
      </c>
      <c r="S801" s="8">
        <f t="shared" si="126"/>
        <v>23.675000000000001</v>
      </c>
      <c r="T801" s="8">
        <f t="shared" si="127"/>
        <v>22.875</v>
      </c>
      <c r="U801" s="7">
        <f t="shared" si="128"/>
        <v>23.008333333333336</v>
      </c>
      <c r="V801" s="7">
        <f t="shared" si="129"/>
        <v>22.975000000000001</v>
      </c>
    </row>
    <row r="802" spans="1:22" ht="13.5" x14ac:dyDescent="0.25">
      <c r="A802" s="3">
        <f>RSI!A802</f>
        <v>43474</v>
      </c>
      <c r="B802" s="2">
        <f>RSI!B802</f>
        <v>56.0411</v>
      </c>
      <c r="C802" s="2">
        <f>RSI!I802</f>
        <v>53.442996259261115</v>
      </c>
      <c r="D802" s="2">
        <f>MACD!E802</f>
        <v>1.5150787714457792</v>
      </c>
      <c r="E802" s="2">
        <f>MACD!F802</f>
        <v>0.38189214761678009</v>
      </c>
      <c r="F802" s="2">
        <f>'Moving Avg'!D802</f>
        <v>54.648199999999996</v>
      </c>
      <c r="G802" s="2">
        <f>'Moving Avg'!F802</f>
        <v>56.233879999999985</v>
      </c>
      <c r="H802" s="2">
        <f>'Moving Avg'!G802</f>
        <v>54.151409999999998</v>
      </c>
      <c r="I802" s="2">
        <f>'Moving Avg'!H802</f>
        <v>54.17344449999996</v>
      </c>
      <c r="J802" s="5" t="str">
        <f>OBV!F802</f>
        <v>BULLISH</v>
      </c>
      <c r="K802" s="5" t="str">
        <f>OBV!G802</f>
        <v>WEAK</v>
      </c>
      <c r="L802" s="5" t="str">
        <f>OBV!H802</f>
        <v>BULLISH DIVERGENCE</v>
      </c>
      <c r="M802" s="7">
        <f t="shared" si="120"/>
        <v>25</v>
      </c>
      <c r="N802" s="7">
        <f t="shared" si="121"/>
        <v>0</v>
      </c>
      <c r="O802" s="7">
        <f t="shared" si="122"/>
        <v>50</v>
      </c>
      <c r="P802" s="7">
        <f t="shared" si="123"/>
        <v>50</v>
      </c>
      <c r="Q802" s="8">
        <f t="shared" si="124"/>
        <v>23.75</v>
      </c>
      <c r="R802" s="8">
        <f t="shared" si="125"/>
        <v>35</v>
      </c>
      <c r="S802" s="8">
        <f t="shared" si="126"/>
        <v>38.75</v>
      </c>
      <c r="T802" s="8">
        <f t="shared" si="127"/>
        <v>31.25</v>
      </c>
      <c r="U802" s="7">
        <f t="shared" si="128"/>
        <v>32.5</v>
      </c>
      <c r="V802" s="7">
        <f t="shared" si="129"/>
        <v>32.1875</v>
      </c>
    </row>
    <row r="803" spans="1:22" ht="13.5" x14ac:dyDescent="0.25">
      <c r="A803" s="3">
        <f>RSI!A803</f>
        <v>43475</v>
      </c>
      <c r="B803" s="2">
        <f>RSI!B803</f>
        <v>55.9116</v>
      </c>
      <c r="C803" s="2">
        <f>RSI!I803</f>
        <v>52.919866129327929</v>
      </c>
      <c r="D803" s="2">
        <f>MACD!E803</f>
        <v>1.4209392455254672</v>
      </c>
      <c r="E803" s="2">
        <f>MACD!F803</f>
        <v>0.58970156719851752</v>
      </c>
      <c r="F803" s="2">
        <f>'Moving Avg'!D803</f>
        <v>54.490120000000005</v>
      </c>
      <c r="G803" s="2">
        <f>'Moving Avg'!F803</f>
        <v>56.292514999999995</v>
      </c>
      <c r="H803" s="2">
        <f>'Moving Avg'!G803</f>
        <v>54.144802000000006</v>
      </c>
      <c r="I803" s="2">
        <f>'Moving Avg'!H803</f>
        <v>54.213131999999959</v>
      </c>
      <c r="J803" s="5" t="str">
        <f>OBV!F803</f>
        <v>BULLISH</v>
      </c>
      <c r="K803" s="5" t="str">
        <f>OBV!G803</f>
        <v>NEUTRAL</v>
      </c>
      <c r="L803" s="5" t="str">
        <f>OBV!H803</f>
        <v>BULLISH DIVERGENCE</v>
      </c>
      <c r="M803" s="7">
        <f t="shared" si="120"/>
        <v>25</v>
      </c>
      <c r="N803" s="7">
        <f t="shared" si="121"/>
        <v>0</v>
      </c>
      <c r="O803" s="7">
        <f t="shared" si="122"/>
        <v>50</v>
      </c>
      <c r="P803" s="7">
        <f t="shared" si="123"/>
        <v>66.5</v>
      </c>
      <c r="Q803" s="8">
        <f t="shared" si="124"/>
        <v>26.225000000000001</v>
      </c>
      <c r="R803" s="8">
        <f t="shared" si="125"/>
        <v>39.125</v>
      </c>
      <c r="S803" s="8">
        <f t="shared" si="126"/>
        <v>46.174999999999997</v>
      </c>
      <c r="T803" s="8">
        <f t="shared" si="127"/>
        <v>35.375</v>
      </c>
      <c r="U803" s="7">
        <f t="shared" si="128"/>
        <v>37.174999999999997</v>
      </c>
      <c r="V803" s="7">
        <f t="shared" si="129"/>
        <v>36.724999999999994</v>
      </c>
    </row>
    <row r="804" spans="1:22" ht="13.5" x14ac:dyDescent="0.25">
      <c r="A804" s="3">
        <f>RSI!A804</f>
        <v>43476</v>
      </c>
      <c r="B804" s="2">
        <f>RSI!B804</f>
        <v>55.9116</v>
      </c>
      <c r="C804" s="2">
        <f>RSI!I804</f>
        <v>52.919866129327929</v>
      </c>
      <c r="D804" s="2">
        <f>MACD!E804</f>
        <v>1.0378072608810527</v>
      </c>
      <c r="E804" s="2">
        <f>MACD!F804</f>
        <v>0.67932270593502464</v>
      </c>
      <c r="F804" s="2">
        <f>'Moving Avg'!D804</f>
        <v>54.841279999999998</v>
      </c>
      <c r="G804" s="2">
        <f>'Moving Avg'!F804</f>
        <v>56.238419999999984</v>
      </c>
      <c r="H804" s="2">
        <f>'Moving Avg'!G804</f>
        <v>54.140785999999991</v>
      </c>
      <c r="I804" s="2">
        <f>'Moving Avg'!H804</f>
        <v>54.255517999999967</v>
      </c>
      <c r="J804" s="5" t="str">
        <f>OBV!F804</f>
        <v>BULLISH</v>
      </c>
      <c r="K804" s="5" t="str">
        <f>OBV!G804</f>
        <v>NEUTRAL</v>
      </c>
      <c r="L804" s="5" t="str">
        <f>OBV!H804</f>
        <v>CONFIRMED BULLISH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83.5</v>
      </c>
      <c r="Q804" s="8">
        <f t="shared" si="124"/>
        <v>28.774999999999999</v>
      </c>
      <c r="R804" s="8">
        <f t="shared" si="125"/>
        <v>43.375</v>
      </c>
      <c r="S804" s="8">
        <f t="shared" si="126"/>
        <v>53.825000000000003</v>
      </c>
      <c r="T804" s="8">
        <f t="shared" si="127"/>
        <v>39.625</v>
      </c>
      <c r="U804" s="7">
        <f t="shared" si="128"/>
        <v>41.991666666666667</v>
      </c>
      <c r="V804" s="7">
        <f t="shared" si="129"/>
        <v>41.400000000000006</v>
      </c>
    </row>
    <row r="805" spans="1:22" ht="13.5" x14ac:dyDescent="0.25">
      <c r="A805" s="3">
        <f>RSI!A805</f>
        <v>43480</v>
      </c>
      <c r="B805" s="2">
        <f>RSI!B805</f>
        <v>53.404299999999999</v>
      </c>
      <c r="C805" s="2">
        <f>RSI!I805</f>
        <v>43.38410295657733</v>
      </c>
      <c r="D805" s="2">
        <f>MACD!E805</f>
        <v>0.89521488247439152</v>
      </c>
      <c r="E805" s="2">
        <f>MACD!F805</f>
        <v>0.7225011412428981</v>
      </c>
      <c r="F805" s="2">
        <f>'Moving Avg'!D805</f>
        <v>55.008439999999993</v>
      </c>
      <c r="G805" s="2">
        <f>'Moving Avg'!F805</f>
        <v>55.997409999999988</v>
      </c>
      <c r="H805" s="2">
        <f>'Moving Avg'!G805</f>
        <v>54.093231999999986</v>
      </c>
      <c r="I805" s="2">
        <f>'Moving Avg'!H805</f>
        <v>54.285367499999957</v>
      </c>
      <c r="J805" s="5" t="str">
        <f>OBV!F805</f>
        <v>BEARISH</v>
      </c>
      <c r="K805" s="5" t="str">
        <f>OBV!G805</f>
        <v>NEUTRAL</v>
      </c>
      <c r="L805" s="5" t="str">
        <f>OBV!H805</f>
        <v>BEARISH DIVERGENCE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16.5</v>
      </c>
      <c r="Q805" s="8">
        <f t="shared" si="124"/>
        <v>18.725000000000001</v>
      </c>
      <c r="R805" s="8">
        <f t="shared" si="125"/>
        <v>26.625</v>
      </c>
      <c r="S805" s="8">
        <f t="shared" si="126"/>
        <v>23.675000000000001</v>
      </c>
      <c r="T805" s="8">
        <f t="shared" si="127"/>
        <v>22.875</v>
      </c>
      <c r="U805" s="7">
        <f t="shared" si="128"/>
        <v>23.008333333333336</v>
      </c>
      <c r="V805" s="7">
        <f t="shared" si="129"/>
        <v>22.975000000000001</v>
      </c>
    </row>
    <row r="806" spans="1:22" ht="13.5" x14ac:dyDescent="0.25">
      <c r="A806" s="3">
        <f>RSI!A806</f>
        <v>43481</v>
      </c>
      <c r="B806" s="2">
        <f>RSI!B806</f>
        <v>55.0045</v>
      </c>
      <c r="C806" s="2">
        <f>RSI!I806</f>
        <v>49.623177051717192</v>
      </c>
      <c r="D806" s="2">
        <f>MACD!E806</f>
        <v>0.75671071269739087</v>
      </c>
      <c r="E806" s="2">
        <f>MACD!F806</f>
        <v>0.72934305553379675</v>
      </c>
      <c r="F806" s="2">
        <f>'Moving Avg'!D806</f>
        <v>55.254620000000003</v>
      </c>
      <c r="G806" s="2">
        <f>'Moving Avg'!F806</f>
        <v>55.864595000000008</v>
      </c>
      <c r="H806" s="2">
        <f>'Moving Avg'!G806</f>
        <v>54.111111999999991</v>
      </c>
      <c r="I806" s="2">
        <f>'Moving Avg'!H806</f>
        <v>54.320519499999953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  <c r="M806" s="7">
        <f t="shared" si="120"/>
        <v>25</v>
      </c>
      <c r="N806" s="7">
        <f t="shared" si="121"/>
        <v>0</v>
      </c>
      <c r="O806" s="7">
        <f t="shared" si="122"/>
        <v>50</v>
      </c>
      <c r="P806" s="7">
        <f t="shared" si="123"/>
        <v>16.5</v>
      </c>
      <c r="Q806" s="8">
        <f t="shared" si="124"/>
        <v>18.725000000000001</v>
      </c>
      <c r="R806" s="8">
        <f t="shared" si="125"/>
        <v>26.625</v>
      </c>
      <c r="S806" s="8">
        <f t="shared" si="126"/>
        <v>23.675000000000001</v>
      </c>
      <c r="T806" s="8">
        <f t="shared" si="127"/>
        <v>22.875</v>
      </c>
      <c r="U806" s="7">
        <f t="shared" si="128"/>
        <v>23.008333333333336</v>
      </c>
      <c r="V806" s="7">
        <f t="shared" si="129"/>
        <v>22.975000000000001</v>
      </c>
    </row>
    <row r="807" spans="1:22" ht="13.5" x14ac:dyDescent="0.25">
      <c r="A807" s="3">
        <f>RSI!A807</f>
        <v>43482</v>
      </c>
      <c r="B807" s="2">
        <f>RSI!B807</f>
        <v>52.529699999999998</v>
      </c>
      <c r="C807" s="2">
        <f>RSI!I807</f>
        <v>41.927733431865398</v>
      </c>
      <c r="D807" s="2">
        <f>MACD!E807</f>
        <v>1.0757400872288301</v>
      </c>
      <c r="E807" s="2">
        <f>MACD!F807</f>
        <v>0.7986224618728035</v>
      </c>
      <c r="F807" s="2">
        <f>'Moving Avg'!D807</f>
        <v>54.552340000000001</v>
      </c>
      <c r="G807" s="2">
        <f>'Moving Avg'!F807</f>
        <v>55.640435000000004</v>
      </c>
      <c r="H807" s="2">
        <f>'Moving Avg'!G807</f>
        <v>54.111890000000002</v>
      </c>
      <c r="I807" s="2">
        <f>'Moving Avg'!H807</f>
        <v>54.343297499999956</v>
      </c>
      <c r="J807" s="5" t="str">
        <f>OBV!F807</f>
        <v>BEARISH</v>
      </c>
      <c r="K807" s="5" t="str">
        <f>OBV!G807</f>
        <v>STRONG</v>
      </c>
      <c r="L807" s="5" t="str">
        <f>OBV!H807</f>
        <v>CONFIRMED BEARISH</v>
      </c>
      <c r="M807" s="7">
        <f t="shared" si="120"/>
        <v>25</v>
      </c>
      <c r="N807" s="7">
        <f t="shared" si="121"/>
        <v>0</v>
      </c>
      <c r="O807" s="7">
        <f t="shared" si="122"/>
        <v>50</v>
      </c>
      <c r="P807" s="7">
        <f t="shared" si="123"/>
        <v>33</v>
      </c>
      <c r="Q807" s="8">
        <f t="shared" si="124"/>
        <v>21.2</v>
      </c>
      <c r="R807" s="8">
        <f t="shared" si="125"/>
        <v>30.75</v>
      </c>
      <c r="S807" s="8">
        <f t="shared" si="126"/>
        <v>31.1</v>
      </c>
      <c r="T807" s="8">
        <f t="shared" si="127"/>
        <v>27</v>
      </c>
      <c r="U807" s="7">
        <f t="shared" si="128"/>
        <v>27.683333333333337</v>
      </c>
      <c r="V807" s="7">
        <f t="shared" si="129"/>
        <v>27.512500000000003</v>
      </c>
    </row>
    <row r="808" spans="1:22" ht="13.5" x14ac:dyDescent="0.25">
      <c r="A808" s="3">
        <f>RSI!A808</f>
        <v>43483</v>
      </c>
      <c r="B808" s="2">
        <f>RSI!B808</f>
        <v>51.966000000000001</v>
      </c>
      <c r="C808" s="2">
        <f>RSI!I808</f>
        <v>40.391246190588873</v>
      </c>
      <c r="D808" s="2">
        <f>MACD!E808</f>
        <v>1.4027358640015635</v>
      </c>
      <c r="E808" s="2">
        <f>MACD!F808</f>
        <v>0.91944514229855556</v>
      </c>
      <c r="F808" s="2">
        <f>'Moving Avg'!D808</f>
        <v>53.763220000000004</v>
      </c>
      <c r="G808" s="2">
        <f>'Moving Avg'!F808</f>
        <v>55.323299999999996</v>
      </c>
      <c r="H808" s="2">
        <f>'Moving Avg'!G808</f>
        <v>54.101393999999992</v>
      </c>
      <c r="I808" s="2">
        <f>'Moving Avg'!H808</f>
        <v>54.36325699999994</v>
      </c>
      <c r="J808" s="5" t="str">
        <f>OBV!F808</f>
        <v>BEARISH</v>
      </c>
      <c r="K808" s="5" t="str">
        <f>OBV!G808</f>
        <v>STRONG</v>
      </c>
      <c r="L808" s="5" t="str">
        <f>OBV!H808</f>
        <v>CONFIRMED BEARISH</v>
      </c>
      <c r="M808" s="7">
        <f t="shared" si="120"/>
        <v>25</v>
      </c>
      <c r="N808" s="7">
        <f t="shared" si="121"/>
        <v>0</v>
      </c>
      <c r="O808" s="7">
        <f t="shared" si="122"/>
        <v>0</v>
      </c>
      <c r="P808" s="7">
        <f t="shared" si="123"/>
        <v>33</v>
      </c>
      <c r="Q808" s="8">
        <f t="shared" si="124"/>
        <v>13.7</v>
      </c>
      <c r="R808" s="8">
        <f t="shared" si="125"/>
        <v>13.25</v>
      </c>
      <c r="S808" s="8">
        <f t="shared" si="126"/>
        <v>18.600000000000001</v>
      </c>
      <c r="T808" s="8">
        <f t="shared" si="127"/>
        <v>14.5</v>
      </c>
      <c r="U808" s="7">
        <f t="shared" si="128"/>
        <v>15.183333333333332</v>
      </c>
      <c r="V808" s="7">
        <f t="shared" si="129"/>
        <v>15.012499999999999</v>
      </c>
    </row>
    <row r="809" spans="1:22" ht="13.5" x14ac:dyDescent="0.25">
      <c r="A809" s="3">
        <f>RSI!A809</f>
        <v>43486</v>
      </c>
      <c r="B809" s="2">
        <f>RSI!B809</f>
        <v>53.119199999999999</v>
      </c>
      <c r="C809" s="2">
        <f>RSI!I809</f>
        <v>44.844312454431659</v>
      </c>
      <c r="D809" s="2">
        <f>MACD!E809</f>
        <v>1.2197697533363083</v>
      </c>
      <c r="E809" s="2">
        <f>MACD!F809</f>
        <v>0.97951006450610612</v>
      </c>
      <c r="F809" s="2">
        <f>'Moving Avg'!D809</f>
        <v>53.204740000000001</v>
      </c>
      <c r="G809" s="2">
        <f>'Moving Avg'!F809</f>
        <v>55.063825000000008</v>
      </c>
      <c r="H809" s="2">
        <f>'Moving Avg'!G809</f>
        <v>54.113962000000001</v>
      </c>
      <c r="I809" s="2">
        <f>'Moving Avg'!H809</f>
        <v>54.388982499999941</v>
      </c>
      <c r="J809" s="5" t="str">
        <f>OBV!F809</f>
        <v>BULLISH</v>
      </c>
      <c r="K809" s="5" t="str">
        <f>OBV!G809</f>
        <v>WEAK</v>
      </c>
      <c r="L809" s="5" t="str">
        <f>OBV!H809</f>
        <v>BULLISH DIVERGENCE</v>
      </c>
      <c r="M809" s="7">
        <f t="shared" si="120"/>
        <v>25</v>
      </c>
      <c r="N809" s="7">
        <f t="shared" si="121"/>
        <v>0</v>
      </c>
      <c r="O809" s="7">
        <f t="shared" si="122"/>
        <v>0</v>
      </c>
      <c r="P809" s="7">
        <f t="shared" si="123"/>
        <v>50</v>
      </c>
      <c r="Q809" s="8">
        <f t="shared" si="124"/>
        <v>16.25</v>
      </c>
      <c r="R809" s="8">
        <f t="shared" si="125"/>
        <v>17.5</v>
      </c>
      <c r="S809" s="8">
        <f t="shared" si="126"/>
        <v>26.25</v>
      </c>
      <c r="T809" s="8">
        <f t="shared" si="127"/>
        <v>18.75</v>
      </c>
      <c r="U809" s="7">
        <f t="shared" si="128"/>
        <v>20</v>
      </c>
      <c r="V809" s="7">
        <f t="shared" si="129"/>
        <v>19.6875</v>
      </c>
    </row>
    <row r="810" spans="1:22" ht="13.5" x14ac:dyDescent="0.25">
      <c r="A810" s="3">
        <f>RSI!A810</f>
        <v>43487</v>
      </c>
      <c r="B810" s="2">
        <f>RSI!B810</f>
        <v>52.4908</v>
      </c>
      <c r="C810" s="2">
        <f>RSI!I810</f>
        <v>42.960927942578046</v>
      </c>
      <c r="D810" s="2">
        <f>MACD!E810</f>
        <v>0.87668097998505345</v>
      </c>
      <c r="E810" s="2">
        <f>MACD!F810</f>
        <v>0.95894424760189556</v>
      </c>
      <c r="F810" s="2">
        <f>'Moving Avg'!D810</f>
        <v>53.022040000000004</v>
      </c>
      <c r="G810" s="2">
        <f>'Moving Avg'!F810</f>
        <v>54.772930000000009</v>
      </c>
      <c r="H810" s="2">
        <f>'Moving Avg'!G810</f>
        <v>54.113961999999994</v>
      </c>
      <c r="I810" s="2">
        <f>'Moving Avg'!H810</f>
        <v>54.411565999999937</v>
      </c>
      <c r="J810" s="5" t="str">
        <f>OBV!F810</f>
        <v>BULLISH</v>
      </c>
      <c r="K810" s="5" t="str">
        <f>OBV!G810</f>
        <v>WEAK</v>
      </c>
      <c r="L810" s="5" t="str">
        <f>OBV!H810</f>
        <v>BULLISH DIVERGENCE</v>
      </c>
      <c r="M810" s="7">
        <f t="shared" si="120"/>
        <v>25</v>
      </c>
      <c r="N810" s="7">
        <f t="shared" si="121"/>
        <v>100</v>
      </c>
      <c r="O810" s="7">
        <f t="shared" si="122"/>
        <v>0</v>
      </c>
      <c r="P810" s="7">
        <f t="shared" si="123"/>
        <v>50</v>
      </c>
      <c r="Q810" s="8">
        <f t="shared" si="124"/>
        <v>51.25</v>
      </c>
      <c r="R810" s="8">
        <f t="shared" si="125"/>
        <v>37.5</v>
      </c>
      <c r="S810" s="8">
        <f t="shared" si="126"/>
        <v>41.25</v>
      </c>
      <c r="T810" s="8">
        <f t="shared" si="127"/>
        <v>43.75</v>
      </c>
      <c r="U810" s="7">
        <f t="shared" si="128"/>
        <v>43.333333333333336</v>
      </c>
      <c r="V810" s="7">
        <f t="shared" si="129"/>
        <v>43.4375</v>
      </c>
    </row>
    <row r="811" spans="1:22" ht="13.5" x14ac:dyDescent="0.25">
      <c r="A811" s="3">
        <f>RSI!A811</f>
        <v>43488</v>
      </c>
      <c r="B811" s="2">
        <f>RSI!B811</f>
        <v>53.125700000000002</v>
      </c>
      <c r="C811" s="2">
        <f>RSI!I811</f>
        <v>45.453525389359072</v>
      </c>
      <c r="D811" s="2">
        <f>MACD!E811</f>
        <v>0.73714440849920493</v>
      </c>
      <c r="E811" s="2">
        <f>MACD!F811</f>
        <v>0.91458427978135748</v>
      </c>
      <c r="F811" s="2">
        <f>'Moving Avg'!D811</f>
        <v>52.646280000000004</v>
      </c>
      <c r="G811" s="2">
        <f>'Moving Avg'!F811</f>
        <v>54.513780000000011</v>
      </c>
      <c r="H811" s="2">
        <f>'Moving Avg'!G811</f>
        <v>54.126659999999994</v>
      </c>
      <c r="I811" s="2">
        <f>'Moving Avg'!H811</f>
        <v>54.437323999999947</v>
      </c>
      <c r="J811" s="5" t="str">
        <f>OBV!F811</f>
        <v>BULLISH</v>
      </c>
      <c r="K811" s="5" t="str">
        <f>OBV!G811</f>
        <v>WEAK</v>
      </c>
      <c r="L811" s="5" t="str">
        <f>OBV!H811</f>
        <v>BULLISH DIVERGENCE</v>
      </c>
      <c r="M811" s="7">
        <f t="shared" si="120"/>
        <v>25</v>
      </c>
      <c r="N811" s="7">
        <f t="shared" si="121"/>
        <v>100</v>
      </c>
      <c r="O811" s="7">
        <f t="shared" si="122"/>
        <v>0</v>
      </c>
      <c r="P811" s="7">
        <f t="shared" si="123"/>
        <v>50</v>
      </c>
      <c r="Q811" s="8">
        <f t="shared" si="124"/>
        <v>51.25</v>
      </c>
      <c r="R811" s="8">
        <f t="shared" si="125"/>
        <v>37.5</v>
      </c>
      <c r="S811" s="8">
        <f t="shared" si="126"/>
        <v>41.25</v>
      </c>
      <c r="T811" s="8">
        <f t="shared" si="127"/>
        <v>43.75</v>
      </c>
      <c r="U811" s="7">
        <f t="shared" si="128"/>
        <v>43.333333333333336</v>
      </c>
      <c r="V811" s="7">
        <f t="shared" si="129"/>
        <v>43.4375</v>
      </c>
    </row>
    <row r="812" spans="1:22" ht="13.5" x14ac:dyDescent="0.25">
      <c r="A812" s="3">
        <f>RSI!A812</f>
        <v>43489</v>
      </c>
      <c r="B812" s="2">
        <f>RSI!B812</f>
        <v>55.516399999999997</v>
      </c>
      <c r="C812" s="2">
        <f>RSI!I812</f>
        <v>53.664552624808636</v>
      </c>
      <c r="D812" s="2">
        <f>MACD!E812</f>
        <v>0.79856111849178291</v>
      </c>
      <c r="E812" s="2">
        <f>MACD!F812</f>
        <v>0.89137964752344256</v>
      </c>
      <c r="F812" s="2">
        <f>'Moving Avg'!D812</f>
        <v>53.24362</v>
      </c>
      <c r="G812" s="2">
        <f>'Moving Avg'!F812</f>
        <v>54.468429999999998</v>
      </c>
      <c r="H812" s="2">
        <f>'Moving Avg'!G812</f>
        <v>54.187172000000004</v>
      </c>
      <c r="I812" s="2">
        <f>'Moving Avg'!H812</f>
        <v>54.46903849999994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  <c r="M812" s="7">
        <f t="shared" si="120"/>
        <v>25</v>
      </c>
      <c r="N812" s="7">
        <f t="shared" si="121"/>
        <v>100</v>
      </c>
      <c r="O812" s="7">
        <f t="shared" si="122"/>
        <v>0</v>
      </c>
      <c r="P812" s="7">
        <f t="shared" si="123"/>
        <v>67</v>
      </c>
      <c r="Q812" s="8">
        <f t="shared" si="124"/>
        <v>53.8</v>
      </c>
      <c r="R812" s="8">
        <f t="shared" si="125"/>
        <v>41.75</v>
      </c>
      <c r="S812" s="8">
        <f t="shared" si="126"/>
        <v>48.900000000000006</v>
      </c>
      <c r="T812" s="8">
        <f t="shared" si="127"/>
        <v>48</v>
      </c>
      <c r="U812" s="7">
        <f t="shared" si="128"/>
        <v>48.15</v>
      </c>
      <c r="V812" s="7">
        <f t="shared" si="129"/>
        <v>48.112499999999997</v>
      </c>
    </row>
    <row r="813" spans="1:22" ht="13.5" x14ac:dyDescent="0.25">
      <c r="A813" s="3">
        <f>RSI!A813</f>
        <v>43490</v>
      </c>
      <c r="B813" s="2">
        <f>RSI!B813</f>
        <v>57.012900000000002</v>
      </c>
      <c r="C813" s="2">
        <f>RSI!I813</f>
        <v>57.933345680462836</v>
      </c>
      <c r="D813" s="2">
        <f>MACD!E813</f>
        <v>0.71278377026953166</v>
      </c>
      <c r="E813" s="2">
        <f>MACD!F813</f>
        <v>0.85566047207266038</v>
      </c>
      <c r="F813" s="2">
        <f>'Moving Avg'!D813</f>
        <v>54.253</v>
      </c>
      <c r="G813" s="2">
        <f>'Moving Avg'!F813</f>
        <v>54.497905000000017</v>
      </c>
      <c r="H813" s="2">
        <f>'Moving Avg'!G813</f>
        <v>54.277614000000014</v>
      </c>
      <c r="I813" s="2">
        <f>'Moving Avg'!H813</f>
        <v>54.514232499999942</v>
      </c>
      <c r="J813" s="5" t="str">
        <f>OBV!F813</f>
        <v>BULLISH</v>
      </c>
      <c r="K813" s="5" t="str">
        <f>OBV!G813</f>
        <v>WEAK</v>
      </c>
      <c r="L813" s="5" t="str">
        <f>OBV!H813</f>
        <v>CONFIRMED BULLISH</v>
      </c>
      <c r="M813" s="7">
        <f t="shared" si="120"/>
        <v>25</v>
      </c>
      <c r="N813" s="7">
        <f t="shared" si="121"/>
        <v>100</v>
      </c>
      <c r="O813" s="7">
        <f t="shared" si="122"/>
        <v>0</v>
      </c>
      <c r="P813" s="7">
        <f t="shared" si="123"/>
        <v>67</v>
      </c>
      <c r="Q813" s="8">
        <f t="shared" si="124"/>
        <v>53.8</v>
      </c>
      <c r="R813" s="8">
        <f t="shared" si="125"/>
        <v>41.75</v>
      </c>
      <c r="S813" s="8">
        <f t="shared" si="126"/>
        <v>48.900000000000006</v>
      </c>
      <c r="T813" s="8">
        <f t="shared" si="127"/>
        <v>48</v>
      </c>
      <c r="U813" s="7">
        <f t="shared" si="128"/>
        <v>48.15</v>
      </c>
      <c r="V813" s="7">
        <f t="shared" si="129"/>
        <v>48.112499999999997</v>
      </c>
    </row>
    <row r="814" spans="1:22" ht="13.5" x14ac:dyDescent="0.25">
      <c r="A814" s="3">
        <f>RSI!A814</f>
        <v>43493</v>
      </c>
      <c r="B814" s="2">
        <f>RSI!B814</f>
        <v>57.012900000000002</v>
      </c>
      <c r="C814" s="2">
        <f>RSI!I814</f>
        <v>57.933345680462836</v>
      </c>
      <c r="D814" s="2">
        <f>MACD!E814</f>
        <v>0.62490597584731233</v>
      </c>
      <c r="E814" s="2">
        <f>MACD!F814</f>
        <v>0.80950957282759084</v>
      </c>
      <c r="F814" s="2">
        <f>'Moving Avg'!D814</f>
        <v>55.031739999999999</v>
      </c>
      <c r="G814" s="2">
        <f>'Moving Avg'!F814</f>
        <v>54.62456000000001</v>
      </c>
      <c r="H814" s="2">
        <f>'Moving Avg'!G814</f>
        <v>54.368316000000014</v>
      </c>
      <c r="I814" s="2">
        <f>'Moving Avg'!H814</f>
        <v>54.559126499999941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  <c r="M814" s="7">
        <f t="shared" si="120"/>
        <v>25</v>
      </c>
      <c r="N814" s="7">
        <f t="shared" si="121"/>
        <v>100</v>
      </c>
      <c r="O814" s="7">
        <f t="shared" si="122"/>
        <v>50</v>
      </c>
      <c r="P814" s="7">
        <f t="shared" si="123"/>
        <v>67</v>
      </c>
      <c r="Q814" s="8">
        <f t="shared" si="124"/>
        <v>61.3</v>
      </c>
      <c r="R814" s="8">
        <f t="shared" si="125"/>
        <v>59.25</v>
      </c>
      <c r="S814" s="8">
        <f t="shared" si="126"/>
        <v>61.400000000000006</v>
      </c>
      <c r="T814" s="8">
        <f t="shared" si="127"/>
        <v>60.5</v>
      </c>
      <c r="U814" s="7">
        <f t="shared" si="128"/>
        <v>60.65</v>
      </c>
      <c r="V814" s="7">
        <f t="shared" si="129"/>
        <v>60.612499999999997</v>
      </c>
    </row>
    <row r="815" spans="1:22" ht="13.5" x14ac:dyDescent="0.25">
      <c r="A815" s="3">
        <f>RSI!A815</f>
        <v>43494</v>
      </c>
      <c r="B815" s="2">
        <f>RSI!B815</f>
        <v>55.302599999999998</v>
      </c>
      <c r="C815" s="2">
        <f>RSI!I815</f>
        <v>51.62886575505302</v>
      </c>
      <c r="D815" s="2">
        <f>MACD!E815</f>
        <v>0.27733441639006173</v>
      </c>
      <c r="E815" s="2">
        <f>MACD!F815</f>
        <v>0.70307454154008497</v>
      </c>
      <c r="F815" s="2">
        <f>'Moving Avg'!D815</f>
        <v>55.594100000000005</v>
      </c>
      <c r="G815" s="2">
        <f>'Moving Avg'!F815</f>
        <v>54.665700000000001</v>
      </c>
      <c r="H815" s="2">
        <f>'Moving Avg'!G815</f>
        <v>54.43142000000001</v>
      </c>
      <c r="I815" s="2">
        <f>'Moving Avg'!H815</f>
        <v>54.595468999999937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  <c r="M815" s="7">
        <f t="shared" si="120"/>
        <v>25</v>
      </c>
      <c r="N815" s="7">
        <f t="shared" si="121"/>
        <v>100</v>
      </c>
      <c r="O815" s="7">
        <f t="shared" si="122"/>
        <v>50</v>
      </c>
      <c r="P815" s="7">
        <f t="shared" si="123"/>
        <v>83.5</v>
      </c>
      <c r="Q815" s="8">
        <f t="shared" si="124"/>
        <v>63.774999999999999</v>
      </c>
      <c r="R815" s="8">
        <f t="shared" si="125"/>
        <v>63.375</v>
      </c>
      <c r="S815" s="8">
        <f t="shared" si="126"/>
        <v>68.825000000000003</v>
      </c>
      <c r="T815" s="8">
        <f t="shared" si="127"/>
        <v>64.625</v>
      </c>
      <c r="U815" s="7">
        <f t="shared" si="128"/>
        <v>65.325000000000003</v>
      </c>
      <c r="V815" s="7">
        <f t="shared" si="129"/>
        <v>65.150000000000006</v>
      </c>
    </row>
    <row r="816" spans="1:22" ht="13.5" x14ac:dyDescent="0.25">
      <c r="A816" s="3">
        <f>RSI!A816</f>
        <v>43495</v>
      </c>
      <c r="B816" s="2">
        <f>RSI!B816</f>
        <v>54.421399999999998</v>
      </c>
      <c r="C816" s="2">
        <f>RSI!I816</f>
        <v>48.688930493112331</v>
      </c>
      <c r="D816" s="2">
        <f>MACD!E816</f>
        <v>0.29168565138633795</v>
      </c>
      <c r="E816" s="2">
        <f>MACD!F816</f>
        <v>0.62079676350933566</v>
      </c>
      <c r="F816" s="2">
        <f>'Moving Avg'!D816</f>
        <v>55.853240000000007</v>
      </c>
      <c r="G816" s="2">
        <f>'Moving Avg'!F816</f>
        <v>54.633629999999997</v>
      </c>
      <c r="H816" s="2">
        <f>'Moving Avg'!G816</f>
        <v>54.476900000000015</v>
      </c>
      <c r="I816" s="2">
        <f>'Moving Avg'!H816</f>
        <v>54.627405499999931</v>
      </c>
      <c r="J816" s="5" t="str">
        <f>OBV!F816</f>
        <v>BEARISH</v>
      </c>
      <c r="K816" s="5" t="str">
        <f>OBV!G816</f>
        <v>STRONG</v>
      </c>
      <c r="L816" s="5" t="str">
        <f>OBV!H816</f>
        <v>BEARISH DIVERGENCE</v>
      </c>
      <c r="M816" s="7">
        <f t="shared" si="120"/>
        <v>25</v>
      </c>
      <c r="N816" s="7">
        <f t="shared" si="121"/>
        <v>100</v>
      </c>
      <c r="O816" s="7">
        <f t="shared" si="122"/>
        <v>50</v>
      </c>
      <c r="P816" s="7">
        <f t="shared" si="123"/>
        <v>33</v>
      </c>
      <c r="Q816" s="8">
        <f t="shared" si="124"/>
        <v>56.2</v>
      </c>
      <c r="R816" s="8">
        <f t="shared" si="125"/>
        <v>50.75</v>
      </c>
      <c r="S816" s="8">
        <f t="shared" si="126"/>
        <v>46.1</v>
      </c>
      <c r="T816" s="8">
        <f t="shared" si="127"/>
        <v>52</v>
      </c>
      <c r="U816" s="7">
        <f t="shared" si="128"/>
        <v>51.016666666666673</v>
      </c>
      <c r="V816" s="7">
        <f t="shared" si="129"/>
        <v>51.262500000000003</v>
      </c>
    </row>
    <row r="817" spans="1:22" ht="13.5" x14ac:dyDescent="0.25">
      <c r="A817" s="3">
        <f>RSI!A817</f>
        <v>43496</v>
      </c>
      <c r="B817" s="2">
        <f>RSI!B817</f>
        <v>54.551000000000002</v>
      </c>
      <c r="C817" s="2">
        <f>RSI!I817</f>
        <v>49.147570657756361</v>
      </c>
      <c r="D817" s="2">
        <f>MACD!E817</f>
        <v>-8.4088003831809033E-2</v>
      </c>
      <c r="E817" s="2">
        <f>MACD!F817</f>
        <v>0.47981981004110674</v>
      </c>
      <c r="F817" s="2">
        <f>'Moving Avg'!D817</f>
        <v>55.660159999999998</v>
      </c>
      <c r="G817" s="2">
        <f>'Moving Avg'!F817</f>
        <v>54.526079999999993</v>
      </c>
      <c r="H817" s="2">
        <f>'Moving Avg'!G817</f>
        <v>54.524972000000005</v>
      </c>
      <c r="I817" s="2">
        <f>'Moving Avg'!H817</f>
        <v>54.659989999999922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  <c r="M817" s="7">
        <f t="shared" si="120"/>
        <v>25</v>
      </c>
      <c r="N817" s="7">
        <f t="shared" si="121"/>
        <v>100</v>
      </c>
      <c r="O817" s="7">
        <f t="shared" si="122"/>
        <v>50</v>
      </c>
      <c r="P817" s="7">
        <f t="shared" si="123"/>
        <v>33</v>
      </c>
      <c r="Q817" s="8">
        <f t="shared" si="124"/>
        <v>56.2</v>
      </c>
      <c r="R817" s="8">
        <f t="shared" si="125"/>
        <v>50.75</v>
      </c>
      <c r="S817" s="8">
        <f t="shared" si="126"/>
        <v>46.1</v>
      </c>
      <c r="T817" s="8">
        <f t="shared" si="127"/>
        <v>52</v>
      </c>
      <c r="U817" s="7">
        <f t="shared" si="128"/>
        <v>51.016666666666673</v>
      </c>
      <c r="V817" s="7">
        <f t="shared" si="129"/>
        <v>51.262500000000003</v>
      </c>
    </row>
    <row r="818" spans="1:22" ht="13.5" x14ac:dyDescent="0.25">
      <c r="A818" s="3">
        <f>RSI!A818</f>
        <v>43497</v>
      </c>
      <c r="B818" s="2">
        <f>RSI!B818</f>
        <v>55.717199999999998</v>
      </c>
      <c r="C818" s="2">
        <f>RSI!I818</f>
        <v>53.201237956938357</v>
      </c>
      <c r="D818" s="2">
        <f>MACD!E818</f>
        <v>-0.57368231485649801</v>
      </c>
      <c r="E818" s="2">
        <f>MACD!F818</f>
        <v>0.26911938506158584</v>
      </c>
      <c r="F818" s="2">
        <f>'Moving Avg'!D818</f>
        <v>55.401019999999995</v>
      </c>
      <c r="G818" s="2">
        <f>'Moving Avg'!F818</f>
        <v>54.476839999999996</v>
      </c>
      <c r="H818" s="2">
        <f>'Moving Avg'!G818</f>
        <v>54.596368000000012</v>
      </c>
      <c r="I818" s="2">
        <f>'Moving Avg'!H818</f>
        <v>54.698405499999915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  <c r="M818" s="7">
        <f t="shared" si="120"/>
        <v>25</v>
      </c>
      <c r="N818" s="7">
        <f t="shared" si="121"/>
        <v>100</v>
      </c>
      <c r="O818" s="7">
        <f t="shared" si="122"/>
        <v>50</v>
      </c>
      <c r="P818" s="7">
        <f t="shared" si="123"/>
        <v>33</v>
      </c>
      <c r="Q818" s="8">
        <f t="shared" si="124"/>
        <v>56.2</v>
      </c>
      <c r="R818" s="8">
        <f t="shared" si="125"/>
        <v>50.75</v>
      </c>
      <c r="S818" s="8">
        <f t="shared" si="126"/>
        <v>46.1</v>
      </c>
      <c r="T818" s="8">
        <f t="shared" si="127"/>
        <v>52</v>
      </c>
      <c r="U818" s="7">
        <f t="shared" si="128"/>
        <v>51.016666666666673</v>
      </c>
      <c r="V818" s="7">
        <f t="shared" si="129"/>
        <v>51.262500000000003</v>
      </c>
    </row>
    <row r="819" spans="1:22" ht="13.5" x14ac:dyDescent="0.25">
      <c r="A819" s="3">
        <f>RSI!A819</f>
        <v>43500</v>
      </c>
      <c r="B819" s="2">
        <f>RSI!B819</f>
        <v>57.0777</v>
      </c>
      <c r="C819" s="2">
        <f>RSI!I819</f>
        <v>57.461432660000817</v>
      </c>
      <c r="D819" s="2">
        <f>MACD!E819</f>
        <v>-0.91684102218515307</v>
      </c>
      <c r="E819" s="2">
        <f>MACD!F819</f>
        <v>3.1927303612238056E-2</v>
      </c>
      <c r="F819" s="2">
        <f>'Moving Avg'!D819</f>
        <v>55.413979999999995</v>
      </c>
      <c r="G819" s="2">
        <f>'Moving Avg'!F819</f>
        <v>54.622934999999998</v>
      </c>
      <c r="H819" s="2">
        <f>'Moving Avg'!G819</f>
        <v>54.701324000000007</v>
      </c>
      <c r="I819" s="2">
        <f>'Moving Avg'!H819</f>
        <v>54.743623499999913</v>
      </c>
      <c r="J819" s="5" t="str">
        <f>OBV!F819</f>
        <v>BEARISH</v>
      </c>
      <c r="K819" s="5" t="str">
        <f>OBV!G819</f>
        <v>NEUTRAL</v>
      </c>
      <c r="L819" s="5" t="str">
        <f>OBV!H819</f>
        <v>BEARISH DIVERGENCE</v>
      </c>
      <c r="M819" s="7">
        <f t="shared" si="120"/>
        <v>25</v>
      </c>
      <c r="N819" s="7">
        <f t="shared" si="121"/>
        <v>100</v>
      </c>
      <c r="O819" s="7">
        <f t="shared" si="122"/>
        <v>50</v>
      </c>
      <c r="P819" s="7">
        <f t="shared" si="123"/>
        <v>16.5</v>
      </c>
      <c r="Q819" s="8">
        <f t="shared" si="124"/>
        <v>53.725000000000001</v>
      </c>
      <c r="R819" s="8">
        <f t="shared" si="125"/>
        <v>46.625</v>
      </c>
      <c r="S819" s="8">
        <f t="shared" si="126"/>
        <v>38.674999999999997</v>
      </c>
      <c r="T819" s="8">
        <f t="shared" si="127"/>
        <v>47.875</v>
      </c>
      <c r="U819" s="7">
        <f t="shared" si="128"/>
        <v>46.341666666666661</v>
      </c>
      <c r="V819" s="7">
        <f t="shared" si="129"/>
        <v>46.724999999999994</v>
      </c>
    </row>
    <row r="820" spans="1:22" ht="13.5" x14ac:dyDescent="0.25">
      <c r="A820" s="3">
        <f>RSI!A820</f>
        <v>43501</v>
      </c>
      <c r="B820" s="2">
        <f>RSI!B820</f>
        <v>57.0777</v>
      </c>
      <c r="C820" s="2">
        <f>RSI!I820</f>
        <v>57.461432660000817</v>
      </c>
      <c r="D820" s="2">
        <f>MACD!E820</f>
        <v>-1.3170372627168945</v>
      </c>
      <c r="E820" s="2">
        <f>MACD!F820</f>
        <v>-0.23786560965358844</v>
      </c>
      <c r="F820" s="2">
        <f>'Moving Avg'!D820</f>
        <v>55.768999999999991</v>
      </c>
      <c r="G820" s="2">
        <f>'Moving Avg'!F820</f>
        <v>54.848394999999996</v>
      </c>
      <c r="H820" s="2">
        <f>'Moving Avg'!G820</f>
        <v>54.812758000000002</v>
      </c>
      <c r="I820" s="2">
        <f>'Moving Avg'!H820</f>
        <v>54.788841499999904</v>
      </c>
      <c r="J820" s="5" t="str">
        <f>OBV!F820</f>
        <v>BULLISH</v>
      </c>
      <c r="K820" s="5" t="str">
        <f>OBV!G820</f>
        <v>NEUTRAL</v>
      </c>
      <c r="L820" s="5" t="str">
        <f>OBV!H820</f>
        <v>CONFIRMED BULLISH</v>
      </c>
      <c r="M820" s="7">
        <f t="shared" si="120"/>
        <v>25</v>
      </c>
      <c r="N820" s="7">
        <f t="shared" si="121"/>
        <v>100</v>
      </c>
      <c r="O820" s="7">
        <f t="shared" si="122"/>
        <v>50</v>
      </c>
      <c r="P820" s="7">
        <f t="shared" si="123"/>
        <v>83.5</v>
      </c>
      <c r="Q820" s="8">
        <f t="shared" si="124"/>
        <v>63.774999999999999</v>
      </c>
      <c r="R820" s="8">
        <f t="shared" si="125"/>
        <v>63.375</v>
      </c>
      <c r="S820" s="8">
        <f t="shared" si="126"/>
        <v>68.825000000000003</v>
      </c>
      <c r="T820" s="8">
        <f t="shared" si="127"/>
        <v>64.625</v>
      </c>
      <c r="U820" s="7">
        <f t="shared" si="128"/>
        <v>65.325000000000003</v>
      </c>
      <c r="V820" s="7">
        <f t="shared" si="129"/>
        <v>65.150000000000006</v>
      </c>
    </row>
    <row r="821" spans="1:22" ht="13.5" x14ac:dyDescent="0.25">
      <c r="A821" s="3">
        <f>RSI!A821</f>
        <v>43502</v>
      </c>
      <c r="B821" s="2">
        <f>RSI!B821</f>
        <v>57.0777</v>
      </c>
      <c r="C821" s="2">
        <f>RSI!I821</f>
        <v>57.461432660000817</v>
      </c>
      <c r="D821" s="2">
        <f>MACD!E821</f>
        <v>-1.5701677957521127</v>
      </c>
      <c r="E821" s="2">
        <f>MACD!F821</f>
        <v>-0.5043260468732933</v>
      </c>
      <c r="F821" s="2">
        <f>'Moving Avg'!D821</f>
        <v>56.300260000000002</v>
      </c>
      <c r="G821" s="2">
        <f>'Moving Avg'!F821</f>
        <v>55.013599999999997</v>
      </c>
      <c r="H821" s="2">
        <f>'Moving Avg'!G821</f>
        <v>54.927950000000003</v>
      </c>
      <c r="I821" s="2">
        <f>'Moving Avg'!H821</f>
        <v>54.834059499999924</v>
      </c>
      <c r="J821" s="5" t="str">
        <f>OBV!F821</f>
        <v>BULLISH</v>
      </c>
      <c r="K821" s="5" t="str">
        <f>OBV!G821</f>
        <v>WEAK</v>
      </c>
      <c r="L821" s="5" t="str">
        <f>OBV!H821</f>
        <v>CONFIRMED BULLISH</v>
      </c>
      <c r="M821" s="7">
        <f t="shared" si="120"/>
        <v>25</v>
      </c>
      <c r="N821" s="7">
        <f t="shared" si="121"/>
        <v>100</v>
      </c>
      <c r="O821" s="7">
        <f t="shared" si="122"/>
        <v>50</v>
      </c>
      <c r="P821" s="7">
        <f t="shared" si="123"/>
        <v>67</v>
      </c>
      <c r="Q821" s="8">
        <f t="shared" si="124"/>
        <v>61.3</v>
      </c>
      <c r="R821" s="8">
        <f t="shared" si="125"/>
        <v>59.25</v>
      </c>
      <c r="S821" s="8">
        <f t="shared" si="126"/>
        <v>61.400000000000006</v>
      </c>
      <c r="T821" s="8">
        <f t="shared" si="127"/>
        <v>60.5</v>
      </c>
      <c r="U821" s="7">
        <f t="shared" si="128"/>
        <v>60.65</v>
      </c>
      <c r="V821" s="7">
        <f t="shared" si="129"/>
        <v>60.612499999999997</v>
      </c>
    </row>
    <row r="822" spans="1:22" ht="13.5" x14ac:dyDescent="0.25">
      <c r="A822" s="3">
        <f>RSI!A822</f>
        <v>43503</v>
      </c>
      <c r="B822" s="2">
        <f>RSI!B822</f>
        <v>57.0777</v>
      </c>
      <c r="C822" s="2">
        <f>RSI!I822</f>
        <v>57.461432660000803</v>
      </c>
      <c r="D822" s="2">
        <f>MACD!E822</f>
        <v>-1.427832825386524</v>
      </c>
      <c r="E822" s="2">
        <f>MACD!F822</f>
        <v>-0.68902740257593953</v>
      </c>
      <c r="F822" s="2">
        <f>'Moving Avg'!D822</f>
        <v>56.805600000000005</v>
      </c>
      <c r="G822" s="2">
        <f>'Moving Avg'!F822</f>
        <v>55.065430000000006</v>
      </c>
      <c r="H822" s="2">
        <f>'Moving Avg'!G822</f>
        <v>55.03951399999999</v>
      </c>
      <c r="I822" s="2">
        <f>'Moving Avg'!H822</f>
        <v>54.879277499999915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  <c r="M822" s="7">
        <f t="shared" si="120"/>
        <v>25</v>
      </c>
      <c r="N822" s="7">
        <f t="shared" si="121"/>
        <v>100</v>
      </c>
      <c r="O822" s="7">
        <f t="shared" si="122"/>
        <v>50</v>
      </c>
      <c r="P822" s="7">
        <f t="shared" si="123"/>
        <v>83.5</v>
      </c>
      <c r="Q822" s="8">
        <f t="shared" si="124"/>
        <v>63.774999999999999</v>
      </c>
      <c r="R822" s="8">
        <f t="shared" si="125"/>
        <v>63.375</v>
      </c>
      <c r="S822" s="8">
        <f t="shared" si="126"/>
        <v>68.825000000000003</v>
      </c>
      <c r="T822" s="8">
        <f t="shared" si="127"/>
        <v>64.625</v>
      </c>
      <c r="U822" s="7">
        <f t="shared" si="128"/>
        <v>65.325000000000003</v>
      </c>
      <c r="V822" s="7">
        <f t="shared" si="129"/>
        <v>65.150000000000006</v>
      </c>
    </row>
    <row r="823" spans="1:22" ht="13.5" x14ac:dyDescent="0.25">
      <c r="A823" s="3">
        <f>RSI!A823</f>
        <v>43504</v>
      </c>
      <c r="B823" s="2">
        <f>RSI!B823</f>
        <v>60.252299999999998</v>
      </c>
      <c r="C823" s="2">
        <f>RSI!I823</f>
        <v>66.914317721673626</v>
      </c>
      <c r="D823" s="2">
        <f>MACD!E823</f>
        <v>-1.3227626027310109</v>
      </c>
      <c r="E823" s="2">
        <f>MACD!F823</f>
        <v>-0.81577444260695375</v>
      </c>
      <c r="F823" s="2">
        <f>'Moving Avg'!D823</f>
        <v>57.712620000000001</v>
      </c>
      <c r="G823" s="2">
        <f>'Moving Avg'!F823</f>
        <v>55.282465000000002</v>
      </c>
      <c r="H823" s="2">
        <f>'Moving Avg'!G823</f>
        <v>55.215087999999994</v>
      </c>
      <c r="I823" s="2">
        <f>'Moving Avg'!H823</f>
        <v>54.927265499999919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  <c r="M823" s="7">
        <f t="shared" si="120"/>
        <v>25</v>
      </c>
      <c r="N823" s="7">
        <f t="shared" si="121"/>
        <v>100</v>
      </c>
      <c r="O823" s="7">
        <f t="shared" si="122"/>
        <v>50</v>
      </c>
      <c r="P823" s="7">
        <f t="shared" si="123"/>
        <v>83.5</v>
      </c>
      <c r="Q823" s="8">
        <f t="shared" si="124"/>
        <v>63.774999999999999</v>
      </c>
      <c r="R823" s="8">
        <f t="shared" si="125"/>
        <v>63.375</v>
      </c>
      <c r="S823" s="8">
        <f t="shared" si="126"/>
        <v>68.825000000000003</v>
      </c>
      <c r="T823" s="8">
        <f t="shared" si="127"/>
        <v>64.625</v>
      </c>
      <c r="U823" s="7">
        <f t="shared" si="128"/>
        <v>65.325000000000003</v>
      </c>
      <c r="V823" s="7">
        <f t="shared" si="129"/>
        <v>65.150000000000006</v>
      </c>
    </row>
    <row r="824" spans="1:22" ht="13.5" x14ac:dyDescent="0.25">
      <c r="A824" s="3">
        <f>RSI!A824</f>
        <v>43507</v>
      </c>
      <c r="B824" s="2">
        <f>RSI!B824</f>
        <v>60.245800000000003</v>
      </c>
      <c r="C824" s="2">
        <f>RSI!I824</f>
        <v>66.881546181623406</v>
      </c>
      <c r="D824" s="2">
        <f>MACD!E824</f>
        <v>-1.261803167855831</v>
      </c>
      <c r="E824" s="2">
        <f>MACD!F824</f>
        <v>-0.90498018765672927</v>
      </c>
      <c r="F824" s="2">
        <f>'Moving Avg'!D824</f>
        <v>58.346240000000002</v>
      </c>
      <c r="G824" s="2">
        <f>'Moving Avg'!F824</f>
        <v>55.499175000000001</v>
      </c>
      <c r="H824" s="2">
        <f>'Moving Avg'!G824</f>
        <v>55.393772000000006</v>
      </c>
      <c r="I824" s="2">
        <f>'Moving Avg'!H824</f>
        <v>54.968384999999927</v>
      </c>
      <c r="J824" s="5" t="str">
        <f>OBV!F824</f>
        <v>BEARISH</v>
      </c>
      <c r="K824" s="5" t="str">
        <f>OBV!G824</f>
        <v>NEUTRAL</v>
      </c>
      <c r="L824" s="5" t="str">
        <f>OBV!H824</f>
        <v>BEARISH DIVERGENCE</v>
      </c>
      <c r="M824" s="7">
        <f t="shared" si="120"/>
        <v>25</v>
      </c>
      <c r="N824" s="7">
        <f t="shared" si="121"/>
        <v>100</v>
      </c>
      <c r="O824" s="7">
        <f t="shared" si="122"/>
        <v>50</v>
      </c>
      <c r="P824" s="7">
        <f t="shared" si="123"/>
        <v>16.5</v>
      </c>
      <c r="Q824" s="8">
        <f t="shared" si="124"/>
        <v>53.725000000000001</v>
      </c>
      <c r="R824" s="8">
        <f t="shared" si="125"/>
        <v>46.625</v>
      </c>
      <c r="S824" s="8">
        <f t="shared" si="126"/>
        <v>38.674999999999997</v>
      </c>
      <c r="T824" s="8">
        <f t="shared" si="127"/>
        <v>47.875</v>
      </c>
      <c r="U824" s="7">
        <f t="shared" si="128"/>
        <v>46.341666666666661</v>
      </c>
      <c r="V824" s="7">
        <f t="shared" si="129"/>
        <v>46.724999999999994</v>
      </c>
    </row>
    <row r="825" spans="1:22" ht="13.5" x14ac:dyDescent="0.25">
      <c r="A825" s="3">
        <f>RSI!A825</f>
        <v>43508</v>
      </c>
      <c r="B825" s="2">
        <f>RSI!B825</f>
        <v>57.537700000000001</v>
      </c>
      <c r="C825" s="2">
        <f>RSI!I825</f>
        <v>54.832518218797276</v>
      </c>
      <c r="D825" s="2">
        <f>MACD!E825</f>
        <v>-1.2990286457415863</v>
      </c>
      <c r="E825" s="2">
        <f>MACD!F825</f>
        <v>-0.98378987927370076</v>
      </c>
      <c r="F825" s="2">
        <f>'Moving Avg'!D825</f>
        <v>58.438239999999993</v>
      </c>
      <c r="G825" s="2">
        <f>'Moving Avg'!F825</f>
        <v>55.705845000000011</v>
      </c>
      <c r="H825" s="2">
        <f>'Moving Avg'!G825</f>
        <v>55.514406000000001</v>
      </c>
      <c r="I825" s="2">
        <f>'Moving Avg'!H825</f>
        <v>54.989217499999931</v>
      </c>
      <c r="J825" s="5" t="str">
        <f>OBV!F825</f>
        <v>BEARISH</v>
      </c>
      <c r="K825" s="5" t="str">
        <f>OBV!G825</f>
        <v>NEUTRAL</v>
      </c>
      <c r="L825" s="5" t="str">
        <f>OBV!H825</f>
        <v>BEARISH DIVERGENCE</v>
      </c>
      <c r="M825" s="7">
        <f t="shared" si="120"/>
        <v>25</v>
      </c>
      <c r="N825" s="7">
        <f t="shared" si="121"/>
        <v>100</v>
      </c>
      <c r="O825" s="7">
        <f t="shared" si="122"/>
        <v>50</v>
      </c>
      <c r="P825" s="7">
        <f t="shared" si="123"/>
        <v>16.5</v>
      </c>
      <c r="Q825" s="8">
        <f t="shared" si="124"/>
        <v>53.725000000000001</v>
      </c>
      <c r="R825" s="8">
        <f t="shared" si="125"/>
        <v>46.625</v>
      </c>
      <c r="S825" s="8">
        <f t="shared" si="126"/>
        <v>38.674999999999997</v>
      </c>
      <c r="T825" s="8">
        <f t="shared" si="127"/>
        <v>47.875</v>
      </c>
      <c r="U825" s="7">
        <f t="shared" si="128"/>
        <v>46.341666666666661</v>
      </c>
      <c r="V825" s="7">
        <f t="shared" si="129"/>
        <v>46.724999999999994</v>
      </c>
    </row>
    <row r="826" spans="1:22" ht="13.5" x14ac:dyDescent="0.25">
      <c r="A826" s="3">
        <f>RSI!A826</f>
        <v>43509</v>
      </c>
      <c r="B826" s="2">
        <f>RSI!B826</f>
        <v>54.9527</v>
      </c>
      <c r="C826" s="2">
        <f>RSI!I826</f>
        <v>46.264604321243738</v>
      </c>
      <c r="D826" s="2">
        <f>MACD!E826</f>
        <v>-1.2829491353017488</v>
      </c>
      <c r="E826" s="2">
        <f>MACD!F826</f>
        <v>-1.0436217304793105</v>
      </c>
      <c r="F826" s="2">
        <f>'Moving Avg'!D826</f>
        <v>58.01324000000001</v>
      </c>
      <c r="G826" s="2">
        <f>'Moving Avg'!F826</f>
        <v>55.703255000000013</v>
      </c>
      <c r="H826" s="2">
        <f>'Moving Avg'!G826</f>
        <v>55.552501999999983</v>
      </c>
      <c r="I826" s="2">
        <f>'Moving Avg'!H826</f>
        <v>54.985131499999937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  <c r="M826" s="7">
        <f t="shared" si="120"/>
        <v>25</v>
      </c>
      <c r="N826" s="7">
        <f t="shared" si="121"/>
        <v>100</v>
      </c>
      <c r="O826" s="7">
        <f t="shared" si="122"/>
        <v>50</v>
      </c>
      <c r="P826" s="7">
        <f t="shared" si="123"/>
        <v>16.5</v>
      </c>
      <c r="Q826" s="8">
        <f t="shared" si="124"/>
        <v>53.725000000000001</v>
      </c>
      <c r="R826" s="8">
        <f t="shared" si="125"/>
        <v>46.625</v>
      </c>
      <c r="S826" s="8">
        <f t="shared" si="126"/>
        <v>38.674999999999997</v>
      </c>
      <c r="T826" s="8">
        <f t="shared" si="127"/>
        <v>47.875</v>
      </c>
      <c r="U826" s="7">
        <f t="shared" si="128"/>
        <v>46.341666666666661</v>
      </c>
      <c r="V826" s="7">
        <f t="shared" si="129"/>
        <v>46.724999999999994</v>
      </c>
    </row>
    <row r="827" spans="1:22" ht="13.5" x14ac:dyDescent="0.25">
      <c r="A827" s="3">
        <f>RSI!A827</f>
        <v>43510</v>
      </c>
      <c r="B827" s="2">
        <f>RSI!B827</f>
        <v>54.499200000000002</v>
      </c>
      <c r="C827" s="2">
        <f>RSI!I827</f>
        <v>44.937968366734928</v>
      </c>
      <c r="D827" s="2">
        <f>MACD!E827</f>
        <v>-1.2082543720192405</v>
      </c>
      <c r="E827" s="2">
        <f>MACD!F827</f>
        <v>-1.0765482587872965</v>
      </c>
      <c r="F827" s="2">
        <f>'Moving Avg'!D827</f>
        <v>57.497540000000001</v>
      </c>
      <c r="G827" s="2">
        <f>'Moving Avg'!F827</f>
        <v>55.801730000000006</v>
      </c>
      <c r="H827" s="2">
        <f>'Moving Avg'!G827</f>
        <v>55.552889999999991</v>
      </c>
      <c r="I827" s="2">
        <f>'Moving Avg'!H827</f>
        <v>54.975719499999933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  <c r="M827" s="7">
        <f t="shared" si="120"/>
        <v>25</v>
      </c>
      <c r="N827" s="7">
        <f t="shared" si="121"/>
        <v>100</v>
      </c>
      <c r="O827" s="7">
        <f t="shared" si="122"/>
        <v>50</v>
      </c>
      <c r="P827" s="7">
        <f t="shared" si="123"/>
        <v>16.5</v>
      </c>
      <c r="Q827" s="8">
        <f t="shared" si="124"/>
        <v>53.725000000000001</v>
      </c>
      <c r="R827" s="8">
        <f t="shared" si="125"/>
        <v>46.625</v>
      </c>
      <c r="S827" s="8">
        <f t="shared" si="126"/>
        <v>38.674999999999997</v>
      </c>
      <c r="T827" s="8">
        <f t="shared" si="127"/>
        <v>47.875</v>
      </c>
      <c r="U827" s="7">
        <f t="shared" si="128"/>
        <v>46.341666666666661</v>
      </c>
      <c r="V827" s="7">
        <f t="shared" si="129"/>
        <v>46.724999999999994</v>
      </c>
    </row>
    <row r="828" spans="1:22" ht="13.5" x14ac:dyDescent="0.25">
      <c r="A828" s="3">
        <f>RSI!A828</f>
        <v>43511</v>
      </c>
      <c r="B828" s="2">
        <f>RSI!B828</f>
        <v>54.421399999999998</v>
      </c>
      <c r="C828" s="2">
        <f>RSI!I828</f>
        <v>44.701153680483628</v>
      </c>
      <c r="D828" s="2">
        <f>MACD!E828</f>
        <v>-0.95019489227346554</v>
      </c>
      <c r="E828" s="2">
        <f>MACD!F828</f>
        <v>-1.0512775854845304</v>
      </c>
      <c r="F828" s="2">
        <f>'Moving Avg'!D828</f>
        <v>56.331359999999997</v>
      </c>
      <c r="G828" s="2">
        <f>'Moving Avg'!F828</f>
        <v>55.924500000000009</v>
      </c>
      <c r="H828" s="2">
        <f>'Moving Avg'!G828</f>
        <v>55.584375999999985</v>
      </c>
      <c r="I828" s="2">
        <f>'Moving Avg'!H828</f>
        <v>54.965918499999923</v>
      </c>
      <c r="J828" s="5" t="str">
        <f>OBV!F828</f>
        <v>BEARISH</v>
      </c>
      <c r="K828" s="5" t="str">
        <f>OBV!G828</f>
        <v>STRONG</v>
      </c>
      <c r="L828" s="5" t="str">
        <f>OBV!H828</f>
        <v>CONFIRMED BEARISH</v>
      </c>
      <c r="M828" s="7">
        <f t="shared" si="120"/>
        <v>25</v>
      </c>
      <c r="N828" s="7">
        <f t="shared" si="121"/>
        <v>0</v>
      </c>
      <c r="O828" s="7">
        <f t="shared" si="122"/>
        <v>50</v>
      </c>
      <c r="P828" s="7">
        <f t="shared" si="123"/>
        <v>33</v>
      </c>
      <c r="Q828" s="8">
        <f t="shared" si="124"/>
        <v>21.2</v>
      </c>
      <c r="R828" s="8">
        <f t="shared" si="125"/>
        <v>30.75</v>
      </c>
      <c r="S828" s="8">
        <f t="shared" si="126"/>
        <v>31.1</v>
      </c>
      <c r="T828" s="8">
        <f t="shared" si="127"/>
        <v>27</v>
      </c>
      <c r="U828" s="7">
        <f t="shared" si="128"/>
        <v>27.683333333333337</v>
      </c>
      <c r="V828" s="7">
        <f t="shared" si="129"/>
        <v>27.512500000000003</v>
      </c>
    </row>
    <row r="829" spans="1:22" ht="13.5" x14ac:dyDescent="0.25">
      <c r="A829" s="3">
        <f>RSI!A829</f>
        <v>43514</v>
      </c>
      <c r="B829" s="2">
        <f>RSI!B829</f>
        <v>54.421399999999998</v>
      </c>
      <c r="C829" s="2">
        <f>RSI!I829</f>
        <v>44.701153680483628</v>
      </c>
      <c r="D829" s="2">
        <f>MACD!E829</f>
        <v>-0.51310846350086337</v>
      </c>
      <c r="E829" s="2">
        <f>MACD!F829</f>
        <v>-0.94364376108779702</v>
      </c>
      <c r="F829" s="2">
        <f>'Moving Avg'!D829</f>
        <v>55.16648</v>
      </c>
      <c r="G829" s="2">
        <f>'Moving Avg'!F829</f>
        <v>55.989610000000006</v>
      </c>
      <c r="H829" s="2">
        <f>'Moving Avg'!G829</f>
        <v>55.636205999999994</v>
      </c>
      <c r="I829" s="2">
        <f>'Moving Avg'!H829</f>
        <v>54.956087499999924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  <c r="M829" s="7">
        <f t="shared" si="120"/>
        <v>25</v>
      </c>
      <c r="N829" s="7">
        <f t="shared" si="121"/>
        <v>0</v>
      </c>
      <c r="O829" s="7">
        <f t="shared" si="122"/>
        <v>50</v>
      </c>
      <c r="P829" s="7">
        <f t="shared" si="123"/>
        <v>33</v>
      </c>
      <c r="Q829" s="8">
        <f t="shared" si="124"/>
        <v>21.2</v>
      </c>
      <c r="R829" s="8">
        <f t="shared" si="125"/>
        <v>30.75</v>
      </c>
      <c r="S829" s="8">
        <f t="shared" si="126"/>
        <v>31.1</v>
      </c>
      <c r="T829" s="8">
        <f t="shared" si="127"/>
        <v>27</v>
      </c>
      <c r="U829" s="7">
        <f t="shared" si="128"/>
        <v>27.683333333333337</v>
      </c>
      <c r="V829" s="7">
        <f t="shared" si="129"/>
        <v>27.512500000000003</v>
      </c>
    </row>
    <row r="830" spans="1:22" ht="13.5" x14ac:dyDescent="0.25">
      <c r="A830" s="3">
        <f>RSI!A830</f>
        <v>43515</v>
      </c>
      <c r="B830" s="2">
        <f>RSI!B830</f>
        <v>53.125700000000002</v>
      </c>
      <c r="C830" s="2">
        <f>RSI!I830</f>
        <v>40.571527112972461</v>
      </c>
      <c r="D830" s="2">
        <f>MACD!E830</f>
        <v>-3.8565438525161255E-2</v>
      </c>
      <c r="E830" s="2">
        <f>MACD!F830</f>
        <v>-0.76262809657526986</v>
      </c>
      <c r="F830" s="2">
        <f>'Moving Avg'!D830</f>
        <v>54.284080000000003</v>
      </c>
      <c r="G830" s="2">
        <f>'Moving Avg'!F830</f>
        <v>56.021355000000007</v>
      </c>
      <c r="H830" s="2">
        <f>'Moving Avg'!G830</f>
        <v>55.662121999999989</v>
      </c>
      <c r="I830" s="2">
        <f>'Moving Avg'!H830</f>
        <v>54.939777999999912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  <c r="M830" s="7">
        <f t="shared" si="120"/>
        <v>25</v>
      </c>
      <c r="N830" s="7">
        <f t="shared" si="121"/>
        <v>0</v>
      </c>
      <c r="O830" s="7">
        <f t="shared" si="122"/>
        <v>0</v>
      </c>
      <c r="P830" s="7">
        <f t="shared" si="123"/>
        <v>33</v>
      </c>
      <c r="Q830" s="8">
        <f t="shared" si="124"/>
        <v>13.7</v>
      </c>
      <c r="R830" s="8">
        <f t="shared" si="125"/>
        <v>13.25</v>
      </c>
      <c r="S830" s="8">
        <f t="shared" si="126"/>
        <v>18.600000000000001</v>
      </c>
      <c r="T830" s="8">
        <f t="shared" si="127"/>
        <v>14.5</v>
      </c>
      <c r="U830" s="7">
        <f t="shared" si="128"/>
        <v>15.183333333333332</v>
      </c>
      <c r="V830" s="7">
        <f t="shared" si="129"/>
        <v>15.012499999999999</v>
      </c>
    </row>
    <row r="831" spans="1:22" ht="13.5" x14ac:dyDescent="0.25">
      <c r="A831" s="3">
        <f>RSI!A831</f>
        <v>43516</v>
      </c>
      <c r="B831" s="2">
        <f>RSI!B831</f>
        <v>54.421399999999998</v>
      </c>
      <c r="C831" s="2">
        <f>RSI!I831</f>
        <v>45.949025187813945</v>
      </c>
      <c r="D831" s="2">
        <f>MACD!E831</f>
        <v>0.28272628119682253</v>
      </c>
      <c r="E831" s="2">
        <f>MACD!F831</f>
        <v>-0.55355722102085148</v>
      </c>
      <c r="F831" s="2">
        <f>'Moving Avg'!D831</f>
        <v>54.177819999999997</v>
      </c>
      <c r="G831" s="2">
        <f>'Moving Avg'!F831</f>
        <v>56.08614</v>
      </c>
      <c r="H831" s="2">
        <f>'Moving Avg'!G831</f>
        <v>55.688295999999994</v>
      </c>
      <c r="I831" s="2">
        <f>'Moving Avg'!H831</f>
        <v>54.929946999999913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  <c r="M831" s="7">
        <f t="shared" si="120"/>
        <v>25</v>
      </c>
      <c r="N831" s="7">
        <f t="shared" si="121"/>
        <v>0</v>
      </c>
      <c r="O831" s="7">
        <f t="shared" si="122"/>
        <v>0</v>
      </c>
      <c r="P831" s="7">
        <f t="shared" si="123"/>
        <v>33</v>
      </c>
      <c r="Q831" s="8">
        <f t="shared" si="124"/>
        <v>13.7</v>
      </c>
      <c r="R831" s="8">
        <f t="shared" si="125"/>
        <v>13.25</v>
      </c>
      <c r="S831" s="8">
        <f t="shared" si="126"/>
        <v>18.600000000000001</v>
      </c>
      <c r="T831" s="8">
        <f t="shared" si="127"/>
        <v>14.5</v>
      </c>
      <c r="U831" s="7">
        <f t="shared" si="128"/>
        <v>15.183333333333332</v>
      </c>
      <c r="V831" s="7">
        <f t="shared" si="129"/>
        <v>15.012499999999999</v>
      </c>
    </row>
    <row r="832" spans="1:22" ht="13.5" x14ac:dyDescent="0.25">
      <c r="A832" s="3">
        <f>RSI!A832</f>
        <v>43517</v>
      </c>
      <c r="B832" s="2">
        <f>RSI!B832</f>
        <v>54.421399999999998</v>
      </c>
      <c r="C832" s="2">
        <f>RSI!I832</f>
        <v>45.949025187813945</v>
      </c>
      <c r="D832" s="2">
        <f>MACD!E832</f>
        <v>0.56149983617903843</v>
      </c>
      <c r="E832" s="2">
        <f>MACD!F832</f>
        <v>-0.33054580958087348</v>
      </c>
      <c r="F832" s="2">
        <f>'Moving Avg'!D832</f>
        <v>54.162260000000003</v>
      </c>
      <c r="G832" s="2">
        <f>'Moving Avg'!F832</f>
        <v>56.031390000000002</v>
      </c>
      <c r="H832" s="2">
        <f>'Moving Avg'!G832</f>
        <v>55.685703999999994</v>
      </c>
      <c r="I832" s="2">
        <f>'Moving Avg'!H832</f>
        <v>54.920115999999908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  <c r="M832" s="7">
        <f t="shared" si="120"/>
        <v>25</v>
      </c>
      <c r="N832" s="7">
        <f t="shared" si="121"/>
        <v>0</v>
      </c>
      <c r="O832" s="7">
        <f t="shared" si="122"/>
        <v>0</v>
      </c>
      <c r="P832" s="7">
        <f t="shared" si="123"/>
        <v>16.5</v>
      </c>
      <c r="Q832" s="8">
        <f t="shared" si="124"/>
        <v>11.225</v>
      </c>
      <c r="R832" s="8">
        <f t="shared" si="125"/>
        <v>9.125</v>
      </c>
      <c r="S832" s="8">
        <f t="shared" si="126"/>
        <v>11.175000000000001</v>
      </c>
      <c r="T832" s="8">
        <f t="shared" si="127"/>
        <v>10.375</v>
      </c>
      <c r="U832" s="7">
        <f t="shared" si="128"/>
        <v>10.508333333333335</v>
      </c>
      <c r="V832" s="7">
        <f t="shared" si="129"/>
        <v>10.475000000000001</v>
      </c>
    </row>
    <row r="833" spans="1:22" ht="13.5" x14ac:dyDescent="0.25">
      <c r="A833" s="3">
        <f>RSI!A833</f>
        <v>43518</v>
      </c>
      <c r="B833" s="2">
        <f>RSI!B833</f>
        <v>56.054099999999998</v>
      </c>
      <c r="C833" s="2">
        <f>RSI!I833</f>
        <v>52.261835123530624</v>
      </c>
      <c r="D833" s="2">
        <f>MACD!E833</f>
        <v>1.1712437913795952</v>
      </c>
      <c r="E833" s="2">
        <f>MACD!F833</f>
        <v>-3.0187889388779754E-2</v>
      </c>
      <c r="F833" s="2">
        <f>'Moving Avg'!D833</f>
        <v>54.488800000000005</v>
      </c>
      <c r="G833" s="2">
        <f>'Moving Avg'!F833</f>
        <v>55.983449999999991</v>
      </c>
      <c r="H833" s="2">
        <f>'Moving Avg'!G833</f>
        <v>55.712007999999997</v>
      </c>
      <c r="I833" s="2">
        <f>'Moving Avg'!H833</f>
        <v>54.918538499999904</v>
      </c>
      <c r="J833" s="5" t="str">
        <f>OBV!F833</f>
        <v>BULLISH</v>
      </c>
      <c r="K833" s="5" t="str">
        <f>OBV!G833</f>
        <v>NEUTRAL</v>
      </c>
      <c r="L833" s="5" t="str">
        <f>OBV!H833</f>
        <v>CONFIRMED BULLISH</v>
      </c>
      <c r="M833" s="7">
        <f t="shared" si="120"/>
        <v>25</v>
      </c>
      <c r="N833" s="7">
        <f t="shared" si="121"/>
        <v>0</v>
      </c>
      <c r="O833" s="7">
        <f t="shared" si="122"/>
        <v>0</v>
      </c>
      <c r="P833" s="7">
        <f t="shared" si="123"/>
        <v>83.5</v>
      </c>
      <c r="Q833" s="8">
        <f t="shared" si="124"/>
        <v>21.274999999999999</v>
      </c>
      <c r="R833" s="8">
        <f t="shared" si="125"/>
        <v>25.875</v>
      </c>
      <c r="S833" s="8">
        <f t="shared" si="126"/>
        <v>41.325000000000003</v>
      </c>
      <c r="T833" s="8">
        <f t="shared" si="127"/>
        <v>27.125</v>
      </c>
      <c r="U833" s="7">
        <f t="shared" si="128"/>
        <v>29.491666666666664</v>
      </c>
      <c r="V833" s="7">
        <f t="shared" si="129"/>
        <v>28.9</v>
      </c>
    </row>
    <row r="834" spans="1:22" ht="13.5" x14ac:dyDescent="0.25">
      <c r="A834" s="3">
        <f>RSI!A834</f>
        <v>43521</v>
      </c>
      <c r="B834" s="2">
        <f>RSI!B834</f>
        <v>56.054099999999998</v>
      </c>
      <c r="C834" s="2">
        <f>RSI!I834</f>
        <v>52.261835123530624</v>
      </c>
      <c r="D834" s="2">
        <f>MACD!E834</f>
        <v>1.6824586418486405</v>
      </c>
      <c r="E834" s="2">
        <f>MACD!F834</f>
        <v>0.31234141685870431</v>
      </c>
      <c r="F834" s="2">
        <f>'Moving Avg'!D834</f>
        <v>54.815340000000006</v>
      </c>
      <c r="G834" s="2">
        <f>'Moving Avg'!F834</f>
        <v>55.935509999999987</v>
      </c>
      <c r="H834" s="2">
        <f>'Moving Avg'!G834</f>
        <v>55.693220000000004</v>
      </c>
      <c r="I834" s="2">
        <f>'Moving Avg'!H834</f>
        <v>54.916960999999901</v>
      </c>
      <c r="J834" s="5" t="str">
        <f>OBV!F834</f>
        <v>BULLISH</v>
      </c>
      <c r="K834" s="5" t="str">
        <f>OBV!G834</f>
        <v>NEUTRAL</v>
      </c>
      <c r="L834" s="5" t="str">
        <f>OBV!H834</f>
        <v>CONFIRMED BULLISH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83.5</v>
      </c>
      <c r="Q834" s="8">
        <f t="shared" si="124"/>
        <v>21.274999999999999</v>
      </c>
      <c r="R834" s="8">
        <f t="shared" si="125"/>
        <v>25.875</v>
      </c>
      <c r="S834" s="8">
        <f t="shared" si="126"/>
        <v>41.325000000000003</v>
      </c>
      <c r="T834" s="8">
        <f t="shared" si="127"/>
        <v>27.125</v>
      </c>
      <c r="U834" s="7">
        <f t="shared" si="128"/>
        <v>29.491666666666664</v>
      </c>
      <c r="V834" s="7">
        <f t="shared" si="129"/>
        <v>28.9</v>
      </c>
    </row>
    <row r="835" spans="1:22" ht="13.5" x14ac:dyDescent="0.25">
      <c r="A835" s="3">
        <f>RSI!A835</f>
        <v>43522</v>
      </c>
      <c r="B835" s="2">
        <f>RSI!B835</f>
        <v>56.054099999999998</v>
      </c>
      <c r="C835" s="2">
        <f>RSI!I835</f>
        <v>52.261835123530624</v>
      </c>
      <c r="D835" s="2">
        <f>MACD!E835</f>
        <v>1.6949476712263944</v>
      </c>
      <c r="E835" s="2">
        <f>MACD!F835</f>
        <v>0.58886266773224238</v>
      </c>
      <c r="F835" s="2">
        <f>'Moving Avg'!D835</f>
        <v>55.401019999999995</v>
      </c>
      <c r="G835" s="2">
        <f>'Moving Avg'!F835</f>
        <v>55.97308499999999</v>
      </c>
      <c r="H835" s="2">
        <f>'Moving Avg'!G835</f>
        <v>55.649812000000004</v>
      </c>
      <c r="I835" s="2">
        <f>'Moving Avg'!H835</f>
        <v>54.915383499999891</v>
      </c>
      <c r="J835" s="5" t="str">
        <f>OBV!F835</f>
        <v>BULLISH</v>
      </c>
      <c r="K835" s="5" t="str">
        <f>OBV!G835</f>
        <v>NEUTRAL</v>
      </c>
      <c r="L835" s="5" t="str">
        <f>OBV!H835</f>
        <v>CONFIRMED BULLISH</v>
      </c>
      <c r="M835" s="7">
        <f t="shared" si="130"/>
        <v>25</v>
      </c>
      <c r="N835" s="7">
        <f t="shared" si="131"/>
        <v>0</v>
      </c>
      <c r="O835" s="7">
        <f t="shared" si="132"/>
        <v>50</v>
      </c>
      <c r="P835" s="7">
        <f t="shared" si="133"/>
        <v>83.5</v>
      </c>
      <c r="Q835" s="8">
        <f t="shared" ref="Q835:Q898" si="134">0.35*M835+N835*0.35+O835*0.15+P835*0.15</f>
        <v>28.774999999999999</v>
      </c>
      <c r="R835" s="8">
        <f t="shared" ref="R835:R898" si="135">M835*0.2+N835*0.2+O835*0.35+P835*0.25</f>
        <v>43.375</v>
      </c>
      <c r="S835" s="8">
        <f t="shared" ref="S835:S898" si="136">M835*0.15+N835*0.15+O835*0.25+P835*0.45</f>
        <v>53.825000000000003</v>
      </c>
      <c r="T835" s="8">
        <f t="shared" ref="T835:T898" si="137">0.25*SUM(M835:P835)</f>
        <v>39.625</v>
      </c>
      <c r="U835" s="7">
        <f t="shared" ref="U835:U898" si="138">SUM(Q835:S835)/3</f>
        <v>41.991666666666667</v>
      </c>
      <c r="V835" s="7">
        <f t="shared" ref="V835:V898" si="139">SUM(Q835:T835)/4</f>
        <v>41.400000000000006</v>
      </c>
    </row>
    <row r="836" spans="1:22" ht="13.5" x14ac:dyDescent="0.25">
      <c r="A836" s="3">
        <f>RSI!A836</f>
        <v>43523</v>
      </c>
      <c r="B836" s="2">
        <f>RSI!B836</f>
        <v>58.574300000000001</v>
      </c>
      <c r="C836" s="2">
        <f>RSI!I836</f>
        <v>61.035333681630483</v>
      </c>
      <c r="D836" s="2">
        <f>MACD!E836</f>
        <v>1.1179502136593769</v>
      </c>
      <c r="E836" s="2">
        <f>MACD!F836</f>
        <v>0.69468017691766937</v>
      </c>
      <c r="F836" s="2">
        <f>'Moving Avg'!D836</f>
        <v>56.2316</v>
      </c>
      <c r="G836" s="2">
        <f>'Moving Avg'!F836</f>
        <v>56.180729999999983</v>
      </c>
      <c r="H836" s="2">
        <f>'Moving Avg'!G836</f>
        <v>55.668082000000012</v>
      </c>
      <c r="I836" s="2">
        <f>'Moving Avg'!H836</f>
        <v>54.926406999999891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  <c r="M836" s="7">
        <f t="shared" si="130"/>
        <v>25</v>
      </c>
      <c r="N836" s="7">
        <f t="shared" si="131"/>
        <v>0</v>
      </c>
      <c r="O836" s="7">
        <f t="shared" si="132"/>
        <v>50</v>
      </c>
      <c r="P836" s="7">
        <f t="shared" si="133"/>
        <v>83.5</v>
      </c>
      <c r="Q836" s="8">
        <f t="shared" si="134"/>
        <v>28.774999999999999</v>
      </c>
      <c r="R836" s="8">
        <f t="shared" si="135"/>
        <v>43.375</v>
      </c>
      <c r="S836" s="8">
        <f t="shared" si="136"/>
        <v>53.825000000000003</v>
      </c>
      <c r="T836" s="8">
        <f t="shared" si="137"/>
        <v>39.625</v>
      </c>
      <c r="U836" s="7">
        <f t="shared" si="138"/>
        <v>41.991666666666667</v>
      </c>
      <c r="V836" s="7">
        <f t="shared" si="139"/>
        <v>41.400000000000006</v>
      </c>
    </row>
    <row r="837" spans="1:22" ht="13.5" x14ac:dyDescent="0.25">
      <c r="A837" s="3">
        <f>RSI!A837</f>
        <v>43524</v>
      </c>
      <c r="B837" s="2">
        <f>RSI!B837</f>
        <v>55.943899999999999</v>
      </c>
      <c r="C837" s="2">
        <f>RSI!I837</f>
        <v>50.585595129911191</v>
      </c>
      <c r="D837" s="2">
        <f>MACD!E837</f>
        <v>0.73694992395691372</v>
      </c>
      <c r="E837" s="2">
        <f>MACD!F837</f>
        <v>0.7031341263255183</v>
      </c>
      <c r="F837" s="2">
        <f>'Moving Avg'!D837</f>
        <v>56.536099999999998</v>
      </c>
      <c r="G837" s="2">
        <f>'Moving Avg'!F837</f>
        <v>56.250374999999984</v>
      </c>
      <c r="H837" s="2">
        <f>'Moving Avg'!G837</f>
        <v>55.646702000000012</v>
      </c>
      <c r="I837" s="2">
        <f>'Moving Avg'!H837</f>
        <v>54.91678249999989</v>
      </c>
      <c r="J837" s="5" t="str">
        <f>OBV!F837</f>
        <v>BULLISH</v>
      </c>
      <c r="K837" s="5" t="str">
        <f>OBV!G837</f>
        <v>NEUTRAL</v>
      </c>
      <c r="L837" s="5" t="str">
        <f>OBV!H837</f>
        <v>CONFIRMED BULLISH</v>
      </c>
      <c r="M837" s="7">
        <f t="shared" si="130"/>
        <v>25</v>
      </c>
      <c r="N837" s="7">
        <f t="shared" si="131"/>
        <v>0</v>
      </c>
      <c r="O837" s="7">
        <f t="shared" si="132"/>
        <v>50</v>
      </c>
      <c r="P837" s="7">
        <f t="shared" si="133"/>
        <v>83.5</v>
      </c>
      <c r="Q837" s="8">
        <f t="shared" si="134"/>
        <v>28.774999999999999</v>
      </c>
      <c r="R837" s="8">
        <f t="shared" si="135"/>
        <v>43.375</v>
      </c>
      <c r="S837" s="8">
        <f t="shared" si="136"/>
        <v>53.825000000000003</v>
      </c>
      <c r="T837" s="8">
        <f t="shared" si="137"/>
        <v>39.625</v>
      </c>
      <c r="U837" s="7">
        <f t="shared" si="138"/>
        <v>41.991666666666667</v>
      </c>
      <c r="V837" s="7">
        <f t="shared" si="139"/>
        <v>41.400000000000006</v>
      </c>
    </row>
    <row r="838" spans="1:22" ht="13.5" x14ac:dyDescent="0.25">
      <c r="A838" s="3">
        <f>RSI!A838</f>
        <v>43525</v>
      </c>
      <c r="B838" s="2">
        <f>RSI!B838</f>
        <v>55.943899999999999</v>
      </c>
      <c r="C838" s="2">
        <f>RSI!I838</f>
        <v>50.585595129911191</v>
      </c>
      <c r="D838" s="2">
        <f>MACD!E838</f>
        <v>0.4016140853130139</v>
      </c>
      <c r="E838" s="2">
        <f>MACD!F838</f>
        <v>0.64283011812301749</v>
      </c>
      <c r="F838" s="2">
        <f>'Moving Avg'!D838</f>
        <v>56.514059999999994</v>
      </c>
      <c r="G838" s="2">
        <f>'Moving Avg'!F838</f>
        <v>56.261709999999979</v>
      </c>
      <c r="H838" s="2">
        <f>'Moving Avg'!G838</f>
        <v>55.599406000000016</v>
      </c>
      <c r="I838" s="2">
        <f>'Moving Avg'!H838</f>
        <v>54.907157999999896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  <c r="M838" s="7">
        <f t="shared" si="130"/>
        <v>25</v>
      </c>
      <c r="N838" s="7">
        <f t="shared" si="131"/>
        <v>100</v>
      </c>
      <c r="O838" s="7">
        <f t="shared" si="132"/>
        <v>50</v>
      </c>
      <c r="P838" s="7">
        <f t="shared" si="133"/>
        <v>16.5</v>
      </c>
      <c r="Q838" s="8">
        <f t="shared" si="134"/>
        <v>53.725000000000001</v>
      </c>
      <c r="R838" s="8">
        <f t="shared" si="135"/>
        <v>46.625</v>
      </c>
      <c r="S838" s="8">
        <f t="shared" si="136"/>
        <v>38.674999999999997</v>
      </c>
      <c r="T838" s="8">
        <f t="shared" si="137"/>
        <v>47.875</v>
      </c>
      <c r="U838" s="7">
        <f t="shared" si="138"/>
        <v>46.341666666666661</v>
      </c>
      <c r="V838" s="7">
        <f t="shared" si="139"/>
        <v>46.724999999999994</v>
      </c>
    </row>
    <row r="839" spans="1:22" ht="13.5" x14ac:dyDescent="0.25">
      <c r="A839" s="3">
        <f>RSI!A839</f>
        <v>43528</v>
      </c>
      <c r="B839" s="2">
        <f>RSI!B839</f>
        <v>55.943899999999999</v>
      </c>
      <c r="C839" s="2">
        <f>RSI!I839</f>
        <v>50.585595129911198</v>
      </c>
      <c r="D839" s="2">
        <f>MACD!E839</f>
        <v>0.11695935036051708</v>
      </c>
      <c r="E839" s="2">
        <f>MACD!F839</f>
        <v>0.53765596457051745</v>
      </c>
      <c r="F839" s="2">
        <f>'Moving Avg'!D839</f>
        <v>56.492019999999989</v>
      </c>
      <c r="G839" s="2">
        <f>'Moving Avg'!F839</f>
        <v>56.20501999999999</v>
      </c>
      <c r="H839" s="2">
        <f>'Moving Avg'!G839</f>
        <v>55.552110000000027</v>
      </c>
      <c r="I839" s="2">
        <f>'Moving Avg'!H839</f>
        <v>54.897533499999902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  <c r="M839" s="7">
        <f t="shared" si="130"/>
        <v>25</v>
      </c>
      <c r="N839" s="7">
        <f t="shared" si="131"/>
        <v>100</v>
      </c>
      <c r="O839" s="7">
        <f t="shared" si="132"/>
        <v>50</v>
      </c>
      <c r="P839" s="7">
        <f t="shared" si="133"/>
        <v>16.5</v>
      </c>
      <c r="Q839" s="8">
        <f t="shared" si="134"/>
        <v>53.725000000000001</v>
      </c>
      <c r="R839" s="8">
        <f t="shared" si="135"/>
        <v>46.625</v>
      </c>
      <c r="S839" s="8">
        <f t="shared" si="136"/>
        <v>38.674999999999997</v>
      </c>
      <c r="T839" s="8">
        <f t="shared" si="137"/>
        <v>47.875</v>
      </c>
      <c r="U839" s="7">
        <f t="shared" si="138"/>
        <v>46.341666666666661</v>
      </c>
      <c r="V839" s="7">
        <f t="shared" si="139"/>
        <v>46.724999999999994</v>
      </c>
    </row>
    <row r="840" spans="1:22" ht="13.5" x14ac:dyDescent="0.25">
      <c r="A840" s="3">
        <f>RSI!A840</f>
        <v>43529</v>
      </c>
      <c r="B840" s="2">
        <f>RSI!B840</f>
        <v>55.9116</v>
      </c>
      <c r="C840" s="2">
        <f>RSI!I840</f>
        <v>50.453116181169982</v>
      </c>
      <c r="D840" s="2">
        <f>MACD!E840</f>
        <v>-0.32168990751235071</v>
      </c>
      <c r="E840" s="2">
        <f>MACD!F840</f>
        <v>0.36578679015394383</v>
      </c>
      <c r="F840" s="2">
        <f>'Moving Avg'!D840</f>
        <v>56.463520000000003</v>
      </c>
      <c r="G840" s="2">
        <f>'Moving Avg'!F840</f>
        <v>56.146714999999986</v>
      </c>
      <c r="H840" s="2">
        <f>'Moving Avg'!G840</f>
        <v>55.504168000000028</v>
      </c>
      <c r="I840" s="2">
        <f>'Moving Avg'!H840</f>
        <v>54.887747499999897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  <c r="M840" s="7">
        <f t="shared" si="130"/>
        <v>25</v>
      </c>
      <c r="N840" s="7">
        <f t="shared" si="131"/>
        <v>100</v>
      </c>
      <c r="O840" s="7">
        <f t="shared" si="132"/>
        <v>50</v>
      </c>
      <c r="P840" s="7">
        <f t="shared" si="133"/>
        <v>16.5</v>
      </c>
      <c r="Q840" s="8">
        <f t="shared" si="134"/>
        <v>53.725000000000001</v>
      </c>
      <c r="R840" s="8">
        <f t="shared" si="135"/>
        <v>46.625</v>
      </c>
      <c r="S840" s="8">
        <f t="shared" si="136"/>
        <v>38.674999999999997</v>
      </c>
      <c r="T840" s="8">
        <f t="shared" si="137"/>
        <v>47.875</v>
      </c>
      <c r="U840" s="7">
        <f t="shared" si="138"/>
        <v>46.341666666666661</v>
      </c>
      <c r="V840" s="7">
        <f t="shared" si="139"/>
        <v>46.724999999999994</v>
      </c>
    </row>
    <row r="841" spans="1:22" ht="13.5" x14ac:dyDescent="0.25">
      <c r="A841" s="3">
        <f>RSI!A841</f>
        <v>43530</v>
      </c>
      <c r="B841" s="2">
        <f>RSI!B841</f>
        <v>55.9116</v>
      </c>
      <c r="C841" s="2">
        <f>RSI!I841</f>
        <v>50.453116181169982</v>
      </c>
      <c r="D841" s="2">
        <f>MACD!E841</f>
        <v>-0.4941046832530489</v>
      </c>
      <c r="E841" s="2">
        <f>MACD!F841</f>
        <v>0.19380849547254528</v>
      </c>
      <c r="F841" s="2">
        <f>'Moving Avg'!D841</f>
        <v>55.930979999999998</v>
      </c>
      <c r="G841" s="2">
        <f>'Moving Avg'!F841</f>
        <v>56.088409999999989</v>
      </c>
      <c r="H841" s="2">
        <f>'Moving Avg'!G841</f>
        <v>55.456226000000022</v>
      </c>
      <c r="I841" s="2">
        <f>'Moving Avg'!H841</f>
        <v>54.877961499999891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  <c r="M841" s="7">
        <f t="shared" si="130"/>
        <v>25</v>
      </c>
      <c r="N841" s="7">
        <f t="shared" si="131"/>
        <v>100</v>
      </c>
      <c r="O841" s="7">
        <f t="shared" si="132"/>
        <v>50</v>
      </c>
      <c r="P841" s="7">
        <f t="shared" si="133"/>
        <v>16.5</v>
      </c>
      <c r="Q841" s="8">
        <f t="shared" si="134"/>
        <v>53.725000000000001</v>
      </c>
      <c r="R841" s="8">
        <f t="shared" si="135"/>
        <v>46.625</v>
      </c>
      <c r="S841" s="8">
        <f t="shared" si="136"/>
        <v>38.674999999999997</v>
      </c>
      <c r="T841" s="8">
        <f t="shared" si="137"/>
        <v>47.875</v>
      </c>
      <c r="U841" s="7">
        <f t="shared" si="138"/>
        <v>46.341666666666661</v>
      </c>
      <c r="V841" s="7">
        <f t="shared" si="139"/>
        <v>46.724999999999994</v>
      </c>
    </row>
    <row r="842" spans="1:22" ht="13.5" x14ac:dyDescent="0.25">
      <c r="A842" s="3">
        <f>RSI!A842</f>
        <v>43531</v>
      </c>
      <c r="B842" s="2">
        <f>RSI!B842</f>
        <v>55.9116</v>
      </c>
      <c r="C842" s="2">
        <f>RSI!I842</f>
        <v>50.453116181169982</v>
      </c>
      <c r="D842" s="2">
        <f>MACD!E842</f>
        <v>-0.64053899834046746</v>
      </c>
      <c r="E842" s="2">
        <f>MACD!F842</f>
        <v>2.6938996709942736E-2</v>
      </c>
      <c r="F842" s="2">
        <f>'Moving Avg'!D842</f>
        <v>55.924519999999994</v>
      </c>
      <c r="G842" s="2">
        <f>'Moving Avg'!F842</f>
        <v>56.030104999999978</v>
      </c>
      <c r="H842" s="2">
        <f>'Moving Avg'!G842</f>
        <v>55.445990000000009</v>
      </c>
      <c r="I842" s="2">
        <f>'Moving Avg'!H842</f>
        <v>54.868175499999886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  <c r="M842" s="7">
        <f t="shared" si="130"/>
        <v>25</v>
      </c>
      <c r="N842" s="7">
        <f t="shared" si="131"/>
        <v>100</v>
      </c>
      <c r="O842" s="7">
        <f t="shared" si="132"/>
        <v>50</v>
      </c>
      <c r="P842" s="7">
        <f t="shared" si="133"/>
        <v>16.5</v>
      </c>
      <c r="Q842" s="8">
        <f t="shared" si="134"/>
        <v>53.725000000000001</v>
      </c>
      <c r="R842" s="8">
        <f t="shared" si="135"/>
        <v>46.625</v>
      </c>
      <c r="S842" s="8">
        <f t="shared" si="136"/>
        <v>38.674999999999997</v>
      </c>
      <c r="T842" s="8">
        <f t="shared" si="137"/>
        <v>47.875</v>
      </c>
      <c r="U842" s="7">
        <f t="shared" si="138"/>
        <v>46.341666666666661</v>
      </c>
      <c r="V842" s="7">
        <f t="shared" si="139"/>
        <v>46.724999999999994</v>
      </c>
    </row>
    <row r="843" spans="1:22" ht="13.5" x14ac:dyDescent="0.25">
      <c r="A843" s="3">
        <f>RSI!A843</f>
        <v>43532</v>
      </c>
      <c r="B843" s="2">
        <f>RSI!B843</f>
        <v>54.434399999999997</v>
      </c>
      <c r="C843" s="2">
        <f>RSI!I843</f>
        <v>43.887813135462366</v>
      </c>
      <c r="D843" s="2">
        <f>MACD!E843</f>
        <v>-0.40434264693213606</v>
      </c>
      <c r="E843" s="2">
        <f>MACD!F843</f>
        <v>-5.9317332018473029E-2</v>
      </c>
      <c r="F843" s="2">
        <f>'Moving Avg'!D843</f>
        <v>55.622619999999998</v>
      </c>
      <c r="G843" s="2">
        <f>'Moving Avg'!F843</f>
        <v>55.739209999999993</v>
      </c>
      <c r="H843" s="2">
        <f>'Moving Avg'!G843</f>
        <v>55.406210000000016</v>
      </c>
      <c r="I843" s="2">
        <f>'Moving Avg'!H843</f>
        <v>54.855500999999897</v>
      </c>
      <c r="J843" s="5" t="str">
        <f>OBV!F843</f>
        <v>BEARISH</v>
      </c>
      <c r="K843" s="5" t="str">
        <f>OBV!G843</f>
        <v>NEUTRAL</v>
      </c>
      <c r="L843" s="5" t="str">
        <f>OBV!H843</f>
        <v>CONFIRMED BEARISH</v>
      </c>
      <c r="M843" s="7">
        <f t="shared" si="130"/>
        <v>25</v>
      </c>
      <c r="N843" s="7">
        <f t="shared" si="131"/>
        <v>100</v>
      </c>
      <c r="O843" s="7">
        <f t="shared" si="132"/>
        <v>50</v>
      </c>
      <c r="P843" s="7">
        <f t="shared" si="133"/>
        <v>16.5</v>
      </c>
      <c r="Q843" s="8">
        <f t="shared" si="134"/>
        <v>53.725000000000001</v>
      </c>
      <c r="R843" s="8">
        <f t="shared" si="135"/>
        <v>46.625</v>
      </c>
      <c r="S843" s="8">
        <f t="shared" si="136"/>
        <v>38.674999999999997</v>
      </c>
      <c r="T843" s="8">
        <f t="shared" si="137"/>
        <v>47.875</v>
      </c>
      <c r="U843" s="7">
        <f t="shared" si="138"/>
        <v>46.341666666666661</v>
      </c>
      <c r="V843" s="7">
        <f t="shared" si="139"/>
        <v>46.724999999999994</v>
      </c>
    </row>
    <row r="844" spans="1:22" ht="13.5" x14ac:dyDescent="0.25">
      <c r="A844" s="3">
        <f>RSI!A844</f>
        <v>43535</v>
      </c>
      <c r="B844" s="2">
        <f>RSI!B844</f>
        <v>54.421399999999998</v>
      </c>
      <c r="C844" s="2">
        <f>RSI!I844</f>
        <v>43.83375461055298</v>
      </c>
      <c r="D844" s="2">
        <f>MACD!E844</f>
        <v>-0.19525954942496071</v>
      </c>
      <c r="E844" s="2">
        <f>MACD!F844</f>
        <v>-8.6505775499770565E-2</v>
      </c>
      <c r="F844" s="2">
        <f>'Moving Avg'!D844</f>
        <v>55.31812</v>
      </c>
      <c r="G844" s="2">
        <f>'Moving Avg'!F844</f>
        <v>55.44798999999999</v>
      </c>
      <c r="H844" s="2">
        <f>'Moving Avg'!G844</f>
        <v>55.405042000000009</v>
      </c>
      <c r="I844" s="2">
        <f>'Moving Avg'!H844</f>
        <v>54.842761499999895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  <c r="M844" s="7">
        <f t="shared" si="130"/>
        <v>25</v>
      </c>
      <c r="N844" s="7">
        <f t="shared" si="131"/>
        <v>100</v>
      </c>
      <c r="O844" s="7">
        <f t="shared" si="132"/>
        <v>50</v>
      </c>
      <c r="P844" s="7">
        <f t="shared" si="133"/>
        <v>16.5</v>
      </c>
      <c r="Q844" s="8">
        <f t="shared" si="134"/>
        <v>53.725000000000001</v>
      </c>
      <c r="R844" s="8">
        <f t="shared" si="135"/>
        <v>46.625</v>
      </c>
      <c r="S844" s="8">
        <f t="shared" si="136"/>
        <v>38.674999999999997</v>
      </c>
      <c r="T844" s="8">
        <f t="shared" si="137"/>
        <v>47.875</v>
      </c>
      <c r="U844" s="7">
        <f t="shared" si="138"/>
        <v>46.341666666666661</v>
      </c>
      <c r="V844" s="7">
        <f t="shared" si="139"/>
        <v>46.724999999999994</v>
      </c>
    </row>
    <row r="845" spans="1:22" ht="13.5" x14ac:dyDescent="0.25">
      <c r="A845" s="3">
        <f>RSI!A845</f>
        <v>43536</v>
      </c>
      <c r="B845" s="2">
        <f>RSI!B845</f>
        <v>54.421399999999998</v>
      </c>
      <c r="C845" s="2">
        <f>RSI!I845</f>
        <v>43.83375461055298</v>
      </c>
      <c r="D845" s="2">
        <f>MACD!E845</f>
        <v>-1.0616557937282778E-2</v>
      </c>
      <c r="E845" s="2">
        <f>MACD!F845</f>
        <v>-7.1327931987273011E-2</v>
      </c>
      <c r="F845" s="2">
        <f>'Moving Avg'!D845</f>
        <v>55.020079999999993</v>
      </c>
      <c r="G845" s="2">
        <f>'Moving Avg'!F845</f>
        <v>55.292175</v>
      </c>
      <c r="H845" s="2">
        <f>'Moving Avg'!G845</f>
        <v>55.403874000000016</v>
      </c>
      <c r="I845" s="2">
        <f>'Moving Avg'!H845</f>
        <v>54.8300219999999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16.5</v>
      </c>
      <c r="Q845" s="8">
        <f t="shared" si="134"/>
        <v>18.725000000000001</v>
      </c>
      <c r="R845" s="8">
        <f t="shared" si="135"/>
        <v>26.625</v>
      </c>
      <c r="S845" s="8">
        <f t="shared" si="136"/>
        <v>23.675000000000001</v>
      </c>
      <c r="T845" s="8">
        <f t="shared" si="137"/>
        <v>22.875</v>
      </c>
      <c r="U845" s="7">
        <f t="shared" si="138"/>
        <v>23.008333333333336</v>
      </c>
      <c r="V845" s="7">
        <f t="shared" si="139"/>
        <v>22.975000000000001</v>
      </c>
    </row>
    <row r="846" spans="1:22" ht="13.5" x14ac:dyDescent="0.25">
      <c r="A846" s="3">
        <f>RSI!A846</f>
        <v>43537</v>
      </c>
      <c r="B846" s="2">
        <f>RSI!B846</f>
        <v>53.514400000000002</v>
      </c>
      <c r="C846" s="2">
        <f>RSI!I846</f>
        <v>39.860916807974895</v>
      </c>
      <c r="D846" s="2">
        <f>MACD!E846</f>
        <v>0.6076822708116083</v>
      </c>
      <c r="E846" s="2">
        <f>MACD!F846</f>
        <v>6.4474108572503269E-2</v>
      </c>
      <c r="F846" s="2">
        <f>'Moving Avg'!D846</f>
        <v>54.54064000000001</v>
      </c>
      <c r="G846" s="2">
        <f>'Moving Avg'!F846</f>
        <v>55.220259999999996</v>
      </c>
      <c r="H846" s="2">
        <f>'Moving Avg'!G846</f>
        <v>55.372906000000022</v>
      </c>
      <c r="I846" s="2">
        <f>'Moving Avg'!H846</f>
        <v>54.812747499999908</v>
      </c>
      <c r="J846" s="5" t="str">
        <f>OBV!F846</f>
        <v>BEARISH</v>
      </c>
      <c r="K846" s="5" t="str">
        <f>OBV!G846</f>
        <v>STRONG</v>
      </c>
      <c r="L846" s="5" t="str">
        <f>OBV!H846</f>
        <v>CONFIRMED BEARISH</v>
      </c>
      <c r="M846" s="7">
        <f t="shared" si="130"/>
        <v>25</v>
      </c>
      <c r="N846" s="7">
        <f t="shared" si="131"/>
        <v>0</v>
      </c>
      <c r="O846" s="7">
        <f t="shared" si="132"/>
        <v>0</v>
      </c>
      <c r="P846" s="7">
        <f t="shared" si="133"/>
        <v>33</v>
      </c>
      <c r="Q846" s="8">
        <f t="shared" si="134"/>
        <v>13.7</v>
      </c>
      <c r="R846" s="8">
        <f t="shared" si="135"/>
        <v>13.25</v>
      </c>
      <c r="S846" s="8">
        <f t="shared" si="136"/>
        <v>18.600000000000001</v>
      </c>
      <c r="T846" s="8">
        <f t="shared" si="137"/>
        <v>14.5</v>
      </c>
      <c r="U846" s="7">
        <f t="shared" si="138"/>
        <v>15.183333333333332</v>
      </c>
      <c r="V846" s="7">
        <f t="shared" si="139"/>
        <v>15.012499999999999</v>
      </c>
    </row>
    <row r="847" spans="1:22" ht="13.5" x14ac:dyDescent="0.25">
      <c r="A847" s="3">
        <f>RSI!A847</f>
        <v>43538</v>
      </c>
      <c r="B847" s="2">
        <f>RSI!B847</f>
        <v>53.514400000000002</v>
      </c>
      <c r="C847" s="2">
        <f>RSI!I847</f>
        <v>39.860916807974895</v>
      </c>
      <c r="D847" s="2">
        <f>MACD!E847</f>
        <v>0.73816503099023834</v>
      </c>
      <c r="E847" s="2">
        <f>MACD!F847</f>
        <v>0.19921229305605029</v>
      </c>
      <c r="F847" s="2">
        <f>'Moving Avg'!D847</f>
        <v>54.061199999999999</v>
      </c>
      <c r="G847" s="2">
        <f>'Moving Avg'!F847</f>
        <v>55.171019999999999</v>
      </c>
      <c r="H847" s="2">
        <f>'Moving Avg'!G847</f>
        <v>55.309154000000028</v>
      </c>
      <c r="I847" s="2">
        <f>'Moving Avg'!H847</f>
        <v>54.803838499999912</v>
      </c>
      <c r="J847" s="5" t="str">
        <f>OBV!F847</f>
        <v>BEARISH</v>
      </c>
      <c r="K847" s="5" t="str">
        <f>OBV!G847</f>
        <v>STRONG</v>
      </c>
      <c r="L847" s="5" t="str">
        <f>OBV!H847</f>
        <v>CONFIRMED BEARISH</v>
      </c>
      <c r="M847" s="7">
        <f t="shared" si="130"/>
        <v>25</v>
      </c>
      <c r="N847" s="7">
        <f t="shared" si="131"/>
        <v>0</v>
      </c>
      <c r="O847" s="7">
        <f t="shared" si="132"/>
        <v>0</v>
      </c>
      <c r="P847" s="7">
        <f t="shared" si="133"/>
        <v>33</v>
      </c>
      <c r="Q847" s="8">
        <f t="shared" si="134"/>
        <v>13.7</v>
      </c>
      <c r="R847" s="8">
        <f t="shared" si="135"/>
        <v>13.25</v>
      </c>
      <c r="S847" s="8">
        <f t="shared" si="136"/>
        <v>18.600000000000001</v>
      </c>
      <c r="T847" s="8">
        <f t="shared" si="137"/>
        <v>14.5</v>
      </c>
      <c r="U847" s="7">
        <f t="shared" si="138"/>
        <v>15.183333333333332</v>
      </c>
      <c r="V847" s="7">
        <f t="shared" si="139"/>
        <v>15.012499999999999</v>
      </c>
    </row>
    <row r="848" spans="1:22" ht="13.5" x14ac:dyDescent="0.25">
      <c r="A848" s="3">
        <f>RSI!A848</f>
        <v>43539</v>
      </c>
      <c r="B848" s="2">
        <f>RSI!B848</f>
        <v>54.421399999999998</v>
      </c>
      <c r="C848" s="2">
        <f>RSI!I848</f>
        <v>45.58111609836962</v>
      </c>
      <c r="D848" s="2">
        <f>MACD!E848</f>
        <v>0.79248440114739083</v>
      </c>
      <c r="E848" s="2">
        <f>MACD!F848</f>
        <v>0.31786671467431837</v>
      </c>
      <c r="F848" s="2">
        <f>'Moving Avg'!D848</f>
        <v>54.058599999999998</v>
      </c>
      <c r="G848" s="2">
        <f>'Moving Avg'!F848</f>
        <v>55.171019999999999</v>
      </c>
      <c r="H848" s="2">
        <f>'Moving Avg'!G848</f>
        <v>55.263542000000022</v>
      </c>
      <c r="I848" s="2">
        <f>'Moving Avg'!H848</f>
        <v>54.799464499999914</v>
      </c>
      <c r="J848" s="5" t="str">
        <f>OBV!F848</f>
        <v>BEARISH</v>
      </c>
      <c r="K848" s="5" t="str">
        <f>OBV!G848</f>
        <v>STRONG</v>
      </c>
      <c r="L848" s="5" t="str">
        <f>OBV!H848</f>
        <v>CONFIRMED BEARISH</v>
      </c>
      <c r="M848" s="7">
        <f t="shared" si="130"/>
        <v>25</v>
      </c>
      <c r="N848" s="7">
        <f t="shared" si="131"/>
        <v>0</v>
      </c>
      <c r="O848" s="7">
        <f t="shared" si="132"/>
        <v>0</v>
      </c>
      <c r="P848" s="7">
        <f t="shared" si="133"/>
        <v>33</v>
      </c>
      <c r="Q848" s="8">
        <f t="shared" si="134"/>
        <v>13.7</v>
      </c>
      <c r="R848" s="8">
        <f t="shared" si="135"/>
        <v>13.25</v>
      </c>
      <c r="S848" s="8">
        <f t="shared" si="136"/>
        <v>18.600000000000001</v>
      </c>
      <c r="T848" s="8">
        <f t="shared" si="137"/>
        <v>14.5</v>
      </c>
      <c r="U848" s="7">
        <f t="shared" si="138"/>
        <v>15.183333333333332</v>
      </c>
      <c r="V848" s="7">
        <f t="shared" si="139"/>
        <v>15.012499999999999</v>
      </c>
    </row>
    <row r="849" spans="1:22" ht="13.5" x14ac:dyDescent="0.25">
      <c r="A849" s="3">
        <f>RSI!A849</f>
        <v>43542</v>
      </c>
      <c r="B849" s="2">
        <f>RSI!B849</f>
        <v>54.356699999999996</v>
      </c>
      <c r="C849" s="2">
        <f>RSI!I849</f>
        <v>45.250473230574087</v>
      </c>
      <c r="D849" s="2">
        <f>MACD!E849</f>
        <v>0.84815417091556355</v>
      </c>
      <c r="E849" s="2">
        <f>MACD!F849</f>
        <v>0.42392420592256741</v>
      </c>
      <c r="F849" s="2">
        <f>'Moving Avg'!D849</f>
        <v>54.045659999999998</v>
      </c>
      <c r="G849" s="2">
        <f>'Moving Avg'!F849</f>
        <v>55.167785000000002</v>
      </c>
      <c r="H849" s="2">
        <f>'Moving Avg'!G849</f>
        <v>55.267560000000024</v>
      </c>
      <c r="I849" s="2">
        <f>'Moving Avg'!H849</f>
        <v>54.786521499999914</v>
      </c>
      <c r="J849" s="5" t="str">
        <f>OBV!F849</f>
        <v>BEARISH</v>
      </c>
      <c r="K849" s="5" t="str">
        <f>OBV!G849</f>
        <v>STRONG</v>
      </c>
      <c r="L849" s="5" t="str">
        <f>OBV!H849</f>
        <v>CONFIRMED BEARISH</v>
      </c>
      <c r="M849" s="7">
        <f t="shared" si="130"/>
        <v>25</v>
      </c>
      <c r="N849" s="7">
        <f t="shared" si="131"/>
        <v>0</v>
      </c>
      <c r="O849" s="7">
        <f t="shared" si="132"/>
        <v>0</v>
      </c>
      <c r="P849" s="7">
        <f t="shared" si="133"/>
        <v>33</v>
      </c>
      <c r="Q849" s="8">
        <f t="shared" si="134"/>
        <v>13.7</v>
      </c>
      <c r="R849" s="8">
        <f t="shared" si="135"/>
        <v>13.25</v>
      </c>
      <c r="S849" s="8">
        <f t="shared" si="136"/>
        <v>18.600000000000001</v>
      </c>
      <c r="T849" s="8">
        <f t="shared" si="137"/>
        <v>14.5</v>
      </c>
      <c r="U849" s="7">
        <f t="shared" si="138"/>
        <v>15.183333333333332</v>
      </c>
      <c r="V849" s="7">
        <f t="shared" si="139"/>
        <v>15.012499999999999</v>
      </c>
    </row>
    <row r="850" spans="1:22" ht="13.5" x14ac:dyDescent="0.25">
      <c r="A850" s="3">
        <f>RSI!A850</f>
        <v>43543</v>
      </c>
      <c r="B850" s="2">
        <f>RSI!B850</f>
        <v>54.356699999999996</v>
      </c>
      <c r="C850" s="2">
        <f>RSI!I850</f>
        <v>45.250473230574087</v>
      </c>
      <c r="D850" s="2">
        <f>MACD!E850</f>
        <v>0.89522303132178394</v>
      </c>
      <c r="E850" s="2">
        <f>MACD!F850</f>
        <v>0.51818397100241076</v>
      </c>
      <c r="F850" s="2">
        <f>'Moving Avg'!D850</f>
        <v>54.032719999999998</v>
      </c>
      <c r="G850" s="2">
        <f>'Moving Avg'!F850</f>
        <v>55.229334999999992</v>
      </c>
      <c r="H850" s="2">
        <f>'Moving Avg'!G850</f>
        <v>55.303324000000011</v>
      </c>
      <c r="I850" s="2">
        <f>'Moving Avg'!H850</f>
        <v>54.773578499999914</v>
      </c>
      <c r="J850" s="5" t="str">
        <f>OBV!F850</f>
        <v>BEARISH</v>
      </c>
      <c r="K850" s="5" t="str">
        <f>OBV!G850</f>
        <v>STRONG</v>
      </c>
      <c r="L850" s="5" t="str">
        <f>OBV!H850</f>
        <v>CONFIRMED BEARISH</v>
      </c>
      <c r="M850" s="7">
        <f t="shared" si="130"/>
        <v>25</v>
      </c>
      <c r="N850" s="7">
        <f t="shared" si="131"/>
        <v>0</v>
      </c>
      <c r="O850" s="7">
        <f t="shared" si="132"/>
        <v>0</v>
      </c>
      <c r="P850" s="7">
        <f t="shared" si="133"/>
        <v>33</v>
      </c>
      <c r="Q850" s="8">
        <f t="shared" si="134"/>
        <v>13.7</v>
      </c>
      <c r="R850" s="8">
        <f t="shared" si="135"/>
        <v>13.25</v>
      </c>
      <c r="S850" s="8">
        <f t="shared" si="136"/>
        <v>18.600000000000001</v>
      </c>
      <c r="T850" s="8">
        <f t="shared" si="137"/>
        <v>14.5</v>
      </c>
      <c r="U850" s="7">
        <f t="shared" si="138"/>
        <v>15.183333333333332</v>
      </c>
      <c r="V850" s="7">
        <f t="shared" si="139"/>
        <v>15.012499999999999</v>
      </c>
    </row>
    <row r="851" spans="1:22" ht="13.5" x14ac:dyDescent="0.25">
      <c r="A851" s="3">
        <f>RSI!A851</f>
        <v>43545</v>
      </c>
      <c r="B851" s="2">
        <f>RSI!B851</f>
        <v>54.356699999999996</v>
      </c>
      <c r="C851" s="2">
        <f>RSI!I851</f>
        <v>45.250473230574087</v>
      </c>
      <c r="D851" s="2">
        <f>MACD!E851</f>
        <v>0.93961802985860032</v>
      </c>
      <c r="E851" s="2">
        <f>MACD!F851</f>
        <v>0.60247078277364874</v>
      </c>
      <c r="F851" s="2">
        <f>'Moving Avg'!D851</f>
        <v>54.201180000000001</v>
      </c>
      <c r="G851" s="2">
        <f>'Moving Avg'!F851</f>
        <v>55.226099999999995</v>
      </c>
      <c r="H851" s="2">
        <f>'Moving Avg'!G851</f>
        <v>55.314986000000005</v>
      </c>
      <c r="I851" s="2">
        <f>'Moving Avg'!H851</f>
        <v>54.754518999999917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  <c r="M851" s="7">
        <f t="shared" si="130"/>
        <v>25</v>
      </c>
      <c r="N851" s="7">
        <f t="shared" si="131"/>
        <v>0</v>
      </c>
      <c r="O851" s="7">
        <f t="shared" si="132"/>
        <v>0</v>
      </c>
      <c r="P851" s="7">
        <f t="shared" si="133"/>
        <v>33</v>
      </c>
      <c r="Q851" s="8">
        <f t="shared" si="134"/>
        <v>13.7</v>
      </c>
      <c r="R851" s="8">
        <f t="shared" si="135"/>
        <v>13.25</v>
      </c>
      <c r="S851" s="8">
        <f t="shared" si="136"/>
        <v>18.600000000000001</v>
      </c>
      <c r="T851" s="8">
        <f t="shared" si="137"/>
        <v>14.5</v>
      </c>
      <c r="U851" s="7">
        <f t="shared" si="138"/>
        <v>15.183333333333332</v>
      </c>
      <c r="V851" s="7">
        <f t="shared" si="139"/>
        <v>15.012499999999999</v>
      </c>
    </row>
    <row r="852" spans="1:22" ht="13.5" x14ac:dyDescent="0.25">
      <c r="A852" s="3">
        <f>RSI!A852</f>
        <v>43546</v>
      </c>
      <c r="B852" s="2">
        <f>RSI!B852</f>
        <v>54.356699999999996</v>
      </c>
      <c r="C852" s="2">
        <f>RSI!I852</f>
        <v>45.250473230574087</v>
      </c>
      <c r="D852" s="2">
        <f>MACD!E852</f>
        <v>0.9814121964631326</v>
      </c>
      <c r="E852" s="2">
        <f>MACD!F852</f>
        <v>0.67825906551154558</v>
      </c>
      <c r="F852" s="2">
        <f>'Moving Avg'!D852</f>
        <v>54.36963999999999</v>
      </c>
      <c r="G852" s="2">
        <f>'Moving Avg'!F852</f>
        <v>55.222864999999999</v>
      </c>
      <c r="H852" s="2">
        <f>'Moving Avg'!G852</f>
        <v>55.281298</v>
      </c>
      <c r="I852" s="2">
        <f>'Moving Avg'!H852</f>
        <v>54.735099499999926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  <c r="M852" s="7">
        <f t="shared" si="130"/>
        <v>25</v>
      </c>
      <c r="N852" s="7">
        <f t="shared" si="131"/>
        <v>0</v>
      </c>
      <c r="O852" s="7">
        <f t="shared" si="132"/>
        <v>0</v>
      </c>
      <c r="P852" s="7">
        <f t="shared" si="133"/>
        <v>33</v>
      </c>
      <c r="Q852" s="8">
        <f t="shared" si="134"/>
        <v>13.7</v>
      </c>
      <c r="R852" s="8">
        <f t="shared" si="135"/>
        <v>13.25</v>
      </c>
      <c r="S852" s="8">
        <f t="shared" si="136"/>
        <v>18.600000000000001</v>
      </c>
      <c r="T852" s="8">
        <f t="shared" si="137"/>
        <v>14.5</v>
      </c>
      <c r="U852" s="7">
        <f t="shared" si="138"/>
        <v>15.183333333333332</v>
      </c>
      <c r="V852" s="7">
        <f t="shared" si="139"/>
        <v>15.012499999999999</v>
      </c>
    </row>
    <row r="853" spans="1:22" ht="13.5" x14ac:dyDescent="0.25">
      <c r="A853" s="3">
        <f>RSI!A853</f>
        <v>43549</v>
      </c>
      <c r="B853" s="2">
        <f>RSI!B853</f>
        <v>54.421399999999998</v>
      </c>
      <c r="C853" s="2">
        <f>RSI!I853</f>
        <v>45.779498561048428</v>
      </c>
      <c r="D853" s="2">
        <f>MACD!E853</f>
        <v>0.78863825637878193</v>
      </c>
      <c r="E853" s="2">
        <f>MACD!F853</f>
        <v>0.70033490368499285</v>
      </c>
      <c r="F853" s="2">
        <f>'Moving Avg'!D853</f>
        <v>54.36963999999999</v>
      </c>
      <c r="G853" s="2">
        <f>'Moving Avg'!F853</f>
        <v>55.141229999999993</v>
      </c>
      <c r="H853" s="2">
        <f>'Moving Avg'!G853</f>
        <v>55.251494000000001</v>
      </c>
      <c r="I853" s="2">
        <f>'Moving Avg'!H853</f>
        <v>54.715763499999923</v>
      </c>
      <c r="J853" s="5" t="str">
        <f>OBV!F853</f>
        <v>BULLISH</v>
      </c>
      <c r="K853" s="5" t="str">
        <f>OBV!G853</f>
        <v>NEUTRAL</v>
      </c>
      <c r="L853" s="5" t="str">
        <f>OBV!H853</f>
        <v>NEUTRAL</v>
      </c>
      <c r="M853" s="7">
        <f t="shared" si="130"/>
        <v>25</v>
      </c>
      <c r="N853" s="7">
        <f t="shared" si="131"/>
        <v>0</v>
      </c>
      <c r="O853" s="7">
        <f t="shared" si="132"/>
        <v>0</v>
      </c>
      <c r="P853" s="7">
        <f t="shared" si="133"/>
        <v>49.5</v>
      </c>
      <c r="Q853" s="8">
        <f t="shared" si="134"/>
        <v>16.175000000000001</v>
      </c>
      <c r="R853" s="8">
        <f t="shared" si="135"/>
        <v>17.375</v>
      </c>
      <c r="S853" s="8">
        <f t="shared" si="136"/>
        <v>26.025000000000002</v>
      </c>
      <c r="T853" s="8">
        <f t="shared" si="137"/>
        <v>18.625</v>
      </c>
      <c r="U853" s="7">
        <f t="shared" si="138"/>
        <v>19.858333333333334</v>
      </c>
      <c r="V853" s="7">
        <f t="shared" si="139"/>
        <v>19.55</v>
      </c>
    </row>
    <row r="854" spans="1:22" ht="13.5" x14ac:dyDescent="0.25">
      <c r="A854" s="3">
        <f>RSI!A854</f>
        <v>43550</v>
      </c>
      <c r="B854" s="2">
        <f>RSI!B854</f>
        <v>54.414999999999999</v>
      </c>
      <c r="C854" s="2">
        <f>RSI!I854</f>
        <v>45.732424604597277</v>
      </c>
      <c r="D854" s="2">
        <f>MACD!E854</f>
        <v>0.62723943430268747</v>
      </c>
      <c r="E854" s="2">
        <f>MACD!F854</f>
        <v>0.68571580980853186</v>
      </c>
      <c r="F854" s="2">
        <f>'Moving Avg'!D854</f>
        <v>54.381299999999996</v>
      </c>
      <c r="G854" s="2">
        <f>'Moving Avg'!F854</f>
        <v>55.059275</v>
      </c>
      <c r="H854" s="2">
        <f>'Moving Avg'!G854</f>
        <v>55.221562000000006</v>
      </c>
      <c r="I854" s="2">
        <f>'Moving Avg'!H854</f>
        <v>54.696395499999937</v>
      </c>
      <c r="J854" s="5" t="str">
        <f>OBV!F854</f>
        <v>BEARISH</v>
      </c>
      <c r="K854" s="5" t="str">
        <f>OBV!G854</f>
        <v>NEUTRAL</v>
      </c>
      <c r="L854" s="5" t="str">
        <f>OBV!H854</f>
        <v>BEARISH DIVERGENCE</v>
      </c>
      <c r="M854" s="7">
        <f t="shared" si="130"/>
        <v>25</v>
      </c>
      <c r="N854" s="7">
        <f t="shared" si="131"/>
        <v>100</v>
      </c>
      <c r="O854" s="7">
        <f t="shared" si="132"/>
        <v>0</v>
      </c>
      <c r="P854" s="7">
        <f t="shared" si="133"/>
        <v>16.5</v>
      </c>
      <c r="Q854" s="8">
        <f t="shared" si="134"/>
        <v>46.225000000000001</v>
      </c>
      <c r="R854" s="8">
        <f t="shared" si="135"/>
        <v>29.125</v>
      </c>
      <c r="S854" s="8">
        <f t="shared" si="136"/>
        <v>26.175000000000001</v>
      </c>
      <c r="T854" s="8">
        <f t="shared" si="137"/>
        <v>35.375</v>
      </c>
      <c r="U854" s="7">
        <f t="shared" si="138"/>
        <v>33.841666666666661</v>
      </c>
      <c r="V854" s="7">
        <f t="shared" si="139"/>
        <v>34.224999999999994</v>
      </c>
    </row>
    <row r="855" spans="1:22" ht="13.5" x14ac:dyDescent="0.25">
      <c r="A855" s="3">
        <f>RSI!A855</f>
        <v>43551</v>
      </c>
      <c r="B855" s="2">
        <f>RSI!B855</f>
        <v>54.421399999999998</v>
      </c>
      <c r="C855" s="2">
        <f>RSI!I855</f>
        <v>45.792452637395122</v>
      </c>
      <c r="D855" s="2">
        <f>MACD!E855</f>
        <v>0.49323819838206617</v>
      </c>
      <c r="E855" s="2">
        <f>MACD!F855</f>
        <v>0.64722028752323868</v>
      </c>
      <c r="F855" s="2">
        <f>'Moving Avg'!D855</f>
        <v>54.394239999999989</v>
      </c>
      <c r="G855" s="2">
        <f>'Moving Avg'!F855</f>
        <v>54.977640000000008</v>
      </c>
      <c r="H855" s="2">
        <f>'Moving Avg'!G855</f>
        <v>55.241904000000005</v>
      </c>
      <c r="I855" s="2">
        <f>'Moving Avg'!H855</f>
        <v>54.677059499999942</v>
      </c>
      <c r="J855" s="5" t="str">
        <f>OBV!F855</f>
        <v>BEARISH</v>
      </c>
      <c r="K855" s="5" t="str">
        <f>OBV!G855</f>
        <v>NEUTRAL</v>
      </c>
      <c r="L855" s="5" t="str">
        <f>OBV!H855</f>
        <v>BEARISH DIVERGENCE</v>
      </c>
      <c r="M855" s="7">
        <f t="shared" si="130"/>
        <v>25</v>
      </c>
      <c r="N855" s="7">
        <f t="shared" si="131"/>
        <v>100</v>
      </c>
      <c r="O855" s="7">
        <f t="shared" si="132"/>
        <v>0</v>
      </c>
      <c r="P855" s="7">
        <f t="shared" si="133"/>
        <v>16.5</v>
      </c>
      <c r="Q855" s="8">
        <f t="shared" si="134"/>
        <v>46.225000000000001</v>
      </c>
      <c r="R855" s="8">
        <f t="shared" si="135"/>
        <v>29.125</v>
      </c>
      <c r="S855" s="8">
        <f t="shared" si="136"/>
        <v>26.175000000000001</v>
      </c>
      <c r="T855" s="8">
        <f t="shared" si="137"/>
        <v>35.375</v>
      </c>
      <c r="U855" s="7">
        <f t="shared" si="138"/>
        <v>33.841666666666661</v>
      </c>
      <c r="V855" s="7">
        <f t="shared" si="139"/>
        <v>34.224999999999994</v>
      </c>
    </row>
    <row r="856" spans="1:22" ht="13.5" x14ac:dyDescent="0.25">
      <c r="A856" s="3">
        <f>RSI!A856</f>
        <v>43552</v>
      </c>
      <c r="B856" s="2">
        <f>RSI!B856</f>
        <v>54.427900000000001</v>
      </c>
      <c r="C856" s="2">
        <f>RSI!I856</f>
        <v>45.857956423516242</v>
      </c>
      <c r="D856" s="2">
        <f>MACD!E856</f>
        <v>0.24261058393278745</v>
      </c>
      <c r="E856" s="2">
        <f>MACD!F856</f>
        <v>0.56629834680514846</v>
      </c>
      <c r="F856" s="2">
        <f>'Moving Avg'!D856</f>
        <v>54.408479999999997</v>
      </c>
      <c r="G856" s="2">
        <f>'Moving Avg'!F856</f>
        <v>54.770320000000005</v>
      </c>
      <c r="H856" s="2">
        <f>'Moving Avg'!G856</f>
        <v>55.23037200000001</v>
      </c>
      <c r="I856" s="2">
        <f>'Moving Avg'!H856</f>
        <v>54.657755999999942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  <c r="M856" s="7">
        <f t="shared" si="130"/>
        <v>25</v>
      </c>
      <c r="N856" s="7">
        <f t="shared" si="131"/>
        <v>100</v>
      </c>
      <c r="O856" s="7">
        <f t="shared" si="132"/>
        <v>0</v>
      </c>
      <c r="P856" s="7">
        <f t="shared" si="133"/>
        <v>83.5</v>
      </c>
      <c r="Q856" s="8">
        <f t="shared" si="134"/>
        <v>56.274999999999999</v>
      </c>
      <c r="R856" s="8">
        <f t="shared" si="135"/>
        <v>45.875</v>
      </c>
      <c r="S856" s="8">
        <f t="shared" si="136"/>
        <v>56.325000000000003</v>
      </c>
      <c r="T856" s="8">
        <f t="shared" si="137"/>
        <v>52.125</v>
      </c>
      <c r="U856" s="7">
        <f t="shared" si="138"/>
        <v>52.82500000000001</v>
      </c>
      <c r="V856" s="7">
        <f t="shared" si="139"/>
        <v>52.650000000000006</v>
      </c>
    </row>
    <row r="857" spans="1:22" ht="13.5" x14ac:dyDescent="0.25">
      <c r="A857" s="3">
        <f>RSI!A857</f>
        <v>43553</v>
      </c>
      <c r="B857" s="2">
        <f>RSI!B857</f>
        <v>54.427900000000001</v>
      </c>
      <c r="C857" s="2">
        <f>RSI!I857</f>
        <v>45.857956423516242</v>
      </c>
      <c r="D857" s="2">
        <f>MACD!E857</f>
        <v>3.3074867951917497E-2</v>
      </c>
      <c r="E857" s="2">
        <f>MACD!F857</f>
        <v>0.45965365103450229</v>
      </c>
      <c r="F857" s="2">
        <f>'Moving Avg'!D857</f>
        <v>54.422720000000005</v>
      </c>
      <c r="G857" s="2">
        <f>'Moving Avg'!F857</f>
        <v>54.69451999999999</v>
      </c>
      <c r="H857" s="2">
        <f>'Moving Avg'!G857</f>
        <v>55.268336000000005</v>
      </c>
      <c r="I857" s="2">
        <f>'Moving Avg'!H857</f>
        <v>54.63845249999995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  <c r="M857" s="7">
        <f t="shared" si="130"/>
        <v>25</v>
      </c>
      <c r="N857" s="7">
        <f t="shared" si="131"/>
        <v>100</v>
      </c>
      <c r="O857" s="7">
        <f t="shared" si="132"/>
        <v>0</v>
      </c>
      <c r="P857" s="7">
        <f t="shared" si="133"/>
        <v>83.5</v>
      </c>
      <c r="Q857" s="8">
        <f t="shared" si="134"/>
        <v>56.274999999999999</v>
      </c>
      <c r="R857" s="8">
        <f t="shared" si="135"/>
        <v>45.875</v>
      </c>
      <c r="S857" s="8">
        <f t="shared" si="136"/>
        <v>56.325000000000003</v>
      </c>
      <c r="T857" s="8">
        <f t="shared" si="137"/>
        <v>52.125</v>
      </c>
      <c r="U857" s="7">
        <f t="shared" si="138"/>
        <v>52.82500000000001</v>
      </c>
      <c r="V857" s="7">
        <f t="shared" si="139"/>
        <v>52.650000000000006</v>
      </c>
    </row>
    <row r="858" spans="1:22" ht="13.5" x14ac:dyDescent="0.25">
      <c r="A858" s="3">
        <f>RSI!A858</f>
        <v>43556</v>
      </c>
      <c r="B858" s="2">
        <f>RSI!B858</f>
        <v>52.8018</v>
      </c>
      <c r="C858" s="2">
        <f>RSI!I858</f>
        <v>33.95380677578737</v>
      </c>
      <c r="D858" s="2">
        <f>MACD!E858</f>
        <v>0.11811184411559594</v>
      </c>
      <c r="E858" s="2">
        <f>MACD!F858</f>
        <v>0.39134528965072102</v>
      </c>
      <c r="F858" s="2">
        <f>'Moving Avg'!D858</f>
        <v>54.098799999999997</v>
      </c>
      <c r="G858" s="2">
        <f>'Moving Avg'!F858</f>
        <v>54.537414999999996</v>
      </c>
      <c r="H858" s="2">
        <f>'Moving Avg'!G858</f>
        <v>55.285052000000007</v>
      </c>
      <c r="I858" s="2">
        <f>'Moving Avg'!H858</f>
        <v>54.611018499999957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  <c r="M858" s="7">
        <f t="shared" si="130"/>
        <v>25</v>
      </c>
      <c r="N858" s="7">
        <f t="shared" si="131"/>
        <v>100</v>
      </c>
      <c r="O858" s="7">
        <f t="shared" si="132"/>
        <v>0</v>
      </c>
      <c r="P858" s="7">
        <f t="shared" si="133"/>
        <v>16.5</v>
      </c>
      <c r="Q858" s="8">
        <f t="shared" si="134"/>
        <v>46.225000000000001</v>
      </c>
      <c r="R858" s="8">
        <f t="shared" si="135"/>
        <v>29.125</v>
      </c>
      <c r="S858" s="8">
        <f t="shared" si="136"/>
        <v>26.175000000000001</v>
      </c>
      <c r="T858" s="8">
        <f t="shared" si="137"/>
        <v>35.375</v>
      </c>
      <c r="U858" s="7">
        <f t="shared" si="138"/>
        <v>33.841666666666661</v>
      </c>
      <c r="V858" s="7">
        <f t="shared" si="139"/>
        <v>34.224999999999994</v>
      </c>
    </row>
    <row r="859" spans="1:22" ht="13.5" x14ac:dyDescent="0.25">
      <c r="A859" s="3">
        <f>RSI!A859</f>
        <v>43557</v>
      </c>
      <c r="B859" s="2">
        <f>RSI!B859</f>
        <v>54.382599999999996</v>
      </c>
      <c r="C859" s="2">
        <f>RSI!I859</f>
        <v>48.067413060453731</v>
      </c>
      <c r="D859" s="2">
        <f>MACD!E859</f>
        <v>7.4797089325144839E-2</v>
      </c>
      <c r="E859" s="2">
        <f>MACD!F859</f>
        <v>0.32803564958560583</v>
      </c>
      <c r="F859" s="2">
        <f>'Moving Avg'!D859</f>
        <v>54.092319999999994</v>
      </c>
      <c r="G859" s="2">
        <f>'Moving Avg'!F859</f>
        <v>54.459350000000008</v>
      </c>
      <c r="H859" s="2">
        <f>'Moving Avg'!G859</f>
        <v>55.310320000000004</v>
      </c>
      <c r="I859" s="2">
        <f>'Moving Avg'!H859</f>
        <v>54.591488499999947</v>
      </c>
      <c r="J859" s="5" t="str">
        <f>OBV!F859</f>
        <v>BULLISH</v>
      </c>
      <c r="K859" s="5" t="str">
        <f>OBV!G859</f>
        <v>WEAK</v>
      </c>
      <c r="L859" s="5" t="str">
        <f>OBV!H859</f>
        <v>BULLISH DIVERGENCE</v>
      </c>
      <c r="M859" s="7">
        <f t="shared" si="130"/>
        <v>25</v>
      </c>
      <c r="N859" s="7">
        <f t="shared" si="131"/>
        <v>100</v>
      </c>
      <c r="O859" s="7">
        <f t="shared" si="132"/>
        <v>0</v>
      </c>
      <c r="P859" s="7">
        <f t="shared" si="133"/>
        <v>50</v>
      </c>
      <c r="Q859" s="8">
        <f t="shared" si="134"/>
        <v>51.25</v>
      </c>
      <c r="R859" s="8">
        <f t="shared" si="135"/>
        <v>37.5</v>
      </c>
      <c r="S859" s="8">
        <f t="shared" si="136"/>
        <v>41.25</v>
      </c>
      <c r="T859" s="8">
        <f t="shared" si="137"/>
        <v>43.75</v>
      </c>
      <c r="U859" s="7">
        <f t="shared" si="138"/>
        <v>43.333333333333336</v>
      </c>
      <c r="V859" s="7">
        <f t="shared" si="139"/>
        <v>43.4375</v>
      </c>
    </row>
    <row r="860" spans="1:22" ht="13.5" x14ac:dyDescent="0.25">
      <c r="A860" s="3">
        <f>RSI!A860</f>
        <v>43558</v>
      </c>
      <c r="B860" s="2">
        <f>RSI!B860</f>
        <v>54.382599999999996</v>
      </c>
      <c r="C860" s="2">
        <f>RSI!I860</f>
        <v>48.067413060453731</v>
      </c>
      <c r="D860" s="2">
        <f>MACD!E860</f>
        <v>3.9713482702140368E-2</v>
      </c>
      <c r="E860" s="2">
        <f>MACD!F860</f>
        <v>0.27037121620891275</v>
      </c>
      <c r="F860" s="2">
        <f>'Moving Avg'!D860</f>
        <v>54.084559999999996</v>
      </c>
      <c r="G860" s="2">
        <f>'Moving Avg'!F860</f>
        <v>54.382899999999992</v>
      </c>
      <c r="H860" s="2">
        <f>'Moving Avg'!G860</f>
        <v>55.348155999999996</v>
      </c>
      <c r="I860" s="2">
        <f>'Moving Avg'!H860</f>
        <v>54.571958499999965</v>
      </c>
      <c r="J860" s="5" t="str">
        <f>OBV!F860</f>
        <v>BULLISH</v>
      </c>
      <c r="K860" s="5" t="str">
        <f>OBV!G860</f>
        <v>WEAK</v>
      </c>
      <c r="L860" s="5" t="str">
        <f>OBV!H860</f>
        <v>BULLISH DIVERGENCE</v>
      </c>
      <c r="M860" s="7">
        <f t="shared" si="130"/>
        <v>25</v>
      </c>
      <c r="N860" s="7">
        <f t="shared" si="131"/>
        <v>100</v>
      </c>
      <c r="O860" s="7">
        <f t="shared" si="132"/>
        <v>0</v>
      </c>
      <c r="P860" s="7">
        <f t="shared" si="133"/>
        <v>50</v>
      </c>
      <c r="Q860" s="8">
        <f t="shared" si="134"/>
        <v>51.25</v>
      </c>
      <c r="R860" s="8">
        <f t="shared" si="135"/>
        <v>37.5</v>
      </c>
      <c r="S860" s="8">
        <f t="shared" si="136"/>
        <v>41.25</v>
      </c>
      <c r="T860" s="8">
        <f t="shared" si="137"/>
        <v>43.75</v>
      </c>
      <c r="U860" s="7">
        <f t="shared" si="138"/>
        <v>43.333333333333336</v>
      </c>
      <c r="V860" s="7">
        <f t="shared" si="139"/>
        <v>43.4375</v>
      </c>
    </row>
    <row r="861" spans="1:22" ht="13.5" x14ac:dyDescent="0.25">
      <c r="A861" s="3">
        <f>RSI!A861</f>
        <v>43559</v>
      </c>
      <c r="B861" s="2">
        <f>RSI!B861</f>
        <v>54.382599999999996</v>
      </c>
      <c r="C861" s="2">
        <f>RSI!I861</f>
        <v>48.067413060453731</v>
      </c>
      <c r="D861" s="2">
        <f>MACD!E861</f>
        <v>1.1478594519424234E-2</v>
      </c>
      <c r="E861" s="2">
        <f>MACD!F861</f>
        <v>0.21859269187101507</v>
      </c>
      <c r="F861" s="2">
        <f>'Moving Avg'!D861</f>
        <v>54.075499999999998</v>
      </c>
      <c r="G861" s="2">
        <f>'Moving Avg'!F861</f>
        <v>54.306449999999998</v>
      </c>
      <c r="H861" s="2">
        <f>'Moving Avg'!G861</f>
        <v>55.373293999999994</v>
      </c>
      <c r="I861" s="2">
        <f>'Moving Avg'!H861</f>
        <v>54.560524499999957</v>
      </c>
      <c r="J861" s="5" t="str">
        <f>OBV!F861</f>
        <v>BULLISH</v>
      </c>
      <c r="K861" s="5" t="str">
        <f>OBV!G861</f>
        <v>NEUTRAL</v>
      </c>
      <c r="L861" s="5" t="str">
        <f>OBV!H861</f>
        <v>BULLISH DIVERGENCE</v>
      </c>
      <c r="M861" s="7">
        <f t="shared" si="130"/>
        <v>25</v>
      </c>
      <c r="N861" s="7">
        <f t="shared" si="131"/>
        <v>100</v>
      </c>
      <c r="O861" s="7">
        <f t="shared" si="132"/>
        <v>0</v>
      </c>
      <c r="P861" s="7">
        <f t="shared" si="133"/>
        <v>66.5</v>
      </c>
      <c r="Q861" s="8">
        <f t="shared" si="134"/>
        <v>53.725000000000001</v>
      </c>
      <c r="R861" s="8">
        <f t="shared" si="135"/>
        <v>41.625</v>
      </c>
      <c r="S861" s="8">
        <f t="shared" si="136"/>
        <v>48.674999999999997</v>
      </c>
      <c r="T861" s="8">
        <f t="shared" si="137"/>
        <v>47.875</v>
      </c>
      <c r="U861" s="7">
        <f t="shared" si="138"/>
        <v>48.008333333333326</v>
      </c>
      <c r="V861" s="7">
        <f t="shared" si="139"/>
        <v>47.974999999999994</v>
      </c>
    </row>
    <row r="862" spans="1:22" ht="13.5" x14ac:dyDescent="0.25">
      <c r="A862" s="3">
        <f>RSI!A862</f>
        <v>43560</v>
      </c>
      <c r="B862" s="2">
        <f>RSI!B862</f>
        <v>56.008699999999997</v>
      </c>
      <c r="C862" s="2">
        <f>RSI!I862</f>
        <v>59.254039583965387</v>
      </c>
      <c r="D862" s="2">
        <f>MACD!E862</f>
        <v>-0.13152057536184714</v>
      </c>
      <c r="E862" s="2">
        <f>MACD!F862</f>
        <v>0.14857003842444264</v>
      </c>
      <c r="F862" s="2">
        <f>'Moving Avg'!D862</f>
        <v>54.391660000000002</v>
      </c>
      <c r="G862" s="2">
        <f>'Moving Avg'!F862</f>
        <v>54.31130499999999</v>
      </c>
      <c r="H862" s="2">
        <f>'Moving Avg'!G862</f>
        <v>55.383139999999997</v>
      </c>
      <c r="I862" s="2">
        <f>'Moving Avg'!H862</f>
        <v>54.565706499999969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  <c r="M862" s="7">
        <f t="shared" si="130"/>
        <v>25</v>
      </c>
      <c r="N862" s="7">
        <f t="shared" si="131"/>
        <v>100</v>
      </c>
      <c r="O862" s="7">
        <f t="shared" si="132"/>
        <v>0</v>
      </c>
      <c r="P862" s="7">
        <f t="shared" si="133"/>
        <v>83.5</v>
      </c>
      <c r="Q862" s="8">
        <f t="shared" si="134"/>
        <v>56.274999999999999</v>
      </c>
      <c r="R862" s="8">
        <f t="shared" si="135"/>
        <v>45.875</v>
      </c>
      <c r="S862" s="8">
        <f t="shared" si="136"/>
        <v>56.325000000000003</v>
      </c>
      <c r="T862" s="8">
        <f t="shared" si="137"/>
        <v>52.125</v>
      </c>
      <c r="U862" s="7">
        <f t="shared" si="138"/>
        <v>52.82500000000001</v>
      </c>
      <c r="V862" s="7">
        <f t="shared" si="139"/>
        <v>52.650000000000006</v>
      </c>
    </row>
    <row r="863" spans="1:22" ht="13.5" x14ac:dyDescent="0.25">
      <c r="A863" s="3">
        <f>RSI!A863</f>
        <v>43563</v>
      </c>
      <c r="B863" s="2">
        <f>RSI!B863</f>
        <v>57.660800000000002</v>
      </c>
      <c r="C863" s="2">
        <f>RSI!I863</f>
        <v>67.025623478279158</v>
      </c>
      <c r="D863" s="2">
        <f>MACD!E863</f>
        <v>-0.37330829449546599</v>
      </c>
      <c r="E863" s="2">
        <f>MACD!F863</f>
        <v>4.4194371840460919E-2</v>
      </c>
      <c r="F863" s="2">
        <f>'Moving Avg'!D863</f>
        <v>55.363459999999996</v>
      </c>
      <c r="G863" s="2">
        <f>'Moving Avg'!F863</f>
        <v>54.472625000000008</v>
      </c>
      <c r="H863" s="2">
        <f>'Moving Avg'!G863</f>
        <v>55.396097999999995</v>
      </c>
      <c r="I863" s="2">
        <f>'Moving Avg'!H863</f>
        <v>54.58774199999997</v>
      </c>
      <c r="J863" s="5" t="str">
        <f>OBV!F863</f>
        <v>BULLISH</v>
      </c>
      <c r="K863" s="5" t="str">
        <f>OBV!G863</f>
        <v>NEUTRAL</v>
      </c>
      <c r="L863" s="5" t="str">
        <f>OBV!H863</f>
        <v>CONFIRMED BULLISH</v>
      </c>
      <c r="M863" s="7">
        <f t="shared" si="130"/>
        <v>25</v>
      </c>
      <c r="N863" s="7">
        <f t="shared" si="131"/>
        <v>100</v>
      </c>
      <c r="O863" s="7">
        <f t="shared" si="132"/>
        <v>50</v>
      </c>
      <c r="P863" s="7">
        <f t="shared" si="133"/>
        <v>83.5</v>
      </c>
      <c r="Q863" s="8">
        <f t="shared" si="134"/>
        <v>63.774999999999999</v>
      </c>
      <c r="R863" s="8">
        <f t="shared" si="135"/>
        <v>63.375</v>
      </c>
      <c r="S863" s="8">
        <f t="shared" si="136"/>
        <v>68.825000000000003</v>
      </c>
      <c r="T863" s="8">
        <f t="shared" si="137"/>
        <v>64.625</v>
      </c>
      <c r="U863" s="7">
        <f t="shared" si="138"/>
        <v>65.325000000000003</v>
      </c>
      <c r="V863" s="7">
        <f t="shared" si="139"/>
        <v>65.150000000000006</v>
      </c>
    </row>
    <row r="864" spans="1:22" ht="13.5" x14ac:dyDescent="0.25">
      <c r="A864" s="3">
        <f>RSI!A864</f>
        <v>43565</v>
      </c>
      <c r="B864" s="2">
        <f>RSI!B864</f>
        <v>57.660800000000002</v>
      </c>
      <c r="C864" s="2">
        <f>RSI!I864</f>
        <v>67.025623478279158</v>
      </c>
      <c r="D864" s="2">
        <f>MACD!E864</f>
        <v>-0.59638974630106389</v>
      </c>
      <c r="E864" s="2">
        <f>MACD!F864</f>
        <v>-8.3922451787844049E-2</v>
      </c>
      <c r="F864" s="2">
        <f>'Moving Avg'!D864</f>
        <v>56.019100000000002</v>
      </c>
      <c r="G864" s="2">
        <f>'Moving Avg'!F864</f>
        <v>54.634595000000004</v>
      </c>
      <c r="H864" s="2">
        <f>'Moving Avg'!G864</f>
        <v>55.409056</v>
      </c>
      <c r="I864" s="2">
        <f>'Moving Avg'!H864</f>
        <v>54.609808499999957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  <c r="M864" s="7">
        <f t="shared" si="130"/>
        <v>25</v>
      </c>
      <c r="N864" s="7">
        <f t="shared" si="131"/>
        <v>100</v>
      </c>
      <c r="O864" s="7">
        <f t="shared" si="132"/>
        <v>50</v>
      </c>
      <c r="P864" s="7">
        <f t="shared" si="133"/>
        <v>83.5</v>
      </c>
      <c r="Q864" s="8">
        <f t="shared" si="134"/>
        <v>63.774999999999999</v>
      </c>
      <c r="R864" s="8">
        <f t="shared" si="135"/>
        <v>63.375</v>
      </c>
      <c r="S864" s="8">
        <f t="shared" si="136"/>
        <v>68.825000000000003</v>
      </c>
      <c r="T864" s="8">
        <f t="shared" si="137"/>
        <v>64.625</v>
      </c>
      <c r="U864" s="7">
        <f t="shared" si="138"/>
        <v>65.325000000000003</v>
      </c>
      <c r="V864" s="7">
        <f t="shared" si="139"/>
        <v>65.150000000000006</v>
      </c>
    </row>
    <row r="865" spans="1:22" ht="13.5" x14ac:dyDescent="0.25">
      <c r="A865" s="3">
        <f>RSI!A865</f>
        <v>43566</v>
      </c>
      <c r="B865" s="2">
        <f>RSI!B865</f>
        <v>58.302199999999999</v>
      </c>
      <c r="C865" s="2">
        <f>RSI!I865</f>
        <v>69.633470613605809</v>
      </c>
      <c r="D865" s="2">
        <f>MACD!E865</f>
        <v>-0.84788786670372929</v>
      </c>
      <c r="E865" s="2">
        <f>MACD!F865</f>
        <v>-0.23671553477102109</v>
      </c>
      <c r="F865" s="2">
        <f>'Moving Avg'!D865</f>
        <v>56.803019999999989</v>
      </c>
      <c r="G865" s="2">
        <f>'Moving Avg'!F865</f>
        <v>54.828635000000006</v>
      </c>
      <c r="H865" s="2">
        <f>'Moving Avg'!G865</f>
        <v>55.469048000000001</v>
      </c>
      <c r="I865" s="2">
        <f>'Moving Avg'!H865</f>
        <v>54.635050999999955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  <c r="M865" s="7">
        <f t="shared" si="130"/>
        <v>25</v>
      </c>
      <c r="N865" s="7">
        <f t="shared" si="131"/>
        <v>100</v>
      </c>
      <c r="O865" s="7">
        <f t="shared" si="132"/>
        <v>50</v>
      </c>
      <c r="P865" s="7">
        <f t="shared" si="133"/>
        <v>83.5</v>
      </c>
      <c r="Q865" s="8">
        <f t="shared" si="134"/>
        <v>63.774999999999999</v>
      </c>
      <c r="R865" s="8">
        <f t="shared" si="135"/>
        <v>63.375</v>
      </c>
      <c r="S865" s="8">
        <f t="shared" si="136"/>
        <v>68.825000000000003</v>
      </c>
      <c r="T865" s="8">
        <f t="shared" si="137"/>
        <v>64.625</v>
      </c>
      <c r="U865" s="7">
        <f t="shared" si="138"/>
        <v>65.325000000000003</v>
      </c>
      <c r="V865" s="7">
        <f t="shared" si="139"/>
        <v>65.150000000000006</v>
      </c>
    </row>
    <row r="866" spans="1:22" ht="13.5" x14ac:dyDescent="0.25">
      <c r="A866" s="3">
        <f>RSI!A866</f>
        <v>43567</v>
      </c>
      <c r="B866" s="2">
        <f>RSI!B866</f>
        <v>58.302199999999999</v>
      </c>
      <c r="C866" s="2">
        <f>RSI!I866</f>
        <v>69.633470613605809</v>
      </c>
      <c r="D866" s="2">
        <f>MACD!E866</f>
        <v>-1.0784936548630384</v>
      </c>
      <c r="E866" s="2">
        <f>MACD!F866</f>
        <v>-0.40507115878942457</v>
      </c>
      <c r="F866" s="2">
        <f>'Moving Avg'!D866</f>
        <v>57.586940000000006</v>
      </c>
      <c r="G866" s="2">
        <f>'Moving Avg'!F866</f>
        <v>55.068025000000013</v>
      </c>
      <c r="H866" s="2">
        <f>'Moving Avg'!G866</f>
        <v>55.546664</v>
      </c>
      <c r="I866" s="2">
        <f>'Moving Avg'!H866</f>
        <v>54.660293499999959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  <c r="M866" s="7">
        <f t="shared" si="130"/>
        <v>25</v>
      </c>
      <c r="N866" s="7">
        <f t="shared" si="131"/>
        <v>100</v>
      </c>
      <c r="O866" s="7">
        <f t="shared" si="132"/>
        <v>50</v>
      </c>
      <c r="P866" s="7">
        <f t="shared" si="133"/>
        <v>83.5</v>
      </c>
      <c r="Q866" s="8">
        <f t="shared" si="134"/>
        <v>63.774999999999999</v>
      </c>
      <c r="R866" s="8">
        <f t="shared" si="135"/>
        <v>63.375</v>
      </c>
      <c r="S866" s="8">
        <f t="shared" si="136"/>
        <v>68.825000000000003</v>
      </c>
      <c r="T866" s="8">
        <f t="shared" si="137"/>
        <v>64.625</v>
      </c>
      <c r="U866" s="7">
        <f t="shared" si="138"/>
        <v>65.325000000000003</v>
      </c>
      <c r="V866" s="7">
        <f t="shared" si="139"/>
        <v>65.150000000000006</v>
      </c>
    </row>
    <row r="867" spans="1:22" ht="13.5" x14ac:dyDescent="0.25">
      <c r="A867" s="3">
        <f>RSI!A867</f>
        <v>43570</v>
      </c>
      <c r="B867" s="2">
        <f>RSI!B867</f>
        <v>58.950099999999999</v>
      </c>
      <c r="C867" s="2">
        <f>RSI!I867</f>
        <v>72.208411698270453</v>
      </c>
      <c r="D867" s="2">
        <f>MACD!E867</f>
        <v>-1.3390213389780214</v>
      </c>
      <c r="E867" s="2">
        <f>MACD!F867</f>
        <v>-0.59186119482714394</v>
      </c>
      <c r="F867" s="2">
        <f>'Moving Avg'!D867</f>
        <v>58.175220000000003</v>
      </c>
      <c r="G867" s="2">
        <f>'Moving Avg'!F867</f>
        <v>55.33981</v>
      </c>
      <c r="H867" s="2">
        <f>'Moving Avg'!G867</f>
        <v>55.634646000000004</v>
      </c>
      <c r="I867" s="2">
        <f>'Moving Avg'!H867</f>
        <v>54.688775499999956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  <c r="M867" s="7">
        <f t="shared" si="130"/>
        <v>0</v>
      </c>
      <c r="N867" s="7">
        <f t="shared" si="131"/>
        <v>100</v>
      </c>
      <c r="O867" s="7">
        <f t="shared" si="132"/>
        <v>50</v>
      </c>
      <c r="P867" s="7">
        <f t="shared" si="133"/>
        <v>83.5</v>
      </c>
      <c r="Q867" s="8">
        <f t="shared" si="134"/>
        <v>55.024999999999999</v>
      </c>
      <c r="R867" s="8">
        <f t="shared" si="135"/>
        <v>58.375</v>
      </c>
      <c r="S867" s="8">
        <f t="shared" si="136"/>
        <v>65.075000000000003</v>
      </c>
      <c r="T867" s="8">
        <f t="shared" si="137"/>
        <v>58.375</v>
      </c>
      <c r="U867" s="7">
        <f t="shared" si="138"/>
        <v>59.491666666666674</v>
      </c>
      <c r="V867" s="7">
        <f t="shared" si="139"/>
        <v>59.212500000000006</v>
      </c>
    </row>
    <row r="868" spans="1:22" ht="13.5" x14ac:dyDescent="0.25">
      <c r="A868" s="3">
        <f>RSI!A868</f>
        <v>43571</v>
      </c>
      <c r="B868" s="2">
        <f>RSI!B868</f>
        <v>57.207299999999996</v>
      </c>
      <c r="C868" s="2">
        <f>RSI!I868</f>
        <v>57.968995938242756</v>
      </c>
      <c r="D868" s="2">
        <f>MACD!E868</f>
        <v>-1.7004869451766211</v>
      </c>
      <c r="E868" s="2">
        <f>MACD!F868</f>
        <v>-0.81358634489703952</v>
      </c>
      <c r="F868" s="2">
        <f>'Moving Avg'!D868</f>
        <v>58.084519999999998</v>
      </c>
      <c r="G868" s="2">
        <f>'Moving Avg'!F868</f>
        <v>55.479105000000004</v>
      </c>
      <c r="H868" s="2">
        <f>'Moving Avg'!G868</f>
        <v>55.664448</v>
      </c>
      <c r="I868" s="2">
        <f>'Moving Avg'!H868</f>
        <v>54.708543499999969</v>
      </c>
      <c r="J868" s="5" t="str">
        <f>OBV!F868</f>
        <v>BEARISH</v>
      </c>
      <c r="K868" s="5" t="str">
        <f>OBV!G868</f>
        <v>NEUTRAL</v>
      </c>
      <c r="L868" s="5" t="str">
        <f>OBV!H868</f>
        <v>CONFIRMED BEARISH</v>
      </c>
      <c r="M868" s="7">
        <f t="shared" si="130"/>
        <v>25</v>
      </c>
      <c r="N868" s="7">
        <f t="shared" si="131"/>
        <v>100</v>
      </c>
      <c r="O868" s="7">
        <f t="shared" si="132"/>
        <v>50</v>
      </c>
      <c r="P868" s="7">
        <f t="shared" si="133"/>
        <v>16.5</v>
      </c>
      <c r="Q868" s="8">
        <f t="shared" si="134"/>
        <v>53.725000000000001</v>
      </c>
      <c r="R868" s="8">
        <f t="shared" si="135"/>
        <v>46.625</v>
      </c>
      <c r="S868" s="8">
        <f t="shared" si="136"/>
        <v>38.674999999999997</v>
      </c>
      <c r="T868" s="8">
        <f t="shared" si="137"/>
        <v>47.875</v>
      </c>
      <c r="U868" s="7">
        <f t="shared" si="138"/>
        <v>46.341666666666661</v>
      </c>
      <c r="V868" s="7">
        <f t="shared" si="139"/>
        <v>46.724999999999994</v>
      </c>
    </row>
    <row r="869" spans="1:22" ht="13.5" x14ac:dyDescent="0.25">
      <c r="A869" s="3">
        <f>RSI!A869</f>
        <v>43572</v>
      </c>
      <c r="B869" s="2">
        <f>RSI!B869</f>
        <v>55.496899999999997</v>
      </c>
      <c r="C869" s="2">
        <f>RSI!I869</f>
        <v>47.970904476216212</v>
      </c>
      <c r="D869" s="2">
        <f>MACD!E869</f>
        <v>-1.6446165574954392</v>
      </c>
      <c r="E869" s="2">
        <f>MACD!F869</f>
        <v>-0.97979238741671959</v>
      </c>
      <c r="F869" s="2">
        <f>'Moving Avg'!D869</f>
        <v>57.651739999999997</v>
      </c>
      <c r="G869" s="2">
        <f>'Moving Avg'!F869</f>
        <v>55.536115000000009</v>
      </c>
      <c r="H869" s="2">
        <f>'Moving Avg'!G869</f>
        <v>55.632832000000001</v>
      </c>
      <c r="I869" s="2">
        <f>'Moving Avg'!H869</f>
        <v>54.719602499999972</v>
      </c>
      <c r="J869" s="5" t="str">
        <f>OBV!F869</f>
        <v>BEARISH</v>
      </c>
      <c r="K869" s="5" t="str">
        <f>OBV!G869</f>
        <v>NEUTRAL</v>
      </c>
      <c r="L869" s="5" t="str">
        <f>OBV!H869</f>
        <v>CONFIRMED BEARISH</v>
      </c>
      <c r="M869" s="7">
        <f t="shared" si="130"/>
        <v>25</v>
      </c>
      <c r="N869" s="7">
        <f t="shared" si="131"/>
        <v>100</v>
      </c>
      <c r="O869" s="7">
        <f t="shared" si="132"/>
        <v>50</v>
      </c>
      <c r="P869" s="7">
        <f t="shared" si="133"/>
        <v>16.5</v>
      </c>
      <c r="Q869" s="8">
        <f t="shared" si="134"/>
        <v>53.725000000000001</v>
      </c>
      <c r="R869" s="8">
        <f t="shared" si="135"/>
        <v>46.625</v>
      </c>
      <c r="S869" s="8">
        <f t="shared" si="136"/>
        <v>38.674999999999997</v>
      </c>
      <c r="T869" s="8">
        <f t="shared" si="137"/>
        <v>47.875</v>
      </c>
      <c r="U869" s="7">
        <f t="shared" si="138"/>
        <v>46.341666666666661</v>
      </c>
      <c r="V869" s="7">
        <f t="shared" si="139"/>
        <v>46.724999999999994</v>
      </c>
    </row>
    <row r="870" spans="1:22" ht="13.5" x14ac:dyDescent="0.25">
      <c r="A870" s="3">
        <f>RSI!A870</f>
        <v>43573</v>
      </c>
      <c r="B870" s="2">
        <f>RSI!B870</f>
        <v>58.302199999999999</v>
      </c>
      <c r="C870" s="2">
        <f>RSI!I870</f>
        <v>60.119975068490589</v>
      </c>
      <c r="D870" s="2">
        <f>MACD!E870</f>
        <v>-1.802599968201136</v>
      </c>
      <c r="E870" s="2">
        <f>MACD!F870</f>
        <v>-1.144353903573603</v>
      </c>
      <c r="F870" s="2">
        <f>'Moving Avg'!D870</f>
        <v>57.651739999999997</v>
      </c>
      <c r="G870" s="2">
        <f>'Moving Avg'!F870</f>
        <v>55.733390000000007</v>
      </c>
      <c r="H870" s="2">
        <f>'Moving Avg'!G870</f>
        <v>55.657321999999994</v>
      </c>
      <c r="I870" s="2">
        <f>'Moving Avg'!H870</f>
        <v>54.736883499999976</v>
      </c>
      <c r="J870" s="5" t="str">
        <f>OBV!F870</f>
        <v>BEARISH</v>
      </c>
      <c r="K870" s="5" t="str">
        <f>OBV!G870</f>
        <v>NEUTRAL</v>
      </c>
      <c r="L870" s="5" t="str">
        <f>OBV!H870</f>
        <v>NEUTRAL</v>
      </c>
      <c r="M870" s="7">
        <f t="shared" si="130"/>
        <v>25</v>
      </c>
      <c r="N870" s="7">
        <f t="shared" si="131"/>
        <v>100</v>
      </c>
      <c r="O870" s="7">
        <f t="shared" si="132"/>
        <v>50</v>
      </c>
      <c r="P870" s="7">
        <f t="shared" si="133"/>
        <v>16.5</v>
      </c>
      <c r="Q870" s="8">
        <f t="shared" si="134"/>
        <v>53.725000000000001</v>
      </c>
      <c r="R870" s="8">
        <f t="shared" si="135"/>
        <v>46.625</v>
      </c>
      <c r="S870" s="8">
        <f t="shared" si="136"/>
        <v>38.674999999999997</v>
      </c>
      <c r="T870" s="8">
        <f t="shared" si="137"/>
        <v>47.875</v>
      </c>
      <c r="U870" s="7">
        <f t="shared" si="138"/>
        <v>46.341666666666661</v>
      </c>
      <c r="V870" s="7">
        <f t="shared" si="139"/>
        <v>46.724999999999994</v>
      </c>
    </row>
    <row r="871" spans="1:22" ht="13.5" x14ac:dyDescent="0.25">
      <c r="A871" s="3">
        <f>RSI!A871</f>
        <v>43574</v>
      </c>
      <c r="B871" s="2">
        <f>RSI!B871</f>
        <v>58.302199999999999</v>
      </c>
      <c r="C871" s="2">
        <f>RSI!I871</f>
        <v>60.119975068490589</v>
      </c>
      <c r="D871" s="2">
        <f>MACD!E871</f>
        <v>-1.9505015011676861</v>
      </c>
      <c r="E871" s="2">
        <f>MACD!F871</f>
        <v>-1.3055834230924197</v>
      </c>
      <c r="F871" s="2">
        <f>'Moving Avg'!D871</f>
        <v>57.651739999999997</v>
      </c>
      <c r="G871" s="2">
        <f>'Moving Avg'!F871</f>
        <v>55.930665000000012</v>
      </c>
      <c r="H871" s="2">
        <f>'Moving Avg'!G871</f>
        <v>55.681812000000001</v>
      </c>
      <c r="I871" s="2">
        <f>'Moving Avg'!H871</f>
        <v>54.754164499999973</v>
      </c>
      <c r="J871" s="5" t="str">
        <f>OBV!F871</f>
        <v>BEARISH</v>
      </c>
      <c r="K871" s="5" t="str">
        <f>OBV!G871</f>
        <v>NEUTRAL</v>
      </c>
      <c r="L871" s="5" t="str">
        <f>OBV!H871</f>
        <v>NEUTRAL</v>
      </c>
      <c r="M871" s="7">
        <f t="shared" si="130"/>
        <v>25</v>
      </c>
      <c r="N871" s="7">
        <f t="shared" si="131"/>
        <v>100</v>
      </c>
      <c r="O871" s="7">
        <f t="shared" si="132"/>
        <v>50</v>
      </c>
      <c r="P871" s="7">
        <f t="shared" si="133"/>
        <v>16.5</v>
      </c>
      <c r="Q871" s="8">
        <f t="shared" si="134"/>
        <v>53.725000000000001</v>
      </c>
      <c r="R871" s="8">
        <f t="shared" si="135"/>
        <v>46.625</v>
      </c>
      <c r="S871" s="8">
        <f t="shared" si="136"/>
        <v>38.674999999999997</v>
      </c>
      <c r="T871" s="8">
        <f t="shared" si="137"/>
        <v>47.875</v>
      </c>
      <c r="U871" s="7">
        <f t="shared" si="138"/>
        <v>46.341666666666661</v>
      </c>
      <c r="V871" s="7">
        <f t="shared" si="139"/>
        <v>46.724999999999994</v>
      </c>
    </row>
    <row r="872" spans="1:22" ht="13.5" x14ac:dyDescent="0.25">
      <c r="A872" s="3">
        <f>RSI!A872</f>
        <v>43577</v>
      </c>
      <c r="B872" s="2">
        <f>RSI!B872</f>
        <v>57.084200000000003</v>
      </c>
      <c r="C872" s="2">
        <f>RSI!I872</f>
        <v>53.794775636970101</v>
      </c>
      <c r="D872" s="2">
        <f>MACD!E872</f>
        <v>-1.7484271865270316</v>
      </c>
      <c r="E872" s="2">
        <f>MACD!F872</f>
        <v>-1.3941521757793423</v>
      </c>
      <c r="F872" s="2">
        <f>'Moving Avg'!D872</f>
        <v>57.278559999999992</v>
      </c>
      <c r="G872" s="2">
        <f>'Moving Avg'!F872</f>
        <v>56.067039999999999</v>
      </c>
      <c r="H872" s="2">
        <f>'Moving Avg'!G872</f>
        <v>55.681941999999992</v>
      </c>
      <c r="I872" s="2">
        <f>'Moving Avg'!H872</f>
        <v>54.765355499999963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  <c r="M872" s="7">
        <f t="shared" si="130"/>
        <v>25</v>
      </c>
      <c r="N872" s="7">
        <f t="shared" si="131"/>
        <v>100</v>
      </c>
      <c r="O872" s="7">
        <f t="shared" si="132"/>
        <v>50</v>
      </c>
      <c r="P872" s="7">
        <f t="shared" si="133"/>
        <v>16.5</v>
      </c>
      <c r="Q872" s="8">
        <f t="shared" si="134"/>
        <v>53.725000000000001</v>
      </c>
      <c r="R872" s="8">
        <f t="shared" si="135"/>
        <v>46.625</v>
      </c>
      <c r="S872" s="8">
        <f t="shared" si="136"/>
        <v>38.674999999999997</v>
      </c>
      <c r="T872" s="8">
        <f t="shared" si="137"/>
        <v>47.875</v>
      </c>
      <c r="U872" s="7">
        <f t="shared" si="138"/>
        <v>46.341666666666661</v>
      </c>
      <c r="V872" s="7">
        <f t="shared" si="139"/>
        <v>46.724999999999994</v>
      </c>
    </row>
    <row r="873" spans="1:22" ht="13.5" x14ac:dyDescent="0.25">
      <c r="A873" s="3">
        <f>RSI!A873</f>
        <v>43578</v>
      </c>
      <c r="B873" s="2">
        <f>RSI!B873</f>
        <v>58.438299999999998</v>
      </c>
      <c r="C873" s="2">
        <f>RSI!I873</f>
        <v>58.963822444082432</v>
      </c>
      <c r="D873" s="2">
        <f>MACD!E873</f>
        <v>-1.4285726415917352</v>
      </c>
      <c r="E873" s="2">
        <f>MACD!F873</f>
        <v>-1.401036268941821</v>
      </c>
      <c r="F873" s="2">
        <f>'Moving Avg'!D873</f>
        <v>57.524759999999993</v>
      </c>
      <c r="G873" s="2">
        <f>'Moving Avg'!F873</f>
        <v>56.267884999999993</v>
      </c>
      <c r="H873" s="2">
        <f>'Moving Avg'!G873</f>
        <v>55.645661999999994</v>
      </c>
      <c r="I873" s="2">
        <f>'Moving Avg'!H873</f>
        <v>54.783316999999954</v>
      </c>
      <c r="J873" s="5" t="str">
        <f>OBV!F873</f>
        <v>BEARISH</v>
      </c>
      <c r="K873" s="5" t="str">
        <f>OBV!G873</f>
        <v>NEUTRAL</v>
      </c>
      <c r="L873" s="5" t="str">
        <f>OBV!H873</f>
        <v>BEARISH DIVERGENCE</v>
      </c>
      <c r="M873" s="7">
        <f t="shared" si="130"/>
        <v>25</v>
      </c>
      <c r="N873" s="7">
        <f t="shared" si="131"/>
        <v>100</v>
      </c>
      <c r="O873" s="7">
        <f t="shared" si="132"/>
        <v>50</v>
      </c>
      <c r="P873" s="7">
        <f t="shared" si="133"/>
        <v>16.5</v>
      </c>
      <c r="Q873" s="8">
        <f t="shared" si="134"/>
        <v>53.725000000000001</v>
      </c>
      <c r="R873" s="8">
        <f t="shared" si="135"/>
        <v>46.625</v>
      </c>
      <c r="S873" s="8">
        <f t="shared" si="136"/>
        <v>38.674999999999997</v>
      </c>
      <c r="T873" s="8">
        <f t="shared" si="137"/>
        <v>47.875</v>
      </c>
      <c r="U873" s="7">
        <f t="shared" si="138"/>
        <v>46.341666666666661</v>
      </c>
      <c r="V873" s="7">
        <f t="shared" si="139"/>
        <v>46.724999999999994</v>
      </c>
    </row>
    <row r="874" spans="1:22" ht="13.5" x14ac:dyDescent="0.25">
      <c r="A874" s="3">
        <f>RSI!A874</f>
        <v>43579</v>
      </c>
      <c r="B874" s="2">
        <f>RSI!B874</f>
        <v>59.921900000000001</v>
      </c>
      <c r="C874" s="2">
        <f>RSI!I874</f>
        <v>63.748922965586083</v>
      </c>
      <c r="D874" s="2">
        <f>MACD!E874</f>
        <v>-1.2804510164533554</v>
      </c>
      <c r="E874" s="2">
        <f>MACD!F874</f>
        <v>-1.3769192184441279</v>
      </c>
      <c r="F874" s="2">
        <f>'Moving Avg'!D874</f>
        <v>58.409760000000006</v>
      </c>
      <c r="G874" s="2">
        <f>'Moving Avg'!F874</f>
        <v>56.543229999999994</v>
      </c>
      <c r="H874" s="2">
        <f>'Moving Avg'!G874</f>
        <v>55.639183999999986</v>
      </c>
      <c r="I874" s="2">
        <f>'Moving Avg'!H874</f>
        <v>54.808696499999954</v>
      </c>
      <c r="J874" s="5" t="str">
        <f>OBV!F874</f>
        <v>NEUTRAL</v>
      </c>
      <c r="K874" s="5" t="str">
        <f>OBV!G874</f>
        <v>NEUTRAL</v>
      </c>
      <c r="L874" s="5" t="str">
        <f>OBV!H874</f>
        <v>NEUTRAL</v>
      </c>
      <c r="M874" s="7">
        <f t="shared" si="130"/>
        <v>25</v>
      </c>
      <c r="N874" s="7">
        <f t="shared" si="131"/>
        <v>0</v>
      </c>
      <c r="O874" s="7">
        <f t="shared" si="132"/>
        <v>50</v>
      </c>
      <c r="P874" s="7">
        <f t="shared" si="133"/>
        <v>33</v>
      </c>
      <c r="Q874" s="8">
        <f t="shared" si="134"/>
        <v>21.2</v>
      </c>
      <c r="R874" s="8">
        <f t="shared" si="135"/>
        <v>30.75</v>
      </c>
      <c r="S874" s="8">
        <f t="shared" si="136"/>
        <v>31.1</v>
      </c>
      <c r="T874" s="8">
        <f t="shared" si="137"/>
        <v>27</v>
      </c>
      <c r="U874" s="7">
        <f t="shared" si="138"/>
        <v>27.683333333333337</v>
      </c>
      <c r="V874" s="7">
        <f t="shared" si="139"/>
        <v>27.512500000000003</v>
      </c>
    </row>
    <row r="875" spans="1:22" ht="13.5" x14ac:dyDescent="0.25">
      <c r="A875" s="3">
        <f>RSI!A875</f>
        <v>43580</v>
      </c>
      <c r="B875" s="2">
        <f>RSI!B875</f>
        <v>59.921900000000001</v>
      </c>
      <c r="C875" s="2">
        <f>RSI!I875</f>
        <v>63.748922965586083</v>
      </c>
      <c r="D875" s="2">
        <f>MACD!E875</f>
        <v>-1.0768998740634146</v>
      </c>
      <c r="E875" s="2">
        <f>MACD!F875</f>
        <v>-1.3169153495679853</v>
      </c>
      <c r="F875" s="2">
        <f>'Moving Avg'!D875</f>
        <v>58.733699999999999</v>
      </c>
      <c r="G875" s="2">
        <f>'Moving Avg'!F875</f>
        <v>56.818255000000001</v>
      </c>
      <c r="H875" s="2">
        <f>'Moving Avg'!G875</f>
        <v>55.686867999999983</v>
      </c>
      <c r="I875" s="2">
        <f>'Moving Avg'!H875</f>
        <v>54.834075999999953</v>
      </c>
      <c r="J875" s="5" t="str">
        <f>OBV!F875</f>
        <v>BEARISH</v>
      </c>
      <c r="K875" s="5" t="str">
        <f>OBV!G875</f>
        <v>NEUTRAL</v>
      </c>
      <c r="L875" s="5" t="str">
        <f>OBV!H875</f>
        <v>BEARISH DIVERGENCE</v>
      </c>
      <c r="M875" s="7">
        <f t="shared" si="130"/>
        <v>25</v>
      </c>
      <c r="N875" s="7">
        <f t="shared" si="131"/>
        <v>0</v>
      </c>
      <c r="O875" s="7">
        <f t="shared" si="132"/>
        <v>50</v>
      </c>
      <c r="P875" s="7">
        <f t="shared" si="133"/>
        <v>16.5</v>
      </c>
      <c r="Q875" s="8">
        <f t="shared" si="134"/>
        <v>18.725000000000001</v>
      </c>
      <c r="R875" s="8">
        <f t="shared" si="135"/>
        <v>26.625</v>
      </c>
      <c r="S875" s="8">
        <f t="shared" si="136"/>
        <v>23.675000000000001</v>
      </c>
      <c r="T875" s="8">
        <f t="shared" si="137"/>
        <v>22.875</v>
      </c>
      <c r="U875" s="7">
        <f t="shared" si="138"/>
        <v>23.008333333333336</v>
      </c>
      <c r="V875" s="7">
        <f t="shared" si="139"/>
        <v>22.975000000000001</v>
      </c>
    </row>
    <row r="876" spans="1:22" ht="13.5" x14ac:dyDescent="0.25">
      <c r="A876" s="3">
        <f>RSI!A876</f>
        <v>43581</v>
      </c>
      <c r="B876" s="2">
        <f>RSI!B876</f>
        <v>59.921900000000001</v>
      </c>
      <c r="C876" s="2">
        <f>RSI!I876</f>
        <v>63.74892296558609</v>
      </c>
      <c r="D876" s="2">
        <f>MACD!E876</f>
        <v>-0.92360823972299499</v>
      </c>
      <c r="E876" s="2">
        <f>MACD!F876</f>
        <v>-1.2382539275989872</v>
      </c>
      <c r="F876" s="2">
        <f>'Moving Avg'!D876</f>
        <v>59.057640000000006</v>
      </c>
      <c r="G876" s="2">
        <f>'Moving Avg'!F876</f>
        <v>57.092955000000003</v>
      </c>
      <c r="H876" s="2">
        <f>'Moving Avg'!G876</f>
        <v>55.786251999999983</v>
      </c>
      <c r="I876" s="2">
        <f>'Moving Avg'!H876</f>
        <v>54.859455499999932</v>
      </c>
      <c r="J876" s="5" t="str">
        <f>OBV!F876</f>
        <v>BEARISH</v>
      </c>
      <c r="K876" s="5" t="str">
        <f>OBV!G876</f>
        <v>NEUTRAL</v>
      </c>
      <c r="L876" s="5" t="str">
        <f>OBV!H876</f>
        <v>BEARISH DIVERGENCE</v>
      </c>
      <c r="M876" s="7">
        <f t="shared" si="130"/>
        <v>25</v>
      </c>
      <c r="N876" s="7">
        <f t="shared" si="131"/>
        <v>0</v>
      </c>
      <c r="O876" s="7">
        <f t="shared" si="132"/>
        <v>50</v>
      </c>
      <c r="P876" s="7">
        <f t="shared" si="133"/>
        <v>16.5</v>
      </c>
      <c r="Q876" s="8">
        <f t="shared" si="134"/>
        <v>18.725000000000001</v>
      </c>
      <c r="R876" s="8">
        <f t="shared" si="135"/>
        <v>26.625</v>
      </c>
      <c r="S876" s="8">
        <f t="shared" si="136"/>
        <v>23.675000000000001</v>
      </c>
      <c r="T876" s="8">
        <f t="shared" si="137"/>
        <v>22.875</v>
      </c>
      <c r="U876" s="7">
        <f t="shared" si="138"/>
        <v>23.008333333333336</v>
      </c>
      <c r="V876" s="7">
        <f t="shared" si="139"/>
        <v>22.975000000000001</v>
      </c>
    </row>
    <row r="877" spans="1:22" ht="13.5" x14ac:dyDescent="0.25">
      <c r="A877" s="3">
        <f>RSI!A877</f>
        <v>43584</v>
      </c>
      <c r="B877" s="2">
        <f>RSI!B877</f>
        <v>59.857100000000003</v>
      </c>
      <c r="C877" s="2">
        <f>RSI!I877</f>
        <v>63.345969049465452</v>
      </c>
      <c r="D877" s="2">
        <f>MACD!E877</f>
        <v>-0.70696370296371214</v>
      </c>
      <c r="E877" s="2">
        <f>MACD!F877</f>
        <v>-1.1319958826719323</v>
      </c>
      <c r="F877" s="2">
        <f>'Moving Avg'!D877</f>
        <v>59.612220000000001</v>
      </c>
      <c r="G877" s="2">
        <f>'Moving Avg'!F877</f>
        <v>57.364414999999994</v>
      </c>
      <c r="H877" s="2">
        <f>'Moving Avg'!G877</f>
        <v>55.893409999999989</v>
      </c>
      <c r="I877" s="2">
        <f>'Moving Avg'!H877</f>
        <v>54.884510999999939</v>
      </c>
      <c r="J877" s="5" t="str">
        <f>OBV!F877</f>
        <v>BEARISH</v>
      </c>
      <c r="K877" s="5" t="str">
        <f>OBV!G877</f>
        <v>NEUTRAL</v>
      </c>
      <c r="L877" s="5" t="str">
        <f>OBV!H877</f>
        <v>BEARISH DIVERGENCE</v>
      </c>
      <c r="M877" s="7">
        <f t="shared" si="130"/>
        <v>25</v>
      </c>
      <c r="N877" s="7">
        <f t="shared" si="131"/>
        <v>0</v>
      </c>
      <c r="O877" s="7">
        <f t="shared" si="132"/>
        <v>50</v>
      </c>
      <c r="P877" s="7">
        <f t="shared" si="133"/>
        <v>16.5</v>
      </c>
      <c r="Q877" s="8">
        <f t="shared" si="134"/>
        <v>18.725000000000001</v>
      </c>
      <c r="R877" s="8">
        <f t="shared" si="135"/>
        <v>26.625</v>
      </c>
      <c r="S877" s="8">
        <f t="shared" si="136"/>
        <v>23.675000000000001</v>
      </c>
      <c r="T877" s="8">
        <f t="shared" si="137"/>
        <v>22.875</v>
      </c>
      <c r="U877" s="7">
        <f t="shared" si="138"/>
        <v>23.008333333333336</v>
      </c>
      <c r="V877" s="7">
        <f t="shared" si="139"/>
        <v>22.975000000000001</v>
      </c>
    </row>
    <row r="878" spans="1:22" ht="13.5" x14ac:dyDescent="0.25">
      <c r="A878" s="3">
        <f>RSI!A878</f>
        <v>43585</v>
      </c>
      <c r="B878" s="2">
        <f>RSI!B878</f>
        <v>59.831200000000003</v>
      </c>
      <c r="C878" s="2">
        <f>RSI!I878</f>
        <v>63.174086833690417</v>
      </c>
      <c r="D878" s="2">
        <f>MACD!E878</f>
        <v>-0.80571212911569035</v>
      </c>
      <c r="E878" s="2">
        <f>MACD!F878</f>
        <v>-1.0667391319606838</v>
      </c>
      <c r="F878" s="2">
        <f>'Moving Avg'!D878</f>
        <v>59.890799999999999</v>
      </c>
      <c r="G878" s="2">
        <f>'Moving Avg'!F878</f>
        <v>57.715885</v>
      </c>
      <c r="H878" s="2">
        <f>'Moving Avg'!G878</f>
        <v>56.001605999999995</v>
      </c>
      <c r="I878" s="2">
        <f>'Moving Avg'!H878</f>
        <v>54.90943699999994</v>
      </c>
      <c r="J878" s="5" t="str">
        <f>OBV!F878</f>
        <v>BEARISH</v>
      </c>
      <c r="K878" s="5" t="str">
        <f>OBV!G878</f>
        <v>NEUTRAL</v>
      </c>
      <c r="L878" s="5" t="str">
        <f>OBV!H878</f>
        <v>BEARISH DIVERGENCE</v>
      </c>
      <c r="M878" s="7">
        <f t="shared" si="130"/>
        <v>25</v>
      </c>
      <c r="N878" s="7">
        <f t="shared" si="131"/>
        <v>0</v>
      </c>
      <c r="O878" s="7">
        <f t="shared" si="132"/>
        <v>50</v>
      </c>
      <c r="P878" s="7">
        <f t="shared" si="133"/>
        <v>16.5</v>
      </c>
      <c r="Q878" s="8">
        <f t="shared" si="134"/>
        <v>18.725000000000001</v>
      </c>
      <c r="R878" s="8">
        <f t="shared" si="135"/>
        <v>26.625</v>
      </c>
      <c r="S878" s="8">
        <f t="shared" si="136"/>
        <v>23.675000000000001</v>
      </c>
      <c r="T878" s="8">
        <f t="shared" si="137"/>
        <v>22.875</v>
      </c>
      <c r="U878" s="7">
        <f t="shared" si="138"/>
        <v>23.008333333333336</v>
      </c>
      <c r="V878" s="7">
        <f t="shared" si="139"/>
        <v>22.975000000000001</v>
      </c>
    </row>
    <row r="879" spans="1:22" ht="13.5" x14ac:dyDescent="0.25">
      <c r="A879" s="3">
        <f>RSI!A879</f>
        <v>43587</v>
      </c>
      <c r="B879" s="2">
        <f>RSI!B879</f>
        <v>59.831200000000003</v>
      </c>
      <c r="C879" s="2">
        <f>RSI!I879</f>
        <v>63.174086833690417</v>
      </c>
      <c r="D879" s="2">
        <f>MACD!E879</f>
        <v>-1.1669376808972629</v>
      </c>
      <c r="E879" s="2">
        <f>MACD!F879</f>
        <v>-1.0867788417479998</v>
      </c>
      <c r="F879" s="2">
        <f>'Moving Avg'!D879</f>
        <v>59.872659999999996</v>
      </c>
      <c r="G879" s="2">
        <f>'Moving Avg'!F879</f>
        <v>57.988315000000014</v>
      </c>
      <c r="H879" s="2">
        <f>'Moving Avg'!G879</f>
        <v>56.109801999999988</v>
      </c>
      <c r="I879" s="2">
        <f>'Moving Avg'!H879</f>
        <v>54.934362999999948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25</v>
      </c>
      <c r="N879" s="7">
        <f t="shared" si="131"/>
        <v>100</v>
      </c>
      <c r="O879" s="7">
        <f t="shared" si="132"/>
        <v>50</v>
      </c>
      <c r="P879" s="7">
        <f t="shared" si="133"/>
        <v>16.5</v>
      </c>
      <c r="Q879" s="8">
        <f t="shared" si="134"/>
        <v>53.725000000000001</v>
      </c>
      <c r="R879" s="8">
        <f t="shared" si="135"/>
        <v>46.625</v>
      </c>
      <c r="S879" s="8">
        <f t="shared" si="136"/>
        <v>38.674999999999997</v>
      </c>
      <c r="T879" s="8">
        <f t="shared" si="137"/>
        <v>47.875</v>
      </c>
      <c r="U879" s="7">
        <f t="shared" si="138"/>
        <v>46.341666666666661</v>
      </c>
      <c r="V879" s="7">
        <f t="shared" si="139"/>
        <v>46.724999999999994</v>
      </c>
    </row>
    <row r="880" spans="1:22" ht="13.5" x14ac:dyDescent="0.25">
      <c r="A880" s="3">
        <f>RSI!A880</f>
        <v>43588</v>
      </c>
      <c r="B880" s="2">
        <f>RSI!B880</f>
        <v>58.308700000000002</v>
      </c>
      <c r="C880" s="2">
        <f>RSI!I880</f>
        <v>53.312095496878001</v>
      </c>
      <c r="D880" s="2">
        <f>MACD!E880</f>
        <v>-0.94168205701220131</v>
      </c>
      <c r="E880" s="2">
        <f>MACD!F880</f>
        <v>-1.0577594848008403</v>
      </c>
      <c r="F880" s="2">
        <f>'Moving Avg'!D880</f>
        <v>59.550019999999996</v>
      </c>
      <c r="G880" s="2">
        <f>'Moving Avg'!F880</f>
        <v>58.184620000000017</v>
      </c>
      <c r="H880" s="2">
        <f>'Moving Avg'!G880</f>
        <v>56.213461999999993</v>
      </c>
      <c r="I880" s="2">
        <f>'Moving Avg'!H880</f>
        <v>54.951676499999948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25</v>
      </c>
      <c r="N880" s="7">
        <f t="shared" si="131"/>
        <v>0</v>
      </c>
      <c r="O880" s="7">
        <f t="shared" si="132"/>
        <v>50</v>
      </c>
      <c r="P880" s="7">
        <f t="shared" si="133"/>
        <v>16.5</v>
      </c>
      <c r="Q880" s="8">
        <f t="shared" si="134"/>
        <v>18.725000000000001</v>
      </c>
      <c r="R880" s="8">
        <f t="shared" si="135"/>
        <v>26.625</v>
      </c>
      <c r="S880" s="8">
        <f t="shared" si="136"/>
        <v>23.675000000000001</v>
      </c>
      <c r="T880" s="8">
        <f t="shared" si="137"/>
        <v>22.875</v>
      </c>
      <c r="U880" s="7">
        <f t="shared" si="138"/>
        <v>23.008333333333336</v>
      </c>
      <c r="V880" s="7">
        <f t="shared" si="139"/>
        <v>22.975000000000001</v>
      </c>
    </row>
    <row r="881" spans="1:22" ht="13.5" x14ac:dyDescent="0.25">
      <c r="A881" s="3">
        <f>RSI!A881</f>
        <v>43591</v>
      </c>
      <c r="B881" s="2">
        <f>RSI!B881</f>
        <v>56.559399999999997</v>
      </c>
      <c r="C881" s="2">
        <f>RSI!I881</f>
        <v>44.681428316109816</v>
      </c>
      <c r="D881" s="2">
        <f>MACD!E881</f>
        <v>-0.62496460744969085</v>
      </c>
      <c r="E881" s="2">
        <f>MACD!F881</f>
        <v>-0.97120050933061042</v>
      </c>
      <c r="F881" s="2">
        <f>'Moving Avg'!D881</f>
        <v>58.87751999999999</v>
      </c>
      <c r="G881" s="2">
        <f>'Moving Avg'!F881</f>
        <v>58.293460000000017</v>
      </c>
      <c r="H881" s="2">
        <f>'Moving Avg'!G881</f>
        <v>56.256221999999987</v>
      </c>
      <c r="I881" s="2">
        <f>'Moving Avg'!H881</f>
        <v>54.961779499999956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50</v>
      </c>
      <c r="P881" s="7">
        <f t="shared" si="133"/>
        <v>16.5</v>
      </c>
      <c r="Q881" s="8">
        <f t="shared" si="134"/>
        <v>18.725000000000001</v>
      </c>
      <c r="R881" s="8">
        <f t="shared" si="135"/>
        <v>26.625</v>
      </c>
      <c r="S881" s="8">
        <f t="shared" si="136"/>
        <v>23.675000000000001</v>
      </c>
      <c r="T881" s="8">
        <f t="shared" si="137"/>
        <v>22.875</v>
      </c>
      <c r="U881" s="7">
        <f t="shared" si="138"/>
        <v>23.008333333333336</v>
      </c>
      <c r="V881" s="7">
        <f t="shared" si="139"/>
        <v>22.975000000000001</v>
      </c>
    </row>
    <row r="882" spans="1:22" ht="13.5" x14ac:dyDescent="0.25">
      <c r="A882" s="3">
        <f>RSI!A882</f>
        <v>43592</v>
      </c>
      <c r="B882" s="2">
        <f>RSI!B882</f>
        <v>56.559399999999997</v>
      </c>
      <c r="C882" s="2">
        <f>RSI!I882</f>
        <v>44.681428316109816</v>
      </c>
      <c r="D882" s="2">
        <f>MACD!E882</f>
        <v>-0.53722569844829593</v>
      </c>
      <c r="E882" s="2">
        <f>MACD!F882</f>
        <v>-0.88440554715414754</v>
      </c>
      <c r="F882" s="2">
        <f>'Moving Avg'!D882</f>
        <v>58.217979999999997</v>
      </c>
      <c r="G882" s="2">
        <f>'Moving Avg'!F882</f>
        <v>58.320995000000018</v>
      </c>
      <c r="H882" s="2">
        <f>'Moving Avg'!G882</f>
        <v>56.298981999999995</v>
      </c>
      <c r="I882" s="2">
        <f>'Moving Avg'!H882</f>
        <v>54.975016499999953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  <c r="M882" s="7">
        <f t="shared" si="130"/>
        <v>25</v>
      </c>
      <c r="N882" s="7">
        <f t="shared" si="131"/>
        <v>0</v>
      </c>
      <c r="O882" s="7">
        <f t="shared" si="132"/>
        <v>50</v>
      </c>
      <c r="P882" s="7">
        <f t="shared" si="133"/>
        <v>16.5</v>
      </c>
      <c r="Q882" s="8">
        <f t="shared" si="134"/>
        <v>18.725000000000001</v>
      </c>
      <c r="R882" s="8">
        <f t="shared" si="135"/>
        <v>26.625</v>
      </c>
      <c r="S882" s="8">
        <f t="shared" si="136"/>
        <v>23.675000000000001</v>
      </c>
      <c r="T882" s="8">
        <f t="shared" si="137"/>
        <v>22.875</v>
      </c>
      <c r="U882" s="7">
        <f t="shared" si="138"/>
        <v>23.008333333333336</v>
      </c>
      <c r="V882" s="7">
        <f t="shared" si="139"/>
        <v>22.975000000000001</v>
      </c>
    </row>
    <row r="883" spans="1:22" ht="13.5" x14ac:dyDescent="0.25">
      <c r="A883" s="3">
        <f>RSI!A883</f>
        <v>43593</v>
      </c>
      <c r="B883" s="2">
        <f>RSI!B883</f>
        <v>56.559399999999997</v>
      </c>
      <c r="C883" s="2">
        <f>RSI!I883</f>
        <v>44.681428316109816</v>
      </c>
      <c r="D883" s="2">
        <f>MACD!E883</f>
        <v>-0.24805845409166949</v>
      </c>
      <c r="E883" s="2">
        <f>MACD!F883</f>
        <v>-0.75713612854165202</v>
      </c>
      <c r="F883" s="2">
        <f>'Moving Avg'!D883</f>
        <v>57.563619999999993</v>
      </c>
      <c r="G883" s="2">
        <f>'Moving Avg'!F883</f>
        <v>58.265925000000017</v>
      </c>
      <c r="H883" s="2">
        <f>'Moving Avg'!G883</f>
        <v>56.309087999999996</v>
      </c>
      <c r="I883" s="2">
        <f>'Moving Avg'!H883</f>
        <v>54.988253499999963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50</v>
      </c>
      <c r="P883" s="7">
        <f t="shared" si="133"/>
        <v>16.5</v>
      </c>
      <c r="Q883" s="8">
        <f t="shared" si="134"/>
        <v>18.725000000000001</v>
      </c>
      <c r="R883" s="8">
        <f t="shared" si="135"/>
        <v>26.625</v>
      </c>
      <c r="S883" s="8">
        <f t="shared" si="136"/>
        <v>23.675000000000001</v>
      </c>
      <c r="T883" s="8">
        <f t="shared" si="137"/>
        <v>22.875</v>
      </c>
      <c r="U883" s="7">
        <f t="shared" si="138"/>
        <v>23.008333333333336</v>
      </c>
      <c r="V883" s="7">
        <f t="shared" si="139"/>
        <v>22.975000000000001</v>
      </c>
    </row>
    <row r="884" spans="1:22" ht="13.5" x14ac:dyDescent="0.25">
      <c r="A884" s="3">
        <f>RSI!A884</f>
        <v>43594</v>
      </c>
      <c r="B884" s="2">
        <f>RSI!B884</f>
        <v>56.559399999999997</v>
      </c>
      <c r="C884" s="2">
        <f>RSI!I884</f>
        <v>44.681428316109816</v>
      </c>
      <c r="D884" s="2">
        <f>MACD!E884</f>
        <v>0.23098207586399155</v>
      </c>
      <c r="E884" s="2">
        <f>MACD!F884</f>
        <v>-0.55951248766052342</v>
      </c>
      <c r="F884" s="2">
        <f>'Moving Avg'!D884</f>
        <v>56.909259999999996</v>
      </c>
      <c r="G884" s="2">
        <f>'Moving Avg'!F884</f>
        <v>58.210855000000016</v>
      </c>
      <c r="H884" s="2">
        <f>'Moving Avg'!G884</f>
        <v>56.319193999999996</v>
      </c>
      <c r="I884" s="2">
        <f>'Moving Avg'!H884</f>
        <v>55.001490499999974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50</v>
      </c>
      <c r="P884" s="7">
        <f t="shared" si="133"/>
        <v>16.5</v>
      </c>
      <c r="Q884" s="8">
        <f t="shared" si="134"/>
        <v>18.725000000000001</v>
      </c>
      <c r="R884" s="8">
        <f t="shared" si="135"/>
        <v>26.625</v>
      </c>
      <c r="S884" s="8">
        <f t="shared" si="136"/>
        <v>23.675000000000001</v>
      </c>
      <c r="T884" s="8">
        <f t="shared" si="137"/>
        <v>22.875</v>
      </c>
      <c r="U884" s="7">
        <f t="shared" si="138"/>
        <v>23.008333333333336</v>
      </c>
      <c r="V884" s="7">
        <f t="shared" si="139"/>
        <v>22.975000000000001</v>
      </c>
    </row>
    <row r="885" spans="1:22" ht="13.5" x14ac:dyDescent="0.25">
      <c r="A885" s="3">
        <f>RSI!A885</f>
        <v>43595</v>
      </c>
      <c r="B885" s="2">
        <f>RSI!B885</f>
        <v>56.559399999999997</v>
      </c>
      <c r="C885" s="2">
        <f>RSI!I885</f>
        <v>44.681428316109816</v>
      </c>
      <c r="D885" s="2">
        <f>MACD!E885</f>
        <v>0.64198554433792765</v>
      </c>
      <c r="E885" s="2">
        <f>MACD!F885</f>
        <v>-0.31921288126083319</v>
      </c>
      <c r="F885" s="2">
        <f>'Moving Avg'!D885</f>
        <v>56.559399999999997</v>
      </c>
      <c r="G885" s="2">
        <f>'Moving Avg'!F885</f>
        <v>58.123715000000018</v>
      </c>
      <c r="H885" s="2">
        <f>'Moving Avg'!G885</f>
        <v>56.329300000000011</v>
      </c>
      <c r="I885" s="2">
        <f>'Moving Avg'!H885</f>
        <v>55.014727499999971</v>
      </c>
      <c r="J885" s="5" t="str">
        <f>OBV!F885</f>
        <v>BEARISH</v>
      </c>
      <c r="K885" s="5" t="str">
        <f>OBV!G885</f>
        <v>NEUTRAL</v>
      </c>
      <c r="L885" s="5" t="str">
        <f>OBV!H885</f>
        <v>CONFIRMED BEARISH</v>
      </c>
      <c r="M885" s="7">
        <f t="shared" si="130"/>
        <v>25</v>
      </c>
      <c r="N885" s="7">
        <f t="shared" si="131"/>
        <v>0</v>
      </c>
      <c r="O885" s="7">
        <f t="shared" si="132"/>
        <v>50</v>
      </c>
      <c r="P885" s="7">
        <f t="shared" si="133"/>
        <v>16.5</v>
      </c>
      <c r="Q885" s="8">
        <f t="shared" si="134"/>
        <v>18.725000000000001</v>
      </c>
      <c r="R885" s="8">
        <f t="shared" si="135"/>
        <v>26.625</v>
      </c>
      <c r="S885" s="8">
        <f t="shared" si="136"/>
        <v>23.675000000000001</v>
      </c>
      <c r="T885" s="8">
        <f t="shared" si="137"/>
        <v>22.875</v>
      </c>
      <c r="U885" s="7">
        <f t="shared" si="138"/>
        <v>23.008333333333336</v>
      </c>
      <c r="V885" s="7">
        <f t="shared" si="139"/>
        <v>22.975000000000001</v>
      </c>
    </row>
    <row r="886" spans="1:22" ht="13.5" x14ac:dyDescent="0.25">
      <c r="A886" s="3">
        <f>RSI!A886</f>
        <v>43598</v>
      </c>
      <c r="B886" s="2">
        <f>RSI!B886</f>
        <v>56.559399999999997</v>
      </c>
      <c r="C886" s="2">
        <f>RSI!I886</f>
        <v>44.681428316109816</v>
      </c>
      <c r="D886" s="2">
        <f>MACD!E886</f>
        <v>0.99499982255154862</v>
      </c>
      <c r="E886" s="2">
        <f>MACD!F886</f>
        <v>-5.6370340498356847E-2</v>
      </c>
      <c r="F886" s="2">
        <f>'Moving Avg'!D886</f>
        <v>56.559399999999997</v>
      </c>
      <c r="G886" s="2">
        <f>'Moving Avg'!F886</f>
        <v>58.036575000000006</v>
      </c>
      <c r="H886" s="2">
        <f>'Moving Avg'!G886</f>
        <v>56.289002000000018</v>
      </c>
      <c r="I886" s="2">
        <f>'Moving Avg'!H886</f>
        <v>55.024830499999979</v>
      </c>
      <c r="J886" s="5" t="str">
        <f>OBV!F886</f>
        <v>NEUTRAL</v>
      </c>
      <c r="K886" s="5" t="str">
        <f>OBV!G886</f>
        <v>NEUTRAL</v>
      </c>
      <c r="L886" s="5" t="str">
        <f>OBV!H886</f>
        <v>NEUTRAL</v>
      </c>
      <c r="M886" s="7">
        <f t="shared" si="130"/>
        <v>25</v>
      </c>
      <c r="N886" s="7">
        <f t="shared" si="131"/>
        <v>0</v>
      </c>
      <c r="O886" s="7">
        <f t="shared" si="132"/>
        <v>50</v>
      </c>
      <c r="P886" s="7">
        <f t="shared" si="133"/>
        <v>33</v>
      </c>
      <c r="Q886" s="8">
        <f t="shared" si="134"/>
        <v>21.2</v>
      </c>
      <c r="R886" s="8">
        <f t="shared" si="135"/>
        <v>30.75</v>
      </c>
      <c r="S886" s="8">
        <f t="shared" si="136"/>
        <v>31.1</v>
      </c>
      <c r="T886" s="8">
        <f t="shared" si="137"/>
        <v>27</v>
      </c>
      <c r="U886" s="7">
        <f t="shared" si="138"/>
        <v>27.683333333333337</v>
      </c>
      <c r="V886" s="7">
        <f t="shared" si="139"/>
        <v>27.512500000000003</v>
      </c>
    </row>
    <row r="887" spans="1:22" ht="13.5" x14ac:dyDescent="0.25">
      <c r="A887" s="3">
        <f>RSI!A887</f>
        <v>43599</v>
      </c>
      <c r="B887" s="2">
        <f>RSI!B887</f>
        <v>56.559399999999997</v>
      </c>
      <c r="C887" s="2">
        <f>RSI!I887</f>
        <v>44.681428316109816</v>
      </c>
      <c r="D887" s="2">
        <f>MACD!E887</f>
        <v>1.2885887889861394</v>
      </c>
      <c r="E887" s="2">
        <f>MACD!F887</f>
        <v>0.21262148539854242</v>
      </c>
      <c r="F887" s="2">
        <f>'Moving Avg'!D887</f>
        <v>56.559399999999997</v>
      </c>
      <c r="G887" s="2">
        <f>'Moving Avg'!F887</f>
        <v>57.917040000000007</v>
      </c>
      <c r="H887" s="2">
        <f>'Moving Avg'!G887</f>
        <v>56.301312000000017</v>
      </c>
      <c r="I887" s="2">
        <f>'Moving Avg'!H887</f>
        <v>55.037754499999984</v>
      </c>
      <c r="J887" s="5" t="str">
        <f>OBV!F887</f>
        <v>NEUTRAL</v>
      </c>
      <c r="K887" s="5" t="str">
        <f>OBV!G887</f>
        <v>NEUTRAL</v>
      </c>
      <c r="L887" s="5" t="str">
        <f>OBV!H887</f>
        <v>NEUTRAL</v>
      </c>
      <c r="M887" s="7">
        <f t="shared" si="130"/>
        <v>25</v>
      </c>
      <c r="N887" s="7">
        <f t="shared" si="131"/>
        <v>0</v>
      </c>
      <c r="O887" s="7">
        <f t="shared" si="132"/>
        <v>50</v>
      </c>
      <c r="P887" s="7">
        <f t="shared" si="133"/>
        <v>33</v>
      </c>
      <c r="Q887" s="8">
        <f t="shared" si="134"/>
        <v>21.2</v>
      </c>
      <c r="R887" s="8">
        <f t="shared" si="135"/>
        <v>30.75</v>
      </c>
      <c r="S887" s="8">
        <f t="shared" si="136"/>
        <v>31.1</v>
      </c>
      <c r="T887" s="8">
        <f t="shared" si="137"/>
        <v>27</v>
      </c>
      <c r="U887" s="7">
        <f t="shared" si="138"/>
        <v>27.683333333333337</v>
      </c>
      <c r="V887" s="7">
        <f t="shared" si="139"/>
        <v>27.512500000000003</v>
      </c>
    </row>
    <row r="888" spans="1:22" ht="13.5" x14ac:dyDescent="0.25">
      <c r="A888" s="3">
        <f>RSI!A888</f>
        <v>43600</v>
      </c>
      <c r="B888" s="2">
        <f>RSI!B888</f>
        <v>56.365099999999998</v>
      </c>
      <c r="C888" s="2">
        <f>RSI!I888</f>
        <v>43.37127507837355</v>
      </c>
      <c r="D888" s="2">
        <f>MACD!E888</f>
        <v>1.5519124659478649</v>
      </c>
      <c r="E888" s="2">
        <f>MACD!F888</f>
        <v>0.48047968150840692</v>
      </c>
      <c r="F888" s="2">
        <f>'Moving Avg'!D888</f>
        <v>56.520539999999997</v>
      </c>
      <c r="G888" s="2">
        <f>'Moving Avg'!F888</f>
        <v>57.874929999999992</v>
      </c>
      <c r="H888" s="2">
        <f>'Moving Avg'!G888</f>
        <v>56.309736000000029</v>
      </c>
      <c r="I888" s="2">
        <f>'Moving Avg'!H888</f>
        <v>55.049706999999991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50</v>
      </c>
      <c r="P888" s="7">
        <f t="shared" si="133"/>
        <v>16.5</v>
      </c>
      <c r="Q888" s="8">
        <f t="shared" si="134"/>
        <v>18.725000000000001</v>
      </c>
      <c r="R888" s="8">
        <f t="shared" si="135"/>
        <v>26.625</v>
      </c>
      <c r="S888" s="8">
        <f t="shared" si="136"/>
        <v>23.675000000000001</v>
      </c>
      <c r="T888" s="8">
        <f t="shared" si="137"/>
        <v>22.875</v>
      </c>
      <c r="U888" s="7">
        <f t="shared" si="138"/>
        <v>23.008333333333336</v>
      </c>
      <c r="V888" s="7">
        <f t="shared" si="139"/>
        <v>22.975000000000001</v>
      </c>
    </row>
    <row r="889" spans="1:22" ht="13.5" x14ac:dyDescent="0.25">
      <c r="A889" s="3">
        <f>RSI!A889</f>
        <v>43601</v>
      </c>
      <c r="B889" s="2">
        <f>RSI!B889</f>
        <v>56.365099999999998</v>
      </c>
      <c r="C889" s="2">
        <f>RSI!I889</f>
        <v>43.371275078373557</v>
      </c>
      <c r="D889" s="2">
        <f>MACD!E889</f>
        <v>1.7800342930153406</v>
      </c>
      <c r="E889" s="2">
        <f>MACD!F889</f>
        <v>0.74039060380979371</v>
      </c>
      <c r="F889" s="2">
        <f>'Moving Avg'!D889</f>
        <v>56.481679999999997</v>
      </c>
      <c r="G889" s="2">
        <f>'Moving Avg'!F889</f>
        <v>57.918340000000001</v>
      </c>
      <c r="H889" s="2">
        <f>'Moving Avg'!G889</f>
        <v>56.318160000000034</v>
      </c>
      <c r="I889" s="2">
        <f>'Moving Avg'!H889</f>
        <v>55.058838499999993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50</v>
      </c>
      <c r="P889" s="7">
        <f t="shared" si="133"/>
        <v>16.5</v>
      </c>
      <c r="Q889" s="8">
        <f t="shared" si="134"/>
        <v>18.725000000000001</v>
      </c>
      <c r="R889" s="8">
        <f t="shared" si="135"/>
        <v>26.625</v>
      </c>
      <c r="S889" s="8">
        <f t="shared" si="136"/>
        <v>23.675000000000001</v>
      </c>
      <c r="T889" s="8">
        <f t="shared" si="137"/>
        <v>22.875</v>
      </c>
      <c r="U889" s="7">
        <f t="shared" si="138"/>
        <v>23.008333333333336</v>
      </c>
      <c r="V889" s="7">
        <f t="shared" si="139"/>
        <v>22.975000000000001</v>
      </c>
    </row>
    <row r="890" spans="1:22" ht="13.5" x14ac:dyDescent="0.25">
      <c r="A890" s="3">
        <f>RSI!A890</f>
        <v>43602</v>
      </c>
      <c r="B890" s="2">
        <f>RSI!B890</f>
        <v>56.365099999999998</v>
      </c>
      <c r="C890" s="2">
        <f>RSI!I890</f>
        <v>43.371275078373557</v>
      </c>
      <c r="D890" s="2">
        <f>MACD!E890</f>
        <v>1.7437458749854144</v>
      </c>
      <c r="E890" s="2">
        <f>MACD!F890</f>
        <v>0.94106165804491793</v>
      </c>
      <c r="F890" s="2">
        <f>'Moving Avg'!D890</f>
        <v>56.442819999999998</v>
      </c>
      <c r="G890" s="2">
        <f>'Moving Avg'!F890</f>
        <v>57.821484999999996</v>
      </c>
      <c r="H890" s="2">
        <f>'Moving Avg'!G890</f>
        <v>56.327230000000036</v>
      </c>
      <c r="I890" s="2">
        <f>'Moving Avg'!H890</f>
        <v>55.067970000000003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0</v>
      </c>
      <c r="O890" s="7">
        <f t="shared" si="132"/>
        <v>50</v>
      </c>
      <c r="P890" s="7">
        <f t="shared" si="133"/>
        <v>16.5</v>
      </c>
      <c r="Q890" s="8">
        <f t="shared" si="134"/>
        <v>18.725000000000001</v>
      </c>
      <c r="R890" s="8">
        <f t="shared" si="135"/>
        <v>26.625</v>
      </c>
      <c r="S890" s="8">
        <f t="shared" si="136"/>
        <v>23.675000000000001</v>
      </c>
      <c r="T890" s="8">
        <f t="shared" si="137"/>
        <v>22.875</v>
      </c>
      <c r="U890" s="7">
        <f t="shared" si="138"/>
        <v>23.008333333333336</v>
      </c>
      <c r="V890" s="7">
        <f t="shared" si="139"/>
        <v>22.975000000000001</v>
      </c>
    </row>
    <row r="891" spans="1:22" ht="13.5" x14ac:dyDescent="0.25">
      <c r="A891" s="3">
        <f>RSI!A891</f>
        <v>43605</v>
      </c>
      <c r="B891" s="2">
        <f>RSI!B891</f>
        <v>56.365099999999998</v>
      </c>
      <c r="C891" s="2">
        <f>RSI!I891</f>
        <v>43.371275078373557</v>
      </c>
      <c r="D891" s="2">
        <f>MACD!E891</f>
        <v>1.4484692412014439</v>
      </c>
      <c r="E891" s="2">
        <f>MACD!F891</f>
        <v>1.0425431746762233</v>
      </c>
      <c r="F891" s="2">
        <f>'Moving Avg'!D891</f>
        <v>56.403959999999998</v>
      </c>
      <c r="G891" s="2">
        <f>'Moving Avg'!F891</f>
        <v>57.724630000000005</v>
      </c>
      <c r="H891" s="2">
        <f>'Moving Avg'!G891</f>
        <v>56.33630000000003</v>
      </c>
      <c r="I891" s="2">
        <f>'Moving Avg'!H891</f>
        <v>55.077101500000005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  <c r="M891" s="7">
        <f t="shared" si="130"/>
        <v>25</v>
      </c>
      <c r="N891" s="7">
        <f t="shared" si="131"/>
        <v>0</v>
      </c>
      <c r="O891" s="7">
        <f t="shared" si="132"/>
        <v>50</v>
      </c>
      <c r="P891" s="7">
        <f t="shared" si="133"/>
        <v>16.5</v>
      </c>
      <c r="Q891" s="8">
        <f t="shared" si="134"/>
        <v>18.725000000000001</v>
      </c>
      <c r="R891" s="8">
        <f t="shared" si="135"/>
        <v>26.625</v>
      </c>
      <c r="S891" s="8">
        <f t="shared" si="136"/>
        <v>23.675000000000001</v>
      </c>
      <c r="T891" s="8">
        <f t="shared" si="137"/>
        <v>22.875</v>
      </c>
      <c r="U891" s="7">
        <f t="shared" si="138"/>
        <v>23.008333333333336</v>
      </c>
      <c r="V891" s="7">
        <f t="shared" si="139"/>
        <v>22.975000000000001</v>
      </c>
    </row>
    <row r="892" spans="1:22" ht="13.5" x14ac:dyDescent="0.25">
      <c r="A892" s="3">
        <f>RSI!A892</f>
        <v>43606</v>
      </c>
      <c r="B892" s="2">
        <f>RSI!B892</f>
        <v>56.559399999999997</v>
      </c>
      <c r="C892" s="2">
        <f>RSI!I892</f>
        <v>45.519952678976139</v>
      </c>
      <c r="D892" s="2">
        <f>MACD!E892</f>
        <v>1.1884420296476037</v>
      </c>
      <c r="E892" s="2">
        <f>MACD!F892</f>
        <v>1.0717229456704993</v>
      </c>
      <c r="F892" s="2">
        <f>'Moving Avg'!D892</f>
        <v>56.403959999999998</v>
      </c>
      <c r="G892" s="2">
        <f>'Moving Avg'!F892</f>
        <v>57.698390000000003</v>
      </c>
      <c r="H892" s="2">
        <f>'Moving Avg'!G892</f>
        <v>56.349256000000032</v>
      </c>
      <c r="I892" s="2">
        <f>'Moving Avg'!H892</f>
        <v>55.087204500000013</v>
      </c>
      <c r="J892" s="5" t="str">
        <f>OBV!F892</f>
        <v>BULLISH</v>
      </c>
      <c r="K892" s="5" t="str">
        <f>OBV!G892</f>
        <v>NEUTRAL</v>
      </c>
      <c r="L892" s="5" t="str">
        <f>OBV!H892</f>
        <v>NEUTRAL</v>
      </c>
      <c r="M892" s="7">
        <f t="shared" si="130"/>
        <v>25</v>
      </c>
      <c r="N892" s="7">
        <f t="shared" si="131"/>
        <v>0</v>
      </c>
      <c r="O892" s="7">
        <f t="shared" si="132"/>
        <v>50</v>
      </c>
      <c r="P892" s="7">
        <f t="shared" si="133"/>
        <v>49.5</v>
      </c>
      <c r="Q892" s="8">
        <f t="shared" si="134"/>
        <v>23.675000000000001</v>
      </c>
      <c r="R892" s="8">
        <f t="shared" si="135"/>
        <v>34.875</v>
      </c>
      <c r="S892" s="8">
        <f t="shared" si="136"/>
        <v>38.525000000000006</v>
      </c>
      <c r="T892" s="8">
        <f t="shared" si="137"/>
        <v>31.125</v>
      </c>
      <c r="U892" s="7">
        <f t="shared" si="138"/>
        <v>32.358333333333334</v>
      </c>
      <c r="V892" s="7">
        <f t="shared" si="139"/>
        <v>32.049999999999997</v>
      </c>
    </row>
    <row r="893" spans="1:22" ht="13.5" x14ac:dyDescent="0.25">
      <c r="A893" s="3">
        <f>RSI!A893</f>
        <v>43607</v>
      </c>
      <c r="B893" s="2">
        <f>RSI!B893</f>
        <v>56.559399999999997</v>
      </c>
      <c r="C893" s="2">
        <f>RSI!I893</f>
        <v>45.519952678976139</v>
      </c>
      <c r="D893" s="2">
        <f>MACD!E893</f>
        <v>0.97117350743707931</v>
      </c>
      <c r="E893" s="2">
        <f>MACD!F893</f>
        <v>1.0516130580238154</v>
      </c>
      <c r="F893" s="2">
        <f>'Moving Avg'!D893</f>
        <v>56.442819999999998</v>
      </c>
      <c r="G893" s="2">
        <f>'Moving Avg'!F893</f>
        <v>57.604445000000013</v>
      </c>
      <c r="H893" s="2">
        <f>'Moving Avg'!G893</f>
        <v>56.391756000000029</v>
      </c>
      <c r="I893" s="2">
        <f>'Moving Avg'!H893</f>
        <v>55.097307500000014</v>
      </c>
      <c r="J893" s="5" t="str">
        <f>OBV!F893</f>
        <v>BULLISH</v>
      </c>
      <c r="K893" s="5" t="str">
        <f>OBV!G893</f>
        <v>NEUTRAL</v>
      </c>
      <c r="L893" s="5" t="str">
        <f>OBV!H893</f>
        <v>CONFIRMED BULLISH</v>
      </c>
      <c r="M893" s="7">
        <f t="shared" si="130"/>
        <v>25</v>
      </c>
      <c r="N893" s="7">
        <f t="shared" si="131"/>
        <v>100</v>
      </c>
      <c r="O893" s="7">
        <f t="shared" si="132"/>
        <v>50</v>
      </c>
      <c r="P893" s="7">
        <f t="shared" si="133"/>
        <v>83.5</v>
      </c>
      <c r="Q893" s="8">
        <f t="shared" si="134"/>
        <v>63.774999999999999</v>
      </c>
      <c r="R893" s="8">
        <f t="shared" si="135"/>
        <v>63.375</v>
      </c>
      <c r="S893" s="8">
        <f t="shared" si="136"/>
        <v>68.825000000000003</v>
      </c>
      <c r="T893" s="8">
        <f t="shared" si="137"/>
        <v>64.625</v>
      </c>
      <c r="U893" s="7">
        <f t="shared" si="138"/>
        <v>65.325000000000003</v>
      </c>
      <c r="V893" s="7">
        <f t="shared" si="139"/>
        <v>65.150000000000006</v>
      </c>
    </row>
    <row r="894" spans="1:22" ht="13.5" x14ac:dyDescent="0.25">
      <c r="A894" s="3">
        <f>RSI!A894</f>
        <v>43608</v>
      </c>
      <c r="B894" s="2">
        <f>RSI!B894</f>
        <v>55.069299999999998</v>
      </c>
      <c r="C894" s="2">
        <f>RSI!I894</f>
        <v>34.034149764087317</v>
      </c>
      <c r="D894" s="2">
        <f>MACD!E894</f>
        <v>0.90025915519308342</v>
      </c>
      <c r="E894" s="2">
        <f>MACD!F894</f>
        <v>1.021342277457669</v>
      </c>
      <c r="F894" s="2">
        <f>'Moving Avg'!D894</f>
        <v>56.183659999999996</v>
      </c>
      <c r="G894" s="2">
        <f>'Moving Avg'!F894</f>
        <v>57.361815</v>
      </c>
      <c r="H894" s="2">
        <f>'Moving Avg'!G894</f>
        <v>56.404714000000034</v>
      </c>
      <c r="I894" s="2">
        <f>'Moving Avg'!H894</f>
        <v>55.099960000000017</v>
      </c>
      <c r="J894" s="5" t="str">
        <f>OBV!F894</f>
        <v>BEARISH</v>
      </c>
      <c r="K894" s="5" t="str">
        <f>OBV!G894</f>
        <v>STRONG</v>
      </c>
      <c r="L894" s="5" t="str">
        <f>OBV!H894</f>
        <v>CONFIRMED BEARISH</v>
      </c>
      <c r="M894" s="7">
        <f t="shared" si="130"/>
        <v>25</v>
      </c>
      <c r="N894" s="7">
        <f t="shared" si="131"/>
        <v>100</v>
      </c>
      <c r="O894" s="7">
        <f t="shared" si="132"/>
        <v>50</v>
      </c>
      <c r="P894" s="7">
        <f t="shared" si="133"/>
        <v>33</v>
      </c>
      <c r="Q894" s="8">
        <f t="shared" si="134"/>
        <v>56.2</v>
      </c>
      <c r="R894" s="8">
        <f t="shared" si="135"/>
        <v>50.75</v>
      </c>
      <c r="S894" s="8">
        <f t="shared" si="136"/>
        <v>46.1</v>
      </c>
      <c r="T894" s="8">
        <f t="shared" si="137"/>
        <v>52</v>
      </c>
      <c r="U894" s="7">
        <f t="shared" si="138"/>
        <v>51.016666666666673</v>
      </c>
      <c r="V894" s="7">
        <f t="shared" si="139"/>
        <v>51.262500000000003</v>
      </c>
    </row>
    <row r="895" spans="1:22" ht="13.5" x14ac:dyDescent="0.25">
      <c r="A895" s="3">
        <f>RSI!A895</f>
        <v>43609</v>
      </c>
      <c r="B895" s="2">
        <f>RSI!B895</f>
        <v>56.552900000000001</v>
      </c>
      <c r="C895" s="2">
        <f>RSI!I895</f>
        <v>48.080822269067525</v>
      </c>
      <c r="D895" s="2">
        <f>MACD!E895</f>
        <v>0.74152501420200423</v>
      </c>
      <c r="E895" s="2">
        <f>MACD!F895</f>
        <v>0.96537882480653614</v>
      </c>
      <c r="F895" s="2">
        <f>'Moving Avg'!D895</f>
        <v>56.221220000000002</v>
      </c>
      <c r="G895" s="2">
        <f>'Moving Avg'!F895</f>
        <v>57.193364999999986</v>
      </c>
      <c r="H895" s="2">
        <f>'Moving Avg'!G895</f>
        <v>56.447344000000037</v>
      </c>
      <c r="I895" s="2">
        <f>'Moving Avg'!H895</f>
        <v>55.110030500000029</v>
      </c>
      <c r="J895" s="5" t="str">
        <f>OBV!F895</f>
        <v>BEARISH</v>
      </c>
      <c r="K895" s="5" t="str">
        <f>OBV!G895</f>
        <v>STRONG</v>
      </c>
      <c r="L895" s="5" t="str">
        <f>OBV!H895</f>
        <v>BEARISH DIVERGENCE</v>
      </c>
      <c r="M895" s="7">
        <f t="shared" si="130"/>
        <v>25</v>
      </c>
      <c r="N895" s="7">
        <f t="shared" si="131"/>
        <v>100</v>
      </c>
      <c r="O895" s="7">
        <f t="shared" si="132"/>
        <v>50</v>
      </c>
      <c r="P895" s="7">
        <f t="shared" si="133"/>
        <v>33</v>
      </c>
      <c r="Q895" s="8">
        <f t="shared" si="134"/>
        <v>56.2</v>
      </c>
      <c r="R895" s="8">
        <f t="shared" si="135"/>
        <v>50.75</v>
      </c>
      <c r="S895" s="8">
        <f t="shared" si="136"/>
        <v>46.1</v>
      </c>
      <c r="T895" s="8">
        <f t="shared" si="137"/>
        <v>52</v>
      </c>
      <c r="U895" s="7">
        <f t="shared" si="138"/>
        <v>51.016666666666673</v>
      </c>
      <c r="V895" s="7">
        <f t="shared" si="139"/>
        <v>51.262500000000003</v>
      </c>
    </row>
    <row r="896" spans="1:22" ht="13.5" x14ac:dyDescent="0.25">
      <c r="A896" s="3">
        <f>RSI!A896</f>
        <v>43612</v>
      </c>
      <c r="B896" s="2">
        <f>RSI!B896</f>
        <v>56.552900000000001</v>
      </c>
      <c r="C896" s="2">
        <f>RSI!I896</f>
        <v>48.080822269067525</v>
      </c>
      <c r="D896" s="2">
        <f>MACD!E896</f>
        <v>0.60878430528646277</v>
      </c>
      <c r="E896" s="2">
        <f>MACD!F896</f>
        <v>0.89405992090252151</v>
      </c>
      <c r="F896" s="2">
        <f>'Moving Avg'!D896</f>
        <v>56.258780000000002</v>
      </c>
      <c r="G896" s="2">
        <f>'Moving Avg'!F896</f>
        <v>57.024914999999986</v>
      </c>
      <c r="H896" s="2">
        <f>'Moving Avg'!G896</f>
        <v>56.508114000000042</v>
      </c>
      <c r="I896" s="2">
        <f>'Moving Avg'!H896</f>
        <v>55.120101000000034</v>
      </c>
      <c r="J896" s="5" t="str">
        <f>OBV!F896</f>
        <v>BEARISH</v>
      </c>
      <c r="K896" s="5" t="str">
        <f>OBV!G896</f>
        <v>STRONG</v>
      </c>
      <c r="L896" s="5" t="str">
        <f>OBV!H896</f>
        <v>BEARISH DIVERGENCE</v>
      </c>
      <c r="M896" s="7">
        <f t="shared" si="130"/>
        <v>25</v>
      </c>
      <c r="N896" s="7">
        <f t="shared" si="131"/>
        <v>100</v>
      </c>
      <c r="O896" s="7">
        <f t="shared" si="132"/>
        <v>50</v>
      </c>
      <c r="P896" s="7">
        <f t="shared" si="133"/>
        <v>33</v>
      </c>
      <c r="Q896" s="8">
        <f t="shared" si="134"/>
        <v>56.2</v>
      </c>
      <c r="R896" s="8">
        <f t="shared" si="135"/>
        <v>50.75</v>
      </c>
      <c r="S896" s="8">
        <f t="shared" si="136"/>
        <v>46.1</v>
      </c>
      <c r="T896" s="8">
        <f t="shared" si="137"/>
        <v>52</v>
      </c>
      <c r="U896" s="7">
        <f t="shared" si="138"/>
        <v>51.016666666666673</v>
      </c>
      <c r="V896" s="7">
        <f t="shared" si="139"/>
        <v>51.262500000000003</v>
      </c>
    </row>
    <row r="897" spans="1:22" ht="13.5" x14ac:dyDescent="0.25">
      <c r="A897" s="3">
        <f>RSI!A897</f>
        <v>43613</v>
      </c>
      <c r="B897" s="2">
        <f>RSI!B897</f>
        <v>58.179099999999998</v>
      </c>
      <c r="C897" s="2">
        <f>RSI!I897</f>
        <v>59.141128646317839</v>
      </c>
      <c r="D897" s="2">
        <f>MACD!E897</f>
        <v>0.37746227630378115</v>
      </c>
      <c r="E897" s="2">
        <f>MACD!F897</f>
        <v>0.79074039198277346</v>
      </c>
      <c r="F897" s="2">
        <f>'Moving Avg'!D897</f>
        <v>56.582719999999995</v>
      </c>
      <c r="G897" s="2">
        <f>'Moving Avg'!F897</f>
        <v>56.941014999999993</v>
      </c>
      <c r="H897" s="2">
        <f>'Moving Avg'!G897</f>
        <v>56.601408000000028</v>
      </c>
      <c r="I897" s="2">
        <f>'Moving Avg'!H897</f>
        <v>55.14457100000002</v>
      </c>
      <c r="J897" s="5" t="str">
        <f>OBV!F897</f>
        <v>BEARISH</v>
      </c>
      <c r="K897" s="5" t="str">
        <f>OBV!G897</f>
        <v>STRONG</v>
      </c>
      <c r="L897" s="5" t="str">
        <f>OBV!H897</f>
        <v>BEARISH DIVERGENCE</v>
      </c>
      <c r="M897" s="7">
        <f t="shared" si="130"/>
        <v>25</v>
      </c>
      <c r="N897" s="7">
        <f t="shared" si="131"/>
        <v>100</v>
      </c>
      <c r="O897" s="7">
        <f t="shared" si="132"/>
        <v>50</v>
      </c>
      <c r="P897" s="7">
        <f t="shared" si="133"/>
        <v>33</v>
      </c>
      <c r="Q897" s="8">
        <f t="shared" si="134"/>
        <v>56.2</v>
      </c>
      <c r="R897" s="8">
        <f t="shared" si="135"/>
        <v>50.75</v>
      </c>
      <c r="S897" s="8">
        <f t="shared" si="136"/>
        <v>46.1</v>
      </c>
      <c r="T897" s="8">
        <f t="shared" si="137"/>
        <v>52</v>
      </c>
      <c r="U897" s="7">
        <f t="shared" si="138"/>
        <v>51.016666666666673</v>
      </c>
      <c r="V897" s="7">
        <f t="shared" si="139"/>
        <v>51.262500000000003</v>
      </c>
    </row>
    <row r="898" spans="1:22" ht="13.5" x14ac:dyDescent="0.25">
      <c r="A898" s="3">
        <f>RSI!A898</f>
        <v>43614</v>
      </c>
      <c r="B898" s="2">
        <f>RSI!B898</f>
        <v>58.179099999999998</v>
      </c>
      <c r="C898" s="2">
        <f>RSI!I898</f>
        <v>59.141128646317839</v>
      </c>
      <c r="D898" s="2">
        <f>MACD!E898</f>
        <v>0.14357507665861391</v>
      </c>
      <c r="E898" s="2">
        <f>MACD!F898</f>
        <v>0.66130732891794164</v>
      </c>
      <c r="F898" s="2">
        <f>'Moving Avg'!D898</f>
        <v>56.906660000000002</v>
      </c>
      <c r="G898" s="2">
        <f>'Moving Avg'!F898</f>
        <v>56.858409999999992</v>
      </c>
      <c r="H898" s="2">
        <f>'Moving Avg'!G898</f>
        <v>56.676562000000033</v>
      </c>
      <c r="I898" s="2">
        <f>'Moving Avg'!H898</f>
        <v>55.169041000000021</v>
      </c>
      <c r="J898" s="5" t="str">
        <f>OBV!F898</f>
        <v>BEARISH</v>
      </c>
      <c r="K898" s="5" t="str">
        <f>OBV!G898</f>
        <v>STRONG</v>
      </c>
      <c r="L898" s="5" t="str">
        <f>OBV!H898</f>
        <v>BEARISH DIVERGENCE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100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56.2</v>
      </c>
      <c r="R898" s="8">
        <f t="shared" si="135"/>
        <v>50.75</v>
      </c>
      <c r="S898" s="8">
        <f t="shared" si="136"/>
        <v>46.1</v>
      </c>
      <c r="T898" s="8">
        <f t="shared" si="137"/>
        <v>52</v>
      </c>
      <c r="U898" s="7">
        <f t="shared" si="138"/>
        <v>51.016666666666673</v>
      </c>
      <c r="V898" s="7">
        <f t="shared" si="139"/>
        <v>51.262500000000003</v>
      </c>
    </row>
    <row r="899" spans="1:22" ht="13.5" x14ac:dyDescent="0.25">
      <c r="A899" s="3">
        <f>RSI!A899</f>
        <v>43615</v>
      </c>
      <c r="B899" s="2">
        <f>RSI!B899</f>
        <v>56.507599999999996</v>
      </c>
      <c r="C899" s="2">
        <f>RSI!I899</f>
        <v>47.16402069687566</v>
      </c>
      <c r="D899" s="2">
        <f>MACD!E899</f>
        <v>6.1836386604326776E-2</v>
      </c>
      <c r="E899" s="2">
        <f>MACD!F899</f>
        <v>0.54141314045521871</v>
      </c>
      <c r="F899" s="2">
        <f>'Moving Avg'!D899</f>
        <v>57.194319999999991</v>
      </c>
      <c r="G899" s="2">
        <f>'Moving Avg'!F899</f>
        <v>56.692229999999981</v>
      </c>
      <c r="H899" s="2">
        <f>'Moving Avg'!G899</f>
        <v>56.719580000000022</v>
      </c>
      <c r="I899" s="2">
        <f>'Moving Avg'!H899</f>
        <v>55.185153500000027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  <c r="M899" s="7">
        <f t="shared" si="140"/>
        <v>25</v>
      </c>
      <c r="N899" s="7">
        <f t="shared" si="141"/>
        <v>100</v>
      </c>
      <c r="O899" s="7">
        <f t="shared" si="142"/>
        <v>50</v>
      </c>
      <c r="P899" s="7">
        <f t="shared" si="143"/>
        <v>83.5</v>
      </c>
      <c r="Q899" s="8">
        <f t="shared" ref="Q899:Q962" si="144">0.35*M899+N899*0.35+O899*0.15+P899*0.15</f>
        <v>63.774999999999999</v>
      </c>
      <c r="R899" s="8">
        <f t="shared" ref="R899:R962" si="145">M899*0.2+N899*0.2+O899*0.35+P899*0.25</f>
        <v>63.375</v>
      </c>
      <c r="S899" s="8">
        <f t="shared" ref="S899:S962" si="146">M899*0.15+N899*0.15+O899*0.25+P899*0.45</f>
        <v>68.825000000000003</v>
      </c>
      <c r="T899" s="8">
        <f t="shared" ref="T899:T962" si="147">0.25*SUM(M899:P899)</f>
        <v>64.625</v>
      </c>
      <c r="U899" s="7">
        <f t="shared" ref="U899:U962" si="148">SUM(Q899:S899)/3</f>
        <v>65.325000000000003</v>
      </c>
      <c r="V899" s="7">
        <f t="shared" ref="V899:V962" si="149">SUM(Q899:T899)/4</f>
        <v>65.150000000000006</v>
      </c>
    </row>
    <row r="900" spans="1:22" ht="13.5" x14ac:dyDescent="0.25">
      <c r="A900" s="3">
        <f>RSI!A900</f>
        <v>43616</v>
      </c>
      <c r="B900" s="2">
        <f>RSI!B900</f>
        <v>58.179099999999998</v>
      </c>
      <c r="C900" s="2">
        <f>RSI!I900</f>
        <v>56.624113605712921</v>
      </c>
      <c r="D900" s="2">
        <f>MACD!E900</f>
        <v>-0.1283473322314137</v>
      </c>
      <c r="E900" s="2">
        <f>MACD!F900</f>
        <v>0.40746104591789223</v>
      </c>
      <c r="F900" s="2">
        <f>'Moving Avg'!D900</f>
        <v>57.519559999999998</v>
      </c>
      <c r="G900" s="2">
        <f>'Moving Avg'!F900</f>
        <v>56.685749999999999</v>
      </c>
      <c r="H900" s="2">
        <f>'Moving Avg'!G900</f>
        <v>56.796028000000021</v>
      </c>
      <c r="I900" s="2">
        <f>'Moving Avg'!H900</f>
        <v>55.209623500000028</v>
      </c>
      <c r="J900" s="5" t="str">
        <f>OBV!F900</f>
        <v>BULLISH</v>
      </c>
      <c r="K900" s="5" t="str">
        <f>OBV!G900</f>
        <v>WEAK</v>
      </c>
      <c r="L900" s="5" t="str">
        <f>OBV!H900</f>
        <v>CONFIRMED BULLISH</v>
      </c>
      <c r="M900" s="7">
        <f t="shared" si="140"/>
        <v>25</v>
      </c>
      <c r="N900" s="7">
        <f t="shared" si="141"/>
        <v>100</v>
      </c>
      <c r="O900" s="7">
        <f t="shared" si="142"/>
        <v>50</v>
      </c>
      <c r="P900" s="7">
        <f t="shared" si="143"/>
        <v>67</v>
      </c>
      <c r="Q900" s="8">
        <f t="shared" si="144"/>
        <v>61.3</v>
      </c>
      <c r="R900" s="8">
        <f t="shared" si="145"/>
        <v>59.25</v>
      </c>
      <c r="S900" s="8">
        <f t="shared" si="146"/>
        <v>61.400000000000006</v>
      </c>
      <c r="T900" s="8">
        <f t="shared" si="147"/>
        <v>60.5</v>
      </c>
      <c r="U900" s="7">
        <f t="shared" si="148"/>
        <v>60.65</v>
      </c>
      <c r="V900" s="7">
        <f t="shared" si="149"/>
        <v>60.612499999999997</v>
      </c>
    </row>
    <row r="901" spans="1:22" ht="13.5" x14ac:dyDescent="0.25">
      <c r="A901" s="3">
        <f>RSI!A901</f>
        <v>43619</v>
      </c>
      <c r="B901" s="2">
        <f>RSI!B901</f>
        <v>58.179099999999998</v>
      </c>
      <c r="C901" s="2">
        <f>RSI!I901</f>
        <v>56.624113605712921</v>
      </c>
      <c r="D901" s="2">
        <f>MACD!E901</f>
        <v>-0.29656138736219617</v>
      </c>
      <c r="E901" s="2">
        <f>MACD!F901</f>
        <v>0.26665655926187459</v>
      </c>
      <c r="F901" s="2">
        <f>'Moving Avg'!D901</f>
        <v>57.844799999999999</v>
      </c>
      <c r="G901" s="2">
        <f>'Moving Avg'!F901</f>
        <v>56.766734999999997</v>
      </c>
      <c r="H901" s="2">
        <f>'Moving Avg'!G901</f>
        <v>56.872476000000027</v>
      </c>
      <c r="I901" s="2">
        <f>'Moving Avg'!H901</f>
        <v>55.234093500000014</v>
      </c>
      <c r="J901" s="5" t="str">
        <f>OBV!F901</f>
        <v>BULLISH</v>
      </c>
      <c r="K901" s="5" t="str">
        <f>OBV!G901</f>
        <v>WEAK</v>
      </c>
      <c r="L901" s="5" t="str">
        <f>OBV!H901</f>
        <v>CONFIRMED BULLISH</v>
      </c>
      <c r="M901" s="7">
        <f t="shared" si="140"/>
        <v>25</v>
      </c>
      <c r="N901" s="7">
        <f t="shared" si="141"/>
        <v>100</v>
      </c>
      <c r="O901" s="7">
        <f t="shared" si="142"/>
        <v>50</v>
      </c>
      <c r="P901" s="7">
        <f t="shared" si="143"/>
        <v>67</v>
      </c>
      <c r="Q901" s="8">
        <f t="shared" si="144"/>
        <v>61.3</v>
      </c>
      <c r="R901" s="8">
        <f t="shared" si="145"/>
        <v>59.25</v>
      </c>
      <c r="S901" s="8">
        <f t="shared" si="146"/>
        <v>61.400000000000006</v>
      </c>
      <c r="T901" s="8">
        <f t="shared" si="147"/>
        <v>60.5</v>
      </c>
      <c r="U901" s="7">
        <f t="shared" si="148"/>
        <v>60.65</v>
      </c>
      <c r="V901" s="7">
        <f t="shared" si="149"/>
        <v>60.612499999999997</v>
      </c>
    </row>
    <row r="902" spans="1:22" ht="13.5" x14ac:dyDescent="0.25">
      <c r="A902" s="3">
        <f>RSI!A902</f>
        <v>43623</v>
      </c>
      <c r="B902" s="2">
        <f>RSI!B902</f>
        <v>58.179099999999998</v>
      </c>
      <c r="C902" s="2">
        <f>RSI!I902</f>
        <v>56.624113605712921</v>
      </c>
      <c r="D902" s="2">
        <f>MACD!E902</f>
        <v>-0.41575346602748908</v>
      </c>
      <c r="E902" s="2">
        <f>MACD!F902</f>
        <v>0.13017455420400187</v>
      </c>
      <c r="F902" s="2">
        <f>'Moving Avg'!D902</f>
        <v>57.844799999999999</v>
      </c>
      <c r="G902" s="2">
        <f>'Moving Avg'!F902</f>
        <v>56.847719999999995</v>
      </c>
      <c r="H902" s="2">
        <f>'Moving Avg'!G902</f>
        <v>56.948924000000012</v>
      </c>
      <c r="I902" s="2">
        <f>'Moving Avg'!H902</f>
        <v>55.258563500000015</v>
      </c>
      <c r="J902" s="5" t="str">
        <f>OBV!F902</f>
        <v>BULLISH</v>
      </c>
      <c r="K902" s="5" t="str">
        <f>OBV!G902</f>
        <v>WEAK</v>
      </c>
      <c r="L902" s="5" t="str">
        <f>OBV!H902</f>
        <v>NEUTRAL</v>
      </c>
      <c r="M902" s="7">
        <f t="shared" si="140"/>
        <v>25</v>
      </c>
      <c r="N902" s="7">
        <f t="shared" si="141"/>
        <v>100</v>
      </c>
      <c r="O902" s="7">
        <f t="shared" si="142"/>
        <v>50</v>
      </c>
      <c r="P902" s="7">
        <f t="shared" si="143"/>
        <v>33</v>
      </c>
      <c r="Q902" s="8">
        <f t="shared" si="144"/>
        <v>56.2</v>
      </c>
      <c r="R902" s="8">
        <f t="shared" si="145"/>
        <v>50.75</v>
      </c>
      <c r="S902" s="8">
        <f t="shared" si="146"/>
        <v>46.1</v>
      </c>
      <c r="T902" s="8">
        <f t="shared" si="147"/>
        <v>52</v>
      </c>
      <c r="U902" s="7">
        <f t="shared" si="148"/>
        <v>51.016666666666673</v>
      </c>
      <c r="V902" s="7">
        <f t="shared" si="149"/>
        <v>51.262500000000003</v>
      </c>
    </row>
    <row r="903" spans="1:22" ht="13.5" x14ac:dyDescent="0.25">
      <c r="A903" s="3">
        <f>RSI!A903</f>
        <v>43626</v>
      </c>
      <c r="B903" s="2">
        <f>RSI!B903</f>
        <v>58.302199999999999</v>
      </c>
      <c r="C903" s="2">
        <f>RSI!I903</f>
        <v>57.326903519566379</v>
      </c>
      <c r="D903" s="2">
        <f>MACD!E903</f>
        <v>-0.53197628018374132</v>
      </c>
      <c r="E903" s="2">
        <f>MACD!F903</f>
        <v>-2.2556126735467641E-3</v>
      </c>
      <c r="F903" s="2">
        <f>'Moving Avg'!D903</f>
        <v>57.869420000000005</v>
      </c>
      <c r="G903" s="2">
        <f>'Moving Avg'!F903</f>
        <v>56.934859999999993</v>
      </c>
      <c r="H903" s="2">
        <f>'Moving Avg'!G903</f>
        <v>57.026540000000011</v>
      </c>
      <c r="I903" s="2">
        <f>'Moving Avg'!H903</f>
        <v>55.283649000000032</v>
      </c>
      <c r="J903" s="5" t="str">
        <f>OBV!F903</f>
        <v>BULLISH</v>
      </c>
      <c r="K903" s="5" t="str">
        <f>OBV!G903</f>
        <v>WEAK</v>
      </c>
      <c r="L903" s="5" t="str">
        <f>OBV!H903</f>
        <v>CONFIRMED BULLISH</v>
      </c>
      <c r="M903" s="7">
        <f t="shared" si="140"/>
        <v>25</v>
      </c>
      <c r="N903" s="7">
        <f t="shared" si="141"/>
        <v>100</v>
      </c>
      <c r="O903" s="7">
        <f t="shared" si="142"/>
        <v>50</v>
      </c>
      <c r="P903" s="7">
        <f t="shared" si="143"/>
        <v>67</v>
      </c>
      <c r="Q903" s="8">
        <f t="shared" si="144"/>
        <v>61.3</v>
      </c>
      <c r="R903" s="8">
        <f t="shared" si="145"/>
        <v>59.25</v>
      </c>
      <c r="S903" s="8">
        <f t="shared" si="146"/>
        <v>61.400000000000006</v>
      </c>
      <c r="T903" s="8">
        <f t="shared" si="147"/>
        <v>60.5</v>
      </c>
      <c r="U903" s="7">
        <f t="shared" si="148"/>
        <v>60.65</v>
      </c>
      <c r="V903" s="7">
        <f t="shared" si="149"/>
        <v>60.612499999999997</v>
      </c>
    </row>
    <row r="904" spans="1:22" ht="13.5" x14ac:dyDescent="0.25">
      <c r="A904" s="3">
        <f>RSI!A904</f>
        <v>43627</v>
      </c>
      <c r="B904" s="2">
        <f>RSI!B904</f>
        <v>57.660800000000002</v>
      </c>
      <c r="C904" s="2">
        <f>RSI!I904</f>
        <v>52.549405149483015</v>
      </c>
      <c r="D904" s="2">
        <f>MACD!E904</f>
        <v>-0.81856764420719941</v>
      </c>
      <c r="E904" s="2">
        <f>MACD!F904</f>
        <v>-0.16551801898027729</v>
      </c>
      <c r="F904" s="2">
        <f>'Moving Avg'!D904</f>
        <v>58.100059999999999</v>
      </c>
      <c r="G904" s="2">
        <f>'Moving Avg'!F904</f>
        <v>56.989929999999994</v>
      </c>
      <c r="H904" s="2">
        <f>'Moving Avg'!G904</f>
        <v>57.091456000000015</v>
      </c>
      <c r="I904" s="2">
        <f>'Moving Avg'!H904</f>
        <v>55.305527500000032</v>
      </c>
      <c r="J904" s="5" t="str">
        <f>OBV!F904</f>
        <v>BULLISH</v>
      </c>
      <c r="K904" s="5" t="str">
        <f>OBV!G904</f>
        <v>WEAK</v>
      </c>
      <c r="L904" s="5" t="str">
        <f>OBV!H904</f>
        <v>CONFIRMED BULLISH</v>
      </c>
      <c r="M904" s="7">
        <f t="shared" si="140"/>
        <v>25</v>
      </c>
      <c r="N904" s="7">
        <f t="shared" si="141"/>
        <v>100</v>
      </c>
      <c r="O904" s="7">
        <f t="shared" si="142"/>
        <v>50</v>
      </c>
      <c r="P904" s="7">
        <f t="shared" si="143"/>
        <v>67</v>
      </c>
      <c r="Q904" s="8">
        <f t="shared" si="144"/>
        <v>61.3</v>
      </c>
      <c r="R904" s="8">
        <f t="shared" si="145"/>
        <v>59.25</v>
      </c>
      <c r="S904" s="8">
        <f t="shared" si="146"/>
        <v>61.400000000000006</v>
      </c>
      <c r="T904" s="8">
        <f t="shared" si="147"/>
        <v>60.5</v>
      </c>
      <c r="U904" s="7">
        <f t="shared" si="148"/>
        <v>60.65</v>
      </c>
      <c r="V904" s="7">
        <f t="shared" si="149"/>
        <v>60.612499999999997</v>
      </c>
    </row>
    <row r="905" spans="1:22" ht="13.5" x14ac:dyDescent="0.25">
      <c r="A905" s="3">
        <f>RSI!A905</f>
        <v>43628</v>
      </c>
      <c r="B905" s="2">
        <f>RSI!B905</f>
        <v>57.660800000000002</v>
      </c>
      <c r="C905" s="2">
        <f>RSI!I905</f>
        <v>52.549405149483015</v>
      </c>
      <c r="D905" s="2">
        <f>MACD!E905</f>
        <v>-0.83506324115769104</v>
      </c>
      <c r="E905" s="2">
        <f>MACD!F905</f>
        <v>-0.29942706341576009</v>
      </c>
      <c r="F905" s="2">
        <f>'Moving Avg'!D905</f>
        <v>57.996399999999994</v>
      </c>
      <c r="G905" s="2">
        <f>'Moving Avg'!F905</f>
        <v>57.044999999999995</v>
      </c>
      <c r="H905" s="2">
        <f>'Moving Avg'!G905</f>
        <v>57.156244000000015</v>
      </c>
      <c r="I905" s="2">
        <f>'Moving Avg'!H905</f>
        <v>55.327406000000025</v>
      </c>
      <c r="J905" s="5" t="str">
        <f>OBV!F905</f>
        <v>BULLISH</v>
      </c>
      <c r="K905" s="5" t="str">
        <f>OBV!G905</f>
        <v>NEUTRAL</v>
      </c>
      <c r="L905" s="5" t="str">
        <f>OBV!H905</f>
        <v>BULLISH DIVERGENCE</v>
      </c>
      <c r="M905" s="7">
        <f t="shared" si="140"/>
        <v>25</v>
      </c>
      <c r="N905" s="7">
        <f t="shared" si="141"/>
        <v>100</v>
      </c>
      <c r="O905" s="7">
        <f t="shared" si="142"/>
        <v>50</v>
      </c>
      <c r="P905" s="7">
        <f t="shared" si="143"/>
        <v>66.5</v>
      </c>
      <c r="Q905" s="8">
        <f t="shared" si="144"/>
        <v>61.225000000000001</v>
      </c>
      <c r="R905" s="8">
        <f t="shared" si="145"/>
        <v>59.125</v>
      </c>
      <c r="S905" s="8">
        <f t="shared" si="146"/>
        <v>61.174999999999997</v>
      </c>
      <c r="T905" s="8">
        <f t="shared" si="147"/>
        <v>60.375</v>
      </c>
      <c r="U905" s="7">
        <f t="shared" si="148"/>
        <v>60.508333333333326</v>
      </c>
      <c r="V905" s="7">
        <f t="shared" si="149"/>
        <v>60.474999999999994</v>
      </c>
    </row>
    <row r="906" spans="1:22" ht="13.5" x14ac:dyDescent="0.25">
      <c r="A906" s="3">
        <f>RSI!A906</f>
        <v>43629</v>
      </c>
      <c r="B906" s="2">
        <f>RSI!B906</f>
        <v>56.365099999999998</v>
      </c>
      <c r="C906" s="2">
        <f>RSI!I906</f>
        <v>43.965267829512847</v>
      </c>
      <c r="D906" s="2">
        <f>MACD!E906</f>
        <v>-0.75511861493762922</v>
      </c>
      <c r="E906" s="2">
        <f>MACD!F906</f>
        <v>-0.39056537372013395</v>
      </c>
      <c r="F906" s="2">
        <f>'Moving Avg'!D906</f>
        <v>57.633600000000001</v>
      </c>
      <c r="G906" s="2">
        <f>'Moving Avg'!F906</f>
        <v>57.035284999999988</v>
      </c>
      <c r="H906" s="2">
        <f>'Moving Avg'!G906</f>
        <v>57.194988000000009</v>
      </c>
      <c r="I906" s="2">
        <f>'Moving Avg'!H906</f>
        <v>55.345940500000033</v>
      </c>
      <c r="J906" s="5" t="str">
        <f>OBV!F906</f>
        <v>BEARISH</v>
      </c>
      <c r="K906" s="5" t="str">
        <f>OBV!G906</f>
        <v>STRONG</v>
      </c>
      <c r="L906" s="5" t="str">
        <f>OBV!H906</f>
        <v>CONFIRMED BEARISH</v>
      </c>
      <c r="M906" s="7">
        <f t="shared" si="140"/>
        <v>25</v>
      </c>
      <c r="N906" s="7">
        <f t="shared" si="141"/>
        <v>100</v>
      </c>
      <c r="O906" s="7">
        <f t="shared" si="142"/>
        <v>50</v>
      </c>
      <c r="P906" s="7">
        <f t="shared" si="143"/>
        <v>33</v>
      </c>
      <c r="Q906" s="8">
        <f t="shared" si="144"/>
        <v>56.2</v>
      </c>
      <c r="R906" s="8">
        <f t="shared" si="145"/>
        <v>50.75</v>
      </c>
      <c r="S906" s="8">
        <f t="shared" si="146"/>
        <v>46.1</v>
      </c>
      <c r="T906" s="8">
        <f t="shared" si="147"/>
        <v>52</v>
      </c>
      <c r="U906" s="7">
        <f t="shared" si="148"/>
        <v>51.016666666666673</v>
      </c>
      <c r="V906" s="7">
        <f t="shared" si="149"/>
        <v>51.262500000000003</v>
      </c>
    </row>
    <row r="907" spans="1:22" ht="13.5" x14ac:dyDescent="0.25">
      <c r="A907" s="3">
        <f>RSI!A907</f>
        <v>43630</v>
      </c>
      <c r="B907" s="2">
        <f>RSI!B907</f>
        <v>56.298299999999998</v>
      </c>
      <c r="C907" s="2">
        <f>RSI!I907</f>
        <v>43.570106749965532</v>
      </c>
      <c r="D907" s="2">
        <f>MACD!E907</f>
        <v>-0.4266056614610747</v>
      </c>
      <c r="E907" s="2">
        <f>MACD!F907</f>
        <v>-0.3977734312683221</v>
      </c>
      <c r="F907" s="2">
        <f>'Moving Avg'!D907</f>
        <v>57.257439999999995</v>
      </c>
      <c r="G907" s="2">
        <f>'Moving Avg'!F907</f>
        <v>57.022229999999993</v>
      </c>
      <c r="H907" s="2">
        <f>'Moving Avg'!G907</f>
        <v>57.232396000000008</v>
      </c>
      <c r="I907" s="2">
        <f>'Moving Avg'!H907</f>
        <v>55.364141000000025</v>
      </c>
      <c r="J907" s="5" t="str">
        <f>OBV!F907</f>
        <v>BEARISH</v>
      </c>
      <c r="K907" s="5" t="str">
        <f>OBV!G907</f>
        <v>STRONG</v>
      </c>
      <c r="L907" s="5" t="str">
        <f>OBV!H907</f>
        <v>CONFIRMED BEARISH</v>
      </c>
      <c r="M907" s="7">
        <f t="shared" si="140"/>
        <v>25</v>
      </c>
      <c r="N907" s="7">
        <f t="shared" si="141"/>
        <v>100</v>
      </c>
      <c r="O907" s="7">
        <f t="shared" si="142"/>
        <v>50</v>
      </c>
      <c r="P907" s="7">
        <f t="shared" si="143"/>
        <v>33</v>
      </c>
      <c r="Q907" s="8">
        <f t="shared" si="144"/>
        <v>56.2</v>
      </c>
      <c r="R907" s="8">
        <f t="shared" si="145"/>
        <v>50.75</v>
      </c>
      <c r="S907" s="8">
        <f t="shared" si="146"/>
        <v>46.1</v>
      </c>
      <c r="T907" s="8">
        <f t="shared" si="147"/>
        <v>52</v>
      </c>
      <c r="U907" s="7">
        <f t="shared" si="148"/>
        <v>51.016666666666673</v>
      </c>
      <c r="V907" s="7">
        <f t="shared" si="149"/>
        <v>51.262500000000003</v>
      </c>
    </row>
    <row r="908" spans="1:22" ht="13.5" x14ac:dyDescent="0.25">
      <c r="A908" s="3">
        <f>RSI!A908</f>
        <v>43633</v>
      </c>
      <c r="B908" s="2">
        <f>RSI!B908</f>
        <v>56.298299999999998</v>
      </c>
      <c r="C908" s="2">
        <f>RSI!I908</f>
        <v>43.570106749965532</v>
      </c>
      <c r="D908" s="2">
        <f>MACD!E908</f>
        <v>-0.14292849664085594</v>
      </c>
      <c r="E908" s="2">
        <f>MACD!F908</f>
        <v>-0.34680444434282887</v>
      </c>
      <c r="F908" s="2">
        <f>'Moving Avg'!D908</f>
        <v>56.856659999999998</v>
      </c>
      <c r="G908" s="2">
        <f>'Moving Avg'!F908</f>
        <v>57.018889999999985</v>
      </c>
      <c r="H908" s="2">
        <f>'Moving Avg'!G908</f>
        <v>57.302326000000015</v>
      </c>
      <c r="I908" s="2">
        <f>'Moving Avg'!H908</f>
        <v>55.382341500000031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50</v>
      </c>
      <c r="P908" s="7">
        <f t="shared" si="143"/>
        <v>33</v>
      </c>
      <c r="Q908" s="8">
        <f t="shared" si="144"/>
        <v>21.2</v>
      </c>
      <c r="R908" s="8">
        <f t="shared" si="145"/>
        <v>30.75</v>
      </c>
      <c r="S908" s="8">
        <f t="shared" si="146"/>
        <v>31.1</v>
      </c>
      <c r="T908" s="8">
        <f t="shared" si="147"/>
        <v>27</v>
      </c>
      <c r="U908" s="7">
        <f t="shared" si="148"/>
        <v>27.683333333333337</v>
      </c>
      <c r="V908" s="7">
        <f t="shared" si="149"/>
        <v>27.512500000000003</v>
      </c>
    </row>
    <row r="909" spans="1:22" ht="13.5" x14ac:dyDescent="0.25">
      <c r="A909" s="3">
        <f>RSI!A909</f>
        <v>43634</v>
      </c>
      <c r="B909" s="2">
        <f>RSI!B909</f>
        <v>56.298299999999998</v>
      </c>
      <c r="C909" s="2">
        <f>RSI!I909</f>
        <v>43.570106749965532</v>
      </c>
      <c r="D909" s="2">
        <f>MACD!E909</f>
        <v>-0.15476572082283724</v>
      </c>
      <c r="E909" s="2">
        <f>MACD!F909</f>
        <v>-0.30839669963883054</v>
      </c>
      <c r="F909" s="2">
        <f>'Moving Avg'!D909</f>
        <v>56.584159999999997</v>
      </c>
      <c r="G909" s="2">
        <f>'Moving Avg'!F909</f>
        <v>57.015549999999983</v>
      </c>
      <c r="H909" s="2">
        <f>'Moving Avg'!G909</f>
        <v>57.340640000000015</v>
      </c>
      <c r="I909" s="2">
        <f>'Moving Avg'!H909</f>
        <v>55.40054200000003</v>
      </c>
      <c r="J909" s="5" t="str">
        <f>OBV!F909</f>
        <v>BEARISH</v>
      </c>
      <c r="K909" s="5" t="str">
        <f>OBV!G909</f>
        <v>STRONG</v>
      </c>
      <c r="L909" s="5" t="str">
        <f>OBV!H909</f>
        <v>CONFIRMED BEARISH</v>
      </c>
      <c r="M909" s="7">
        <f t="shared" si="140"/>
        <v>25</v>
      </c>
      <c r="N909" s="7">
        <f t="shared" si="141"/>
        <v>0</v>
      </c>
      <c r="O909" s="7">
        <f t="shared" si="142"/>
        <v>50</v>
      </c>
      <c r="P909" s="7">
        <f t="shared" si="143"/>
        <v>33</v>
      </c>
      <c r="Q909" s="8">
        <f t="shared" si="144"/>
        <v>21.2</v>
      </c>
      <c r="R909" s="8">
        <f t="shared" si="145"/>
        <v>30.75</v>
      </c>
      <c r="S909" s="8">
        <f t="shared" si="146"/>
        <v>31.1</v>
      </c>
      <c r="T909" s="8">
        <f t="shared" si="147"/>
        <v>27</v>
      </c>
      <c r="U909" s="7">
        <f t="shared" si="148"/>
        <v>27.683333333333337</v>
      </c>
      <c r="V909" s="7">
        <f t="shared" si="149"/>
        <v>27.512500000000003</v>
      </c>
    </row>
    <row r="910" spans="1:22" ht="13.5" x14ac:dyDescent="0.25">
      <c r="A910" s="3">
        <f>RSI!A910</f>
        <v>43635</v>
      </c>
      <c r="B910" s="2">
        <f>RSI!B910</f>
        <v>56.298299999999998</v>
      </c>
      <c r="C910" s="2">
        <f>RSI!I910</f>
        <v>43.570106749965532</v>
      </c>
      <c r="D910" s="2">
        <f>MACD!E910</f>
        <v>9.7262843944243116E-2</v>
      </c>
      <c r="E910" s="2">
        <f>MACD!F910</f>
        <v>-0.22726479092221583</v>
      </c>
      <c r="F910" s="2">
        <f>'Moving Avg'!D910</f>
        <v>56.311659999999996</v>
      </c>
      <c r="G910" s="2">
        <f>'Moving Avg'!F910</f>
        <v>57.012209999999982</v>
      </c>
      <c r="H910" s="2">
        <f>'Moving Avg'!G910</f>
        <v>57.378954</v>
      </c>
      <c r="I910" s="2">
        <f>'Moving Avg'!H910</f>
        <v>55.418742500000036</v>
      </c>
      <c r="J910" s="5" t="str">
        <f>OBV!F910</f>
        <v>BEARISH</v>
      </c>
      <c r="K910" s="5" t="str">
        <f>OBV!G910</f>
        <v>STRONG</v>
      </c>
      <c r="L910" s="5" t="str">
        <f>OBV!H910</f>
        <v>CONFIRMED BEARISH</v>
      </c>
      <c r="M910" s="7">
        <f t="shared" si="140"/>
        <v>25</v>
      </c>
      <c r="N910" s="7">
        <f t="shared" si="141"/>
        <v>0</v>
      </c>
      <c r="O910" s="7">
        <f t="shared" si="142"/>
        <v>50</v>
      </c>
      <c r="P910" s="7">
        <f t="shared" si="143"/>
        <v>33</v>
      </c>
      <c r="Q910" s="8">
        <f t="shared" si="144"/>
        <v>21.2</v>
      </c>
      <c r="R910" s="8">
        <f t="shared" si="145"/>
        <v>30.75</v>
      </c>
      <c r="S910" s="8">
        <f t="shared" si="146"/>
        <v>31.1</v>
      </c>
      <c r="T910" s="8">
        <f t="shared" si="147"/>
        <v>27</v>
      </c>
      <c r="U910" s="7">
        <f t="shared" si="148"/>
        <v>27.683333333333337</v>
      </c>
      <c r="V910" s="7">
        <f t="shared" si="149"/>
        <v>27.512500000000003</v>
      </c>
    </row>
    <row r="911" spans="1:22" ht="13.5" x14ac:dyDescent="0.25">
      <c r="A911" s="3">
        <f>RSI!A911</f>
        <v>43636</v>
      </c>
      <c r="B911" s="2">
        <f>RSI!B911</f>
        <v>56.298299999999998</v>
      </c>
      <c r="C911" s="2">
        <f>RSI!I911</f>
        <v>43.570106749965532</v>
      </c>
      <c r="D911" s="2">
        <f>MACD!E911</f>
        <v>0.31504633093903323</v>
      </c>
      <c r="E911" s="2">
        <f>MACD!F911</f>
        <v>-0.11880256654996603</v>
      </c>
      <c r="F911" s="2">
        <f>'Moving Avg'!D911</f>
        <v>56.298299999999998</v>
      </c>
      <c r="G911" s="2">
        <f>'Moving Avg'!F911</f>
        <v>57.008869999999987</v>
      </c>
      <c r="H911" s="2">
        <f>'Moving Avg'!G911</f>
        <v>57.417267999999993</v>
      </c>
      <c r="I911" s="2">
        <f>'Moving Avg'!H911</f>
        <v>55.433808500000033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  <c r="M911" s="7">
        <f t="shared" si="140"/>
        <v>25</v>
      </c>
      <c r="N911" s="7">
        <f t="shared" si="141"/>
        <v>0</v>
      </c>
      <c r="O911" s="7">
        <f t="shared" si="142"/>
        <v>50</v>
      </c>
      <c r="P911" s="7">
        <f t="shared" si="143"/>
        <v>33</v>
      </c>
      <c r="Q911" s="8">
        <f t="shared" si="144"/>
        <v>21.2</v>
      </c>
      <c r="R911" s="8">
        <f t="shared" si="145"/>
        <v>30.75</v>
      </c>
      <c r="S911" s="8">
        <f t="shared" si="146"/>
        <v>31.1</v>
      </c>
      <c r="T911" s="8">
        <f t="shared" si="147"/>
        <v>27</v>
      </c>
      <c r="U911" s="7">
        <f t="shared" si="148"/>
        <v>27.683333333333337</v>
      </c>
      <c r="V911" s="7">
        <f t="shared" si="149"/>
        <v>27.512500000000003</v>
      </c>
    </row>
    <row r="912" spans="1:22" ht="13.5" x14ac:dyDescent="0.25">
      <c r="A912" s="3">
        <f>RSI!A912</f>
        <v>43637</v>
      </c>
      <c r="B912" s="2">
        <f>RSI!B912</f>
        <v>56.298299999999998</v>
      </c>
      <c r="C912" s="2">
        <f>RSI!I912</f>
        <v>43.570106749965532</v>
      </c>
      <c r="D912" s="2">
        <f>MACD!E912</f>
        <v>0.50351776569632989</v>
      </c>
      <c r="E912" s="2">
        <f>MACD!F912</f>
        <v>5.6614998992931542E-3</v>
      </c>
      <c r="F912" s="2">
        <f>'Moving Avg'!D912</f>
        <v>56.298299999999998</v>
      </c>
      <c r="G912" s="2">
        <f>'Moving Avg'!F912</f>
        <v>56.995814999999993</v>
      </c>
      <c r="H912" s="2">
        <f>'Moving Avg'!G912</f>
        <v>57.423060000000007</v>
      </c>
      <c r="I912" s="2">
        <f>'Moving Avg'!H912</f>
        <v>55.448874500000038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  <c r="M912" s="7">
        <f t="shared" si="140"/>
        <v>25</v>
      </c>
      <c r="N912" s="7">
        <f t="shared" si="141"/>
        <v>0</v>
      </c>
      <c r="O912" s="7">
        <f t="shared" si="142"/>
        <v>50</v>
      </c>
      <c r="P912" s="7">
        <f t="shared" si="143"/>
        <v>33</v>
      </c>
      <c r="Q912" s="8">
        <f t="shared" si="144"/>
        <v>21.2</v>
      </c>
      <c r="R912" s="8">
        <f t="shared" si="145"/>
        <v>30.75</v>
      </c>
      <c r="S912" s="8">
        <f t="shared" si="146"/>
        <v>31.1</v>
      </c>
      <c r="T912" s="8">
        <f t="shared" si="147"/>
        <v>27</v>
      </c>
      <c r="U912" s="7">
        <f t="shared" si="148"/>
        <v>27.683333333333337</v>
      </c>
      <c r="V912" s="7">
        <f t="shared" si="149"/>
        <v>27.512500000000003</v>
      </c>
    </row>
    <row r="913" spans="1:22" ht="13.5" x14ac:dyDescent="0.25">
      <c r="A913" s="3">
        <f>RSI!A913</f>
        <v>43640</v>
      </c>
      <c r="B913" s="2">
        <f>RSI!B913</f>
        <v>56.298299999999998</v>
      </c>
      <c r="C913" s="2">
        <f>RSI!I913</f>
        <v>43.570106749965532</v>
      </c>
      <c r="D913" s="2">
        <f>MACD!E913</f>
        <v>0.68581455628171994</v>
      </c>
      <c r="E913" s="2">
        <f>MACD!F913</f>
        <v>0.14169211117577851</v>
      </c>
      <c r="F913" s="2">
        <f>'Moving Avg'!D913</f>
        <v>56.298299999999998</v>
      </c>
      <c r="G913" s="2">
        <f>'Moving Avg'!F913</f>
        <v>56.982759999999999</v>
      </c>
      <c r="H913" s="2">
        <f>'Moving Avg'!G913</f>
        <v>57.395810000000004</v>
      </c>
      <c r="I913" s="2">
        <f>'Moving Avg'!H913</f>
        <v>55.460806000000041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  <c r="M913" s="7">
        <f t="shared" si="140"/>
        <v>25</v>
      </c>
      <c r="N913" s="7">
        <f t="shared" si="141"/>
        <v>0</v>
      </c>
      <c r="O913" s="7">
        <f t="shared" si="142"/>
        <v>50</v>
      </c>
      <c r="P913" s="7">
        <f t="shared" si="143"/>
        <v>33</v>
      </c>
      <c r="Q913" s="8">
        <f t="shared" si="144"/>
        <v>21.2</v>
      </c>
      <c r="R913" s="8">
        <f t="shared" si="145"/>
        <v>30.75</v>
      </c>
      <c r="S913" s="8">
        <f t="shared" si="146"/>
        <v>31.1</v>
      </c>
      <c r="T913" s="8">
        <f t="shared" si="147"/>
        <v>27</v>
      </c>
      <c r="U913" s="7">
        <f t="shared" si="148"/>
        <v>27.683333333333337</v>
      </c>
      <c r="V913" s="7">
        <f t="shared" si="149"/>
        <v>27.512500000000003</v>
      </c>
    </row>
    <row r="914" spans="1:22" ht="13.5" x14ac:dyDescent="0.25">
      <c r="A914" s="3">
        <f>RSI!A914</f>
        <v>43641</v>
      </c>
      <c r="B914" s="2">
        <f>RSI!B914</f>
        <v>56.366599999999998</v>
      </c>
      <c r="C914" s="2">
        <f>RSI!I914</f>
        <v>44.428047158538675</v>
      </c>
      <c r="D914" s="2">
        <f>MACD!E914</f>
        <v>0.739924411512078</v>
      </c>
      <c r="E914" s="2">
        <f>MACD!F914</f>
        <v>0.26133857124303839</v>
      </c>
      <c r="F914" s="2">
        <f>'Moving Avg'!D914</f>
        <v>56.311959999999999</v>
      </c>
      <c r="G914" s="2">
        <f>'Moving Avg'!F914</f>
        <v>57.047625000000004</v>
      </c>
      <c r="H914" s="2">
        <f>'Moving Avg'!G914</f>
        <v>57.369925999999992</v>
      </c>
      <c r="I914" s="2">
        <f>'Moving Avg'!H914</f>
        <v>55.466810500000037</v>
      </c>
      <c r="J914" s="5" t="str">
        <f>OBV!F914</f>
        <v>BULLISH</v>
      </c>
      <c r="K914" s="5" t="str">
        <f>OBV!G914</f>
        <v>NEUTRAL</v>
      </c>
      <c r="L914" s="5" t="str">
        <f>OBV!H914</f>
        <v>CONFIRMED BULLISH</v>
      </c>
      <c r="M914" s="7">
        <f t="shared" si="140"/>
        <v>25</v>
      </c>
      <c r="N914" s="7">
        <f t="shared" si="141"/>
        <v>0</v>
      </c>
      <c r="O914" s="7">
        <f t="shared" si="142"/>
        <v>50</v>
      </c>
      <c r="P914" s="7">
        <f t="shared" si="143"/>
        <v>83.5</v>
      </c>
      <c r="Q914" s="8">
        <f t="shared" si="144"/>
        <v>28.774999999999999</v>
      </c>
      <c r="R914" s="8">
        <f t="shared" si="145"/>
        <v>43.375</v>
      </c>
      <c r="S914" s="8">
        <f t="shared" si="146"/>
        <v>53.825000000000003</v>
      </c>
      <c r="T914" s="8">
        <f t="shared" si="147"/>
        <v>39.625</v>
      </c>
      <c r="U914" s="7">
        <f t="shared" si="148"/>
        <v>41.991666666666667</v>
      </c>
      <c r="V914" s="7">
        <f t="shared" si="149"/>
        <v>41.400000000000006</v>
      </c>
    </row>
    <row r="915" spans="1:22" ht="13.5" x14ac:dyDescent="0.25">
      <c r="A915" s="3">
        <f>RSI!A915</f>
        <v>43642</v>
      </c>
      <c r="B915" s="2">
        <f>RSI!B915</f>
        <v>58.004300000000001</v>
      </c>
      <c r="C915" s="2">
        <f>RSI!I915</f>
        <v>60.094715115079346</v>
      </c>
      <c r="D915" s="2">
        <f>MACD!E915</f>
        <v>0.66732359254427109</v>
      </c>
      <c r="E915" s="2">
        <f>MACD!F915</f>
        <v>0.34253557550328495</v>
      </c>
      <c r="F915" s="2">
        <f>'Moving Avg'!D915</f>
        <v>56.65316</v>
      </c>
      <c r="G915" s="2">
        <f>'Moving Avg'!F915</f>
        <v>57.12019500000001</v>
      </c>
      <c r="H915" s="2">
        <f>'Moving Avg'!G915</f>
        <v>57.363968000000007</v>
      </c>
      <c r="I915" s="2">
        <f>'Moving Avg'!H915</f>
        <v>55.481003500000043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  <c r="M915" s="7">
        <f t="shared" si="140"/>
        <v>25</v>
      </c>
      <c r="N915" s="7">
        <f t="shared" si="141"/>
        <v>0</v>
      </c>
      <c r="O915" s="7">
        <f t="shared" si="142"/>
        <v>50</v>
      </c>
      <c r="P915" s="7">
        <f t="shared" si="143"/>
        <v>83.5</v>
      </c>
      <c r="Q915" s="8">
        <f t="shared" si="144"/>
        <v>28.774999999999999</v>
      </c>
      <c r="R915" s="8">
        <f t="shared" si="145"/>
        <v>43.375</v>
      </c>
      <c r="S915" s="8">
        <f t="shared" si="146"/>
        <v>53.825000000000003</v>
      </c>
      <c r="T915" s="8">
        <f t="shared" si="147"/>
        <v>39.625</v>
      </c>
      <c r="U915" s="7">
        <f t="shared" si="148"/>
        <v>41.991666666666667</v>
      </c>
      <c r="V915" s="7">
        <f t="shared" si="149"/>
        <v>41.400000000000006</v>
      </c>
    </row>
    <row r="916" spans="1:22" ht="13.5" x14ac:dyDescent="0.25">
      <c r="A916" s="3">
        <f>RSI!A916</f>
        <v>43643</v>
      </c>
      <c r="B916" s="2">
        <f>RSI!B916</f>
        <v>58.004300000000001</v>
      </c>
      <c r="C916" s="2">
        <f>RSI!I916</f>
        <v>60.094715115079346</v>
      </c>
      <c r="D916" s="2">
        <f>MACD!E916</f>
        <v>0.39958479030403282</v>
      </c>
      <c r="E916" s="2">
        <f>MACD!F916</f>
        <v>0.35394541846343452</v>
      </c>
      <c r="F916" s="2">
        <f>'Moving Avg'!D916</f>
        <v>56.994360000000007</v>
      </c>
      <c r="G916" s="2">
        <f>'Moving Avg'!F916</f>
        <v>57.192765000000023</v>
      </c>
      <c r="H916" s="2">
        <f>'Moving Avg'!G916</f>
        <v>57.358009999999993</v>
      </c>
      <c r="I916" s="2">
        <f>'Moving Avg'!H916</f>
        <v>55.495196500000048</v>
      </c>
      <c r="J916" s="5" t="str">
        <f>OBV!F916</f>
        <v>BULLISH</v>
      </c>
      <c r="K916" s="5" t="str">
        <f>OBV!G916</f>
        <v>NEUTRAL</v>
      </c>
      <c r="L916" s="5" t="str">
        <f>OBV!H916</f>
        <v>CONFIRMED BULLISH</v>
      </c>
      <c r="M916" s="7">
        <f t="shared" si="140"/>
        <v>25</v>
      </c>
      <c r="N916" s="7">
        <f t="shared" si="141"/>
        <v>0</v>
      </c>
      <c r="O916" s="7">
        <f t="shared" si="142"/>
        <v>50</v>
      </c>
      <c r="P916" s="7">
        <f t="shared" si="143"/>
        <v>83.5</v>
      </c>
      <c r="Q916" s="8">
        <f t="shared" si="144"/>
        <v>28.774999999999999</v>
      </c>
      <c r="R916" s="8">
        <f t="shared" si="145"/>
        <v>43.375</v>
      </c>
      <c r="S916" s="8">
        <f t="shared" si="146"/>
        <v>53.825000000000003</v>
      </c>
      <c r="T916" s="8">
        <f t="shared" si="147"/>
        <v>39.625</v>
      </c>
      <c r="U916" s="7">
        <f t="shared" si="148"/>
        <v>41.991666666666667</v>
      </c>
      <c r="V916" s="7">
        <f t="shared" si="149"/>
        <v>41.400000000000006</v>
      </c>
    </row>
    <row r="917" spans="1:22" ht="13.5" x14ac:dyDescent="0.25">
      <c r="A917" s="3">
        <f>RSI!A917</f>
        <v>43644</v>
      </c>
      <c r="B917" s="2">
        <f>RSI!B917</f>
        <v>56.434800000000003</v>
      </c>
      <c r="C917" s="2">
        <f>RSI!I917</f>
        <v>45.757127844746854</v>
      </c>
      <c r="D917" s="2">
        <f>MACD!E917</f>
        <v>0.27256624393000095</v>
      </c>
      <c r="E917" s="2">
        <f>MACD!F917</f>
        <v>0.33766958355674781</v>
      </c>
      <c r="F917" s="2">
        <f>'Moving Avg'!D917</f>
        <v>57.021659999999997</v>
      </c>
      <c r="G917" s="2">
        <f>'Moving Avg'!F917</f>
        <v>57.105550000000015</v>
      </c>
      <c r="H917" s="2">
        <f>'Moving Avg'!G917</f>
        <v>57.307703999999994</v>
      </c>
      <c r="I917" s="2">
        <f>'Moving Avg'!H917</f>
        <v>55.501542000000043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  <c r="M917" s="7">
        <f t="shared" si="140"/>
        <v>25</v>
      </c>
      <c r="N917" s="7">
        <f t="shared" si="141"/>
        <v>100</v>
      </c>
      <c r="O917" s="7">
        <f t="shared" si="142"/>
        <v>50</v>
      </c>
      <c r="P917" s="7">
        <f t="shared" si="143"/>
        <v>33</v>
      </c>
      <c r="Q917" s="8">
        <f t="shared" si="144"/>
        <v>56.2</v>
      </c>
      <c r="R917" s="8">
        <f t="shared" si="145"/>
        <v>50.75</v>
      </c>
      <c r="S917" s="8">
        <f t="shared" si="146"/>
        <v>46.1</v>
      </c>
      <c r="T917" s="8">
        <f t="shared" si="147"/>
        <v>52</v>
      </c>
      <c r="U917" s="7">
        <f t="shared" si="148"/>
        <v>51.016666666666673</v>
      </c>
      <c r="V917" s="7">
        <f t="shared" si="149"/>
        <v>51.262500000000003</v>
      </c>
    </row>
    <row r="918" spans="1:22" ht="13.5" x14ac:dyDescent="0.25">
      <c r="A918" s="3">
        <f>RSI!A918</f>
        <v>43647</v>
      </c>
      <c r="B918" s="2">
        <f>RSI!B918</f>
        <v>58.004300000000001</v>
      </c>
      <c r="C918" s="2">
        <f>RSI!I918</f>
        <v>56.845150069512549</v>
      </c>
      <c r="D918" s="2">
        <f>MACD!E918</f>
        <v>5.2129305956846395E-2</v>
      </c>
      <c r="E918" s="2">
        <f>MACD!F918</f>
        <v>0.28056152803676754</v>
      </c>
      <c r="F918" s="2">
        <f>'Moving Avg'!D918</f>
        <v>57.362859999999998</v>
      </c>
      <c r="G918" s="2">
        <f>'Moving Avg'!F918</f>
        <v>57.096810000000019</v>
      </c>
      <c r="H918" s="2">
        <f>'Moving Avg'!G918</f>
        <v>57.323643999999994</v>
      </c>
      <c r="I918" s="2">
        <f>'Moving Avg'!H918</f>
        <v>55.515735000000049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  <c r="M918" s="7">
        <f t="shared" si="140"/>
        <v>25</v>
      </c>
      <c r="N918" s="7">
        <f t="shared" si="141"/>
        <v>100</v>
      </c>
      <c r="O918" s="7">
        <f t="shared" si="142"/>
        <v>50</v>
      </c>
      <c r="P918" s="7">
        <f t="shared" si="143"/>
        <v>83.5</v>
      </c>
      <c r="Q918" s="8">
        <f t="shared" si="144"/>
        <v>63.774999999999999</v>
      </c>
      <c r="R918" s="8">
        <f t="shared" si="145"/>
        <v>63.375</v>
      </c>
      <c r="S918" s="8">
        <f t="shared" si="146"/>
        <v>68.825000000000003</v>
      </c>
      <c r="T918" s="8">
        <f t="shared" si="147"/>
        <v>64.625</v>
      </c>
      <c r="U918" s="7">
        <f t="shared" si="148"/>
        <v>65.325000000000003</v>
      </c>
      <c r="V918" s="7">
        <f t="shared" si="149"/>
        <v>65.150000000000006</v>
      </c>
    </row>
    <row r="919" spans="1:22" ht="13.5" x14ac:dyDescent="0.25">
      <c r="A919" s="3">
        <f>RSI!A919</f>
        <v>43648</v>
      </c>
      <c r="B919" s="2">
        <f>RSI!B919</f>
        <v>57.997500000000002</v>
      </c>
      <c r="C919" s="2">
        <f>RSI!I919</f>
        <v>56.79098452864099</v>
      </c>
      <c r="D919" s="2">
        <f>MACD!E919</f>
        <v>-0.14010965463130987</v>
      </c>
      <c r="E919" s="2">
        <f>MACD!F919</f>
        <v>0.19642729150315205</v>
      </c>
      <c r="F919" s="2">
        <f>'Moving Avg'!D919</f>
        <v>57.689039999999999</v>
      </c>
      <c r="G919" s="2">
        <f>'Moving Avg'!F919</f>
        <v>57.171305000000004</v>
      </c>
      <c r="H919" s="2">
        <f>'Moving Avg'!G919</f>
        <v>57.37365599999999</v>
      </c>
      <c r="I919" s="2">
        <f>'Moving Avg'!H919</f>
        <v>55.529894000000048</v>
      </c>
      <c r="J919" s="5" t="str">
        <f>OBV!F919</f>
        <v>BEARISH</v>
      </c>
      <c r="K919" s="5" t="str">
        <f>OBV!G919</f>
        <v>STRONG</v>
      </c>
      <c r="L919" s="5" t="str">
        <f>OBV!H919</f>
        <v>BEARISH DIVERGENCE</v>
      </c>
      <c r="M919" s="7">
        <f t="shared" si="140"/>
        <v>25</v>
      </c>
      <c r="N919" s="7">
        <f t="shared" si="141"/>
        <v>100</v>
      </c>
      <c r="O919" s="7">
        <f t="shared" si="142"/>
        <v>50</v>
      </c>
      <c r="P919" s="7">
        <f t="shared" si="143"/>
        <v>33</v>
      </c>
      <c r="Q919" s="8">
        <f t="shared" si="144"/>
        <v>56.2</v>
      </c>
      <c r="R919" s="8">
        <f t="shared" si="145"/>
        <v>50.75</v>
      </c>
      <c r="S919" s="8">
        <f t="shared" si="146"/>
        <v>46.1</v>
      </c>
      <c r="T919" s="8">
        <f t="shared" si="147"/>
        <v>52</v>
      </c>
      <c r="U919" s="7">
        <f t="shared" si="148"/>
        <v>51.016666666666673</v>
      </c>
      <c r="V919" s="7">
        <f t="shared" si="149"/>
        <v>51.262500000000003</v>
      </c>
    </row>
    <row r="920" spans="1:22" ht="13.5" x14ac:dyDescent="0.25">
      <c r="A920" s="3">
        <f>RSI!A920</f>
        <v>43649</v>
      </c>
      <c r="B920" s="2">
        <f>RSI!B920</f>
        <v>57.990699999999997</v>
      </c>
      <c r="C920" s="2">
        <f>RSI!I920</f>
        <v>56.732767729769819</v>
      </c>
      <c r="D920" s="2">
        <f>MACD!E920</f>
        <v>-0.30798793253222101</v>
      </c>
      <c r="E920" s="2">
        <f>MACD!F920</f>
        <v>9.5544246696077445E-2</v>
      </c>
      <c r="F920" s="2">
        <f>'Moving Avg'!D920</f>
        <v>57.686320000000002</v>
      </c>
      <c r="G920" s="2">
        <f>'Moving Avg'!F920</f>
        <v>57.161885000000005</v>
      </c>
      <c r="H920" s="2">
        <f>'Moving Avg'!G920</f>
        <v>57.367425999999995</v>
      </c>
      <c r="I920" s="2">
        <f>'Moving Avg'!H920</f>
        <v>55.544019000000056</v>
      </c>
      <c r="J920" s="5" t="str">
        <f>OBV!F920</f>
        <v>BEARISH</v>
      </c>
      <c r="K920" s="5" t="str">
        <f>OBV!G920</f>
        <v>STRONG</v>
      </c>
      <c r="L920" s="5" t="str">
        <f>OBV!H920</f>
        <v>CONFIRMED BEARISH</v>
      </c>
      <c r="M920" s="7">
        <f t="shared" si="140"/>
        <v>25</v>
      </c>
      <c r="N920" s="7">
        <f t="shared" si="141"/>
        <v>100</v>
      </c>
      <c r="O920" s="7">
        <f t="shared" si="142"/>
        <v>50</v>
      </c>
      <c r="P920" s="7">
        <f t="shared" si="143"/>
        <v>33</v>
      </c>
      <c r="Q920" s="8">
        <f t="shared" si="144"/>
        <v>56.2</v>
      </c>
      <c r="R920" s="8">
        <f t="shared" si="145"/>
        <v>50.75</v>
      </c>
      <c r="S920" s="8">
        <f t="shared" si="146"/>
        <v>46.1</v>
      </c>
      <c r="T920" s="8">
        <f t="shared" si="147"/>
        <v>52</v>
      </c>
      <c r="U920" s="7">
        <f t="shared" si="148"/>
        <v>51.016666666666673</v>
      </c>
      <c r="V920" s="7">
        <f t="shared" si="149"/>
        <v>51.262500000000003</v>
      </c>
    </row>
    <row r="921" spans="1:22" ht="13.5" x14ac:dyDescent="0.25">
      <c r="A921" s="3">
        <f>RSI!A921</f>
        <v>43650</v>
      </c>
      <c r="B921" s="2">
        <f>RSI!B921</f>
        <v>57.956600000000002</v>
      </c>
      <c r="C921" s="2">
        <f>RSI!I921</f>
        <v>56.420422121044474</v>
      </c>
      <c r="D921" s="2">
        <f>MACD!E921</f>
        <v>-0.45276734761091575</v>
      </c>
      <c r="E921" s="2">
        <f>MACD!F921</f>
        <v>-1.4118072165321197E-2</v>
      </c>
      <c r="F921" s="2">
        <f>'Moving Avg'!D921</f>
        <v>57.676779999999994</v>
      </c>
      <c r="G921" s="2">
        <f>'Moving Avg'!F921</f>
        <v>57.150760000000005</v>
      </c>
      <c r="H921" s="2">
        <f>'Moving Avg'!G921</f>
        <v>57.360514000000002</v>
      </c>
      <c r="I921" s="2">
        <f>'Moving Avg'!H921</f>
        <v>55.557973500000053</v>
      </c>
      <c r="J921" s="5" t="str">
        <f>OBV!F921</f>
        <v>BEARISH</v>
      </c>
      <c r="K921" s="5" t="str">
        <f>OBV!G921</f>
        <v>STRONG</v>
      </c>
      <c r="L921" s="5" t="str">
        <f>OBV!H921</f>
        <v>CONFIRMED BEARISH</v>
      </c>
      <c r="M921" s="7">
        <f t="shared" si="140"/>
        <v>25</v>
      </c>
      <c r="N921" s="7">
        <f t="shared" si="141"/>
        <v>100</v>
      </c>
      <c r="O921" s="7">
        <f t="shared" si="142"/>
        <v>50</v>
      </c>
      <c r="P921" s="7">
        <f t="shared" si="143"/>
        <v>33</v>
      </c>
      <c r="Q921" s="8">
        <f t="shared" si="144"/>
        <v>56.2</v>
      </c>
      <c r="R921" s="8">
        <f t="shared" si="145"/>
        <v>50.75</v>
      </c>
      <c r="S921" s="8">
        <f t="shared" si="146"/>
        <v>46.1</v>
      </c>
      <c r="T921" s="8">
        <f t="shared" si="147"/>
        <v>52</v>
      </c>
      <c r="U921" s="7">
        <f t="shared" si="148"/>
        <v>51.016666666666673</v>
      </c>
      <c r="V921" s="7">
        <f t="shared" si="149"/>
        <v>51.262500000000003</v>
      </c>
    </row>
    <row r="922" spans="1:22" ht="13.5" x14ac:dyDescent="0.25">
      <c r="A922" s="3">
        <f>RSI!A922</f>
        <v>43651</v>
      </c>
      <c r="B922" s="2">
        <f>RSI!B922</f>
        <v>57.956600000000002</v>
      </c>
      <c r="C922" s="2">
        <f>RSI!I922</f>
        <v>56.420422121044474</v>
      </c>
      <c r="D922" s="2">
        <f>MACD!E922</f>
        <v>-0.57993677711574776</v>
      </c>
      <c r="E922" s="2">
        <f>MACD!F922</f>
        <v>-0.12728181315540651</v>
      </c>
      <c r="F922" s="2">
        <f>'Moving Avg'!D922</f>
        <v>57.981140000000003</v>
      </c>
      <c r="G922" s="2">
        <f>'Moving Avg'!F922</f>
        <v>57.139634999999998</v>
      </c>
      <c r="H922" s="2">
        <f>'Moving Avg'!G922</f>
        <v>57.377961999999997</v>
      </c>
      <c r="I922" s="2">
        <f>'Moving Avg'!H922</f>
        <v>55.571928000000042</v>
      </c>
      <c r="J922" s="5" t="str">
        <f>OBV!F922</f>
        <v>BEARISH</v>
      </c>
      <c r="K922" s="5" t="str">
        <f>OBV!G922</f>
        <v>STRONG</v>
      </c>
      <c r="L922" s="5" t="str">
        <f>OBV!H922</f>
        <v>BEARISH DIVERGENCE</v>
      </c>
      <c r="M922" s="7">
        <f t="shared" si="140"/>
        <v>25</v>
      </c>
      <c r="N922" s="7">
        <f t="shared" si="141"/>
        <v>100</v>
      </c>
      <c r="O922" s="7">
        <f t="shared" si="142"/>
        <v>50</v>
      </c>
      <c r="P922" s="7">
        <f t="shared" si="143"/>
        <v>33</v>
      </c>
      <c r="Q922" s="8">
        <f t="shared" si="144"/>
        <v>56.2</v>
      </c>
      <c r="R922" s="8">
        <f t="shared" si="145"/>
        <v>50.75</v>
      </c>
      <c r="S922" s="8">
        <f t="shared" si="146"/>
        <v>46.1</v>
      </c>
      <c r="T922" s="8">
        <f t="shared" si="147"/>
        <v>52</v>
      </c>
      <c r="U922" s="7">
        <f t="shared" si="148"/>
        <v>51.016666666666673</v>
      </c>
      <c r="V922" s="7">
        <f t="shared" si="149"/>
        <v>51.262500000000003</v>
      </c>
    </row>
    <row r="923" spans="1:22" ht="13.5" x14ac:dyDescent="0.25">
      <c r="A923" s="3">
        <f>RSI!A923</f>
        <v>43654</v>
      </c>
      <c r="B923" s="2">
        <f>RSI!B923</f>
        <v>57.936100000000003</v>
      </c>
      <c r="C923" s="2">
        <f>RSI!I923</f>
        <v>56.20467613138446</v>
      </c>
      <c r="D923" s="2">
        <f>MACD!E923</f>
        <v>-0.69034146658973583</v>
      </c>
      <c r="E923" s="2">
        <f>MACD!F923</f>
        <v>-0.23989374384227241</v>
      </c>
      <c r="F923" s="2">
        <f>'Moving Avg'!D923</f>
        <v>57.967500000000008</v>
      </c>
      <c r="G923" s="2">
        <f>'Moving Avg'!F923</f>
        <v>57.121329999999986</v>
      </c>
      <c r="H923" s="2">
        <f>'Moving Avg'!G923</f>
        <v>57.367918000000003</v>
      </c>
      <c r="I923" s="2">
        <f>'Moving Avg'!H923</f>
        <v>55.592048500000061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  <c r="M923" s="7">
        <f t="shared" si="140"/>
        <v>25</v>
      </c>
      <c r="N923" s="7">
        <f t="shared" si="141"/>
        <v>100</v>
      </c>
      <c r="O923" s="7">
        <f t="shared" si="142"/>
        <v>50</v>
      </c>
      <c r="P923" s="7">
        <f t="shared" si="143"/>
        <v>33</v>
      </c>
      <c r="Q923" s="8">
        <f t="shared" si="144"/>
        <v>56.2</v>
      </c>
      <c r="R923" s="8">
        <f t="shared" si="145"/>
        <v>50.75</v>
      </c>
      <c r="S923" s="8">
        <f t="shared" si="146"/>
        <v>46.1</v>
      </c>
      <c r="T923" s="8">
        <f t="shared" si="147"/>
        <v>52</v>
      </c>
      <c r="U923" s="7">
        <f t="shared" si="148"/>
        <v>51.016666666666673</v>
      </c>
      <c r="V923" s="7">
        <f t="shared" si="149"/>
        <v>51.262500000000003</v>
      </c>
    </row>
    <row r="924" spans="1:22" ht="13.5" x14ac:dyDescent="0.25">
      <c r="A924" s="3">
        <f>RSI!A924</f>
        <v>43655</v>
      </c>
      <c r="B924" s="2">
        <f>RSI!B924</f>
        <v>57.936100000000003</v>
      </c>
      <c r="C924" s="2">
        <f>RSI!I924</f>
        <v>56.20467613138446</v>
      </c>
      <c r="D924" s="2">
        <f>MACD!E924</f>
        <v>-0.77713042311106051</v>
      </c>
      <c r="E924" s="2">
        <f>MACD!F924</f>
        <v>-0.34734107969603001</v>
      </c>
      <c r="F924" s="2">
        <f>'Moving Avg'!D924</f>
        <v>57.955219999999997</v>
      </c>
      <c r="G924" s="2">
        <f>'Moving Avg'!F924</f>
        <v>57.135094999999993</v>
      </c>
      <c r="H924" s="2">
        <f>'Moving Avg'!G924</f>
        <v>57.32820199999999</v>
      </c>
      <c r="I924" s="2">
        <f>'Moving Avg'!H924</f>
        <v>55.612169000000058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  <c r="M924" s="7">
        <f t="shared" si="140"/>
        <v>25</v>
      </c>
      <c r="N924" s="7">
        <f t="shared" si="141"/>
        <v>100</v>
      </c>
      <c r="O924" s="7">
        <f t="shared" si="142"/>
        <v>50</v>
      </c>
      <c r="P924" s="7">
        <f t="shared" si="143"/>
        <v>33</v>
      </c>
      <c r="Q924" s="8">
        <f t="shared" si="144"/>
        <v>56.2</v>
      </c>
      <c r="R924" s="8">
        <f t="shared" si="145"/>
        <v>50.75</v>
      </c>
      <c r="S924" s="8">
        <f t="shared" si="146"/>
        <v>46.1</v>
      </c>
      <c r="T924" s="8">
        <f t="shared" si="147"/>
        <v>52</v>
      </c>
      <c r="U924" s="7">
        <f t="shared" si="148"/>
        <v>51.016666666666673</v>
      </c>
      <c r="V924" s="7">
        <f t="shared" si="149"/>
        <v>51.262500000000003</v>
      </c>
    </row>
    <row r="925" spans="1:22" ht="13.5" x14ac:dyDescent="0.25">
      <c r="A925" s="3">
        <f>RSI!A925</f>
        <v>43656</v>
      </c>
      <c r="B925" s="2">
        <f>RSI!B925</f>
        <v>57.936100000000003</v>
      </c>
      <c r="C925" s="2">
        <f>RSI!I925</f>
        <v>56.20467613138446</v>
      </c>
      <c r="D925" s="2">
        <f>MACD!E925</f>
        <v>-0.60220347539287644</v>
      </c>
      <c r="E925" s="2">
        <f>MACD!F925</f>
        <v>-0.39831355883539932</v>
      </c>
      <c r="F925" s="2">
        <f>'Moving Avg'!D925</f>
        <v>57.944299999999998</v>
      </c>
      <c r="G925" s="2">
        <f>'Moving Avg'!F925</f>
        <v>57.148859999999978</v>
      </c>
      <c r="H925" s="2">
        <f>'Moving Avg'!G925</f>
        <v>57.288485999999985</v>
      </c>
      <c r="I925" s="2">
        <f>'Moving Avg'!H925</f>
        <v>55.632289500000063</v>
      </c>
      <c r="J925" s="5" t="str">
        <f>OBV!F925</f>
        <v>BEARISH</v>
      </c>
      <c r="K925" s="5" t="str">
        <f>OBV!G925</f>
        <v>NEUTRAL</v>
      </c>
      <c r="L925" s="5" t="str">
        <f>OBV!H925</f>
        <v>CONFIRMED BEARISH</v>
      </c>
      <c r="M925" s="7">
        <f t="shared" si="140"/>
        <v>25</v>
      </c>
      <c r="N925" s="7">
        <f t="shared" si="141"/>
        <v>100</v>
      </c>
      <c r="O925" s="7">
        <f t="shared" si="142"/>
        <v>50</v>
      </c>
      <c r="P925" s="7">
        <f t="shared" si="143"/>
        <v>16.5</v>
      </c>
      <c r="Q925" s="8">
        <f t="shared" si="144"/>
        <v>53.725000000000001</v>
      </c>
      <c r="R925" s="8">
        <f t="shared" si="145"/>
        <v>46.625</v>
      </c>
      <c r="S925" s="8">
        <f t="shared" si="146"/>
        <v>38.674999999999997</v>
      </c>
      <c r="T925" s="8">
        <f t="shared" si="147"/>
        <v>47.875</v>
      </c>
      <c r="U925" s="7">
        <f t="shared" si="148"/>
        <v>46.341666666666661</v>
      </c>
      <c r="V925" s="7">
        <f t="shared" si="149"/>
        <v>46.724999999999994</v>
      </c>
    </row>
    <row r="926" spans="1:22" ht="13.5" x14ac:dyDescent="0.25">
      <c r="A926" s="3">
        <f>RSI!A926</f>
        <v>43657</v>
      </c>
      <c r="B926" s="2">
        <f>RSI!B926</f>
        <v>57.936100000000003</v>
      </c>
      <c r="C926" s="2">
        <f>RSI!I926</f>
        <v>56.20467613138446</v>
      </c>
      <c r="D926" s="2">
        <f>MACD!E926</f>
        <v>-0.45751252233284845</v>
      </c>
      <c r="E926" s="2">
        <f>MACD!F926</f>
        <v>-0.41015335153488919</v>
      </c>
      <c r="F926" s="2">
        <f>'Moving Avg'!D926</f>
        <v>57.940200000000004</v>
      </c>
      <c r="G926" s="2">
        <f>'Moving Avg'!F926</f>
        <v>57.227409999999978</v>
      </c>
      <c r="H926" s="2">
        <f>'Moving Avg'!G926</f>
        <v>57.248769999999986</v>
      </c>
      <c r="I926" s="2">
        <f>'Moving Avg'!H926</f>
        <v>55.652880500000066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  <c r="M926" s="7">
        <f t="shared" si="140"/>
        <v>25</v>
      </c>
      <c r="N926" s="7">
        <f t="shared" si="141"/>
        <v>100</v>
      </c>
      <c r="O926" s="7">
        <f t="shared" si="142"/>
        <v>50</v>
      </c>
      <c r="P926" s="7">
        <f t="shared" si="143"/>
        <v>16.5</v>
      </c>
      <c r="Q926" s="8">
        <f t="shared" si="144"/>
        <v>53.725000000000001</v>
      </c>
      <c r="R926" s="8">
        <f t="shared" si="145"/>
        <v>46.625</v>
      </c>
      <c r="S926" s="8">
        <f t="shared" si="146"/>
        <v>38.674999999999997</v>
      </c>
      <c r="T926" s="8">
        <f t="shared" si="147"/>
        <v>47.875</v>
      </c>
      <c r="U926" s="7">
        <f t="shared" si="148"/>
        <v>46.341666666666661</v>
      </c>
      <c r="V926" s="7">
        <f t="shared" si="149"/>
        <v>46.724999999999994</v>
      </c>
    </row>
    <row r="927" spans="1:22" ht="13.5" x14ac:dyDescent="0.25">
      <c r="A927" s="3">
        <f>RSI!A927</f>
        <v>43658</v>
      </c>
      <c r="B927" s="2">
        <f>RSI!B927</f>
        <v>57.929299999999998</v>
      </c>
      <c r="C927" s="2">
        <f>RSI!I927</f>
        <v>56.108949599668733</v>
      </c>
      <c r="D927" s="2">
        <f>MACD!E927</f>
        <v>-0.57911747338459207</v>
      </c>
      <c r="E927" s="2">
        <f>MACD!F927</f>
        <v>-0.44394617590482982</v>
      </c>
      <c r="F927" s="2">
        <f>'Moving Avg'!D927</f>
        <v>57.934739999999998</v>
      </c>
      <c r="G927" s="2">
        <f>'Moving Avg'!F927</f>
        <v>57.308959999999992</v>
      </c>
      <c r="H927" s="2">
        <f>'Moving Avg'!G927</f>
        <v>57.210213999999979</v>
      </c>
      <c r="I927" s="2">
        <f>'Moving Avg'!H927</f>
        <v>55.67343750000007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  <c r="M927" s="7">
        <f t="shared" si="140"/>
        <v>25</v>
      </c>
      <c r="N927" s="7">
        <f t="shared" si="141"/>
        <v>100</v>
      </c>
      <c r="O927" s="7">
        <f t="shared" si="142"/>
        <v>50</v>
      </c>
      <c r="P927" s="7">
        <f t="shared" si="143"/>
        <v>16.5</v>
      </c>
      <c r="Q927" s="8">
        <f t="shared" si="144"/>
        <v>53.725000000000001</v>
      </c>
      <c r="R927" s="8">
        <f t="shared" si="145"/>
        <v>46.625</v>
      </c>
      <c r="S927" s="8">
        <f t="shared" si="146"/>
        <v>38.674999999999997</v>
      </c>
      <c r="T927" s="8">
        <f t="shared" si="147"/>
        <v>47.875</v>
      </c>
      <c r="U927" s="7">
        <f t="shared" si="148"/>
        <v>46.341666666666661</v>
      </c>
      <c r="V927" s="7">
        <f t="shared" si="149"/>
        <v>46.724999999999994</v>
      </c>
    </row>
    <row r="928" spans="1:22" ht="13.5" x14ac:dyDescent="0.25">
      <c r="A928" s="3">
        <f>RSI!A928</f>
        <v>43661</v>
      </c>
      <c r="B928" s="2">
        <f>RSI!B928</f>
        <v>57.922400000000003</v>
      </c>
      <c r="C928" s="2">
        <f>RSI!I928</f>
        <v>56.004715616935322</v>
      </c>
      <c r="D928" s="2">
        <f>MACD!E928</f>
        <v>-0.4428510678167541</v>
      </c>
      <c r="E928" s="2">
        <f>MACD!F928</f>
        <v>-0.44372715428721471</v>
      </c>
      <c r="F928" s="2">
        <f>'Moving Avg'!D928</f>
        <v>57.931999999999995</v>
      </c>
      <c r="G928" s="2">
        <f>'Moving Avg'!F928</f>
        <v>57.390164999999989</v>
      </c>
      <c r="H928" s="2">
        <f>'Moving Avg'!G928</f>
        <v>57.172037999999972</v>
      </c>
      <c r="I928" s="2">
        <f>'Moving Avg'!H928</f>
        <v>55.693960000000068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  <c r="M928" s="7">
        <f t="shared" si="140"/>
        <v>25</v>
      </c>
      <c r="N928" s="7">
        <f t="shared" si="141"/>
        <v>0</v>
      </c>
      <c r="O928" s="7">
        <f t="shared" si="142"/>
        <v>50</v>
      </c>
      <c r="P928" s="7">
        <f t="shared" si="143"/>
        <v>33</v>
      </c>
      <c r="Q928" s="8">
        <f t="shared" si="144"/>
        <v>21.2</v>
      </c>
      <c r="R928" s="8">
        <f t="shared" si="145"/>
        <v>30.75</v>
      </c>
      <c r="S928" s="8">
        <f t="shared" si="146"/>
        <v>31.1</v>
      </c>
      <c r="T928" s="8">
        <f t="shared" si="147"/>
        <v>27</v>
      </c>
      <c r="U928" s="7">
        <f t="shared" si="148"/>
        <v>27.683333333333337</v>
      </c>
      <c r="V928" s="7">
        <f t="shared" si="149"/>
        <v>27.512500000000003</v>
      </c>
    </row>
    <row r="929" spans="1:22" ht="13.5" x14ac:dyDescent="0.25">
      <c r="A929" s="3">
        <f>RSI!A929</f>
        <v>43662</v>
      </c>
      <c r="B929" s="2">
        <f>RSI!B929</f>
        <v>57.915599999999998</v>
      </c>
      <c r="C929" s="2">
        <f>RSI!I929</f>
        <v>55.894513261337906</v>
      </c>
      <c r="D929" s="2">
        <f>MACD!E929</f>
        <v>-0.33065201994661209</v>
      </c>
      <c r="E929" s="2">
        <f>MACD!F929</f>
        <v>-0.42111212741909421</v>
      </c>
      <c r="F929" s="2">
        <f>'Moving Avg'!D929</f>
        <v>57.927900000000001</v>
      </c>
      <c r="G929" s="2">
        <f>'Moving Avg'!F929</f>
        <v>57.471029999999985</v>
      </c>
      <c r="H929" s="2">
        <f>'Moving Avg'!G929</f>
        <v>57.133725999999967</v>
      </c>
      <c r="I929" s="2">
        <f>'Moving Avg'!H929</f>
        <v>55.714511000000073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  <c r="M929" s="7">
        <f t="shared" si="140"/>
        <v>25</v>
      </c>
      <c r="N929" s="7">
        <f t="shared" si="141"/>
        <v>0</v>
      </c>
      <c r="O929" s="7">
        <f t="shared" si="142"/>
        <v>50</v>
      </c>
      <c r="P929" s="7">
        <f t="shared" si="143"/>
        <v>33</v>
      </c>
      <c r="Q929" s="8">
        <f t="shared" si="144"/>
        <v>21.2</v>
      </c>
      <c r="R929" s="8">
        <f t="shared" si="145"/>
        <v>30.75</v>
      </c>
      <c r="S929" s="8">
        <f t="shared" si="146"/>
        <v>31.1</v>
      </c>
      <c r="T929" s="8">
        <f t="shared" si="147"/>
        <v>27</v>
      </c>
      <c r="U929" s="7">
        <f t="shared" si="148"/>
        <v>27.683333333333337</v>
      </c>
      <c r="V929" s="7">
        <f t="shared" si="149"/>
        <v>27.512500000000003</v>
      </c>
    </row>
    <row r="930" spans="1:22" ht="13.5" x14ac:dyDescent="0.25">
      <c r="A930" s="3">
        <f>RSI!A930</f>
        <v>43663</v>
      </c>
      <c r="B930" s="2">
        <f>RSI!B930</f>
        <v>57.922400000000003</v>
      </c>
      <c r="C930" s="2">
        <f>RSI!I930</f>
        <v>55.987779453386111</v>
      </c>
      <c r="D930" s="2">
        <f>MACD!E930</f>
        <v>-0.23959519304040811</v>
      </c>
      <c r="E930" s="2">
        <f>MACD!F930</f>
        <v>-0.38480874054335701</v>
      </c>
      <c r="F930" s="2">
        <f>'Moving Avg'!D930</f>
        <v>57.925159999999991</v>
      </c>
      <c r="G930" s="2">
        <f>'Moving Avg'!F930</f>
        <v>57.552234999999996</v>
      </c>
      <c r="H930" s="2">
        <f>'Moving Avg'!G930</f>
        <v>57.125999999999976</v>
      </c>
      <c r="I930" s="2">
        <f>'Moving Avg'!H930</f>
        <v>55.728294500000068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  <c r="M930" s="7">
        <f t="shared" si="140"/>
        <v>25</v>
      </c>
      <c r="N930" s="7">
        <f t="shared" si="141"/>
        <v>0</v>
      </c>
      <c r="O930" s="7">
        <f t="shared" si="142"/>
        <v>50</v>
      </c>
      <c r="P930" s="7">
        <f t="shared" si="143"/>
        <v>33</v>
      </c>
      <c r="Q930" s="8">
        <f t="shared" si="144"/>
        <v>21.2</v>
      </c>
      <c r="R930" s="8">
        <f t="shared" si="145"/>
        <v>30.75</v>
      </c>
      <c r="S930" s="8">
        <f t="shared" si="146"/>
        <v>31.1</v>
      </c>
      <c r="T930" s="8">
        <f t="shared" si="147"/>
        <v>27</v>
      </c>
      <c r="U930" s="7">
        <f t="shared" si="148"/>
        <v>27.683333333333337</v>
      </c>
      <c r="V930" s="7">
        <f t="shared" si="149"/>
        <v>27.512500000000003</v>
      </c>
    </row>
    <row r="931" spans="1:22" ht="13.5" x14ac:dyDescent="0.25">
      <c r="A931" s="3">
        <f>RSI!A931</f>
        <v>43664</v>
      </c>
      <c r="B931" s="2">
        <f>RSI!B931</f>
        <v>57.915599999999998</v>
      </c>
      <c r="C931" s="2">
        <f>RSI!I931</f>
        <v>55.86056933193435</v>
      </c>
      <c r="D931" s="2">
        <f>MACD!E931</f>
        <v>-0.1694880472530329</v>
      </c>
      <c r="E931" s="2">
        <f>MACD!F931</f>
        <v>-0.34174460188529221</v>
      </c>
      <c r="F931" s="2">
        <f>'Moving Avg'!D931</f>
        <v>57.921059999999997</v>
      </c>
      <c r="G931" s="2">
        <f>'Moving Avg'!F931</f>
        <v>57.633099999999999</v>
      </c>
      <c r="H931" s="2">
        <f>'Moving Avg'!G931</f>
        <v>57.15312399999997</v>
      </c>
      <c r="I931" s="2">
        <f>'Moving Avg'!H931</f>
        <v>55.742044000000071</v>
      </c>
      <c r="J931" s="5" t="str">
        <f>OBV!F931</f>
        <v>BEARISH</v>
      </c>
      <c r="K931" s="5" t="str">
        <f>OBV!G931</f>
        <v>STRONG</v>
      </c>
      <c r="L931" s="5" t="str">
        <f>OBV!H931</f>
        <v>CONFIRMED BEARISH</v>
      </c>
      <c r="M931" s="7">
        <f t="shared" si="140"/>
        <v>25</v>
      </c>
      <c r="N931" s="7">
        <f t="shared" si="141"/>
        <v>0</v>
      </c>
      <c r="O931" s="7">
        <f t="shared" si="142"/>
        <v>50</v>
      </c>
      <c r="P931" s="7">
        <f t="shared" si="143"/>
        <v>33</v>
      </c>
      <c r="Q931" s="8">
        <f t="shared" si="144"/>
        <v>21.2</v>
      </c>
      <c r="R931" s="8">
        <f t="shared" si="145"/>
        <v>30.75</v>
      </c>
      <c r="S931" s="8">
        <f t="shared" si="146"/>
        <v>31.1</v>
      </c>
      <c r="T931" s="8">
        <f t="shared" si="147"/>
        <v>27</v>
      </c>
      <c r="U931" s="7">
        <f t="shared" si="148"/>
        <v>27.683333333333337</v>
      </c>
      <c r="V931" s="7">
        <f t="shared" si="149"/>
        <v>27.512500000000003</v>
      </c>
    </row>
    <row r="932" spans="1:22" ht="13.5" x14ac:dyDescent="0.25">
      <c r="A932" s="3">
        <f>RSI!A932</f>
        <v>43665</v>
      </c>
      <c r="B932" s="2">
        <f>RSI!B932</f>
        <v>57.253700000000002</v>
      </c>
      <c r="C932" s="2">
        <f>RSI!I932</f>
        <v>45.115237657685007</v>
      </c>
      <c r="D932" s="2">
        <f>MACD!E932</f>
        <v>-6.3132442465168026E-2</v>
      </c>
      <c r="E932" s="2">
        <f>MACD!F932</f>
        <v>-0.2860221700012674</v>
      </c>
      <c r="F932" s="2">
        <f>'Moving Avg'!D932</f>
        <v>57.785939999999997</v>
      </c>
      <c r="G932" s="2">
        <f>'Moving Avg'!F932</f>
        <v>57.680870000000006</v>
      </c>
      <c r="H932" s="2">
        <f>'Moving Avg'!G932</f>
        <v>57.167009999999976</v>
      </c>
      <c r="I932" s="2">
        <f>'Moving Avg'!H932</f>
        <v>55.755618500000054</v>
      </c>
      <c r="J932" s="5" t="str">
        <f>OBV!F932</f>
        <v>BEARISH</v>
      </c>
      <c r="K932" s="5" t="str">
        <f>OBV!G932</f>
        <v>STRONG</v>
      </c>
      <c r="L932" s="5" t="str">
        <f>OBV!H932</f>
        <v>CONFIRMED BEARISH</v>
      </c>
      <c r="M932" s="7">
        <f t="shared" si="140"/>
        <v>25</v>
      </c>
      <c r="N932" s="7">
        <f t="shared" si="141"/>
        <v>0</v>
      </c>
      <c r="O932" s="7">
        <f t="shared" si="142"/>
        <v>50</v>
      </c>
      <c r="P932" s="7">
        <f t="shared" si="143"/>
        <v>33</v>
      </c>
      <c r="Q932" s="8">
        <f t="shared" si="144"/>
        <v>21.2</v>
      </c>
      <c r="R932" s="8">
        <f t="shared" si="145"/>
        <v>30.75</v>
      </c>
      <c r="S932" s="8">
        <f t="shared" si="146"/>
        <v>31.1</v>
      </c>
      <c r="T932" s="8">
        <f t="shared" si="147"/>
        <v>27</v>
      </c>
      <c r="U932" s="7">
        <f t="shared" si="148"/>
        <v>27.683333333333337</v>
      </c>
      <c r="V932" s="7">
        <f t="shared" si="149"/>
        <v>27.512500000000003</v>
      </c>
    </row>
    <row r="933" spans="1:22" ht="13.5" x14ac:dyDescent="0.25">
      <c r="A933" s="3">
        <f>RSI!A933</f>
        <v>43668</v>
      </c>
      <c r="B933" s="2">
        <f>RSI!B933</f>
        <v>56.2301</v>
      </c>
      <c r="C933" s="2">
        <f>RSI!I933</f>
        <v>34.168915188739419</v>
      </c>
      <c r="D933" s="2">
        <f>MACD!E933</f>
        <v>0.10159268883546702</v>
      </c>
      <c r="E933" s="2">
        <f>MACD!F933</f>
        <v>-0.20849919823392052</v>
      </c>
      <c r="F933" s="2">
        <f>'Moving Avg'!D933</f>
        <v>57.447480000000006</v>
      </c>
      <c r="G933" s="2">
        <f>'Moving Avg'!F933</f>
        <v>57.677460000000011</v>
      </c>
      <c r="H933" s="2">
        <f>'Moving Avg'!G933</f>
        <v>57.160423999999978</v>
      </c>
      <c r="I933" s="2">
        <f>'Moving Avg'!H933</f>
        <v>55.767209000000058</v>
      </c>
      <c r="J933" s="5" t="str">
        <f>OBV!F933</f>
        <v>BEARISH</v>
      </c>
      <c r="K933" s="5" t="str">
        <f>OBV!G933</f>
        <v>STRONG</v>
      </c>
      <c r="L933" s="5" t="str">
        <f>OBV!H933</f>
        <v>CONFIRMED BEARISH</v>
      </c>
      <c r="M933" s="7">
        <f t="shared" si="140"/>
        <v>25</v>
      </c>
      <c r="N933" s="7">
        <f t="shared" si="141"/>
        <v>0</v>
      </c>
      <c r="O933" s="7">
        <f t="shared" si="142"/>
        <v>50</v>
      </c>
      <c r="P933" s="7">
        <f t="shared" si="143"/>
        <v>33</v>
      </c>
      <c r="Q933" s="8">
        <f t="shared" si="144"/>
        <v>21.2</v>
      </c>
      <c r="R933" s="8">
        <f t="shared" si="145"/>
        <v>30.75</v>
      </c>
      <c r="S933" s="8">
        <f t="shared" si="146"/>
        <v>31.1</v>
      </c>
      <c r="T933" s="8">
        <f t="shared" si="147"/>
        <v>27</v>
      </c>
      <c r="U933" s="7">
        <f t="shared" si="148"/>
        <v>27.683333333333337</v>
      </c>
      <c r="V933" s="7">
        <f t="shared" si="149"/>
        <v>27.512500000000003</v>
      </c>
    </row>
    <row r="934" spans="1:22" ht="13.5" x14ac:dyDescent="0.25">
      <c r="A934" s="3">
        <f>RSI!A934</f>
        <v>43669</v>
      </c>
      <c r="B934" s="2">
        <f>RSI!B934</f>
        <v>56.2301</v>
      </c>
      <c r="C934" s="2">
        <f>RSI!I934</f>
        <v>34.168915188739419</v>
      </c>
      <c r="D934" s="2">
        <f>MACD!E934</f>
        <v>0.24893468414126119</v>
      </c>
      <c r="E934" s="2">
        <f>MACD!F934</f>
        <v>-0.11701242175888418</v>
      </c>
      <c r="F934" s="2">
        <f>'Moving Avg'!D934</f>
        <v>57.110379999999999</v>
      </c>
      <c r="G934" s="2">
        <f>'Moving Avg'!F934</f>
        <v>57.670635000000004</v>
      </c>
      <c r="H934" s="2">
        <f>'Moving Avg'!G934</f>
        <v>57.153837999999979</v>
      </c>
      <c r="I934" s="2">
        <f>'Moving Avg'!H934</f>
        <v>55.779426500000064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  <c r="M934" s="7">
        <f t="shared" si="140"/>
        <v>25</v>
      </c>
      <c r="N934" s="7">
        <f t="shared" si="141"/>
        <v>0</v>
      </c>
      <c r="O934" s="7">
        <f t="shared" si="142"/>
        <v>50</v>
      </c>
      <c r="P934" s="7">
        <f t="shared" si="143"/>
        <v>33</v>
      </c>
      <c r="Q934" s="8">
        <f t="shared" si="144"/>
        <v>21.2</v>
      </c>
      <c r="R934" s="8">
        <f t="shared" si="145"/>
        <v>30.75</v>
      </c>
      <c r="S934" s="8">
        <f t="shared" si="146"/>
        <v>31.1</v>
      </c>
      <c r="T934" s="8">
        <f t="shared" si="147"/>
        <v>27</v>
      </c>
      <c r="U934" s="7">
        <f t="shared" si="148"/>
        <v>27.683333333333337</v>
      </c>
      <c r="V934" s="7">
        <f t="shared" si="149"/>
        <v>27.512500000000003</v>
      </c>
    </row>
    <row r="935" spans="1:22" ht="13.5" x14ac:dyDescent="0.25">
      <c r="A935" s="3">
        <f>RSI!A935</f>
        <v>43670</v>
      </c>
      <c r="B935" s="2">
        <f>RSI!B935</f>
        <v>56.2301</v>
      </c>
      <c r="C935" s="2">
        <f>RSI!I935</f>
        <v>34.168915188739419</v>
      </c>
      <c r="D935" s="2">
        <f>MACD!E935</f>
        <v>0.38097830229661156</v>
      </c>
      <c r="E935" s="2">
        <f>MACD!F935</f>
        <v>-1.7414276947785037E-2</v>
      </c>
      <c r="F935" s="2">
        <f>'Moving Avg'!D935</f>
        <v>56.771920000000001</v>
      </c>
      <c r="G935" s="2">
        <f>'Moving Avg'!F935</f>
        <v>57.581925000000012</v>
      </c>
      <c r="H935" s="2">
        <f>'Moving Avg'!G935</f>
        <v>57.147251999999988</v>
      </c>
      <c r="I935" s="2">
        <f>'Moving Avg'!H935</f>
        <v>55.786315500000072</v>
      </c>
      <c r="J935" s="5" t="str">
        <f>OBV!F935</f>
        <v>BEARISH</v>
      </c>
      <c r="K935" s="5" t="str">
        <f>OBV!G935</f>
        <v>STRONG</v>
      </c>
      <c r="L935" s="5" t="str">
        <f>OBV!H935</f>
        <v>CONFIRMED BEARISH</v>
      </c>
      <c r="M935" s="7">
        <f t="shared" si="140"/>
        <v>25</v>
      </c>
      <c r="N935" s="7">
        <f t="shared" si="141"/>
        <v>0</v>
      </c>
      <c r="O935" s="7">
        <f t="shared" si="142"/>
        <v>50</v>
      </c>
      <c r="P935" s="7">
        <f t="shared" si="143"/>
        <v>33</v>
      </c>
      <c r="Q935" s="8">
        <f t="shared" si="144"/>
        <v>21.2</v>
      </c>
      <c r="R935" s="8">
        <f t="shared" si="145"/>
        <v>30.75</v>
      </c>
      <c r="S935" s="8">
        <f t="shared" si="146"/>
        <v>31.1</v>
      </c>
      <c r="T935" s="8">
        <f t="shared" si="147"/>
        <v>27</v>
      </c>
      <c r="U935" s="7">
        <f t="shared" si="148"/>
        <v>27.683333333333337</v>
      </c>
      <c r="V935" s="7">
        <f t="shared" si="149"/>
        <v>27.512500000000003</v>
      </c>
    </row>
    <row r="936" spans="1:22" ht="13.5" x14ac:dyDescent="0.25">
      <c r="A936" s="3">
        <f>RSI!A936</f>
        <v>43672</v>
      </c>
      <c r="B936" s="2">
        <f>RSI!B936</f>
        <v>56.2301</v>
      </c>
      <c r="C936" s="2">
        <f>RSI!I936</f>
        <v>34.168915188739419</v>
      </c>
      <c r="D936" s="2">
        <f>MACD!E936</f>
        <v>0.49953124185084619</v>
      </c>
      <c r="E936" s="2">
        <f>MACD!F936</f>
        <v>8.5974826811941213E-2</v>
      </c>
      <c r="F936" s="2">
        <f>'Moving Avg'!D936</f>
        <v>56.434820000000002</v>
      </c>
      <c r="G936" s="2">
        <f>'Moving Avg'!F936</f>
        <v>57.493215000000006</v>
      </c>
      <c r="H936" s="2">
        <f>'Moving Avg'!G936</f>
        <v>57.140665999999989</v>
      </c>
      <c r="I936" s="2">
        <f>'Moving Avg'!H936</f>
        <v>55.793204500000073</v>
      </c>
      <c r="J936" s="5" t="str">
        <f>OBV!F936</f>
        <v>BEARISH</v>
      </c>
      <c r="K936" s="5" t="str">
        <f>OBV!G936</f>
        <v>STRONG</v>
      </c>
      <c r="L936" s="5" t="str">
        <f>OBV!H936</f>
        <v>CONFIRMED BEARISH</v>
      </c>
      <c r="M936" s="7">
        <f t="shared" si="140"/>
        <v>25</v>
      </c>
      <c r="N936" s="7">
        <f t="shared" si="141"/>
        <v>0</v>
      </c>
      <c r="O936" s="7">
        <f t="shared" si="142"/>
        <v>50</v>
      </c>
      <c r="P936" s="7">
        <f t="shared" si="143"/>
        <v>33</v>
      </c>
      <c r="Q936" s="8">
        <f t="shared" si="144"/>
        <v>21.2</v>
      </c>
      <c r="R936" s="8">
        <f t="shared" si="145"/>
        <v>30.75</v>
      </c>
      <c r="S936" s="8">
        <f t="shared" si="146"/>
        <v>31.1</v>
      </c>
      <c r="T936" s="8">
        <f t="shared" si="147"/>
        <v>27</v>
      </c>
      <c r="U936" s="7">
        <f t="shared" si="148"/>
        <v>27.683333333333337</v>
      </c>
      <c r="V936" s="7">
        <f t="shared" si="149"/>
        <v>27.512500000000003</v>
      </c>
    </row>
    <row r="937" spans="1:22" ht="13.5" x14ac:dyDescent="0.25">
      <c r="A937" s="3">
        <f>RSI!A937</f>
        <v>43675</v>
      </c>
      <c r="B937" s="2">
        <f>RSI!B937</f>
        <v>56.298299999999998</v>
      </c>
      <c r="C937" s="2">
        <f>RSI!I937</f>
        <v>35.56987852418149</v>
      </c>
      <c r="D937" s="2">
        <f>MACD!E937</f>
        <v>0.60006552507024224</v>
      </c>
      <c r="E937" s="2">
        <f>MACD!F937</f>
        <v>0.18879296646360144</v>
      </c>
      <c r="F937" s="2">
        <f>'Moving Avg'!D937</f>
        <v>56.243740000000003</v>
      </c>
      <c r="G937" s="2">
        <f>'Moving Avg'!F937</f>
        <v>57.486390000000007</v>
      </c>
      <c r="H937" s="2">
        <f>'Moving Avg'!G937</f>
        <v>57.135443999999985</v>
      </c>
      <c r="I937" s="2">
        <f>'Moving Avg'!H937</f>
        <v>55.800434500000073</v>
      </c>
      <c r="J937" s="5" t="str">
        <f>OBV!F937</f>
        <v>BEARISH</v>
      </c>
      <c r="K937" s="5" t="str">
        <f>OBV!G937</f>
        <v>STRONG</v>
      </c>
      <c r="L937" s="5" t="str">
        <f>OBV!H937</f>
        <v>CONFIRMED BEARISH</v>
      </c>
      <c r="M937" s="7">
        <f t="shared" si="140"/>
        <v>25</v>
      </c>
      <c r="N937" s="7">
        <f t="shared" si="141"/>
        <v>0</v>
      </c>
      <c r="O937" s="7">
        <f t="shared" si="142"/>
        <v>50</v>
      </c>
      <c r="P937" s="7">
        <f t="shared" si="143"/>
        <v>33</v>
      </c>
      <c r="Q937" s="8">
        <f t="shared" si="144"/>
        <v>21.2</v>
      </c>
      <c r="R937" s="8">
        <f t="shared" si="145"/>
        <v>30.75</v>
      </c>
      <c r="S937" s="8">
        <f t="shared" si="146"/>
        <v>31.1</v>
      </c>
      <c r="T937" s="8">
        <f t="shared" si="147"/>
        <v>27</v>
      </c>
      <c r="U937" s="7">
        <f t="shared" si="148"/>
        <v>27.683333333333337</v>
      </c>
      <c r="V937" s="7">
        <f t="shared" si="149"/>
        <v>27.512500000000003</v>
      </c>
    </row>
    <row r="938" spans="1:22" ht="13.5" x14ac:dyDescent="0.25">
      <c r="A938" s="3">
        <f>RSI!A938</f>
        <v>43676</v>
      </c>
      <c r="B938" s="2">
        <f>RSI!B938</f>
        <v>56.298299999999998</v>
      </c>
      <c r="C938" s="2">
        <f>RSI!I938</f>
        <v>35.56987852418149</v>
      </c>
      <c r="D938" s="2">
        <f>MACD!E938</f>
        <v>0.68951870394504056</v>
      </c>
      <c r="E938" s="2">
        <f>MACD!F938</f>
        <v>0.28893811395988928</v>
      </c>
      <c r="F938" s="2">
        <f>'Moving Avg'!D938</f>
        <v>56.257379999999998</v>
      </c>
      <c r="G938" s="2">
        <f>'Moving Avg'!F938</f>
        <v>57.401089999999996</v>
      </c>
      <c r="H938" s="2">
        <f>'Moving Avg'!G938</f>
        <v>57.134107999999991</v>
      </c>
      <c r="I938" s="2">
        <f>'Moving Avg'!H938</f>
        <v>55.807664500000079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  <c r="M938" s="7">
        <f t="shared" si="140"/>
        <v>25</v>
      </c>
      <c r="N938" s="7">
        <f t="shared" si="141"/>
        <v>0</v>
      </c>
      <c r="O938" s="7">
        <f t="shared" si="142"/>
        <v>50</v>
      </c>
      <c r="P938" s="7">
        <f t="shared" si="143"/>
        <v>83.5</v>
      </c>
      <c r="Q938" s="8">
        <f t="shared" si="144"/>
        <v>28.774999999999999</v>
      </c>
      <c r="R938" s="8">
        <f t="shared" si="145"/>
        <v>43.375</v>
      </c>
      <c r="S938" s="8">
        <f t="shared" si="146"/>
        <v>53.825000000000003</v>
      </c>
      <c r="T938" s="8">
        <f t="shared" si="147"/>
        <v>39.625</v>
      </c>
      <c r="U938" s="7">
        <f t="shared" si="148"/>
        <v>41.991666666666667</v>
      </c>
      <c r="V938" s="7">
        <f t="shared" si="149"/>
        <v>41.400000000000006</v>
      </c>
    </row>
    <row r="939" spans="1:22" ht="13.5" x14ac:dyDescent="0.25">
      <c r="A939" s="3">
        <f>RSI!A939</f>
        <v>43677</v>
      </c>
      <c r="B939" s="2">
        <f>RSI!B939</f>
        <v>56.298299999999998</v>
      </c>
      <c r="C939" s="2">
        <f>RSI!I939</f>
        <v>35.56987852418149</v>
      </c>
      <c r="D939" s="2">
        <f>MACD!E939</f>
        <v>0.76920744860255752</v>
      </c>
      <c r="E939" s="2">
        <f>MACD!F939</f>
        <v>0.3849919808884229</v>
      </c>
      <c r="F939" s="2">
        <f>'Moving Avg'!D939</f>
        <v>56.27102</v>
      </c>
      <c r="G939" s="2">
        <f>'Moving Avg'!F939</f>
        <v>57.316130000000001</v>
      </c>
      <c r="H939" s="2">
        <f>'Moving Avg'!G939</f>
        <v>57.132771999999989</v>
      </c>
      <c r="I939" s="2">
        <f>'Moving Avg'!H939</f>
        <v>55.819596000000082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  <c r="M939" s="7">
        <f t="shared" si="140"/>
        <v>25</v>
      </c>
      <c r="N939" s="7">
        <f t="shared" si="141"/>
        <v>0</v>
      </c>
      <c r="O939" s="7">
        <f t="shared" si="142"/>
        <v>50</v>
      </c>
      <c r="P939" s="7">
        <f t="shared" si="143"/>
        <v>83.5</v>
      </c>
      <c r="Q939" s="8">
        <f t="shared" si="144"/>
        <v>28.774999999999999</v>
      </c>
      <c r="R939" s="8">
        <f t="shared" si="145"/>
        <v>43.375</v>
      </c>
      <c r="S939" s="8">
        <f t="shared" si="146"/>
        <v>53.825000000000003</v>
      </c>
      <c r="T939" s="8">
        <f t="shared" si="147"/>
        <v>39.625</v>
      </c>
      <c r="U939" s="7">
        <f t="shared" si="148"/>
        <v>41.991666666666667</v>
      </c>
      <c r="V939" s="7">
        <f t="shared" si="149"/>
        <v>41.400000000000006</v>
      </c>
    </row>
    <row r="940" spans="1:22" ht="13.5" x14ac:dyDescent="0.25">
      <c r="A940" s="3">
        <f>RSI!A940</f>
        <v>43678</v>
      </c>
      <c r="B940" s="2">
        <f>RSI!B940</f>
        <v>56.298299999999998</v>
      </c>
      <c r="C940" s="2">
        <f>RSI!I940</f>
        <v>35.56987852418149</v>
      </c>
      <c r="D940" s="2">
        <f>MACD!E940</f>
        <v>0.84235267648406875</v>
      </c>
      <c r="E940" s="2">
        <f>MACD!F940</f>
        <v>0.47646412000755212</v>
      </c>
      <c r="F940" s="2">
        <f>'Moving Avg'!D940</f>
        <v>56.284659999999995</v>
      </c>
      <c r="G940" s="2">
        <f>'Moving Avg'!F940</f>
        <v>57.231509999999993</v>
      </c>
      <c r="H940" s="2">
        <f>'Moving Avg'!G940</f>
        <v>57.131435999999987</v>
      </c>
      <c r="I940" s="2">
        <f>'Moving Avg'!H940</f>
        <v>55.831527500000085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  <c r="M940" s="7">
        <f t="shared" si="140"/>
        <v>25</v>
      </c>
      <c r="N940" s="7">
        <f t="shared" si="141"/>
        <v>0</v>
      </c>
      <c r="O940" s="7">
        <f t="shared" si="142"/>
        <v>50</v>
      </c>
      <c r="P940" s="7">
        <f t="shared" si="143"/>
        <v>83.5</v>
      </c>
      <c r="Q940" s="8">
        <f t="shared" si="144"/>
        <v>28.774999999999999</v>
      </c>
      <c r="R940" s="8">
        <f t="shared" si="145"/>
        <v>43.375</v>
      </c>
      <c r="S940" s="8">
        <f t="shared" si="146"/>
        <v>53.825000000000003</v>
      </c>
      <c r="T940" s="8">
        <f t="shared" si="147"/>
        <v>39.625</v>
      </c>
      <c r="U940" s="7">
        <f t="shared" si="148"/>
        <v>41.991666666666667</v>
      </c>
      <c r="V940" s="7">
        <f t="shared" si="149"/>
        <v>41.400000000000006</v>
      </c>
    </row>
    <row r="941" spans="1:22" ht="13.5" x14ac:dyDescent="0.25">
      <c r="A941" s="3">
        <f>RSI!A941</f>
        <v>43679</v>
      </c>
      <c r="B941" s="2">
        <f>RSI!B941</f>
        <v>56.298299999999998</v>
      </c>
      <c r="C941" s="2">
        <f>RSI!I941</f>
        <v>35.56987852418149</v>
      </c>
      <c r="D941" s="2">
        <f>MACD!E941</f>
        <v>0.90752283876748407</v>
      </c>
      <c r="E941" s="2">
        <f>MACD!F941</f>
        <v>0.5626758637595386</v>
      </c>
      <c r="F941" s="2">
        <f>'Moving Avg'!D941</f>
        <v>56.298299999999998</v>
      </c>
      <c r="G941" s="2">
        <f>'Moving Avg'!F941</f>
        <v>57.148595</v>
      </c>
      <c r="H941" s="2">
        <f>'Moving Avg'!G941</f>
        <v>57.130099999999992</v>
      </c>
      <c r="I941" s="2">
        <f>'Moving Avg'!H941</f>
        <v>55.843459000000081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  <c r="M941" s="7">
        <f t="shared" si="140"/>
        <v>25</v>
      </c>
      <c r="N941" s="7">
        <f t="shared" si="141"/>
        <v>0</v>
      </c>
      <c r="O941" s="7">
        <f t="shared" si="142"/>
        <v>50</v>
      </c>
      <c r="P941" s="7">
        <f t="shared" si="143"/>
        <v>83.5</v>
      </c>
      <c r="Q941" s="8">
        <f t="shared" si="144"/>
        <v>28.774999999999999</v>
      </c>
      <c r="R941" s="8">
        <f t="shared" si="145"/>
        <v>43.375</v>
      </c>
      <c r="S941" s="8">
        <f t="shared" si="146"/>
        <v>53.825000000000003</v>
      </c>
      <c r="T941" s="8">
        <f t="shared" si="147"/>
        <v>39.625</v>
      </c>
      <c r="U941" s="7">
        <f t="shared" si="148"/>
        <v>41.991666666666667</v>
      </c>
      <c r="V941" s="7">
        <f t="shared" si="149"/>
        <v>41.400000000000006</v>
      </c>
    </row>
    <row r="942" spans="1:22" ht="13.5" x14ac:dyDescent="0.25">
      <c r="A942" s="3">
        <f>RSI!A942</f>
        <v>43682</v>
      </c>
      <c r="B942" s="2">
        <f>RSI!B942</f>
        <v>56.298299999999998</v>
      </c>
      <c r="C942" s="2">
        <f>RSI!I942</f>
        <v>35.56987852418149</v>
      </c>
      <c r="D942" s="2">
        <f>MACD!E942</f>
        <v>0.86483994210898629</v>
      </c>
      <c r="E942" s="2">
        <f>MACD!F942</f>
        <v>0.62310867942942816</v>
      </c>
      <c r="F942" s="2">
        <f>'Moving Avg'!D942</f>
        <v>56.298299999999998</v>
      </c>
      <c r="G942" s="2">
        <f>'Moving Avg'!F942</f>
        <v>57.06568</v>
      </c>
      <c r="H942" s="2">
        <f>'Moving Avg'!G942</f>
        <v>57.124877999999995</v>
      </c>
      <c r="I942" s="2">
        <f>'Moving Avg'!H942</f>
        <v>55.855390500000077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25</v>
      </c>
      <c r="N942" s="7">
        <f t="shared" si="141"/>
        <v>0</v>
      </c>
      <c r="O942" s="7">
        <f t="shared" si="142"/>
        <v>50</v>
      </c>
      <c r="P942" s="7">
        <f t="shared" si="143"/>
        <v>33</v>
      </c>
      <c r="Q942" s="8">
        <f t="shared" si="144"/>
        <v>21.2</v>
      </c>
      <c r="R942" s="8">
        <f t="shared" si="145"/>
        <v>30.75</v>
      </c>
      <c r="S942" s="8">
        <f t="shared" si="146"/>
        <v>31.1</v>
      </c>
      <c r="T942" s="8">
        <f t="shared" si="147"/>
        <v>27</v>
      </c>
      <c r="U942" s="7">
        <f t="shared" si="148"/>
        <v>27.683333333333337</v>
      </c>
      <c r="V942" s="7">
        <f t="shared" si="149"/>
        <v>27.512500000000003</v>
      </c>
    </row>
    <row r="943" spans="1:22" ht="13.5" x14ac:dyDescent="0.25">
      <c r="A943" s="3">
        <f>RSI!A943</f>
        <v>43683</v>
      </c>
      <c r="B943" s="2">
        <f>RSI!B943</f>
        <v>56.298299999999998</v>
      </c>
      <c r="C943" s="2">
        <f>RSI!I943</f>
        <v>35.56987852418149</v>
      </c>
      <c r="D943" s="2">
        <f>MACD!E943</f>
        <v>0.67495402658328629</v>
      </c>
      <c r="E943" s="2">
        <f>MACD!F943</f>
        <v>0.63347774886019981</v>
      </c>
      <c r="F943" s="2">
        <f>'Moving Avg'!D943</f>
        <v>56.298299999999998</v>
      </c>
      <c r="G943" s="2">
        <f>'Moving Avg'!F943</f>
        <v>56.983789999999999</v>
      </c>
      <c r="H943" s="2">
        <f>'Moving Avg'!G943</f>
        <v>57.119655999999992</v>
      </c>
      <c r="I943" s="2">
        <f>'Moving Avg'!H943</f>
        <v>55.876036000000077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25</v>
      </c>
      <c r="N943" s="7">
        <f t="shared" si="141"/>
        <v>0</v>
      </c>
      <c r="O943" s="7">
        <f t="shared" si="142"/>
        <v>50</v>
      </c>
      <c r="P943" s="7">
        <f t="shared" si="143"/>
        <v>33</v>
      </c>
      <c r="Q943" s="8">
        <f t="shared" si="144"/>
        <v>21.2</v>
      </c>
      <c r="R943" s="8">
        <f t="shared" si="145"/>
        <v>30.75</v>
      </c>
      <c r="S943" s="8">
        <f t="shared" si="146"/>
        <v>31.1</v>
      </c>
      <c r="T943" s="8">
        <f t="shared" si="147"/>
        <v>27</v>
      </c>
      <c r="U943" s="7">
        <f t="shared" si="148"/>
        <v>27.683333333333337</v>
      </c>
      <c r="V943" s="7">
        <f t="shared" si="149"/>
        <v>27.512500000000003</v>
      </c>
    </row>
    <row r="944" spans="1:22" ht="13.5" x14ac:dyDescent="0.25">
      <c r="A944" s="3">
        <f>RSI!A944</f>
        <v>43684</v>
      </c>
      <c r="B944" s="2">
        <f>RSI!B944</f>
        <v>55.957099999999997</v>
      </c>
      <c r="C944" s="2">
        <f>RSI!I944</f>
        <v>30.173115540927483</v>
      </c>
      <c r="D944" s="2">
        <f>MACD!E944</f>
        <v>0.54298809246390789</v>
      </c>
      <c r="E944" s="2">
        <f>MACD!F944</f>
        <v>0.61537981758094151</v>
      </c>
      <c r="F944" s="2">
        <f>'Moving Avg'!D944</f>
        <v>56.230060000000002</v>
      </c>
      <c r="G944" s="2">
        <f>'Moving Avg'!F944</f>
        <v>56.884840000000011</v>
      </c>
      <c r="H944" s="2">
        <f>'Moving Avg'!G944</f>
        <v>57.137412000000005</v>
      </c>
      <c r="I944" s="2">
        <f>'Moving Avg'!H944</f>
        <v>55.880475000000068</v>
      </c>
      <c r="J944" s="5" t="str">
        <f>OBV!F944</f>
        <v>BEARISH</v>
      </c>
      <c r="K944" s="5" t="str">
        <f>OBV!G944</f>
        <v>NEUTRAL</v>
      </c>
      <c r="L944" s="5" t="str">
        <f>OBV!H944</f>
        <v>CONFIRMED BEARISH</v>
      </c>
      <c r="M944" s="7">
        <f t="shared" si="140"/>
        <v>25</v>
      </c>
      <c r="N944" s="7">
        <f t="shared" si="141"/>
        <v>100</v>
      </c>
      <c r="O944" s="7">
        <f t="shared" si="142"/>
        <v>50</v>
      </c>
      <c r="P944" s="7">
        <f t="shared" si="143"/>
        <v>16.5</v>
      </c>
      <c r="Q944" s="8">
        <f t="shared" si="144"/>
        <v>53.725000000000001</v>
      </c>
      <c r="R944" s="8">
        <f t="shared" si="145"/>
        <v>46.625</v>
      </c>
      <c r="S944" s="8">
        <f t="shared" si="146"/>
        <v>38.674999999999997</v>
      </c>
      <c r="T944" s="8">
        <f t="shared" si="147"/>
        <v>47.875</v>
      </c>
      <c r="U944" s="7">
        <f t="shared" si="148"/>
        <v>46.341666666666661</v>
      </c>
      <c r="V944" s="7">
        <f t="shared" si="149"/>
        <v>46.724999999999994</v>
      </c>
    </row>
    <row r="945" spans="1:22" ht="13.5" x14ac:dyDescent="0.25">
      <c r="A945" s="3">
        <f>RSI!A945</f>
        <v>43685</v>
      </c>
      <c r="B945" s="2">
        <f>RSI!B945</f>
        <v>55.615900000000003</v>
      </c>
      <c r="C945" s="2">
        <f>RSI!I945</f>
        <v>25.935426874851274</v>
      </c>
      <c r="D945" s="2">
        <f>MACD!E945</f>
        <v>0.46179326553318134</v>
      </c>
      <c r="E945" s="2">
        <f>MACD!F945</f>
        <v>0.58466250717138957</v>
      </c>
      <c r="F945" s="2">
        <f>'Moving Avg'!D945</f>
        <v>56.093579999999996</v>
      </c>
      <c r="G945" s="2">
        <f>'Moving Avg'!F945</f>
        <v>56.768830000000015</v>
      </c>
      <c r="H945" s="2">
        <f>'Moving Avg'!G945</f>
        <v>57.118672000000004</v>
      </c>
      <c r="I945" s="2">
        <f>'Moving Avg'!H945</f>
        <v>55.874915000000072</v>
      </c>
      <c r="J945" s="5" t="str">
        <f>OBV!F945</f>
        <v>BEARISH</v>
      </c>
      <c r="K945" s="5" t="str">
        <f>OBV!G945</f>
        <v>STRONG</v>
      </c>
      <c r="L945" s="5" t="str">
        <f>OBV!H945</f>
        <v>CONFIRMED BEARISH</v>
      </c>
      <c r="M945" s="7">
        <f t="shared" si="140"/>
        <v>50</v>
      </c>
      <c r="N945" s="7">
        <f t="shared" si="141"/>
        <v>100</v>
      </c>
      <c r="O945" s="7">
        <f t="shared" si="142"/>
        <v>50</v>
      </c>
      <c r="P945" s="7">
        <f t="shared" si="143"/>
        <v>33</v>
      </c>
      <c r="Q945" s="8">
        <f t="shared" si="144"/>
        <v>64.95</v>
      </c>
      <c r="R945" s="8">
        <f t="shared" si="145"/>
        <v>55.75</v>
      </c>
      <c r="S945" s="8">
        <f t="shared" si="146"/>
        <v>49.85</v>
      </c>
      <c r="T945" s="8">
        <f t="shared" si="147"/>
        <v>58.25</v>
      </c>
      <c r="U945" s="7">
        <f t="shared" si="148"/>
        <v>56.85</v>
      </c>
      <c r="V945" s="7">
        <f t="shared" si="149"/>
        <v>57.2</v>
      </c>
    </row>
    <row r="946" spans="1:22" ht="13.5" x14ac:dyDescent="0.25">
      <c r="A946" s="3">
        <f>RSI!A946</f>
        <v>43686</v>
      </c>
      <c r="B946" s="2">
        <f>RSI!B946</f>
        <v>55.957099999999997</v>
      </c>
      <c r="C946" s="2">
        <f>RSI!I946</f>
        <v>35.665916478702655</v>
      </c>
      <c r="D946" s="2">
        <f>MACD!E946</f>
        <v>0.37464183969818521</v>
      </c>
      <c r="E946" s="2">
        <f>MACD!F946</f>
        <v>0.54265837367674874</v>
      </c>
      <c r="F946" s="2">
        <f>'Moving Avg'!D946</f>
        <v>56.025340000000007</v>
      </c>
      <c r="G946" s="2">
        <f>'Moving Avg'!F946</f>
        <v>56.669880000000013</v>
      </c>
      <c r="H946" s="2">
        <f>'Moving Avg'!G946</f>
        <v>57.106756000000004</v>
      </c>
      <c r="I946" s="2">
        <f>'Moving Avg'!H946</f>
        <v>55.871061000000083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  <c r="M946" s="7">
        <f t="shared" si="140"/>
        <v>25</v>
      </c>
      <c r="N946" s="7">
        <f t="shared" si="141"/>
        <v>100</v>
      </c>
      <c r="O946" s="7">
        <f t="shared" si="142"/>
        <v>50</v>
      </c>
      <c r="P946" s="7">
        <f t="shared" si="143"/>
        <v>33</v>
      </c>
      <c r="Q946" s="8">
        <f t="shared" si="144"/>
        <v>56.2</v>
      </c>
      <c r="R946" s="8">
        <f t="shared" si="145"/>
        <v>50.75</v>
      </c>
      <c r="S946" s="8">
        <f t="shared" si="146"/>
        <v>46.1</v>
      </c>
      <c r="T946" s="8">
        <f t="shared" si="147"/>
        <v>52</v>
      </c>
      <c r="U946" s="7">
        <f t="shared" si="148"/>
        <v>51.016666666666673</v>
      </c>
      <c r="V946" s="7">
        <f t="shared" si="149"/>
        <v>51.262500000000003</v>
      </c>
    </row>
    <row r="947" spans="1:22" ht="13.5" x14ac:dyDescent="0.25">
      <c r="A947" s="3">
        <f>RSI!A947</f>
        <v>43691</v>
      </c>
      <c r="B947" s="2">
        <f>RSI!B947</f>
        <v>55.957099999999997</v>
      </c>
      <c r="C947" s="2">
        <f>RSI!I947</f>
        <v>35.665916478702655</v>
      </c>
      <c r="D947" s="2">
        <f>MACD!E947</f>
        <v>0.31569480418987439</v>
      </c>
      <c r="E947" s="2">
        <f>MACD!F947</f>
        <v>0.49726565977937387</v>
      </c>
      <c r="F947" s="2">
        <f>'Moving Avg'!D947</f>
        <v>55.95709999999999</v>
      </c>
      <c r="G947" s="2">
        <f>'Moving Avg'!F947</f>
        <v>56.571270000000013</v>
      </c>
      <c r="H947" s="2">
        <f>'Moving Avg'!G947</f>
        <v>57.062316000000003</v>
      </c>
      <c r="I947" s="2">
        <f>'Moving Avg'!H947</f>
        <v>55.859627000000074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  <c r="M947" s="7">
        <f t="shared" si="140"/>
        <v>25</v>
      </c>
      <c r="N947" s="7">
        <f t="shared" si="141"/>
        <v>100</v>
      </c>
      <c r="O947" s="7">
        <f t="shared" si="142"/>
        <v>50</v>
      </c>
      <c r="P947" s="7">
        <f t="shared" si="143"/>
        <v>33</v>
      </c>
      <c r="Q947" s="8">
        <f t="shared" si="144"/>
        <v>56.2</v>
      </c>
      <c r="R947" s="8">
        <f t="shared" si="145"/>
        <v>50.75</v>
      </c>
      <c r="S947" s="8">
        <f t="shared" si="146"/>
        <v>46.1</v>
      </c>
      <c r="T947" s="8">
        <f t="shared" si="147"/>
        <v>52</v>
      </c>
      <c r="U947" s="7">
        <f t="shared" si="148"/>
        <v>51.016666666666673</v>
      </c>
      <c r="V947" s="7">
        <f t="shared" si="149"/>
        <v>51.262500000000003</v>
      </c>
    </row>
    <row r="948" spans="1:22" ht="13.5" x14ac:dyDescent="0.25">
      <c r="A948" s="3">
        <f>RSI!A948</f>
        <v>43692</v>
      </c>
      <c r="B948" s="2">
        <f>RSI!B948</f>
        <v>55.957099999999997</v>
      </c>
      <c r="C948" s="2">
        <f>RSI!I948</f>
        <v>35.665916478702655</v>
      </c>
      <c r="D948" s="2">
        <f>MACD!E948</f>
        <v>0.26980188686354722</v>
      </c>
      <c r="E948" s="2">
        <f>MACD!F948</f>
        <v>0.45177290519620861</v>
      </c>
      <c r="F948" s="2">
        <f>'Moving Avg'!D948</f>
        <v>55.888860000000001</v>
      </c>
      <c r="G948" s="2">
        <f>'Moving Avg'!F948</f>
        <v>56.473005000000015</v>
      </c>
      <c r="H948" s="2">
        <f>'Moving Avg'!G948</f>
        <v>57.017875999999994</v>
      </c>
      <c r="I948" s="2">
        <f>'Moving Avg'!H948</f>
        <v>55.848193000000066</v>
      </c>
      <c r="J948" s="5" t="str">
        <f>OBV!F948</f>
        <v>BEARISH</v>
      </c>
      <c r="K948" s="5" t="str">
        <f>OBV!G948</f>
        <v>STRONG</v>
      </c>
      <c r="L948" s="5" t="str">
        <f>OBV!H948</f>
        <v>CONFIRMED BEARISH</v>
      </c>
      <c r="M948" s="7">
        <f t="shared" si="140"/>
        <v>25</v>
      </c>
      <c r="N948" s="7">
        <f t="shared" si="141"/>
        <v>100</v>
      </c>
      <c r="O948" s="7">
        <f t="shared" si="142"/>
        <v>50</v>
      </c>
      <c r="P948" s="7">
        <f t="shared" si="143"/>
        <v>33</v>
      </c>
      <c r="Q948" s="8">
        <f t="shared" si="144"/>
        <v>56.2</v>
      </c>
      <c r="R948" s="8">
        <f t="shared" si="145"/>
        <v>50.75</v>
      </c>
      <c r="S948" s="8">
        <f t="shared" si="146"/>
        <v>46.1</v>
      </c>
      <c r="T948" s="8">
        <f t="shared" si="147"/>
        <v>52</v>
      </c>
      <c r="U948" s="7">
        <f t="shared" si="148"/>
        <v>51.016666666666673</v>
      </c>
      <c r="V948" s="7">
        <f t="shared" si="149"/>
        <v>51.262500000000003</v>
      </c>
    </row>
    <row r="949" spans="1:22" ht="13.5" x14ac:dyDescent="0.25">
      <c r="A949" s="3">
        <f>RSI!A949</f>
        <v>43693</v>
      </c>
      <c r="B949" s="2">
        <f>RSI!B949</f>
        <v>55.957099999999997</v>
      </c>
      <c r="C949" s="2">
        <f>RSI!I949</f>
        <v>35.665916478702655</v>
      </c>
      <c r="D949" s="2">
        <f>MACD!E949</f>
        <v>0.23465955121626791</v>
      </c>
      <c r="E949" s="2">
        <f>MACD!F949</f>
        <v>0.4083502344002205</v>
      </c>
      <c r="F949" s="2">
        <f>'Moving Avg'!D949</f>
        <v>55.888860000000001</v>
      </c>
      <c r="G949" s="2">
        <f>'Moving Avg'!F949</f>
        <v>56.375080000000004</v>
      </c>
      <c r="H949" s="2">
        <f>'Moving Avg'!G949</f>
        <v>57.006865999999988</v>
      </c>
      <c r="I949" s="2">
        <f>'Moving Avg'!H949</f>
        <v>55.836759000000065</v>
      </c>
      <c r="J949" s="5" t="str">
        <f>OBV!F949</f>
        <v>BEARISH</v>
      </c>
      <c r="K949" s="5" t="str">
        <f>OBV!G949</f>
        <v>STRONG</v>
      </c>
      <c r="L949" s="5" t="str">
        <f>OBV!H949</f>
        <v>NEUTRAL</v>
      </c>
      <c r="M949" s="7">
        <f t="shared" si="140"/>
        <v>25</v>
      </c>
      <c r="N949" s="7">
        <f t="shared" si="141"/>
        <v>100</v>
      </c>
      <c r="O949" s="7">
        <f t="shared" si="142"/>
        <v>50</v>
      </c>
      <c r="P949" s="7">
        <f t="shared" si="143"/>
        <v>33</v>
      </c>
      <c r="Q949" s="8">
        <f t="shared" si="144"/>
        <v>56.2</v>
      </c>
      <c r="R949" s="8">
        <f t="shared" si="145"/>
        <v>50.75</v>
      </c>
      <c r="S949" s="8">
        <f t="shared" si="146"/>
        <v>46.1</v>
      </c>
      <c r="T949" s="8">
        <f t="shared" si="147"/>
        <v>52</v>
      </c>
      <c r="U949" s="7">
        <f t="shared" si="148"/>
        <v>51.016666666666673</v>
      </c>
      <c r="V949" s="7">
        <f t="shared" si="149"/>
        <v>51.262500000000003</v>
      </c>
    </row>
    <row r="950" spans="1:22" ht="13.5" x14ac:dyDescent="0.25">
      <c r="A950" s="3">
        <f>RSI!A950</f>
        <v>43696</v>
      </c>
      <c r="B950" s="2">
        <f>RSI!B950</f>
        <v>55.957099999999997</v>
      </c>
      <c r="C950" s="2">
        <f>RSI!I950</f>
        <v>35.665916478702655</v>
      </c>
      <c r="D950" s="2">
        <f>MACD!E950</f>
        <v>0.20834051843031887</v>
      </c>
      <c r="E950" s="2">
        <f>MACD!F950</f>
        <v>0.36834829120624019</v>
      </c>
      <c r="F950" s="2">
        <f>'Moving Avg'!D950</f>
        <v>55.95709999999999</v>
      </c>
      <c r="G950" s="2">
        <f>'Moving Avg'!F950</f>
        <v>56.276814999999999</v>
      </c>
      <c r="H950" s="2">
        <f>'Moving Avg'!G950</f>
        <v>56.962425999999986</v>
      </c>
      <c r="I950" s="2">
        <f>'Moving Avg'!H950</f>
        <v>55.825325000000063</v>
      </c>
      <c r="J950" s="5" t="str">
        <f>OBV!F950</f>
        <v>BULLISH</v>
      </c>
      <c r="K950" s="5" t="str">
        <f>OBV!G950</f>
        <v>NEUTRAL</v>
      </c>
      <c r="L950" s="5" t="str">
        <f>OBV!H950</f>
        <v>CONFIRMED BULLISH</v>
      </c>
      <c r="M950" s="7">
        <f t="shared" si="140"/>
        <v>25</v>
      </c>
      <c r="N950" s="7">
        <f t="shared" si="141"/>
        <v>100</v>
      </c>
      <c r="O950" s="7">
        <f t="shared" si="142"/>
        <v>50</v>
      </c>
      <c r="P950" s="7">
        <f t="shared" si="143"/>
        <v>83.5</v>
      </c>
      <c r="Q950" s="8">
        <f t="shared" si="144"/>
        <v>63.774999999999999</v>
      </c>
      <c r="R950" s="8">
        <f t="shared" si="145"/>
        <v>63.375</v>
      </c>
      <c r="S950" s="8">
        <f t="shared" si="146"/>
        <v>68.825000000000003</v>
      </c>
      <c r="T950" s="8">
        <f t="shared" si="147"/>
        <v>64.625</v>
      </c>
      <c r="U950" s="7">
        <f t="shared" si="148"/>
        <v>65.325000000000003</v>
      </c>
      <c r="V950" s="7">
        <f t="shared" si="149"/>
        <v>65.150000000000006</v>
      </c>
    </row>
    <row r="951" spans="1:22" ht="13.5" x14ac:dyDescent="0.25">
      <c r="A951" s="3">
        <f>RSI!A951</f>
        <v>43697</v>
      </c>
      <c r="B951" s="2">
        <f>RSI!B951</f>
        <v>55.957099999999997</v>
      </c>
      <c r="C951" s="2">
        <f>RSI!I951</f>
        <v>35.665916478702655</v>
      </c>
      <c r="D951" s="2">
        <f>MACD!E951</f>
        <v>0.18923426176405655</v>
      </c>
      <c r="E951" s="2">
        <f>MACD!F951</f>
        <v>0.33252548531780346</v>
      </c>
      <c r="F951" s="2">
        <f>'Moving Avg'!D951</f>
        <v>55.95709999999999</v>
      </c>
      <c r="G951" s="2">
        <f>'Moving Avg'!F951</f>
        <v>56.178890000000003</v>
      </c>
      <c r="H951" s="2">
        <f>'Moving Avg'!G951</f>
        <v>56.917985999999992</v>
      </c>
      <c r="I951" s="2">
        <f>'Moving Avg'!H951</f>
        <v>55.815219000000063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  <c r="M951" s="7">
        <f t="shared" si="140"/>
        <v>25</v>
      </c>
      <c r="N951" s="7">
        <f t="shared" si="141"/>
        <v>100</v>
      </c>
      <c r="O951" s="7">
        <f t="shared" si="142"/>
        <v>50</v>
      </c>
      <c r="P951" s="7">
        <f t="shared" si="143"/>
        <v>33</v>
      </c>
      <c r="Q951" s="8">
        <f t="shared" si="144"/>
        <v>56.2</v>
      </c>
      <c r="R951" s="8">
        <f t="shared" si="145"/>
        <v>50.75</v>
      </c>
      <c r="S951" s="8">
        <f t="shared" si="146"/>
        <v>46.1</v>
      </c>
      <c r="T951" s="8">
        <f t="shared" si="147"/>
        <v>52</v>
      </c>
      <c r="U951" s="7">
        <f t="shared" si="148"/>
        <v>51.016666666666673</v>
      </c>
      <c r="V951" s="7">
        <f t="shared" si="149"/>
        <v>51.262500000000003</v>
      </c>
    </row>
    <row r="952" spans="1:22" ht="13.5" x14ac:dyDescent="0.25">
      <c r="A952" s="3">
        <f>RSI!A952</f>
        <v>43698</v>
      </c>
      <c r="B952" s="2">
        <f>RSI!B952</f>
        <v>55.615900000000003</v>
      </c>
      <c r="C952" s="2">
        <f>RSI!I952</f>
        <v>29.599680593986733</v>
      </c>
      <c r="D952" s="2">
        <f>MACD!E952</f>
        <v>0.20127084971198883</v>
      </c>
      <c r="E952" s="2">
        <f>MACD!F952</f>
        <v>0.30627455819664057</v>
      </c>
      <c r="F952" s="2">
        <f>'Moving Avg'!D952</f>
        <v>55.888860000000001</v>
      </c>
      <c r="G952" s="2">
        <f>'Moving Avg'!F952</f>
        <v>56.096999999999994</v>
      </c>
      <c r="H952" s="2">
        <f>'Moving Avg'!G952</f>
        <v>56.866721999999982</v>
      </c>
      <c r="I952" s="2">
        <f>'Moving Avg'!H952</f>
        <v>55.812088500000065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50</v>
      </c>
      <c r="N952" s="7">
        <f t="shared" si="141"/>
        <v>100</v>
      </c>
      <c r="O952" s="7">
        <f t="shared" si="142"/>
        <v>50</v>
      </c>
      <c r="P952" s="7">
        <f t="shared" si="143"/>
        <v>16.5</v>
      </c>
      <c r="Q952" s="8">
        <f t="shared" si="144"/>
        <v>62.475000000000001</v>
      </c>
      <c r="R952" s="8">
        <f t="shared" si="145"/>
        <v>51.625</v>
      </c>
      <c r="S952" s="8">
        <f t="shared" si="146"/>
        <v>42.424999999999997</v>
      </c>
      <c r="T952" s="8">
        <f t="shared" si="147"/>
        <v>54.125</v>
      </c>
      <c r="U952" s="7">
        <f t="shared" si="148"/>
        <v>52.17499999999999</v>
      </c>
      <c r="V952" s="7">
        <f t="shared" si="149"/>
        <v>52.662499999999994</v>
      </c>
    </row>
    <row r="953" spans="1:22" ht="13.5" x14ac:dyDescent="0.25">
      <c r="A953" s="3">
        <f>RSI!A953</f>
        <v>43699</v>
      </c>
      <c r="B953" s="2">
        <f>RSI!B953</f>
        <v>55.274700000000003</v>
      </c>
      <c r="C953" s="2">
        <f>RSI!I953</f>
        <v>25.01730117397102</v>
      </c>
      <c r="D953" s="2">
        <f>MACD!E953</f>
        <v>0.24145825223857287</v>
      </c>
      <c r="E953" s="2">
        <f>MACD!F953</f>
        <v>0.29331129700502701</v>
      </c>
      <c r="F953" s="2">
        <f>'Moving Avg'!D953</f>
        <v>55.752380000000002</v>
      </c>
      <c r="G953" s="2">
        <f>'Moving Avg'!F953</f>
        <v>56.04922999999998</v>
      </c>
      <c r="H953" s="2">
        <f>'Moving Avg'!G953</f>
        <v>56.806171999999975</v>
      </c>
      <c r="I953" s="2">
        <f>'Moving Avg'!H953</f>
        <v>55.807252000000069</v>
      </c>
      <c r="J953" s="5" t="str">
        <f>OBV!F953</f>
        <v>BEARISH</v>
      </c>
      <c r="K953" s="5" t="str">
        <f>OBV!G953</f>
        <v>STRONG</v>
      </c>
      <c r="L953" s="5" t="str">
        <f>OBV!H953</f>
        <v>CONFIRMED BEARISH</v>
      </c>
      <c r="M953" s="7">
        <f t="shared" si="140"/>
        <v>50</v>
      </c>
      <c r="N953" s="7">
        <f t="shared" si="141"/>
        <v>100</v>
      </c>
      <c r="O953" s="7">
        <f t="shared" si="142"/>
        <v>0</v>
      </c>
      <c r="P953" s="7">
        <f t="shared" si="143"/>
        <v>33</v>
      </c>
      <c r="Q953" s="8">
        <f t="shared" si="144"/>
        <v>57.45</v>
      </c>
      <c r="R953" s="8">
        <f t="shared" si="145"/>
        <v>38.25</v>
      </c>
      <c r="S953" s="8">
        <f t="shared" si="146"/>
        <v>37.35</v>
      </c>
      <c r="T953" s="8">
        <f t="shared" si="147"/>
        <v>45.75</v>
      </c>
      <c r="U953" s="7">
        <f t="shared" si="148"/>
        <v>44.35</v>
      </c>
      <c r="V953" s="7">
        <f t="shared" si="149"/>
        <v>44.7</v>
      </c>
    </row>
    <row r="954" spans="1:22" ht="13.5" x14ac:dyDescent="0.25">
      <c r="A954" s="3">
        <f>RSI!A954</f>
        <v>43700</v>
      </c>
      <c r="B954" s="2">
        <f>RSI!B954</f>
        <v>54.606000000000002</v>
      </c>
      <c r="C954" s="2">
        <f>RSI!I954</f>
        <v>18.856126855399779</v>
      </c>
      <c r="D954" s="2">
        <f>MACD!E954</f>
        <v>0.2788984308307576</v>
      </c>
      <c r="E954" s="2">
        <f>MACD!F954</f>
        <v>0.29042872377017315</v>
      </c>
      <c r="F954" s="2">
        <f>'Moving Avg'!D954</f>
        <v>55.48216</v>
      </c>
      <c r="G954" s="2">
        <f>'Moving Avg'!F954</f>
        <v>55.96802499999999</v>
      </c>
      <c r="H954" s="2">
        <f>'Moving Avg'!G954</f>
        <v>56.74507599999999</v>
      </c>
      <c r="I954" s="2">
        <f>'Moving Avg'!H954</f>
        <v>55.799720000000072</v>
      </c>
      <c r="J954" s="5" t="str">
        <f>OBV!F954</f>
        <v>BEARISH</v>
      </c>
      <c r="K954" s="5" t="str">
        <f>OBV!G954</f>
        <v>STRONG</v>
      </c>
      <c r="L954" s="5" t="str">
        <f>OBV!H954</f>
        <v>CONFIRMED BEARISH</v>
      </c>
      <c r="M954" s="7">
        <f t="shared" si="140"/>
        <v>50</v>
      </c>
      <c r="N954" s="7">
        <f t="shared" si="141"/>
        <v>45</v>
      </c>
      <c r="O954" s="7">
        <f t="shared" si="142"/>
        <v>0</v>
      </c>
      <c r="P954" s="7">
        <f t="shared" si="143"/>
        <v>33</v>
      </c>
      <c r="Q954" s="8">
        <f t="shared" si="144"/>
        <v>38.200000000000003</v>
      </c>
      <c r="R954" s="8">
        <f t="shared" si="145"/>
        <v>27.25</v>
      </c>
      <c r="S954" s="8">
        <f t="shared" si="146"/>
        <v>29.1</v>
      </c>
      <c r="T954" s="8">
        <f t="shared" si="147"/>
        <v>32</v>
      </c>
      <c r="U954" s="7">
        <f t="shared" si="148"/>
        <v>31.516666666666669</v>
      </c>
      <c r="V954" s="7">
        <f t="shared" si="149"/>
        <v>31.637500000000003</v>
      </c>
    </row>
    <row r="955" spans="1:22" ht="13.5" x14ac:dyDescent="0.25">
      <c r="A955" s="3">
        <f>RSI!A955</f>
        <v>43703</v>
      </c>
      <c r="B955" s="2">
        <f>RSI!B955</f>
        <v>54.606000000000002</v>
      </c>
      <c r="C955" s="2">
        <f>RSI!I955</f>
        <v>18.856126855399779</v>
      </c>
      <c r="D955" s="2">
        <f>MACD!E955</f>
        <v>0.26795841769551032</v>
      </c>
      <c r="E955" s="2">
        <f>MACD!F955</f>
        <v>0.28593466255524058</v>
      </c>
      <c r="F955" s="2">
        <f>'Moving Avg'!D955</f>
        <v>55.211940000000006</v>
      </c>
      <c r="G955" s="2">
        <f>'Moving Avg'!F955</f>
        <v>55.886819999999986</v>
      </c>
      <c r="H955" s="2">
        <f>'Moving Avg'!G955</f>
        <v>56.683979999999991</v>
      </c>
      <c r="I955" s="2">
        <f>'Moving Avg'!H955</f>
        <v>55.793840000000074</v>
      </c>
      <c r="J955" s="5" t="str">
        <f>OBV!F955</f>
        <v>BEARISH</v>
      </c>
      <c r="K955" s="5" t="str">
        <f>OBV!G955</f>
        <v>STRONG</v>
      </c>
      <c r="L955" s="5" t="str">
        <f>OBV!H955</f>
        <v>CONFIRMED BEARISH</v>
      </c>
      <c r="M955" s="7">
        <f t="shared" si="140"/>
        <v>50</v>
      </c>
      <c r="N955" s="7">
        <f t="shared" si="141"/>
        <v>45</v>
      </c>
      <c r="O955" s="7">
        <f t="shared" si="142"/>
        <v>0</v>
      </c>
      <c r="P955" s="7">
        <f t="shared" si="143"/>
        <v>33</v>
      </c>
      <c r="Q955" s="8">
        <f t="shared" si="144"/>
        <v>38.200000000000003</v>
      </c>
      <c r="R955" s="8">
        <f t="shared" si="145"/>
        <v>27.25</v>
      </c>
      <c r="S955" s="8">
        <f t="shared" si="146"/>
        <v>29.1</v>
      </c>
      <c r="T955" s="8">
        <f t="shared" si="147"/>
        <v>32</v>
      </c>
      <c r="U955" s="7">
        <f t="shared" si="148"/>
        <v>31.516666666666669</v>
      </c>
      <c r="V955" s="7">
        <f t="shared" si="149"/>
        <v>31.637500000000003</v>
      </c>
    </row>
    <row r="956" spans="1:22" ht="13.5" x14ac:dyDescent="0.25">
      <c r="A956" s="3">
        <f>RSI!A956</f>
        <v>43704</v>
      </c>
      <c r="B956" s="2">
        <f>RSI!B956</f>
        <v>54.592300000000002</v>
      </c>
      <c r="C956" s="2">
        <f>RSI!I956</f>
        <v>18.746428481568728</v>
      </c>
      <c r="D956" s="2">
        <f>MACD!E956</f>
        <v>0.32134947956736681</v>
      </c>
      <c r="E956" s="2">
        <f>MACD!F956</f>
        <v>0.29301762595766584</v>
      </c>
      <c r="F956" s="2">
        <f>'Moving Avg'!D956</f>
        <v>54.938980000000001</v>
      </c>
      <c r="G956" s="2">
        <f>'Moving Avg'!F956</f>
        <v>55.804929999999992</v>
      </c>
      <c r="H956" s="2">
        <f>'Moving Avg'!G956</f>
        <v>56.648523999999988</v>
      </c>
      <c r="I956" s="2">
        <f>'Moving Avg'!H956</f>
        <v>55.796249000000081</v>
      </c>
      <c r="J956" s="5" t="str">
        <f>OBV!F956</f>
        <v>BEARISH</v>
      </c>
      <c r="K956" s="5" t="str">
        <f>OBV!G956</f>
        <v>STRONG</v>
      </c>
      <c r="L956" s="5" t="str">
        <f>OBV!H956</f>
        <v>CONFIRMED BEARISH</v>
      </c>
      <c r="M956" s="7">
        <f t="shared" si="140"/>
        <v>50</v>
      </c>
      <c r="N956" s="7">
        <f t="shared" si="141"/>
        <v>0</v>
      </c>
      <c r="O956" s="7">
        <f t="shared" si="142"/>
        <v>0</v>
      </c>
      <c r="P956" s="7">
        <f t="shared" si="143"/>
        <v>33</v>
      </c>
      <c r="Q956" s="8">
        <f t="shared" si="144"/>
        <v>22.45</v>
      </c>
      <c r="R956" s="8">
        <f t="shared" si="145"/>
        <v>18.25</v>
      </c>
      <c r="S956" s="8">
        <f t="shared" si="146"/>
        <v>22.35</v>
      </c>
      <c r="T956" s="8">
        <f t="shared" si="147"/>
        <v>20.75</v>
      </c>
      <c r="U956" s="7">
        <f t="shared" si="148"/>
        <v>21.016666666666669</v>
      </c>
      <c r="V956" s="7">
        <f t="shared" si="149"/>
        <v>20.950000000000003</v>
      </c>
    </row>
    <row r="957" spans="1:22" ht="13.5" x14ac:dyDescent="0.25">
      <c r="A957" s="3">
        <f>RSI!A957</f>
        <v>43705</v>
      </c>
      <c r="B957" s="2">
        <f>RSI!B957</f>
        <v>54.592300000000002</v>
      </c>
      <c r="C957" s="2">
        <f>RSI!I957</f>
        <v>18.746428481568728</v>
      </c>
      <c r="D957" s="2">
        <f>MACD!E957</f>
        <v>0.37507125762004989</v>
      </c>
      <c r="E957" s="2">
        <f>MACD!F957</f>
        <v>0.30942835229014265</v>
      </c>
      <c r="F957" s="2">
        <f>'Moving Avg'!D957</f>
        <v>54.734260000000006</v>
      </c>
      <c r="G957" s="2">
        <f>'Moving Avg'!F957</f>
        <v>55.719629999999995</v>
      </c>
      <c r="H957" s="2">
        <f>'Moving Avg'!G957</f>
        <v>56.614403999999986</v>
      </c>
      <c r="I957" s="2">
        <f>'Moving Avg'!H957</f>
        <v>55.806756500000084</v>
      </c>
      <c r="J957" s="5" t="str">
        <f>OBV!F957</f>
        <v>BEARISH</v>
      </c>
      <c r="K957" s="5" t="str">
        <f>OBV!G957</f>
        <v>STRONG</v>
      </c>
      <c r="L957" s="5" t="str">
        <f>OBV!H957</f>
        <v>CONFIRMED BEARISH</v>
      </c>
      <c r="M957" s="7">
        <f t="shared" si="140"/>
        <v>50</v>
      </c>
      <c r="N957" s="7">
        <f t="shared" si="141"/>
        <v>0</v>
      </c>
      <c r="O957" s="7">
        <f t="shared" si="142"/>
        <v>0</v>
      </c>
      <c r="P957" s="7">
        <f t="shared" si="143"/>
        <v>33</v>
      </c>
      <c r="Q957" s="8">
        <f t="shared" si="144"/>
        <v>22.45</v>
      </c>
      <c r="R957" s="8">
        <f t="shared" si="145"/>
        <v>18.25</v>
      </c>
      <c r="S957" s="8">
        <f t="shared" si="146"/>
        <v>22.35</v>
      </c>
      <c r="T957" s="8">
        <f t="shared" si="147"/>
        <v>20.75</v>
      </c>
      <c r="U957" s="7">
        <f t="shared" si="148"/>
        <v>21.016666666666669</v>
      </c>
      <c r="V957" s="7">
        <f t="shared" si="149"/>
        <v>20.950000000000003</v>
      </c>
    </row>
    <row r="958" spans="1:22" ht="13.5" x14ac:dyDescent="0.25">
      <c r="A958" s="3">
        <f>RSI!A958</f>
        <v>43706</v>
      </c>
      <c r="B958" s="2">
        <f>RSI!B958</f>
        <v>54.592300000000002</v>
      </c>
      <c r="C958" s="2">
        <f>RSI!I958</f>
        <v>18.746428481568728</v>
      </c>
      <c r="D958" s="2">
        <f>MACD!E958</f>
        <v>0.42843992979670986</v>
      </c>
      <c r="E958" s="2">
        <f>MACD!F958</f>
        <v>0.3332306677914561</v>
      </c>
      <c r="F958" s="2">
        <f>'Moving Avg'!D958</f>
        <v>54.59778</v>
      </c>
      <c r="G958" s="2">
        <f>'Moving Avg'!F958</f>
        <v>55.634329999999991</v>
      </c>
      <c r="H958" s="2">
        <f>'Moving Avg'!G958</f>
        <v>56.580283999999985</v>
      </c>
      <c r="I958" s="2">
        <f>'Moving Avg'!H958</f>
        <v>55.81726400000008</v>
      </c>
      <c r="J958" s="5" t="str">
        <f>OBV!F958</f>
        <v>BEARISH</v>
      </c>
      <c r="K958" s="5" t="str">
        <f>OBV!G958</f>
        <v>STRONG</v>
      </c>
      <c r="L958" s="5" t="str">
        <f>OBV!H958</f>
        <v>CONFIRMED BEARISH</v>
      </c>
      <c r="M958" s="7">
        <f t="shared" si="140"/>
        <v>50</v>
      </c>
      <c r="N958" s="7">
        <f t="shared" si="141"/>
        <v>0</v>
      </c>
      <c r="O958" s="7">
        <f t="shared" si="142"/>
        <v>0</v>
      </c>
      <c r="P958" s="7">
        <f t="shared" si="143"/>
        <v>33</v>
      </c>
      <c r="Q958" s="8">
        <f t="shared" si="144"/>
        <v>22.45</v>
      </c>
      <c r="R958" s="8">
        <f t="shared" si="145"/>
        <v>18.25</v>
      </c>
      <c r="S958" s="8">
        <f t="shared" si="146"/>
        <v>22.35</v>
      </c>
      <c r="T958" s="8">
        <f t="shared" si="147"/>
        <v>20.75</v>
      </c>
      <c r="U958" s="7">
        <f t="shared" si="148"/>
        <v>21.016666666666669</v>
      </c>
      <c r="V958" s="7">
        <f t="shared" si="149"/>
        <v>20.950000000000003</v>
      </c>
    </row>
    <row r="959" spans="1:22" ht="13.5" x14ac:dyDescent="0.25">
      <c r="A959" s="3">
        <f>RSI!A959</f>
        <v>43707</v>
      </c>
      <c r="B959" s="2">
        <f>RSI!B959</f>
        <v>54.592300000000002</v>
      </c>
      <c r="C959" s="2">
        <f>RSI!I959</f>
        <v>18.746428481568728</v>
      </c>
      <c r="D959" s="2">
        <f>MACD!E959</f>
        <v>0.48092376207419107</v>
      </c>
      <c r="E959" s="2">
        <f>MACD!F959</f>
        <v>0.36276928664800312</v>
      </c>
      <c r="F959" s="2">
        <f>'Moving Avg'!D959</f>
        <v>54.595040000000004</v>
      </c>
      <c r="G959" s="2">
        <f>'Moving Avg'!F959</f>
        <v>55.549029999999995</v>
      </c>
      <c r="H959" s="2">
        <f>'Moving Avg'!G959</f>
        <v>56.546163999999983</v>
      </c>
      <c r="I959" s="2">
        <f>'Moving Avg'!H959</f>
        <v>55.827771500000068</v>
      </c>
      <c r="J959" s="5" t="str">
        <f>OBV!F959</f>
        <v>BEARISH</v>
      </c>
      <c r="K959" s="5" t="str">
        <f>OBV!G959</f>
        <v>STRONG</v>
      </c>
      <c r="L959" s="5" t="str">
        <f>OBV!H959</f>
        <v>CONFIRMED BEARISH</v>
      </c>
      <c r="M959" s="7">
        <f t="shared" si="140"/>
        <v>50</v>
      </c>
      <c r="N959" s="7">
        <f t="shared" si="141"/>
        <v>0</v>
      </c>
      <c r="O959" s="7">
        <f t="shared" si="142"/>
        <v>0</v>
      </c>
      <c r="P959" s="7">
        <f t="shared" si="143"/>
        <v>33</v>
      </c>
      <c r="Q959" s="8">
        <f t="shared" si="144"/>
        <v>22.45</v>
      </c>
      <c r="R959" s="8">
        <f t="shared" si="145"/>
        <v>18.25</v>
      </c>
      <c r="S959" s="8">
        <f t="shared" si="146"/>
        <v>22.35</v>
      </c>
      <c r="T959" s="8">
        <f t="shared" si="147"/>
        <v>20.75</v>
      </c>
      <c r="U959" s="7">
        <f t="shared" si="148"/>
        <v>21.016666666666669</v>
      </c>
      <c r="V959" s="7">
        <f t="shared" si="149"/>
        <v>20.950000000000003</v>
      </c>
    </row>
    <row r="960" spans="1:22" ht="13.5" x14ac:dyDescent="0.25">
      <c r="A960" s="3">
        <f>RSI!A960</f>
        <v>43710</v>
      </c>
      <c r="B960" s="2">
        <f>RSI!B960</f>
        <v>54.592300000000002</v>
      </c>
      <c r="C960" s="2">
        <f>RSI!I960</f>
        <v>18.746428481568728</v>
      </c>
      <c r="D960" s="2">
        <f>MACD!E960</f>
        <v>0.53211623736766711</v>
      </c>
      <c r="E960" s="2">
        <f>MACD!F960</f>
        <v>0.39663867679193593</v>
      </c>
      <c r="F960" s="2">
        <f>'Moving Avg'!D960</f>
        <v>54.592300000000002</v>
      </c>
      <c r="G960" s="2">
        <f>'Moving Avg'!F960</f>
        <v>55.463729999999998</v>
      </c>
      <c r="H960" s="2">
        <f>'Moving Avg'!G960</f>
        <v>56.512043999999975</v>
      </c>
      <c r="I960" s="2">
        <f>'Moving Avg'!H960</f>
        <v>55.838279000000064</v>
      </c>
      <c r="J960" s="5" t="str">
        <f>OBV!F960</f>
        <v>BEARISH</v>
      </c>
      <c r="K960" s="5" t="str">
        <f>OBV!G960</f>
        <v>STRONG</v>
      </c>
      <c r="L960" s="5" t="str">
        <f>OBV!H960</f>
        <v>CONFIRMED BEARISH</v>
      </c>
      <c r="M960" s="7">
        <f t="shared" si="140"/>
        <v>50</v>
      </c>
      <c r="N960" s="7">
        <f t="shared" si="141"/>
        <v>0</v>
      </c>
      <c r="O960" s="7">
        <f t="shared" si="142"/>
        <v>0</v>
      </c>
      <c r="P960" s="7">
        <f t="shared" si="143"/>
        <v>33</v>
      </c>
      <c r="Q960" s="8">
        <f t="shared" si="144"/>
        <v>22.45</v>
      </c>
      <c r="R960" s="8">
        <f t="shared" si="145"/>
        <v>18.25</v>
      </c>
      <c r="S960" s="8">
        <f t="shared" si="146"/>
        <v>22.35</v>
      </c>
      <c r="T960" s="8">
        <f t="shared" si="147"/>
        <v>20.75</v>
      </c>
      <c r="U960" s="7">
        <f t="shared" si="148"/>
        <v>21.016666666666669</v>
      </c>
      <c r="V960" s="7">
        <f t="shared" si="149"/>
        <v>20.950000000000003</v>
      </c>
    </row>
    <row r="961" spans="1:22" ht="13.5" x14ac:dyDescent="0.25">
      <c r="A961" s="3">
        <f>RSI!A961</f>
        <v>43711</v>
      </c>
      <c r="B961" s="2">
        <f>RSI!B961</f>
        <v>54.592300000000002</v>
      </c>
      <c r="C961" s="2">
        <f>RSI!I961</f>
        <v>18.746428481568728</v>
      </c>
      <c r="D961" s="2">
        <f>MACD!E961</f>
        <v>0.58171357570451221</v>
      </c>
      <c r="E961" s="2">
        <f>MACD!F961</f>
        <v>0.43365365657445121</v>
      </c>
      <c r="F961" s="2">
        <f>'Moving Avg'!D961</f>
        <v>54.592300000000002</v>
      </c>
      <c r="G961" s="2">
        <f>'Moving Avg'!F961</f>
        <v>55.378430000000002</v>
      </c>
      <c r="H961" s="2">
        <f>'Moving Avg'!G961</f>
        <v>56.477923999999973</v>
      </c>
      <c r="I961" s="2">
        <f>'Moving Avg'!H961</f>
        <v>55.848786500000067</v>
      </c>
      <c r="J961" s="5" t="str">
        <f>OBV!F961</f>
        <v>NEUTRAL</v>
      </c>
      <c r="K961" s="5" t="str">
        <f>OBV!G961</f>
        <v>NEUTRAL</v>
      </c>
      <c r="L961" s="5" t="str">
        <f>OBV!H961</f>
        <v>NEUTRAL</v>
      </c>
      <c r="M961" s="7">
        <f t="shared" si="140"/>
        <v>50</v>
      </c>
      <c r="N961" s="7">
        <f t="shared" si="141"/>
        <v>0</v>
      </c>
      <c r="O961" s="7">
        <f t="shared" si="142"/>
        <v>0</v>
      </c>
      <c r="P961" s="7">
        <f t="shared" si="143"/>
        <v>33</v>
      </c>
      <c r="Q961" s="8">
        <f t="shared" si="144"/>
        <v>22.45</v>
      </c>
      <c r="R961" s="8">
        <f t="shared" si="145"/>
        <v>18.25</v>
      </c>
      <c r="S961" s="8">
        <f t="shared" si="146"/>
        <v>22.35</v>
      </c>
      <c r="T961" s="8">
        <f t="shared" si="147"/>
        <v>20.75</v>
      </c>
      <c r="U961" s="7">
        <f t="shared" si="148"/>
        <v>21.016666666666669</v>
      </c>
      <c r="V961" s="7">
        <f t="shared" si="149"/>
        <v>20.950000000000003</v>
      </c>
    </row>
    <row r="962" spans="1:22" ht="13.5" x14ac:dyDescent="0.25">
      <c r="A962" s="3">
        <f>RSI!A962</f>
        <v>43712</v>
      </c>
      <c r="B962" s="2">
        <f>RSI!B962</f>
        <v>55.274700000000003</v>
      </c>
      <c r="C962" s="2">
        <f>RSI!I962</f>
        <v>44.04167659039075</v>
      </c>
      <c r="D962" s="2">
        <f>MACD!E962</f>
        <v>0.52645549519117907</v>
      </c>
      <c r="E962" s="2">
        <f>MACD!F962</f>
        <v>0.45221402429779678</v>
      </c>
      <c r="F962" s="2">
        <f>'Moving Avg'!D962</f>
        <v>54.728780000000008</v>
      </c>
      <c r="G962" s="2">
        <f>'Moving Avg'!F962</f>
        <v>55.327249999999992</v>
      </c>
      <c r="H962" s="2">
        <f>'Moving Avg'!G962</f>
        <v>56.457451999999975</v>
      </c>
      <c r="I962" s="2">
        <f>'Moving Avg'!H962</f>
        <v>55.862706000000074</v>
      </c>
      <c r="J962" s="5" t="str">
        <f>OBV!F962</f>
        <v>BULLISH</v>
      </c>
      <c r="K962" s="5" t="str">
        <f>OBV!G962</f>
        <v>WEAK</v>
      </c>
      <c r="L962" s="5" t="str">
        <f>OBV!H962</f>
        <v>CONFIRMED BULLISH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67</v>
      </c>
      <c r="Q962" s="8">
        <f t="shared" si="144"/>
        <v>18.799999999999997</v>
      </c>
      <c r="R962" s="8">
        <f t="shared" si="145"/>
        <v>21.75</v>
      </c>
      <c r="S962" s="8">
        <f t="shared" si="146"/>
        <v>33.900000000000006</v>
      </c>
      <c r="T962" s="8">
        <f t="shared" si="147"/>
        <v>23</v>
      </c>
      <c r="U962" s="7">
        <f t="shared" si="148"/>
        <v>24.816666666666666</v>
      </c>
      <c r="V962" s="7">
        <f t="shared" si="149"/>
        <v>24.362500000000001</v>
      </c>
    </row>
    <row r="963" spans="1:22" ht="13.5" x14ac:dyDescent="0.25">
      <c r="A963" s="3">
        <f>RSI!A963</f>
        <v>43713</v>
      </c>
      <c r="B963" s="2">
        <f>RSI!B963</f>
        <v>55.274700000000003</v>
      </c>
      <c r="C963" s="2">
        <f>RSI!I963</f>
        <v>44.04167659039075</v>
      </c>
      <c r="D963" s="2">
        <f>MACD!E963</f>
        <v>0.42855864584093695</v>
      </c>
      <c r="E963" s="2">
        <f>MACD!F963</f>
        <v>0.44748294860642479</v>
      </c>
      <c r="F963" s="2">
        <f>'Moving Avg'!D963</f>
        <v>54.865259999999999</v>
      </c>
      <c r="G963" s="2">
        <f>'Moving Avg'!F963</f>
        <v>55.276070000000004</v>
      </c>
      <c r="H963" s="2">
        <f>'Moving Avg'!G963</f>
        <v>56.436979999999977</v>
      </c>
      <c r="I963" s="2">
        <f>'Moving Avg'!H963</f>
        <v>55.876625500000074</v>
      </c>
      <c r="J963" s="5" t="str">
        <f>OBV!F963</f>
        <v>BULLISH</v>
      </c>
      <c r="K963" s="5" t="str">
        <f>OBV!G963</f>
        <v>WEAK</v>
      </c>
      <c r="L963" s="5" t="str">
        <f>OBV!H963</f>
        <v>CONFIRMED BULLISH</v>
      </c>
      <c r="M963" s="7">
        <f t="shared" si="150"/>
        <v>25</v>
      </c>
      <c r="N963" s="7">
        <f t="shared" si="151"/>
        <v>45</v>
      </c>
      <c r="O963" s="7">
        <f t="shared" si="152"/>
        <v>0</v>
      </c>
      <c r="P963" s="7">
        <f t="shared" si="153"/>
        <v>67</v>
      </c>
      <c r="Q963" s="8">
        <f t="shared" ref="Q963:Q1026" si="154">0.35*M963+N963*0.35+O963*0.15+P963*0.15</f>
        <v>34.549999999999997</v>
      </c>
      <c r="R963" s="8">
        <f t="shared" ref="R963:R1026" si="155">M963*0.2+N963*0.2+O963*0.35+P963*0.25</f>
        <v>30.75</v>
      </c>
      <c r="S963" s="8">
        <f t="shared" ref="S963:S1026" si="156">M963*0.15+N963*0.15+O963*0.25+P963*0.45</f>
        <v>40.650000000000006</v>
      </c>
      <c r="T963" s="8">
        <f t="shared" ref="T963:T1026" si="157">0.25*SUM(M963:P963)</f>
        <v>34.25</v>
      </c>
      <c r="U963" s="7">
        <f t="shared" ref="U963:U1026" si="158">SUM(Q963:S963)/3</f>
        <v>35.31666666666667</v>
      </c>
      <c r="V963" s="7">
        <f t="shared" ref="V963:V1026" si="159">SUM(Q963:T963)/4</f>
        <v>35.049999999999997</v>
      </c>
    </row>
    <row r="964" spans="1:22" ht="13.5" x14ac:dyDescent="0.25">
      <c r="A964" s="3">
        <f>RSI!A964</f>
        <v>43714</v>
      </c>
      <c r="B964" s="2">
        <f>RSI!B964</f>
        <v>55.274700000000003</v>
      </c>
      <c r="C964" s="2">
        <f>RSI!I964</f>
        <v>44.04167659039075</v>
      </c>
      <c r="D964" s="2">
        <f>MACD!E964</f>
        <v>0.24409805280766506</v>
      </c>
      <c r="E964" s="2">
        <f>MACD!F964</f>
        <v>0.40680596944667285</v>
      </c>
      <c r="F964" s="2">
        <f>'Moving Avg'!D964</f>
        <v>55.001740000000005</v>
      </c>
      <c r="G964" s="2">
        <f>'Moving Avg'!F964</f>
        <v>55.24195000000001</v>
      </c>
      <c r="H964" s="2">
        <f>'Moving Avg'!G964</f>
        <v>56.415141999999975</v>
      </c>
      <c r="I964" s="2">
        <f>'Moving Avg'!H964</f>
        <v>55.890610000000066</v>
      </c>
      <c r="J964" s="5" t="str">
        <f>OBV!F964</f>
        <v>BULLISH</v>
      </c>
      <c r="K964" s="5" t="str">
        <f>OBV!G964</f>
        <v>WEAK</v>
      </c>
      <c r="L964" s="5" t="str">
        <f>OBV!H964</f>
        <v>CONFIRMED BULLISH</v>
      </c>
      <c r="M964" s="7">
        <f t="shared" si="150"/>
        <v>25</v>
      </c>
      <c r="N964" s="7">
        <f t="shared" si="151"/>
        <v>100</v>
      </c>
      <c r="O964" s="7">
        <f t="shared" si="152"/>
        <v>0</v>
      </c>
      <c r="P964" s="7">
        <f t="shared" si="153"/>
        <v>67</v>
      </c>
      <c r="Q964" s="8">
        <f t="shared" si="154"/>
        <v>53.8</v>
      </c>
      <c r="R964" s="8">
        <f t="shared" si="155"/>
        <v>41.75</v>
      </c>
      <c r="S964" s="8">
        <f t="shared" si="156"/>
        <v>48.900000000000006</v>
      </c>
      <c r="T964" s="8">
        <f t="shared" si="157"/>
        <v>48</v>
      </c>
      <c r="U964" s="7">
        <f t="shared" si="158"/>
        <v>48.15</v>
      </c>
      <c r="V964" s="7">
        <f t="shared" si="159"/>
        <v>48.112499999999997</v>
      </c>
    </row>
    <row r="965" spans="1:22" ht="13.5" x14ac:dyDescent="0.25">
      <c r="A965" s="3">
        <f>RSI!A965</f>
        <v>43717</v>
      </c>
      <c r="B965" s="2">
        <f>RSI!B965</f>
        <v>55.274700000000003</v>
      </c>
      <c r="C965" s="2">
        <f>RSI!I965</f>
        <v>44.041676590390757</v>
      </c>
      <c r="D965" s="2">
        <f>MACD!E965</f>
        <v>8.917538814846182E-2</v>
      </c>
      <c r="E965" s="2">
        <f>MACD!F965</f>
        <v>0.34327985318703069</v>
      </c>
      <c r="F965" s="2">
        <f>'Moving Avg'!D965</f>
        <v>55.138220000000004</v>
      </c>
      <c r="G965" s="2">
        <f>'Moving Avg'!F965</f>
        <v>55.224890000000002</v>
      </c>
      <c r="H965" s="2">
        <f>'Moving Avg'!G965</f>
        <v>56.360549999999975</v>
      </c>
      <c r="I965" s="2">
        <f>'Moving Avg'!H965</f>
        <v>55.906246500000073</v>
      </c>
      <c r="J965" s="5" t="str">
        <f>OBV!F965</f>
        <v>BULLISH</v>
      </c>
      <c r="K965" s="5" t="str">
        <f>OBV!G965</f>
        <v>WEAK</v>
      </c>
      <c r="L965" s="5" t="str">
        <f>OBV!H965</f>
        <v>CONFIRMED BULLISH</v>
      </c>
      <c r="M965" s="7">
        <f t="shared" si="150"/>
        <v>25</v>
      </c>
      <c r="N965" s="7">
        <f t="shared" si="151"/>
        <v>100</v>
      </c>
      <c r="O965" s="7">
        <f t="shared" si="152"/>
        <v>0</v>
      </c>
      <c r="P965" s="7">
        <f t="shared" si="153"/>
        <v>67</v>
      </c>
      <c r="Q965" s="8">
        <f t="shared" si="154"/>
        <v>53.8</v>
      </c>
      <c r="R965" s="8">
        <f t="shared" si="155"/>
        <v>41.75</v>
      </c>
      <c r="S965" s="8">
        <f t="shared" si="156"/>
        <v>48.900000000000006</v>
      </c>
      <c r="T965" s="8">
        <f t="shared" si="157"/>
        <v>48</v>
      </c>
      <c r="U965" s="7">
        <f t="shared" si="158"/>
        <v>48.15</v>
      </c>
      <c r="V965" s="7">
        <f t="shared" si="159"/>
        <v>48.112499999999997</v>
      </c>
    </row>
    <row r="966" spans="1:22" ht="13.5" x14ac:dyDescent="0.25">
      <c r="A966" s="3">
        <f>RSI!A966</f>
        <v>43718</v>
      </c>
      <c r="B966" s="2">
        <f>RSI!B966</f>
        <v>55.957099999999997</v>
      </c>
      <c r="C966" s="2">
        <f>RSI!I966</f>
        <v>60.557484479771034</v>
      </c>
      <c r="D966" s="2">
        <f>MACD!E966</f>
        <v>-9.3495364939499837E-2</v>
      </c>
      <c r="E966" s="2">
        <f>MACD!F966</f>
        <v>0.25592480956172459</v>
      </c>
      <c r="F966" s="2">
        <f>'Moving Avg'!D966</f>
        <v>55.411180000000002</v>
      </c>
      <c r="G966" s="2">
        <f>'Moving Avg'!F966</f>
        <v>55.224890000000016</v>
      </c>
      <c r="H966" s="2">
        <f>'Moving Avg'!G966</f>
        <v>56.319605999999986</v>
      </c>
      <c r="I966" s="2">
        <f>'Moving Avg'!H966</f>
        <v>55.925295000000069</v>
      </c>
      <c r="J966" s="5" t="str">
        <f>OBV!F966</f>
        <v>BULLISH</v>
      </c>
      <c r="K966" s="5" t="str">
        <f>OBV!G966</f>
        <v>WEAK</v>
      </c>
      <c r="L966" s="5" t="str">
        <f>OBV!H966</f>
        <v>CONFIRMED BULLISH</v>
      </c>
      <c r="M966" s="7">
        <f t="shared" si="150"/>
        <v>25</v>
      </c>
      <c r="N966" s="7">
        <f t="shared" si="151"/>
        <v>100</v>
      </c>
      <c r="O966" s="7">
        <f t="shared" si="152"/>
        <v>0</v>
      </c>
      <c r="P966" s="7">
        <f t="shared" si="153"/>
        <v>67</v>
      </c>
      <c r="Q966" s="8">
        <f t="shared" si="154"/>
        <v>53.8</v>
      </c>
      <c r="R966" s="8">
        <f t="shared" si="155"/>
        <v>41.75</v>
      </c>
      <c r="S966" s="8">
        <f t="shared" si="156"/>
        <v>48.900000000000006</v>
      </c>
      <c r="T966" s="8">
        <f t="shared" si="157"/>
        <v>48</v>
      </c>
      <c r="U966" s="7">
        <f t="shared" si="158"/>
        <v>48.15</v>
      </c>
      <c r="V966" s="7">
        <f t="shared" si="159"/>
        <v>48.112499999999997</v>
      </c>
    </row>
    <row r="967" spans="1:22" ht="13.5" x14ac:dyDescent="0.25">
      <c r="A967" s="3">
        <f>RSI!A967</f>
        <v>43719</v>
      </c>
      <c r="B967" s="2">
        <f>RSI!B967</f>
        <v>55.957099999999997</v>
      </c>
      <c r="C967" s="2">
        <f>RSI!I967</f>
        <v>60.557484479771041</v>
      </c>
      <c r="D967" s="2">
        <f>MACD!E967</f>
        <v>-0.25110127844216379</v>
      </c>
      <c r="E967" s="2">
        <f>MACD!F967</f>
        <v>0.15451959196094694</v>
      </c>
      <c r="F967" s="2">
        <f>'Moving Avg'!D967</f>
        <v>55.547659999999993</v>
      </c>
      <c r="G967" s="2">
        <f>'Moving Avg'!F967</f>
        <v>55.224890000000016</v>
      </c>
      <c r="H967" s="2">
        <f>'Moving Avg'!G967</f>
        <v>56.310051999999985</v>
      </c>
      <c r="I967" s="2">
        <f>'Moving Avg'!H967</f>
        <v>55.944343500000066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100</v>
      </c>
      <c r="O967" s="7">
        <f t="shared" si="152"/>
        <v>0</v>
      </c>
      <c r="P967" s="7">
        <f t="shared" si="153"/>
        <v>83.5</v>
      </c>
      <c r="Q967" s="8">
        <f t="shared" si="154"/>
        <v>56.274999999999999</v>
      </c>
      <c r="R967" s="8">
        <f t="shared" si="155"/>
        <v>45.875</v>
      </c>
      <c r="S967" s="8">
        <f t="shared" si="156"/>
        <v>56.325000000000003</v>
      </c>
      <c r="T967" s="8">
        <f t="shared" si="157"/>
        <v>52.125</v>
      </c>
      <c r="U967" s="7">
        <f t="shared" si="158"/>
        <v>52.82500000000001</v>
      </c>
      <c r="V967" s="7">
        <f t="shared" si="159"/>
        <v>52.650000000000006</v>
      </c>
    </row>
    <row r="968" spans="1:22" ht="13.5" x14ac:dyDescent="0.25">
      <c r="A968" s="3">
        <f>RSI!A968</f>
        <v>43720</v>
      </c>
      <c r="B968" s="2">
        <f>RSI!B968</f>
        <v>55.957099999999997</v>
      </c>
      <c r="C968" s="2">
        <f>RSI!I968</f>
        <v>60.557484479771041</v>
      </c>
      <c r="D968" s="2">
        <f>MACD!E968</f>
        <v>-0.3872734183266715</v>
      </c>
      <c r="E968" s="2">
        <f>MACD!F968</f>
        <v>4.6160989903423252E-2</v>
      </c>
      <c r="F968" s="2">
        <f>'Moving Avg'!D968</f>
        <v>55.684139999999999</v>
      </c>
      <c r="G968" s="2">
        <f>'Moving Avg'!F968</f>
        <v>55.224890000000016</v>
      </c>
      <c r="H968" s="2">
        <f>'Moving Avg'!G968</f>
        <v>56.269107999999981</v>
      </c>
      <c r="I968" s="2">
        <f>'Moving Avg'!H968</f>
        <v>55.963392000000056</v>
      </c>
      <c r="J968" s="5" t="str">
        <f>OBV!F968</f>
        <v>BULLISH</v>
      </c>
      <c r="K968" s="5" t="str">
        <f>OBV!G968</f>
        <v>NEUTRAL</v>
      </c>
      <c r="L968" s="5" t="str">
        <f>OBV!H968</f>
        <v>CONFIRMED BULLISH</v>
      </c>
      <c r="M968" s="7">
        <f t="shared" si="150"/>
        <v>25</v>
      </c>
      <c r="N968" s="7">
        <f t="shared" si="151"/>
        <v>100</v>
      </c>
      <c r="O968" s="7">
        <f t="shared" si="152"/>
        <v>0</v>
      </c>
      <c r="P968" s="7">
        <f t="shared" si="153"/>
        <v>83.5</v>
      </c>
      <c r="Q968" s="8">
        <f t="shared" si="154"/>
        <v>56.274999999999999</v>
      </c>
      <c r="R968" s="8">
        <f t="shared" si="155"/>
        <v>45.875</v>
      </c>
      <c r="S968" s="8">
        <f t="shared" si="156"/>
        <v>56.325000000000003</v>
      </c>
      <c r="T968" s="8">
        <f t="shared" si="157"/>
        <v>52.125</v>
      </c>
      <c r="U968" s="7">
        <f t="shared" si="158"/>
        <v>52.82500000000001</v>
      </c>
      <c r="V968" s="7">
        <f t="shared" si="159"/>
        <v>52.650000000000006</v>
      </c>
    </row>
    <row r="969" spans="1:22" ht="13.5" x14ac:dyDescent="0.25">
      <c r="A969" s="3">
        <f>RSI!A969</f>
        <v>43721</v>
      </c>
      <c r="B969" s="2">
        <f>RSI!B969</f>
        <v>55.957099999999997</v>
      </c>
      <c r="C969" s="2">
        <f>RSI!I969</f>
        <v>60.557484479771041</v>
      </c>
      <c r="D969" s="2">
        <f>MACD!E969</f>
        <v>-0.50510089637491262</v>
      </c>
      <c r="E969" s="2">
        <f>MACD!F969</f>
        <v>-6.4091387352243928E-2</v>
      </c>
      <c r="F969" s="2">
        <f>'Moving Avg'!D969</f>
        <v>55.820619999999998</v>
      </c>
      <c r="G969" s="2">
        <f>'Moving Avg'!F969</f>
        <v>55.224890000000016</v>
      </c>
      <c r="H969" s="2">
        <f>'Moving Avg'!G969</f>
        <v>56.228299999999983</v>
      </c>
      <c r="I969" s="2">
        <f>'Moving Avg'!H969</f>
        <v>55.984028000000052</v>
      </c>
      <c r="J969" s="5" t="str">
        <f>OBV!F969</f>
        <v>BULLISH</v>
      </c>
      <c r="K969" s="5" t="str">
        <f>OBV!G969</f>
        <v>NEUTRAL</v>
      </c>
      <c r="L969" s="5" t="str">
        <f>OBV!H969</f>
        <v>CONFIRMED BULLISH</v>
      </c>
      <c r="M969" s="7">
        <f t="shared" si="150"/>
        <v>25</v>
      </c>
      <c r="N969" s="7">
        <f t="shared" si="151"/>
        <v>100</v>
      </c>
      <c r="O969" s="7">
        <f t="shared" si="152"/>
        <v>0</v>
      </c>
      <c r="P969" s="7">
        <f t="shared" si="153"/>
        <v>83.5</v>
      </c>
      <c r="Q969" s="8">
        <f t="shared" si="154"/>
        <v>56.274999999999999</v>
      </c>
      <c r="R969" s="8">
        <f t="shared" si="155"/>
        <v>45.875</v>
      </c>
      <c r="S969" s="8">
        <f t="shared" si="156"/>
        <v>56.325000000000003</v>
      </c>
      <c r="T969" s="8">
        <f t="shared" si="157"/>
        <v>52.125</v>
      </c>
      <c r="U969" s="7">
        <f t="shared" si="158"/>
        <v>52.82500000000001</v>
      </c>
      <c r="V969" s="7">
        <f t="shared" si="159"/>
        <v>52.650000000000006</v>
      </c>
    </row>
    <row r="970" spans="1:22" ht="13.5" x14ac:dyDescent="0.25">
      <c r="A970" s="3">
        <f>RSI!A970</f>
        <v>43724</v>
      </c>
      <c r="B970" s="2">
        <f>RSI!B970</f>
        <v>53.664099999999998</v>
      </c>
      <c r="C970" s="2">
        <f>RSI!I970</f>
        <v>25.94637267162561</v>
      </c>
      <c r="D970" s="2">
        <f>MACD!E970</f>
        <v>-0.43736116098394007</v>
      </c>
      <c r="E970" s="2">
        <f>MACD!F970</f>
        <v>-0.13874534207858316</v>
      </c>
      <c r="F970" s="2">
        <f>'Moving Avg'!D970</f>
        <v>55.4985</v>
      </c>
      <c r="G970" s="2">
        <f>'Moving Avg'!F970</f>
        <v>55.110240000000012</v>
      </c>
      <c r="H970" s="2">
        <f>'Moving Avg'!G970</f>
        <v>56.141767999999985</v>
      </c>
      <c r="I970" s="2">
        <f>'Moving Avg'!H970</f>
        <v>55.994818500000044</v>
      </c>
      <c r="J970" s="5" t="str">
        <f>OBV!F970</f>
        <v>BULLISH</v>
      </c>
      <c r="K970" s="5" t="str">
        <f>OBV!G970</f>
        <v>NEUTRAL</v>
      </c>
      <c r="L970" s="5" t="str">
        <f>OBV!H970</f>
        <v>BULLISH DIVERGENCE</v>
      </c>
      <c r="M970" s="7">
        <f t="shared" si="150"/>
        <v>50</v>
      </c>
      <c r="N970" s="7">
        <f t="shared" si="151"/>
        <v>100</v>
      </c>
      <c r="O970" s="7">
        <f t="shared" si="152"/>
        <v>0</v>
      </c>
      <c r="P970" s="7">
        <f t="shared" si="153"/>
        <v>66.5</v>
      </c>
      <c r="Q970" s="8">
        <f t="shared" si="154"/>
        <v>62.475000000000001</v>
      </c>
      <c r="R970" s="8">
        <f t="shared" si="155"/>
        <v>46.625</v>
      </c>
      <c r="S970" s="8">
        <f t="shared" si="156"/>
        <v>52.424999999999997</v>
      </c>
      <c r="T970" s="8">
        <f t="shared" si="157"/>
        <v>54.125</v>
      </c>
      <c r="U970" s="7">
        <f t="shared" si="158"/>
        <v>53.841666666666661</v>
      </c>
      <c r="V970" s="7">
        <f t="shared" si="159"/>
        <v>53.912499999999994</v>
      </c>
    </row>
    <row r="971" spans="1:22" ht="13.5" x14ac:dyDescent="0.25">
      <c r="A971" s="3">
        <f>RSI!A971</f>
        <v>43725</v>
      </c>
      <c r="B971" s="2">
        <f>RSI!B971</f>
        <v>53.664099999999998</v>
      </c>
      <c r="C971" s="2">
        <f>RSI!I971</f>
        <v>25.94637267162561</v>
      </c>
      <c r="D971" s="2">
        <f>MACD!E971</f>
        <v>-0.36872676817353067</v>
      </c>
      <c r="E971" s="2">
        <f>MACD!F971</f>
        <v>-0.18474162729757265</v>
      </c>
      <c r="F971" s="2">
        <f>'Moving Avg'!D971</f>
        <v>55.039900000000003</v>
      </c>
      <c r="G971" s="2">
        <f>'Moving Avg'!F971</f>
        <v>54.995590000000007</v>
      </c>
      <c r="H971" s="2">
        <f>'Moving Avg'!G971</f>
        <v>56.055917999999991</v>
      </c>
      <c r="I971" s="2">
        <f>'Moving Avg'!H971</f>
        <v>56.006548500000044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  <c r="M971" s="7">
        <f t="shared" si="150"/>
        <v>50</v>
      </c>
      <c r="N971" s="7">
        <f t="shared" si="151"/>
        <v>100</v>
      </c>
      <c r="O971" s="7">
        <f t="shared" si="152"/>
        <v>0</v>
      </c>
      <c r="P971" s="7">
        <f t="shared" si="153"/>
        <v>16.5</v>
      </c>
      <c r="Q971" s="8">
        <f t="shared" si="154"/>
        <v>54.975000000000001</v>
      </c>
      <c r="R971" s="8">
        <f t="shared" si="155"/>
        <v>34.125</v>
      </c>
      <c r="S971" s="8">
        <f t="shared" si="156"/>
        <v>29.925000000000001</v>
      </c>
      <c r="T971" s="8">
        <f t="shared" si="157"/>
        <v>41.625</v>
      </c>
      <c r="U971" s="7">
        <f t="shared" si="158"/>
        <v>39.674999999999997</v>
      </c>
      <c r="V971" s="7">
        <f t="shared" si="159"/>
        <v>40.162499999999994</v>
      </c>
    </row>
    <row r="972" spans="1:22" ht="13.5" x14ac:dyDescent="0.25">
      <c r="A972" s="3">
        <f>RSI!A972</f>
        <v>43726</v>
      </c>
      <c r="B972" s="2">
        <f>RSI!B972</f>
        <v>53.664099999999998</v>
      </c>
      <c r="C972" s="2">
        <f>RSI!I972</f>
        <v>25.94637267162561</v>
      </c>
      <c r="D972" s="2">
        <f>MACD!E972</f>
        <v>-0.19518897587850148</v>
      </c>
      <c r="E972" s="2">
        <f>MACD!F972</f>
        <v>-0.18683109701375844</v>
      </c>
      <c r="F972" s="2">
        <f>'Moving Avg'!D972</f>
        <v>54.581299999999999</v>
      </c>
      <c r="G972" s="2">
        <f>'Moving Avg'!F972</f>
        <v>54.898000000000003</v>
      </c>
      <c r="H972" s="2">
        <f>'Moving Avg'!G972</f>
        <v>55.970067999999998</v>
      </c>
      <c r="I972" s="2">
        <f>'Moving Avg'!H972</f>
        <v>56.017371500000046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  <c r="M972" s="7">
        <f t="shared" si="150"/>
        <v>50</v>
      </c>
      <c r="N972" s="7">
        <f t="shared" si="151"/>
        <v>45</v>
      </c>
      <c r="O972" s="7">
        <f t="shared" si="152"/>
        <v>0</v>
      </c>
      <c r="P972" s="7">
        <f t="shared" si="153"/>
        <v>16.5</v>
      </c>
      <c r="Q972" s="8">
        <f t="shared" si="154"/>
        <v>35.725000000000001</v>
      </c>
      <c r="R972" s="8">
        <f t="shared" si="155"/>
        <v>23.125</v>
      </c>
      <c r="S972" s="8">
        <f t="shared" si="156"/>
        <v>21.675000000000001</v>
      </c>
      <c r="T972" s="8">
        <f t="shared" si="157"/>
        <v>27.875</v>
      </c>
      <c r="U972" s="7">
        <f t="shared" si="158"/>
        <v>26.841666666666669</v>
      </c>
      <c r="V972" s="7">
        <f t="shared" si="159"/>
        <v>27.1</v>
      </c>
    </row>
    <row r="973" spans="1:22" ht="13.5" x14ac:dyDescent="0.25">
      <c r="A973" s="3">
        <f>RSI!A973</f>
        <v>43727</v>
      </c>
      <c r="B973" s="2">
        <f>RSI!B973</f>
        <v>53.664099999999998</v>
      </c>
      <c r="C973" s="2">
        <f>RSI!I973</f>
        <v>25.94637267162561</v>
      </c>
      <c r="D973" s="2">
        <f>MACD!E973</f>
        <v>-3.8647526349592454E-2</v>
      </c>
      <c r="E973" s="2">
        <f>MACD!F973</f>
        <v>-0.15719438288092527</v>
      </c>
      <c r="F973" s="2">
        <f>'Moving Avg'!D973</f>
        <v>54.122699999999995</v>
      </c>
      <c r="G973" s="2">
        <f>'Moving Avg'!F973</f>
        <v>54.81747</v>
      </c>
      <c r="H973" s="2">
        <f>'Moving Avg'!G973</f>
        <v>55.884627999999999</v>
      </c>
      <c r="I973" s="2">
        <f>'Moving Avg'!H973</f>
        <v>56.028324000000048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  <c r="M973" s="7">
        <f t="shared" si="150"/>
        <v>50</v>
      </c>
      <c r="N973" s="7">
        <f t="shared" si="151"/>
        <v>0</v>
      </c>
      <c r="O973" s="7">
        <f t="shared" si="152"/>
        <v>0</v>
      </c>
      <c r="P973" s="7">
        <f t="shared" si="153"/>
        <v>16.5</v>
      </c>
      <c r="Q973" s="8">
        <f t="shared" si="154"/>
        <v>19.975000000000001</v>
      </c>
      <c r="R973" s="8">
        <f t="shared" si="155"/>
        <v>14.125</v>
      </c>
      <c r="S973" s="8">
        <f t="shared" si="156"/>
        <v>14.925000000000001</v>
      </c>
      <c r="T973" s="8">
        <f t="shared" si="157"/>
        <v>16.625</v>
      </c>
      <c r="U973" s="7">
        <f t="shared" si="158"/>
        <v>16.341666666666669</v>
      </c>
      <c r="V973" s="7">
        <f t="shared" si="159"/>
        <v>16.412500000000001</v>
      </c>
    </row>
    <row r="974" spans="1:22" ht="13.5" x14ac:dyDescent="0.25">
      <c r="A974" s="3">
        <f>RSI!A974</f>
        <v>43728</v>
      </c>
      <c r="B974" s="2">
        <f>RSI!B974</f>
        <v>53.664099999999998</v>
      </c>
      <c r="C974" s="2">
        <f>RSI!I974</f>
        <v>25.94637267162561</v>
      </c>
      <c r="D974" s="2">
        <f>MACD!E974</f>
        <v>0.10279375207162644</v>
      </c>
      <c r="E974" s="2">
        <f>MACD!F974</f>
        <v>-0.10519675589041494</v>
      </c>
      <c r="F974" s="2">
        <f>'Moving Avg'!D974</f>
        <v>53.664099999999998</v>
      </c>
      <c r="G974" s="2">
        <f>'Moving Avg'!F974</f>
        <v>54.770374999999987</v>
      </c>
      <c r="H974" s="2">
        <f>'Moving Avg'!G974</f>
        <v>55.799188000000015</v>
      </c>
      <c r="I974" s="2">
        <f>'Moving Avg'!H974</f>
        <v>56.040086500000051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  <c r="M974" s="7">
        <f t="shared" si="150"/>
        <v>50</v>
      </c>
      <c r="N974" s="7">
        <f t="shared" si="151"/>
        <v>0</v>
      </c>
      <c r="O974" s="7">
        <f t="shared" si="152"/>
        <v>0</v>
      </c>
      <c r="P974" s="7">
        <f t="shared" si="153"/>
        <v>16.5</v>
      </c>
      <c r="Q974" s="8">
        <f t="shared" si="154"/>
        <v>19.975000000000001</v>
      </c>
      <c r="R974" s="8">
        <f t="shared" si="155"/>
        <v>14.125</v>
      </c>
      <c r="S974" s="8">
        <f t="shared" si="156"/>
        <v>14.925000000000001</v>
      </c>
      <c r="T974" s="8">
        <f t="shared" si="157"/>
        <v>16.625</v>
      </c>
      <c r="U974" s="7">
        <f t="shared" si="158"/>
        <v>16.341666666666669</v>
      </c>
      <c r="V974" s="7">
        <f t="shared" si="159"/>
        <v>16.412500000000001</v>
      </c>
    </row>
    <row r="975" spans="1:22" ht="13.5" x14ac:dyDescent="0.25">
      <c r="A975" s="3">
        <f>RSI!A975</f>
        <v>43731</v>
      </c>
      <c r="B975" s="2">
        <f>RSI!B975</f>
        <v>53.664099999999998</v>
      </c>
      <c r="C975" s="2">
        <f>RSI!I975</f>
        <v>25.94637267162561</v>
      </c>
      <c r="D975" s="2">
        <f>MACD!E975</f>
        <v>0.23079254568287411</v>
      </c>
      <c r="E975" s="2">
        <f>MACD!F975</f>
        <v>-3.7998895575757141E-2</v>
      </c>
      <c r="F975" s="2">
        <f>'Moving Avg'!D975</f>
        <v>53.664099999999998</v>
      </c>
      <c r="G975" s="2">
        <f>'Moving Avg'!F975</f>
        <v>54.723279999999988</v>
      </c>
      <c r="H975" s="2">
        <f>'Moving Avg'!G975</f>
        <v>55.713748000000017</v>
      </c>
      <c r="I975" s="2">
        <f>'Moving Avg'!H975</f>
        <v>56.050877000000042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  <c r="M975" s="7">
        <f t="shared" si="150"/>
        <v>50</v>
      </c>
      <c r="N975" s="7">
        <f t="shared" si="151"/>
        <v>0</v>
      </c>
      <c r="O975" s="7">
        <f t="shared" si="152"/>
        <v>0</v>
      </c>
      <c r="P975" s="7">
        <f t="shared" si="153"/>
        <v>33</v>
      </c>
      <c r="Q975" s="8">
        <f t="shared" si="154"/>
        <v>22.45</v>
      </c>
      <c r="R975" s="8">
        <f t="shared" si="155"/>
        <v>18.25</v>
      </c>
      <c r="S975" s="8">
        <f t="shared" si="156"/>
        <v>22.35</v>
      </c>
      <c r="T975" s="8">
        <f t="shared" si="157"/>
        <v>20.75</v>
      </c>
      <c r="U975" s="7">
        <f t="shared" si="158"/>
        <v>21.016666666666669</v>
      </c>
      <c r="V975" s="7">
        <f t="shared" si="159"/>
        <v>20.950000000000003</v>
      </c>
    </row>
    <row r="976" spans="1:22" ht="13.5" x14ac:dyDescent="0.25">
      <c r="A976" s="3">
        <f>RSI!A976</f>
        <v>43732</v>
      </c>
      <c r="B976" s="2">
        <f>RSI!B976</f>
        <v>53.664099999999998</v>
      </c>
      <c r="C976" s="2">
        <f>RSI!I976</f>
        <v>25.94637267162561</v>
      </c>
      <c r="D976" s="2">
        <f>MACD!E976</f>
        <v>0.45178541764971669</v>
      </c>
      <c r="E976" s="2">
        <f>MACD!F976</f>
        <v>5.9957967069337634E-2</v>
      </c>
      <c r="F976" s="2">
        <f>'Moving Avg'!D976</f>
        <v>53.664099999999998</v>
      </c>
      <c r="G976" s="2">
        <f>'Moving Avg'!F976</f>
        <v>54.676869999999987</v>
      </c>
      <c r="H976" s="2">
        <f>'Moving Avg'!G976</f>
        <v>55.628308000000018</v>
      </c>
      <c r="I976" s="2">
        <f>'Moving Avg'!H976</f>
        <v>56.053958000000051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  <c r="M976" s="7">
        <f t="shared" si="150"/>
        <v>50</v>
      </c>
      <c r="N976" s="7">
        <f t="shared" si="151"/>
        <v>0</v>
      </c>
      <c r="O976" s="7">
        <f t="shared" si="152"/>
        <v>0</v>
      </c>
      <c r="P976" s="7">
        <f t="shared" si="153"/>
        <v>33</v>
      </c>
      <c r="Q976" s="8">
        <f t="shared" si="154"/>
        <v>22.45</v>
      </c>
      <c r="R976" s="8">
        <f t="shared" si="155"/>
        <v>18.25</v>
      </c>
      <c r="S976" s="8">
        <f t="shared" si="156"/>
        <v>22.35</v>
      </c>
      <c r="T976" s="8">
        <f t="shared" si="157"/>
        <v>20.75</v>
      </c>
      <c r="U976" s="7">
        <f t="shared" si="158"/>
        <v>21.016666666666669</v>
      </c>
      <c r="V976" s="7">
        <f t="shared" si="159"/>
        <v>20.950000000000003</v>
      </c>
    </row>
    <row r="977" spans="1:22" ht="13.5" x14ac:dyDescent="0.25">
      <c r="A977" s="3">
        <f>RSI!A977</f>
        <v>43733</v>
      </c>
      <c r="B977" s="2">
        <f>RSI!B977</f>
        <v>53.664099999999998</v>
      </c>
      <c r="C977" s="2">
        <f>RSI!I977</f>
        <v>25.94637267162561</v>
      </c>
      <c r="D977" s="2">
        <f>MACD!E977</f>
        <v>0.64591048351947222</v>
      </c>
      <c r="E977" s="2">
        <f>MACD!F977</f>
        <v>0.17714847035936454</v>
      </c>
      <c r="F977" s="2">
        <f>'Moving Avg'!D977</f>
        <v>53.664099999999998</v>
      </c>
      <c r="G977" s="2">
        <f>'Moving Avg'!F977</f>
        <v>54.630459999999985</v>
      </c>
      <c r="H977" s="2">
        <f>'Moving Avg'!G977</f>
        <v>55.54300400000001</v>
      </c>
      <c r="I977" s="2">
        <f>'Moving Avg'!H977</f>
        <v>56.049879500000046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  <c r="M977" s="7">
        <f t="shared" si="150"/>
        <v>50</v>
      </c>
      <c r="N977" s="7">
        <f t="shared" si="151"/>
        <v>0</v>
      </c>
      <c r="O977" s="7">
        <f t="shared" si="152"/>
        <v>0</v>
      </c>
      <c r="P977" s="7">
        <f t="shared" si="153"/>
        <v>33</v>
      </c>
      <c r="Q977" s="8">
        <f t="shared" si="154"/>
        <v>22.45</v>
      </c>
      <c r="R977" s="8">
        <f t="shared" si="155"/>
        <v>18.25</v>
      </c>
      <c r="S977" s="8">
        <f t="shared" si="156"/>
        <v>22.35</v>
      </c>
      <c r="T977" s="8">
        <f t="shared" si="157"/>
        <v>20.75</v>
      </c>
      <c r="U977" s="7">
        <f t="shared" si="158"/>
        <v>21.016666666666669</v>
      </c>
      <c r="V977" s="7">
        <f t="shared" si="159"/>
        <v>20.950000000000003</v>
      </c>
    </row>
    <row r="978" spans="1:22" ht="13.5" x14ac:dyDescent="0.25">
      <c r="A978" s="3">
        <f>RSI!A978</f>
        <v>43734</v>
      </c>
      <c r="B978" s="2">
        <f>RSI!B978</f>
        <v>53.664099999999998</v>
      </c>
      <c r="C978" s="2">
        <f>RSI!I978</f>
        <v>25.94637267162561</v>
      </c>
      <c r="D978" s="2">
        <f>MACD!E978</f>
        <v>0.8167730224941252</v>
      </c>
      <c r="E978" s="2">
        <f>MACD!F978</f>
        <v>0.30507338078631668</v>
      </c>
      <c r="F978" s="2">
        <f>'Moving Avg'!D978</f>
        <v>53.664099999999998</v>
      </c>
      <c r="G978" s="2">
        <f>'Moving Avg'!F978</f>
        <v>54.584049999999976</v>
      </c>
      <c r="H978" s="2">
        <f>'Moving Avg'!G978</f>
        <v>55.45783800000001</v>
      </c>
      <c r="I978" s="2">
        <f>'Moving Avg'!H978</f>
        <v>56.053964500000035</v>
      </c>
      <c r="J978" s="5" t="str">
        <f>OBV!F978</f>
        <v>NEUTRAL</v>
      </c>
      <c r="K978" s="5" t="str">
        <f>OBV!G978</f>
        <v>NEUTRAL</v>
      </c>
      <c r="L978" s="5" t="str">
        <f>OBV!H978</f>
        <v>NEUTRAL</v>
      </c>
      <c r="M978" s="7">
        <f t="shared" si="150"/>
        <v>50</v>
      </c>
      <c r="N978" s="7">
        <f t="shared" si="151"/>
        <v>0</v>
      </c>
      <c r="O978" s="7">
        <f t="shared" si="152"/>
        <v>0</v>
      </c>
      <c r="P978" s="7">
        <f t="shared" si="153"/>
        <v>33</v>
      </c>
      <c r="Q978" s="8">
        <f t="shared" si="154"/>
        <v>22.45</v>
      </c>
      <c r="R978" s="8">
        <f t="shared" si="155"/>
        <v>18.25</v>
      </c>
      <c r="S978" s="8">
        <f t="shared" si="156"/>
        <v>22.35</v>
      </c>
      <c r="T978" s="8">
        <f t="shared" si="157"/>
        <v>20.75</v>
      </c>
      <c r="U978" s="7">
        <f t="shared" si="158"/>
        <v>21.016666666666669</v>
      </c>
      <c r="V978" s="7">
        <f t="shared" si="159"/>
        <v>20.950000000000003</v>
      </c>
    </row>
    <row r="979" spans="1:22" ht="13.5" x14ac:dyDescent="0.25">
      <c r="A979" s="3">
        <f>RSI!A979</f>
        <v>43735</v>
      </c>
      <c r="B979" s="2">
        <f>RSI!B979</f>
        <v>53.664099999999998</v>
      </c>
      <c r="C979" s="2">
        <f>RSI!I979</f>
        <v>25.94637267162561</v>
      </c>
      <c r="D979" s="2">
        <f>MACD!E979</f>
        <v>0.96746278354271453</v>
      </c>
      <c r="E979" s="2">
        <f>MACD!F979</f>
        <v>0.43755126133759625</v>
      </c>
      <c r="F979" s="2">
        <f>'Moving Avg'!D979</f>
        <v>53.664099999999998</v>
      </c>
      <c r="G979" s="2">
        <f>'Moving Avg'!F979</f>
        <v>54.537639999999975</v>
      </c>
      <c r="H979" s="2">
        <f>'Moving Avg'!G979</f>
        <v>55.372807999999992</v>
      </c>
      <c r="I979" s="2">
        <f>'Moving Avg'!H979</f>
        <v>56.063135500000037</v>
      </c>
      <c r="J979" s="5" t="str">
        <f>OBV!F979</f>
        <v>NEUTRAL</v>
      </c>
      <c r="K979" s="5" t="str">
        <f>OBV!G979</f>
        <v>NEUTRAL</v>
      </c>
      <c r="L979" s="5" t="str">
        <f>OBV!H979</f>
        <v>NEUTRAL</v>
      </c>
      <c r="M979" s="7">
        <f t="shared" si="150"/>
        <v>50</v>
      </c>
      <c r="N979" s="7">
        <f t="shared" si="151"/>
        <v>0</v>
      </c>
      <c r="O979" s="7">
        <f t="shared" si="152"/>
        <v>0</v>
      </c>
      <c r="P979" s="7">
        <f t="shared" si="153"/>
        <v>33</v>
      </c>
      <c r="Q979" s="8">
        <f t="shared" si="154"/>
        <v>22.45</v>
      </c>
      <c r="R979" s="8">
        <f t="shared" si="155"/>
        <v>18.25</v>
      </c>
      <c r="S979" s="8">
        <f t="shared" si="156"/>
        <v>22.35</v>
      </c>
      <c r="T979" s="8">
        <f t="shared" si="157"/>
        <v>20.75</v>
      </c>
      <c r="U979" s="7">
        <f t="shared" si="158"/>
        <v>21.016666666666669</v>
      </c>
      <c r="V979" s="7">
        <f t="shared" si="159"/>
        <v>20.950000000000003</v>
      </c>
    </row>
    <row r="980" spans="1:22" ht="13.5" x14ac:dyDescent="0.25">
      <c r="A980" s="3">
        <f>RSI!A980</f>
        <v>43738</v>
      </c>
      <c r="B980" s="2">
        <f>RSI!B980</f>
        <v>54.389299999999999</v>
      </c>
      <c r="C980" s="2">
        <f>RSI!I980</f>
        <v>46.309543163391005</v>
      </c>
      <c r="D980" s="2">
        <f>MACD!E980</f>
        <v>0.69414265007887366</v>
      </c>
      <c r="E980" s="2">
        <f>MACD!F980</f>
        <v>0.48886953908585173</v>
      </c>
      <c r="F980" s="2">
        <f>'Moving Avg'!D980</f>
        <v>53.809139999999999</v>
      </c>
      <c r="G980" s="2">
        <f>'Moving Avg'!F980</f>
        <v>54.527489999999979</v>
      </c>
      <c r="H980" s="2">
        <f>'Moving Avg'!G980</f>
        <v>55.302145999999993</v>
      </c>
      <c r="I980" s="2">
        <f>'Moving Avg'!H980</f>
        <v>56.075932500000036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  <c r="M980" s="7">
        <f t="shared" si="150"/>
        <v>25</v>
      </c>
      <c r="N980" s="7">
        <f t="shared" si="151"/>
        <v>0</v>
      </c>
      <c r="O980" s="7">
        <f t="shared" si="152"/>
        <v>0</v>
      </c>
      <c r="P980" s="7">
        <f t="shared" si="153"/>
        <v>83.5</v>
      </c>
      <c r="Q980" s="8">
        <f t="shared" si="154"/>
        <v>21.274999999999999</v>
      </c>
      <c r="R980" s="8">
        <f t="shared" si="155"/>
        <v>25.875</v>
      </c>
      <c r="S980" s="8">
        <f t="shared" si="156"/>
        <v>41.325000000000003</v>
      </c>
      <c r="T980" s="8">
        <f t="shared" si="157"/>
        <v>27.125</v>
      </c>
      <c r="U980" s="7">
        <f t="shared" si="158"/>
        <v>29.491666666666664</v>
      </c>
      <c r="V980" s="7">
        <f t="shared" si="159"/>
        <v>28.9</v>
      </c>
    </row>
    <row r="981" spans="1:22" ht="13.5" x14ac:dyDescent="0.25">
      <c r="A981" s="3">
        <f>RSI!A981</f>
        <v>43739</v>
      </c>
      <c r="B981" s="2">
        <f>RSI!B981</f>
        <v>54.389299999999999</v>
      </c>
      <c r="C981" s="2">
        <f>RSI!I981</f>
        <v>46.309543163390998</v>
      </c>
      <c r="D981" s="2">
        <f>MACD!E981</f>
        <v>0.46382809935844449</v>
      </c>
      <c r="E981" s="2">
        <f>MACD!F981</f>
        <v>0.48386125114037032</v>
      </c>
      <c r="F981" s="2">
        <f>'Moving Avg'!D981</f>
        <v>53.954179999999994</v>
      </c>
      <c r="G981" s="2">
        <f>'Moving Avg'!F981</f>
        <v>54.51733999999999</v>
      </c>
      <c r="H981" s="2">
        <f>'Moving Avg'!G981</f>
        <v>55.231619999999985</v>
      </c>
      <c r="I981" s="2">
        <f>'Moving Avg'!H981</f>
        <v>56.082315500000028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  <c r="M981" s="7">
        <f t="shared" si="150"/>
        <v>25</v>
      </c>
      <c r="N981" s="7">
        <f t="shared" si="151"/>
        <v>100</v>
      </c>
      <c r="O981" s="7">
        <f t="shared" si="152"/>
        <v>0</v>
      </c>
      <c r="P981" s="7">
        <f t="shared" si="153"/>
        <v>83.5</v>
      </c>
      <c r="Q981" s="8">
        <f t="shared" si="154"/>
        <v>56.274999999999999</v>
      </c>
      <c r="R981" s="8">
        <f t="shared" si="155"/>
        <v>45.875</v>
      </c>
      <c r="S981" s="8">
        <f t="shared" si="156"/>
        <v>56.325000000000003</v>
      </c>
      <c r="T981" s="8">
        <f t="shared" si="157"/>
        <v>52.125</v>
      </c>
      <c r="U981" s="7">
        <f t="shared" si="158"/>
        <v>52.82500000000001</v>
      </c>
      <c r="V981" s="7">
        <f t="shared" si="159"/>
        <v>52.650000000000006</v>
      </c>
    </row>
    <row r="982" spans="1:22" ht="13.5" x14ac:dyDescent="0.25">
      <c r="A982" s="3">
        <f>RSI!A982</f>
        <v>43740</v>
      </c>
      <c r="B982" s="2">
        <f>RSI!B982</f>
        <v>54.389299999999999</v>
      </c>
      <c r="C982" s="2">
        <f>RSI!I982</f>
        <v>46.309543163390991</v>
      </c>
      <c r="D982" s="2">
        <f>MACD!E982</f>
        <v>0.26983204851642029</v>
      </c>
      <c r="E982" s="2">
        <f>MACD!F982</f>
        <v>0.44105541061558029</v>
      </c>
      <c r="F982" s="2">
        <f>'Moving Avg'!D982</f>
        <v>54.099220000000003</v>
      </c>
      <c r="G982" s="2">
        <f>'Moving Avg'!F982</f>
        <v>54.473069999999986</v>
      </c>
      <c r="H982" s="2">
        <f>'Moving Avg'!G982</f>
        <v>55.174331999999978</v>
      </c>
      <c r="I982" s="2">
        <f>'Moving Avg'!H982</f>
        <v>56.081507000000038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  <c r="M982" s="7">
        <f t="shared" si="150"/>
        <v>25</v>
      </c>
      <c r="N982" s="7">
        <f t="shared" si="151"/>
        <v>100</v>
      </c>
      <c r="O982" s="7">
        <f t="shared" si="152"/>
        <v>0</v>
      </c>
      <c r="P982" s="7">
        <f t="shared" si="153"/>
        <v>83.5</v>
      </c>
      <c r="Q982" s="8">
        <f t="shared" si="154"/>
        <v>56.274999999999999</v>
      </c>
      <c r="R982" s="8">
        <f t="shared" si="155"/>
        <v>45.875</v>
      </c>
      <c r="S982" s="8">
        <f t="shared" si="156"/>
        <v>56.325000000000003</v>
      </c>
      <c r="T982" s="8">
        <f t="shared" si="157"/>
        <v>52.125</v>
      </c>
      <c r="U982" s="7">
        <f t="shared" si="158"/>
        <v>52.82500000000001</v>
      </c>
      <c r="V982" s="7">
        <f t="shared" si="159"/>
        <v>52.650000000000006</v>
      </c>
    </row>
    <row r="983" spans="1:22" ht="13.5" x14ac:dyDescent="0.25">
      <c r="A983" s="3">
        <f>RSI!A983</f>
        <v>43741</v>
      </c>
      <c r="B983" s="2">
        <f>RSI!B983</f>
        <v>54.389299999999999</v>
      </c>
      <c r="C983" s="2">
        <f>RSI!I983</f>
        <v>46.309543163390998</v>
      </c>
      <c r="D983" s="2">
        <f>MACD!E983</f>
        <v>0.10650144402745809</v>
      </c>
      <c r="E983" s="2">
        <f>MACD!F983</f>
        <v>0.37414461729795589</v>
      </c>
      <c r="F983" s="2">
        <f>'Moving Avg'!D983</f>
        <v>54.244259999999997</v>
      </c>
      <c r="G983" s="2">
        <f>'Moving Avg'!F983</f>
        <v>54.428800000000003</v>
      </c>
      <c r="H983" s="2">
        <f>'Moving Avg'!G983</f>
        <v>55.137515999999977</v>
      </c>
      <c r="I983" s="2">
        <f>'Moving Avg'!H983</f>
        <v>56.079759000000053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  <c r="M983" s="7">
        <f t="shared" si="150"/>
        <v>25</v>
      </c>
      <c r="N983" s="7">
        <f t="shared" si="151"/>
        <v>100</v>
      </c>
      <c r="O983" s="7">
        <f t="shared" si="152"/>
        <v>0</v>
      </c>
      <c r="P983" s="7">
        <f t="shared" si="153"/>
        <v>83.5</v>
      </c>
      <c r="Q983" s="8">
        <f t="shared" si="154"/>
        <v>56.274999999999999</v>
      </c>
      <c r="R983" s="8">
        <f t="shared" si="155"/>
        <v>45.875</v>
      </c>
      <c r="S983" s="8">
        <f t="shared" si="156"/>
        <v>56.325000000000003</v>
      </c>
      <c r="T983" s="8">
        <f t="shared" si="157"/>
        <v>52.125</v>
      </c>
      <c r="U983" s="7">
        <f t="shared" si="158"/>
        <v>52.82500000000001</v>
      </c>
      <c r="V983" s="7">
        <f t="shared" si="159"/>
        <v>52.650000000000006</v>
      </c>
    </row>
    <row r="984" spans="1:22" ht="13.5" x14ac:dyDescent="0.25">
      <c r="A984" s="3">
        <f>RSI!A984</f>
        <v>43742</v>
      </c>
      <c r="B984" s="2">
        <f>RSI!B984</f>
        <v>54.389299999999999</v>
      </c>
      <c r="C984" s="2">
        <f>RSI!I984</f>
        <v>46.309543163390991</v>
      </c>
      <c r="D984" s="2">
        <f>MACD!E984</f>
        <v>-3.0942208424313833E-2</v>
      </c>
      <c r="E984" s="2">
        <f>MACD!F984</f>
        <v>0.29312725215350194</v>
      </c>
      <c r="F984" s="2">
        <f>'Moving Avg'!D984</f>
        <v>54.389300000000006</v>
      </c>
      <c r="G984" s="2">
        <f>'Moving Avg'!F984</f>
        <v>54.384530000000005</v>
      </c>
      <c r="H984" s="2">
        <f>'Moving Avg'!G984</f>
        <v>55.100699999999982</v>
      </c>
      <c r="I984" s="2">
        <f>'Moving Avg'!H984</f>
        <v>56.066738000000058</v>
      </c>
      <c r="J984" s="5" t="str">
        <f>OBV!F984</f>
        <v>BULLISH</v>
      </c>
      <c r="K984" s="5" t="str">
        <f>OBV!G984</f>
        <v>NEUTRAL</v>
      </c>
      <c r="L984" s="5" t="str">
        <f>OBV!H984</f>
        <v>CONFIRMED BULLISH</v>
      </c>
      <c r="M984" s="7">
        <f t="shared" si="150"/>
        <v>25</v>
      </c>
      <c r="N984" s="7">
        <f t="shared" si="151"/>
        <v>100</v>
      </c>
      <c r="O984" s="7">
        <f t="shared" si="152"/>
        <v>0</v>
      </c>
      <c r="P984" s="7">
        <f t="shared" si="153"/>
        <v>83.5</v>
      </c>
      <c r="Q984" s="8">
        <f t="shared" si="154"/>
        <v>56.274999999999999</v>
      </c>
      <c r="R984" s="8">
        <f t="shared" si="155"/>
        <v>45.875</v>
      </c>
      <c r="S984" s="8">
        <f t="shared" si="156"/>
        <v>56.325000000000003</v>
      </c>
      <c r="T984" s="8">
        <f t="shared" si="157"/>
        <v>52.125</v>
      </c>
      <c r="U984" s="7">
        <f t="shared" si="158"/>
        <v>52.82500000000001</v>
      </c>
      <c r="V984" s="7">
        <f t="shared" si="159"/>
        <v>52.650000000000006</v>
      </c>
    </row>
    <row r="985" spans="1:22" ht="13.5" x14ac:dyDescent="0.25">
      <c r="A985" s="3">
        <f>RSI!A985</f>
        <v>43745</v>
      </c>
      <c r="B985" s="2">
        <f>RSI!B985</f>
        <v>55.476999999999997</v>
      </c>
      <c r="C985" s="2">
        <f>RSI!I985</f>
        <v>66.389095062635704</v>
      </c>
      <c r="D985" s="2">
        <f>MACD!E985</f>
        <v>-0.22710812178767981</v>
      </c>
      <c r="E985" s="2">
        <f>MACD!F985</f>
        <v>0.18908017736526558</v>
      </c>
      <c r="F985" s="2">
        <f>'Moving Avg'!D985</f>
        <v>54.606839999999998</v>
      </c>
      <c r="G985" s="2">
        <f>'Moving Avg'!F985</f>
        <v>54.394645000000011</v>
      </c>
      <c r="H985" s="2">
        <f>'Moving Avg'!G985</f>
        <v>55.085637999999975</v>
      </c>
      <c r="I985" s="2">
        <f>'Moving Avg'!H985</f>
        <v>56.05300050000006</v>
      </c>
      <c r="J985" s="5" t="str">
        <f>OBV!F985</f>
        <v>BULLISH</v>
      </c>
      <c r="K985" s="5" t="str">
        <f>OBV!G985</f>
        <v>NEUTRAL</v>
      </c>
      <c r="L985" s="5" t="str">
        <f>OBV!H985</f>
        <v>CONFIRMED BULLISH</v>
      </c>
      <c r="M985" s="7">
        <f t="shared" si="150"/>
        <v>25</v>
      </c>
      <c r="N985" s="7">
        <f t="shared" si="151"/>
        <v>100</v>
      </c>
      <c r="O985" s="7">
        <f t="shared" si="152"/>
        <v>0</v>
      </c>
      <c r="P985" s="7">
        <f t="shared" si="153"/>
        <v>83.5</v>
      </c>
      <c r="Q985" s="8">
        <f t="shared" si="154"/>
        <v>56.274999999999999</v>
      </c>
      <c r="R985" s="8">
        <f t="shared" si="155"/>
        <v>45.875</v>
      </c>
      <c r="S985" s="8">
        <f t="shared" si="156"/>
        <v>56.325000000000003</v>
      </c>
      <c r="T985" s="8">
        <f t="shared" si="157"/>
        <v>52.125</v>
      </c>
      <c r="U985" s="7">
        <f t="shared" si="158"/>
        <v>52.82500000000001</v>
      </c>
      <c r="V985" s="7">
        <f t="shared" si="159"/>
        <v>52.650000000000006</v>
      </c>
    </row>
    <row r="986" spans="1:22" ht="13.5" x14ac:dyDescent="0.25">
      <c r="A986" s="3">
        <f>RSI!A986</f>
        <v>43746</v>
      </c>
      <c r="B986" s="2">
        <f>RSI!B986</f>
        <v>56.927399999999999</v>
      </c>
      <c r="C986" s="2">
        <f>RSI!I986</f>
        <v>78.132946187370692</v>
      </c>
      <c r="D986" s="2">
        <f>MACD!E986</f>
        <v>-0.50630810380413038</v>
      </c>
      <c r="E986" s="2">
        <f>MACD!F986</f>
        <v>5.000252113138641E-2</v>
      </c>
      <c r="F986" s="2">
        <f>'Moving Avg'!D986</f>
        <v>55.114459999999994</v>
      </c>
      <c r="G986" s="2">
        <f>'Moving Avg'!F986</f>
        <v>54.443160000000013</v>
      </c>
      <c r="H986" s="2">
        <f>'Moving Avg'!G986</f>
        <v>55.099583999999979</v>
      </c>
      <c r="I986" s="2">
        <f>'Moving Avg'!H986</f>
        <v>56.049333500000074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  <c r="M986" s="7">
        <f t="shared" si="150"/>
        <v>0</v>
      </c>
      <c r="N986" s="7">
        <f t="shared" si="151"/>
        <v>100</v>
      </c>
      <c r="O986" s="7">
        <f t="shared" si="152"/>
        <v>0</v>
      </c>
      <c r="P986" s="7">
        <f t="shared" si="153"/>
        <v>83.5</v>
      </c>
      <c r="Q986" s="8">
        <f t="shared" si="154"/>
        <v>47.524999999999999</v>
      </c>
      <c r="R986" s="8">
        <f t="shared" si="155"/>
        <v>40.875</v>
      </c>
      <c r="S986" s="8">
        <f t="shared" si="156"/>
        <v>52.575000000000003</v>
      </c>
      <c r="T986" s="8">
        <f t="shared" si="157"/>
        <v>45.875</v>
      </c>
      <c r="U986" s="7">
        <f t="shared" si="158"/>
        <v>46.991666666666674</v>
      </c>
      <c r="V986" s="7">
        <f t="shared" si="159"/>
        <v>46.712500000000006</v>
      </c>
    </row>
    <row r="987" spans="1:22" ht="13.5" x14ac:dyDescent="0.25">
      <c r="A987" s="3">
        <f>RSI!A987</f>
        <v>43747</v>
      </c>
      <c r="B987" s="2">
        <f>RSI!B987</f>
        <v>54.389299999999999</v>
      </c>
      <c r="C987" s="2">
        <f>RSI!I987</f>
        <v>47.111463615901052</v>
      </c>
      <c r="D987" s="2">
        <f>MACD!E987</f>
        <v>-0.56846583212124102</v>
      </c>
      <c r="E987" s="2">
        <f>MACD!F987</f>
        <v>-7.3691149519139076E-2</v>
      </c>
      <c r="F987" s="2">
        <f>'Moving Avg'!D987</f>
        <v>55.114459999999994</v>
      </c>
      <c r="G987" s="2">
        <f>'Moving Avg'!F987</f>
        <v>54.364770000000007</v>
      </c>
      <c r="H987" s="2">
        <f>'Moving Avg'!G987</f>
        <v>55.061403999999975</v>
      </c>
      <c r="I987" s="2">
        <f>'Moving Avg'!H987</f>
        <v>56.036215500000068</v>
      </c>
      <c r="J987" s="5" t="str">
        <f>OBV!F987</f>
        <v>BEARISH</v>
      </c>
      <c r="K987" s="5" t="str">
        <f>OBV!G987</f>
        <v>NEUTRAL</v>
      </c>
      <c r="L987" s="5" t="str">
        <f>OBV!H987</f>
        <v>NEUTRAL</v>
      </c>
      <c r="M987" s="7">
        <f t="shared" si="150"/>
        <v>25</v>
      </c>
      <c r="N987" s="7">
        <f t="shared" si="151"/>
        <v>100</v>
      </c>
      <c r="O987" s="7">
        <f t="shared" si="152"/>
        <v>0</v>
      </c>
      <c r="P987" s="7">
        <f t="shared" si="153"/>
        <v>16.5</v>
      </c>
      <c r="Q987" s="8">
        <f t="shared" si="154"/>
        <v>46.225000000000001</v>
      </c>
      <c r="R987" s="8">
        <f t="shared" si="155"/>
        <v>29.125</v>
      </c>
      <c r="S987" s="8">
        <f t="shared" si="156"/>
        <v>26.175000000000001</v>
      </c>
      <c r="T987" s="8">
        <f t="shared" si="157"/>
        <v>35.375</v>
      </c>
      <c r="U987" s="7">
        <f t="shared" si="158"/>
        <v>33.841666666666661</v>
      </c>
      <c r="V987" s="7">
        <f t="shared" si="159"/>
        <v>34.224999999999994</v>
      </c>
    </row>
    <row r="988" spans="1:22" ht="13.5" x14ac:dyDescent="0.25">
      <c r="A988" s="3">
        <f>RSI!A988</f>
        <v>43748</v>
      </c>
      <c r="B988" s="2">
        <f>RSI!B988</f>
        <v>54.389299999999999</v>
      </c>
      <c r="C988" s="2">
        <f>RSI!I988</f>
        <v>47.111463615901052</v>
      </c>
      <c r="D988" s="2">
        <f>MACD!E988</f>
        <v>-0.61895105137685391</v>
      </c>
      <c r="E988" s="2">
        <f>MACD!F988</f>
        <v>-0.18274312989068206</v>
      </c>
      <c r="F988" s="2">
        <f>'Moving Avg'!D988</f>
        <v>55.114459999999994</v>
      </c>
      <c r="G988" s="2">
        <f>'Moving Avg'!F988</f>
        <v>54.286380000000023</v>
      </c>
      <c r="H988" s="2">
        <f>'Moving Avg'!G988</f>
        <v>55.023223999999963</v>
      </c>
      <c r="I988" s="2">
        <f>'Moving Avg'!H988</f>
        <v>56.016618500000071</v>
      </c>
      <c r="J988" s="5" t="str">
        <f>OBV!F988</f>
        <v>BEARISH</v>
      </c>
      <c r="K988" s="5" t="str">
        <f>OBV!G988</f>
        <v>NEUTRAL</v>
      </c>
      <c r="L988" s="5" t="str">
        <f>OBV!H988</f>
        <v>NEUTRAL</v>
      </c>
      <c r="M988" s="7">
        <f t="shared" si="150"/>
        <v>25</v>
      </c>
      <c r="N988" s="7">
        <f t="shared" si="151"/>
        <v>100</v>
      </c>
      <c r="O988" s="7">
        <f t="shared" si="152"/>
        <v>0</v>
      </c>
      <c r="P988" s="7">
        <f t="shared" si="153"/>
        <v>16.5</v>
      </c>
      <c r="Q988" s="8">
        <f t="shared" si="154"/>
        <v>46.225000000000001</v>
      </c>
      <c r="R988" s="8">
        <f t="shared" si="155"/>
        <v>29.125</v>
      </c>
      <c r="S988" s="8">
        <f t="shared" si="156"/>
        <v>26.175000000000001</v>
      </c>
      <c r="T988" s="8">
        <f t="shared" si="157"/>
        <v>35.375</v>
      </c>
      <c r="U988" s="7">
        <f t="shared" si="158"/>
        <v>33.841666666666661</v>
      </c>
      <c r="V988" s="7">
        <f t="shared" si="159"/>
        <v>34.224999999999994</v>
      </c>
    </row>
    <row r="989" spans="1:22" ht="13.5" x14ac:dyDescent="0.25">
      <c r="A989" s="3">
        <f>RSI!A989</f>
        <v>43749</v>
      </c>
      <c r="B989" s="2">
        <f>RSI!B989</f>
        <v>54.389299999999999</v>
      </c>
      <c r="C989" s="2">
        <f>RSI!I989</f>
        <v>47.111463615901052</v>
      </c>
      <c r="D989" s="2">
        <f>MACD!E989</f>
        <v>-0.65971581231642062</v>
      </c>
      <c r="E989" s="2">
        <f>MACD!F989</f>
        <v>-0.27813766637582982</v>
      </c>
      <c r="F989" s="2">
        <f>'Moving Avg'!D989</f>
        <v>55.114459999999994</v>
      </c>
      <c r="G989" s="2">
        <f>'Moving Avg'!F989</f>
        <v>54.207990000000017</v>
      </c>
      <c r="H989" s="2">
        <f>'Moving Avg'!G989</f>
        <v>54.985043999999959</v>
      </c>
      <c r="I989" s="2">
        <f>'Moving Avg'!H989</f>
        <v>55.997021500000074</v>
      </c>
      <c r="J989" s="5" t="str">
        <f>OBV!F989</f>
        <v>BEARISH</v>
      </c>
      <c r="K989" s="5" t="str">
        <f>OBV!G989</f>
        <v>NEUTRAL</v>
      </c>
      <c r="L989" s="5" t="str">
        <f>OBV!H989</f>
        <v>NEUTRAL</v>
      </c>
      <c r="M989" s="7">
        <f t="shared" si="150"/>
        <v>25</v>
      </c>
      <c r="N989" s="7">
        <f t="shared" si="151"/>
        <v>100</v>
      </c>
      <c r="O989" s="7">
        <f t="shared" si="152"/>
        <v>0</v>
      </c>
      <c r="P989" s="7">
        <f t="shared" si="153"/>
        <v>16.5</v>
      </c>
      <c r="Q989" s="8">
        <f t="shared" si="154"/>
        <v>46.225000000000001</v>
      </c>
      <c r="R989" s="8">
        <f t="shared" si="155"/>
        <v>29.125</v>
      </c>
      <c r="S989" s="8">
        <f t="shared" si="156"/>
        <v>26.175000000000001</v>
      </c>
      <c r="T989" s="8">
        <f t="shared" si="157"/>
        <v>35.375</v>
      </c>
      <c r="U989" s="7">
        <f t="shared" si="158"/>
        <v>33.841666666666661</v>
      </c>
      <c r="V989" s="7">
        <f t="shared" si="159"/>
        <v>34.224999999999994</v>
      </c>
    </row>
    <row r="990" spans="1:22" ht="13.5" x14ac:dyDescent="0.25">
      <c r="A990" s="3">
        <f>RSI!A990</f>
        <v>43752</v>
      </c>
      <c r="B990" s="2">
        <f>RSI!B990</f>
        <v>54.389299999999999</v>
      </c>
      <c r="C990" s="2">
        <f>RSI!I990</f>
        <v>47.111463615901052</v>
      </c>
      <c r="D990" s="2">
        <f>MACD!E990</f>
        <v>-0.58083104311162259</v>
      </c>
      <c r="E990" s="2">
        <f>MACD!F990</f>
        <v>-0.33867634172298838</v>
      </c>
      <c r="F990" s="2">
        <f>'Moving Avg'!D990</f>
        <v>54.896920000000001</v>
      </c>
      <c r="G990" s="2">
        <f>'Moving Avg'!F990</f>
        <v>54.244250000000022</v>
      </c>
      <c r="H990" s="2">
        <f>'Moving Avg'!G990</f>
        <v>54.946863999999962</v>
      </c>
      <c r="I990" s="2">
        <f>'Moving Avg'!H990</f>
        <v>55.977424500000069</v>
      </c>
      <c r="J990" s="5" t="str">
        <f>OBV!F990</f>
        <v>BEARISH</v>
      </c>
      <c r="K990" s="5" t="str">
        <f>OBV!G990</f>
        <v>NEUTRAL</v>
      </c>
      <c r="L990" s="5" t="str">
        <f>OBV!H990</f>
        <v>CONFIRMED BEARISH</v>
      </c>
      <c r="M990" s="7">
        <f t="shared" si="150"/>
        <v>25</v>
      </c>
      <c r="N990" s="7">
        <f t="shared" si="151"/>
        <v>100</v>
      </c>
      <c r="O990" s="7">
        <f t="shared" si="152"/>
        <v>0</v>
      </c>
      <c r="P990" s="7">
        <f t="shared" si="153"/>
        <v>16.5</v>
      </c>
      <c r="Q990" s="8">
        <f t="shared" si="154"/>
        <v>46.225000000000001</v>
      </c>
      <c r="R990" s="8">
        <f t="shared" si="155"/>
        <v>29.125</v>
      </c>
      <c r="S990" s="8">
        <f t="shared" si="156"/>
        <v>26.175000000000001</v>
      </c>
      <c r="T990" s="8">
        <f t="shared" si="157"/>
        <v>35.375</v>
      </c>
      <c r="U990" s="7">
        <f t="shared" si="158"/>
        <v>33.841666666666661</v>
      </c>
      <c r="V990" s="7">
        <f t="shared" si="159"/>
        <v>34.224999999999994</v>
      </c>
    </row>
    <row r="991" spans="1:22" ht="13.5" x14ac:dyDescent="0.25">
      <c r="A991" s="3">
        <f>RSI!A991</f>
        <v>43754</v>
      </c>
      <c r="B991" s="2">
        <f>RSI!B991</f>
        <v>54.389299999999999</v>
      </c>
      <c r="C991" s="2">
        <f>RSI!I991</f>
        <v>47.111463615901052</v>
      </c>
      <c r="D991" s="2">
        <f>MACD!E991</f>
        <v>-0.51240757956812644</v>
      </c>
      <c r="E991" s="2">
        <f>MACD!F991</f>
        <v>-0.37342258929201605</v>
      </c>
      <c r="F991" s="2">
        <f>'Moving Avg'!D991</f>
        <v>54.389300000000006</v>
      </c>
      <c r="G991" s="2">
        <f>'Moving Avg'!F991</f>
        <v>54.280510000000014</v>
      </c>
      <c r="H991" s="2">
        <f>'Moving Avg'!G991</f>
        <v>54.908683999999958</v>
      </c>
      <c r="I991" s="2">
        <f>'Moving Avg'!H991</f>
        <v>55.957827500000079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25</v>
      </c>
      <c r="N991" s="7">
        <f t="shared" si="151"/>
        <v>100</v>
      </c>
      <c r="O991" s="7">
        <f t="shared" si="152"/>
        <v>0</v>
      </c>
      <c r="P991" s="7">
        <f t="shared" si="153"/>
        <v>16.5</v>
      </c>
      <c r="Q991" s="8">
        <f t="shared" si="154"/>
        <v>46.225000000000001</v>
      </c>
      <c r="R991" s="8">
        <f t="shared" si="155"/>
        <v>29.125</v>
      </c>
      <c r="S991" s="8">
        <f t="shared" si="156"/>
        <v>26.175000000000001</v>
      </c>
      <c r="T991" s="8">
        <f t="shared" si="157"/>
        <v>35.375</v>
      </c>
      <c r="U991" s="7">
        <f t="shared" si="158"/>
        <v>33.841666666666661</v>
      </c>
      <c r="V991" s="7">
        <f t="shared" si="159"/>
        <v>34.224999999999994</v>
      </c>
    </row>
    <row r="992" spans="1:22" ht="13.5" x14ac:dyDescent="0.25">
      <c r="A992" s="3">
        <f>RSI!A992</f>
        <v>43755</v>
      </c>
      <c r="B992" s="2">
        <f>RSI!B992</f>
        <v>54.389299999999999</v>
      </c>
      <c r="C992" s="2">
        <f>RSI!I992</f>
        <v>47.111463615901052</v>
      </c>
      <c r="D992" s="2">
        <f>MACD!E992</f>
        <v>-0.45296005024410135</v>
      </c>
      <c r="E992" s="2">
        <f>MACD!F992</f>
        <v>-0.38933008148243314</v>
      </c>
      <c r="F992" s="2">
        <f>'Moving Avg'!D992</f>
        <v>54.389300000000006</v>
      </c>
      <c r="G992" s="2">
        <f>'Moving Avg'!F992</f>
        <v>54.31677000000002</v>
      </c>
      <c r="H992" s="2">
        <f>'Moving Avg'!G992</f>
        <v>54.870503999999954</v>
      </c>
      <c r="I992" s="2">
        <f>'Moving Avg'!H992</f>
        <v>55.947657000000071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  <c r="M992" s="7">
        <f t="shared" si="150"/>
        <v>25</v>
      </c>
      <c r="N992" s="7">
        <f t="shared" si="151"/>
        <v>100</v>
      </c>
      <c r="O992" s="7">
        <f t="shared" si="152"/>
        <v>0</v>
      </c>
      <c r="P992" s="7">
        <f t="shared" si="153"/>
        <v>33</v>
      </c>
      <c r="Q992" s="8">
        <f t="shared" si="154"/>
        <v>48.7</v>
      </c>
      <c r="R992" s="8">
        <f t="shared" si="155"/>
        <v>33.25</v>
      </c>
      <c r="S992" s="8">
        <f t="shared" si="156"/>
        <v>33.6</v>
      </c>
      <c r="T992" s="8">
        <f t="shared" si="157"/>
        <v>39.5</v>
      </c>
      <c r="U992" s="7">
        <f t="shared" si="158"/>
        <v>38.516666666666673</v>
      </c>
      <c r="V992" s="7">
        <f t="shared" si="159"/>
        <v>38.762500000000003</v>
      </c>
    </row>
    <row r="993" spans="1:22" ht="13.5" x14ac:dyDescent="0.25">
      <c r="A993" s="3">
        <f>RSI!A993</f>
        <v>43756</v>
      </c>
      <c r="B993" s="2">
        <f>RSI!B993</f>
        <v>54.389299999999999</v>
      </c>
      <c r="C993" s="2">
        <f>RSI!I993</f>
        <v>47.111463615901052</v>
      </c>
      <c r="D993" s="2">
        <f>MACD!E993</f>
        <v>-0.40122241273673609</v>
      </c>
      <c r="E993" s="2">
        <f>MACD!F993</f>
        <v>-0.39170854773329378</v>
      </c>
      <c r="F993" s="2">
        <f>'Moving Avg'!D993</f>
        <v>54.389300000000006</v>
      </c>
      <c r="G993" s="2">
        <f>'Moving Avg'!F993</f>
        <v>54.353030000000011</v>
      </c>
      <c r="H993" s="2">
        <f>'Moving Avg'!G993</f>
        <v>54.832323999999964</v>
      </c>
      <c r="I993" s="2">
        <f>'Moving Avg'!H993</f>
        <v>55.937486500000077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  <c r="M993" s="7">
        <f t="shared" si="150"/>
        <v>25</v>
      </c>
      <c r="N993" s="7">
        <f t="shared" si="151"/>
        <v>45</v>
      </c>
      <c r="O993" s="7">
        <f t="shared" si="152"/>
        <v>0</v>
      </c>
      <c r="P993" s="7">
        <f t="shared" si="153"/>
        <v>33</v>
      </c>
      <c r="Q993" s="8">
        <f t="shared" si="154"/>
        <v>29.45</v>
      </c>
      <c r="R993" s="8">
        <f t="shared" si="155"/>
        <v>22.25</v>
      </c>
      <c r="S993" s="8">
        <f t="shared" si="156"/>
        <v>25.35</v>
      </c>
      <c r="T993" s="8">
        <f t="shared" si="157"/>
        <v>25.75</v>
      </c>
      <c r="U993" s="7">
        <f t="shared" si="158"/>
        <v>25.683333333333337</v>
      </c>
      <c r="V993" s="7">
        <f t="shared" si="159"/>
        <v>25.700000000000003</v>
      </c>
    </row>
    <row r="994" spans="1:22" ht="13.5" x14ac:dyDescent="0.25">
      <c r="A994" s="3">
        <f>RSI!A994</f>
        <v>43759</v>
      </c>
      <c r="B994" s="2">
        <f>RSI!B994</f>
        <v>54.389299999999999</v>
      </c>
      <c r="C994" s="2">
        <f>RSI!I994</f>
        <v>47.111463615901052</v>
      </c>
      <c r="D994" s="2">
        <f>MACD!E994</f>
        <v>-0.35611489146758402</v>
      </c>
      <c r="E994" s="2">
        <f>MACD!F994</f>
        <v>-0.38458981648015184</v>
      </c>
      <c r="F994" s="2">
        <f>'Moving Avg'!D994</f>
        <v>54.389300000000006</v>
      </c>
      <c r="G994" s="2">
        <f>'Moving Avg'!F994</f>
        <v>54.389290000000017</v>
      </c>
      <c r="H994" s="2">
        <f>'Moving Avg'!G994</f>
        <v>54.800967999999969</v>
      </c>
      <c r="I994" s="2">
        <f>'Moving Avg'!H994</f>
        <v>55.937034000000075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33</v>
      </c>
      <c r="Q994" s="8">
        <f t="shared" si="154"/>
        <v>13.7</v>
      </c>
      <c r="R994" s="8">
        <f t="shared" si="155"/>
        <v>13.25</v>
      </c>
      <c r="S994" s="8">
        <f t="shared" si="156"/>
        <v>18.600000000000001</v>
      </c>
      <c r="T994" s="8">
        <f t="shared" si="157"/>
        <v>14.5</v>
      </c>
      <c r="U994" s="7">
        <f t="shared" si="158"/>
        <v>15.183333333333332</v>
      </c>
      <c r="V994" s="7">
        <f t="shared" si="159"/>
        <v>15.012499999999999</v>
      </c>
    </row>
    <row r="995" spans="1:22" ht="13.5" x14ac:dyDescent="0.25">
      <c r="A995" s="3">
        <f>RSI!A995</f>
        <v>43760</v>
      </c>
      <c r="B995" s="2">
        <f>RSI!B995</f>
        <v>54.389299999999999</v>
      </c>
      <c r="C995" s="2">
        <f>RSI!I995</f>
        <v>47.111463615901052</v>
      </c>
      <c r="D995" s="2">
        <f>MACD!E995</f>
        <v>-0.14937749000067413</v>
      </c>
      <c r="E995" s="2">
        <f>MACD!F995</f>
        <v>-0.33754735118425633</v>
      </c>
      <c r="F995" s="2">
        <f>'Moving Avg'!D995</f>
        <v>54.389300000000006</v>
      </c>
      <c r="G995" s="2">
        <f>'Moving Avg'!F995</f>
        <v>54.425550000000023</v>
      </c>
      <c r="H995" s="2">
        <f>'Moving Avg'!G995</f>
        <v>54.776435999999968</v>
      </c>
      <c r="I995" s="2">
        <f>'Moving Avg'!H995</f>
        <v>55.936581500000081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33</v>
      </c>
      <c r="Q995" s="8">
        <f t="shared" si="154"/>
        <v>13.7</v>
      </c>
      <c r="R995" s="8">
        <f t="shared" si="155"/>
        <v>13.25</v>
      </c>
      <c r="S995" s="8">
        <f t="shared" si="156"/>
        <v>18.600000000000001</v>
      </c>
      <c r="T995" s="8">
        <f t="shared" si="157"/>
        <v>14.5</v>
      </c>
      <c r="U995" s="7">
        <f t="shared" si="158"/>
        <v>15.183333333333332</v>
      </c>
      <c r="V995" s="7">
        <f t="shared" si="159"/>
        <v>15.012499999999999</v>
      </c>
    </row>
    <row r="996" spans="1:22" ht="13.5" x14ac:dyDescent="0.25">
      <c r="A996" s="3">
        <f>RSI!A996</f>
        <v>43761</v>
      </c>
      <c r="B996" s="2">
        <f>RSI!B996</f>
        <v>54.389299999999999</v>
      </c>
      <c r="C996" s="2">
        <f>RSI!I996</f>
        <v>47.111463615901052</v>
      </c>
      <c r="D996" s="2">
        <f>MACD!E996</f>
        <v>0.24983246829962269</v>
      </c>
      <c r="E996" s="2">
        <f>MACD!F996</f>
        <v>-0.22007138728748052</v>
      </c>
      <c r="F996" s="2">
        <f>'Moving Avg'!D996</f>
        <v>54.389300000000006</v>
      </c>
      <c r="G996" s="2">
        <f>'Moving Avg'!F996</f>
        <v>54.461810000000014</v>
      </c>
      <c r="H996" s="2">
        <f>'Moving Avg'!G996</f>
        <v>54.745079999999973</v>
      </c>
      <c r="I996" s="2">
        <f>'Moving Avg'!H996</f>
        <v>55.933214000000092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33</v>
      </c>
      <c r="Q996" s="8">
        <f t="shared" si="154"/>
        <v>13.7</v>
      </c>
      <c r="R996" s="8">
        <f t="shared" si="155"/>
        <v>13.25</v>
      </c>
      <c r="S996" s="8">
        <f t="shared" si="156"/>
        <v>18.600000000000001</v>
      </c>
      <c r="T996" s="8">
        <f t="shared" si="157"/>
        <v>14.5</v>
      </c>
      <c r="U996" s="7">
        <f t="shared" si="158"/>
        <v>15.183333333333332</v>
      </c>
      <c r="V996" s="7">
        <f t="shared" si="159"/>
        <v>15.012499999999999</v>
      </c>
    </row>
    <row r="997" spans="1:22" ht="13.5" x14ac:dyDescent="0.25">
      <c r="A997" s="3">
        <f>RSI!A997</f>
        <v>43762</v>
      </c>
      <c r="B997" s="2">
        <f>RSI!B997</f>
        <v>54.389299999999999</v>
      </c>
      <c r="C997" s="2">
        <f>RSI!I997</f>
        <v>47.111463615901052</v>
      </c>
      <c r="D997" s="2">
        <f>MACD!E997</f>
        <v>0.19820400294173623</v>
      </c>
      <c r="E997" s="2">
        <f>MACD!F997</f>
        <v>-0.13641630924163717</v>
      </c>
      <c r="F997" s="2">
        <f>'Moving Avg'!D997</f>
        <v>54.389300000000006</v>
      </c>
      <c r="G997" s="2">
        <f>'Moving Avg'!F997</f>
        <v>54.49807000000002</v>
      </c>
      <c r="H997" s="2">
        <f>'Moving Avg'!G997</f>
        <v>54.713723999999964</v>
      </c>
      <c r="I997" s="2">
        <f>'Moving Avg'!H997</f>
        <v>55.921650500000098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33</v>
      </c>
      <c r="Q997" s="8">
        <f t="shared" si="154"/>
        <v>13.7</v>
      </c>
      <c r="R997" s="8">
        <f t="shared" si="155"/>
        <v>13.25</v>
      </c>
      <c r="S997" s="8">
        <f t="shared" si="156"/>
        <v>18.600000000000001</v>
      </c>
      <c r="T997" s="8">
        <f t="shared" si="157"/>
        <v>14.5</v>
      </c>
      <c r="U997" s="7">
        <f t="shared" si="158"/>
        <v>15.183333333333332</v>
      </c>
      <c r="V997" s="7">
        <f t="shared" si="159"/>
        <v>15.012499999999999</v>
      </c>
    </row>
    <row r="998" spans="1:22" ht="13.5" x14ac:dyDescent="0.25">
      <c r="A998" s="3">
        <f>RSI!A998</f>
        <v>43763</v>
      </c>
      <c r="B998" s="2">
        <f>RSI!B998</f>
        <v>54.389299999999999</v>
      </c>
      <c r="C998" s="2">
        <f>RSI!I998</f>
        <v>47.111463615901052</v>
      </c>
      <c r="D998" s="2">
        <f>MACD!E998</f>
        <v>0.15549561551956259</v>
      </c>
      <c r="E998" s="2">
        <f>MACD!F998</f>
        <v>-7.8033924289397219E-2</v>
      </c>
      <c r="F998" s="2">
        <f>'Moving Avg'!D998</f>
        <v>54.389300000000006</v>
      </c>
      <c r="G998" s="2">
        <f>'Moving Avg'!F998</f>
        <v>54.534330000000026</v>
      </c>
      <c r="H998" s="2">
        <f>'Moving Avg'!G998</f>
        <v>54.682367999999961</v>
      </c>
      <c r="I998" s="2">
        <f>'Moving Avg'!H998</f>
        <v>55.910087000000104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33</v>
      </c>
      <c r="Q998" s="8">
        <f t="shared" si="154"/>
        <v>13.7</v>
      </c>
      <c r="R998" s="8">
        <f t="shared" si="155"/>
        <v>13.25</v>
      </c>
      <c r="S998" s="8">
        <f t="shared" si="156"/>
        <v>18.600000000000001</v>
      </c>
      <c r="T998" s="8">
        <f t="shared" si="157"/>
        <v>14.5</v>
      </c>
      <c r="U998" s="7">
        <f t="shared" si="158"/>
        <v>15.183333333333332</v>
      </c>
      <c r="V998" s="7">
        <f t="shared" si="159"/>
        <v>15.012499999999999</v>
      </c>
    </row>
    <row r="999" spans="1:22" ht="13.5" x14ac:dyDescent="0.25">
      <c r="A999" s="3">
        <f>RSI!A999</f>
        <v>43766</v>
      </c>
      <c r="B999" s="2">
        <f>RSI!B999</f>
        <v>53.664099999999998</v>
      </c>
      <c r="C999" s="2">
        <f>RSI!I999</f>
        <v>36.919655183841449</v>
      </c>
      <c r="D999" s="2">
        <f>MACD!E999</f>
        <v>0.1739811169350105</v>
      </c>
      <c r="E999" s="2">
        <f>MACD!F999</f>
        <v>-2.7630916044515674E-2</v>
      </c>
      <c r="F999" s="2">
        <f>'Moving Avg'!D999</f>
        <v>54.244259999999997</v>
      </c>
      <c r="G999" s="2">
        <f>'Moving Avg'!F999</f>
        <v>54.534330000000011</v>
      </c>
      <c r="H999" s="2">
        <f>'Moving Avg'!G999</f>
        <v>54.636507999999964</v>
      </c>
      <c r="I999" s="2">
        <f>'Moving Avg'!H999</f>
        <v>55.907628500000094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16.5</v>
      </c>
      <c r="Q999" s="8">
        <f t="shared" si="154"/>
        <v>11.225</v>
      </c>
      <c r="R999" s="8">
        <f t="shared" si="155"/>
        <v>9.125</v>
      </c>
      <c r="S999" s="8">
        <f t="shared" si="156"/>
        <v>11.175000000000001</v>
      </c>
      <c r="T999" s="8">
        <f t="shared" si="157"/>
        <v>10.375</v>
      </c>
      <c r="U999" s="7">
        <f t="shared" si="158"/>
        <v>10.508333333333335</v>
      </c>
      <c r="V999" s="7">
        <f t="shared" si="159"/>
        <v>10.475000000000001</v>
      </c>
    </row>
    <row r="1000" spans="1:22" ht="13.5" x14ac:dyDescent="0.25">
      <c r="A1000" s="3">
        <f>RSI!A1000</f>
        <v>43767</v>
      </c>
      <c r="B1000" s="2">
        <f>RSI!B1000</f>
        <v>53.664099999999998</v>
      </c>
      <c r="C1000" s="2">
        <f>RSI!I1000</f>
        <v>36.919655183841449</v>
      </c>
      <c r="D1000" s="2">
        <f>MACD!E1000</f>
        <v>0.19474575631252833</v>
      </c>
      <c r="E1000" s="2">
        <f>MACD!F1000</f>
        <v>1.6844418426893132E-2</v>
      </c>
      <c r="F1000" s="2">
        <f>'Moving Avg'!D1000</f>
        <v>54.099220000000003</v>
      </c>
      <c r="G1000" s="2">
        <f>'Moving Avg'!F1000</f>
        <v>54.49807000000002</v>
      </c>
      <c r="H1000" s="2">
        <f>'Moving Avg'!G1000</f>
        <v>54.590647999999966</v>
      </c>
      <c r="I1000" s="2">
        <f>'Moving Avg'!H1000</f>
        <v>55.913106500000097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16.5</v>
      </c>
      <c r="Q1000" s="8">
        <f t="shared" si="154"/>
        <v>11.225</v>
      </c>
      <c r="R1000" s="8">
        <f t="shared" si="155"/>
        <v>9.125</v>
      </c>
      <c r="S1000" s="8">
        <f t="shared" si="156"/>
        <v>11.175000000000001</v>
      </c>
      <c r="T1000" s="8">
        <f t="shared" si="157"/>
        <v>10.375</v>
      </c>
      <c r="U1000" s="7">
        <f t="shared" si="158"/>
        <v>10.508333333333335</v>
      </c>
      <c r="V1000" s="7">
        <f t="shared" si="159"/>
        <v>10.475000000000001</v>
      </c>
    </row>
    <row r="1001" spans="1:22" ht="13.5" x14ac:dyDescent="0.25">
      <c r="A1001" s="3">
        <f>RSI!A1001</f>
        <v>43768</v>
      </c>
      <c r="B1001" s="2">
        <f>RSI!B1001</f>
        <v>53.664099999999998</v>
      </c>
      <c r="C1001" s="2">
        <f>RSI!I1001</f>
        <v>36.919655183841449</v>
      </c>
      <c r="D1001" s="2">
        <f>MACD!E1001</f>
        <v>0.21705941102354132</v>
      </c>
      <c r="E1001" s="2">
        <f>MACD!F1001</f>
        <v>5.688741694622277E-2</v>
      </c>
      <c r="F1001" s="2">
        <f>'Moving Avg'!D1001</f>
        <v>53.954179999999994</v>
      </c>
      <c r="G1001" s="2">
        <f>'Moving Avg'!F1001</f>
        <v>54.461810000000014</v>
      </c>
      <c r="H1001" s="2">
        <f>'Moving Avg'!G1001</f>
        <v>54.544787999999969</v>
      </c>
      <c r="I1001" s="2">
        <f>'Moving Avg'!H1001</f>
        <v>55.912559000000094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  <c r="M1001" s="7">
        <f t="shared" si="150"/>
        <v>25</v>
      </c>
      <c r="N1001" s="7">
        <f t="shared" si="151"/>
        <v>0</v>
      </c>
      <c r="O1001" s="7">
        <f t="shared" si="152"/>
        <v>0</v>
      </c>
      <c r="P1001" s="7">
        <f t="shared" si="153"/>
        <v>16.5</v>
      </c>
      <c r="Q1001" s="8">
        <f t="shared" si="154"/>
        <v>11.225</v>
      </c>
      <c r="R1001" s="8">
        <f t="shared" si="155"/>
        <v>9.125</v>
      </c>
      <c r="S1001" s="8">
        <f t="shared" si="156"/>
        <v>11.175000000000001</v>
      </c>
      <c r="T1001" s="8">
        <f t="shared" si="157"/>
        <v>10.375</v>
      </c>
      <c r="U1001" s="7">
        <f t="shared" si="158"/>
        <v>10.508333333333335</v>
      </c>
      <c r="V1001" s="7">
        <f t="shared" si="159"/>
        <v>10.475000000000001</v>
      </c>
    </row>
    <row r="1002" spans="1:22" ht="13.5" x14ac:dyDescent="0.25">
      <c r="A1002" s="3">
        <f>RSI!A1002</f>
        <v>43769</v>
      </c>
      <c r="B1002" s="2">
        <f>RSI!B1002</f>
        <v>53.664099999999998</v>
      </c>
      <c r="C1002" s="2">
        <f>RSI!I1002</f>
        <v>36.919655183841449</v>
      </c>
      <c r="D1002" s="2">
        <f>MACD!E1002</f>
        <v>0.24033239507321014</v>
      </c>
      <c r="E1002" s="2">
        <f>MACD!F1002</f>
        <v>9.3576412571620249E-2</v>
      </c>
      <c r="F1002" s="2">
        <f>'Moving Avg'!D1002</f>
        <v>53.809139999999999</v>
      </c>
      <c r="G1002" s="2">
        <f>'Moving Avg'!F1002</f>
        <v>54.425550000000008</v>
      </c>
      <c r="H1002" s="2">
        <f>'Moving Avg'!G1002</f>
        <v>54.505751999999973</v>
      </c>
      <c r="I1002" s="2">
        <f>'Moving Avg'!H1002</f>
        <v>55.90067400000008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16.5</v>
      </c>
      <c r="Q1002" s="8">
        <f t="shared" si="154"/>
        <v>11.225</v>
      </c>
      <c r="R1002" s="8">
        <f t="shared" si="155"/>
        <v>9.125</v>
      </c>
      <c r="S1002" s="8">
        <f t="shared" si="156"/>
        <v>11.175000000000001</v>
      </c>
      <c r="T1002" s="8">
        <f t="shared" si="157"/>
        <v>10.375</v>
      </c>
      <c r="U1002" s="7">
        <f t="shared" si="158"/>
        <v>10.508333333333335</v>
      </c>
      <c r="V1002" s="7">
        <f t="shared" si="159"/>
        <v>10.475000000000001</v>
      </c>
    </row>
    <row r="1003" spans="1:22" ht="13.5" x14ac:dyDescent="0.25">
      <c r="A1003" s="3">
        <f>RSI!A1003</f>
        <v>43770</v>
      </c>
      <c r="B1003" s="2">
        <f>RSI!B1003</f>
        <v>53.881599999999999</v>
      </c>
      <c r="C1003" s="2">
        <f>RSI!I1003</f>
        <v>41.982813623882862</v>
      </c>
      <c r="D1003" s="2">
        <f>MACD!E1003</f>
        <v>0.24798066012554187</v>
      </c>
      <c r="E1003" s="2">
        <f>MACD!F1003</f>
        <v>0.12445726208240458</v>
      </c>
      <c r="F1003" s="2">
        <f>'Moving Avg'!D1003</f>
        <v>53.707599999999999</v>
      </c>
      <c r="G1003" s="2">
        <f>'Moving Avg'!F1003</f>
        <v>54.400165000000001</v>
      </c>
      <c r="H1003" s="2">
        <f>'Moving Avg'!G1003</f>
        <v>54.477889999999981</v>
      </c>
      <c r="I1003" s="2">
        <f>'Moving Avg'!H1003</f>
        <v>55.890524000000084</v>
      </c>
      <c r="J1003" s="5" t="str">
        <f>OBV!F1003</f>
        <v>BULLISH</v>
      </c>
      <c r="K1003" s="5" t="str">
        <f>OBV!G1003</f>
        <v>NEUTRAL</v>
      </c>
      <c r="L1003" s="5" t="str">
        <f>OBV!H1003</f>
        <v>BULLISH DIVERGENCE</v>
      </c>
      <c r="M1003" s="7">
        <f t="shared" si="150"/>
        <v>25</v>
      </c>
      <c r="N1003" s="7">
        <f t="shared" si="151"/>
        <v>0</v>
      </c>
      <c r="O1003" s="7">
        <f t="shared" si="152"/>
        <v>0</v>
      </c>
      <c r="P1003" s="7">
        <f t="shared" si="153"/>
        <v>66.5</v>
      </c>
      <c r="Q1003" s="8">
        <f t="shared" si="154"/>
        <v>18.725000000000001</v>
      </c>
      <c r="R1003" s="8">
        <f t="shared" si="155"/>
        <v>21.625</v>
      </c>
      <c r="S1003" s="8">
        <f t="shared" si="156"/>
        <v>33.674999999999997</v>
      </c>
      <c r="T1003" s="8">
        <f t="shared" si="157"/>
        <v>22.875</v>
      </c>
      <c r="U1003" s="7">
        <f t="shared" si="158"/>
        <v>24.675000000000001</v>
      </c>
      <c r="V1003" s="7">
        <f t="shared" si="159"/>
        <v>24.225000000000001</v>
      </c>
    </row>
    <row r="1004" spans="1:22" ht="13.5" x14ac:dyDescent="0.25">
      <c r="A1004" s="3">
        <f>RSI!A1004</f>
        <v>43773</v>
      </c>
      <c r="B1004" s="2">
        <f>RSI!B1004</f>
        <v>53.881599999999999</v>
      </c>
      <c r="C1004" s="2">
        <f>RSI!I1004</f>
        <v>41.982813623882862</v>
      </c>
      <c r="D1004" s="2">
        <f>MACD!E1004</f>
        <v>0.25693265513662311</v>
      </c>
      <c r="E1004" s="2">
        <f>MACD!F1004</f>
        <v>0.15095234069324831</v>
      </c>
      <c r="F1004" s="2">
        <f>'Moving Avg'!D1004</f>
        <v>53.751099999999994</v>
      </c>
      <c r="G1004" s="2">
        <f>'Moving Avg'!F1004</f>
        <v>54.374780000000001</v>
      </c>
      <c r="H1004" s="2">
        <f>'Moving Avg'!G1004</f>
        <v>54.463401999999988</v>
      </c>
      <c r="I1004" s="2">
        <f>'Moving Avg'!H1004</f>
        <v>55.880374000000096</v>
      </c>
      <c r="J1004" s="5" t="str">
        <f>OBV!F1004</f>
        <v>BULLISH</v>
      </c>
      <c r="K1004" s="5" t="str">
        <f>OBV!G1004</f>
        <v>NEUTRAL</v>
      </c>
      <c r="L1004" s="5" t="str">
        <f>OBV!H1004</f>
        <v>CONFIRMED BULLISH</v>
      </c>
      <c r="M1004" s="7">
        <f t="shared" si="150"/>
        <v>25</v>
      </c>
      <c r="N1004" s="7">
        <f t="shared" si="151"/>
        <v>0</v>
      </c>
      <c r="O1004" s="7">
        <f t="shared" si="152"/>
        <v>0</v>
      </c>
      <c r="P1004" s="7">
        <f t="shared" si="153"/>
        <v>83.5</v>
      </c>
      <c r="Q1004" s="8">
        <f t="shared" si="154"/>
        <v>21.274999999999999</v>
      </c>
      <c r="R1004" s="8">
        <f t="shared" si="155"/>
        <v>25.875</v>
      </c>
      <c r="S1004" s="8">
        <f t="shared" si="156"/>
        <v>41.325000000000003</v>
      </c>
      <c r="T1004" s="8">
        <f t="shared" si="157"/>
        <v>27.125</v>
      </c>
      <c r="U1004" s="7">
        <f t="shared" si="158"/>
        <v>29.491666666666664</v>
      </c>
      <c r="V1004" s="7">
        <f t="shared" si="159"/>
        <v>28.9</v>
      </c>
    </row>
    <row r="1005" spans="1:22" ht="13.5" x14ac:dyDescent="0.25">
      <c r="A1005" s="3">
        <f>RSI!A1005</f>
        <v>43774</v>
      </c>
      <c r="B1005" s="2">
        <f>RSI!B1005</f>
        <v>52.271700000000003</v>
      </c>
      <c r="C1005" s="2">
        <f>RSI!I1005</f>
        <v>24.856207013727285</v>
      </c>
      <c r="D1005" s="2">
        <f>MACD!E1005</f>
        <v>0.38605592581325965</v>
      </c>
      <c r="E1005" s="2">
        <f>MACD!F1005</f>
        <v>0.1979730577172506</v>
      </c>
      <c r="F1005" s="2">
        <f>'Moving Avg'!D1005</f>
        <v>53.472619999999992</v>
      </c>
      <c r="G1005" s="2">
        <f>'Moving Avg'!F1005</f>
        <v>54.214515000000006</v>
      </c>
      <c r="H1005" s="2">
        <f>'Moving Avg'!G1005</f>
        <v>54.416715999999987</v>
      </c>
      <c r="I1005" s="2">
        <f>'Moving Avg'!H1005</f>
        <v>55.87471100000009</v>
      </c>
      <c r="J1005" s="5" t="str">
        <f>OBV!F1005</f>
        <v>BULLISH</v>
      </c>
      <c r="K1005" s="5" t="str">
        <f>OBV!G1005</f>
        <v>NEUTRAL</v>
      </c>
      <c r="L1005" s="5" t="str">
        <f>OBV!H1005</f>
        <v>BULLISH DIVERGENCE</v>
      </c>
      <c r="M1005" s="7">
        <f t="shared" si="150"/>
        <v>50</v>
      </c>
      <c r="N1005" s="7">
        <f t="shared" si="151"/>
        <v>0</v>
      </c>
      <c r="O1005" s="7">
        <f t="shared" si="152"/>
        <v>0</v>
      </c>
      <c r="P1005" s="7">
        <f t="shared" si="153"/>
        <v>66.5</v>
      </c>
      <c r="Q1005" s="8">
        <f t="shared" si="154"/>
        <v>27.475000000000001</v>
      </c>
      <c r="R1005" s="8">
        <f t="shared" si="155"/>
        <v>26.625</v>
      </c>
      <c r="S1005" s="8">
        <f t="shared" si="156"/>
        <v>37.424999999999997</v>
      </c>
      <c r="T1005" s="8">
        <f t="shared" si="157"/>
        <v>29.125</v>
      </c>
      <c r="U1005" s="7">
        <f t="shared" si="158"/>
        <v>30.508333333333336</v>
      </c>
      <c r="V1005" s="7">
        <f t="shared" si="159"/>
        <v>30.162500000000001</v>
      </c>
    </row>
    <row r="1006" spans="1:22" ht="13.5" x14ac:dyDescent="0.25">
      <c r="A1006" s="3">
        <f>RSI!A1006</f>
        <v>43775</v>
      </c>
      <c r="B1006" s="2">
        <f>RSI!B1006</f>
        <v>52.271700000000003</v>
      </c>
      <c r="C1006" s="2">
        <f>RSI!I1006</f>
        <v>24.856207013727285</v>
      </c>
      <c r="D1006" s="2">
        <f>MACD!E1006</f>
        <v>0.50695357747371617</v>
      </c>
      <c r="E1006" s="2">
        <f>MACD!F1006</f>
        <v>0.25976916166854369</v>
      </c>
      <c r="F1006" s="2">
        <f>'Moving Avg'!D1006</f>
        <v>53.194140000000004</v>
      </c>
      <c r="G1006" s="2">
        <f>'Moving Avg'!F1006</f>
        <v>53.981730000000006</v>
      </c>
      <c r="H1006" s="2">
        <f>'Moving Avg'!G1006</f>
        <v>54.37030399999999</v>
      </c>
      <c r="I1006" s="2">
        <f>'Moving Avg'!H1006</f>
        <v>55.861047000000077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  <c r="M1006" s="7">
        <f t="shared" si="150"/>
        <v>50</v>
      </c>
      <c r="N1006" s="7">
        <f t="shared" si="151"/>
        <v>0</v>
      </c>
      <c r="O1006" s="7">
        <f t="shared" si="152"/>
        <v>0</v>
      </c>
      <c r="P1006" s="7">
        <f t="shared" si="153"/>
        <v>66.5</v>
      </c>
      <c r="Q1006" s="8">
        <f t="shared" si="154"/>
        <v>27.475000000000001</v>
      </c>
      <c r="R1006" s="8">
        <f t="shared" si="155"/>
        <v>26.625</v>
      </c>
      <c r="S1006" s="8">
        <f t="shared" si="156"/>
        <v>37.424999999999997</v>
      </c>
      <c r="T1006" s="8">
        <f t="shared" si="157"/>
        <v>29.125</v>
      </c>
      <c r="U1006" s="7">
        <f t="shared" si="158"/>
        <v>30.508333333333336</v>
      </c>
      <c r="V1006" s="7">
        <f t="shared" si="159"/>
        <v>30.162500000000001</v>
      </c>
    </row>
    <row r="1007" spans="1:22" ht="13.5" x14ac:dyDescent="0.25">
      <c r="A1007" s="3">
        <f>RSI!A1007</f>
        <v>43776</v>
      </c>
      <c r="B1007" s="2">
        <f>RSI!B1007</f>
        <v>52.271700000000003</v>
      </c>
      <c r="C1007" s="2">
        <f>RSI!I1007</f>
        <v>24.856207013727285</v>
      </c>
      <c r="D1007" s="2">
        <f>MACD!E1007</f>
        <v>0.62002890481483064</v>
      </c>
      <c r="E1007" s="2">
        <f>MACD!F1007</f>
        <v>0.33182111029780109</v>
      </c>
      <c r="F1007" s="2">
        <f>'Moving Avg'!D1007</f>
        <v>52.915660000000003</v>
      </c>
      <c r="G1007" s="2">
        <f>'Moving Avg'!F1007</f>
        <v>53.87585</v>
      </c>
      <c r="H1007" s="2">
        <f>'Moving Avg'!G1007</f>
        <v>54.323891999999987</v>
      </c>
      <c r="I1007" s="2">
        <f>'Moving Avg'!H1007</f>
        <v>55.85975700000008</v>
      </c>
      <c r="J1007" s="5" t="str">
        <f>OBV!F1007</f>
        <v>BULLISH</v>
      </c>
      <c r="K1007" s="5" t="str">
        <f>OBV!G1007</f>
        <v>NEUTRAL</v>
      </c>
      <c r="L1007" s="5" t="str">
        <f>OBV!H1007</f>
        <v>BULLISH DIVERGENCE</v>
      </c>
      <c r="M1007" s="7">
        <f t="shared" si="150"/>
        <v>50</v>
      </c>
      <c r="N1007" s="7">
        <f t="shared" si="151"/>
        <v>0</v>
      </c>
      <c r="O1007" s="7">
        <f t="shared" si="152"/>
        <v>0</v>
      </c>
      <c r="P1007" s="7">
        <f t="shared" si="153"/>
        <v>66.5</v>
      </c>
      <c r="Q1007" s="8">
        <f t="shared" si="154"/>
        <v>27.475000000000001</v>
      </c>
      <c r="R1007" s="8">
        <f t="shared" si="155"/>
        <v>26.625</v>
      </c>
      <c r="S1007" s="8">
        <f t="shared" si="156"/>
        <v>37.424999999999997</v>
      </c>
      <c r="T1007" s="8">
        <f t="shared" si="157"/>
        <v>29.125</v>
      </c>
      <c r="U1007" s="7">
        <f t="shared" si="158"/>
        <v>30.508333333333336</v>
      </c>
      <c r="V1007" s="7">
        <f t="shared" si="159"/>
        <v>30.162500000000001</v>
      </c>
    </row>
    <row r="1008" spans="1:22" ht="13.5" x14ac:dyDescent="0.25">
      <c r="A1008" s="3">
        <f>RSI!A1008</f>
        <v>43777</v>
      </c>
      <c r="B1008" s="2">
        <f>RSI!B1008</f>
        <v>52.271700000000003</v>
      </c>
      <c r="C1008" s="2">
        <f>RSI!I1008</f>
        <v>24.856207013727285</v>
      </c>
      <c r="D1008" s="2">
        <f>MACD!E1008</f>
        <v>0.72568702276225849</v>
      </c>
      <c r="E1008" s="2">
        <f>MACD!F1008</f>
        <v>0.41059429279069259</v>
      </c>
      <c r="F1008" s="2">
        <f>'Moving Avg'!D1008</f>
        <v>52.593680000000006</v>
      </c>
      <c r="G1008" s="2">
        <f>'Moving Avg'!F1008</f>
        <v>53.769970000000001</v>
      </c>
      <c r="H1008" s="2">
        <f>'Moving Avg'!G1008</f>
        <v>54.27747999999999</v>
      </c>
      <c r="I1008" s="2">
        <f>'Moving Avg'!H1008</f>
        <v>55.861285500000079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50</v>
      </c>
      <c r="N1008" s="7">
        <f t="shared" si="151"/>
        <v>0</v>
      </c>
      <c r="O1008" s="7">
        <f t="shared" si="152"/>
        <v>0</v>
      </c>
      <c r="P1008" s="7">
        <f t="shared" si="153"/>
        <v>16.5</v>
      </c>
      <c r="Q1008" s="8">
        <f t="shared" si="154"/>
        <v>19.975000000000001</v>
      </c>
      <c r="R1008" s="8">
        <f t="shared" si="155"/>
        <v>14.125</v>
      </c>
      <c r="S1008" s="8">
        <f t="shared" si="156"/>
        <v>14.925000000000001</v>
      </c>
      <c r="T1008" s="8">
        <f t="shared" si="157"/>
        <v>16.625</v>
      </c>
      <c r="U1008" s="7">
        <f t="shared" si="158"/>
        <v>16.341666666666669</v>
      </c>
      <c r="V1008" s="7">
        <f t="shared" si="159"/>
        <v>16.412500000000001</v>
      </c>
    </row>
    <row r="1009" spans="1:22" ht="13.5" x14ac:dyDescent="0.25">
      <c r="A1009" s="3">
        <f>RSI!A1009</f>
        <v>43780</v>
      </c>
      <c r="B1009" s="2">
        <f>RSI!B1009</f>
        <v>51.125900000000001</v>
      </c>
      <c r="C1009" s="2">
        <f>RSI!I1009</f>
        <v>17.875416539338786</v>
      </c>
      <c r="D1009" s="2">
        <f>MACD!E1009</f>
        <v>0.79763469895740968</v>
      </c>
      <c r="E1009" s="2">
        <f>MACD!F1009</f>
        <v>0.48800237402403601</v>
      </c>
      <c r="F1009" s="2">
        <f>'Moving Avg'!D1009</f>
        <v>52.04254000000001</v>
      </c>
      <c r="G1009" s="2">
        <f>'Moving Avg'!F1009</f>
        <v>53.6068</v>
      </c>
      <c r="H1009" s="2">
        <f>'Moving Avg'!G1009</f>
        <v>54.208151999999991</v>
      </c>
      <c r="I1009" s="2">
        <f>'Moving Avg'!H1009</f>
        <v>55.851319000000075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  <c r="M1009" s="7">
        <f t="shared" si="150"/>
        <v>50</v>
      </c>
      <c r="N1009" s="7">
        <f t="shared" si="151"/>
        <v>0</v>
      </c>
      <c r="O1009" s="7">
        <f t="shared" si="152"/>
        <v>0</v>
      </c>
      <c r="P1009" s="7">
        <f t="shared" si="153"/>
        <v>16.5</v>
      </c>
      <c r="Q1009" s="8">
        <f t="shared" si="154"/>
        <v>19.975000000000001</v>
      </c>
      <c r="R1009" s="8">
        <f t="shared" si="155"/>
        <v>14.125</v>
      </c>
      <c r="S1009" s="8">
        <f t="shared" si="156"/>
        <v>14.925000000000001</v>
      </c>
      <c r="T1009" s="8">
        <f t="shared" si="157"/>
        <v>16.625</v>
      </c>
      <c r="U1009" s="7">
        <f t="shared" si="158"/>
        <v>16.341666666666669</v>
      </c>
      <c r="V1009" s="7">
        <f t="shared" si="159"/>
        <v>16.412500000000001</v>
      </c>
    </row>
    <row r="1010" spans="1:22" ht="13.5" x14ac:dyDescent="0.25">
      <c r="A1010" s="3">
        <f>RSI!A1010</f>
        <v>43781</v>
      </c>
      <c r="B1010" s="2">
        <f>RSI!B1010</f>
        <v>52.271700000000003</v>
      </c>
      <c r="C1010" s="2">
        <f>RSI!I1010</f>
        <v>36.946104217569342</v>
      </c>
      <c r="D1010" s="2">
        <f>MACD!E1010</f>
        <v>0.78896538886576195</v>
      </c>
      <c r="E1010" s="2">
        <f>MACD!F1010</f>
        <v>0.54819497699238129</v>
      </c>
      <c r="F1010" s="2">
        <f>'Moving Avg'!D1010</f>
        <v>52.042539999999995</v>
      </c>
      <c r="G1010" s="2">
        <f>'Moving Avg'!F1010</f>
        <v>53.500919999999994</v>
      </c>
      <c r="H1010" s="2">
        <f>'Moving Avg'!G1010</f>
        <v>54.161739999999988</v>
      </c>
      <c r="I1010" s="2">
        <f>'Moving Avg'!H1010</f>
        <v>55.850223500000077</v>
      </c>
      <c r="J1010" s="5" t="str">
        <f>OBV!F1010</f>
        <v>BEARISH</v>
      </c>
      <c r="K1010" s="5" t="str">
        <f>OBV!G1010</f>
        <v>NEUTRAL</v>
      </c>
      <c r="L1010" s="5" t="str">
        <f>OBV!H1010</f>
        <v>NEUTRAL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16.5</v>
      </c>
      <c r="Q1010" s="8">
        <f t="shared" si="154"/>
        <v>11.225</v>
      </c>
      <c r="R1010" s="8">
        <f t="shared" si="155"/>
        <v>9.125</v>
      </c>
      <c r="S1010" s="8">
        <f t="shared" si="156"/>
        <v>11.175000000000001</v>
      </c>
      <c r="T1010" s="8">
        <f t="shared" si="157"/>
        <v>10.375</v>
      </c>
      <c r="U1010" s="7">
        <f t="shared" si="158"/>
        <v>10.508333333333335</v>
      </c>
      <c r="V1010" s="7">
        <f t="shared" si="159"/>
        <v>10.475000000000001</v>
      </c>
    </row>
    <row r="1011" spans="1:22" ht="13.5" x14ac:dyDescent="0.25">
      <c r="A1011" s="3">
        <f>RSI!A1011</f>
        <v>43782</v>
      </c>
      <c r="B1011" s="2">
        <f>RSI!B1011</f>
        <v>52.271700000000003</v>
      </c>
      <c r="C1011" s="2">
        <f>RSI!I1011</f>
        <v>36.946104217569342</v>
      </c>
      <c r="D1011" s="2">
        <f>MACD!E1011</f>
        <v>0.78904994205474566</v>
      </c>
      <c r="E1011" s="2">
        <f>MACD!F1011</f>
        <v>0.59636597000485425</v>
      </c>
      <c r="F1011" s="2">
        <f>'Moving Avg'!D1011</f>
        <v>52.04254000000001</v>
      </c>
      <c r="G1011" s="2">
        <f>'Moving Avg'!F1011</f>
        <v>53.395040000000009</v>
      </c>
      <c r="H1011" s="2">
        <f>'Moving Avg'!G1011</f>
        <v>54.115327999999991</v>
      </c>
      <c r="I1011" s="2">
        <f>'Moving Avg'!H1011</f>
        <v>55.845953500000071</v>
      </c>
      <c r="J1011" s="5" t="str">
        <f>OBV!F1011</f>
        <v>BEARISH</v>
      </c>
      <c r="K1011" s="5" t="str">
        <f>OBV!G1011</f>
        <v>NEUTRAL</v>
      </c>
      <c r="L1011" s="5" t="str">
        <f>OBV!H1011</f>
        <v>NEUTRAL</v>
      </c>
      <c r="M1011" s="7">
        <f t="shared" si="150"/>
        <v>25</v>
      </c>
      <c r="N1011" s="7">
        <f t="shared" si="151"/>
        <v>0</v>
      </c>
      <c r="O1011" s="7">
        <f t="shared" si="152"/>
        <v>0</v>
      </c>
      <c r="P1011" s="7">
        <f t="shared" si="153"/>
        <v>16.5</v>
      </c>
      <c r="Q1011" s="8">
        <f t="shared" si="154"/>
        <v>11.225</v>
      </c>
      <c r="R1011" s="8">
        <f t="shared" si="155"/>
        <v>9.125</v>
      </c>
      <c r="S1011" s="8">
        <f t="shared" si="156"/>
        <v>11.175000000000001</v>
      </c>
      <c r="T1011" s="8">
        <f t="shared" si="157"/>
        <v>10.375</v>
      </c>
      <c r="U1011" s="7">
        <f t="shared" si="158"/>
        <v>10.508333333333335</v>
      </c>
      <c r="V1011" s="7">
        <f t="shared" si="159"/>
        <v>10.475000000000001</v>
      </c>
    </row>
    <row r="1012" spans="1:22" ht="13.5" x14ac:dyDescent="0.25">
      <c r="A1012" s="3">
        <f>RSI!A1012</f>
        <v>43783</v>
      </c>
      <c r="B1012" s="2">
        <f>RSI!B1012</f>
        <v>52.271700000000003</v>
      </c>
      <c r="C1012" s="2">
        <f>RSI!I1012</f>
        <v>36.946104217569342</v>
      </c>
      <c r="D1012" s="2">
        <f>MACD!E1012</f>
        <v>0.79599197156685619</v>
      </c>
      <c r="E1012" s="2">
        <f>MACD!F1012</f>
        <v>0.63629117031725468</v>
      </c>
      <c r="F1012" s="2">
        <f>'Moving Avg'!D1012</f>
        <v>52.04254000000001</v>
      </c>
      <c r="G1012" s="2">
        <f>'Moving Avg'!F1012</f>
        <v>53.289160000000003</v>
      </c>
      <c r="H1012" s="2">
        <f>'Moving Avg'!G1012</f>
        <v>54.055267999999984</v>
      </c>
      <c r="I1012" s="2">
        <f>'Moving Avg'!H1012</f>
        <v>55.829730000000062</v>
      </c>
      <c r="J1012" s="5" t="str">
        <f>OBV!F1012</f>
        <v>BEARISH</v>
      </c>
      <c r="K1012" s="5" t="str">
        <f>OBV!G1012</f>
        <v>NEUTRAL</v>
      </c>
      <c r="L1012" s="5" t="str">
        <f>OBV!H1012</f>
        <v>NEUTRAL</v>
      </c>
      <c r="M1012" s="7">
        <f t="shared" si="150"/>
        <v>25</v>
      </c>
      <c r="N1012" s="7">
        <f t="shared" si="151"/>
        <v>0</v>
      </c>
      <c r="O1012" s="7">
        <f t="shared" si="152"/>
        <v>0</v>
      </c>
      <c r="P1012" s="7">
        <f t="shared" si="153"/>
        <v>16.5</v>
      </c>
      <c r="Q1012" s="8">
        <f t="shared" si="154"/>
        <v>11.225</v>
      </c>
      <c r="R1012" s="8">
        <f t="shared" si="155"/>
        <v>9.125</v>
      </c>
      <c r="S1012" s="8">
        <f t="shared" si="156"/>
        <v>11.175000000000001</v>
      </c>
      <c r="T1012" s="8">
        <f t="shared" si="157"/>
        <v>10.375</v>
      </c>
      <c r="U1012" s="7">
        <f t="shared" si="158"/>
        <v>10.508333333333335</v>
      </c>
      <c r="V1012" s="7">
        <f t="shared" si="159"/>
        <v>10.475000000000001</v>
      </c>
    </row>
    <row r="1013" spans="1:22" ht="13.5" x14ac:dyDescent="0.25">
      <c r="A1013" s="3">
        <f>RSI!A1013</f>
        <v>43784</v>
      </c>
      <c r="B1013" s="2">
        <f>RSI!B1013</f>
        <v>52.264499999999998</v>
      </c>
      <c r="C1013" s="2">
        <f>RSI!I1013</f>
        <v>36.878891916191492</v>
      </c>
      <c r="D1013" s="2">
        <f>MACD!E1013</f>
        <v>0.84222242806135483</v>
      </c>
      <c r="E1013" s="2">
        <f>MACD!F1013</f>
        <v>0.67747742186607474</v>
      </c>
      <c r="F1013" s="2">
        <f>'Moving Avg'!D1013</f>
        <v>52.041100000000007</v>
      </c>
      <c r="G1013" s="2">
        <f>'Moving Avg'!F1013</f>
        <v>53.18292000000001</v>
      </c>
      <c r="H1013" s="2">
        <f>'Moving Avg'!G1013</f>
        <v>53.995063999999985</v>
      </c>
      <c r="I1013" s="2">
        <f>'Moving Avg'!H1013</f>
        <v>55.805988000000049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  <c r="M1013" s="7">
        <f t="shared" si="150"/>
        <v>25</v>
      </c>
      <c r="N1013" s="7">
        <f t="shared" si="151"/>
        <v>0</v>
      </c>
      <c r="O1013" s="7">
        <f t="shared" si="152"/>
        <v>0</v>
      </c>
      <c r="P1013" s="7">
        <f t="shared" si="153"/>
        <v>16.5</v>
      </c>
      <c r="Q1013" s="8">
        <f t="shared" si="154"/>
        <v>11.225</v>
      </c>
      <c r="R1013" s="8">
        <f t="shared" si="155"/>
        <v>9.125</v>
      </c>
      <c r="S1013" s="8">
        <f t="shared" si="156"/>
        <v>11.175000000000001</v>
      </c>
      <c r="T1013" s="8">
        <f t="shared" si="157"/>
        <v>10.375</v>
      </c>
      <c r="U1013" s="7">
        <f t="shared" si="158"/>
        <v>10.508333333333335</v>
      </c>
      <c r="V1013" s="7">
        <f t="shared" si="159"/>
        <v>10.475000000000001</v>
      </c>
    </row>
    <row r="1014" spans="1:22" ht="13.5" x14ac:dyDescent="0.25">
      <c r="A1014" s="3">
        <f>RSI!A1014</f>
        <v>43787</v>
      </c>
      <c r="B1014" s="2">
        <f>RSI!B1014</f>
        <v>52.271700000000003</v>
      </c>
      <c r="C1014" s="2">
        <f>RSI!I1014</f>
        <v>37.00231301334275</v>
      </c>
      <c r="D1014" s="2">
        <f>MACD!E1014</f>
        <v>0.88674005149080415</v>
      </c>
      <c r="E1014" s="2">
        <f>MACD!F1014</f>
        <v>0.71932994779102066</v>
      </c>
      <c r="F1014" s="2">
        <f>'Moving Avg'!D1014</f>
        <v>52.270259999999993</v>
      </c>
      <c r="G1014" s="2">
        <f>'Moving Avg'!F1014</f>
        <v>53.077039999999997</v>
      </c>
      <c r="H1014" s="2">
        <f>'Moving Avg'!G1014</f>
        <v>53.935003999999978</v>
      </c>
      <c r="I1014" s="2">
        <f>'Moving Avg'!H1014</f>
        <v>55.782282000000059</v>
      </c>
      <c r="J1014" s="5" t="str">
        <f>OBV!F1014</f>
        <v>BEARISH</v>
      </c>
      <c r="K1014" s="5" t="str">
        <f>OBV!G1014</f>
        <v>NEUTRAL</v>
      </c>
      <c r="L1014" s="5" t="str">
        <f>OBV!H1014</f>
        <v>BEARISH DIVERGENCE</v>
      </c>
      <c r="M1014" s="7">
        <f t="shared" si="150"/>
        <v>25</v>
      </c>
      <c r="N1014" s="7">
        <f t="shared" si="151"/>
        <v>0</v>
      </c>
      <c r="O1014" s="7">
        <f t="shared" si="152"/>
        <v>0</v>
      </c>
      <c r="P1014" s="7">
        <f t="shared" si="153"/>
        <v>16.5</v>
      </c>
      <c r="Q1014" s="8">
        <f t="shared" si="154"/>
        <v>11.225</v>
      </c>
      <c r="R1014" s="8">
        <f t="shared" si="155"/>
        <v>9.125</v>
      </c>
      <c r="S1014" s="8">
        <f t="shared" si="156"/>
        <v>11.175000000000001</v>
      </c>
      <c r="T1014" s="8">
        <f t="shared" si="157"/>
        <v>10.375</v>
      </c>
      <c r="U1014" s="7">
        <f t="shared" si="158"/>
        <v>10.508333333333335</v>
      </c>
      <c r="V1014" s="7">
        <f t="shared" si="159"/>
        <v>10.475000000000001</v>
      </c>
    </row>
    <row r="1015" spans="1:22" ht="13.5" x14ac:dyDescent="0.25">
      <c r="A1015" s="3">
        <f>RSI!A1015</f>
        <v>43788</v>
      </c>
      <c r="B1015" s="2">
        <f>RSI!B1015</f>
        <v>51.851100000000002</v>
      </c>
      <c r="C1015" s="2">
        <f>RSI!I1015</f>
        <v>32.949263117870714</v>
      </c>
      <c r="D1015" s="2">
        <f>MACD!E1015</f>
        <v>0.71333830287866107</v>
      </c>
      <c r="E1015" s="2">
        <f>MACD!F1015</f>
        <v>0.71813161880854881</v>
      </c>
      <c r="F1015" s="2">
        <f>'Moving Avg'!D1015</f>
        <v>52.186140000000002</v>
      </c>
      <c r="G1015" s="2">
        <f>'Moving Avg'!F1015</f>
        <v>52.950130000000001</v>
      </c>
      <c r="H1015" s="2">
        <f>'Moving Avg'!G1015</f>
        <v>53.866531999999978</v>
      </c>
      <c r="I1015" s="2">
        <f>'Moving Avg'!H1015</f>
        <v>55.765024500000067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  <c r="M1015" s="7">
        <f t="shared" si="150"/>
        <v>25</v>
      </c>
      <c r="N1015" s="7">
        <f t="shared" si="151"/>
        <v>45</v>
      </c>
      <c r="O1015" s="7">
        <f t="shared" si="152"/>
        <v>0</v>
      </c>
      <c r="P1015" s="7">
        <f t="shared" si="153"/>
        <v>16.5</v>
      </c>
      <c r="Q1015" s="8">
        <f t="shared" si="154"/>
        <v>26.975000000000001</v>
      </c>
      <c r="R1015" s="8">
        <f t="shared" si="155"/>
        <v>18.125</v>
      </c>
      <c r="S1015" s="8">
        <f t="shared" si="156"/>
        <v>17.925000000000001</v>
      </c>
      <c r="T1015" s="8">
        <f t="shared" si="157"/>
        <v>21.625</v>
      </c>
      <c r="U1015" s="7">
        <f t="shared" si="158"/>
        <v>21.008333333333336</v>
      </c>
      <c r="V1015" s="7">
        <f t="shared" si="159"/>
        <v>21.162500000000001</v>
      </c>
    </row>
    <row r="1016" spans="1:22" ht="13.5" x14ac:dyDescent="0.25">
      <c r="A1016" s="3">
        <f>RSI!A1016</f>
        <v>43789</v>
      </c>
      <c r="B1016" s="2">
        <f>RSI!B1016</f>
        <v>52.271700000000003</v>
      </c>
      <c r="C1016" s="2">
        <f>RSI!I1016</f>
        <v>40.024072364461944</v>
      </c>
      <c r="D1016" s="2">
        <f>MACD!E1016</f>
        <v>0.54299062743747584</v>
      </c>
      <c r="E1016" s="2">
        <f>MACD!F1016</f>
        <v>0.68310342053433426</v>
      </c>
      <c r="F1016" s="2">
        <f>'Moving Avg'!D1016</f>
        <v>52.186140000000002</v>
      </c>
      <c r="G1016" s="2">
        <f>'Moving Avg'!F1016</f>
        <v>52.844250000000002</v>
      </c>
      <c r="H1016" s="2">
        <f>'Moving Avg'!G1016</f>
        <v>53.792823999999968</v>
      </c>
      <c r="I1016" s="2">
        <f>'Moving Avg'!H1016</f>
        <v>55.754276000000061</v>
      </c>
      <c r="J1016" s="5" t="str">
        <f>OBV!F1016</f>
        <v>BULLISH</v>
      </c>
      <c r="K1016" s="5" t="str">
        <f>OBV!G1016</f>
        <v>WEAK</v>
      </c>
      <c r="L1016" s="5" t="str">
        <f>OBV!H1016</f>
        <v>NEUTRAL</v>
      </c>
      <c r="M1016" s="7">
        <f t="shared" si="150"/>
        <v>25</v>
      </c>
      <c r="N1016" s="7">
        <f t="shared" si="151"/>
        <v>100</v>
      </c>
      <c r="O1016" s="7">
        <f t="shared" si="152"/>
        <v>0</v>
      </c>
      <c r="P1016" s="7">
        <f t="shared" si="153"/>
        <v>33</v>
      </c>
      <c r="Q1016" s="8">
        <f t="shared" si="154"/>
        <v>48.7</v>
      </c>
      <c r="R1016" s="8">
        <f t="shared" si="155"/>
        <v>33.25</v>
      </c>
      <c r="S1016" s="8">
        <f t="shared" si="156"/>
        <v>33.6</v>
      </c>
      <c r="T1016" s="8">
        <f t="shared" si="157"/>
        <v>39.5</v>
      </c>
      <c r="U1016" s="7">
        <f t="shared" si="158"/>
        <v>38.516666666666673</v>
      </c>
      <c r="V1016" s="7">
        <f t="shared" si="159"/>
        <v>38.762500000000003</v>
      </c>
    </row>
    <row r="1017" spans="1:22" ht="13.5" x14ac:dyDescent="0.25">
      <c r="A1017" s="3">
        <f>RSI!A1017</f>
        <v>43790</v>
      </c>
      <c r="B1017" s="2">
        <f>RSI!B1017</f>
        <v>51.488500000000002</v>
      </c>
      <c r="C1017" s="2">
        <f>RSI!I1017</f>
        <v>33.034282071237669</v>
      </c>
      <c r="D1017" s="2">
        <f>MACD!E1017</f>
        <v>0.46135423639453421</v>
      </c>
      <c r="E1017" s="2">
        <f>MACD!F1017</f>
        <v>0.63875358370637436</v>
      </c>
      <c r="F1017" s="2">
        <f>'Moving Avg'!D1017</f>
        <v>52.029500000000006</v>
      </c>
      <c r="G1017" s="2">
        <f>'Moving Avg'!F1017</f>
        <v>52.699210000000008</v>
      </c>
      <c r="H1017" s="2">
        <f>'Moving Avg'!G1017</f>
        <v>53.70345199999997</v>
      </c>
      <c r="I1017" s="2">
        <f>'Moving Avg'!H1017</f>
        <v>55.738963500000047</v>
      </c>
      <c r="J1017" s="5" t="str">
        <f>OBV!F1017</f>
        <v>BULLISH</v>
      </c>
      <c r="K1017" s="5" t="str">
        <f>OBV!G1017</f>
        <v>NEUTRAL</v>
      </c>
      <c r="L1017" s="5" t="str">
        <f>OBV!H1017</f>
        <v>BULLISH DIVERGENCE</v>
      </c>
      <c r="M1017" s="7">
        <f t="shared" si="150"/>
        <v>25</v>
      </c>
      <c r="N1017" s="7">
        <f t="shared" si="151"/>
        <v>100</v>
      </c>
      <c r="O1017" s="7">
        <f t="shared" si="152"/>
        <v>0</v>
      </c>
      <c r="P1017" s="7">
        <f t="shared" si="153"/>
        <v>66.5</v>
      </c>
      <c r="Q1017" s="8">
        <f t="shared" si="154"/>
        <v>53.725000000000001</v>
      </c>
      <c r="R1017" s="8">
        <f t="shared" si="155"/>
        <v>41.625</v>
      </c>
      <c r="S1017" s="8">
        <f t="shared" si="156"/>
        <v>48.674999999999997</v>
      </c>
      <c r="T1017" s="8">
        <f t="shared" si="157"/>
        <v>47.875</v>
      </c>
      <c r="U1017" s="7">
        <f t="shared" si="158"/>
        <v>48.008333333333326</v>
      </c>
      <c r="V1017" s="7">
        <f t="shared" si="159"/>
        <v>47.974999999999994</v>
      </c>
    </row>
    <row r="1018" spans="1:22" ht="13.5" x14ac:dyDescent="0.25">
      <c r="A1018" s="3">
        <f>RSI!A1018</f>
        <v>43791</v>
      </c>
      <c r="B1018" s="2">
        <f>RSI!B1018</f>
        <v>51.488500000000002</v>
      </c>
      <c r="C1018" s="2">
        <f>RSI!I1018</f>
        <v>33.034282071237683</v>
      </c>
      <c r="D1018" s="2">
        <f>MACD!E1018</f>
        <v>0.40106185895183444</v>
      </c>
      <c r="E1018" s="2">
        <f>MACD!F1018</f>
        <v>0.59121523875546644</v>
      </c>
      <c r="F1018" s="2">
        <f>'Moving Avg'!D1018</f>
        <v>51.874300000000005</v>
      </c>
      <c r="G1018" s="2">
        <f>'Moving Avg'!F1018</f>
        <v>52.554169999999999</v>
      </c>
      <c r="H1018" s="2">
        <f>'Moving Avg'!G1018</f>
        <v>53.614079999999973</v>
      </c>
      <c r="I1018" s="2">
        <f>'Moving Avg'!H1018</f>
        <v>55.717820000000046</v>
      </c>
      <c r="J1018" s="5" t="str">
        <f>OBV!F1018</f>
        <v>BULLISH</v>
      </c>
      <c r="K1018" s="5" t="str">
        <f>OBV!G1018</f>
        <v>NEUTRAL</v>
      </c>
      <c r="L1018" s="5" t="str">
        <f>OBV!H1018</f>
        <v>BULLISH DIVERGENCE</v>
      </c>
      <c r="M1018" s="7">
        <f t="shared" si="150"/>
        <v>25</v>
      </c>
      <c r="N1018" s="7">
        <f t="shared" si="151"/>
        <v>100</v>
      </c>
      <c r="O1018" s="7">
        <f t="shared" si="152"/>
        <v>0</v>
      </c>
      <c r="P1018" s="7">
        <f t="shared" si="153"/>
        <v>66.5</v>
      </c>
      <c r="Q1018" s="8">
        <f t="shared" si="154"/>
        <v>53.725000000000001</v>
      </c>
      <c r="R1018" s="8">
        <f t="shared" si="155"/>
        <v>41.625</v>
      </c>
      <c r="S1018" s="8">
        <f t="shared" si="156"/>
        <v>48.674999999999997</v>
      </c>
      <c r="T1018" s="8">
        <f t="shared" si="157"/>
        <v>47.875</v>
      </c>
      <c r="U1018" s="7">
        <f t="shared" si="158"/>
        <v>48.008333333333326</v>
      </c>
      <c r="V1018" s="7">
        <f t="shared" si="159"/>
        <v>47.974999999999994</v>
      </c>
    </row>
    <row r="1019" spans="1:22" ht="13.5" x14ac:dyDescent="0.25">
      <c r="A1019" s="3">
        <f>RSI!A1019</f>
        <v>43794</v>
      </c>
      <c r="B1019" s="2">
        <f>RSI!B1019</f>
        <v>51.488500000000002</v>
      </c>
      <c r="C1019" s="2">
        <f>RSI!I1019</f>
        <v>33.034282071237669</v>
      </c>
      <c r="D1019" s="2">
        <f>MACD!E1019</f>
        <v>0.18190216883060373</v>
      </c>
      <c r="E1019" s="2">
        <f>MACD!F1019</f>
        <v>0.50935262477049392</v>
      </c>
      <c r="F1019" s="2">
        <f>'Moving Avg'!D1019</f>
        <v>51.717660000000002</v>
      </c>
      <c r="G1019" s="2">
        <f>'Moving Avg'!F1019</f>
        <v>52.44539000000001</v>
      </c>
      <c r="H1019" s="2">
        <f>'Moving Avg'!G1019</f>
        <v>53.524707999999983</v>
      </c>
      <c r="I1019" s="2">
        <f>'Moving Avg'!H1019</f>
        <v>55.689874000000039</v>
      </c>
      <c r="J1019" s="5" t="str">
        <f>OBV!F1019</f>
        <v>BULLISH</v>
      </c>
      <c r="K1019" s="5" t="str">
        <f>OBV!G1019</f>
        <v>NEUTRAL</v>
      </c>
      <c r="L1019" s="5" t="str">
        <f>OBV!H1019</f>
        <v>BULLISH DIVERGENCE</v>
      </c>
      <c r="M1019" s="7">
        <f t="shared" si="150"/>
        <v>25</v>
      </c>
      <c r="N1019" s="7">
        <f t="shared" si="151"/>
        <v>100</v>
      </c>
      <c r="O1019" s="7">
        <f t="shared" si="152"/>
        <v>0</v>
      </c>
      <c r="P1019" s="7">
        <f t="shared" si="153"/>
        <v>66.5</v>
      </c>
      <c r="Q1019" s="8">
        <f t="shared" si="154"/>
        <v>53.725000000000001</v>
      </c>
      <c r="R1019" s="8">
        <f t="shared" si="155"/>
        <v>41.625</v>
      </c>
      <c r="S1019" s="8">
        <f t="shared" si="156"/>
        <v>48.674999999999997</v>
      </c>
      <c r="T1019" s="8">
        <f t="shared" si="157"/>
        <v>47.875</v>
      </c>
      <c r="U1019" s="7">
        <f t="shared" si="158"/>
        <v>48.008333333333326</v>
      </c>
      <c r="V1019" s="7">
        <f t="shared" si="159"/>
        <v>47.974999999999994</v>
      </c>
    </row>
    <row r="1020" spans="1:22" ht="13.5" x14ac:dyDescent="0.25">
      <c r="A1020" s="3">
        <f>RSI!A1020</f>
        <v>43795</v>
      </c>
      <c r="B1020" s="2">
        <f>RSI!B1020</f>
        <v>51.488500000000002</v>
      </c>
      <c r="C1020" s="2">
        <f>RSI!I1020</f>
        <v>33.034282071237669</v>
      </c>
      <c r="D1020" s="2">
        <f>MACD!E1020</f>
        <v>0.1802676290623495</v>
      </c>
      <c r="E1020" s="2">
        <f>MACD!F1020</f>
        <v>0.44353562562886506</v>
      </c>
      <c r="F1020" s="2">
        <f>'Moving Avg'!D1020</f>
        <v>51.645139999999991</v>
      </c>
      <c r="G1020" s="2">
        <f>'Moving Avg'!F1020</f>
        <v>52.336610000000007</v>
      </c>
      <c r="H1020" s="2">
        <f>'Moving Avg'!G1020</f>
        <v>53.481195999999983</v>
      </c>
      <c r="I1020" s="2">
        <f>'Moving Avg'!H1020</f>
        <v>55.661928000000046</v>
      </c>
      <c r="J1020" s="5" t="str">
        <f>OBV!F1020</f>
        <v>BULLISH</v>
      </c>
      <c r="K1020" s="5" t="str">
        <f>OBV!G1020</f>
        <v>NEUTRAL</v>
      </c>
      <c r="L1020" s="5" t="str">
        <f>OBV!H1020</f>
        <v>BULLISH DIVERGENCE</v>
      </c>
      <c r="M1020" s="7">
        <f t="shared" si="150"/>
        <v>25</v>
      </c>
      <c r="N1020" s="7">
        <f t="shared" si="151"/>
        <v>100</v>
      </c>
      <c r="O1020" s="7">
        <f t="shared" si="152"/>
        <v>0</v>
      </c>
      <c r="P1020" s="7">
        <f t="shared" si="153"/>
        <v>66.5</v>
      </c>
      <c r="Q1020" s="8">
        <f t="shared" si="154"/>
        <v>53.725000000000001</v>
      </c>
      <c r="R1020" s="8">
        <f t="shared" si="155"/>
        <v>41.625</v>
      </c>
      <c r="S1020" s="8">
        <f t="shared" si="156"/>
        <v>48.674999999999997</v>
      </c>
      <c r="T1020" s="8">
        <f t="shared" si="157"/>
        <v>47.875</v>
      </c>
      <c r="U1020" s="7">
        <f t="shared" si="158"/>
        <v>48.008333333333326</v>
      </c>
      <c r="V1020" s="7">
        <f t="shared" si="159"/>
        <v>47.974999999999994</v>
      </c>
    </row>
    <row r="1021" spans="1:22" ht="13.5" x14ac:dyDescent="0.25">
      <c r="A1021" s="3">
        <f>RSI!A1021</f>
        <v>43796</v>
      </c>
      <c r="B1021" s="2">
        <f>RSI!B1021</f>
        <v>51.488500000000002</v>
      </c>
      <c r="C1021" s="2">
        <f>RSI!I1021</f>
        <v>33.034282071237669</v>
      </c>
      <c r="D1021" s="2">
        <f>MACD!E1021</f>
        <v>0.18585803090702058</v>
      </c>
      <c r="E1021" s="2">
        <f>MACD!F1021</f>
        <v>0.3920001066844962</v>
      </c>
      <c r="F1021" s="2">
        <f>'Moving Avg'!D1021</f>
        <v>51.488500000000002</v>
      </c>
      <c r="G1021" s="2">
        <f>'Moving Avg'!F1021</f>
        <v>52.227830000000004</v>
      </c>
      <c r="H1021" s="2">
        <f>'Moving Avg'!G1021</f>
        <v>53.437683999999983</v>
      </c>
      <c r="I1021" s="2">
        <f>'Moving Avg'!H1021</f>
        <v>55.633982000000032</v>
      </c>
      <c r="J1021" s="5" t="str">
        <f>OBV!F1021</f>
        <v>BEARISH</v>
      </c>
      <c r="K1021" s="5" t="str">
        <f>OBV!G1021</f>
        <v>NEUTRAL</v>
      </c>
      <c r="L1021" s="5" t="str">
        <f>OBV!H1021</f>
        <v>CONFIRMED BEARISH</v>
      </c>
      <c r="M1021" s="7">
        <f t="shared" si="150"/>
        <v>25</v>
      </c>
      <c r="N1021" s="7">
        <f t="shared" si="151"/>
        <v>100</v>
      </c>
      <c r="O1021" s="7">
        <f t="shared" si="152"/>
        <v>0</v>
      </c>
      <c r="P1021" s="7">
        <f t="shared" si="153"/>
        <v>16.5</v>
      </c>
      <c r="Q1021" s="8">
        <f t="shared" si="154"/>
        <v>46.225000000000001</v>
      </c>
      <c r="R1021" s="8">
        <f t="shared" si="155"/>
        <v>29.125</v>
      </c>
      <c r="S1021" s="8">
        <f t="shared" si="156"/>
        <v>26.175000000000001</v>
      </c>
      <c r="T1021" s="8">
        <f t="shared" si="157"/>
        <v>35.375</v>
      </c>
      <c r="U1021" s="7">
        <f t="shared" si="158"/>
        <v>33.841666666666661</v>
      </c>
      <c r="V1021" s="7">
        <f t="shared" si="159"/>
        <v>34.224999999999994</v>
      </c>
    </row>
    <row r="1022" spans="1:22" ht="13.5" x14ac:dyDescent="0.25">
      <c r="A1022" s="3">
        <f>RSI!A1022</f>
        <v>43797</v>
      </c>
      <c r="B1022" s="2">
        <f>RSI!B1022</f>
        <v>52.271700000000003</v>
      </c>
      <c r="C1022" s="2">
        <f>RSI!I1022</f>
        <v>46.554344476948891</v>
      </c>
      <c r="D1022" s="2">
        <f>MACD!E1022</f>
        <v>0.13903047644449629</v>
      </c>
      <c r="E1022" s="2">
        <f>MACD!F1022</f>
        <v>0.34140618063649625</v>
      </c>
      <c r="F1022" s="2">
        <f>'Moving Avg'!D1022</f>
        <v>51.645140000000005</v>
      </c>
      <c r="G1022" s="2">
        <f>'Moving Avg'!F1022</f>
        <v>52.158210000000011</v>
      </c>
      <c r="H1022" s="2">
        <f>'Moving Avg'!G1022</f>
        <v>53.409835999999977</v>
      </c>
      <c r="I1022" s="2">
        <f>'Moving Avg'!H1022</f>
        <v>55.609952000000042</v>
      </c>
      <c r="J1022" s="5" t="str">
        <f>OBV!F1022</f>
        <v>BULLISH</v>
      </c>
      <c r="K1022" s="5" t="str">
        <f>OBV!G1022</f>
        <v>WEAK</v>
      </c>
      <c r="L1022" s="5" t="str">
        <f>OBV!H1022</f>
        <v>CONFIRMED BULLISH</v>
      </c>
      <c r="M1022" s="7">
        <f t="shared" si="150"/>
        <v>25</v>
      </c>
      <c r="N1022" s="7">
        <f t="shared" si="151"/>
        <v>100</v>
      </c>
      <c r="O1022" s="7">
        <f t="shared" si="152"/>
        <v>0</v>
      </c>
      <c r="P1022" s="7">
        <f t="shared" si="153"/>
        <v>67</v>
      </c>
      <c r="Q1022" s="8">
        <f t="shared" si="154"/>
        <v>53.8</v>
      </c>
      <c r="R1022" s="8">
        <f t="shared" si="155"/>
        <v>41.75</v>
      </c>
      <c r="S1022" s="8">
        <f t="shared" si="156"/>
        <v>48.900000000000006</v>
      </c>
      <c r="T1022" s="8">
        <f t="shared" si="157"/>
        <v>48</v>
      </c>
      <c r="U1022" s="7">
        <f t="shared" si="158"/>
        <v>48.15</v>
      </c>
      <c r="V1022" s="7">
        <f t="shared" si="159"/>
        <v>48.112499999999997</v>
      </c>
    </row>
    <row r="1023" spans="1:22" ht="13.5" x14ac:dyDescent="0.25">
      <c r="A1023" s="3">
        <f>RSI!A1023</f>
        <v>43798</v>
      </c>
      <c r="B1023" s="2">
        <f>RSI!B1023</f>
        <v>52.271700000000003</v>
      </c>
      <c r="C1023" s="2">
        <f>RSI!I1023</f>
        <v>46.554344476948891</v>
      </c>
      <c r="D1023" s="2">
        <f>MACD!E1023</f>
        <v>9.9650136322068761E-2</v>
      </c>
      <c r="E1023" s="2">
        <f>MACD!F1023</f>
        <v>0.29305497177361073</v>
      </c>
      <c r="F1023" s="2">
        <f>'Moving Avg'!D1023</f>
        <v>51.801780000000008</v>
      </c>
      <c r="G1023" s="2">
        <f>'Moving Avg'!F1023</f>
        <v>52.077715000000012</v>
      </c>
      <c r="H1023" s="2">
        <f>'Moving Avg'!G1023</f>
        <v>53.381987999999971</v>
      </c>
      <c r="I1023" s="2">
        <f>'Moving Avg'!H1023</f>
        <v>55.570049000000033</v>
      </c>
      <c r="J1023" s="5" t="str">
        <f>OBV!F1023</f>
        <v>BULLISH</v>
      </c>
      <c r="K1023" s="5" t="str">
        <f>OBV!G1023</f>
        <v>WEAK</v>
      </c>
      <c r="L1023" s="5" t="str">
        <f>OBV!H1023</f>
        <v>CONFIRMED BULLISH</v>
      </c>
      <c r="M1023" s="7">
        <f t="shared" si="150"/>
        <v>25</v>
      </c>
      <c r="N1023" s="7">
        <f t="shared" si="151"/>
        <v>100</v>
      </c>
      <c r="O1023" s="7">
        <f t="shared" si="152"/>
        <v>0</v>
      </c>
      <c r="P1023" s="7">
        <f t="shared" si="153"/>
        <v>67</v>
      </c>
      <c r="Q1023" s="8">
        <f t="shared" si="154"/>
        <v>53.8</v>
      </c>
      <c r="R1023" s="8">
        <f t="shared" si="155"/>
        <v>41.75</v>
      </c>
      <c r="S1023" s="8">
        <f t="shared" si="156"/>
        <v>48.900000000000006</v>
      </c>
      <c r="T1023" s="8">
        <f t="shared" si="157"/>
        <v>48</v>
      </c>
      <c r="U1023" s="7">
        <f t="shared" si="158"/>
        <v>48.15</v>
      </c>
      <c r="V1023" s="7">
        <f t="shared" si="159"/>
        <v>48.112499999999997</v>
      </c>
    </row>
    <row r="1024" spans="1:22" ht="13.5" x14ac:dyDescent="0.25">
      <c r="A1024" s="3">
        <f>RSI!A1024</f>
        <v>43801</v>
      </c>
      <c r="B1024" s="2">
        <f>RSI!B1024</f>
        <v>52.213700000000003</v>
      </c>
      <c r="C1024" s="2">
        <f>RSI!I1024</f>
        <v>45.760848162550879</v>
      </c>
      <c r="D1024" s="2">
        <f>MACD!E1024</f>
        <v>7.2982916723908886E-2</v>
      </c>
      <c r="E1024" s="2">
        <f>MACD!F1024</f>
        <v>0.24904056076367037</v>
      </c>
      <c r="F1024" s="2">
        <f>'Moving Avg'!D1024</f>
        <v>51.946820000000002</v>
      </c>
      <c r="G1024" s="2">
        <f>'Moving Avg'!F1024</f>
        <v>51.994320000000016</v>
      </c>
      <c r="H1024" s="2">
        <f>'Moving Avg'!G1024</f>
        <v>53.352979999999974</v>
      </c>
      <c r="I1024" s="2">
        <f>'Moving Avg'!H1024</f>
        <v>55.529888500000034</v>
      </c>
      <c r="J1024" s="5" t="str">
        <f>OBV!F1024</f>
        <v>BULLISH</v>
      </c>
      <c r="K1024" s="5" t="str">
        <f>OBV!G1024</f>
        <v>WEAK</v>
      </c>
      <c r="L1024" s="5" t="str">
        <f>OBV!H1024</f>
        <v>CONFIRMED BULLISH</v>
      </c>
      <c r="M1024" s="7">
        <f t="shared" si="150"/>
        <v>25</v>
      </c>
      <c r="N1024" s="7">
        <f t="shared" si="151"/>
        <v>100</v>
      </c>
      <c r="O1024" s="7">
        <f t="shared" si="152"/>
        <v>0</v>
      </c>
      <c r="P1024" s="7">
        <f t="shared" si="153"/>
        <v>67</v>
      </c>
      <c r="Q1024" s="8">
        <f t="shared" si="154"/>
        <v>53.8</v>
      </c>
      <c r="R1024" s="8">
        <f t="shared" si="155"/>
        <v>41.75</v>
      </c>
      <c r="S1024" s="8">
        <f t="shared" si="156"/>
        <v>48.900000000000006</v>
      </c>
      <c r="T1024" s="8">
        <f t="shared" si="157"/>
        <v>48</v>
      </c>
      <c r="U1024" s="7">
        <f t="shared" si="158"/>
        <v>48.15</v>
      </c>
      <c r="V1024" s="7">
        <f t="shared" si="159"/>
        <v>48.112499999999997</v>
      </c>
    </row>
    <row r="1025" spans="1:22" ht="13.5" x14ac:dyDescent="0.25">
      <c r="A1025" s="3">
        <f>RSI!A1025</f>
        <v>43802</v>
      </c>
      <c r="B1025" s="2">
        <f>RSI!B1025</f>
        <v>52.213700000000003</v>
      </c>
      <c r="C1025" s="2">
        <f>RSI!I1025</f>
        <v>45.760848162550879</v>
      </c>
      <c r="D1025" s="2">
        <f>MACD!E1025</f>
        <v>-1.2788641841311232E-2</v>
      </c>
      <c r="E1025" s="2">
        <f>MACD!F1025</f>
        <v>0.19667472024267407</v>
      </c>
      <c r="F1025" s="2">
        <f>'Moving Avg'!D1025</f>
        <v>52.091860000000011</v>
      </c>
      <c r="G1025" s="2">
        <f>'Moving Avg'!F1025</f>
        <v>51.991420000000019</v>
      </c>
      <c r="H1025" s="2">
        <f>'Moving Avg'!G1025</f>
        <v>53.323971999999976</v>
      </c>
      <c r="I1025" s="2">
        <f>'Moving Avg'!H1025</f>
        <v>55.503268500000033</v>
      </c>
      <c r="J1025" s="5" t="str">
        <f>OBV!F1025</f>
        <v>BULLISH</v>
      </c>
      <c r="K1025" s="5" t="str">
        <f>OBV!G1025</f>
        <v>WEAK</v>
      </c>
      <c r="L1025" s="5" t="str">
        <f>OBV!H1025</f>
        <v>CONFIRMED BULLISH</v>
      </c>
      <c r="M1025" s="7">
        <f t="shared" si="150"/>
        <v>25</v>
      </c>
      <c r="N1025" s="7">
        <f t="shared" si="151"/>
        <v>100</v>
      </c>
      <c r="O1025" s="7">
        <f t="shared" si="152"/>
        <v>0</v>
      </c>
      <c r="P1025" s="7">
        <f t="shared" si="153"/>
        <v>67</v>
      </c>
      <c r="Q1025" s="8">
        <f t="shared" si="154"/>
        <v>53.8</v>
      </c>
      <c r="R1025" s="8">
        <f t="shared" si="155"/>
        <v>41.75</v>
      </c>
      <c r="S1025" s="8">
        <f t="shared" si="156"/>
        <v>48.900000000000006</v>
      </c>
      <c r="T1025" s="8">
        <f t="shared" si="157"/>
        <v>48</v>
      </c>
      <c r="U1025" s="7">
        <f t="shared" si="158"/>
        <v>48.15</v>
      </c>
      <c r="V1025" s="7">
        <f t="shared" si="159"/>
        <v>48.112499999999997</v>
      </c>
    </row>
    <row r="1026" spans="1:22" ht="13.5" x14ac:dyDescent="0.25">
      <c r="A1026" s="3">
        <f>RSI!A1026</f>
        <v>43803</v>
      </c>
      <c r="B1026" s="2">
        <f>RSI!B1026</f>
        <v>52.213700000000003</v>
      </c>
      <c r="C1026" s="2">
        <f>RSI!I1026</f>
        <v>45.760848162550879</v>
      </c>
      <c r="D1026" s="2">
        <f>MACD!E1026</f>
        <v>-1.9267342804475618E-2</v>
      </c>
      <c r="E1026" s="2">
        <f>MACD!F1026</f>
        <v>0.15348630763324414</v>
      </c>
      <c r="F1026" s="2">
        <f>'Moving Avg'!D1026</f>
        <v>52.236900000000006</v>
      </c>
      <c r="G1026" s="2">
        <f>'Moving Avg'!F1026</f>
        <v>51.988520000000015</v>
      </c>
      <c r="H1026" s="2">
        <f>'Moving Avg'!G1026</f>
        <v>53.294963999999972</v>
      </c>
      <c r="I1026" s="2">
        <f>'Moving Avg'!H1026</f>
        <v>55.489573500000041</v>
      </c>
      <c r="J1026" s="5" t="str">
        <f>OBV!F1026</f>
        <v>BULLISH</v>
      </c>
      <c r="K1026" s="5" t="str">
        <f>OBV!G1026</f>
        <v>WEAK</v>
      </c>
      <c r="L1026" s="5" t="str">
        <f>OBV!H1026</f>
        <v>CONFIRMED BULLISH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100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67</v>
      </c>
      <c r="Q1026" s="8">
        <f t="shared" si="154"/>
        <v>53.8</v>
      </c>
      <c r="R1026" s="8">
        <f t="shared" si="155"/>
        <v>41.75</v>
      </c>
      <c r="S1026" s="8">
        <f t="shared" si="156"/>
        <v>48.900000000000006</v>
      </c>
      <c r="T1026" s="8">
        <f t="shared" si="157"/>
        <v>48</v>
      </c>
      <c r="U1026" s="7">
        <f t="shared" si="158"/>
        <v>48.15</v>
      </c>
      <c r="V1026" s="7">
        <f t="shared" si="159"/>
        <v>48.112499999999997</v>
      </c>
    </row>
    <row r="1027" spans="1:22" ht="13.5" x14ac:dyDescent="0.25">
      <c r="A1027" s="3">
        <f>RSI!A1027</f>
        <v>43804</v>
      </c>
      <c r="B1027" s="2">
        <f>RSI!B1027</f>
        <v>52.213700000000003</v>
      </c>
      <c r="C1027" s="2">
        <f>RSI!I1027</f>
        <v>45.760848162550872</v>
      </c>
      <c r="D1027" s="2">
        <f>MACD!E1027</f>
        <v>-0.14395501629066132</v>
      </c>
      <c r="E1027" s="2">
        <f>MACD!F1027</f>
        <v>9.3998042848463054E-2</v>
      </c>
      <c r="F1027" s="2">
        <f>'Moving Avg'!D1027</f>
        <v>52.225300000000004</v>
      </c>
      <c r="G1027" s="2">
        <f>'Moving Avg'!F1027</f>
        <v>51.985620000000019</v>
      </c>
      <c r="H1027" s="2">
        <f>'Moving Avg'!G1027</f>
        <v>53.265955999999967</v>
      </c>
      <c r="I1027" s="2">
        <f>'Moving Avg'!H1027</f>
        <v>55.478146000000031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  <c r="M1027" s="7">
        <f t="shared" si="160"/>
        <v>25</v>
      </c>
      <c r="N1027" s="7">
        <f t="shared" si="161"/>
        <v>100</v>
      </c>
      <c r="O1027" s="7">
        <f t="shared" si="162"/>
        <v>0</v>
      </c>
      <c r="P1027" s="7">
        <f t="shared" si="163"/>
        <v>16.5</v>
      </c>
      <c r="Q1027" s="8">
        <f t="shared" ref="Q1027:Q1090" si="164">0.35*M1027+N1027*0.35+O1027*0.15+P1027*0.15</f>
        <v>46.225000000000001</v>
      </c>
      <c r="R1027" s="8">
        <f t="shared" ref="R1027:R1090" si="165">M1027*0.2+N1027*0.2+O1027*0.35+P1027*0.25</f>
        <v>29.125</v>
      </c>
      <c r="S1027" s="8">
        <f t="shared" ref="S1027:S1090" si="166">M1027*0.15+N1027*0.15+O1027*0.25+P1027*0.45</f>
        <v>26.175000000000001</v>
      </c>
      <c r="T1027" s="8">
        <f t="shared" ref="T1027:T1090" si="167">0.25*SUM(M1027:P1027)</f>
        <v>35.375</v>
      </c>
      <c r="U1027" s="7">
        <f t="shared" ref="U1027:U1090" si="168">SUM(Q1027:S1027)/3</f>
        <v>33.841666666666661</v>
      </c>
      <c r="V1027" s="7">
        <f t="shared" ref="V1027:V1090" si="169">SUM(Q1027:T1027)/4</f>
        <v>34.224999999999994</v>
      </c>
    </row>
    <row r="1028" spans="1:22" ht="13.5" x14ac:dyDescent="0.25">
      <c r="A1028" s="3">
        <f>RSI!A1028</f>
        <v>43805</v>
      </c>
      <c r="B1028" s="2">
        <f>RSI!B1028</f>
        <v>52.213700000000003</v>
      </c>
      <c r="C1028" s="2">
        <f>RSI!I1028</f>
        <v>45.760848162550872</v>
      </c>
      <c r="D1028" s="2">
        <f>MACD!E1028</f>
        <v>-0.24826866342324649</v>
      </c>
      <c r="E1028" s="2">
        <f>MACD!F1028</f>
        <v>2.5544701594121144E-2</v>
      </c>
      <c r="F1028" s="2">
        <f>'Moving Avg'!D1028</f>
        <v>52.213700000000003</v>
      </c>
      <c r="G1028" s="2">
        <f>'Moving Avg'!F1028</f>
        <v>51.982720000000008</v>
      </c>
      <c r="H1028" s="2">
        <f>'Moving Avg'!G1028</f>
        <v>53.236947999999977</v>
      </c>
      <c r="I1028" s="2">
        <f>'Moving Avg'!H1028</f>
        <v>55.46710750000004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  <c r="M1028" s="7">
        <f t="shared" si="160"/>
        <v>25</v>
      </c>
      <c r="N1028" s="7">
        <f t="shared" si="161"/>
        <v>100</v>
      </c>
      <c r="O1028" s="7">
        <f t="shared" si="162"/>
        <v>0</v>
      </c>
      <c r="P1028" s="7">
        <f t="shared" si="163"/>
        <v>16.5</v>
      </c>
      <c r="Q1028" s="8">
        <f t="shared" si="164"/>
        <v>46.225000000000001</v>
      </c>
      <c r="R1028" s="8">
        <f t="shared" si="165"/>
        <v>29.125</v>
      </c>
      <c r="S1028" s="8">
        <f t="shared" si="166"/>
        <v>26.175000000000001</v>
      </c>
      <c r="T1028" s="8">
        <f t="shared" si="167"/>
        <v>35.375</v>
      </c>
      <c r="U1028" s="7">
        <f t="shared" si="168"/>
        <v>33.841666666666661</v>
      </c>
      <c r="V1028" s="7">
        <f t="shared" si="169"/>
        <v>34.224999999999994</v>
      </c>
    </row>
    <row r="1029" spans="1:22" ht="13.5" x14ac:dyDescent="0.25">
      <c r="A1029" s="3">
        <f>RSI!A1029</f>
        <v>43808</v>
      </c>
      <c r="B1029" s="2">
        <f>RSI!B1029</f>
        <v>52.213700000000003</v>
      </c>
      <c r="C1029" s="2">
        <f>RSI!I1029</f>
        <v>45.760848162550872</v>
      </c>
      <c r="D1029" s="2">
        <f>MACD!E1029</f>
        <v>-0.33543099478441007</v>
      </c>
      <c r="E1029" s="2">
        <f>MACD!F1029</f>
        <v>-4.6650437681585097E-2</v>
      </c>
      <c r="F1029" s="2">
        <f>'Moving Avg'!D1029</f>
        <v>52.213700000000003</v>
      </c>
      <c r="G1029" s="2">
        <f>'Moving Avg'!F1029</f>
        <v>52.037110000000006</v>
      </c>
      <c r="H1029" s="2">
        <f>'Moving Avg'!G1029</f>
        <v>53.207939999999965</v>
      </c>
      <c r="I1029" s="2">
        <f>'Moving Avg'!H1029</f>
        <v>55.456069000000042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  <c r="M1029" s="7">
        <f t="shared" si="160"/>
        <v>25</v>
      </c>
      <c r="N1029" s="7">
        <f t="shared" si="161"/>
        <v>100</v>
      </c>
      <c r="O1029" s="7">
        <f t="shared" si="162"/>
        <v>0</v>
      </c>
      <c r="P1029" s="7">
        <f t="shared" si="163"/>
        <v>33</v>
      </c>
      <c r="Q1029" s="8">
        <f t="shared" si="164"/>
        <v>48.7</v>
      </c>
      <c r="R1029" s="8">
        <f t="shared" si="165"/>
        <v>33.25</v>
      </c>
      <c r="S1029" s="8">
        <f t="shared" si="166"/>
        <v>33.6</v>
      </c>
      <c r="T1029" s="8">
        <f t="shared" si="167"/>
        <v>39.5</v>
      </c>
      <c r="U1029" s="7">
        <f t="shared" si="168"/>
        <v>38.516666666666673</v>
      </c>
      <c r="V1029" s="7">
        <f t="shared" si="169"/>
        <v>38.762500000000003</v>
      </c>
    </row>
    <row r="1030" spans="1:22" ht="13.5" x14ac:dyDescent="0.25">
      <c r="A1030" s="3">
        <f>RSI!A1030</f>
        <v>43809</v>
      </c>
      <c r="B1030" s="2">
        <f>RSI!B1030</f>
        <v>52.213700000000003</v>
      </c>
      <c r="C1030" s="2">
        <f>RSI!I1030</f>
        <v>45.760848162550865</v>
      </c>
      <c r="D1030" s="2">
        <f>MACD!E1030</f>
        <v>-0.40816238266242522</v>
      </c>
      <c r="E1030" s="2">
        <f>MACD!F1030</f>
        <v>-0.11895282667775313</v>
      </c>
      <c r="F1030" s="2">
        <f>'Moving Avg'!D1030</f>
        <v>52.213700000000003</v>
      </c>
      <c r="G1030" s="2">
        <f>'Moving Avg'!F1030</f>
        <v>52.034210000000009</v>
      </c>
      <c r="H1030" s="2">
        <f>'Moving Avg'!G1030</f>
        <v>53.164427999999958</v>
      </c>
      <c r="I1030" s="2">
        <f>'Moving Avg'!H1030</f>
        <v>55.451509000000044</v>
      </c>
      <c r="J1030" s="5" t="str">
        <f>OBV!F1030</f>
        <v>NEUTRAL</v>
      </c>
      <c r="K1030" s="5" t="str">
        <f>OBV!G1030</f>
        <v>NEUTRAL</v>
      </c>
      <c r="L1030" s="5" t="str">
        <f>OBV!H1030</f>
        <v>NEUTRAL</v>
      </c>
      <c r="M1030" s="7">
        <f t="shared" si="160"/>
        <v>25</v>
      </c>
      <c r="N1030" s="7">
        <f t="shared" si="161"/>
        <v>100</v>
      </c>
      <c r="O1030" s="7">
        <f t="shared" si="162"/>
        <v>0</v>
      </c>
      <c r="P1030" s="7">
        <f t="shared" si="163"/>
        <v>33</v>
      </c>
      <c r="Q1030" s="8">
        <f t="shared" si="164"/>
        <v>48.7</v>
      </c>
      <c r="R1030" s="8">
        <f t="shared" si="165"/>
        <v>33.25</v>
      </c>
      <c r="S1030" s="8">
        <f t="shared" si="166"/>
        <v>33.6</v>
      </c>
      <c r="T1030" s="8">
        <f t="shared" si="167"/>
        <v>39.5</v>
      </c>
      <c r="U1030" s="7">
        <f t="shared" si="168"/>
        <v>38.516666666666673</v>
      </c>
      <c r="V1030" s="7">
        <f t="shared" si="169"/>
        <v>38.762500000000003</v>
      </c>
    </row>
    <row r="1031" spans="1:22" ht="13.5" x14ac:dyDescent="0.25">
      <c r="A1031" s="3">
        <f>RSI!A1031</f>
        <v>43810</v>
      </c>
      <c r="B1031" s="2">
        <f>RSI!B1031</f>
        <v>52.213700000000003</v>
      </c>
      <c r="C1031" s="2">
        <f>RSI!I1031</f>
        <v>45.760848162550865</v>
      </c>
      <c r="D1031" s="2">
        <f>MACD!E1031</f>
        <v>-0.4687586280635756</v>
      </c>
      <c r="E1031" s="2">
        <f>MACD!F1031</f>
        <v>-0.18891398695491762</v>
      </c>
      <c r="F1031" s="2">
        <f>'Moving Avg'!D1031</f>
        <v>52.213700000000003</v>
      </c>
      <c r="G1031" s="2">
        <f>'Moving Avg'!F1031</f>
        <v>52.031310000000005</v>
      </c>
      <c r="H1031" s="2">
        <f>'Moving Avg'!G1031</f>
        <v>53.120915999999959</v>
      </c>
      <c r="I1031" s="2">
        <f>'Moving Avg'!H1031</f>
        <v>55.440470500000032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  <c r="M1031" s="7">
        <f t="shared" si="160"/>
        <v>25</v>
      </c>
      <c r="N1031" s="7">
        <f t="shared" si="161"/>
        <v>100</v>
      </c>
      <c r="O1031" s="7">
        <f t="shared" si="162"/>
        <v>0</v>
      </c>
      <c r="P1031" s="7">
        <f t="shared" si="163"/>
        <v>33</v>
      </c>
      <c r="Q1031" s="8">
        <f t="shared" si="164"/>
        <v>48.7</v>
      </c>
      <c r="R1031" s="8">
        <f t="shared" si="165"/>
        <v>33.25</v>
      </c>
      <c r="S1031" s="8">
        <f t="shared" si="166"/>
        <v>33.6</v>
      </c>
      <c r="T1031" s="8">
        <f t="shared" si="167"/>
        <v>39.5</v>
      </c>
      <c r="U1031" s="7">
        <f t="shared" si="168"/>
        <v>38.516666666666673</v>
      </c>
      <c r="V1031" s="7">
        <f t="shared" si="169"/>
        <v>38.762500000000003</v>
      </c>
    </row>
    <row r="1032" spans="1:22" ht="13.5" x14ac:dyDescent="0.25">
      <c r="A1032" s="3">
        <f>RSI!A1032</f>
        <v>43811</v>
      </c>
      <c r="B1032" s="2">
        <f>RSI!B1032</f>
        <v>52.213700000000003</v>
      </c>
      <c r="C1032" s="2">
        <f>RSI!I1032</f>
        <v>45.760848162550865</v>
      </c>
      <c r="D1032" s="2">
        <f>MACD!E1032</f>
        <v>-0.39866442000961655</v>
      </c>
      <c r="E1032" s="2">
        <f>MACD!F1032</f>
        <v>-0.23086407356585742</v>
      </c>
      <c r="F1032" s="2">
        <f>'Moving Avg'!D1032</f>
        <v>52.213700000000003</v>
      </c>
      <c r="G1032" s="2">
        <f>'Moving Avg'!F1032</f>
        <v>52.028410000000008</v>
      </c>
      <c r="H1032" s="2">
        <f>'Moving Avg'!G1032</f>
        <v>53.077403999999952</v>
      </c>
      <c r="I1032" s="2">
        <f>'Moving Avg'!H1032</f>
        <v>55.429432000000034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  <c r="M1032" s="7">
        <f t="shared" si="160"/>
        <v>25</v>
      </c>
      <c r="N1032" s="7">
        <f t="shared" si="161"/>
        <v>100</v>
      </c>
      <c r="O1032" s="7">
        <f t="shared" si="162"/>
        <v>0</v>
      </c>
      <c r="P1032" s="7">
        <f t="shared" si="163"/>
        <v>33</v>
      </c>
      <c r="Q1032" s="8">
        <f t="shared" si="164"/>
        <v>48.7</v>
      </c>
      <c r="R1032" s="8">
        <f t="shared" si="165"/>
        <v>33.25</v>
      </c>
      <c r="S1032" s="8">
        <f t="shared" si="166"/>
        <v>33.6</v>
      </c>
      <c r="T1032" s="8">
        <f t="shared" si="167"/>
        <v>39.5</v>
      </c>
      <c r="U1032" s="7">
        <f t="shared" si="168"/>
        <v>38.516666666666673</v>
      </c>
      <c r="V1032" s="7">
        <f t="shared" si="169"/>
        <v>38.762500000000003</v>
      </c>
    </row>
    <row r="1033" spans="1:22" ht="13.5" x14ac:dyDescent="0.25">
      <c r="A1033" s="3">
        <f>RSI!A1033</f>
        <v>43812</v>
      </c>
      <c r="B1033" s="2">
        <f>RSI!B1033</f>
        <v>52.213700000000003</v>
      </c>
      <c r="C1033" s="2">
        <f>RSI!I1033</f>
        <v>45.760848162550872</v>
      </c>
      <c r="D1033" s="2">
        <f>MACD!E1033</f>
        <v>-0.33854315250284372</v>
      </c>
      <c r="E1033" s="2">
        <f>MACD!F1033</f>
        <v>-0.25239988935325469</v>
      </c>
      <c r="F1033" s="2">
        <f>'Moving Avg'!D1033</f>
        <v>52.213700000000003</v>
      </c>
      <c r="G1033" s="2">
        <f>'Moving Avg'!F1033</f>
        <v>52.025870000000012</v>
      </c>
      <c r="H1033" s="2">
        <f>'Moving Avg'!G1033</f>
        <v>53.033891999999952</v>
      </c>
      <c r="I1033" s="2">
        <f>'Moving Avg'!H1033</f>
        <v>55.410230000000048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  <c r="M1033" s="7">
        <f t="shared" si="160"/>
        <v>25</v>
      </c>
      <c r="N1033" s="7">
        <f t="shared" si="161"/>
        <v>100</v>
      </c>
      <c r="O1033" s="7">
        <f t="shared" si="162"/>
        <v>0</v>
      </c>
      <c r="P1033" s="7">
        <f t="shared" si="163"/>
        <v>33</v>
      </c>
      <c r="Q1033" s="8">
        <f t="shared" si="164"/>
        <v>48.7</v>
      </c>
      <c r="R1033" s="8">
        <f t="shared" si="165"/>
        <v>33.25</v>
      </c>
      <c r="S1033" s="8">
        <f t="shared" si="166"/>
        <v>33.6</v>
      </c>
      <c r="T1033" s="8">
        <f t="shared" si="167"/>
        <v>39.5</v>
      </c>
      <c r="U1033" s="7">
        <f t="shared" si="168"/>
        <v>38.516666666666673</v>
      </c>
      <c r="V1033" s="7">
        <f t="shared" si="169"/>
        <v>38.762500000000003</v>
      </c>
    </row>
    <row r="1034" spans="1:22" ht="13.5" x14ac:dyDescent="0.25">
      <c r="A1034" s="3">
        <f>RSI!A1034</f>
        <v>43815</v>
      </c>
      <c r="B1034" s="2">
        <f>RSI!B1034</f>
        <v>52.213700000000003</v>
      </c>
      <c r="C1034" s="2">
        <f>RSI!I1034</f>
        <v>45.760848162550879</v>
      </c>
      <c r="D1034" s="2">
        <f>MACD!E1034</f>
        <v>-0.29584366197757106</v>
      </c>
      <c r="E1034" s="2">
        <f>MACD!F1034</f>
        <v>-0.26108864387811798</v>
      </c>
      <c r="F1034" s="2">
        <f>'Moving Avg'!D1034</f>
        <v>52.213700000000003</v>
      </c>
      <c r="G1034" s="2">
        <f>'Moving Avg'!F1034</f>
        <v>52.022970000000008</v>
      </c>
      <c r="H1034" s="2">
        <f>'Moving Avg'!G1034</f>
        <v>52.990379999999952</v>
      </c>
      <c r="I1034" s="2">
        <f>'Moving Avg'!H1034</f>
        <v>55.391028000000041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  <c r="M1034" s="7">
        <f t="shared" si="160"/>
        <v>25</v>
      </c>
      <c r="N1034" s="7">
        <f t="shared" si="161"/>
        <v>100</v>
      </c>
      <c r="O1034" s="7">
        <f t="shared" si="162"/>
        <v>0</v>
      </c>
      <c r="P1034" s="7">
        <f t="shared" si="163"/>
        <v>33</v>
      </c>
      <c r="Q1034" s="8">
        <f t="shared" si="164"/>
        <v>48.7</v>
      </c>
      <c r="R1034" s="8">
        <f t="shared" si="165"/>
        <v>33.25</v>
      </c>
      <c r="S1034" s="8">
        <f t="shared" si="166"/>
        <v>33.6</v>
      </c>
      <c r="T1034" s="8">
        <f t="shared" si="167"/>
        <v>39.5</v>
      </c>
      <c r="U1034" s="7">
        <f t="shared" si="168"/>
        <v>38.516666666666673</v>
      </c>
      <c r="V1034" s="7">
        <f t="shared" si="169"/>
        <v>38.762500000000003</v>
      </c>
    </row>
    <row r="1035" spans="1:22" ht="13.5" x14ac:dyDescent="0.25">
      <c r="A1035" s="3">
        <f>RSI!A1035</f>
        <v>43816</v>
      </c>
      <c r="B1035" s="2">
        <f>RSI!B1035</f>
        <v>51.488500000000002</v>
      </c>
      <c r="C1035" s="2">
        <f>RSI!I1035</f>
        <v>30.887036954229572</v>
      </c>
      <c r="D1035" s="2">
        <f>MACD!E1035</f>
        <v>-0.20529968892241612</v>
      </c>
      <c r="E1035" s="2">
        <f>MACD!F1035</f>
        <v>-0.24993085288697761</v>
      </c>
      <c r="F1035" s="2">
        <f>'Moving Avg'!D1035</f>
        <v>52.068660000000001</v>
      </c>
      <c r="G1035" s="2">
        <f>'Moving Avg'!F1035</f>
        <v>52.004840000000002</v>
      </c>
      <c r="H1035" s="2">
        <f>'Moving Avg'!G1035</f>
        <v>52.910609999999949</v>
      </c>
      <c r="I1035" s="2">
        <f>'Moving Avg'!H1035</f>
        <v>55.36820000000003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8">
        <f t="shared" si="164"/>
        <v>11.225</v>
      </c>
      <c r="R1035" s="8">
        <f t="shared" si="165"/>
        <v>9.125</v>
      </c>
      <c r="S1035" s="8">
        <f t="shared" si="166"/>
        <v>11.175000000000001</v>
      </c>
      <c r="T1035" s="8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25">
      <c r="A1036" s="3">
        <f>RSI!A1036</f>
        <v>43817</v>
      </c>
      <c r="B1036" s="2">
        <f>RSI!B1036</f>
        <v>51.488500000000002</v>
      </c>
      <c r="C1036" s="2">
        <f>RSI!I1036</f>
        <v>30.887036954229572</v>
      </c>
      <c r="D1036" s="2">
        <f>MACD!E1036</f>
        <v>-0.12375669363505892</v>
      </c>
      <c r="E1036" s="2">
        <f>MACD!F1036</f>
        <v>-0.22469602103659389</v>
      </c>
      <c r="F1036" s="2">
        <f>'Moving Avg'!D1036</f>
        <v>51.923619999999993</v>
      </c>
      <c r="G1036" s="2">
        <f>'Moving Avg'!F1036</f>
        <v>51.965680000000006</v>
      </c>
      <c r="H1036" s="2">
        <f>'Moving Avg'!G1036</f>
        <v>52.801831999999962</v>
      </c>
      <c r="I1036" s="2">
        <f>'Moving Avg'!H1036</f>
        <v>55.332771000000029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16.5</v>
      </c>
      <c r="Q1036" s="8">
        <f t="shared" si="164"/>
        <v>11.225</v>
      </c>
      <c r="R1036" s="8">
        <f t="shared" si="165"/>
        <v>9.125</v>
      </c>
      <c r="S1036" s="8">
        <f t="shared" si="166"/>
        <v>11.175000000000001</v>
      </c>
      <c r="T1036" s="8">
        <f t="shared" si="167"/>
        <v>10.375</v>
      </c>
      <c r="U1036" s="7">
        <f t="shared" si="168"/>
        <v>10.508333333333335</v>
      </c>
      <c r="V1036" s="7">
        <f t="shared" si="169"/>
        <v>10.475000000000001</v>
      </c>
    </row>
    <row r="1037" spans="1:22" ht="13.5" x14ac:dyDescent="0.25">
      <c r="A1037" s="3">
        <f>RSI!A1037</f>
        <v>43818</v>
      </c>
      <c r="B1037" s="2">
        <f>RSI!B1037</f>
        <v>51.488500000000002</v>
      </c>
      <c r="C1037" s="2">
        <f>RSI!I1037</f>
        <v>30.887036954229572</v>
      </c>
      <c r="D1037" s="2">
        <f>MACD!E1037</f>
        <v>-5.0195011359953412E-2</v>
      </c>
      <c r="E1037" s="2">
        <f>MACD!F1037</f>
        <v>-0.18979581910126581</v>
      </c>
      <c r="F1037" s="2">
        <f>'Moving Avg'!D1037</f>
        <v>51.778579999999998</v>
      </c>
      <c r="G1037" s="2">
        <f>'Moving Avg'!F1037</f>
        <v>51.965680000000006</v>
      </c>
      <c r="H1037" s="2">
        <f>'Moving Avg'!G1037</f>
        <v>52.74381599999996</v>
      </c>
      <c r="I1037" s="2">
        <f>'Moving Avg'!H1037</f>
        <v>55.31049400000002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16.5</v>
      </c>
      <c r="Q1037" s="8">
        <f t="shared" si="164"/>
        <v>11.225</v>
      </c>
      <c r="R1037" s="8">
        <f t="shared" si="165"/>
        <v>9.125</v>
      </c>
      <c r="S1037" s="8">
        <f t="shared" si="166"/>
        <v>11.175000000000001</v>
      </c>
      <c r="T1037" s="8">
        <f t="shared" si="167"/>
        <v>10.375</v>
      </c>
      <c r="U1037" s="7">
        <f t="shared" si="168"/>
        <v>10.508333333333335</v>
      </c>
      <c r="V1037" s="7">
        <f t="shared" si="169"/>
        <v>10.475000000000001</v>
      </c>
    </row>
    <row r="1038" spans="1:22" ht="13.5" x14ac:dyDescent="0.25">
      <c r="A1038" s="3">
        <f>RSI!A1038</f>
        <v>43819</v>
      </c>
      <c r="B1038" s="2">
        <f>RSI!B1038</f>
        <v>51.488500000000002</v>
      </c>
      <c r="C1038" s="2">
        <f>RSI!I1038</f>
        <v>30.887036954229572</v>
      </c>
      <c r="D1038" s="2">
        <f>MACD!E1038</f>
        <v>1.6275195680194088E-2</v>
      </c>
      <c r="E1038" s="2">
        <f>MACD!F1038</f>
        <v>-0.14858161614497384</v>
      </c>
      <c r="F1038" s="2">
        <f>'Moving Avg'!D1038</f>
        <v>51.633539999999996</v>
      </c>
      <c r="G1038" s="2">
        <f>'Moving Avg'!F1038</f>
        <v>51.96568000000002</v>
      </c>
      <c r="H1038" s="2">
        <f>'Moving Avg'!G1038</f>
        <v>52.685799999999965</v>
      </c>
      <c r="I1038" s="2">
        <f>'Moving Avg'!H1038</f>
        <v>55.288217000000003</v>
      </c>
      <c r="J1038" s="5" t="str">
        <f>OBV!F1038</f>
        <v>BEARISH</v>
      </c>
      <c r="K1038" s="5" t="str">
        <f>OBV!G1038</f>
        <v>NEUTRAL</v>
      </c>
      <c r="L1038" s="5" t="str">
        <f>OBV!H1038</f>
        <v>CONFIRMED BEARISH</v>
      </c>
      <c r="M1038" s="7">
        <f t="shared" si="160"/>
        <v>25</v>
      </c>
      <c r="N1038" s="7">
        <f t="shared" si="161"/>
        <v>0</v>
      </c>
      <c r="O1038" s="7">
        <f t="shared" si="162"/>
        <v>0</v>
      </c>
      <c r="P1038" s="7">
        <f t="shared" si="163"/>
        <v>16.5</v>
      </c>
      <c r="Q1038" s="8">
        <f t="shared" si="164"/>
        <v>11.225</v>
      </c>
      <c r="R1038" s="8">
        <f t="shared" si="165"/>
        <v>9.125</v>
      </c>
      <c r="S1038" s="8">
        <f t="shared" si="166"/>
        <v>11.175000000000001</v>
      </c>
      <c r="T1038" s="8">
        <f t="shared" si="167"/>
        <v>10.375</v>
      </c>
      <c r="U1038" s="7">
        <f t="shared" si="168"/>
        <v>10.508333333333335</v>
      </c>
      <c r="V1038" s="7">
        <f t="shared" si="169"/>
        <v>10.475000000000001</v>
      </c>
    </row>
    <row r="1039" spans="1:22" ht="13.5" x14ac:dyDescent="0.25">
      <c r="A1039" s="3">
        <f>RSI!A1039</f>
        <v>43822</v>
      </c>
      <c r="B1039" s="2">
        <f>RSI!B1039</f>
        <v>51.488500000000002</v>
      </c>
      <c r="C1039" s="2">
        <f>RSI!I1039</f>
        <v>30.887036954229572</v>
      </c>
      <c r="D1039" s="2">
        <f>MACD!E1039</f>
        <v>7.6431908367709411E-2</v>
      </c>
      <c r="E1039" s="2">
        <f>MACD!F1039</f>
        <v>-0.1035789112424372</v>
      </c>
      <c r="F1039" s="2">
        <f>'Moving Avg'!D1039</f>
        <v>51.488500000000002</v>
      </c>
      <c r="G1039" s="2">
        <f>'Moving Avg'!F1039</f>
        <v>51.96568000000002</v>
      </c>
      <c r="H1039" s="2">
        <f>'Moving Avg'!G1039</f>
        <v>52.627783999999963</v>
      </c>
      <c r="I1039" s="2">
        <f>'Moving Avg'!H1039</f>
        <v>55.265939999999993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  <c r="M1039" s="7">
        <f t="shared" si="160"/>
        <v>25</v>
      </c>
      <c r="N1039" s="7">
        <f t="shared" si="161"/>
        <v>0</v>
      </c>
      <c r="O1039" s="7">
        <f t="shared" si="162"/>
        <v>0</v>
      </c>
      <c r="P1039" s="7">
        <f t="shared" si="163"/>
        <v>16.5</v>
      </c>
      <c r="Q1039" s="8">
        <f t="shared" si="164"/>
        <v>11.225</v>
      </c>
      <c r="R1039" s="8">
        <f t="shared" si="165"/>
        <v>9.125</v>
      </c>
      <c r="S1039" s="8">
        <f t="shared" si="166"/>
        <v>11.175000000000001</v>
      </c>
      <c r="T1039" s="8">
        <f t="shared" si="167"/>
        <v>10.375</v>
      </c>
      <c r="U1039" s="7">
        <f t="shared" si="168"/>
        <v>10.508333333333335</v>
      </c>
      <c r="V1039" s="7">
        <f t="shared" si="169"/>
        <v>10.475000000000001</v>
      </c>
    </row>
    <row r="1040" spans="1:22" ht="13.5" x14ac:dyDescent="0.25">
      <c r="A1040" s="3">
        <f>RSI!A1040</f>
        <v>43823</v>
      </c>
      <c r="B1040" s="2">
        <f>RSI!B1040</f>
        <v>50.763300000000001</v>
      </c>
      <c r="C1040" s="2">
        <f>RSI!I1040</f>
        <v>20.999926422562226</v>
      </c>
      <c r="D1040" s="2">
        <f>MACD!E1040</f>
        <v>0.1846751230560244</v>
      </c>
      <c r="E1040" s="2">
        <f>MACD!F1040</f>
        <v>-4.5928104382744882E-2</v>
      </c>
      <c r="F1040" s="2">
        <f>'Moving Avg'!D1040</f>
        <v>51.343460000000007</v>
      </c>
      <c r="G1040" s="2">
        <f>'Moving Avg'!F1040</f>
        <v>51.929420000000015</v>
      </c>
      <c r="H1040" s="2">
        <f>'Moving Avg'!G1040</f>
        <v>52.555263999999973</v>
      </c>
      <c r="I1040" s="2">
        <f>'Moving Avg'!H1040</f>
        <v>55.240198499999998</v>
      </c>
      <c r="J1040" s="5" t="str">
        <f>OBV!F1040</f>
        <v>BEARISH</v>
      </c>
      <c r="K1040" s="5" t="str">
        <f>OBV!G1040</f>
        <v>STRONG</v>
      </c>
      <c r="L1040" s="5" t="str">
        <f>OBV!H1040</f>
        <v>CONFIRMED BEARISH</v>
      </c>
      <c r="M1040" s="7">
        <f t="shared" si="160"/>
        <v>50</v>
      </c>
      <c r="N1040" s="7">
        <f t="shared" si="161"/>
        <v>0</v>
      </c>
      <c r="O1040" s="7">
        <f t="shared" si="162"/>
        <v>0</v>
      </c>
      <c r="P1040" s="7">
        <f t="shared" si="163"/>
        <v>33</v>
      </c>
      <c r="Q1040" s="8">
        <f t="shared" si="164"/>
        <v>22.45</v>
      </c>
      <c r="R1040" s="8">
        <f t="shared" si="165"/>
        <v>18.25</v>
      </c>
      <c r="S1040" s="8">
        <f t="shared" si="166"/>
        <v>22.35</v>
      </c>
      <c r="T1040" s="8">
        <f t="shared" si="167"/>
        <v>20.75</v>
      </c>
      <c r="U1040" s="7">
        <f t="shared" si="168"/>
        <v>21.016666666666669</v>
      </c>
      <c r="V1040" s="7">
        <f t="shared" si="169"/>
        <v>20.950000000000003</v>
      </c>
    </row>
    <row r="1041" spans="1:22" ht="13.5" x14ac:dyDescent="0.25">
      <c r="A1041" s="3">
        <f>RSI!A1041</f>
        <v>43824</v>
      </c>
      <c r="B1041" s="2">
        <f>RSI!B1041</f>
        <v>50.763300000000001</v>
      </c>
      <c r="C1041" s="2">
        <f>RSI!I1041</f>
        <v>20.999926422562226</v>
      </c>
      <c r="D1041" s="2">
        <f>MACD!E1041</f>
        <v>0.28390527561175816</v>
      </c>
      <c r="E1041" s="2">
        <f>MACD!F1041</f>
        <v>2.0038571616155729E-2</v>
      </c>
      <c r="F1041" s="2">
        <f>'Moving Avg'!D1041</f>
        <v>51.198420000000013</v>
      </c>
      <c r="G1041" s="2">
        <f>'Moving Avg'!F1041</f>
        <v>51.893160000000009</v>
      </c>
      <c r="H1041" s="2">
        <f>'Moving Avg'!G1041</f>
        <v>52.482743999999975</v>
      </c>
      <c r="I1041" s="2">
        <f>'Moving Avg'!H1041</f>
        <v>55.214456999999982</v>
      </c>
      <c r="J1041" s="5" t="str">
        <f>OBV!F1041</f>
        <v>BEARISH</v>
      </c>
      <c r="K1041" s="5" t="str">
        <f>OBV!G1041</f>
        <v>STRONG</v>
      </c>
      <c r="L1041" s="5" t="str">
        <f>OBV!H1041</f>
        <v>CONFIRMED BEARISH</v>
      </c>
      <c r="M1041" s="7">
        <f t="shared" si="160"/>
        <v>50</v>
      </c>
      <c r="N1041" s="7">
        <f t="shared" si="161"/>
        <v>0</v>
      </c>
      <c r="O1041" s="7">
        <f t="shared" si="162"/>
        <v>0</v>
      </c>
      <c r="P1041" s="7">
        <f t="shared" si="163"/>
        <v>33</v>
      </c>
      <c r="Q1041" s="8">
        <f t="shared" si="164"/>
        <v>22.45</v>
      </c>
      <c r="R1041" s="8">
        <f t="shared" si="165"/>
        <v>18.25</v>
      </c>
      <c r="S1041" s="8">
        <f t="shared" si="166"/>
        <v>22.35</v>
      </c>
      <c r="T1041" s="8">
        <f t="shared" si="167"/>
        <v>20.75</v>
      </c>
      <c r="U1041" s="7">
        <f t="shared" si="168"/>
        <v>21.016666666666669</v>
      </c>
      <c r="V1041" s="7">
        <f t="shared" si="169"/>
        <v>20.950000000000003</v>
      </c>
    </row>
    <row r="1042" spans="1:22" ht="13.5" x14ac:dyDescent="0.25">
      <c r="A1042" s="3">
        <f>RSI!A1042</f>
        <v>43825</v>
      </c>
      <c r="B1042" s="2">
        <f>RSI!B1042</f>
        <v>50.763300000000001</v>
      </c>
      <c r="C1042" s="2">
        <f>RSI!I1042</f>
        <v>20.999926422562226</v>
      </c>
      <c r="D1042" s="2">
        <f>MACD!E1042</f>
        <v>0.37494308430229495</v>
      </c>
      <c r="E1042" s="2">
        <f>MACD!F1042</f>
        <v>9.1019474153383573E-2</v>
      </c>
      <c r="F1042" s="2">
        <f>'Moving Avg'!D1042</f>
        <v>51.053380000000004</v>
      </c>
      <c r="G1042" s="2">
        <f>'Moving Avg'!F1042</f>
        <v>51.817740000000015</v>
      </c>
      <c r="H1042" s="2">
        <f>'Moving Avg'!G1042</f>
        <v>52.410223999999978</v>
      </c>
      <c r="I1042" s="2">
        <f>'Moving Avg'!H1042</f>
        <v>55.188715499999986</v>
      </c>
      <c r="J1042" s="5" t="str">
        <f>OBV!F1042</f>
        <v>BEARISH</v>
      </c>
      <c r="K1042" s="5" t="str">
        <f>OBV!G1042</f>
        <v>STRONG</v>
      </c>
      <c r="L1042" s="5" t="str">
        <f>OBV!H1042</f>
        <v>CONFIRMED BEARISH</v>
      </c>
      <c r="M1042" s="7">
        <f t="shared" si="160"/>
        <v>50</v>
      </c>
      <c r="N1042" s="7">
        <f t="shared" si="161"/>
        <v>0</v>
      </c>
      <c r="O1042" s="7">
        <f t="shared" si="162"/>
        <v>0</v>
      </c>
      <c r="P1042" s="7">
        <f t="shared" si="163"/>
        <v>33</v>
      </c>
      <c r="Q1042" s="8">
        <f t="shared" si="164"/>
        <v>22.45</v>
      </c>
      <c r="R1042" s="8">
        <f t="shared" si="165"/>
        <v>18.25</v>
      </c>
      <c r="S1042" s="8">
        <f t="shared" si="166"/>
        <v>22.35</v>
      </c>
      <c r="T1042" s="8">
        <f t="shared" si="167"/>
        <v>20.75</v>
      </c>
      <c r="U1042" s="7">
        <f t="shared" si="168"/>
        <v>21.016666666666669</v>
      </c>
      <c r="V1042" s="7">
        <f t="shared" si="169"/>
        <v>20.950000000000003</v>
      </c>
    </row>
    <row r="1043" spans="1:22" ht="13.5" x14ac:dyDescent="0.25">
      <c r="A1043" s="3">
        <f>RSI!A1043</f>
        <v>43826</v>
      </c>
      <c r="B1043" s="2">
        <f>RSI!B1043</f>
        <v>50.763300000000001</v>
      </c>
      <c r="C1043" s="2">
        <f>RSI!I1043</f>
        <v>20.999926422562226</v>
      </c>
      <c r="D1043" s="2">
        <f>MACD!E1043</f>
        <v>0.45852492205924023</v>
      </c>
      <c r="E1043" s="2">
        <f>MACD!F1043</f>
        <v>0.16452056373455493</v>
      </c>
      <c r="F1043" s="2">
        <f>'Moving Avg'!D1043</f>
        <v>50.90834000000001</v>
      </c>
      <c r="G1043" s="2">
        <f>'Moving Avg'!F1043</f>
        <v>51.742320000000007</v>
      </c>
      <c r="H1043" s="2">
        <f>'Moving Avg'!G1043</f>
        <v>52.337703999999995</v>
      </c>
      <c r="I1043" s="2">
        <f>'Moving Avg'!H1043</f>
        <v>55.170359999999981</v>
      </c>
      <c r="J1043" s="5" t="str">
        <f>OBV!F1043</f>
        <v>BEARISH</v>
      </c>
      <c r="K1043" s="5" t="str">
        <f>OBV!G1043</f>
        <v>STRONG</v>
      </c>
      <c r="L1043" s="5" t="str">
        <f>OBV!H1043</f>
        <v>CONFIRMED BEARISH</v>
      </c>
      <c r="M1043" s="7">
        <f t="shared" si="160"/>
        <v>50</v>
      </c>
      <c r="N1043" s="7">
        <f t="shared" si="161"/>
        <v>0</v>
      </c>
      <c r="O1043" s="7">
        <f t="shared" si="162"/>
        <v>0</v>
      </c>
      <c r="P1043" s="7">
        <f t="shared" si="163"/>
        <v>33</v>
      </c>
      <c r="Q1043" s="8">
        <f t="shared" si="164"/>
        <v>22.45</v>
      </c>
      <c r="R1043" s="8">
        <f t="shared" si="165"/>
        <v>18.25</v>
      </c>
      <c r="S1043" s="8">
        <f t="shared" si="166"/>
        <v>22.35</v>
      </c>
      <c r="T1043" s="8">
        <f t="shared" si="167"/>
        <v>20.75</v>
      </c>
      <c r="U1043" s="7">
        <f t="shared" si="168"/>
        <v>21.016666666666669</v>
      </c>
      <c r="V1043" s="7">
        <f t="shared" si="169"/>
        <v>20.950000000000003</v>
      </c>
    </row>
    <row r="1044" spans="1:22" ht="13.5" x14ac:dyDescent="0.25">
      <c r="A1044" s="3">
        <f>RSI!A1044</f>
        <v>43829</v>
      </c>
      <c r="B1044" s="2">
        <f>RSI!B1044</f>
        <v>50.763300000000001</v>
      </c>
      <c r="C1044" s="2">
        <f>RSI!I1044</f>
        <v>20.999926422562226</v>
      </c>
      <c r="D1044" s="2">
        <f>MACD!E1044</f>
        <v>0.53531268757183881</v>
      </c>
      <c r="E1044" s="2">
        <f>MACD!F1044</f>
        <v>0.23867898850201169</v>
      </c>
      <c r="F1044" s="2">
        <f>'Moving Avg'!D1044</f>
        <v>50.763300000000001</v>
      </c>
      <c r="G1044" s="2">
        <f>'Moving Avg'!F1044</f>
        <v>51.669800000000009</v>
      </c>
      <c r="H1044" s="2">
        <f>'Moving Avg'!G1044</f>
        <v>52.265183999999991</v>
      </c>
      <c r="I1044" s="2">
        <f>'Moving Avg'!H1044</f>
        <v>55.152069499999989</v>
      </c>
      <c r="J1044" s="5" t="str">
        <f>OBV!F1044</f>
        <v>BEARISH</v>
      </c>
      <c r="K1044" s="5" t="str">
        <f>OBV!G1044</f>
        <v>STRONG</v>
      </c>
      <c r="L1044" s="5" t="str">
        <f>OBV!H1044</f>
        <v>CONFIRMED BEARISH</v>
      </c>
      <c r="M1044" s="7">
        <f t="shared" si="160"/>
        <v>50</v>
      </c>
      <c r="N1044" s="7">
        <f t="shared" si="161"/>
        <v>0</v>
      </c>
      <c r="O1044" s="7">
        <f t="shared" si="162"/>
        <v>0</v>
      </c>
      <c r="P1044" s="7">
        <f t="shared" si="163"/>
        <v>33</v>
      </c>
      <c r="Q1044" s="8">
        <f t="shared" si="164"/>
        <v>22.45</v>
      </c>
      <c r="R1044" s="8">
        <f t="shared" si="165"/>
        <v>18.25</v>
      </c>
      <c r="S1044" s="8">
        <f t="shared" si="166"/>
        <v>22.35</v>
      </c>
      <c r="T1044" s="8">
        <f t="shared" si="167"/>
        <v>20.75</v>
      </c>
      <c r="U1044" s="7">
        <f t="shared" si="168"/>
        <v>21.016666666666669</v>
      </c>
      <c r="V1044" s="7">
        <f t="shared" si="169"/>
        <v>20.950000000000003</v>
      </c>
    </row>
    <row r="1045" spans="1:22" ht="13.5" x14ac:dyDescent="0.25">
      <c r="A1045" s="3">
        <f>RSI!A1045</f>
        <v>43830</v>
      </c>
      <c r="B1045" s="2">
        <f>RSI!B1045</f>
        <v>50.763300000000001</v>
      </c>
      <c r="C1045" s="2">
        <f>RSI!I1045</f>
        <v>20.999926422562226</v>
      </c>
      <c r="D1045" s="2">
        <f>MACD!E1045</f>
        <v>0.49433315698973246</v>
      </c>
      <c r="E1045" s="2">
        <f>MACD!F1045</f>
        <v>0.28980982219955587</v>
      </c>
      <c r="F1045" s="2">
        <f>'Moving Avg'!D1045</f>
        <v>50.763300000000001</v>
      </c>
      <c r="G1045" s="2">
        <f>'Moving Avg'!F1045</f>
        <v>51.597279999999998</v>
      </c>
      <c r="H1045" s="2">
        <f>'Moving Avg'!G1045</f>
        <v>52.192664000000008</v>
      </c>
      <c r="I1045" s="2">
        <f>'Moving Avg'!H1045</f>
        <v>55.133778999999997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  <c r="M1045" s="7">
        <f t="shared" si="160"/>
        <v>50</v>
      </c>
      <c r="N1045" s="7">
        <f t="shared" si="161"/>
        <v>0</v>
      </c>
      <c r="O1045" s="7">
        <f t="shared" si="162"/>
        <v>0</v>
      </c>
      <c r="P1045" s="7">
        <f t="shared" si="163"/>
        <v>33</v>
      </c>
      <c r="Q1045" s="8">
        <f t="shared" si="164"/>
        <v>22.45</v>
      </c>
      <c r="R1045" s="8">
        <f t="shared" si="165"/>
        <v>18.25</v>
      </c>
      <c r="S1045" s="8">
        <f t="shared" si="166"/>
        <v>22.35</v>
      </c>
      <c r="T1045" s="8">
        <f t="shared" si="167"/>
        <v>20.75</v>
      </c>
      <c r="U1045" s="7">
        <f t="shared" si="168"/>
        <v>21.016666666666669</v>
      </c>
      <c r="V1045" s="7">
        <f t="shared" si="169"/>
        <v>20.950000000000003</v>
      </c>
    </row>
    <row r="1046" spans="1:22" ht="13.5" x14ac:dyDescent="0.25">
      <c r="A1046" s="3">
        <f>RSI!A1046</f>
        <v>43832</v>
      </c>
      <c r="B1046" s="2">
        <f>RSI!B1046</f>
        <v>50.763300000000001</v>
      </c>
      <c r="C1046" s="2">
        <f>RSI!I1046</f>
        <v>20.999926422562226</v>
      </c>
      <c r="D1046" s="2">
        <f>MACD!E1046</f>
        <v>0.46485764833434473</v>
      </c>
      <c r="E1046" s="2">
        <f>MACD!F1046</f>
        <v>0.32481938742651362</v>
      </c>
      <c r="F1046" s="2">
        <f>'Moving Avg'!D1046</f>
        <v>50.763300000000001</v>
      </c>
      <c r="G1046" s="2">
        <f>'Moving Avg'!F1046</f>
        <v>51.524760000000001</v>
      </c>
      <c r="H1046" s="2">
        <f>'Moving Avg'!G1046</f>
        <v>52.120144000000003</v>
      </c>
      <c r="I1046" s="2">
        <f>'Moving Avg'!H1046</f>
        <v>55.120023499999981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  <c r="M1046" s="7">
        <f t="shared" si="160"/>
        <v>50</v>
      </c>
      <c r="N1046" s="7">
        <f t="shared" si="161"/>
        <v>0</v>
      </c>
      <c r="O1046" s="7">
        <f t="shared" si="162"/>
        <v>0</v>
      </c>
      <c r="P1046" s="7">
        <f t="shared" si="163"/>
        <v>33</v>
      </c>
      <c r="Q1046" s="8">
        <f t="shared" si="164"/>
        <v>22.45</v>
      </c>
      <c r="R1046" s="8">
        <f t="shared" si="165"/>
        <v>18.25</v>
      </c>
      <c r="S1046" s="8">
        <f t="shared" si="166"/>
        <v>22.35</v>
      </c>
      <c r="T1046" s="8">
        <f t="shared" si="167"/>
        <v>20.75</v>
      </c>
      <c r="U1046" s="7">
        <f t="shared" si="168"/>
        <v>21.016666666666669</v>
      </c>
      <c r="V1046" s="7">
        <f t="shared" si="169"/>
        <v>20.950000000000003</v>
      </c>
    </row>
    <row r="1047" spans="1:22" ht="13.5" x14ac:dyDescent="0.25">
      <c r="A1047" s="3">
        <f>RSI!A1047</f>
        <v>43833</v>
      </c>
      <c r="B1047" s="2">
        <f>RSI!B1047</f>
        <v>50.770600000000002</v>
      </c>
      <c r="C1047" s="2">
        <f>RSI!I1047</f>
        <v>21.425264162950967</v>
      </c>
      <c r="D1047" s="2">
        <f>MACD!E1047</f>
        <v>0.44419042476292248</v>
      </c>
      <c r="E1047" s="2">
        <f>MACD!F1047</f>
        <v>0.34869359489379542</v>
      </c>
      <c r="F1047" s="2">
        <f>'Moving Avg'!D1047</f>
        <v>50.764760000000003</v>
      </c>
      <c r="G1047" s="2">
        <f>'Moving Avg'!F1047</f>
        <v>51.452604999999991</v>
      </c>
      <c r="H1047" s="2">
        <f>'Moving Avg'!G1047</f>
        <v>52.04777</v>
      </c>
      <c r="I1047" s="2">
        <f>'Moving Avg'!H1047</f>
        <v>55.106304499999979</v>
      </c>
      <c r="J1047" s="5" t="str">
        <f>OBV!F1047</f>
        <v>BULLISH</v>
      </c>
      <c r="K1047" s="5" t="str">
        <f>OBV!G1047</f>
        <v>NEUTRAL</v>
      </c>
      <c r="L1047" s="5" t="str">
        <f>OBV!H1047</f>
        <v>CONFIRMED BULLISH</v>
      </c>
      <c r="M1047" s="7">
        <f t="shared" si="160"/>
        <v>50</v>
      </c>
      <c r="N1047" s="7">
        <f t="shared" si="161"/>
        <v>0</v>
      </c>
      <c r="O1047" s="7">
        <f t="shared" si="162"/>
        <v>0</v>
      </c>
      <c r="P1047" s="7">
        <f t="shared" si="163"/>
        <v>83.5</v>
      </c>
      <c r="Q1047" s="8">
        <f t="shared" si="164"/>
        <v>30.024999999999999</v>
      </c>
      <c r="R1047" s="8">
        <f t="shared" si="165"/>
        <v>30.875</v>
      </c>
      <c r="S1047" s="8">
        <f t="shared" si="166"/>
        <v>45.075000000000003</v>
      </c>
      <c r="T1047" s="8">
        <f t="shared" si="167"/>
        <v>33.375</v>
      </c>
      <c r="U1047" s="7">
        <f t="shared" si="168"/>
        <v>35.324999999999996</v>
      </c>
      <c r="V1047" s="7">
        <f t="shared" si="169"/>
        <v>34.837499999999999</v>
      </c>
    </row>
    <row r="1048" spans="1:22" ht="13.5" x14ac:dyDescent="0.25">
      <c r="A1048" s="3">
        <f>RSI!A1048</f>
        <v>43836</v>
      </c>
      <c r="B1048" s="2">
        <f>RSI!B1048</f>
        <v>50.770600000000002</v>
      </c>
      <c r="C1048" s="2">
        <f>RSI!I1048</f>
        <v>21.425264162950967</v>
      </c>
      <c r="D1048" s="2">
        <f>MACD!E1048</f>
        <v>0.43111735302163368</v>
      </c>
      <c r="E1048" s="2">
        <f>MACD!F1048</f>
        <v>0.3651783465193631</v>
      </c>
      <c r="F1048" s="2">
        <f>'Moving Avg'!D1048</f>
        <v>50.766219999999997</v>
      </c>
      <c r="G1048" s="2">
        <f>'Moving Avg'!F1048</f>
        <v>51.380449999999996</v>
      </c>
      <c r="H1048" s="2">
        <f>'Moving Avg'!G1048</f>
        <v>51.975396000000003</v>
      </c>
      <c r="I1048" s="2">
        <f>'Moving Avg'!H1048</f>
        <v>55.088050499999966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  <c r="M1048" s="7">
        <f t="shared" si="160"/>
        <v>50</v>
      </c>
      <c r="N1048" s="7">
        <f t="shared" si="161"/>
        <v>0</v>
      </c>
      <c r="O1048" s="7">
        <f t="shared" si="162"/>
        <v>0</v>
      </c>
      <c r="P1048" s="7">
        <f t="shared" si="163"/>
        <v>83.5</v>
      </c>
      <c r="Q1048" s="8">
        <f t="shared" si="164"/>
        <v>30.024999999999999</v>
      </c>
      <c r="R1048" s="8">
        <f t="shared" si="165"/>
        <v>30.875</v>
      </c>
      <c r="S1048" s="8">
        <f t="shared" si="166"/>
        <v>45.075000000000003</v>
      </c>
      <c r="T1048" s="8">
        <f t="shared" si="167"/>
        <v>33.375</v>
      </c>
      <c r="U1048" s="7">
        <f t="shared" si="168"/>
        <v>35.324999999999996</v>
      </c>
      <c r="V1048" s="7">
        <f t="shared" si="169"/>
        <v>34.837499999999999</v>
      </c>
    </row>
    <row r="1049" spans="1:22" ht="13.5" x14ac:dyDescent="0.25">
      <c r="A1049" s="3">
        <f>RSI!A1049</f>
        <v>43837</v>
      </c>
      <c r="B1049" s="2">
        <f>RSI!B1049</f>
        <v>50.770600000000002</v>
      </c>
      <c r="C1049" s="2">
        <f>RSI!I1049</f>
        <v>21.425264162950967</v>
      </c>
      <c r="D1049" s="2">
        <f>MACD!E1049</f>
        <v>0.42414309620983914</v>
      </c>
      <c r="E1049" s="2">
        <f>MACD!F1049</f>
        <v>0.3769712964574583</v>
      </c>
      <c r="F1049" s="2">
        <f>'Moving Avg'!D1049</f>
        <v>50.767679999999999</v>
      </c>
      <c r="G1049" s="2">
        <f>'Moving Avg'!F1049</f>
        <v>51.308294999999987</v>
      </c>
      <c r="H1049" s="2">
        <f>'Moving Avg'!G1049</f>
        <v>51.917525999999995</v>
      </c>
      <c r="I1049" s="2">
        <f>'Moving Avg'!H1049</f>
        <v>55.07011999999996</v>
      </c>
      <c r="J1049" s="5" t="str">
        <f>OBV!F1049</f>
        <v>BULLISH</v>
      </c>
      <c r="K1049" s="5" t="str">
        <f>OBV!G1049</f>
        <v>NEUTRAL</v>
      </c>
      <c r="L1049" s="5" t="str">
        <f>OBV!H1049</f>
        <v>CONFIRMED BULLISH</v>
      </c>
      <c r="M1049" s="7">
        <f t="shared" si="160"/>
        <v>50</v>
      </c>
      <c r="N1049" s="7">
        <f t="shared" si="161"/>
        <v>0</v>
      </c>
      <c r="O1049" s="7">
        <f t="shared" si="162"/>
        <v>0</v>
      </c>
      <c r="P1049" s="7">
        <f t="shared" si="163"/>
        <v>83.5</v>
      </c>
      <c r="Q1049" s="8">
        <f t="shared" si="164"/>
        <v>30.024999999999999</v>
      </c>
      <c r="R1049" s="8">
        <f t="shared" si="165"/>
        <v>30.875</v>
      </c>
      <c r="S1049" s="8">
        <f t="shared" si="166"/>
        <v>45.075000000000003</v>
      </c>
      <c r="T1049" s="8">
        <f t="shared" si="167"/>
        <v>33.375</v>
      </c>
      <c r="U1049" s="7">
        <f t="shared" si="168"/>
        <v>35.324999999999996</v>
      </c>
      <c r="V1049" s="7">
        <f t="shared" si="169"/>
        <v>34.837499999999999</v>
      </c>
    </row>
    <row r="1050" spans="1:22" ht="13.5" x14ac:dyDescent="0.25">
      <c r="A1050" s="3">
        <f>RSI!A1050</f>
        <v>43838</v>
      </c>
      <c r="B1050" s="2">
        <f>RSI!B1050</f>
        <v>50.763300000000001</v>
      </c>
      <c r="C1050" s="2">
        <f>RSI!I1050</f>
        <v>21.28215217381441</v>
      </c>
      <c r="D1050" s="2">
        <f>MACD!E1050</f>
        <v>0.31099810188482024</v>
      </c>
      <c r="E1050" s="2">
        <f>MACD!F1050</f>
        <v>0.36377665754293076</v>
      </c>
      <c r="F1050" s="2">
        <f>'Moving Avg'!D1050</f>
        <v>50.767680000000006</v>
      </c>
      <c r="G1050" s="2">
        <f>'Moving Avg'!F1050</f>
        <v>51.23577499999999</v>
      </c>
      <c r="H1050" s="2">
        <f>'Moving Avg'!G1050</f>
        <v>51.85951</v>
      </c>
      <c r="I1050" s="2">
        <f>'Moving Avg'!H1050</f>
        <v>55.052152999999961</v>
      </c>
      <c r="J1050" s="5" t="str">
        <f>OBV!F1050</f>
        <v>BEARISH</v>
      </c>
      <c r="K1050" s="5" t="str">
        <f>OBV!G1050</f>
        <v>STRONG</v>
      </c>
      <c r="L1050" s="5" t="str">
        <f>OBV!H1050</f>
        <v>NEUTRAL</v>
      </c>
      <c r="M1050" s="7">
        <f t="shared" si="160"/>
        <v>50</v>
      </c>
      <c r="N1050" s="7">
        <f t="shared" si="161"/>
        <v>100</v>
      </c>
      <c r="O1050" s="7">
        <f t="shared" si="162"/>
        <v>0</v>
      </c>
      <c r="P1050" s="7">
        <f t="shared" si="163"/>
        <v>33</v>
      </c>
      <c r="Q1050" s="8">
        <f t="shared" si="164"/>
        <v>57.45</v>
      </c>
      <c r="R1050" s="8">
        <f t="shared" si="165"/>
        <v>38.25</v>
      </c>
      <c r="S1050" s="8">
        <f t="shared" si="166"/>
        <v>37.35</v>
      </c>
      <c r="T1050" s="8">
        <f t="shared" si="167"/>
        <v>45.75</v>
      </c>
      <c r="U1050" s="7">
        <f t="shared" si="168"/>
        <v>44.35</v>
      </c>
      <c r="V1050" s="7">
        <f t="shared" si="169"/>
        <v>44.7</v>
      </c>
    </row>
    <row r="1051" spans="1:22" ht="13.5" x14ac:dyDescent="0.25">
      <c r="A1051" s="3">
        <f>RSI!A1051</f>
        <v>43839</v>
      </c>
      <c r="B1051" s="2">
        <f>RSI!B1051</f>
        <v>52.286200000000001</v>
      </c>
      <c r="C1051" s="2">
        <f>RSI!I1051</f>
        <v>68.521203300871676</v>
      </c>
      <c r="D1051" s="2">
        <f>MACD!E1051</f>
        <v>0.106000193489038</v>
      </c>
      <c r="E1051" s="2">
        <f>MACD!F1051</f>
        <v>0.31222136473215223</v>
      </c>
      <c r="F1051" s="2">
        <f>'Moving Avg'!D1051</f>
        <v>51.072260000000007</v>
      </c>
      <c r="G1051" s="2">
        <f>'Moving Avg'!F1051</f>
        <v>51.239399999999989</v>
      </c>
      <c r="H1051" s="2">
        <f>'Moving Avg'!G1051</f>
        <v>51.831952000000001</v>
      </c>
      <c r="I1051" s="2">
        <f>'Moving Avg'!H1051</f>
        <v>55.041800499999965</v>
      </c>
      <c r="J1051" s="5" t="str">
        <f>OBV!F1051</f>
        <v>BEARISH</v>
      </c>
      <c r="K1051" s="5" t="str">
        <f>OBV!G1051</f>
        <v>STRONG</v>
      </c>
      <c r="L1051" s="5" t="str">
        <f>OBV!H1051</f>
        <v>BEARISH DIVERGENCE</v>
      </c>
      <c r="M1051" s="7">
        <f t="shared" si="160"/>
        <v>25</v>
      </c>
      <c r="N1051" s="7">
        <f t="shared" si="161"/>
        <v>100</v>
      </c>
      <c r="O1051" s="7">
        <f t="shared" si="162"/>
        <v>0</v>
      </c>
      <c r="P1051" s="7">
        <f t="shared" si="163"/>
        <v>33</v>
      </c>
      <c r="Q1051" s="8">
        <f t="shared" si="164"/>
        <v>48.7</v>
      </c>
      <c r="R1051" s="8">
        <f t="shared" si="165"/>
        <v>33.25</v>
      </c>
      <c r="S1051" s="8">
        <f t="shared" si="166"/>
        <v>33.6</v>
      </c>
      <c r="T1051" s="8">
        <f t="shared" si="167"/>
        <v>39.5</v>
      </c>
      <c r="U1051" s="7">
        <f t="shared" si="168"/>
        <v>38.516666666666673</v>
      </c>
      <c r="V1051" s="7">
        <f t="shared" si="169"/>
        <v>38.762500000000003</v>
      </c>
    </row>
    <row r="1052" spans="1:22" ht="13.5" x14ac:dyDescent="0.25">
      <c r="A1052" s="3">
        <f>RSI!A1052</f>
        <v>43840</v>
      </c>
      <c r="B1052" s="2">
        <f>RSI!B1052</f>
        <v>50.763300000000001</v>
      </c>
      <c r="C1052" s="2">
        <f>RSI!I1052</f>
        <v>41.622144296319945</v>
      </c>
      <c r="D1052" s="2">
        <f>MACD!E1052</f>
        <v>3.963373883719612E-2</v>
      </c>
      <c r="E1052" s="2">
        <f>MACD!F1052</f>
        <v>0.25770383955316101</v>
      </c>
      <c r="F1052" s="2">
        <f>'Moving Avg'!D1052</f>
        <v>51.070800000000006</v>
      </c>
      <c r="G1052" s="2">
        <f>'Moving Avg'!F1052</f>
        <v>51.166879999999992</v>
      </c>
      <c r="H1052" s="2">
        <f>'Moving Avg'!G1052</f>
        <v>51.773936000000006</v>
      </c>
      <c r="I1052" s="2">
        <f>'Moving Avg'!H1052</f>
        <v>55.023833499999945</v>
      </c>
      <c r="J1052" s="5" t="str">
        <f>OBV!F1052</f>
        <v>BEARISH</v>
      </c>
      <c r="K1052" s="5" t="str">
        <f>OBV!G1052</f>
        <v>STRONG</v>
      </c>
      <c r="L1052" s="5" t="str">
        <f>OBV!H1052</f>
        <v>CONFIRMED BEARISH</v>
      </c>
      <c r="M1052" s="7">
        <f t="shared" si="160"/>
        <v>25</v>
      </c>
      <c r="N1052" s="7">
        <f t="shared" si="161"/>
        <v>100</v>
      </c>
      <c r="O1052" s="7">
        <f t="shared" si="162"/>
        <v>0</v>
      </c>
      <c r="P1052" s="7">
        <f t="shared" si="163"/>
        <v>33</v>
      </c>
      <c r="Q1052" s="8">
        <f t="shared" si="164"/>
        <v>48.7</v>
      </c>
      <c r="R1052" s="8">
        <f t="shared" si="165"/>
        <v>33.25</v>
      </c>
      <c r="S1052" s="8">
        <f t="shared" si="166"/>
        <v>33.6</v>
      </c>
      <c r="T1052" s="8">
        <f t="shared" si="167"/>
        <v>39.5</v>
      </c>
      <c r="U1052" s="7">
        <f t="shared" si="168"/>
        <v>38.516666666666673</v>
      </c>
      <c r="V1052" s="7">
        <f t="shared" si="169"/>
        <v>38.762500000000003</v>
      </c>
    </row>
    <row r="1053" spans="1:22" ht="13.5" x14ac:dyDescent="0.25">
      <c r="A1053" s="3">
        <f>RSI!A1053</f>
        <v>43843</v>
      </c>
      <c r="B1053" s="2">
        <f>RSI!B1053</f>
        <v>50.763300000000001</v>
      </c>
      <c r="C1053" s="2">
        <f>RSI!I1053</f>
        <v>41.622144296319945</v>
      </c>
      <c r="D1053" s="2">
        <f>MACD!E1053</f>
        <v>-1.2814437757128871E-2</v>
      </c>
      <c r="E1053" s="2">
        <f>MACD!F1053</f>
        <v>0.20360018409110303</v>
      </c>
      <c r="F1053" s="2">
        <f>'Moving Avg'!D1053</f>
        <v>51.069339999999997</v>
      </c>
      <c r="G1053" s="2">
        <f>'Moving Avg'!F1053</f>
        <v>51.094359999999988</v>
      </c>
      <c r="H1053" s="2">
        <f>'Moving Avg'!G1053</f>
        <v>51.711570000000002</v>
      </c>
      <c r="I1053" s="2">
        <f>'Moving Avg'!H1053</f>
        <v>55.005542999999953</v>
      </c>
      <c r="J1053" s="5" t="str">
        <f>OBV!F1053</f>
        <v>BEARISH</v>
      </c>
      <c r="K1053" s="5" t="str">
        <f>OBV!G1053</f>
        <v>STRONG</v>
      </c>
      <c r="L1053" s="5" t="str">
        <f>OBV!H1053</f>
        <v>CONFIRMED BEARISH</v>
      </c>
      <c r="M1053" s="7">
        <f t="shared" si="160"/>
        <v>25</v>
      </c>
      <c r="N1053" s="7">
        <f t="shared" si="161"/>
        <v>100</v>
      </c>
      <c r="O1053" s="7">
        <f t="shared" si="162"/>
        <v>0</v>
      </c>
      <c r="P1053" s="7">
        <f t="shared" si="163"/>
        <v>33</v>
      </c>
      <c r="Q1053" s="8">
        <f t="shared" si="164"/>
        <v>48.7</v>
      </c>
      <c r="R1053" s="8">
        <f t="shared" si="165"/>
        <v>33.25</v>
      </c>
      <c r="S1053" s="8">
        <f t="shared" si="166"/>
        <v>33.6</v>
      </c>
      <c r="T1053" s="8">
        <f t="shared" si="167"/>
        <v>39.5</v>
      </c>
      <c r="U1053" s="7">
        <f t="shared" si="168"/>
        <v>38.516666666666673</v>
      </c>
      <c r="V1053" s="7">
        <f t="shared" si="169"/>
        <v>38.762500000000003</v>
      </c>
    </row>
    <row r="1054" spans="1:22" ht="13.5" x14ac:dyDescent="0.25">
      <c r="A1054" s="3">
        <f>RSI!A1054</f>
        <v>43845</v>
      </c>
      <c r="B1054" s="2">
        <f>RSI!B1054</f>
        <v>50.763300000000001</v>
      </c>
      <c r="C1054" s="2">
        <f>RSI!I1054</f>
        <v>41.622144296319945</v>
      </c>
      <c r="D1054" s="2">
        <f>MACD!E1054</f>
        <v>-5.376028052751991E-2</v>
      </c>
      <c r="E1054" s="2">
        <f>MACD!F1054</f>
        <v>0.15212809116737847</v>
      </c>
      <c r="F1054" s="2">
        <f>'Moving Avg'!D1054</f>
        <v>51.067880000000002</v>
      </c>
      <c r="G1054" s="2">
        <f>'Moving Avg'!F1054</f>
        <v>51.021839999999997</v>
      </c>
      <c r="H1054" s="2">
        <f>'Moving Avg'!G1054</f>
        <v>51.649204000000012</v>
      </c>
      <c r="I1054" s="2">
        <f>'Moving Avg'!H1054</f>
        <v>54.987284499999951</v>
      </c>
      <c r="J1054" s="5" t="str">
        <f>OBV!F1054</f>
        <v>BEARISH</v>
      </c>
      <c r="K1054" s="5" t="str">
        <f>OBV!G1054</f>
        <v>STRONG</v>
      </c>
      <c r="L1054" s="5" t="str">
        <f>OBV!H1054</f>
        <v>CONFIRMED BEARISH</v>
      </c>
      <c r="M1054" s="7">
        <f t="shared" si="160"/>
        <v>25</v>
      </c>
      <c r="N1054" s="7">
        <f t="shared" si="161"/>
        <v>100</v>
      </c>
      <c r="O1054" s="7">
        <f t="shared" si="162"/>
        <v>0</v>
      </c>
      <c r="P1054" s="7">
        <f t="shared" si="163"/>
        <v>33</v>
      </c>
      <c r="Q1054" s="8">
        <f t="shared" si="164"/>
        <v>48.7</v>
      </c>
      <c r="R1054" s="8">
        <f t="shared" si="165"/>
        <v>33.25</v>
      </c>
      <c r="S1054" s="8">
        <f t="shared" si="166"/>
        <v>33.6</v>
      </c>
      <c r="T1054" s="8">
        <f t="shared" si="167"/>
        <v>39.5</v>
      </c>
      <c r="U1054" s="7">
        <f t="shared" si="168"/>
        <v>38.516666666666673</v>
      </c>
      <c r="V1054" s="7">
        <f t="shared" si="169"/>
        <v>38.762500000000003</v>
      </c>
    </row>
    <row r="1055" spans="1:22" ht="13.5" x14ac:dyDescent="0.25">
      <c r="A1055" s="3">
        <f>RSI!A1055</f>
        <v>43846</v>
      </c>
      <c r="B1055" s="2">
        <f>RSI!B1055</f>
        <v>50.763300000000001</v>
      </c>
      <c r="C1055" s="2">
        <f>RSI!I1055</f>
        <v>41.622144296319945</v>
      </c>
      <c r="D1055" s="2">
        <f>MACD!E1055</f>
        <v>-8.5227704002598159E-2</v>
      </c>
      <c r="E1055" s="2">
        <f>MACD!F1055</f>
        <v>0.10465693213338315</v>
      </c>
      <c r="F1055" s="2">
        <f>'Moving Avg'!D1055</f>
        <v>51.067880000000002</v>
      </c>
      <c r="G1055" s="2">
        <f>'Moving Avg'!F1055</f>
        <v>50.985579999999999</v>
      </c>
      <c r="H1055" s="2">
        <f>'Moving Avg'!G1055</f>
        <v>51.619036000000008</v>
      </c>
      <c r="I1055" s="2">
        <f>'Moving Avg'!H1055</f>
        <v>54.968993999999959</v>
      </c>
      <c r="J1055" s="5" t="str">
        <f>OBV!F1055</f>
        <v>BEARISH</v>
      </c>
      <c r="K1055" s="5" t="str">
        <f>OBV!G1055</f>
        <v>NEUTRAL</v>
      </c>
      <c r="L1055" s="5" t="str">
        <f>OBV!H1055</f>
        <v>NEUTRAL</v>
      </c>
      <c r="M1055" s="7">
        <f t="shared" si="160"/>
        <v>25</v>
      </c>
      <c r="N1055" s="7">
        <f t="shared" si="161"/>
        <v>100</v>
      </c>
      <c r="O1055" s="7">
        <f t="shared" si="162"/>
        <v>0</v>
      </c>
      <c r="P1055" s="7">
        <f t="shared" si="163"/>
        <v>16.5</v>
      </c>
      <c r="Q1055" s="8">
        <f t="shared" si="164"/>
        <v>46.225000000000001</v>
      </c>
      <c r="R1055" s="8">
        <f t="shared" si="165"/>
        <v>29.125</v>
      </c>
      <c r="S1055" s="8">
        <f t="shared" si="166"/>
        <v>26.175000000000001</v>
      </c>
      <c r="T1055" s="8">
        <f t="shared" si="167"/>
        <v>35.375</v>
      </c>
      <c r="U1055" s="7">
        <f t="shared" si="168"/>
        <v>33.841666666666661</v>
      </c>
      <c r="V1055" s="7">
        <f t="shared" si="169"/>
        <v>34.224999999999994</v>
      </c>
    </row>
    <row r="1056" spans="1:22" ht="13.5" x14ac:dyDescent="0.25">
      <c r="A1056" s="3">
        <f>RSI!A1056</f>
        <v>43847</v>
      </c>
      <c r="B1056" s="2">
        <f>RSI!B1056</f>
        <v>52.931600000000003</v>
      </c>
      <c r="C1056" s="2">
        <f>RSI!I1056</f>
        <v>66.675386742028152</v>
      </c>
      <c r="D1056" s="2">
        <f>MACD!E1056</f>
        <v>-0.26952522719243888</v>
      </c>
      <c r="E1056" s="2">
        <f>MACD!F1056</f>
        <v>2.9820500268218746E-2</v>
      </c>
      <c r="F1056" s="2">
        <f>'Moving Avg'!D1056</f>
        <v>51.196960000000004</v>
      </c>
      <c r="G1056" s="2">
        <f>'Moving Avg'!F1056</f>
        <v>51.057735000000001</v>
      </c>
      <c r="H1056" s="2">
        <f>'Moving Avg'!G1056</f>
        <v>51.632234000000011</v>
      </c>
      <c r="I1056" s="2">
        <f>'Moving Avg'!H1056</f>
        <v>54.961512499999962</v>
      </c>
      <c r="J1056" s="5" t="str">
        <f>OBV!F1056</f>
        <v>BEARISH</v>
      </c>
      <c r="K1056" s="5" t="str">
        <f>OBV!G1056</f>
        <v>NEUTRAL</v>
      </c>
      <c r="L1056" s="5" t="str">
        <f>OBV!H1056</f>
        <v>BEARISH DIVERGENCE</v>
      </c>
      <c r="M1056" s="7">
        <f t="shared" si="160"/>
        <v>25</v>
      </c>
      <c r="N1056" s="7">
        <f t="shared" si="161"/>
        <v>100</v>
      </c>
      <c r="O1056" s="7">
        <f t="shared" si="162"/>
        <v>0</v>
      </c>
      <c r="P1056" s="7">
        <f t="shared" si="163"/>
        <v>16.5</v>
      </c>
      <c r="Q1056" s="8">
        <f t="shared" si="164"/>
        <v>46.225000000000001</v>
      </c>
      <c r="R1056" s="8">
        <f t="shared" si="165"/>
        <v>29.125</v>
      </c>
      <c r="S1056" s="8">
        <f t="shared" si="166"/>
        <v>26.175000000000001</v>
      </c>
      <c r="T1056" s="8">
        <f t="shared" si="167"/>
        <v>35.375</v>
      </c>
      <c r="U1056" s="7">
        <f t="shared" si="168"/>
        <v>33.841666666666661</v>
      </c>
      <c r="V1056" s="7">
        <f t="shared" si="169"/>
        <v>34.224999999999994</v>
      </c>
    </row>
    <row r="1057" spans="1:22" ht="13.5" x14ac:dyDescent="0.25">
      <c r="A1057" s="3">
        <f>RSI!A1057</f>
        <v>43850</v>
      </c>
      <c r="B1057" s="2">
        <f>RSI!B1057</f>
        <v>52.938899999999997</v>
      </c>
      <c r="C1057" s="2">
        <f>RSI!I1057</f>
        <v>66.727158613681098</v>
      </c>
      <c r="D1057" s="2">
        <f>MACD!E1057</f>
        <v>-0.4349739963332766</v>
      </c>
      <c r="E1057" s="2">
        <f>MACD!F1057</f>
        <v>-6.3138399052080324E-2</v>
      </c>
      <c r="F1057" s="2">
        <f>'Moving Avg'!D1057</f>
        <v>51.632079999999995</v>
      </c>
      <c r="G1057" s="2">
        <f>'Moving Avg'!F1057</f>
        <v>51.130254999999991</v>
      </c>
      <c r="H1057" s="2">
        <f>'Moving Avg'!G1057</f>
        <v>51.645578000000015</v>
      </c>
      <c r="I1057" s="2">
        <f>'Moving Avg'!H1057</f>
        <v>54.954067499999944</v>
      </c>
      <c r="J1057" s="5" t="str">
        <f>OBV!F1057</f>
        <v>BULLISH</v>
      </c>
      <c r="K1057" s="5" t="str">
        <f>OBV!G1057</f>
        <v>WEAK</v>
      </c>
      <c r="L1057" s="5" t="str">
        <f>OBV!H1057</f>
        <v>CONFIRMED BULLISH</v>
      </c>
      <c r="M1057" s="7">
        <f t="shared" si="160"/>
        <v>25</v>
      </c>
      <c r="N1057" s="7">
        <f t="shared" si="161"/>
        <v>100</v>
      </c>
      <c r="O1057" s="7">
        <f t="shared" si="162"/>
        <v>0</v>
      </c>
      <c r="P1057" s="7">
        <f t="shared" si="163"/>
        <v>67</v>
      </c>
      <c r="Q1057" s="8">
        <f t="shared" si="164"/>
        <v>53.8</v>
      </c>
      <c r="R1057" s="8">
        <f t="shared" si="165"/>
        <v>41.75</v>
      </c>
      <c r="S1057" s="8">
        <f t="shared" si="166"/>
        <v>48.900000000000006</v>
      </c>
      <c r="T1057" s="8">
        <f t="shared" si="167"/>
        <v>48</v>
      </c>
      <c r="U1057" s="7">
        <f t="shared" si="168"/>
        <v>48.15</v>
      </c>
      <c r="V1057" s="7">
        <f t="shared" si="169"/>
        <v>48.112499999999997</v>
      </c>
    </row>
    <row r="1058" spans="1:22" ht="13.5" x14ac:dyDescent="0.25">
      <c r="A1058" s="3">
        <f>RSI!A1058</f>
        <v>43851</v>
      </c>
      <c r="B1058" s="2">
        <f>RSI!B1058</f>
        <v>54.316699999999997</v>
      </c>
      <c r="C1058" s="2">
        <f>RSI!I1058</f>
        <v>74.71234851609745</v>
      </c>
      <c r="D1058" s="2">
        <f>MACD!E1058</f>
        <v>-0.68641136251105195</v>
      </c>
      <c r="E1058" s="2">
        <f>MACD!F1058</f>
        <v>-0.18779299174387465</v>
      </c>
      <c r="F1058" s="2">
        <f>'Moving Avg'!D1058</f>
        <v>52.342759999999998</v>
      </c>
      <c r="G1058" s="2">
        <f>'Moving Avg'!F1058</f>
        <v>51.271664999999999</v>
      </c>
      <c r="H1058" s="2">
        <f>'Moving Avg'!G1058</f>
        <v>51.686478000000008</v>
      </c>
      <c r="I1058" s="2">
        <f>'Moving Avg'!H1058</f>
        <v>54.961641999999941</v>
      </c>
      <c r="J1058" s="5" t="str">
        <f>OBV!F1058</f>
        <v>BULLISH</v>
      </c>
      <c r="K1058" s="5" t="str">
        <f>OBV!G1058</f>
        <v>WEAK</v>
      </c>
      <c r="L1058" s="5" t="str">
        <f>OBV!H1058</f>
        <v>CONFIRMED BULLISH</v>
      </c>
      <c r="M1058" s="7">
        <f t="shared" si="160"/>
        <v>0</v>
      </c>
      <c r="N1058" s="7">
        <f t="shared" si="161"/>
        <v>100</v>
      </c>
      <c r="O1058" s="7">
        <f t="shared" si="162"/>
        <v>0</v>
      </c>
      <c r="P1058" s="7">
        <f t="shared" si="163"/>
        <v>67</v>
      </c>
      <c r="Q1058" s="8">
        <f t="shared" si="164"/>
        <v>45.05</v>
      </c>
      <c r="R1058" s="8">
        <f t="shared" si="165"/>
        <v>36.75</v>
      </c>
      <c r="S1058" s="8">
        <f t="shared" si="166"/>
        <v>45.150000000000006</v>
      </c>
      <c r="T1058" s="8">
        <f t="shared" si="167"/>
        <v>41.75</v>
      </c>
      <c r="U1058" s="7">
        <f t="shared" si="168"/>
        <v>42.31666666666667</v>
      </c>
      <c r="V1058" s="7">
        <f t="shared" si="169"/>
        <v>42.174999999999997</v>
      </c>
    </row>
    <row r="1059" spans="1:22" ht="13.5" x14ac:dyDescent="0.25">
      <c r="A1059" s="3">
        <f>RSI!A1059</f>
        <v>43852</v>
      </c>
      <c r="B1059" s="2">
        <f>RSI!B1059</f>
        <v>52.938899999999997</v>
      </c>
      <c r="C1059" s="2">
        <f>RSI!I1059</f>
        <v>59.368449000607256</v>
      </c>
      <c r="D1059" s="2">
        <f>MACD!E1059</f>
        <v>-0.81393623501488577</v>
      </c>
      <c r="E1059" s="2">
        <f>MACD!F1059</f>
        <v>-0.31302164039807689</v>
      </c>
      <c r="F1059" s="2">
        <f>'Moving Avg'!D1059</f>
        <v>52.777880000000003</v>
      </c>
      <c r="G1059" s="2">
        <f>'Moving Avg'!F1059</f>
        <v>51.344184999999996</v>
      </c>
      <c r="H1059" s="2">
        <f>'Moving Avg'!G1059</f>
        <v>51.722738000000021</v>
      </c>
      <c r="I1059" s="2">
        <f>'Moving Avg'!H1059</f>
        <v>54.954423499999933</v>
      </c>
      <c r="J1059" s="5" t="str">
        <f>OBV!F1059</f>
        <v>BULLISH</v>
      </c>
      <c r="K1059" s="5" t="str">
        <f>OBV!G1059</f>
        <v>WEAK</v>
      </c>
      <c r="L1059" s="5" t="str">
        <f>OBV!H1059</f>
        <v>CONFIRMED BULLISH</v>
      </c>
      <c r="M1059" s="7">
        <f t="shared" si="160"/>
        <v>25</v>
      </c>
      <c r="N1059" s="7">
        <f t="shared" si="161"/>
        <v>100</v>
      </c>
      <c r="O1059" s="7">
        <f t="shared" si="162"/>
        <v>0</v>
      </c>
      <c r="P1059" s="7">
        <f t="shared" si="163"/>
        <v>67</v>
      </c>
      <c r="Q1059" s="8">
        <f t="shared" si="164"/>
        <v>53.8</v>
      </c>
      <c r="R1059" s="8">
        <f t="shared" si="165"/>
        <v>41.75</v>
      </c>
      <c r="S1059" s="8">
        <f t="shared" si="166"/>
        <v>48.900000000000006</v>
      </c>
      <c r="T1059" s="8">
        <f t="shared" si="167"/>
        <v>48</v>
      </c>
      <c r="U1059" s="7">
        <f t="shared" si="168"/>
        <v>48.15</v>
      </c>
      <c r="V1059" s="7">
        <f t="shared" si="169"/>
        <v>48.112499999999997</v>
      </c>
    </row>
    <row r="1060" spans="1:22" ht="13.5" x14ac:dyDescent="0.25">
      <c r="A1060" s="3">
        <f>RSI!A1060</f>
        <v>43853</v>
      </c>
      <c r="B1060" s="2">
        <f>RSI!B1060</f>
        <v>52.938899999999997</v>
      </c>
      <c r="C1060" s="2">
        <f>RSI!I1060</f>
        <v>59.368449000607264</v>
      </c>
      <c r="D1060" s="2">
        <f>MACD!E1060</f>
        <v>-0.93040630623566756</v>
      </c>
      <c r="E1060" s="2">
        <f>MACD!F1060</f>
        <v>-0.43649857356559507</v>
      </c>
      <c r="F1060" s="2">
        <f>'Moving Avg'!D1060</f>
        <v>53.213000000000001</v>
      </c>
      <c r="G1060" s="2">
        <f>'Moving Avg'!F1060</f>
        <v>51.452964999999992</v>
      </c>
      <c r="H1060" s="2">
        <f>'Moving Avg'!G1060</f>
        <v>51.736082000000017</v>
      </c>
      <c r="I1060" s="2">
        <f>'Moving Avg'!H1060</f>
        <v>54.947204999999919</v>
      </c>
      <c r="J1060" s="5" t="str">
        <f>OBV!F1060</f>
        <v>BULLISH</v>
      </c>
      <c r="K1060" s="5" t="str">
        <f>OBV!G1060</f>
        <v>WEAK</v>
      </c>
      <c r="L1060" s="5" t="str">
        <f>OBV!H1060</f>
        <v>CONFIRMED BULLISH</v>
      </c>
      <c r="M1060" s="7">
        <f t="shared" si="160"/>
        <v>25</v>
      </c>
      <c r="N1060" s="7">
        <f t="shared" si="161"/>
        <v>100</v>
      </c>
      <c r="O1060" s="7">
        <f t="shared" si="162"/>
        <v>0</v>
      </c>
      <c r="P1060" s="7">
        <f t="shared" si="163"/>
        <v>67</v>
      </c>
      <c r="Q1060" s="8">
        <f t="shared" si="164"/>
        <v>53.8</v>
      </c>
      <c r="R1060" s="8">
        <f t="shared" si="165"/>
        <v>41.75</v>
      </c>
      <c r="S1060" s="8">
        <f t="shared" si="166"/>
        <v>48.900000000000006</v>
      </c>
      <c r="T1060" s="8">
        <f t="shared" si="167"/>
        <v>48</v>
      </c>
      <c r="U1060" s="7">
        <f t="shared" si="168"/>
        <v>48.15</v>
      </c>
      <c r="V1060" s="7">
        <f t="shared" si="169"/>
        <v>48.112499999999997</v>
      </c>
    </row>
    <row r="1061" spans="1:22" ht="13.5" x14ac:dyDescent="0.25">
      <c r="A1061" s="3">
        <f>RSI!A1061</f>
        <v>43854</v>
      </c>
      <c r="B1061" s="2">
        <f>RSI!B1061</f>
        <v>52.938899999999997</v>
      </c>
      <c r="C1061" s="2">
        <f>RSI!I1061</f>
        <v>59.368449000607264</v>
      </c>
      <c r="D1061" s="2">
        <f>MACD!E1061</f>
        <v>-0.80155572036891698</v>
      </c>
      <c r="E1061" s="2">
        <f>MACD!F1061</f>
        <v>-0.50951000292625948</v>
      </c>
      <c r="F1061" s="2">
        <f>'Moving Avg'!D1061</f>
        <v>53.214459999999995</v>
      </c>
      <c r="G1061" s="2">
        <f>'Moving Avg'!F1061</f>
        <v>51.561744999999995</v>
      </c>
      <c r="H1061" s="2">
        <f>'Moving Avg'!G1061</f>
        <v>51.749426000000021</v>
      </c>
      <c r="I1061" s="2">
        <f>'Moving Avg'!H1061</f>
        <v>54.939986499999932</v>
      </c>
      <c r="J1061" s="5" t="str">
        <f>OBV!F1061</f>
        <v>BULLISH</v>
      </c>
      <c r="K1061" s="5" t="str">
        <f>OBV!G1061</f>
        <v>WEAK</v>
      </c>
      <c r="L1061" s="5" t="str">
        <f>OBV!H1061</f>
        <v>CONFIRMED BULLISH</v>
      </c>
      <c r="M1061" s="7">
        <f t="shared" si="160"/>
        <v>25</v>
      </c>
      <c r="N1061" s="7">
        <f t="shared" si="161"/>
        <v>100</v>
      </c>
      <c r="O1061" s="7">
        <f t="shared" si="162"/>
        <v>0</v>
      </c>
      <c r="P1061" s="7">
        <f t="shared" si="163"/>
        <v>67</v>
      </c>
      <c r="Q1061" s="8">
        <f t="shared" si="164"/>
        <v>53.8</v>
      </c>
      <c r="R1061" s="8">
        <f t="shared" si="165"/>
        <v>41.75</v>
      </c>
      <c r="S1061" s="8">
        <f t="shared" si="166"/>
        <v>48.900000000000006</v>
      </c>
      <c r="T1061" s="8">
        <f t="shared" si="167"/>
        <v>48</v>
      </c>
      <c r="U1061" s="7">
        <f t="shared" si="168"/>
        <v>48.15</v>
      </c>
      <c r="V1061" s="7">
        <f t="shared" si="169"/>
        <v>48.112499999999997</v>
      </c>
    </row>
    <row r="1062" spans="1:22" ht="13.5" x14ac:dyDescent="0.25">
      <c r="A1062" s="3">
        <f>RSI!A1062</f>
        <v>43857</v>
      </c>
      <c r="B1062" s="2">
        <f>RSI!B1062</f>
        <v>53.301499999999997</v>
      </c>
      <c r="C1062" s="2">
        <f>RSI!I1062</f>
        <v>61.937852519615362</v>
      </c>
      <c r="D1062" s="2">
        <f>MACD!E1062</f>
        <v>-0.96005961212153323</v>
      </c>
      <c r="E1062" s="2">
        <f>MACD!F1062</f>
        <v>-0.59961992476531423</v>
      </c>
      <c r="F1062" s="2">
        <f>'Moving Avg'!D1062</f>
        <v>53.286979999999993</v>
      </c>
      <c r="G1062" s="2">
        <f>'Moving Avg'!F1062</f>
        <v>51.688654999999997</v>
      </c>
      <c r="H1062" s="2">
        <f>'Moving Avg'!G1062</f>
        <v>51.770022000000019</v>
      </c>
      <c r="I1062" s="2">
        <f>'Moving Avg'!H1062</f>
        <v>54.926450499999937</v>
      </c>
      <c r="J1062" s="5" t="str">
        <f>OBV!F1062</f>
        <v>BULLISH</v>
      </c>
      <c r="K1062" s="5" t="str">
        <f>OBV!G1062</f>
        <v>WEAK</v>
      </c>
      <c r="L1062" s="5" t="str">
        <f>OBV!H1062</f>
        <v>CONFIRMED BULLISH</v>
      </c>
      <c r="M1062" s="7">
        <f t="shared" si="160"/>
        <v>25</v>
      </c>
      <c r="N1062" s="7">
        <f t="shared" si="161"/>
        <v>100</v>
      </c>
      <c r="O1062" s="7">
        <f t="shared" si="162"/>
        <v>0</v>
      </c>
      <c r="P1062" s="7">
        <f t="shared" si="163"/>
        <v>67</v>
      </c>
      <c r="Q1062" s="8">
        <f t="shared" si="164"/>
        <v>53.8</v>
      </c>
      <c r="R1062" s="8">
        <f t="shared" si="165"/>
        <v>41.75</v>
      </c>
      <c r="S1062" s="8">
        <f t="shared" si="166"/>
        <v>48.900000000000006</v>
      </c>
      <c r="T1062" s="8">
        <f t="shared" si="167"/>
        <v>48</v>
      </c>
      <c r="U1062" s="7">
        <f t="shared" si="168"/>
        <v>48.15</v>
      </c>
      <c r="V1062" s="7">
        <f t="shared" si="169"/>
        <v>48.112499999999997</v>
      </c>
    </row>
    <row r="1063" spans="1:22" ht="13.5" x14ac:dyDescent="0.25">
      <c r="A1063" s="3">
        <f>RSI!A1063</f>
        <v>43858</v>
      </c>
      <c r="B1063" s="2">
        <f>RSI!B1063</f>
        <v>53.374000000000002</v>
      </c>
      <c r="C1063" s="2">
        <f>RSI!I1063</f>
        <v>62.449161526373757</v>
      </c>
      <c r="D1063" s="2">
        <f>MACD!E1063</f>
        <v>-1.1075984491115136</v>
      </c>
      <c r="E1063" s="2">
        <f>MACD!F1063</f>
        <v>-0.70121562963455419</v>
      </c>
      <c r="F1063" s="2">
        <f>'Moving Avg'!D1063</f>
        <v>53.098440000000004</v>
      </c>
      <c r="G1063" s="2">
        <f>'Moving Avg'!F1063</f>
        <v>51.819189999999992</v>
      </c>
      <c r="H1063" s="2">
        <f>'Moving Avg'!G1063</f>
        <v>51.792212000000021</v>
      </c>
      <c r="I1063" s="2">
        <f>'Moving Avg'!H1063</f>
        <v>54.905016499999938</v>
      </c>
      <c r="J1063" s="5" t="str">
        <f>OBV!F1063</f>
        <v>BULLISH</v>
      </c>
      <c r="K1063" s="5" t="str">
        <f>OBV!G1063</f>
        <v>WEAK</v>
      </c>
      <c r="L1063" s="5" t="str">
        <f>OBV!H1063</f>
        <v>BULLISH DIVERGENCE</v>
      </c>
      <c r="M1063" s="7">
        <f t="shared" si="160"/>
        <v>25</v>
      </c>
      <c r="N1063" s="7">
        <f t="shared" si="161"/>
        <v>100</v>
      </c>
      <c r="O1063" s="7">
        <f t="shared" si="162"/>
        <v>0</v>
      </c>
      <c r="P1063" s="7">
        <f t="shared" si="163"/>
        <v>50</v>
      </c>
      <c r="Q1063" s="8">
        <f t="shared" si="164"/>
        <v>51.25</v>
      </c>
      <c r="R1063" s="8">
        <f t="shared" si="165"/>
        <v>37.5</v>
      </c>
      <c r="S1063" s="8">
        <f t="shared" si="166"/>
        <v>41.25</v>
      </c>
      <c r="T1063" s="8">
        <f t="shared" si="167"/>
        <v>43.75</v>
      </c>
      <c r="U1063" s="7">
        <f t="shared" si="168"/>
        <v>43.333333333333336</v>
      </c>
      <c r="V1063" s="7">
        <f t="shared" si="169"/>
        <v>43.4375</v>
      </c>
    </row>
    <row r="1064" spans="1:22" ht="13.5" x14ac:dyDescent="0.25">
      <c r="A1064" s="3">
        <f>RSI!A1064</f>
        <v>43859</v>
      </c>
      <c r="B1064" s="2">
        <f>RSI!B1064</f>
        <v>53.301499999999997</v>
      </c>
      <c r="C1064" s="2">
        <f>RSI!I1064</f>
        <v>61.558600719800204</v>
      </c>
      <c r="D1064" s="2">
        <f>MACD!E1064</f>
        <v>-1.234950547048264</v>
      </c>
      <c r="E1064" s="2">
        <f>MACD!F1064</f>
        <v>-0.80796261311729622</v>
      </c>
      <c r="F1064" s="2">
        <f>'Moving Avg'!D1064</f>
        <v>53.170959999999994</v>
      </c>
      <c r="G1064" s="2">
        <f>'Moving Avg'!F1064</f>
        <v>51.946100000000001</v>
      </c>
      <c r="H1064" s="2">
        <f>'Moving Avg'!G1064</f>
        <v>51.812808000000011</v>
      </c>
      <c r="I1064" s="2">
        <f>'Moving Avg'!H1064</f>
        <v>54.883219999999945</v>
      </c>
      <c r="J1064" s="5" t="str">
        <f>OBV!F1064</f>
        <v>BULLISH</v>
      </c>
      <c r="K1064" s="5" t="str">
        <f>OBV!G1064</f>
        <v>WEAK</v>
      </c>
      <c r="L1064" s="5" t="str">
        <f>OBV!H1064</f>
        <v>CONFIRMED BULLISH</v>
      </c>
      <c r="M1064" s="7">
        <f t="shared" si="160"/>
        <v>25</v>
      </c>
      <c r="N1064" s="7">
        <f t="shared" si="161"/>
        <v>100</v>
      </c>
      <c r="O1064" s="7">
        <f t="shared" si="162"/>
        <v>0</v>
      </c>
      <c r="P1064" s="7">
        <f t="shared" si="163"/>
        <v>67</v>
      </c>
      <c r="Q1064" s="8">
        <f t="shared" si="164"/>
        <v>53.8</v>
      </c>
      <c r="R1064" s="8">
        <f t="shared" si="165"/>
        <v>41.75</v>
      </c>
      <c r="S1064" s="8">
        <f t="shared" si="166"/>
        <v>48.900000000000006</v>
      </c>
      <c r="T1064" s="8">
        <f t="shared" si="167"/>
        <v>48</v>
      </c>
      <c r="U1064" s="7">
        <f t="shared" si="168"/>
        <v>48.15</v>
      </c>
      <c r="V1064" s="7">
        <f t="shared" si="169"/>
        <v>48.112499999999997</v>
      </c>
    </row>
    <row r="1065" spans="1:22" ht="13.5" x14ac:dyDescent="0.25">
      <c r="A1065" s="3">
        <f>RSI!A1065</f>
        <v>43860</v>
      </c>
      <c r="B1065" s="2">
        <f>RSI!B1065</f>
        <v>53.301499999999997</v>
      </c>
      <c r="C1065" s="2">
        <f>RSI!I1065</f>
        <v>61.558600719800197</v>
      </c>
      <c r="D1065" s="2">
        <f>MACD!E1065</f>
        <v>-1.3495796773742299</v>
      </c>
      <c r="E1065" s="2">
        <f>MACD!F1065</f>
        <v>-0.91628602596868292</v>
      </c>
      <c r="F1065" s="2">
        <f>'Moving Avg'!D1065</f>
        <v>53.243479999999998</v>
      </c>
      <c r="G1065" s="2">
        <f>'Moving Avg'!F1065</f>
        <v>52.073009999999996</v>
      </c>
      <c r="H1065" s="2">
        <f>'Moving Avg'!G1065</f>
        <v>51.841816000000016</v>
      </c>
      <c r="I1065" s="2">
        <f>'Moving Avg'!H1065</f>
        <v>54.858216499999955</v>
      </c>
      <c r="J1065" s="5" t="str">
        <f>OBV!F1065</f>
        <v>BULLISH</v>
      </c>
      <c r="K1065" s="5" t="str">
        <f>OBV!G1065</f>
        <v>WEAK</v>
      </c>
      <c r="L1065" s="5" t="str">
        <f>OBV!H1065</f>
        <v>CONFIRMED BULLISH</v>
      </c>
      <c r="M1065" s="7">
        <f t="shared" si="160"/>
        <v>25</v>
      </c>
      <c r="N1065" s="7">
        <f t="shared" si="161"/>
        <v>100</v>
      </c>
      <c r="O1065" s="7">
        <f t="shared" si="162"/>
        <v>0</v>
      </c>
      <c r="P1065" s="7">
        <f t="shared" si="163"/>
        <v>67</v>
      </c>
      <c r="Q1065" s="8">
        <f t="shared" si="164"/>
        <v>53.8</v>
      </c>
      <c r="R1065" s="8">
        <f t="shared" si="165"/>
        <v>41.75</v>
      </c>
      <c r="S1065" s="8">
        <f t="shared" si="166"/>
        <v>48.900000000000006</v>
      </c>
      <c r="T1065" s="8">
        <f t="shared" si="167"/>
        <v>48</v>
      </c>
      <c r="U1065" s="7">
        <f t="shared" si="168"/>
        <v>48.15</v>
      </c>
      <c r="V1065" s="7">
        <f t="shared" si="169"/>
        <v>48.112499999999997</v>
      </c>
    </row>
    <row r="1066" spans="1:22" ht="13.5" x14ac:dyDescent="0.25">
      <c r="A1066" s="3">
        <f>RSI!A1066</f>
        <v>43861</v>
      </c>
      <c r="B1066" s="2">
        <f>RSI!B1066</f>
        <v>53.301499999999997</v>
      </c>
      <c r="C1066" s="2">
        <f>RSI!I1066</f>
        <v>61.558600719800197</v>
      </c>
      <c r="D1066" s="2">
        <f>MACD!E1066</f>
        <v>-1.1193497404230683</v>
      </c>
      <c r="E1066" s="2">
        <f>MACD!F1066</f>
        <v>-0.95689876885956004</v>
      </c>
      <c r="F1066" s="2">
        <f>'Moving Avg'!D1066</f>
        <v>53.315999999999995</v>
      </c>
      <c r="G1066" s="2">
        <f>'Moving Avg'!F1066</f>
        <v>52.199920000000006</v>
      </c>
      <c r="H1066" s="2">
        <f>'Moving Avg'!G1066</f>
        <v>51.86241200000002</v>
      </c>
      <c r="I1066" s="2">
        <f>'Moving Avg'!H1066</f>
        <v>54.833212999999951</v>
      </c>
      <c r="J1066" s="5" t="str">
        <f>OBV!F1066</f>
        <v>BULLISH</v>
      </c>
      <c r="K1066" s="5" t="str">
        <f>OBV!G1066</f>
        <v>WEAK</v>
      </c>
      <c r="L1066" s="5" t="str">
        <f>OBV!H1066</f>
        <v>CONFIRMED BULLISH</v>
      </c>
      <c r="M1066" s="7">
        <f t="shared" si="160"/>
        <v>25</v>
      </c>
      <c r="N1066" s="7">
        <f t="shared" si="161"/>
        <v>100</v>
      </c>
      <c r="O1066" s="7">
        <f t="shared" si="162"/>
        <v>0</v>
      </c>
      <c r="P1066" s="7">
        <f t="shared" si="163"/>
        <v>67</v>
      </c>
      <c r="Q1066" s="8">
        <f t="shared" si="164"/>
        <v>53.8</v>
      </c>
      <c r="R1066" s="8">
        <f t="shared" si="165"/>
        <v>41.75</v>
      </c>
      <c r="S1066" s="8">
        <f t="shared" si="166"/>
        <v>48.900000000000006</v>
      </c>
      <c r="T1066" s="8">
        <f t="shared" si="167"/>
        <v>48</v>
      </c>
      <c r="U1066" s="7">
        <f t="shared" si="168"/>
        <v>48.15</v>
      </c>
      <c r="V1066" s="7">
        <f t="shared" si="169"/>
        <v>48.112499999999997</v>
      </c>
    </row>
    <row r="1067" spans="1:22" ht="13.5" x14ac:dyDescent="0.25">
      <c r="A1067" s="3">
        <f>RSI!A1067</f>
        <v>43864</v>
      </c>
      <c r="B1067" s="2">
        <f>RSI!B1067</f>
        <v>52.576300000000003</v>
      </c>
      <c r="C1067" s="2">
        <f>RSI!I1067</f>
        <v>52.249768989499515</v>
      </c>
      <c r="D1067" s="2">
        <f>MACD!E1067</f>
        <v>-0.87558782696648763</v>
      </c>
      <c r="E1067" s="2">
        <f>MACD!F1067</f>
        <v>-0.94063658048094556</v>
      </c>
      <c r="F1067" s="2">
        <f>'Moving Avg'!D1067</f>
        <v>53.170960000000001</v>
      </c>
      <c r="G1067" s="2">
        <f>'Moving Avg'!F1067</f>
        <v>52.290205000000014</v>
      </c>
      <c r="H1067" s="2">
        <f>'Moving Avg'!G1067</f>
        <v>51.884168000000024</v>
      </c>
      <c r="I1067" s="2">
        <f>'Moving Avg'!H1067</f>
        <v>54.801343999999951</v>
      </c>
      <c r="J1067" s="5" t="str">
        <f>OBV!F1067</f>
        <v>BEARISH</v>
      </c>
      <c r="K1067" s="5" t="str">
        <f>OBV!G1067</f>
        <v>STRONG</v>
      </c>
      <c r="L1067" s="5" t="str">
        <f>OBV!H1067</f>
        <v>CONFIRMED BEARISH</v>
      </c>
      <c r="M1067" s="7">
        <f t="shared" si="160"/>
        <v>25</v>
      </c>
      <c r="N1067" s="7">
        <f t="shared" si="161"/>
        <v>0</v>
      </c>
      <c r="O1067" s="7">
        <f t="shared" si="162"/>
        <v>0</v>
      </c>
      <c r="P1067" s="7">
        <f t="shared" si="163"/>
        <v>33</v>
      </c>
      <c r="Q1067" s="8">
        <f t="shared" si="164"/>
        <v>13.7</v>
      </c>
      <c r="R1067" s="8">
        <f t="shared" si="165"/>
        <v>13.25</v>
      </c>
      <c r="S1067" s="8">
        <f t="shared" si="166"/>
        <v>18.600000000000001</v>
      </c>
      <c r="T1067" s="8">
        <f t="shared" si="167"/>
        <v>14.5</v>
      </c>
      <c r="U1067" s="7">
        <f t="shared" si="168"/>
        <v>15.183333333333332</v>
      </c>
      <c r="V1067" s="7">
        <f t="shared" si="169"/>
        <v>15.012499999999999</v>
      </c>
    </row>
    <row r="1068" spans="1:22" ht="13.5" x14ac:dyDescent="0.25">
      <c r="A1068" s="3">
        <f>RSI!A1068</f>
        <v>43865</v>
      </c>
      <c r="B1068" s="2">
        <f>RSI!B1068</f>
        <v>52.576300000000003</v>
      </c>
      <c r="C1068" s="2">
        <f>RSI!I1068</f>
        <v>52.249768989499515</v>
      </c>
      <c r="D1068" s="2">
        <f>MACD!E1068</f>
        <v>-0.45852663748379996</v>
      </c>
      <c r="E1068" s="2">
        <f>MACD!F1068</f>
        <v>-0.84421459188151649</v>
      </c>
      <c r="F1068" s="2">
        <f>'Moving Avg'!D1068</f>
        <v>53.011420000000001</v>
      </c>
      <c r="G1068" s="2">
        <f>'Moving Avg'!F1068</f>
        <v>52.380490000000009</v>
      </c>
      <c r="H1068" s="2">
        <f>'Moving Avg'!G1068</f>
        <v>51.905924000000041</v>
      </c>
      <c r="I1068" s="2">
        <f>'Moving Avg'!H1068</f>
        <v>54.778188999999955</v>
      </c>
      <c r="J1068" s="5" t="str">
        <f>OBV!F1068</f>
        <v>BEARISH</v>
      </c>
      <c r="K1068" s="5" t="str">
        <f>OBV!G1068</f>
        <v>STRONG</v>
      </c>
      <c r="L1068" s="5" t="str">
        <f>OBV!H1068</f>
        <v>CONFIRMED BEARISH</v>
      </c>
      <c r="M1068" s="7">
        <f t="shared" si="160"/>
        <v>25</v>
      </c>
      <c r="N1068" s="7">
        <f t="shared" si="161"/>
        <v>0</v>
      </c>
      <c r="O1068" s="7">
        <f t="shared" si="162"/>
        <v>0</v>
      </c>
      <c r="P1068" s="7">
        <f t="shared" si="163"/>
        <v>33</v>
      </c>
      <c r="Q1068" s="8">
        <f t="shared" si="164"/>
        <v>13.7</v>
      </c>
      <c r="R1068" s="8">
        <f t="shared" si="165"/>
        <v>13.25</v>
      </c>
      <c r="S1068" s="8">
        <f t="shared" si="166"/>
        <v>18.600000000000001</v>
      </c>
      <c r="T1068" s="8">
        <f t="shared" si="167"/>
        <v>14.5</v>
      </c>
      <c r="U1068" s="7">
        <f t="shared" si="168"/>
        <v>15.183333333333332</v>
      </c>
      <c r="V1068" s="7">
        <f t="shared" si="169"/>
        <v>15.012499999999999</v>
      </c>
    </row>
    <row r="1069" spans="1:22" ht="13.5" x14ac:dyDescent="0.25">
      <c r="A1069" s="3">
        <f>RSI!A1069</f>
        <v>43866</v>
      </c>
      <c r="B1069" s="2">
        <f>RSI!B1069</f>
        <v>52.576300000000003</v>
      </c>
      <c r="C1069" s="2">
        <f>RSI!I1069</f>
        <v>52.249768989499515</v>
      </c>
      <c r="D1069" s="2">
        <f>MACD!E1069</f>
        <v>-0.31867953304598018</v>
      </c>
      <c r="E1069" s="2">
        <f>MACD!F1069</f>
        <v>-0.73910758011440925</v>
      </c>
      <c r="F1069" s="2">
        <f>'Moving Avg'!D1069</f>
        <v>52.866380000000007</v>
      </c>
      <c r="G1069" s="2">
        <f>'Moving Avg'!F1069</f>
        <v>52.470775000000003</v>
      </c>
      <c r="H1069" s="2">
        <f>'Moving Avg'!G1069</f>
        <v>51.927680000000045</v>
      </c>
      <c r="I1069" s="2">
        <f>'Moving Avg'!H1069</f>
        <v>54.763585999999961</v>
      </c>
      <c r="J1069" s="5" t="str">
        <f>OBV!F1069</f>
        <v>BEARISH</v>
      </c>
      <c r="K1069" s="5" t="str">
        <f>OBV!G1069</f>
        <v>STRONG</v>
      </c>
      <c r="L1069" s="5" t="str">
        <f>OBV!H1069</f>
        <v>CONFIRMED BEARISH</v>
      </c>
      <c r="M1069" s="7">
        <f t="shared" si="160"/>
        <v>25</v>
      </c>
      <c r="N1069" s="7">
        <f t="shared" si="161"/>
        <v>0</v>
      </c>
      <c r="O1069" s="7">
        <f t="shared" si="162"/>
        <v>0</v>
      </c>
      <c r="P1069" s="7">
        <f t="shared" si="163"/>
        <v>33</v>
      </c>
      <c r="Q1069" s="8">
        <f t="shared" si="164"/>
        <v>13.7</v>
      </c>
      <c r="R1069" s="8">
        <f t="shared" si="165"/>
        <v>13.25</v>
      </c>
      <c r="S1069" s="8">
        <f t="shared" si="166"/>
        <v>18.600000000000001</v>
      </c>
      <c r="T1069" s="8">
        <f t="shared" si="167"/>
        <v>14.5</v>
      </c>
      <c r="U1069" s="7">
        <f t="shared" si="168"/>
        <v>15.183333333333332</v>
      </c>
      <c r="V1069" s="7">
        <f t="shared" si="169"/>
        <v>15.012499999999999</v>
      </c>
    </row>
    <row r="1070" spans="1:22" ht="13.5" x14ac:dyDescent="0.25">
      <c r="A1070" s="3">
        <f>RSI!A1070</f>
        <v>43867</v>
      </c>
      <c r="B1070" s="2">
        <f>RSI!B1070</f>
        <v>52.569000000000003</v>
      </c>
      <c r="C1070" s="2">
        <f>RSI!I1070</f>
        <v>52.150620743076537</v>
      </c>
      <c r="D1070" s="2">
        <f>MACD!E1070</f>
        <v>-0.20080810326653165</v>
      </c>
      <c r="E1070" s="2">
        <f>MACD!F1070</f>
        <v>-0.6314476847448337</v>
      </c>
      <c r="F1070" s="2">
        <f>'Moving Avg'!D1070</f>
        <v>52.719880000000003</v>
      </c>
      <c r="G1070" s="2">
        <f>'Moving Avg'!F1070</f>
        <v>52.561059999999998</v>
      </c>
      <c r="H1070" s="2">
        <f>'Moving Avg'!G1070</f>
        <v>51.94929000000004</v>
      </c>
      <c r="I1070" s="2">
        <f>'Moving Avg'!H1070</f>
        <v>54.73491999999996</v>
      </c>
      <c r="J1070" s="5" t="str">
        <f>OBV!F1070</f>
        <v>BEARISH</v>
      </c>
      <c r="K1070" s="5" t="str">
        <f>OBV!G1070</f>
        <v>STRONG</v>
      </c>
      <c r="L1070" s="5" t="str">
        <f>OBV!H1070</f>
        <v>CONFIRMED BEARISH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33</v>
      </c>
      <c r="Q1070" s="8">
        <f t="shared" si="164"/>
        <v>13.7</v>
      </c>
      <c r="R1070" s="8">
        <f t="shared" si="165"/>
        <v>13.25</v>
      </c>
      <c r="S1070" s="8">
        <f t="shared" si="166"/>
        <v>18.600000000000001</v>
      </c>
      <c r="T1070" s="8">
        <f t="shared" si="167"/>
        <v>14.5</v>
      </c>
      <c r="U1070" s="7">
        <f t="shared" si="168"/>
        <v>15.183333333333332</v>
      </c>
      <c r="V1070" s="7">
        <f t="shared" si="169"/>
        <v>15.012499999999999</v>
      </c>
    </row>
    <row r="1071" spans="1:22" ht="13.5" x14ac:dyDescent="0.25">
      <c r="A1071" s="3">
        <f>RSI!A1071</f>
        <v>43868</v>
      </c>
      <c r="B1071" s="2">
        <f>RSI!B1071</f>
        <v>52.286200000000001</v>
      </c>
      <c r="C1071" s="2">
        <f>RSI!I1071</f>
        <v>48.324903350639026</v>
      </c>
      <c r="D1071" s="2">
        <f>MACD!E1071</f>
        <v>-8.1006748273900087E-2</v>
      </c>
      <c r="E1071" s="2">
        <f>MACD!F1071</f>
        <v>-0.52135949745064702</v>
      </c>
      <c r="F1071" s="2">
        <f>'Moving Avg'!D1071</f>
        <v>52.51682000000001</v>
      </c>
      <c r="G1071" s="2">
        <f>'Moving Avg'!F1071</f>
        <v>52.561059999999998</v>
      </c>
      <c r="H1071" s="2">
        <f>'Moving Avg'!G1071</f>
        <v>51.965244000000041</v>
      </c>
      <c r="I1071" s="2">
        <f>'Moving Avg'!H1071</f>
        <v>54.704839999999969</v>
      </c>
      <c r="J1071" s="5" t="str">
        <f>OBV!F1071</f>
        <v>BEARISH</v>
      </c>
      <c r="K1071" s="5" t="str">
        <f>OBV!G1071</f>
        <v>STRONG</v>
      </c>
      <c r="L1071" s="5" t="str">
        <f>OBV!H1071</f>
        <v>CONFIRMED BEARISH</v>
      </c>
      <c r="M1071" s="7">
        <f t="shared" si="160"/>
        <v>25</v>
      </c>
      <c r="N1071" s="7">
        <f t="shared" si="161"/>
        <v>0</v>
      </c>
      <c r="O1071" s="7">
        <f t="shared" si="162"/>
        <v>0</v>
      </c>
      <c r="P1071" s="7">
        <f t="shared" si="163"/>
        <v>33</v>
      </c>
      <c r="Q1071" s="8">
        <f t="shared" si="164"/>
        <v>13.7</v>
      </c>
      <c r="R1071" s="8">
        <f t="shared" si="165"/>
        <v>13.25</v>
      </c>
      <c r="S1071" s="8">
        <f t="shared" si="166"/>
        <v>18.600000000000001</v>
      </c>
      <c r="T1071" s="8">
        <f t="shared" si="167"/>
        <v>14.5</v>
      </c>
      <c r="U1071" s="7">
        <f t="shared" si="168"/>
        <v>15.183333333333332</v>
      </c>
      <c r="V1071" s="7">
        <f t="shared" si="169"/>
        <v>15.012499999999999</v>
      </c>
    </row>
    <row r="1072" spans="1:22" ht="13.5" x14ac:dyDescent="0.25">
      <c r="A1072" s="3">
        <f>RSI!A1072</f>
        <v>43871</v>
      </c>
      <c r="B1072" s="2">
        <f>RSI!B1072</f>
        <v>52.286200000000001</v>
      </c>
      <c r="C1072" s="2">
        <f>RSI!I1072</f>
        <v>48.324903350639026</v>
      </c>
      <c r="D1072" s="2">
        <f>MACD!E1072</f>
        <v>7.7000658039686698E-2</v>
      </c>
      <c r="E1072" s="2">
        <f>MACD!F1072</f>
        <v>-0.40168746635258029</v>
      </c>
      <c r="F1072" s="2">
        <f>'Moving Avg'!D1072</f>
        <v>52.458800000000011</v>
      </c>
      <c r="G1072" s="2">
        <f>'Moving Avg'!F1072</f>
        <v>52.637204999999994</v>
      </c>
      <c r="H1072" s="2">
        <f>'Moving Avg'!G1072</f>
        <v>51.965534000000034</v>
      </c>
      <c r="I1072" s="2">
        <f>'Moving Avg'!H1072</f>
        <v>54.680849999999971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  <c r="M1072" s="7">
        <f t="shared" si="160"/>
        <v>25</v>
      </c>
      <c r="N1072" s="7">
        <f t="shared" si="161"/>
        <v>0</v>
      </c>
      <c r="O1072" s="7">
        <f t="shared" si="162"/>
        <v>0</v>
      </c>
      <c r="P1072" s="7">
        <f t="shared" si="163"/>
        <v>16.5</v>
      </c>
      <c r="Q1072" s="8">
        <f t="shared" si="164"/>
        <v>11.225</v>
      </c>
      <c r="R1072" s="8">
        <f t="shared" si="165"/>
        <v>9.125</v>
      </c>
      <c r="S1072" s="8">
        <f t="shared" si="166"/>
        <v>11.175000000000001</v>
      </c>
      <c r="T1072" s="8">
        <f t="shared" si="167"/>
        <v>10.375</v>
      </c>
      <c r="U1072" s="7">
        <f t="shared" si="168"/>
        <v>10.508333333333335</v>
      </c>
      <c r="V1072" s="7">
        <f t="shared" si="169"/>
        <v>10.475000000000001</v>
      </c>
    </row>
    <row r="1073" spans="1:22" ht="13.5" x14ac:dyDescent="0.25">
      <c r="A1073" s="3">
        <f>RSI!A1073</f>
        <v>43872</v>
      </c>
      <c r="B1073" s="2">
        <f>RSI!B1073</f>
        <v>52.576300000000003</v>
      </c>
      <c r="C1073" s="2">
        <f>RSI!I1073</f>
        <v>52.472847399948982</v>
      </c>
      <c r="D1073" s="2">
        <f>MACD!E1073</f>
        <v>0.20115346175500548</v>
      </c>
      <c r="E1073" s="2">
        <f>MACD!F1073</f>
        <v>-0.28111928073106318</v>
      </c>
      <c r="F1073" s="2">
        <f>'Moving Avg'!D1073</f>
        <v>52.458799999999997</v>
      </c>
      <c r="G1073" s="2">
        <f>'Moving Avg'!F1073</f>
        <v>52.727854999999991</v>
      </c>
      <c r="H1073" s="2">
        <f>'Moving Avg'!G1073</f>
        <v>51.971626000000043</v>
      </c>
      <c r="I1073" s="2">
        <f>'Moving Avg'!H1073</f>
        <v>54.651539999999983</v>
      </c>
      <c r="J1073" s="5" t="str">
        <f>OBV!F1073</f>
        <v>BULLISH</v>
      </c>
      <c r="K1073" s="5" t="str">
        <f>OBV!G1073</f>
        <v>NEUTRAL</v>
      </c>
      <c r="L1073" s="5" t="str">
        <f>OBV!H1073</f>
        <v>NEUTRAL</v>
      </c>
      <c r="M1073" s="7">
        <f t="shared" si="160"/>
        <v>25</v>
      </c>
      <c r="N1073" s="7">
        <f t="shared" si="161"/>
        <v>0</v>
      </c>
      <c r="O1073" s="7">
        <f t="shared" si="162"/>
        <v>0</v>
      </c>
      <c r="P1073" s="7">
        <f t="shared" si="163"/>
        <v>49.5</v>
      </c>
      <c r="Q1073" s="8">
        <f t="shared" si="164"/>
        <v>16.175000000000001</v>
      </c>
      <c r="R1073" s="8">
        <f t="shared" si="165"/>
        <v>17.375</v>
      </c>
      <c r="S1073" s="8">
        <f t="shared" si="166"/>
        <v>26.025000000000002</v>
      </c>
      <c r="T1073" s="8">
        <f t="shared" si="167"/>
        <v>18.625</v>
      </c>
      <c r="U1073" s="7">
        <f t="shared" si="168"/>
        <v>19.858333333333334</v>
      </c>
      <c r="V1073" s="7">
        <f t="shared" si="169"/>
        <v>19.55</v>
      </c>
    </row>
    <row r="1074" spans="1:22" ht="13.5" x14ac:dyDescent="0.25">
      <c r="A1074" s="3">
        <f>RSI!A1074</f>
        <v>43873</v>
      </c>
      <c r="B1074" s="2">
        <f>RSI!B1074</f>
        <v>52.576300000000003</v>
      </c>
      <c r="C1074" s="2">
        <f>RSI!I1074</f>
        <v>52.472847399948975</v>
      </c>
      <c r="D1074" s="2">
        <f>MACD!E1074</f>
        <v>0.29406858191082819</v>
      </c>
      <c r="E1074" s="2">
        <f>MACD!F1074</f>
        <v>-0.16608170820268492</v>
      </c>
      <c r="F1074" s="2">
        <f>'Moving Avg'!D1074</f>
        <v>52.458799999999997</v>
      </c>
      <c r="G1074" s="2">
        <f>'Moving Avg'!F1074</f>
        <v>52.818504999999995</v>
      </c>
      <c r="H1074" s="2">
        <f>'Moving Avg'!G1074</f>
        <v>51.978878000000051</v>
      </c>
      <c r="I1074" s="2">
        <f>'Moving Avg'!H1074</f>
        <v>54.614811999999993</v>
      </c>
      <c r="J1074" s="5" t="str">
        <f>OBV!F1074</f>
        <v>BULLISH</v>
      </c>
      <c r="K1074" s="5" t="str">
        <f>OBV!G1074</f>
        <v>NEUTRAL</v>
      </c>
      <c r="L1074" s="5" t="str">
        <f>OBV!H1074</f>
        <v>NEUTRAL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49.5</v>
      </c>
      <c r="Q1074" s="8">
        <f t="shared" si="164"/>
        <v>16.175000000000001</v>
      </c>
      <c r="R1074" s="8">
        <f t="shared" si="165"/>
        <v>17.375</v>
      </c>
      <c r="S1074" s="8">
        <f t="shared" si="166"/>
        <v>26.025000000000002</v>
      </c>
      <c r="T1074" s="8">
        <f t="shared" si="167"/>
        <v>18.625</v>
      </c>
      <c r="U1074" s="7">
        <f t="shared" si="168"/>
        <v>19.858333333333334</v>
      </c>
      <c r="V1074" s="7">
        <f t="shared" si="169"/>
        <v>19.55</v>
      </c>
    </row>
    <row r="1075" spans="1:22" ht="13.5" x14ac:dyDescent="0.25">
      <c r="A1075" s="3">
        <f>RSI!A1075</f>
        <v>43874</v>
      </c>
      <c r="B1075" s="2">
        <f>RSI!B1075</f>
        <v>52.576300000000003</v>
      </c>
      <c r="C1075" s="2">
        <f>RSI!I1075</f>
        <v>52.472847399948968</v>
      </c>
      <c r="D1075" s="2">
        <f>MACD!E1075</f>
        <v>0.3717785070253754</v>
      </c>
      <c r="E1075" s="2">
        <f>MACD!F1075</f>
        <v>-5.8509665157072871E-2</v>
      </c>
      <c r="F1075" s="2">
        <f>'Moving Avg'!D1075</f>
        <v>52.460260000000005</v>
      </c>
      <c r="G1075" s="2">
        <f>'Moving Avg'!F1075</f>
        <v>52.909154999999984</v>
      </c>
      <c r="H1075" s="2">
        <f>'Moving Avg'!G1075</f>
        <v>51.986130000000045</v>
      </c>
      <c r="I1075" s="2">
        <f>'Moving Avg'!H1075</f>
        <v>54.578083999999997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  <c r="M1075" s="7">
        <f t="shared" si="160"/>
        <v>25</v>
      </c>
      <c r="N1075" s="7">
        <f t="shared" si="161"/>
        <v>0</v>
      </c>
      <c r="O1075" s="7">
        <f t="shared" si="162"/>
        <v>0</v>
      </c>
      <c r="P1075" s="7">
        <f t="shared" si="163"/>
        <v>83.5</v>
      </c>
      <c r="Q1075" s="8">
        <f t="shared" si="164"/>
        <v>21.274999999999999</v>
      </c>
      <c r="R1075" s="8">
        <f t="shared" si="165"/>
        <v>25.875</v>
      </c>
      <c r="S1075" s="8">
        <f t="shared" si="166"/>
        <v>41.325000000000003</v>
      </c>
      <c r="T1075" s="8">
        <f t="shared" si="167"/>
        <v>27.125</v>
      </c>
      <c r="U1075" s="7">
        <f t="shared" si="168"/>
        <v>29.491666666666664</v>
      </c>
      <c r="V1075" s="7">
        <f t="shared" si="169"/>
        <v>28.9</v>
      </c>
    </row>
    <row r="1076" spans="1:22" ht="13.5" x14ac:dyDescent="0.25">
      <c r="A1076" s="3">
        <f>RSI!A1076</f>
        <v>43875</v>
      </c>
      <c r="B1076" s="2">
        <f>RSI!B1076</f>
        <v>51.488500000000002</v>
      </c>
      <c r="C1076" s="2">
        <f>RSI!I1076</f>
        <v>38.13627724926117</v>
      </c>
      <c r="D1076" s="2">
        <f>MACD!E1076</f>
        <v>0.5172677246276578</v>
      </c>
      <c r="E1076" s="2">
        <f>MACD!F1076</f>
        <v>5.6645812799873262E-2</v>
      </c>
      <c r="F1076" s="2">
        <f>'Moving Avg'!D1076</f>
        <v>52.300719999999998</v>
      </c>
      <c r="G1076" s="2">
        <f>'Moving Avg'!F1076</f>
        <v>52.836999999999975</v>
      </c>
      <c r="H1076" s="2">
        <f>'Moving Avg'!G1076</f>
        <v>51.971626000000043</v>
      </c>
      <c r="I1076" s="2">
        <f>'Moving Avg'!H1076</f>
        <v>54.535916999999998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  <c r="M1076" s="7">
        <f t="shared" si="160"/>
        <v>25</v>
      </c>
      <c r="N1076" s="7">
        <f t="shared" si="161"/>
        <v>0</v>
      </c>
      <c r="O1076" s="7">
        <f t="shared" si="162"/>
        <v>0</v>
      </c>
      <c r="P1076" s="7">
        <f t="shared" si="163"/>
        <v>16.5</v>
      </c>
      <c r="Q1076" s="8">
        <f t="shared" si="164"/>
        <v>11.225</v>
      </c>
      <c r="R1076" s="8">
        <f t="shared" si="165"/>
        <v>9.125</v>
      </c>
      <c r="S1076" s="8">
        <f t="shared" si="166"/>
        <v>11.175000000000001</v>
      </c>
      <c r="T1076" s="8">
        <f t="shared" si="167"/>
        <v>10.375</v>
      </c>
      <c r="U1076" s="7">
        <f t="shared" si="168"/>
        <v>10.508333333333335</v>
      </c>
      <c r="V1076" s="7">
        <f t="shared" si="169"/>
        <v>10.475000000000001</v>
      </c>
    </row>
    <row r="1077" spans="1:22" ht="13.5" x14ac:dyDescent="0.25">
      <c r="A1077" s="3">
        <f>RSI!A1077</f>
        <v>43878</v>
      </c>
      <c r="B1077" s="2">
        <f>RSI!B1077</f>
        <v>51.415999999999997</v>
      </c>
      <c r="C1077" s="2">
        <f>RSI!I1077</f>
        <v>37.402797125325186</v>
      </c>
      <c r="D1077" s="2">
        <f>MACD!E1077</f>
        <v>0.53982232275334496</v>
      </c>
      <c r="E1077" s="2">
        <f>MACD!F1077</f>
        <v>0.15328111479056761</v>
      </c>
      <c r="F1077" s="2">
        <f>'Moving Avg'!D1077</f>
        <v>52.12668</v>
      </c>
      <c r="G1077" s="2">
        <f>'Moving Avg'!F1077</f>
        <v>52.760854999999992</v>
      </c>
      <c r="H1077" s="2">
        <f>'Moving Avg'!G1077</f>
        <v>51.955672000000042</v>
      </c>
      <c r="I1077" s="2">
        <f>'Moving Avg'!H1077</f>
        <v>54.493711499999996</v>
      </c>
      <c r="J1077" s="5" t="str">
        <f>OBV!F1077</f>
        <v>BEARISH</v>
      </c>
      <c r="K1077" s="5" t="str">
        <f>OBV!G1077</f>
        <v>STRONG</v>
      </c>
      <c r="L1077" s="5" t="str">
        <f>OBV!H1077</f>
        <v>CONFIRMED BEARISH</v>
      </c>
      <c r="M1077" s="7">
        <f t="shared" si="160"/>
        <v>25</v>
      </c>
      <c r="N1077" s="7">
        <f t="shared" si="161"/>
        <v>0</v>
      </c>
      <c r="O1077" s="7">
        <f t="shared" si="162"/>
        <v>0</v>
      </c>
      <c r="P1077" s="7">
        <f t="shared" si="163"/>
        <v>33</v>
      </c>
      <c r="Q1077" s="8">
        <f t="shared" si="164"/>
        <v>13.7</v>
      </c>
      <c r="R1077" s="8">
        <f t="shared" si="165"/>
        <v>13.25</v>
      </c>
      <c r="S1077" s="8">
        <f t="shared" si="166"/>
        <v>18.600000000000001</v>
      </c>
      <c r="T1077" s="8">
        <f t="shared" si="167"/>
        <v>14.5</v>
      </c>
      <c r="U1077" s="7">
        <f t="shared" si="168"/>
        <v>15.183333333333332</v>
      </c>
      <c r="V1077" s="7">
        <f t="shared" si="169"/>
        <v>15.012499999999999</v>
      </c>
    </row>
    <row r="1078" spans="1:22" ht="13.5" x14ac:dyDescent="0.25">
      <c r="A1078" s="3">
        <f>RSI!A1078</f>
        <v>43879</v>
      </c>
      <c r="B1078" s="2">
        <f>RSI!B1078</f>
        <v>51.415999999999997</v>
      </c>
      <c r="C1078" s="2">
        <f>RSI!I1078</f>
        <v>37.402797125325186</v>
      </c>
      <c r="D1078" s="2">
        <f>MACD!E1078</f>
        <v>0.56456427487172789</v>
      </c>
      <c r="E1078" s="2">
        <f>MACD!F1078</f>
        <v>0.23553774680679967</v>
      </c>
      <c r="F1078" s="2">
        <f>'Moving Avg'!D1078</f>
        <v>51.894619999999996</v>
      </c>
      <c r="G1078" s="2">
        <f>'Moving Avg'!F1078</f>
        <v>52.615819999999985</v>
      </c>
      <c r="H1078" s="2">
        <f>'Moving Avg'!G1078</f>
        <v>51.939718000000042</v>
      </c>
      <c r="I1078" s="2">
        <f>'Moving Avg'!H1078</f>
        <v>54.451635500000002</v>
      </c>
      <c r="J1078" s="5" t="str">
        <f>OBV!F1078</f>
        <v>BEARISH</v>
      </c>
      <c r="K1078" s="5" t="str">
        <f>OBV!G1078</f>
        <v>STRONG</v>
      </c>
      <c r="L1078" s="5" t="str">
        <f>OBV!H1078</f>
        <v>CONFIRMED BEARISH</v>
      </c>
      <c r="M1078" s="7">
        <f t="shared" si="160"/>
        <v>25</v>
      </c>
      <c r="N1078" s="7">
        <f t="shared" si="161"/>
        <v>0</v>
      </c>
      <c r="O1078" s="7">
        <f t="shared" si="162"/>
        <v>0</v>
      </c>
      <c r="P1078" s="7">
        <f t="shared" si="163"/>
        <v>33</v>
      </c>
      <c r="Q1078" s="8">
        <f t="shared" si="164"/>
        <v>13.7</v>
      </c>
      <c r="R1078" s="8">
        <f t="shared" si="165"/>
        <v>13.25</v>
      </c>
      <c r="S1078" s="8">
        <f t="shared" si="166"/>
        <v>18.600000000000001</v>
      </c>
      <c r="T1078" s="8">
        <f t="shared" si="167"/>
        <v>14.5</v>
      </c>
      <c r="U1078" s="7">
        <f t="shared" si="168"/>
        <v>15.183333333333332</v>
      </c>
      <c r="V1078" s="7">
        <f t="shared" si="169"/>
        <v>15.012499999999999</v>
      </c>
    </row>
    <row r="1079" spans="1:22" ht="13.5" x14ac:dyDescent="0.25">
      <c r="A1079" s="3">
        <f>RSI!A1079</f>
        <v>43880</v>
      </c>
      <c r="B1079" s="2">
        <f>RSI!B1079</f>
        <v>51.488500000000002</v>
      </c>
      <c r="C1079" s="2">
        <f>RSI!I1079</f>
        <v>38.768617187277648</v>
      </c>
      <c r="D1079" s="2">
        <f>MACD!E1079</f>
        <v>0.5853676359345954</v>
      </c>
      <c r="E1079" s="2">
        <f>MACD!F1079</f>
        <v>0.30550372463235886</v>
      </c>
      <c r="F1079" s="2">
        <f>'Moving Avg'!D1079</f>
        <v>51.677059999999997</v>
      </c>
      <c r="G1079" s="2">
        <f>'Moving Avg'!F1079</f>
        <v>52.543299999999988</v>
      </c>
      <c r="H1079" s="2">
        <f>'Moving Avg'!G1079</f>
        <v>51.925214000000032</v>
      </c>
      <c r="I1079" s="2">
        <f>'Moving Avg'!H1079</f>
        <v>54.409921999999995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  <c r="M1079" s="7">
        <f t="shared" si="160"/>
        <v>25</v>
      </c>
      <c r="N1079" s="7">
        <f t="shared" si="161"/>
        <v>0</v>
      </c>
      <c r="O1079" s="7">
        <f t="shared" si="162"/>
        <v>0</v>
      </c>
      <c r="P1079" s="7">
        <f t="shared" si="163"/>
        <v>16.5</v>
      </c>
      <c r="Q1079" s="8">
        <f t="shared" si="164"/>
        <v>11.225</v>
      </c>
      <c r="R1079" s="8">
        <f t="shared" si="165"/>
        <v>9.125</v>
      </c>
      <c r="S1079" s="8">
        <f t="shared" si="166"/>
        <v>11.175000000000001</v>
      </c>
      <c r="T1079" s="8">
        <f t="shared" si="167"/>
        <v>10.375</v>
      </c>
      <c r="U1079" s="7">
        <f t="shared" si="168"/>
        <v>10.508333333333335</v>
      </c>
      <c r="V1079" s="7">
        <f t="shared" si="169"/>
        <v>10.475000000000001</v>
      </c>
    </row>
    <row r="1080" spans="1:22" ht="13.5" x14ac:dyDescent="0.25">
      <c r="A1080" s="3">
        <f>RSI!A1080</f>
        <v>43881</v>
      </c>
      <c r="B1080" s="2">
        <f>RSI!B1080</f>
        <v>51.488500000000002</v>
      </c>
      <c r="C1080" s="2">
        <f>RSI!I1080</f>
        <v>38.768617187277655</v>
      </c>
      <c r="D1080" s="2">
        <f>MACD!E1080</f>
        <v>0.60626921356580254</v>
      </c>
      <c r="E1080" s="2">
        <f>MACD!F1080</f>
        <v>0.36565682241904762</v>
      </c>
      <c r="F1080" s="2">
        <f>'Moving Avg'!D1080</f>
        <v>51.459499999999991</v>
      </c>
      <c r="G1080" s="2">
        <f>'Moving Avg'!F1080</f>
        <v>52.470780000000005</v>
      </c>
      <c r="H1080" s="2">
        <f>'Moving Avg'!G1080</f>
        <v>51.910710000000023</v>
      </c>
      <c r="I1080" s="2">
        <f>'Moving Avg'!H1080</f>
        <v>54.375820999999995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  <c r="M1080" s="7">
        <f t="shared" si="160"/>
        <v>25</v>
      </c>
      <c r="N1080" s="7">
        <f t="shared" si="161"/>
        <v>0</v>
      </c>
      <c r="O1080" s="7">
        <f t="shared" si="162"/>
        <v>0</v>
      </c>
      <c r="P1080" s="7">
        <f t="shared" si="163"/>
        <v>16.5</v>
      </c>
      <c r="Q1080" s="8">
        <f t="shared" si="164"/>
        <v>11.225</v>
      </c>
      <c r="R1080" s="8">
        <f t="shared" si="165"/>
        <v>9.125</v>
      </c>
      <c r="S1080" s="8">
        <f t="shared" si="166"/>
        <v>11.175000000000001</v>
      </c>
      <c r="T1080" s="8">
        <f t="shared" si="167"/>
        <v>10.375</v>
      </c>
      <c r="U1080" s="7">
        <f t="shared" si="168"/>
        <v>10.508333333333335</v>
      </c>
      <c r="V1080" s="7">
        <f t="shared" si="169"/>
        <v>10.475000000000001</v>
      </c>
    </row>
    <row r="1081" spans="1:22" ht="13.5" x14ac:dyDescent="0.25">
      <c r="A1081" s="3">
        <f>RSI!A1081</f>
        <v>43882</v>
      </c>
      <c r="B1081" s="2">
        <f>RSI!B1081</f>
        <v>51.488500000000002</v>
      </c>
      <c r="C1081" s="2">
        <f>RSI!I1081</f>
        <v>38.768617187277655</v>
      </c>
      <c r="D1081" s="2">
        <f>MACD!E1081</f>
        <v>0.58454174061514408</v>
      </c>
      <c r="E1081" s="2">
        <f>MACD!F1081</f>
        <v>0.4094338060582669</v>
      </c>
      <c r="F1081" s="2">
        <f>'Moving Avg'!D1081</f>
        <v>51.459499999999991</v>
      </c>
      <c r="G1081" s="2">
        <f>'Moving Avg'!F1081</f>
        <v>52.398259999999993</v>
      </c>
      <c r="H1081" s="2">
        <f>'Moving Avg'!G1081</f>
        <v>51.896206000000021</v>
      </c>
      <c r="I1081" s="2">
        <f>'Moving Avg'!H1081</f>
        <v>54.350466499999996</v>
      </c>
      <c r="J1081" s="5" t="str">
        <f>OBV!F1081</f>
        <v>BULLISH</v>
      </c>
      <c r="K1081" s="5" t="str">
        <f>OBV!G1081</f>
        <v>NEUTRAL</v>
      </c>
      <c r="L1081" s="5" t="str">
        <f>OBV!H1081</f>
        <v>NEUTRAL</v>
      </c>
      <c r="M1081" s="7">
        <f t="shared" si="160"/>
        <v>25</v>
      </c>
      <c r="N1081" s="7">
        <f t="shared" si="161"/>
        <v>0</v>
      </c>
      <c r="O1081" s="7">
        <f t="shared" si="162"/>
        <v>0</v>
      </c>
      <c r="P1081" s="7">
        <f t="shared" si="163"/>
        <v>49.5</v>
      </c>
      <c r="Q1081" s="8">
        <f t="shared" si="164"/>
        <v>16.175000000000001</v>
      </c>
      <c r="R1081" s="8">
        <f t="shared" si="165"/>
        <v>17.375</v>
      </c>
      <c r="S1081" s="8">
        <f t="shared" si="166"/>
        <v>26.025000000000002</v>
      </c>
      <c r="T1081" s="8">
        <f t="shared" si="167"/>
        <v>18.625</v>
      </c>
      <c r="U1081" s="7">
        <f t="shared" si="168"/>
        <v>19.858333333333334</v>
      </c>
      <c r="V1081" s="7">
        <f t="shared" si="169"/>
        <v>19.55</v>
      </c>
    </row>
    <row r="1082" spans="1:22" ht="13.5" x14ac:dyDescent="0.25">
      <c r="A1082" s="3">
        <f>RSI!A1082</f>
        <v>43885</v>
      </c>
      <c r="B1082" s="2">
        <f>RSI!B1082</f>
        <v>51.488500000000002</v>
      </c>
      <c r="C1082" s="2">
        <f>RSI!I1082</f>
        <v>38.768617187277655</v>
      </c>
      <c r="D1082" s="2">
        <f>MACD!E1082</f>
        <v>0.56994794567528118</v>
      </c>
      <c r="E1082" s="2">
        <f>MACD!F1082</f>
        <v>0.44153663398166981</v>
      </c>
      <c r="F1082" s="2">
        <f>'Moving Avg'!D1082</f>
        <v>51.474000000000004</v>
      </c>
      <c r="G1082" s="2">
        <f>'Moving Avg'!F1082</f>
        <v>52.307610000000011</v>
      </c>
      <c r="H1082" s="2">
        <f>'Moving Avg'!G1082</f>
        <v>51.881702000000011</v>
      </c>
      <c r="I1082" s="2">
        <f>'Moving Avg'!H1082</f>
        <v>54.325111999999997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  <c r="M1082" s="7">
        <f t="shared" si="160"/>
        <v>25</v>
      </c>
      <c r="N1082" s="7">
        <f t="shared" si="161"/>
        <v>0</v>
      </c>
      <c r="O1082" s="7">
        <f t="shared" si="162"/>
        <v>0</v>
      </c>
      <c r="P1082" s="7">
        <f t="shared" si="163"/>
        <v>83.5</v>
      </c>
      <c r="Q1082" s="8">
        <f t="shared" si="164"/>
        <v>21.274999999999999</v>
      </c>
      <c r="R1082" s="8">
        <f t="shared" si="165"/>
        <v>25.875</v>
      </c>
      <c r="S1082" s="8">
        <f t="shared" si="166"/>
        <v>41.325000000000003</v>
      </c>
      <c r="T1082" s="8">
        <f t="shared" si="167"/>
        <v>27.125</v>
      </c>
      <c r="U1082" s="7">
        <f t="shared" si="168"/>
        <v>29.491666666666664</v>
      </c>
      <c r="V1082" s="7">
        <f t="shared" si="169"/>
        <v>28.9</v>
      </c>
    </row>
    <row r="1083" spans="1:22" ht="13.5" x14ac:dyDescent="0.25">
      <c r="A1083" s="3">
        <f>RSI!A1083</f>
        <v>43886</v>
      </c>
      <c r="B1083" s="2">
        <f>RSI!B1083</f>
        <v>51.488500000000002</v>
      </c>
      <c r="C1083" s="2">
        <f>RSI!I1083</f>
        <v>38.768617187277655</v>
      </c>
      <c r="D1083" s="2">
        <f>MACD!E1083</f>
        <v>0.60574029498820181</v>
      </c>
      <c r="E1083" s="2">
        <f>MACD!F1083</f>
        <v>0.47437736618297621</v>
      </c>
      <c r="F1083" s="2">
        <f>'Moving Avg'!D1083</f>
        <v>51.488500000000002</v>
      </c>
      <c r="G1083" s="2">
        <f>'Moving Avg'!F1083</f>
        <v>52.213335000000008</v>
      </c>
      <c r="H1083" s="2">
        <f>'Moving Avg'!G1083</f>
        <v>51.867198000000009</v>
      </c>
      <c r="I1083" s="2">
        <f>'Moving Avg'!H1083</f>
        <v>54.299757499999998</v>
      </c>
      <c r="J1083" s="5" t="str">
        <f>OBV!F1083</f>
        <v>BULLISH</v>
      </c>
      <c r="K1083" s="5" t="str">
        <f>OBV!G1083</f>
        <v>NEUTRAL</v>
      </c>
      <c r="L1083" s="5" t="str">
        <f>OBV!H1083</f>
        <v>CONFIRMED BULLISH</v>
      </c>
      <c r="M1083" s="7">
        <f t="shared" si="160"/>
        <v>25</v>
      </c>
      <c r="N1083" s="7">
        <f t="shared" si="161"/>
        <v>0</v>
      </c>
      <c r="O1083" s="7">
        <f t="shared" si="162"/>
        <v>0</v>
      </c>
      <c r="P1083" s="7">
        <f t="shared" si="163"/>
        <v>83.5</v>
      </c>
      <c r="Q1083" s="8">
        <f t="shared" si="164"/>
        <v>21.274999999999999</v>
      </c>
      <c r="R1083" s="8">
        <f t="shared" si="165"/>
        <v>25.875</v>
      </c>
      <c r="S1083" s="8">
        <f t="shared" si="166"/>
        <v>41.325000000000003</v>
      </c>
      <c r="T1083" s="8">
        <f t="shared" si="167"/>
        <v>27.125</v>
      </c>
      <c r="U1083" s="7">
        <f t="shared" si="168"/>
        <v>29.491666666666664</v>
      </c>
      <c r="V1083" s="7">
        <f t="shared" si="169"/>
        <v>28.9</v>
      </c>
    </row>
    <row r="1084" spans="1:22" ht="13.5" x14ac:dyDescent="0.25">
      <c r="A1084" s="3">
        <f>RSI!A1084</f>
        <v>43887</v>
      </c>
      <c r="B1084" s="2">
        <f>RSI!B1084</f>
        <v>51.488500000000002</v>
      </c>
      <c r="C1084" s="2">
        <f>RSI!I1084</f>
        <v>38.768617187277655</v>
      </c>
      <c r="D1084" s="2">
        <f>MACD!E1084</f>
        <v>0.63927629180044931</v>
      </c>
      <c r="E1084" s="2">
        <f>MACD!F1084</f>
        <v>0.50735715130647085</v>
      </c>
      <c r="F1084" s="2">
        <f>'Moving Avg'!D1084</f>
        <v>51.488500000000002</v>
      </c>
      <c r="G1084" s="2">
        <f>'Moving Avg'!F1084</f>
        <v>52.122685000000011</v>
      </c>
      <c r="H1084" s="2">
        <f>'Moving Avg'!G1084</f>
        <v>51.852694000000014</v>
      </c>
      <c r="I1084" s="2">
        <f>'Moving Avg'!H1084</f>
        <v>54.274402999999985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  <c r="M1084" s="7">
        <f t="shared" si="160"/>
        <v>25</v>
      </c>
      <c r="N1084" s="7">
        <f t="shared" si="161"/>
        <v>0</v>
      </c>
      <c r="O1084" s="7">
        <f t="shared" si="162"/>
        <v>0</v>
      </c>
      <c r="P1084" s="7">
        <f t="shared" si="163"/>
        <v>33</v>
      </c>
      <c r="Q1084" s="8">
        <f t="shared" si="164"/>
        <v>13.7</v>
      </c>
      <c r="R1084" s="8">
        <f t="shared" si="165"/>
        <v>13.25</v>
      </c>
      <c r="S1084" s="8">
        <f t="shared" si="166"/>
        <v>18.600000000000001</v>
      </c>
      <c r="T1084" s="8">
        <f t="shared" si="167"/>
        <v>14.5</v>
      </c>
      <c r="U1084" s="7">
        <f t="shared" si="168"/>
        <v>15.183333333333332</v>
      </c>
      <c r="V1084" s="7">
        <f t="shared" si="169"/>
        <v>15.012499999999999</v>
      </c>
    </row>
    <row r="1085" spans="1:22" ht="13.5" x14ac:dyDescent="0.25">
      <c r="A1085" s="3">
        <f>RSI!A1085</f>
        <v>43888</v>
      </c>
      <c r="B1085" s="2">
        <f>RSI!B1085</f>
        <v>52.213700000000003</v>
      </c>
      <c r="C1085" s="2">
        <f>RSI!I1085</f>
        <v>54.320628650164565</v>
      </c>
      <c r="D1085" s="2">
        <f>MACD!E1085</f>
        <v>0.61694379594906934</v>
      </c>
      <c r="E1085" s="2">
        <f>MACD!F1085</f>
        <v>0.52927448023499057</v>
      </c>
      <c r="F1085" s="2">
        <f>'Moving Avg'!D1085</f>
        <v>51.633540000000004</v>
      </c>
      <c r="G1085" s="2">
        <f>'Moving Avg'!F1085</f>
        <v>52.068295000000013</v>
      </c>
      <c r="H1085" s="2">
        <f>'Moving Avg'!G1085</f>
        <v>51.867198000000002</v>
      </c>
      <c r="I1085" s="2">
        <f>'Moving Avg'!H1085</f>
        <v>54.252674499999983</v>
      </c>
      <c r="J1085" s="5" t="str">
        <f>OBV!F1085</f>
        <v>BULLISH</v>
      </c>
      <c r="K1085" s="5" t="str">
        <f>OBV!G1085</f>
        <v>NEUTRAL</v>
      </c>
      <c r="L1085" s="5" t="str">
        <f>OBV!H1085</f>
        <v>CONFIRMED BULLISH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83.5</v>
      </c>
      <c r="Q1085" s="8">
        <f t="shared" si="164"/>
        <v>21.274999999999999</v>
      </c>
      <c r="R1085" s="8">
        <f t="shared" si="165"/>
        <v>25.875</v>
      </c>
      <c r="S1085" s="8">
        <f t="shared" si="166"/>
        <v>41.325000000000003</v>
      </c>
      <c r="T1085" s="8">
        <f t="shared" si="167"/>
        <v>27.125</v>
      </c>
      <c r="U1085" s="7">
        <f t="shared" si="168"/>
        <v>29.491666666666664</v>
      </c>
      <c r="V1085" s="7">
        <f t="shared" si="169"/>
        <v>28.9</v>
      </c>
    </row>
    <row r="1086" spans="1:22" ht="13.5" x14ac:dyDescent="0.25">
      <c r="A1086" s="3">
        <f>RSI!A1086</f>
        <v>43889</v>
      </c>
      <c r="B1086" s="2">
        <f>RSI!B1086</f>
        <v>52.213700000000003</v>
      </c>
      <c r="C1086" s="2">
        <f>RSI!I1086</f>
        <v>54.320628650164565</v>
      </c>
      <c r="D1086" s="2">
        <f>MACD!E1086</f>
        <v>0.42919447531395605</v>
      </c>
      <c r="E1086" s="2">
        <f>MACD!F1086</f>
        <v>0.50925847925078371</v>
      </c>
      <c r="F1086" s="2">
        <f>'Moving Avg'!D1086</f>
        <v>51.778580000000012</v>
      </c>
      <c r="G1086" s="2">
        <f>'Moving Avg'!F1086</f>
        <v>52.013905000000008</v>
      </c>
      <c r="H1086" s="2">
        <f>'Moving Avg'!G1086</f>
        <v>51.881701999999997</v>
      </c>
      <c r="I1086" s="2">
        <f>'Moving Avg'!H1086</f>
        <v>54.230945999999996</v>
      </c>
      <c r="J1086" s="5" t="str">
        <f>OBV!F1086</f>
        <v>BULLISH</v>
      </c>
      <c r="K1086" s="5" t="str">
        <f>OBV!G1086</f>
        <v>NEUTRAL</v>
      </c>
      <c r="L1086" s="5" t="str">
        <f>OBV!H1086</f>
        <v>CONFIRMED BULLISH</v>
      </c>
      <c r="M1086" s="7">
        <f t="shared" si="160"/>
        <v>25</v>
      </c>
      <c r="N1086" s="7">
        <f t="shared" si="161"/>
        <v>100</v>
      </c>
      <c r="O1086" s="7">
        <f t="shared" si="162"/>
        <v>0</v>
      </c>
      <c r="P1086" s="7">
        <f t="shared" si="163"/>
        <v>83.5</v>
      </c>
      <c r="Q1086" s="8">
        <f t="shared" si="164"/>
        <v>56.274999999999999</v>
      </c>
      <c r="R1086" s="8">
        <f t="shared" si="165"/>
        <v>45.875</v>
      </c>
      <c r="S1086" s="8">
        <f t="shared" si="166"/>
        <v>56.325000000000003</v>
      </c>
      <c r="T1086" s="8">
        <f t="shared" si="167"/>
        <v>52.125</v>
      </c>
      <c r="U1086" s="7">
        <f t="shared" si="168"/>
        <v>52.82500000000001</v>
      </c>
      <c r="V1086" s="7">
        <f t="shared" si="169"/>
        <v>52.650000000000006</v>
      </c>
    </row>
    <row r="1087" spans="1:22" ht="13.5" x14ac:dyDescent="0.25">
      <c r="A1087" s="3">
        <f>RSI!A1087</f>
        <v>43892</v>
      </c>
      <c r="B1087" s="2">
        <f>RSI!B1087</f>
        <v>52.141199999999998</v>
      </c>
      <c r="C1087" s="2">
        <f>RSI!I1087</f>
        <v>52.766731493950019</v>
      </c>
      <c r="D1087" s="2">
        <f>MACD!E1087</f>
        <v>0.26315846085267225</v>
      </c>
      <c r="E1087" s="2">
        <f>MACD!F1087</f>
        <v>0.4600384755711614</v>
      </c>
      <c r="F1087" s="2">
        <f>'Moving Avg'!D1087</f>
        <v>51.909120000000009</v>
      </c>
      <c r="G1087" s="2">
        <f>'Moving Avg'!F1087</f>
        <v>51.992150000000017</v>
      </c>
      <c r="H1087" s="2">
        <f>'Moving Avg'!G1087</f>
        <v>51.894755999999987</v>
      </c>
      <c r="I1087" s="2">
        <f>'Moving Avg'!H1087</f>
        <v>54.208854999999993</v>
      </c>
      <c r="J1087" s="5" t="str">
        <f>OBV!F1087</f>
        <v>BEARISH</v>
      </c>
      <c r="K1087" s="5" t="str">
        <f>OBV!G1087</f>
        <v>NEUTRAL</v>
      </c>
      <c r="L1087" s="5" t="str">
        <f>OBV!H1087</f>
        <v>BEARISH DIVERGENCE</v>
      </c>
      <c r="M1087" s="7">
        <f t="shared" si="160"/>
        <v>25</v>
      </c>
      <c r="N1087" s="7">
        <f t="shared" si="161"/>
        <v>100</v>
      </c>
      <c r="O1087" s="7">
        <f t="shared" si="162"/>
        <v>0</v>
      </c>
      <c r="P1087" s="7">
        <f t="shared" si="163"/>
        <v>16.5</v>
      </c>
      <c r="Q1087" s="8">
        <f t="shared" si="164"/>
        <v>46.225000000000001</v>
      </c>
      <c r="R1087" s="8">
        <f t="shared" si="165"/>
        <v>29.125</v>
      </c>
      <c r="S1087" s="8">
        <f t="shared" si="166"/>
        <v>26.175000000000001</v>
      </c>
      <c r="T1087" s="8">
        <f t="shared" si="167"/>
        <v>35.375</v>
      </c>
      <c r="U1087" s="7">
        <f t="shared" si="168"/>
        <v>33.841666666666661</v>
      </c>
      <c r="V1087" s="7">
        <f t="shared" si="169"/>
        <v>34.224999999999994</v>
      </c>
    </row>
    <row r="1088" spans="1:22" ht="13.5" x14ac:dyDescent="0.25">
      <c r="A1088" s="3">
        <f>RSI!A1088</f>
        <v>43893</v>
      </c>
      <c r="B1088" s="2">
        <f>RSI!B1088</f>
        <v>51.488500000000002</v>
      </c>
      <c r="C1088" s="2">
        <f>RSI!I1088</f>
        <v>41.309747333278729</v>
      </c>
      <c r="D1088" s="2">
        <f>MACD!E1088</f>
        <v>0.17015806820234758</v>
      </c>
      <c r="E1088" s="2">
        <f>MACD!F1088</f>
        <v>0.40206239409739869</v>
      </c>
      <c r="F1088" s="2">
        <f>'Moving Avg'!D1088</f>
        <v>51.909120000000009</v>
      </c>
      <c r="G1088" s="2">
        <f>'Moving Avg'!F1088</f>
        <v>51.937760000000011</v>
      </c>
      <c r="H1088" s="2">
        <f>'Moving Avg'!G1088</f>
        <v>51.89475599999998</v>
      </c>
      <c r="I1088" s="2">
        <f>'Moving Avg'!H1088</f>
        <v>54.184472</v>
      </c>
      <c r="J1088" s="5" t="str">
        <f>OBV!F1088</f>
        <v>BEARISH</v>
      </c>
      <c r="K1088" s="5" t="str">
        <f>OBV!G1088</f>
        <v>STRONG</v>
      </c>
      <c r="L1088" s="5" t="str">
        <f>OBV!H1088</f>
        <v>NEUTRAL</v>
      </c>
      <c r="M1088" s="7">
        <f t="shared" si="160"/>
        <v>25</v>
      </c>
      <c r="N1088" s="7">
        <f t="shared" si="161"/>
        <v>100</v>
      </c>
      <c r="O1088" s="7">
        <f t="shared" si="162"/>
        <v>0</v>
      </c>
      <c r="P1088" s="7">
        <f t="shared" si="163"/>
        <v>33</v>
      </c>
      <c r="Q1088" s="8">
        <f t="shared" si="164"/>
        <v>48.7</v>
      </c>
      <c r="R1088" s="8">
        <f t="shared" si="165"/>
        <v>33.25</v>
      </c>
      <c r="S1088" s="8">
        <f t="shared" si="166"/>
        <v>33.6</v>
      </c>
      <c r="T1088" s="8">
        <f t="shared" si="167"/>
        <v>39.5</v>
      </c>
      <c r="U1088" s="7">
        <f t="shared" si="168"/>
        <v>38.516666666666673</v>
      </c>
      <c r="V1088" s="7">
        <f t="shared" si="169"/>
        <v>38.762500000000003</v>
      </c>
    </row>
    <row r="1089" spans="1:22" ht="13.5" x14ac:dyDescent="0.25">
      <c r="A1089" s="3">
        <f>RSI!A1089</f>
        <v>43894</v>
      </c>
      <c r="B1089" s="2">
        <f>RSI!B1089</f>
        <v>52.931600000000003</v>
      </c>
      <c r="C1089" s="2">
        <f>RSI!I1089</f>
        <v>61.311240593961188</v>
      </c>
      <c r="D1089" s="2">
        <f>MACD!E1089</f>
        <v>-1.2132715459358678E-3</v>
      </c>
      <c r="E1089" s="2">
        <f>MACD!F1089</f>
        <v>0.32140726096873179</v>
      </c>
      <c r="F1089" s="2">
        <f>'Moving Avg'!D1089</f>
        <v>52.197739999999996</v>
      </c>
      <c r="G1089" s="2">
        <f>'Moving Avg'!F1089</f>
        <v>51.955525000000009</v>
      </c>
      <c r="H1089" s="2">
        <f>'Moving Avg'!G1089</f>
        <v>51.923617999999976</v>
      </c>
      <c r="I1089" s="2">
        <f>'Moving Avg'!H1089</f>
        <v>54.1673045</v>
      </c>
      <c r="J1089" s="5" t="str">
        <f>OBV!F1089</f>
        <v>BEARISH</v>
      </c>
      <c r="K1089" s="5" t="str">
        <f>OBV!G1089</f>
        <v>STRONG</v>
      </c>
      <c r="L1089" s="5" t="str">
        <f>OBV!H1089</f>
        <v>BEARISH DIVERGENCE</v>
      </c>
      <c r="M1089" s="7">
        <f t="shared" si="160"/>
        <v>25</v>
      </c>
      <c r="N1089" s="7">
        <f t="shared" si="161"/>
        <v>100</v>
      </c>
      <c r="O1089" s="7">
        <f t="shared" si="162"/>
        <v>0</v>
      </c>
      <c r="P1089" s="7">
        <f t="shared" si="163"/>
        <v>33</v>
      </c>
      <c r="Q1089" s="8">
        <f t="shared" si="164"/>
        <v>48.7</v>
      </c>
      <c r="R1089" s="8">
        <f t="shared" si="165"/>
        <v>33.25</v>
      </c>
      <c r="S1089" s="8">
        <f t="shared" si="166"/>
        <v>33.6</v>
      </c>
      <c r="T1089" s="8">
        <f t="shared" si="167"/>
        <v>39.5</v>
      </c>
      <c r="U1089" s="7">
        <f t="shared" si="168"/>
        <v>38.516666666666673</v>
      </c>
      <c r="V1089" s="7">
        <f t="shared" si="169"/>
        <v>38.762500000000003</v>
      </c>
    </row>
    <row r="1090" spans="1:22" ht="13.5" x14ac:dyDescent="0.25">
      <c r="A1090" s="3">
        <f>RSI!A1090</f>
        <v>43895</v>
      </c>
      <c r="B1090" s="2">
        <f>RSI!B1090</f>
        <v>52.946100000000001</v>
      </c>
      <c r="C1090" s="2">
        <f>RSI!I1090</f>
        <v>61.453387991313235</v>
      </c>
      <c r="D1090" s="2">
        <f>MACD!E1090</f>
        <v>-0.15298439788382012</v>
      </c>
      <c r="E1090" s="2">
        <f>MACD!F1090</f>
        <v>0.2265289291982214</v>
      </c>
      <c r="F1090" s="2">
        <f>'Moving Avg'!D1090</f>
        <v>52.344219999999993</v>
      </c>
      <c r="G1090" s="2">
        <f>'Moving Avg'!F1090</f>
        <v>51.974380000000018</v>
      </c>
      <c r="H1090" s="2">
        <f>'Moving Avg'!G1090</f>
        <v>51.967273999999982</v>
      </c>
      <c r="I1090" s="2">
        <f>'Moving Avg'!H1090</f>
        <v>54.150209500000003</v>
      </c>
      <c r="J1090" s="5" t="str">
        <f>OBV!F1090</f>
        <v>BEARISH</v>
      </c>
      <c r="K1090" s="5" t="str">
        <f>OBV!G1090</f>
        <v>STRONG</v>
      </c>
      <c r="L1090" s="5" t="str">
        <f>OBV!H1090</f>
        <v>BEARISH DIVERGENCE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100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33</v>
      </c>
      <c r="Q1090" s="8">
        <f t="shared" si="164"/>
        <v>48.7</v>
      </c>
      <c r="R1090" s="8">
        <f t="shared" si="165"/>
        <v>33.25</v>
      </c>
      <c r="S1090" s="8">
        <f t="shared" si="166"/>
        <v>33.6</v>
      </c>
      <c r="T1090" s="8">
        <f t="shared" si="167"/>
        <v>39.5</v>
      </c>
      <c r="U1090" s="7">
        <f t="shared" si="168"/>
        <v>38.516666666666673</v>
      </c>
      <c r="V1090" s="7">
        <f t="shared" si="169"/>
        <v>38.762500000000003</v>
      </c>
    </row>
    <row r="1091" spans="1:22" ht="13.5" x14ac:dyDescent="0.25">
      <c r="A1091" s="3">
        <f>RSI!A1091</f>
        <v>43896</v>
      </c>
      <c r="B1091" s="2">
        <f>RSI!B1091</f>
        <v>52.946100000000001</v>
      </c>
      <c r="C1091" s="2">
        <f>RSI!I1091</f>
        <v>61.453387991313235</v>
      </c>
      <c r="D1091" s="2">
        <f>MACD!E1091</f>
        <v>-0.28676081426952038</v>
      </c>
      <c r="E1091" s="2">
        <f>MACD!F1091</f>
        <v>0.12387098050467307</v>
      </c>
      <c r="F1091" s="2">
        <f>'Moving Avg'!D1091</f>
        <v>52.490700000000004</v>
      </c>
      <c r="G1091" s="2">
        <f>'Moving Avg'!F1091</f>
        <v>52.00737500000001</v>
      </c>
      <c r="H1091" s="2">
        <f>'Moving Avg'!G1091</f>
        <v>52.010929999999981</v>
      </c>
      <c r="I1091" s="2">
        <f>'Moving Avg'!H1091</f>
        <v>54.133114499999991</v>
      </c>
      <c r="J1091" s="5" t="str">
        <f>OBV!F1091</f>
        <v>BEARISH</v>
      </c>
      <c r="K1091" s="5" t="str">
        <f>OBV!G1091</f>
        <v>STRONG</v>
      </c>
      <c r="L1091" s="5" t="str">
        <f>OBV!H1091</f>
        <v>BEARISH DIVERGENCE</v>
      </c>
      <c r="M1091" s="7">
        <f t="shared" si="170"/>
        <v>25</v>
      </c>
      <c r="N1091" s="7">
        <f t="shared" si="171"/>
        <v>100</v>
      </c>
      <c r="O1091" s="7">
        <f t="shared" si="172"/>
        <v>0</v>
      </c>
      <c r="P1091" s="7">
        <f t="shared" si="173"/>
        <v>33</v>
      </c>
      <c r="Q1091" s="8">
        <f t="shared" ref="Q1091:Q1154" si="174">0.35*M1091+N1091*0.35+O1091*0.15+P1091*0.15</f>
        <v>48.7</v>
      </c>
      <c r="R1091" s="8">
        <f t="shared" ref="R1091:R1154" si="175">M1091*0.2+N1091*0.2+O1091*0.35+P1091*0.25</f>
        <v>33.25</v>
      </c>
      <c r="S1091" s="8">
        <f t="shared" ref="S1091:S1154" si="176">M1091*0.15+N1091*0.15+O1091*0.25+P1091*0.45</f>
        <v>33.6</v>
      </c>
      <c r="T1091" s="8">
        <f t="shared" ref="T1091:T1154" si="177">0.25*SUM(M1091:P1091)</f>
        <v>39.5</v>
      </c>
      <c r="U1091" s="7">
        <f t="shared" ref="U1091:U1154" si="178">SUM(Q1091:S1091)/3</f>
        <v>38.516666666666673</v>
      </c>
      <c r="V1091" s="7">
        <f t="shared" ref="V1091:V1154" si="179">SUM(Q1091:T1091)/4</f>
        <v>38.762500000000003</v>
      </c>
    </row>
    <row r="1092" spans="1:22" ht="13.5" x14ac:dyDescent="0.25">
      <c r="A1092" s="3">
        <f>RSI!A1092</f>
        <v>43899</v>
      </c>
      <c r="B1092" s="2">
        <f>RSI!B1092</f>
        <v>51.495800000000003</v>
      </c>
      <c r="C1092" s="2">
        <f>RSI!I1092</f>
        <v>43.088902883666883</v>
      </c>
      <c r="D1092" s="2">
        <f>MACD!E1092</f>
        <v>-0.29748466398174145</v>
      </c>
      <c r="E1092" s="2">
        <f>MACD!F1092</f>
        <v>3.9599851607390171E-2</v>
      </c>
      <c r="F1092" s="2">
        <f>'Moving Avg'!D1092</f>
        <v>52.361619999999995</v>
      </c>
      <c r="G1092" s="2">
        <f>'Moving Avg'!F1092</f>
        <v>51.967855000000007</v>
      </c>
      <c r="H1092" s="2">
        <f>'Moving Avg'!G1092</f>
        <v>52.025579999999984</v>
      </c>
      <c r="I1092" s="2">
        <f>'Moving Avg'!H1092</f>
        <v>54.107796499999992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  <c r="M1092" s="7">
        <f t="shared" si="170"/>
        <v>25</v>
      </c>
      <c r="N1092" s="7">
        <f t="shared" si="171"/>
        <v>100</v>
      </c>
      <c r="O1092" s="7">
        <f t="shared" si="172"/>
        <v>0</v>
      </c>
      <c r="P1092" s="7">
        <f t="shared" si="173"/>
        <v>33</v>
      </c>
      <c r="Q1092" s="8">
        <f t="shared" si="174"/>
        <v>48.7</v>
      </c>
      <c r="R1092" s="8">
        <f t="shared" si="175"/>
        <v>33.25</v>
      </c>
      <c r="S1092" s="8">
        <f t="shared" si="176"/>
        <v>33.6</v>
      </c>
      <c r="T1092" s="8">
        <f t="shared" si="177"/>
        <v>39.5</v>
      </c>
      <c r="U1092" s="7">
        <f t="shared" si="178"/>
        <v>38.516666666666673</v>
      </c>
      <c r="V1092" s="7">
        <f t="shared" si="179"/>
        <v>38.762500000000003</v>
      </c>
    </row>
    <row r="1093" spans="1:22" ht="13.5" x14ac:dyDescent="0.25">
      <c r="A1093" s="3">
        <f>RSI!A1093</f>
        <v>43900</v>
      </c>
      <c r="B1093" s="2">
        <f>RSI!B1093</f>
        <v>51.488500000000002</v>
      </c>
      <c r="C1093" s="2">
        <f>RSI!I1093</f>
        <v>43.01921695005651</v>
      </c>
      <c r="D1093" s="2">
        <f>MACD!E1093</f>
        <v>-0.30203885205848024</v>
      </c>
      <c r="E1093" s="2">
        <f>MACD!F1093</f>
        <v>-2.8727889125783911E-2</v>
      </c>
      <c r="F1093" s="2">
        <f>'Moving Avg'!D1093</f>
        <v>52.361620000000002</v>
      </c>
      <c r="G1093" s="2">
        <f>'Moving Avg'!F1093</f>
        <v>51.913465000000009</v>
      </c>
      <c r="H1093" s="2">
        <f>'Moving Avg'!G1093</f>
        <v>52.040083999999979</v>
      </c>
      <c r="I1093" s="2">
        <f>'Moving Avg'!H1093</f>
        <v>54.082441999999986</v>
      </c>
      <c r="J1093" s="5" t="str">
        <f>OBV!F1093</f>
        <v>BEARISH</v>
      </c>
      <c r="K1093" s="5" t="str">
        <f>OBV!G1093</f>
        <v>NEUTRAL</v>
      </c>
      <c r="L1093" s="5" t="str">
        <f>OBV!H1093</f>
        <v>NEUTRAL</v>
      </c>
      <c r="M1093" s="7">
        <f t="shared" si="170"/>
        <v>25</v>
      </c>
      <c r="N1093" s="7">
        <f t="shared" si="171"/>
        <v>100</v>
      </c>
      <c r="O1093" s="7">
        <f t="shared" si="172"/>
        <v>0</v>
      </c>
      <c r="P1093" s="7">
        <f t="shared" si="173"/>
        <v>16.5</v>
      </c>
      <c r="Q1093" s="8">
        <f t="shared" si="174"/>
        <v>46.225000000000001</v>
      </c>
      <c r="R1093" s="8">
        <f t="shared" si="175"/>
        <v>29.125</v>
      </c>
      <c r="S1093" s="8">
        <f t="shared" si="176"/>
        <v>26.175000000000001</v>
      </c>
      <c r="T1093" s="8">
        <f t="shared" si="177"/>
        <v>35.375</v>
      </c>
      <c r="U1093" s="7">
        <f t="shared" si="178"/>
        <v>33.841666666666661</v>
      </c>
      <c r="V1093" s="7">
        <f t="shared" si="179"/>
        <v>34.224999999999994</v>
      </c>
    </row>
    <row r="1094" spans="1:22" ht="13.5" x14ac:dyDescent="0.25">
      <c r="A1094" s="3">
        <f>RSI!A1094</f>
        <v>43901</v>
      </c>
      <c r="B1094" s="2">
        <f>RSI!B1094</f>
        <v>51.473999999999997</v>
      </c>
      <c r="C1094" s="2">
        <f>RSI!I1094</f>
        <v>42.870906355064946</v>
      </c>
      <c r="D1094" s="2">
        <f>MACD!E1094</f>
        <v>-0.30109083585581686</v>
      </c>
      <c r="E1094" s="2">
        <f>MACD!F1094</f>
        <v>-8.3200478471790504E-2</v>
      </c>
      <c r="F1094" s="2">
        <f>'Moving Avg'!D1094</f>
        <v>52.070100000000004</v>
      </c>
      <c r="G1094" s="2">
        <f>'Moving Avg'!F1094</f>
        <v>51.858350000000009</v>
      </c>
      <c r="H1094" s="2">
        <f>'Moving Avg'!G1094</f>
        <v>52.054297999999982</v>
      </c>
      <c r="I1094" s="2">
        <f>'Moving Avg'!H1094</f>
        <v>54.06446549999999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100</v>
      </c>
      <c r="O1094" s="7">
        <f t="shared" si="172"/>
        <v>0</v>
      </c>
      <c r="P1094" s="7">
        <f t="shared" si="173"/>
        <v>16.5</v>
      </c>
      <c r="Q1094" s="8">
        <f t="shared" si="174"/>
        <v>46.225000000000001</v>
      </c>
      <c r="R1094" s="8">
        <f t="shared" si="175"/>
        <v>29.125</v>
      </c>
      <c r="S1094" s="8">
        <f t="shared" si="176"/>
        <v>26.175000000000001</v>
      </c>
      <c r="T1094" s="8">
        <f t="shared" si="177"/>
        <v>35.375</v>
      </c>
      <c r="U1094" s="7">
        <f t="shared" si="178"/>
        <v>33.841666666666661</v>
      </c>
      <c r="V1094" s="7">
        <f t="shared" si="179"/>
        <v>34.224999999999994</v>
      </c>
    </row>
    <row r="1095" spans="1:22" ht="13.5" x14ac:dyDescent="0.25">
      <c r="A1095" s="3">
        <f>RSI!A1095</f>
        <v>43902</v>
      </c>
      <c r="B1095" s="2">
        <f>RSI!B1095</f>
        <v>51.488500000000002</v>
      </c>
      <c r="C1095" s="2">
        <f>RSI!I1095</f>
        <v>43.08222716067808</v>
      </c>
      <c r="D1095" s="2">
        <f>MACD!E1095</f>
        <v>-0.18625645466165253</v>
      </c>
      <c r="E1095" s="2">
        <f>MACD!F1095</f>
        <v>-0.10381167370976291</v>
      </c>
      <c r="F1095" s="2">
        <f>'Moving Avg'!D1095</f>
        <v>51.778579999999998</v>
      </c>
      <c r="G1095" s="2">
        <f>'Moving Avg'!F1095</f>
        <v>51.803960000000004</v>
      </c>
      <c r="H1095" s="2">
        <f>'Moving Avg'!G1095</f>
        <v>52.068801999999977</v>
      </c>
      <c r="I1095" s="2">
        <f>'Moving Avg'!H1095</f>
        <v>54.03914349999998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100</v>
      </c>
      <c r="O1095" s="7">
        <f t="shared" si="172"/>
        <v>0</v>
      </c>
      <c r="P1095" s="7">
        <f t="shared" si="173"/>
        <v>16.5</v>
      </c>
      <c r="Q1095" s="8">
        <f t="shared" si="174"/>
        <v>46.225000000000001</v>
      </c>
      <c r="R1095" s="8">
        <f t="shared" si="175"/>
        <v>29.125</v>
      </c>
      <c r="S1095" s="8">
        <f t="shared" si="176"/>
        <v>26.175000000000001</v>
      </c>
      <c r="T1095" s="8">
        <f t="shared" si="177"/>
        <v>35.375</v>
      </c>
      <c r="U1095" s="7">
        <f t="shared" si="178"/>
        <v>33.841666666666661</v>
      </c>
      <c r="V1095" s="7">
        <f t="shared" si="179"/>
        <v>34.224999999999994</v>
      </c>
    </row>
    <row r="1096" spans="1:22" ht="13.5" x14ac:dyDescent="0.25">
      <c r="A1096" s="3">
        <f>RSI!A1096</f>
        <v>43903</v>
      </c>
      <c r="B1096" s="2">
        <f>RSI!B1096</f>
        <v>51.488500000000002</v>
      </c>
      <c r="C1096" s="2">
        <f>RSI!I1096</f>
        <v>43.08222716067808</v>
      </c>
      <c r="D1096" s="2">
        <f>MACD!E1096</f>
        <v>-8.5899529741297442E-2</v>
      </c>
      <c r="E1096" s="2">
        <f>MACD!F1096</f>
        <v>-0.10022924491606983</v>
      </c>
      <c r="F1096" s="2">
        <f>'Moving Avg'!D1096</f>
        <v>51.48706</v>
      </c>
      <c r="G1096" s="2">
        <f>'Moving Avg'!F1096</f>
        <v>51.803960000000004</v>
      </c>
      <c r="H1096" s="2">
        <f>'Moving Avg'!G1096</f>
        <v>52.083305999999986</v>
      </c>
      <c r="I1096" s="2">
        <f>'Moving Avg'!H1096</f>
        <v>54.013821499999978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11.225</v>
      </c>
      <c r="R1096" s="8">
        <f t="shared" si="175"/>
        <v>9.125</v>
      </c>
      <c r="S1096" s="8">
        <f t="shared" si="176"/>
        <v>11.175000000000001</v>
      </c>
      <c r="T1096" s="8">
        <f t="shared" si="177"/>
        <v>10.375</v>
      </c>
      <c r="U1096" s="7">
        <f t="shared" si="178"/>
        <v>10.508333333333335</v>
      </c>
      <c r="V1096" s="7">
        <f t="shared" si="179"/>
        <v>10.475000000000001</v>
      </c>
    </row>
    <row r="1097" spans="1:22" ht="13.5" x14ac:dyDescent="0.25">
      <c r="A1097" s="3">
        <f>RSI!A1097</f>
        <v>43906</v>
      </c>
      <c r="B1097" s="2">
        <f>RSI!B1097</f>
        <v>50.763300000000001</v>
      </c>
      <c r="C1097" s="2">
        <f>RSI!I1097</f>
        <v>35.471536293641847</v>
      </c>
      <c r="D1097" s="2">
        <f>MACD!E1097</f>
        <v>4.4535662486794081E-2</v>
      </c>
      <c r="E1097" s="2">
        <f>MACD!F1097</f>
        <v>-7.1276263435497048E-2</v>
      </c>
      <c r="F1097" s="2">
        <f>'Moving Avg'!D1097</f>
        <v>51.340560000000004</v>
      </c>
      <c r="G1097" s="2">
        <f>'Moving Avg'!F1097</f>
        <v>51.771325000000012</v>
      </c>
      <c r="H1097" s="2">
        <f>'Moving Avg'!G1097</f>
        <v>52.083159999999992</v>
      </c>
      <c r="I1097" s="2">
        <f>'Moving Avg'!H1097</f>
        <v>53.976742499999979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25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11.225</v>
      </c>
      <c r="R1097" s="8">
        <f t="shared" si="175"/>
        <v>9.125</v>
      </c>
      <c r="S1097" s="8">
        <f t="shared" si="176"/>
        <v>11.175000000000001</v>
      </c>
      <c r="T1097" s="8">
        <f t="shared" si="177"/>
        <v>10.375</v>
      </c>
      <c r="U1097" s="7">
        <f t="shared" si="178"/>
        <v>10.508333333333335</v>
      </c>
      <c r="V1097" s="7">
        <f t="shared" si="179"/>
        <v>10.475000000000001</v>
      </c>
    </row>
    <row r="1098" spans="1:22" ht="13.5" x14ac:dyDescent="0.25">
      <c r="A1098" s="3">
        <f>RSI!A1098</f>
        <v>43907</v>
      </c>
      <c r="B1098" s="2">
        <f>RSI!B1098</f>
        <v>49.312899999999999</v>
      </c>
      <c r="C1098" s="2">
        <f>RSI!I1098</f>
        <v>25.6949311865434</v>
      </c>
      <c r="D1098" s="2">
        <f>MACD!E1098</f>
        <v>0.16894516451750263</v>
      </c>
      <c r="E1098" s="2">
        <f>MACD!F1098</f>
        <v>-2.3231977844897111E-2</v>
      </c>
      <c r="F1098" s="2">
        <f>'Moving Avg'!D1098</f>
        <v>50.905440000000013</v>
      </c>
      <c r="G1098" s="2">
        <f>'Moving Avg'!F1098</f>
        <v>51.666170000000008</v>
      </c>
      <c r="H1098" s="2">
        <f>'Moving Avg'!G1098</f>
        <v>52.054005999999987</v>
      </c>
      <c r="I1098" s="2">
        <f>'Moving Avg'!H1098</f>
        <v>53.932411499999979</v>
      </c>
      <c r="J1098" s="5" t="str">
        <f>OBV!F1098</f>
        <v>BEARISH</v>
      </c>
      <c r="K1098" s="5" t="str">
        <f>OBV!G1098</f>
        <v>STRONG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33</v>
      </c>
      <c r="Q1098" s="8">
        <f t="shared" si="174"/>
        <v>22.45</v>
      </c>
      <c r="R1098" s="8">
        <f t="shared" si="175"/>
        <v>18.25</v>
      </c>
      <c r="S1098" s="8">
        <f t="shared" si="176"/>
        <v>22.35</v>
      </c>
      <c r="T1098" s="8">
        <f t="shared" si="177"/>
        <v>20.75</v>
      </c>
      <c r="U1098" s="7">
        <f t="shared" si="178"/>
        <v>21.016666666666669</v>
      </c>
      <c r="V1098" s="7">
        <f t="shared" si="179"/>
        <v>20.950000000000003</v>
      </c>
    </row>
    <row r="1099" spans="1:22" ht="13.5" x14ac:dyDescent="0.25">
      <c r="A1099" s="3">
        <f>RSI!A1099</f>
        <v>43908</v>
      </c>
      <c r="B1099" s="2">
        <f>RSI!B1099</f>
        <v>47.833500000000001</v>
      </c>
      <c r="C1099" s="2">
        <f>RSI!I1099</f>
        <v>19.723540799023027</v>
      </c>
      <c r="D1099" s="2">
        <f>MACD!E1099</f>
        <v>0.62088542776643152</v>
      </c>
      <c r="E1099" s="2">
        <f>MACD!F1099</f>
        <v>0.10559150327736862</v>
      </c>
      <c r="F1099" s="2">
        <f>'Moving Avg'!D1099</f>
        <v>50.177340000000001</v>
      </c>
      <c r="G1099" s="2">
        <f>'Moving Avg'!F1099</f>
        <v>51.48342000000001</v>
      </c>
      <c r="H1099" s="2">
        <f>'Moving Avg'!G1099</f>
        <v>51.995263999999999</v>
      </c>
      <c r="I1099" s="2">
        <f>'Moving Avg'!H1099</f>
        <v>53.889040999999978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50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19.975000000000001</v>
      </c>
      <c r="R1099" s="8">
        <f t="shared" si="175"/>
        <v>14.125</v>
      </c>
      <c r="S1099" s="8">
        <f t="shared" si="176"/>
        <v>14.925000000000001</v>
      </c>
      <c r="T1099" s="8">
        <f t="shared" si="177"/>
        <v>16.625</v>
      </c>
      <c r="U1099" s="7">
        <f t="shared" si="178"/>
        <v>16.341666666666669</v>
      </c>
      <c r="V1099" s="7">
        <f t="shared" si="179"/>
        <v>16.412500000000001</v>
      </c>
    </row>
    <row r="1100" spans="1:22" ht="13.5" x14ac:dyDescent="0.25">
      <c r="A1100" s="3">
        <f>RSI!A1100</f>
        <v>43909</v>
      </c>
      <c r="B1100" s="2">
        <f>RSI!B1100</f>
        <v>49.2622</v>
      </c>
      <c r="C1100" s="2">
        <f>RSI!I1100</f>
        <v>35.349306479940637</v>
      </c>
      <c r="D1100" s="2">
        <f>MACD!E1100</f>
        <v>0.92239320748834075</v>
      </c>
      <c r="E1100" s="2">
        <f>MACD!F1100</f>
        <v>0.26895184411956308</v>
      </c>
      <c r="F1100" s="2">
        <f>'Moving Avg'!D1100</f>
        <v>49.732080000000011</v>
      </c>
      <c r="G1100" s="2">
        <f>'Moving Avg'!F1100</f>
        <v>51.372104999999998</v>
      </c>
      <c r="H1100" s="2">
        <f>'Moving Avg'!G1100</f>
        <v>51.965241999999996</v>
      </c>
      <c r="I1100" s="2">
        <f>'Moving Avg'!H1100</f>
        <v>53.844456499999971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25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11.225</v>
      </c>
      <c r="R1100" s="8">
        <f t="shared" si="175"/>
        <v>9.125</v>
      </c>
      <c r="S1100" s="8">
        <f t="shared" si="176"/>
        <v>11.175000000000001</v>
      </c>
      <c r="T1100" s="8">
        <f t="shared" si="177"/>
        <v>10.375</v>
      </c>
      <c r="U1100" s="7">
        <f t="shared" si="178"/>
        <v>10.508333333333335</v>
      </c>
      <c r="V1100" s="7">
        <f t="shared" si="179"/>
        <v>10.475000000000001</v>
      </c>
    </row>
    <row r="1101" spans="1:22" ht="13.5" x14ac:dyDescent="0.25">
      <c r="A1101" s="3">
        <f>RSI!A1101</f>
        <v>43913</v>
      </c>
      <c r="B1101" s="2">
        <f>RSI!B1101</f>
        <v>47.79</v>
      </c>
      <c r="C1101" s="2">
        <f>RSI!I1101</f>
        <v>29.07003683441279</v>
      </c>
      <c r="D1101" s="2">
        <f>MACD!E1101</f>
        <v>1.2991392661594858</v>
      </c>
      <c r="E1101" s="2">
        <f>MACD!F1101</f>
        <v>0.47498932852754761</v>
      </c>
      <c r="F1101" s="2">
        <f>'Moving Avg'!D1101</f>
        <v>48.992379999999997</v>
      </c>
      <c r="G1101" s="2">
        <f>'Moving Avg'!F1101</f>
        <v>51.187180000000012</v>
      </c>
      <c r="H1101" s="2">
        <f>'Moving Avg'!G1101</f>
        <v>51.875318</v>
      </c>
      <c r="I1101" s="2">
        <f>'Moving Avg'!H1101</f>
        <v>53.792510999999969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16.5</v>
      </c>
      <c r="Q1101" s="8">
        <f t="shared" si="174"/>
        <v>19.975000000000001</v>
      </c>
      <c r="R1101" s="8">
        <f t="shared" si="175"/>
        <v>14.125</v>
      </c>
      <c r="S1101" s="8">
        <f t="shared" si="176"/>
        <v>14.925000000000001</v>
      </c>
      <c r="T1101" s="8">
        <f t="shared" si="177"/>
        <v>16.625</v>
      </c>
      <c r="U1101" s="7">
        <f t="shared" si="178"/>
        <v>16.341666666666669</v>
      </c>
      <c r="V1101" s="7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49.218699999999998</v>
      </c>
      <c r="C1102" s="2">
        <f>RSI!I1102</f>
        <v>40.176137370069469</v>
      </c>
      <c r="D1102" s="2">
        <f>MACD!E1102</f>
        <v>1.309311941572382</v>
      </c>
      <c r="E1102" s="2">
        <f>MACD!F1102</f>
        <v>0.6418538511365145</v>
      </c>
      <c r="F1102" s="2">
        <f>'Moving Avg'!D1102</f>
        <v>48.683460000000004</v>
      </c>
      <c r="G1102" s="2">
        <f>'Moving Avg'!F1102</f>
        <v>51.073690000000006</v>
      </c>
      <c r="H1102" s="2">
        <f>'Moving Avg'!G1102</f>
        <v>51.844425999999991</v>
      </c>
      <c r="I1102" s="2">
        <f>'Moving Avg'!H1102</f>
        <v>53.747708999999958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  <c r="M1102" s="7">
        <f t="shared" si="170"/>
        <v>25</v>
      </c>
      <c r="N1102" s="7">
        <f t="shared" si="171"/>
        <v>0</v>
      </c>
      <c r="O1102" s="7">
        <f t="shared" si="172"/>
        <v>0</v>
      </c>
      <c r="P1102" s="7">
        <f t="shared" si="173"/>
        <v>16.5</v>
      </c>
      <c r="Q1102" s="8">
        <f t="shared" si="174"/>
        <v>11.225</v>
      </c>
      <c r="R1102" s="8">
        <f t="shared" si="175"/>
        <v>9.125</v>
      </c>
      <c r="S1102" s="8">
        <f t="shared" si="176"/>
        <v>11.175000000000001</v>
      </c>
      <c r="T1102" s="8">
        <f t="shared" si="177"/>
        <v>10.375</v>
      </c>
      <c r="U1102" s="7">
        <f t="shared" si="178"/>
        <v>10.508333333333335</v>
      </c>
      <c r="V1102" s="7">
        <f t="shared" si="179"/>
        <v>10.475000000000001</v>
      </c>
    </row>
    <row r="1103" spans="1:22" ht="13.5" x14ac:dyDescent="0.25">
      <c r="A1103" s="3">
        <f>RSI!A1103</f>
        <v>43915</v>
      </c>
      <c r="B1103" s="2">
        <f>RSI!B1103</f>
        <v>49.218699999999998</v>
      </c>
      <c r="C1103" s="2">
        <f>RSI!I1103</f>
        <v>40.176137370069469</v>
      </c>
      <c r="D1103" s="2">
        <f>MACD!E1103</f>
        <v>1.3271878332312355</v>
      </c>
      <c r="E1103" s="2">
        <f>MACD!F1103</f>
        <v>0.77892064755545865</v>
      </c>
      <c r="F1103" s="2">
        <f>'Moving Avg'!D1103</f>
        <v>48.664619999999999</v>
      </c>
      <c r="G1103" s="2">
        <f>'Moving Avg'!F1103</f>
        <v>50.960200000000007</v>
      </c>
      <c r="H1103" s="2">
        <f>'Moving Avg'!G1103</f>
        <v>51.81353399999999</v>
      </c>
      <c r="I1103" s="2">
        <f>'Moving Avg'!H1103</f>
        <v>53.702291499999959</v>
      </c>
      <c r="J1103" s="5" t="str">
        <f>OBV!F1103</f>
        <v>BULLISH</v>
      </c>
      <c r="K1103" s="5" t="str">
        <f>OBV!G1103</f>
        <v>NEUTRAL</v>
      </c>
      <c r="L1103" s="5" t="str">
        <f>OBV!H1103</f>
        <v>BULLISH DIVERGENCE</v>
      </c>
      <c r="M1103" s="7">
        <f t="shared" si="170"/>
        <v>25</v>
      </c>
      <c r="N1103" s="7">
        <f t="shared" si="171"/>
        <v>0</v>
      </c>
      <c r="O1103" s="7">
        <f t="shared" si="172"/>
        <v>0</v>
      </c>
      <c r="P1103" s="7">
        <f t="shared" si="173"/>
        <v>66.5</v>
      </c>
      <c r="Q1103" s="8">
        <f t="shared" si="174"/>
        <v>18.725000000000001</v>
      </c>
      <c r="R1103" s="8">
        <f t="shared" si="175"/>
        <v>21.625</v>
      </c>
      <c r="S1103" s="8">
        <f t="shared" si="176"/>
        <v>33.674999999999997</v>
      </c>
      <c r="T1103" s="8">
        <f t="shared" si="177"/>
        <v>22.875</v>
      </c>
      <c r="U1103" s="7">
        <f t="shared" si="178"/>
        <v>24.675000000000001</v>
      </c>
      <c r="V1103" s="7">
        <f t="shared" si="179"/>
        <v>24.225000000000001</v>
      </c>
    </row>
    <row r="1104" spans="1:22" ht="13.5" x14ac:dyDescent="0.25">
      <c r="A1104" s="3">
        <f>RSI!A1104</f>
        <v>43916</v>
      </c>
      <c r="B1104" s="2">
        <f>RSI!B1104</f>
        <v>49.312899999999999</v>
      </c>
      <c r="C1104" s="2">
        <f>RSI!I1104</f>
        <v>40.883947086646366</v>
      </c>
      <c r="D1104" s="2">
        <f>MACD!E1104</f>
        <v>1.3427266334399448</v>
      </c>
      <c r="E1104" s="2">
        <f>MACD!F1104</f>
        <v>0.89168184473235601</v>
      </c>
      <c r="F1104" s="2">
        <f>'Moving Avg'!D1104</f>
        <v>48.960500000000003</v>
      </c>
      <c r="G1104" s="2">
        <f>'Moving Avg'!F1104</f>
        <v>50.851420000000005</v>
      </c>
      <c r="H1104" s="2">
        <f>'Moving Avg'!G1104</f>
        <v>51.784525999999978</v>
      </c>
      <c r="I1104" s="2">
        <f>'Moving Avg'!H1104</f>
        <v>53.660551999999953</v>
      </c>
      <c r="J1104" s="5" t="str">
        <f>OBV!F1104</f>
        <v>BULLISH</v>
      </c>
      <c r="K1104" s="5" t="str">
        <f>OBV!G1104</f>
        <v>NEUTRAL</v>
      </c>
      <c r="L1104" s="5" t="str">
        <f>OBV!H1104</f>
        <v>CONFIRMED BULLISH</v>
      </c>
      <c r="M1104" s="7">
        <f t="shared" si="170"/>
        <v>25</v>
      </c>
      <c r="N1104" s="7">
        <f t="shared" si="171"/>
        <v>0</v>
      </c>
      <c r="O1104" s="7">
        <f t="shared" si="172"/>
        <v>0</v>
      </c>
      <c r="P1104" s="7">
        <f t="shared" si="173"/>
        <v>83.5</v>
      </c>
      <c r="Q1104" s="8">
        <f t="shared" si="174"/>
        <v>21.274999999999999</v>
      </c>
      <c r="R1104" s="8">
        <f t="shared" si="175"/>
        <v>25.875</v>
      </c>
      <c r="S1104" s="8">
        <f t="shared" si="176"/>
        <v>41.325000000000003</v>
      </c>
      <c r="T1104" s="8">
        <f t="shared" si="177"/>
        <v>27.125</v>
      </c>
      <c r="U1104" s="7">
        <f t="shared" si="178"/>
        <v>29.491666666666664</v>
      </c>
      <c r="V1104" s="7">
        <f t="shared" si="179"/>
        <v>28.9</v>
      </c>
    </row>
    <row r="1105" spans="1:22" ht="13.5" x14ac:dyDescent="0.25">
      <c r="A1105" s="3">
        <f>RSI!A1105</f>
        <v>43917</v>
      </c>
      <c r="B1105" s="2">
        <f>RSI!B1105</f>
        <v>49.312899999999999</v>
      </c>
      <c r="C1105" s="2">
        <f>RSI!I1105</f>
        <v>40.883947086646366</v>
      </c>
      <c r="D1105" s="2">
        <f>MACD!E1105</f>
        <v>1.3664578685500217</v>
      </c>
      <c r="E1105" s="2">
        <f>MACD!F1105</f>
        <v>0.98663704949588915</v>
      </c>
      <c r="F1105" s="2">
        <f>'Moving Avg'!D1105</f>
        <v>48.970640000000003</v>
      </c>
      <c r="G1105" s="2">
        <f>'Moving Avg'!F1105</f>
        <v>50.706380000000003</v>
      </c>
      <c r="H1105" s="2">
        <f>'Moving Avg'!G1105</f>
        <v>51.755517999999974</v>
      </c>
      <c r="I1105" s="2">
        <f>'Moving Avg'!H1105</f>
        <v>53.618812499999962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25</v>
      </c>
      <c r="N1105" s="7">
        <f t="shared" si="171"/>
        <v>0</v>
      </c>
      <c r="O1105" s="7">
        <f t="shared" si="172"/>
        <v>0</v>
      </c>
      <c r="P1105" s="7">
        <f t="shared" si="173"/>
        <v>83.5</v>
      </c>
      <c r="Q1105" s="8">
        <f t="shared" si="174"/>
        <v>21.274999999999999</v>
      </c>
      <c r="R1105" s="8">
        <f t="shared" si="175"/>
        <v>25.875</v>
      </c>
      <c r="S1105" s="8">
        <f t="shared" si="176"/>
        <v>41.325000000000003</v>
      </c>
      <c r="T1105" s="8">
        <f t="shared" si="177"/>
        <v>27.125</v>
      </c>
      <c r="U1105" s="7">
        <f t="shared" si="178"/>
        <v>29.491666666666664</v>
      </c>
      <c r="V1105" s="7">
        <f t="shared" si="179"/>
        <v>28.9</v>
      </c>
    </row>
    <row r="1106" spans="1:22" ht="13.5" x14ac:dyDescent="0.25">
      <c r="A1106" s="3">
        <f>RSI!A1106</f>
        <v>43920</v>
      </c>
      <c r="B1106" s="2">
        <f>RSI!B1106</f>
        <v>49.312899999999999</v>
      </c>
      <c r="C1106" s="2">
        <f>RSI!I1106</f>
        <v>40.883947086646366</v>
      </c>
      <c r="D1106" s="2">
        <f>MACD!E1106</f>
        <v>1.394271709521739</v>
      </c>
      <c r="E1106" s="2">
        <f>MACD!F1106</f>
        <v>1.0681639815010593</v>
      </c>
      <c r="F1106" s="2">
        <f>'Moving Avg'!D1106</f>
        <v>49.275220000000004</v>
      </c>
      <c r="G1106" s="2">
        <f>'Moving Avg'!F1106</f>
        <v>50.561339999999994</v>
      </c>
      <c r="H1106" s="2">
        <f>'Moving Avg'!G1106</f>
        <v>51.683143999999977</v>
      </c>
      <c r="I1106" s="2">
        <f>'Moving Avg'!H1106</f>
        <v>53.58355149999997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25</v>
      </c>
      <c r="N1106" s="7">
        <f t="shared" si="171"/>
        <v>0</v>
      </c>
      <c r="O1106" s="7">
        <f t="shared" si="172"/>
        <v>0</v>
      </c>
      <c r="P1106" s="7">
        <f t="shared" si="173"/>
        <v>83.5</v>
      </c>
      <c r="Q1106" s="8">
        <f t="shared" si="174"/>
        <v>21.274999999999999</v>
      </c>
      <c r="R1106" s="8">
        <f t="shared" si="175"/>
        <v>25.875</v>
      </c>
      <c r="S1106" s="8">
        <f t="shared" si="176"/>
        <v>41.325000000000003</v>
      </c>
      <c r="T1106" s="8">
        <f t="shared" si="177"/>
        <v>27.125</v>
      </c>
      <c r="U1106" s="7">
        <f t="shared" si="178"/>
        <v>29.491666666666664</v>
      </c>
      <c r="V1106" s="7">
        <f t="shared" si="179"/>
        <v>28.9</v>
      </c>
    </row>
    <row r="1107" spans="1:22" ht="13.5" x14ac:dyDescent="0.25">
      <c r="A1107" s="3">
        <f>RSI!A1107</f>
        <v>43921</v>
      </c>
      <c r="B1107" s="2">
        <f>RSI!B1107</f>
        <v>49.312899999999999</v>
      </c>
      <c r="C1107" s="2">
        <f>RSI!I1107</f>
        <v>40.883947086646373</v>
      </c>
      <c r="D1107" s="2">
        <f>MACD!E1107</f>
        <v>1.313397975701605</v>
      </c>
      <c r="E1107" s="2">
        <f>MACD!F1107</f>
        <v>1.1172107803411686</v>
      </c>
      <c r="F1107" s="2">
        <f>'Moving Avg'!D1107</f>
        <v>49.294060000000002</v>
      </c>
      <c r="G1107" s="2">
        <f>'Moving Avg'!F1107</f>
        <v>50.419924999999992</v>
      </c>
      <c r="H1107" s="2">
        <f>'Moving Avg'!G1107</f>
        <v>51.61062399999998</v>
      </c>
      <c r="I1107" s="2">
        <f>'Moving Avg'!H1107</f>
        <v>53.548624499999981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  <c r="M1107" s="7">
        <f t="shared" si="170"/>
        <v>25</v>
      </c>
      <c r="N1107" s="7">
        <f t="shared" si="171"/>
        <v>0</v>
      </c>
      <c r="O1107" s="7">
        <f t="shared" si="172"/>
        <v>0</v>
      </c>
      <c r="P1107" s="7">
        <f t="shared" si="173"/>
        <v>83.5</v>
      </c>
      <c r="Q1107" s="8">
        <f t="shared" si="174"/>
        <v>21.274999999999999</v>
      </c>
      <c r="R1107" s="8">
        <f t="shared" si="175"/>
        <v>25.875</v>
      </c>
      <c r="S1107" s="8">
        <f t="shared" si="176"/>
        <v>41.325000000000003</v>
      </c>
      <c r="T1107" s="8">
        <f t="shared" si="177"/>
        <v>27.125</v>
      </c>
      <c r="U1107" s="7">
        <f t="shared" si="178"/>
        <v>29.491666666666664</v>
      </c>
      <c r="V1107" s="7">
        <f t="shared" si="179"/>
        <v>28.9</v>
      </c>
    </row>
    <row r="1108" spans="1:22" ht="13.5" x14ac:dyDescent="0.25">
      <c r="A1108" s="3">
        <f>RSI!A1108</f>
        <v>43922</v>
      </c>
      <c r="B1108" s="2">
        <f>RSI!B1108</f>
        <v>49.312899999999999</v>
      </c>
      <c r="C1108" s="2">
        <f>RSI!I1108</f>
        <v>40.883947086646373</v>
      </c>
      <c r="D1108" s="2">
        <f>MACD!E1108</f>
        <v>1.0284581788259857</v>
      </c>
      <c r="E1108" s="2">
        <f>MACD!F1108</f>
        <v>1.099460260038132</v>
      </c>
      <c r="F1108" s="2">
        <f>'Moving Avg'!D1108</f>
        <v>49.312899999999999</v>
      </c>
      <c r="G1108" s="2">
        <f>'Moving Avg'!F1108</f>
        <v>50.311144999999996</v>
      </c>
      <c r="H1108" s="2">
        <f>'Moving Avg'!G1108</f>
        <v>51.510547999999972</v>
      </c>
      <c r="I1108" s="2">
        <f>'Moving Avg'!H1108</f>
        <v>53.513697499999978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0</v>
      </c>
      <c r="P1108" s="7">
        <f t="shared" si="173"/>
        <v>83.5</v>
      </c>
      <c r="Q1108" s="8">
        <f t="shared" si="174"/>
        <v>56.274999999999999</v>
      </c>
      <c r="R1108" s="8">
        <f t="shared" si="175"/>
        <v>45.875</v>
      </c>
      <c r="S1108" s="8">
        <f t="shared" si="176"/>
        <v>56.325000000000003</v>
      </c>
      <c r="T1108" s="8">
        <f t="shared" si="177"/>
        <v>52.125</v>
      </c>
      <c r="U1108" s="7">
        <f t="shared" si="178"/>
        <v>52.82500000000001</v>
      </c>
      <c r="V1108" s="7">
        <f t="shared" si="179"/>
        <v>52.650000000000006</v>
      </c>
    </row>
    <row r="1109" spans="1:22" ht="13.5" x14ac:dyDescent="0.25">
      <c r="A1109" s="3">
        <f>RSI!A1109</f>
        <v>43923</v>
      </c>
      <c r="B1109" s="2">
        <f>RSI!B1109</f>
        <v>50.770600000000002</v>
      </c>
      <c r="C1109" s="2">
        <f>RSI!I1109</f>
        <v>53.275537536210905</v>
      </c>
      <c r="D1109" s="2">
        <f>MACD!E1109</f>
        <v>0.45791664932143306</v>
      </c>
      <c r="E1109" s="2">
        <f>MACD!F1109</f>
        <v>0.97115153789479225</v>
      </c>
      <c r="F1109" s="2">
        <f>'Moving Avg'!D1109</f>
        <v>49.604439999999997</v>
      </c>
      <c r="G1109" s="2">
        <f>'Moving Avg'!F1109</f>
        <v>50.203095000000005</v>
      </c>
      <c r="H1109" s="2">
        <f>'Moving Avg'!G1109</f>
        <v>51.467181999999973</v>
      </c>
      <c r="I1109" s="2">
        <f>'Moving Avg'!H1109</f>
        <v>53.486058999999983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25</v>
      </c>
      <c r="N1109" s="7">
        <f t="shared" si="171"/>
        <v>100</v>
      </c>
      <c r="O1109" s="7">
        <f t="shared" si="172"/>
        <v>0</v>
      </c>
      <c r="P1109" s="7">
        <f t="shared" si="173"/>
        <v>83.5</v>
      </c>
      <c r="Q1109" s="8">
        <f t="shared" si="174"/>
        <v>56.274999999999999</v>
      </c>
      <c r="R1109" s="8">
        <f t="shared" si="175"/>
        <v>45.875</v>
      </c>
      <c r="S1109" s="8">
        <f t="shared" si="176"/>
        <v>56.325000000000003</v>
      </c>
      <c r="T1109" s="8">
        <f t="shared" si="177"/>
        <v>52.125</v>
      </c>
      <c r="U1109" s="7">
        <f t="shared" si="178"/>
        <v>52.82500000000001</v>
      </c>
      <c r="V1109" s="7">
        <f t="shared" si="179"/>
        <v>52.650000000000006</v>
      </c>
    </row>
    <row r="1110" spans="1:22" ht="13.5" x14ac:dyDescent="0.25">
      <c r="A1110" s="3">
        <f>RSI!A1110</f>
        <v>43924</v>
      </c>
      <c r="B1110" s="2">
        <f>RSI!B1110</f>
        <v>52.286200000000001</v>
      </c>
      <c r="C1110" s="2">
        <f>RSI!I1110</f>
        <v>62.15739456193873</v>
      </c>
      <c r="D1110" s="2">
        <f>MACD!E1110</f>
        <v>7.9754862395404302E-2</v>
      </c>
      <c r="E1110" s="2">
        <f>MACD!F1110</f>
        <v>0.79287220279491466</v>
      </c>
      <c r="F1110" s="2">
        <f>'Moving Avg'!D1110</f>
        <v>50.199100000000001</v>
      </c>
      <c r="G1110" s="2">
        <f>'Moving Avg'!F1110</f>
        <v>50.170100000000005</v>
      </c>
      <c r="H1110" s="2">
        <f>'Moving Avg'!G1110</f>
        <v>51.454127999999976</v>
      </c>
      <c r="I1110" s="2">
        <f>'Moving Avg'!H1110</f>
        <v>53.465998499999998</v>
      </c>
      <c r="J1110" s="5" t="str">
        <f>OBV!F1110</f>
        <v>BULLISH</v>
      </c>
      <c r="K1110" s="5" t="str">
        <f>OBV!G1110</f>
        <v>WEAK</v>
      </c>
      <c r="L1110" s="5" t="str">
        <f>OBV!H1110</f>
        <v>CONFIRMED BULLISH</v>
      </c>
      <c r="M1110" s="7">
        <f t="shared" si="170"/>
        <v>25</v>
      </c>
      <c r="N1110" s="7">
        <f t="shared" si="171"/>
        <v>100</v>
      </c>
      <c r="O1110" s="7">
        <f t="shared" si="172"/>
        <v>0</v>
      </c>
      <c r="P1110" s="7">
        <f t="shared" si="173"/>
        <v>67</v>
      </c>
      <c r="Q1110" s="8">
        <f t="shared" si="174"/>
        <v>53.8</v>
      </c>
      <c r="R1110" s="8">
        <f t="shared" si="175"/>
        <v>41.75</v>
      </c>
      <c r="S1110" s="8">
        <f t="shared" si="176"/>
        <v>48.900000000000006</v>
      </c>
      <c r="T1110" s="8">
        <f t="shared" si="177"/>
        <v>48</v>
      </c>
      <c r="U1110" s="7">
        <f t="shared" si="178"/>
        <v>48.15</v>
      </c>
      <c r="V1110" s="7">
        <f t="shared" si="179"/>
        <v>48.112499999999997</v>
      </c>
    </row>
    <row r="1111" spans="1:22" ht="13.5" x14ac:dyDescent="0.25">
      <c r="A1111" s="3">
        <f>RSI!A1111</f>
        <v>43927</v>
      </c>
      <c r="B1111" s="2">
        <f>RSI!B1111</f>
        <v>53.852600000000002</v>
      </c>
      <c r="C1111" s="2">
        <f>RSI!I1111</f>
        <v>68.765748913105767</v>
      </c>
      <c r="D1111" s="2">
        <f>MACD!E1111</f>
        <v>-0.59441810300130271</v>
      </c>
      <c r="E1111" s="2">
        <f>MACD!F1111</f>
        <v>0.51541414163567123</v>
      </c>
      <c r="F1111" s="2">
        <f>'Moving Avg'!D1111</f>
        <v>51.107039999999998</v>
      </c>
      <c r="G1111" s="2">
        <f>'Moving Avg'!F1111</f>
        <v>50.21542500000001</v>
      </c>
      <c r="H1111" s="2">
        <f>'Moving Avg'!G1111</f>
        <v>51.472401999999974</v>
      </c>
      <c r="I1111" s="2">
        <f>'Moving Avg'!H1111</f>
        <v>53.453769999999992</v>
      </c>
      <c r="J1111" s="5" t="str">
        <f>OBV!F1111</f>
        <v>BULLISH</v>
      </c>
      <c r="K1111" s="5" t="str">
        <f>OBV!G1111</f>
        <v>WEAK</v>
      </c>
      <c r="L1111" s="5" t="str">
        <f>OBV!H1111</f>
        <v>CONFIRMED BULLISH</v>
      </c>
      <c r="M1111" s="7">
        <f t="shared" si="170"/>
        <v>25</v>
      </c>
      <c r="N1111" s="7">
        <f t="shared" si="171"/>
        <v>100</v>
      </c>
      <c r="O1111" s="7">
        <f t="shared" si="172"/>
        <v>0</v>
      </c>
      <c r="P1111" s="7">
        <f t="shared" si="173"/>
        <v>67</v>
      </c>
      <c r="Q1111" s="8">
        <f t="shared" si="174"/>
        <v>53.8</v>
      </c>
      <c r="R1111" s="8">
        <f t="shared" si="175"/>
        <v>41.75</v>
      </c>
      <c r="S1111" s="8">
        <f t="shared" si="176"/>
        <v>48.900000000000006</v>
      </c>
      <c r="T1111" s="8">
        <f t="shared" si="177"/>
        <v>48</v>
      </c>
      <c r="U1111" s="7">
        <f t="shared" si="178"/>
        <v>48.15</v>
      </c>
      <c r="V1111" s="7">
        <f t="shared" si="179"/>
        <v>48.112499999999997</v>
      </c>
    </row>
    <row r="1112" spans="1:22" ht="13.5" x14ac:dyDescent="0.25">
      <c r="A1112" s="3">
        <f>RSI!A1112</f>
        <v>43928</v>
      </c>
      <c r="B1112" s="2">
        <f>RSI!B1112</f>
        <v>55.440800000000003</v>
      </c>
      <c r="C1112" s="2">
        <f>RSI!I1112</f>
        <v>73.767665403390254</v>
      </c>
      <c r="D1112" s="2">
        <f>MACD!E1112</f>
        <v>-1.082776202921778</v>
      </c>
      <c r="E1112" s="2">
        <f>MACD!F1112</f>
        <v>0.1957760727241814</v>
      </c>
      <c r="F1112" s="2">
        <f>'Moving Avg'!D1112</f>
        <v>52.332619999999999</v>
      </c>
      <c r="G1112" s="2">
        <f>'Moving Avg'!F1112</f>
        <v>50.412675000000014</v>
      </c>
      <c r="H1112" s="2">
        <f>'Moving Avg'!G1112</f>
        <v>51.515187999999981</v>
      </c>
      <c r="I1112" s="2">
        <f>'Moving Avg'!H1112</f>
        <v>53.449482499999995</v>
      </c>
      <c r="J1112" s="5" t="str">
        <f>OBV!F1112</f>
        <v>BULLISH</v>
      </c>
      <c r="K1112" s="5" t="str">
        <f>OBV!G1112</f>
        <v>WEAK</v>
      </c>
      <c r="L1112" s="5" t="str">
        <f>OBV!H1112</f>
        <v>CONFIRMED BULLISH</v>
      </c>
      <c r="M1112" s="7">
        <f t="shared" si="170"/>
        <v>0</v>
      </c>
      <c r="N1112" s="7">
        <f t="shared" si="171"/>
        <v>100</v>
      </c>
      <c r="O1112" s="7">
        <f t="shared" si="172"/>
        <v>0</v>
      </c>
      <c r="P1112" s="7">
        <f t="shared" si="173"/>
        <v>67</v>
      </c>
      <c r="Q1112" s="8">
        <f t="shared" si="174"/>
        <v>45.05</v>
      </c>
      <c r="R1112" s="8">
        <f t="shared" si="175"/>
        <v>36.75</v>
      </c>
      <c r="S1112" s="8">
        <f t="shared" si="176"/>
        <v>45.150000000000006</v>
      </c>
      <c r="T1112" s="8">
        <f t="shared" si="177"/>
        <v>41.75</v>
      </c>
      <c r="U1112" s="7">
        <f t="shared" si="178"/>
        <v>42.31666666666667</v>
      </c>
      <c r="V1112" s="7">
        <f t="shared" si="179"/>
        <v>42.174999999999997</v>
      </c>
    </row>
    <row r="1113" spans="1:22" ht="13.5" x14ac:dyDescent="0.25">
      <c r="A1113" s="3">
        <f>RSI!A1113</f>
        <v>43929</v>
      </c>
      <c r="B1113" s="2">
        <f>RSI!B1113</f>
        <v>57.101500000000001</v>
      </c>
      <c r="C1113" s="2">
        <f>RSI!I1113</f>
        <v>77.775486130607717</v>
      </c>
      <c r="D1113" s="2">
        <f>MACD!E1113</f>
        <v>-1.6469755552478276</v>
      </c>
      <c r="E1113" s="2">
        <f>MACD!F1113</f>
        <v>-0.17277425287022041</v>
      </c>
      <c r="F1113" s="2">
        <f>'Moving Avg'!D1113</f>
        <v>53.890340000000002</v>
      </c>
      <c r="G1113" s="2">
        <f>'Moving Avg'!F1113</f>
        <v>50.693325000000002</v>
      </c>
      <c r="H1113" s="2">
        <f>'Moving Avg'!G1113</f>
        <v>51.589737999999983</v>
      </c>
      <c r="I1113" s="2">
        <f>'Moving Avg'!H1113</f>
        <v>53.453498500000002</v>
      </c>
      <c r="J1113" s="5" t="str">
        <f>OBV!F1113</f>
        <v>BULLISH</v>
      </c>
      <c r="K1113" s="5" t="str">
        <f>OBV!G1113</f>
        <v>WEAK</v>
      </c>
      <c r="L1113" s="5" t="str">
        <f>OBV!H1113</f>
        <v>CONFIRMED BULLISH</v>
      </c>
      <c r="M1113" s="7">
        <f t="shared" si="170"/>
        <v>0</v>
      </c>
      <c r="N1113" s="7">
        <f t="shared" si="171"/>
        <v>100</v>
      </c>
      <c r="O1113" s="7">
        <f t="shared" si="172"/>
        <v>50</v>
      </c>
      <c r="P1113" s="7">
        <f t="shared" si="173"/>
        <v>67</v>
      </c>
      <c r="Q1113" s="8">
        <f t="shared" si="174"/>
        <v>52.55</v>
      </c>
      <c r="R1113" s="8">
        <f t="shared" si="175"/>
        <v>54.25</v>
      </c>
      <c r="S1113" s="8">
        <f t="shared" si="176"/>
        <v>57.650000000000006</v>
      </c>
      <c r="T1113" s="8">
        <f t="shared" si="177"/>
        <v>54.25</v>
      </c>
      <c r="U1113" s="7">
        <f t="shared" si="178"/>
        <v>54.816666666666663</v>
      </c>
      <c r="V1113" s="7">
        <f t="shared" si="179"/>
        <v>54.674999999999997</v>
      </c>
    </row>
    <row r="1114" spans="1:22" ht="13.5" x14ac:dyDescent="0.25">
      <c r="A1114" s="3">
        <f>RSI!A1114</f>
        <v>43934</v>
      </c>
      <c r="B1114" s="2">
        <f>RSI!B1114</f>
        <v>58.812899999999999</v>
      </c>
      <c r="C1114" s="2">
        <f>RSI!I1114</f>
        <v>80.997498127620219</v>
      </c>
      <c r="D1114" s="2">
        <f>MACD!E1114</f>
        <v>-2.2723536739619874</v>
      </c>
      <c r="E1114" s="2">
        <f>MACD!F1114</f>
        <v>-0.59269013708857388</v>
      </c>
      <c r="F1114" s="2">
        <f>'Moving Avg'!D1114</f>
        <v>55.498800000000003</v>
      </c>
      <c r="G1114" s="2">
        <f>'Moving Avg'!F1114</f>
        <v>51.06027000000001</v>
      </c>
      <c r="H1114" s="2">
        <f>'Moving Avg'!G1114</f>
        <v>51.699965999999989</v>
      </c>
      <c r="I1114" s="2">
        <f>'Moving Avg'!H1114</f>
        <v>53.465730000000015</v>
      </c>
      <c r="J1114" s="5" t="str">
        <f>OBV!F1114</f>
        <v>BULLISH</v>
      </c>
      <c r="K1114" s="5" t="str">
        <f>OBV!G1114</f>
        <v>WEAK</v>
      </c>
      <c r="L1114" s="5" t="str">
        <f>OBV!H1114</f>
        <v>CONFIRMED BULLISH</v>
      </c>
      <c r="M1114" s="7">
        <f t="shared" si="170"/>
        <v>0</v>
      </c>
      <c r="N1114" s="7">
        <f t="shared" si="171"/>
        <v>100</v>
      </c>
      <c r="O1114" s="7">
        <f t="shared" si="172"/>
        <v>50</v>
      </c>
      <c r="P1114" s="7">
        <f t="shared" si="173"/>
        <v>67</v>
      </c>
      <c r="Q1114" s="8">
        <f t="shared" si="174"/>
        <v>52.55</v>
      </c>
      <c r="R1114" s="8">
        <f t="shared" si="175"/>
        <v>54.25</v>
      </c>
      <c r="S1114" s="8">
        <f t="shared" si="176"/>
        <v>57.650000000000006</v>
      </c>
      <c r="T1114" s="8">
        <f t="shared" si="177"/>
        <v>54.25</v>
      </c>
      <c r="U1114" s="7">
        <f t="shared" si="178"/>
        <v>54.816666666666663</v>
      </c>
      <c r="V1114" s="7">
        <f t="shared" si="179"/>
        <v>54.674999999999997</v>
      </c>
    </row>
    <row r="1115" spans="1:22" ht="13.5" x14ac:dyDescent="0.25">
      <c r="A1115" s="3">
        <f>RSI!A1115</f>
        <v>43935</v>
      </c>
      <c r="B1115" s="2">
        <f>RSI!B1115</f>
        <v>60.553400000000003</v>
      </c>
      <c r="C1115" s="2">
        <f>RSI!I1115</f>
        <v>83.601318379401476</v>
      </c>
      <c r="D1115" s="2">
        <f>MACD!E1115</f>
        <v>-2.9736145513139789</v>
      </c>
      <c r="E1115" s="2">
        <f>MACD!F1115</f>
        <v>-1.068875019933655</v>
      </c>
      <c r="F1115" s="2">
        <f>'Moving Avg'!D1115</f>
        <v>57.152240000000006</v>
      </c>
      <c r="G1115" s="2">
        <f>'Moving Avg'!F1115</f>
        <v>51.513515000000005</v>
      </c>
      <c r="H1115" s="2">
        <f>'Moving Avg'!G1115</f>
        <v>51.845003999999982</v>
      </c>
      <c r="I1115" s="2">
        <f>'Moving Avg'!H1115</f>
        <v>53.478475500000002</v>
      </c>
      <c r="J1115" s="5" t="str">
        <f>OBV!F1115</f>
        <v>BULLISH</v>
      </c>
      <c r="K1115" s="5" t="str">
        <f>OBV!G1115</f>
        <v>WEAK</v>
      </c>
      <c r="L1115" s="5" t="str">
        <f>OBV!H1115</f>
        <v>CONFIRMED BULLISH</v>
      </c>
      <c r="M1115" s="7">
        <f t="shared" si="170"/>
        <v>0</v>
      </c>
      <c r="N1115" s="7">
        <f t="shared" si="171"/>
        <v>100</v>
      </c>
      <c r="O1115" s="7">
        <f t="shared" si="172"/>
        <v>50</v>
      </c>
      <c r="P1115" s="7">
        <f t="shared" si="173"/>
        <v>67</v>
      </c>
      <c r="Q1115" s="8">
        <f t="shared" si="174"/>
        <v>52.55</v>
      </c>
      <c r="R1115" s="8">
        <f t="shared" si="175"/>
        <v>54.25</v>
      </c>
      <c r="S1115" s="8">
        <f t="shared" si="176"/>
        <v>57.650000000000006</v>
      </c>
      <c r="T1115" s="8">
        <f t="shared" si="177"/>
        <v>54.25</v>
      </c>
      <c r="U1115" s="7">
        <f t="shared" si="178"/>
        <v>54.816666666666663</v>
      </c>
      <c r="V1115" s="7">
        <f t="shared" si="179"/>
        <v>54.674999999999997</v>
      </c>
    </row>
    <row r="1116" spans="1:22" ht="13.5" x14ac:dyDescent="0.25">
      <c r="A1116" s="3">
        <f>RSI!A1116</f>
        <v>43936</v>
      </c>
      <c r="B1116" s="2">
        <f>RSI!B1116</f>
        <v>62.366399999999999</v>
      </c>
      <c r="C1116" s="2">
        <f>RSI!I1116</f>
        <v>85.786160603463927</v>
      </c>
      <c r="D1116" s="2">
        <f>MACD!E1116</f>
        <v>-3.7515412836972928</v>
      </c>
      <c r="E1116" s="2">
        <f>MACD!F1116</f>
        <v>-1.6054082726863825</v>
      </c>
      <c r="F1116" s="2">
        <f>'Moving Avg'!D1116</f>
        <v>58.855000000000004</v>
      </c>
      <c r="G1116" s="2">
        <f>'Moving Avg'!F1116</f>
        <v>52.057410000000004</v>
      </c>
      <c r="H1116" s="2">
        <f>'Moving Avg'!G1116</f>
        <v>52.02630199999998</v>
      </c>
      <c r="I1116" s="2">
        <f>'Moving Avg'!H1116</f>
        <v>53.500286000000003</v>
      </c>
      <c r="J1116" s="5" t="str">
        <f>OBV!F1116</f>
        <v>BULLISH</v>
      </c>
      <c r="K1116" s="5" t="str">
        <f>OBV!G1116</f>
        <v>WEAK</v>
      </c>
      <c r="L1116" s="5" t="str">
        <f>OBV!H1116</f>
        <v>CONFIRMED BULLISH</v>
      </c>
      <c r="M1116" s="7">
        <f t="shared" si="170"/>
        <v>0</v>
      </c>
      <c r="N1116" s="7">
        <f t="shared" si="171"/>
        <v>100</v>
      </c>
      <c r="O1116" s="7">
        <f t="shared" si="172"/>
        <v>75</v>
      </c>
      <c r="P1116" s="7">
        <f t="shared" si="173"/>
        <v>67</v>
      </c>
      <c r="Q1116" s="8">
        <f t="shared" si="174"/>
        <v>56.3</v>
      </c>
      <c r="R1116" s="8">
        <f t="shared" si="175"/>
        <v>63</v>
      </c>
      <c r="S1116" s="8">
        <f t="shared" si="176"/>
        <v>63.900000000000006</v>
      </c>
      <c r="T1116" s="8">
        <f t="shared" si="177"/>
        <v>60.5</v>
      </c>
      <c r="U1116" s="7">
        <f t="shared" si="178"/>
        <v>61.066666666666663</v>
      </c>
      <c r="V1116" s="7">
        <f t="shared" si="179"/>
        <v>60.924999999999997</v>
      </c>
    </row>
    <row r="1117" spans="1:22" ht="13.5" x14ac:dyDescent="0.25">
      <c r="A1117" s="3">
        <f>RSI!A1117</f>
        <v>43937</v>
      </c>
      <c r="B1117" s="2">
        <f>RSI!B1117</f>
        <v>64.237300000000005</v>
      </c>
      <c r="C1117" s="2">
        <f>RSI!I1117</f>
        <v>87.619293785175103</v>
      </c>
      <c r="D1117" s="2">
        <f>MACD!E1117</f>
        <v>-4.6056184525594617</v>
      </c>
      <c r="E1117" s="2">
        <f>MACD!F1117</f>
        <v>-2.2054503086609984</v>
      </c>
      <c r="F1117" s="2">
        <f>'Moving Avg'!D1117</f>
        <v>60.6143</v>
      </c>
      <c r="G1117" s="2">
        <f>'Moving Avg'!F1117</f>
        <v>52.731110000000001</v>
      </c>
      <c r="H1117" s="2">
        <f>'Moving Avg'!G1117</f>
        <v>52.259521999999976</v>
      </c>
      <c r="I1117" s="2">
        <f>'Moving Avg'!H1117</f>
        <v>53.539298500000001</v>
      </c>
      <c r="J1117" s="5" t="str">
        <f>OBV!F1117</f>
        <v>BULLISH</v>
      </c>
      <c r="K1117" s="5" t="str">
        <f>OBV!G1117</f>
        <v>WEAK</v>
      </c>
      <c r="L1117" s="5" t="str">
        <f>OBV!H1117</f>
        <v>CONFIRMED BULLISH</v>
      </c>
      <c r="M1117" s="7">
        <f t="shared" si="170"/>
        <v>0</v>
      </c>
      <c r="N1117" s="7">
        <f t="shared" si="171"/>
        <v>100</v>
      </c>
      <c r="O1117" s="7">
        <f t="shared" si="172"/>
        <v>75</v>
      </c>
      <c r="P1117" s="7">
        <f t="shared" si="173"/>
        <v>67</v>
      </c>
      <c r="Q1117" s="8">
        <f t="shared" si="174"/>
        <v>56.3</v>
      </c>
      <c r="R1117" s="8">
        <f t="shared" si="175"/>
        <v>63</v>
      </c>
      <c r="S1117" s="8">
        <f t="shared" si="176"/>
        <v>63.900000000000006</v>
      </c>
      <c r="T1117" s="8">
        <f t="shared" si="177"/>
        <v>60.5</v>
      </c>
      <c r="U1117" s="7">
        <f t="shared" si="178"/>
        <v>61.066666666666663</v>
      </c>
      <c r="V1117" s="7">
        <f t="shared" si="179"/>
        <v>60.924999999999997</v>
      </c>
    </row>
    <row r="1118" spans="1:22" ht="13.5" x14ac:dyDescent="0.25">
      <c r="A1118" s="3">
        <f>RSI!A1118</f>
        <v>43938</v>
      </c>
      <c r="B1118" s="2">
        <f>RSI!B1118</f>
        <v>66.159099999999995</v>
      </c>
      <c r="C1118" s="2">
        <f>RSI!I1118</f>
        <v>89.165083710407259</v>
      </c>
      <c r="D1118" s="2">
        <f>MACD!E1118</f>
        <v>-5.5347157392456694</v>
      </c>
      <c r="E1118" s="2">
        <f>MACD!F1118</f>
        <v>-2.8713033947779327</v>
      </c>
      <c r="F1118" s="2">
        <f>'Moving Avg'!D1118</f>
        <v>62.425820000000002</v>
      </c>
      <c r="G1118" s="2">
        <f>'Moving Avg'!F1118</f>
        <v>53.573420000000013</v>
      </c>
      <c r="H1118" s="2">
        <f>'Moving Avg'!G1118</f>
        <v>52.531177999999983</v>
      </c>
      <c r="I1118" s="2">
        <f>'Moving Avg'!H1118</f>
        <v>53.580072500000007</v>
      </c>
      <c r="J1118" s="5" t="str">
        <f>OBV!F1118</f>
        <v>BULLISH</v>
      </c>
      <c r="K1118" s="5" t="str">
        <f>OBV!G1118</f>
        <v>WEAK</v>
      </c>
      <c r="L1118" s="5" t="str">
        <f>OBV!H1118</f>
        <v>CONFIRMED BULLISH</v>
      </c>
      <c r="M1118" s="7">
        <f t="shared" si="170"/>
        <v>0</v>
      </c>
      <c r="N1118" s="7">
        <f t="shared" si="171"/>
        <v>100</v>
      </c>
      <c r="O1118" s="7">
        <f t="shared" si="172"/>
        <v>75</v>
      </c>
      <c r="P1118" s="7">
        <f t="shared" si="173"/>
        <v>67</v>
      </c>
      <c r="Q1118" s="8">
        <f t="shared" si="174"/>
        <v>56.3</v>
      </c>
      <c r="R1118" s="8">
        <f t="shared" si="175"/>
        <v>63</v>
      </c>
      <c r="S1118" s="8">
        <f t="shared" si="176"/>
        <v>63.900000000000006</v>
      </c>
      <c r="T1118" s="8">
        <f t="shared" si="177"/>
        <v>60.5</v>
      </c>
      <c r="U1118" s="7">
        <f t="shared" si="178"/>
        <v>61.066666666666663</v>
      </c>
      <c r="V1118" s="7">
        <f t="shared" si="179"/>
        <v>60.924999999999997</v>
      </c>
    </row>
    <row r="1119" spans="1:22" ht="13.5" x14ac:dyDescent="0.25">
      <c r="A1119" s="3">
        <f>RSI!A1119</f>
        <v>43941</v>
      </c>
      <c r="B1119" s="2">
        <f>RSI!B1119</f>
        <v>64.541899999999998</v>
      </c>
      <c r="C1119" s="2">
        <f>RSI!I1119</f>
        <v>80.101762850339384</v>
      </c>
      <c r="D1119" s="2">
        <f>MACD!E1119</f>
        <v>-6.0474926363445931</v>
      </c>
      <c r="E1119" s="2">
        <f>MACD!F1119</f>
        <v>-3.5065412430912648</v>
      </c>
      <c r="F1119" s="2">
        <f>'Moving Avg'!D1119</f>
        <v>63.57162000000001</v>
      </c>
      <c r="G1119" s="2">
        <f>'Moving Avg'!F1119</f>
        <v>54.408839999999998</v>
      </c>
      <c r="H1119" s="2">
        <f>'Moving Avg'!G1119</f>
        <v>52.770489999999974</v>
      </c>
      <c r="I1119" s="2">
        <f>'Moving Avg'!H1119</f>
        <v>53.612794500000007</v>
      </c>
      <c r="J1119" s="5" t="str">
        <f>OBV!F1119</f>
        <v>BULLISH</v>
      </c>
      <c r="K1119" s="5" t="str">
        <f>OBV!G1119</f>
        <v>WEAK</v>
      </c>
      <c r="L1119" s="5" t="str">
        <f>OBV!H1119</f>
        <v>CONFIRMED BULLISH</v>
      </c>
      <c r="M1119" s="7">
        <f t="shared" si="170"/>
        <v>0</v>
      </c>
      <c r="N1119" s="7">
        <f t="shared" si="171"/>
        <v>100</v>
      </c>
      <c r="O1119" s="7">
        <f t="shared" si="172"/>
        <v>75</v>
      </c>
      <c r="P1119" s="7">
        <f t="shared" si="173"/>
        <v>67</v>
      </c>
      <c r="Q1119" s="8">
        <f t="shared" si="174"/>
        <v>56.3</v>
      </c>
      <c r="R1119" s="8">
        <f t="shared" si="175"/>
        <v>63</v>
      </c>
      <c r="S1119" s="8">
        <f t="shared" si="176"/>
        <v>63.900000000000006</v>
      </c>
      <c r="T1119" s="8">
        <f t="shared" si="177"/>
        <v>60.5</v>
      </c>
      <c r="U1119" s="7">
        <f t="shared" si="178"/>
        <v>61.066666666666663</v>
      </c>
      <c r="V1119" s="7">
        <f t="shared" si="179"/>
        <v>60.924999999999997</v>
      </c>
    </row>
    <row r="1120" spans="1:22" ht="13.5" x14ac:dyDescent="0.25">
      <c r="A1120" s="3">
        <f>RSI!A1120</f>
        <v>43942</v>
      </c>
      <c r="B1120" s="2">
        <f>RSI!B1120</f>
        <v>66.137299999999996</v>
      </c>
      <c r="C1120" s="2">
        <f>RSI!I1120</f>
        <v>82.041138236863873</v>
      </c>
      <c r="D1120" s="2">
        <f>MACD!E1120</f>
        <v>-6.4222700612928278</v>
      </c>
      <c r="E1120" s="2">
        <f>MACD!F1120</f>
        <v>-4.0896870067315776</v>
      </c>
      <c r="F1120" s="2">
        <f>'Moving Avg'!D1120</f>
        <v>64.688400000000001</v>
      </c>
      <c r="G1120" s="2">
        <f>'Moving Avg'!F1120</f>
        <v>55.252595000000007</v>
      </c>
      <c r="H1120" s="2">
        <f>'Moving Avg'!G1120</f>
        <v>53.041855999999981</v>
      </c>
      <c r="I1120" s="2">
        <f>'Moving Avg'!H1120</f>
        <v>53.653527500000003</v>
      </c>
      <c r="J1120" s="5" t="str">
        <f>OBV!F1120</f>
        <v>BULLISH</v>
      </c>
      <c r="K1120" s="5" t="str">
        <f>OBV!G1120</f>
        <v>WEAK</v>
      </c>
      <c r="L1120" s="5" t="str">
        <f>OBV!H1120</f>
        <v>CONFIRMED BULLISH</v>
      </c>
      <c r="M1120" s="7">
        <f t="shared" si="170"/>
        <v>0</v>
      </c>
      <c r="N1120" s="7">
        <f t="shared" si="171"/>
        <v>100</v>
      </c>
      <c r="O1120" s="7">
        <f t="shared" si="172"/>
        <v>100</v>
      </c>
      <c r="P1120" s="7">
        <f t="shared" si="173"/>
        <v>67</v>
      </c>
      <c r="Q1120" s="8">
        <f t="shared" si="174"/>
        <v>60.05</v>
      </c>
      <c r="R1120" s="8">
        <f t="shared" si="175"/>
        <v>71.75</v>
      </c>
      <c r="S1120" s="8">
        <f t="shared" si="176"/>
        <v>70.150000000000006</v>
      </c>
      <c r="T1120" s="8">
        <f t="shared" si="177"/>
        <v>66.75</v>
      </c>
      <c r="U1120" s="7">
        <f t="shared" si="178"/>
        <v>67.316666666666677</v>
      </c>
      <c r="V1120" s="7">
        <f t="shared" si="179"/>
        <v>67.175000000000011</v>
      </c>
    </row>
    <row r="1121" spans="1:22" ht="13.5" x14ac:dyDescent="0.25">
      <c r="A1121" s="3">
        <f>RSI!A1121</f>
        <v>43943</v>
      </c>
      <c r="B1121" s="2">
        <f>RSI!B1121</f>
        <v>66.354900000000001</v>
      </c>
      <c r="C1121" s="2">
        <f>RSI!I1121</f>
        <v>82.294608374691762</v>
      </c>
      <c r="D1121" s="2">
        <f>MACD!E1121</f>
        <v>-6.575692031707618</v>
      </c>
      <c r="E1121" s="2">
        <f>MACD!F1121</f>
        <v>-4.5868880117267858</v>
      </c>
      <c r="F1121" s="2">
        <f>'Moving Avg'!D1121</f>
        <v>65.486099999999993</v>
      </c>
      <c r="G1121" s="2">
        <f>'Moving Avg'!F1121</f>
        <v>56.180840000000011</v>
      </c>
      <c r="H1121" s="2">
        <f>'Moving Avg'!G1121</f>
        <v>53.323229999999967</v>
      </c>
      <c r="I1121" s="2">
        <f>'Moving Avg'!H1121</f>
        <v>53.695519000000004</v>
      </c>
      <c r="J1121" s="5" t="str">
        <f>OBV!F1121</f>
        <v>BULLISH</v>
      </c>
      <c r="K1121" s="5" t="str">
        <f>OBV!G1121</f>
        <v>WEAK</v>
      </c>
      <c r="L1121" s="5" t="str">
        <f>OBV!H1121</f>
        <v>CONFIRMED BULLISH</v>
      </c>
      <c r="M1121" s="7">
        <f t="shared" si="170"/>
        <v>0</v>
      </c>
      <c r="N1121" s="7">
        <f t="shared" si="171"/>
        <v>100</v>
      </c>
      <c r="O1121" s="7">
        <f t="shared" si="172"/>
        <v>100</v>
      </c>
      <c r="P1121" s="7">
        <f t="shared" si="173"/>
        <v>67</v>
      </c>
      <c r="Q1121" s="8">
        <f t="shared" si="174"/>
        <v>60.05</v>
      </c>
      <c r="R1121" s="8">
        <f t="shared" si="175"/>
        <v>71.75</v>
      </c>
      <c r="S1121" s="8">
        <f t="shared" si="176"/>
        <v>70.150000000000006</v>
      </c>
      <c r="T1121" s="8">
        <f t="shared" si="177"/>
        <v>66.75</v>
      </c>
      <c r="U1121" s="7">
        <f t="shared" si="178"/>
        <v>67.316666666666677</v>
      </c>
      <c r="V1121" s="7">
        <f t="shared" si="179"/>
        <v>67.175000000000011</v>
      </c>
    </row>
    <row r="1122" spans="1:22" ht="13.5" x14ac:dyDescent="0.25">
      <c r="A1122" s="3">
        <f>RSI!A1122</f>
        <v>43944</v>
      </c>
      <c r="B1122" s="2">
        <f>RSI!B1122</f>
        <v>65.267099999999999</v>
      </c>
      <c r="C1122" s="2">
        <f>RSI!I1122</f>
        <v>76.483106781813092</v>
      </c>
      <c r="D1122" s="2">
        <f>MACD!E1122</f>
        <v>-6.4385178828108565</v>
      </c>
      <c r="E1122" s="2">
        <f>MACD!F1122</f>
        <v>-4.9572139859436</v>
      </c>
      <c r="F1122" s="2">
        <f>'Moving Avg'!D1122</f>
        <v>65.692059999999998</v>
      </c>
      <c r="G1122" s="2">
        <f>'Moving Avg'!F1122</f>
        <v>56.983259999999994</v>
      </c>
      <c r="H1122" s="2">
        <f>'Moving Avg'!G1122</f>
        <v>53.582847999999977</v>
      </c>
      <c r="I1122" s="2">
        <f>'Moving Avg'!H1122</f>
        <v>53.732071499999989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0</v>
      </c>
      <c r="N1122" s="7">
        <f t="shared" si="171"/>
        <v>100</v>
      </c>
      <c r="O1122" s="7">
        <f t="shared" si="172"/>
        <v>100</v>
      </c>
      <c r="P1122" s="7">
        <f t="shared" si="173"/>
        <v>83.5</v>
      </c>
      <c r="Q1122" s="8">
        <f t="shared" si="174"/>
        <v>62.524999999999999</v>
      </c>
      <c r="R1122" s="8">
        <f t="shared" si="175"/>
        <v>75.875</v>
      </c>
      <c r="S1122" s="8">
        <f t="shared" si="176"/>
        <v>77.575000000000003</v>
      </c>
      <c r="T1122" s="8">
        <f t="shared" si="177"/>
        <v>70.875</v>
      </c>
      <c r="U1122" s="7">
        <f t="shared" si="178"/>
        <v>71.991666666666674</v>
      </c>
      <c r="V1122" s="7">
        <f t="shared" si="179"/>
        <v>71.712500000000006</v>
      </c>
    </row>
    <row r="1123" spans="1:22" ht="13.5" x14ac:dyDescent="0.25">
      <c r="A1123" s="3">
        <f>RSI!A1123</f>
        <v>43945</v>
      </c>
      <c r="B1123" s="2">
        <f>RSI!B1123</f>
        <v>66.717500000000001</v>
      </c>
      <c r="C1123" s="2">
        <f>RSI!I1123</f>
        <v>78.648192266581091</v>
      </c>
      <c r="D1123" s="2">
        <f>MACD!E1123</f>
        <v>-6.2215971919907602</v>
      </c>
      <c r="E1123" s="2">
        <f>MACD!F1123</f>
        <v>-5.2100906271530327</v>
      </c>
      <c r="F1123" s="2">
        <f>'Moving Avg'!D1123</f>
        <v>65.803739999999991</v>
      </c>
      <c r="G1123" s="2">
        <f>'Moving Avg'!F1123</f>
        <v>57.858199999999997</v>
      </c>
      <c r="H1123" s="2">
        <f>'Moving Avg'!G1123</f>
        <v>53.865671999999968</v>
      </c>
      <c r="I1123" s="2">
        <f>'Moving Avg'!H1123</f>
        <v>53.775978500000001</v>
      </c>
      <c r="J1123" s="5" t="str">
        <f>OBV!F1123</f>
        <v>BEARISH</v>
      </c>
      <c r="K1123" s="5" t="str">
        <f>OBV!G1123</f>
        <v>NEUTRAL</v>
      </c>
      <c r="L1123" s="5" t="str">
        <f>OBV!H1123</f>
        <v>BEARISH DIVERGENCE</v>
      </c>
      <c r="M1123" s="7">
        <f t="shared" si="170"/>
        <v>0</v>
      </c>
      <c r="N1123" s="7">
        <f t="shared" si="171"/>
        <v>100</v>
      </c>
      <c r="O1123" s="7">
        <f t="shared" si="172"/>
        <v>100</v>
      </c>
      <c r="P1123" s="7">
        <f t="shared" si="173"/>
        <v>16.5</v>
      </c>
      <c r="Q1123" s="8">
        <f t="shared" si="174"/>
        <v>52.475000000000001</v>
      </c>
      <c r="R1123" s="8">
        <f t="shared" si="175"/>
        <v>59.125</v>
      </c>
      <c r="S1123" s="8">
        <f t="shared" si="176"/>
        <v>47.424999999999997</v>
      </c>
      <c r="T1123" s="8">
        <f t="shared" si="177"/>
        <v>54.125</v>
      </c>
      <c r="U1123" s="7">
        <f t="shared" si="178"/>
        <v>53.008333333333326</v>
      </c>
      <c r="V1123" s="7">
        <f t="shared" si="179"/>
        <v>53.287499999999994</v>
      </c>
    </row>
    <row r="1124" spans="1:22" ht="13.5" x14ac:dyDescent="0.25">
      <c r="A1124" s="3">
        <f>RSI!A1124</f>
        <v>43948</v>
      </c>
      <c r="B1124" s="2">
        <f>RSI!B1124</f>
        <v>64.904499999999999</v>
      </c>
      <c r="C1124" s="2">
        <f>RSI!I1124</f>
        <v>69.975822095763164</v>
      </c>
      <c r="D1124" s="2">
        <f>MACD!E1124</f>
        <v>-5.6927391328924912</v>
      </c>
      <c r="E1124" s="2">
        <f>MACD!F1124</f>
        <v>-5.3066203283009248</v>
      </c>
      <c r="F1124" s="2">
        <f>'Moving Avg'!D1124</f>
        <v>65.876260000000002</v>
      </c>
      <c r="G1124" s="2">
        <f>'Moving Avg'!F1124</f>
        <v>58.637779999999999</v>
      </c>
      <c r="H1124" s="2">
        <f>'Moving Avg'!G1124</f>
        <v>54.112235999999974</v>
      </c>
      <c r="I1124" s="2">
        <f>'Moving Avg'!H1124</f>
        <v>53.810820500000005</v>
      </c>
      <c r="J1124" s="5" t="str">
        <f>OBV!F1124</f>
        <v>BEARISH</v>
      </c>
      <c r="K1124" s="5" t="str">
        <f>OBV!G1124</f>
        <v>NEUTRAL</v>
      </c>
      <c r="L1124" s="5" t="str">
        <f>OBV!H1124</f>
        <v>BEARISH DIVERGENCE</v>
      </c>
      <c r="M1124" s="7">
        <f t="shared" si="170"/>
        <v>25</v>
      </c>
      <c r="N1124" s="7">
        <f t="shared" si="171"/>
        <v>100</v>
      </c>
      <c r="O1124" s="7">
        <f t="shared" si="172"/>
        <v>100</v>
      </c>
      <c r="P1124" s="7">
        <f t="shared" si="173"/>
        <v>16.5</v>
      </c>
      <c r="Q1124" s="8">
        <f t="shared" si="174"/>
        <v>61.225000000000001</v>
      </c>
      <c r="R1124" s="8">
        <f t="shared" si="175"/>
        <v>64.125</v>
      </c>
      <c r="S1124" s="8">
        <f t="shared" si="176"/>
        <v>51.174999999999997</v>
      </c>
      <c r="T1124" s="8">
        <f t="shared" si="177"/>
        <v>60.375</v>
      </c>
      <c r="U1124" s="7">
        <f t="shared" si="178"/>
        <v>58.841666666666661</v>
      </c>
      <c r="V1124" s="7">
        <f t="shared" si="179"/>
        <v>59.224999999999994</v>
      </c>
    </row>
    <row r="1125" spans="1:22" ht="13.5" x14ac:dyDescent="0.25">
      <c r="A1125" s="3">
        <f>RSI!A1125</f>
        <v>43949</v>
      </c>
      <c r="B1125" s="2">
        <f>RSI!B1125</f>
        <v>62.968299999999999</v>
      </c>
      <c r="C1125" s="2">
        <f>RSI!I1125</f>
        <v>62.100291934722335</v>
      </c>
      <c r="D1125" s="2">
        <f>MACD!E1125</f>
        <v>-4.8717456206885288</v>
      </c>
      <c r="E1125" s="2">
        <f>MACD!F1125</f>
        <v>-5.2196453867784456</v>
      </c>
      <c r="F1125" s="2">
        <f>'Moving Avg'!D1125</f>
        <v>65.242460000000008</v>
      </c>
      <c r="G1125" s="2">
        <f>'Moving Avg'!F1125</f>
        <v>59.320550000000011</v>
      </c>
      <c r="H1125" s="2">
        <f>'Moving Avg'!G1125</f>
        <v>54.320075999999979</v>
      </c>
      <c r="I1125" s="2">
        <f>'Moving Avg'!H1125</f>
        <v>53.835981500000017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0</v>
      </c>
      <c r="O1125" s="7">
        <f t="shared" si="172"/>
        <v>100</v>
      </c>
      <c r="P1125" s="7">
        <f t="shared" si="173"/>
        <v>16.5</v>
      </c>
      <c r="Q1125" s="8">
        <f t="shared" si="174"/>
        <v>26.225000000000001</v>
      </c>
      <c r="R1125" s="8">
        <f t="shared" si="175"/>
        <v>44.125</v>
      </c>
      <c r="S1125" s="8">
        <f t="shared" si="176"/>
        <v>36.174999999999997</v>
      </c>
      <c r="T1125" s="8">
        <f t="shared" si="177"/>
        <v>35.375</v>
      </c>
      <c r="U1125" s="7">
        <f t="shared" si="178"/>
        <v>35.508333333333333</v>
      </c>
      <c r="V1125" s="7">
        <f t="shared" si="179"/>
        <v>35.474999999999994</v>
      </c>
    </row>
    <row r="1126" spans="1:22" ht="13.5" x14ac:dyDescent="0.25">
      <c r="A1126" s="3">
        <f>RSI!A1126</f>
        <v>43950</v>
      </c>
      <c r="B1126" s="2">
        <f>RSI!B1126</f>
        <v>63.816699999999997</v>
      </c>
      <c r="C1126" s="2">
        <f>RSI!I1126</f>
        <v>64.011594832950038</v>
      </c>
      <c r="D1126" s="2">
        <f>MACD!E1126</f>
        <v>-3.9844402123157536</v>
      </c>
      <c r="E1126" s="2">
        <f>MACD!F1126</f>
        <v>-4.9726043518859075</v>
      </c>
      <c r="F1126" s="2">
        <f>'Moving Avg'!D1126</f>
        <v>64.734819999999985</v>
      </c>
      <c r="G1126" s="2">
        <f>'Moving Avg'!F1126</f>
        <v>60.045740000000002</v>
      </c>
      <c r="H1126" s="2">
        <f>'Moving Avg'!G1126</f>
        <v>54.566639999999985</v>
      </c>
      <c r="I1126" s="2">
        <f>'Moving Avg'!H1126</f>
        <v>53.865384500000019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0</v>
      </c>
      <c r="O1126" s="7">
        <f t="shared" si="172"/>
        <v>100</v>
      </c>
      <c r="P1126" s="7">
        <f t="shared" si="173"/>
        <v>16.5</v>
      </c>
      <c r="Q1126" s="8">
        <f t="shared" si="174"/>
        <v>26.225000000000001</v>
      </c>
      <c r="R1126" s="8">
        <f t="shared" si="175"/>
        <v>44.125</v>
      </c>
      <c r="S1126" s="8">
        <f t="shared" si="176"/>
        <v>36.174999999999997</v>
      </c>
      <c r="T1126" s="8">
        <f t="shared" si="177"/>
        <v>35.375</v>
      </c>
      <c r="U1126" s="7">
        <f t="shared" si="178"/>
        <v>35.508333333333333</v>
      </c>
      <c r="V1126" s="7">
        <f t="shared" si="179"/>
        <v>35.474999999999994</v>
      </c>
    </row>
    <row r="1127" spans="1:22" ht="13.5" x14ac:dyDescent="0.25">
      <c r="A1127" s="3">
        <f>RSI!A1127</f>
        <v>43951</v>
      </c>
      <c r="B1127" s="2">
        <f>RSI!B1127</f>
        <v>65.238100000000003</v>
      </c>
      <c r="C1127" s="2">
        <f>RSI!I1127</f>
        <v>67.013077174942111</v>
      </c>
      <c r="D1127" s="2">
        <f>MACD!E1127</f>
        <v>-3.0778369412280639</v>
      </c>
      <c r="E1127" s="2">
        <f>MACD!F1127</f>
        <v>-4.593650869754339</v>
      </c>
      <c r="F1127" s="2">
        <f>'Moving Avg'!D1127</f>
        <v>64.72902000000002</v>
      </c>
      <c r="G1127" s="2">
        <f>'Moving Avg'!F1127</f>
        <v>60.842000000000006</v>
      </c>
      <c r="H1127" s="2">
        <f>'Moving Avg'!G1127</f>
        <v>54.843081999999988</v>
      </c>
      <c r="I1127" s="2">
        <f>'Moving Avg'!H1127</f>
        <v>53.901928500000025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0</v>
      </c>
      <c r="O1127" s="7">
        <f t="shared" si="172"/>
        <v>100</v>
      </c>
      <c r="P1127" s="7">
        <f t="shared" si="173"/>
        <v>16.5</v>
      </c>
      <c r="Q1127" s="8">
        <f t="shared" si="174"/>
        <v>26.225000000000001</v>
      </c>
      <c r="R1127" s="8">
        <f t="shared" si="175"/>
        <v>44.125</v>
      </c>
      <c r="S1127" s="8">
        <f t="shared" si="176"/>
        <v>36.174999999999997</v>
      </c>
      <c r="T1127" s="8">
        <f t="shared" si="177"/>
        <v>35.375</v>
      </c>
      <c r="U1127" s="7">
        <f t="shared" si="178"/>
        <v>35.508333333333333</v>
      </c>
      <c r="V1127" s="7">
        <f t="shared" si="179"/>
        <v>35.474999999999994</v>
      </c>
    </row>
    <row r="1128" spans="1:22" ht="13.5" x14ac:dyDescent="0.25">
      <c r="A1128" s="3">
        <f>RSI!A1128</f>
        <v>43955</v>
      </c>
      <c r="B1128" s="2">
        <f>RSI!B1128</f>
        <v>65.238100000000003</v>
      </c>
      <c r="C1128" s="2">
        <f>RSI!I1128</f>
        <v>67.013077174942111</v>
      </c>
      <c r="D1128" s="2">
        <f>MACD!E1128</f>
        <v>-2.0482037579972214</v>
      </c>
      <c r="E1128" s="2">
        <f>MACD!F1128</f>
        <v>-4.0845614474029155</v>
      </c>
      <c r="F1128" s="2">
        <f>'Moving Avg'!D1128</f>
        <v>64.433140000000009</v>
      </c>
      <c r="G1128" s="2">
        <f>'Moving Avg'!F1128</f>
        <v>61.638260000000017</v>
      </c>
      <c r="H1128" s="2">
        <f>'Moving Avg'!G1128</f>
        <v>55.119523999999991</v>
      </c>
      <c r="I1128" s="2">
        <f>'Moving Avg'!H1128</f>
        <v>53.938507000000037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0</v>
      </c>
      <c r="O1128" s="7">
        <f t="shared" si="172"/>
        <v>100</v>
      </c>
      <c r="P1128" s="7">
        <f t="shared" si="173"/>
        <v>16.5</v>
      </c>
      <c r="Q1128" s="8">
        <f t="shared" si="174"/>
        <v>26.225000000000001</v>
      </c>
      <c r="R1128" s="8">
        <f t="shared" si="175"/>
        <v>44.125</v>
      </c>
      <c r="S1128" s="8">
        <f t="shared" si="176"/>
        <v>36.174999999999997</v>
      </c>
      <c r="T1128" s="8">
        <f t="shared" si="177"/>
        <v>35.375</v>
      </c>
      <c r="U1128" s="7">
        <f t="shared" si="178"/>
        <v>35.508333333333333</v>
      </c>
      <c r="V1128" s="7">
        <f t="shared" si="179"/>
        <v>35.474999999999994</v>
      </c>
    </row>
    <row r="1129" spans="1:22" ht="13.5" x14ac:dyDescent="0.25">
      <c r="A1129" s="3">
        <f>RSI!A1129</f>
        <v>43956</v>
      </c>
      <c r="B1129" s="2">
        <f>RSI!B1129</f>
        <v>65.238100000000003</v>
      </c>
      <c r="C1129" s="2">
        <f>RSI!I1129</f>
        <v>67.013077174942111</v>
      </c>
      <c r="D1129" s="2">
        <f>MACD!E1129</f>
        <v>-1.456474013209565</v>
      </c>
      <c r="E1129" s="2">
        <f>MACD!F1129</f>
        <v>-3.5589439605642457</v>
      </c>
      <c r="F1129" s="2">
        <f>'Moving Avg'!D1129</f>
        <v>64.499860000000012</v>
      </c>
      <c r="G1129" s="2">
        <f>'Moving Avg'!F1129</f>
        <v>62.361635000000014</v>
      </c>
      <c r="H1129" s="2">
        <f>'Moving Avg'!G1129</f>
        <v>55.394515999999996</v>
      </c>
      <c r="I1129" s="2">
        <f>'Moving Avg'!H1129</f>
        <v>53.975119500000048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  <c r="M1129" s="7">
        <f t="shared" si="170"/>
        <v>25</v>
      </c>
      <c r="N1129" s="7">
        <f t="shared" si="171"/>
        <v>0</v>
      </c>
      <c r="O1129" s="7">
        <f t="shared" si="172"/>
        <v>100</v>
      </c>
      <c r="P1129" s="7">
        <f t="shared" si="173"/>
        <v>83.5</v>
      </c>
      <c r="Q1129" s="8">
        <f t="shared" si="174"/>
        <v>36.274999999999999</v>
      </c>
      <c r="R1129" s="8">
        <f t="shared" si="175"/>
        <v>60.875</v>
      </c>
      <c r="S1129" s="8">
        <f t="shared" si="176"/>
        <v>66.325000000000003</v>
      </c>
      <c r="T1129" s="8">
        <f t="shared" si="177"/>
        <v>52.125</v>
      </c>
      <c r="U1129" s="7">
        <f t="shared" si="178"/>
        <v>54.491666666666674</v>
      </c>
      <c r="V1129" s="7">
        <f t="shared" si="179"/>
        <v>53.900000000000006</v>
      </c>
    </row>
    <row r="1130" spans="1:22" ht="13.5" x14ac:dyDescent="0.25">
      <c r="A1130" s="3">
        <f>RSI!A1130</f>
        <v>43957</v>
      </c>
      <c r="B1130" s="2">
        <f>RSI!B1130</f>
        <v>63.287300000000002</v>
      </c>
      <c r="C1130" s="2">
        <f>RSI!I1130</f>
        <v>58.631011419104141</v>
      </c>
      <c r="D1130" s="2">
        <f>MACD!E1130</f>
        <v>-0.5942541389376359</v>
      </c>
      <c r="E1130" s="2">
        <f>MACD!F1130</f>
        <v>-2.9660059962389238</v>
      </c>
      <c r="F1130" s="2">
        <f>'Moving Avg'!D1130</f>
        <v>64.563659999999999</v>
      </c>
      <c r="G1130" s="2">
        <f>'Moving Avg'!F1130</f>
        <v>62.91169</v>
      </c>
      <c r="H1130" s="2">
        <f>'Moving Avg'!G1130</f>
        <v>55.630491999999983</v>
      </c>
      <c r="I1130" s="2">
        <f>'Moving Avg'!H1130</f>
        <v>54.001944000000051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  <c r="M1130" s="7">
        <f t="shared" si="170"/>
        <v>25</v>
      </c>
      <c r="N1130" s="7">
        <f t="shared" si="171"/>
        <v>0</v>
      </c>
      <c r="O1130" s="7">
        <f t="shared" si="172"/>
        <v>100</v>
      </c>
      <c r="P1130" s="7">
        <f t="shared" si="173"/>
        <v>83.5</v>
      </c>
      <c r="Q1130" s="8">
        <f t="shared" si="174"/>
        <v>36.274999999999999</v>
      </c>
      <c r="R1130" s="8">
        <f t="shared" si="175"/>
        <v>60.875</v>
      </c>
      <c r="S1130" s="8">
        <f t="shared" si="176"/>
        <v>66.325000000000003</v>
      </c>
      <c r="T1130" s="8">
        <f t="shared" si="177"/>
        <v>52.125</v>
      </c>
      <c r="U1130" s="7">
        <f t="shared" si="178"/>
        <v>54.491666666666674</v>
      </c>
      <c r="V1130" s="7">
        <f t="shared" si="179"/>
        <v>53.900000000000006</v>
      </c>
    </row>
    <row r="1131" spans="1:22" ht="13.5" x14ac:dyDescent="0.25">
      <c r="A1131" s="3">
        <f>RSI!A1131</f>
        <v>43958</v>
      </c>
      <c r="B1131" s="2">
        <f>RSI!B1131</f>
        <v>65.180099999999996</v>
      </c>
      <c r="C1131" s="2">
        <f>RSI!I1131</f>
        <v>63.412867875615149</v>
      </c>
      <c r="D1131" s="2">
        <f>MACD!E1131</f>
        <v>1.3794527673560708E-2</v>
      </c>
      <c r="E1131" s="2">
        <f>MACD!F1131</f>
        <v>-2.3700458914564271</v>
      </c>
      <c r="F1131" s="2">
        <f>'Moving Avg'!D1131</f>
        <v>64.836339999999993</v>
      </c>
      <c r="G1131" s="2">
        <f>'Moving Avg'!F1131</f>
        <v>63.478065000000001</v>
      </c>
      <c r="H1131" s="2">
        <f>'Moving Avg'!G1131</f>
        <v>55.904323999999995</v>
      </c>
      <c r="I1131" s="2">
        <f>'Moving Avg'!H1131</f>
        <v>54.038266500000049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  <c r="M1131" s="7">
        <f t="shared" si="170"/>
        <v>25</v>
      </c>
      <c r="N1131" s="7">
        <f t="shared" si="171"/>
        <v>0</v>
      </c>
      <c r="O1131" s="7">
        <f t="shared" si="172"/>
        <v>100</v>
      </c>
      <c r="P1131" s="7">
        <f t="shared" si="173"/>
        <v>83.5</v>
      </c>
      <c r="Q1131" s="8">
        <f t="shared" si="174"/>
        <v>36.274999999999999</v>
      </c>
      <c r="R1131" s="8">
        <f t="shared" si="175"/>
        <v>60.875</v>
      </c>
      <c r="S1131" s="8">
        <f t="shared" si="176"/>
        <v>66.325000000000003</v>
      </c>
      <c r="T1131" s="8">
        <f t="shared" si="177"/>
        <v>52.125</v>
      </c>
      <c r="U1131" s="7">
        <f t="shared" si="178"/>
        <v>54.491666666666674</v>
      </c>
      <c r="V1131" s="7">
        <f t="shared" si="179"/>
        <v>53.900000000000006</v>
      </c>
    </row>
    <row r="1132" spans="1:22" ht="13.5" x14ac:dyDescent="0.25">
      <c r="A1132" s="3">
        <f>RSI!A1132</f>
        <v>43959</v>
      </c>
      <c r="B1132" s="2">
        <f>RSI!B1132</f>
        <v>63.309100000000001</v>
      </c>
      <c r="C1132" s="2">
        <f>RSI!I1132</f>
        <v>56.464955026618654</v>
      </c>
      <c r="D1132" s="2">
        <f>MACD!E1132</f>
        <v>0.47465551117037563</v>
      </c>
      <c r="E1132" s="2">
        <f>MACD!F1132</f>
        <v>-1.8011056109310666</v>
      </c>
      <c r="F1132" s="2">
        <f>'Moving Avg'!D1132</f>
        <v>64.450540000000004</v>
      </c>
      <c r="G1132" s="2">
        <f>'Moving Avg'!F1132</f>
        <v>63.871479999999998</v>
      </c>
      <c r="H1132" s="2">
        <f>'Moving Avg'!G1132</f>
        <v>56.140735999999997</v>
      </c>
      <c r="I1132" s="2">
        <f>'Moving Avg'!H1132</f>
        <v>54.06854350000004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  <c r="M1132" s="7">
        <f t="shared" si="170"/>
        <v>25</v>
      </c>
      <c r="N1132" s="7">
        <f t="shared" si="171"/>
        <v>0</v>
      </c>
      <c r="O1132" s="7">
        <f t="shared" si="172"/>
        <v>100</v>
      </c>
      <c r="P1132" s="7">
        <f t="shared" si="173"/>
        <v>16.5</v>
      </c>
      <c r="Q1132" s="8">
        <f t="shared" si="174"/>
        <v>26.225000000000001</v>
      </c>
      <c r="R1132" s="8">
        <f t="shared" si="175"/>
        <v>44.125</v>
      </c>
      <c r="S1132" s="8">
        <f t="shared" si="176"/>
        <v>36.174999999999997</v>
      </c>
      <c r="T1132" s="8">
        <f t="shared" si="177"/>
        <v>35.375</v>
      </c>
      <c r="U1132" s="7">
        <f t="shared" si="178"/>
        <v>35.508333333333333</v>
      </c>
      <c r="V1132" s="7">
        <f t="shared" si="179"/>
        <v>35.474999999999994</v>
      </c>
    </row>
    <row r="1133" spans="1:22" ht="13.5" x14ac:dyDescent="0.25">
      <c r="A1133" s="3">
        <f>RSI!A1133</f>
        <v>43962</v>
      </c>
      <c r="B1133" s="2">
        <f>RSI!B1133</f>
        <v>62.214100000000002</v>
      </c>
      <c r="C1133" s="2">
        <f>RSI!I1133</f>
        <v>52.817579520016963</v>
      </c>
      <c r="D1133" s="2">
        <f>MACD!E1133</f>
        <v>1.1568827146374545</v>
      </c>
      <c r="E1133" s="2">
        <f>MACD!F1133</f>
        <v>-1.2095079458173623</v>
      </c>
      <c r="F1133" s="2">
        <f>'Moving Avg'!D1133</f>
        <v>63.845739999999999</v>
      </c>
      <c r="G1133" s="2">
        <f>'Moving Avg'!F1133</f>
        <v>64.127109999999988</v>
      </c>
      <c r="H1133" s="2">
        <f>'Moving Avg'!G1133</f>
        <v>56.355248000000003</v>
      </c>
      <c r="I1133" s="2">
        <f>'Moving Avg'!H1133</f>
        <v>54.098463500000037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  <c r="M1133" s="7">
        <f t="shared" si="170"/>
        <v>25</v>
      </c>
      <c r="N1133" s="7">
        <f t="shared" si="171"/>
        <v>0</v>
      </c>
      <c r="O1133" s="7">
        <f t="shared" si="172"/>
        <v>75</v>
      </c>
      <c r="P1133" s="7">
        <f t="shared" si="173"/>
        <v>16.5</v>
      </c>
      <c r="Q1133" s="8">
        <f t="shared" si="174"/>
        <v>22.475000000000001</v>
      </c>
      <c r="R1133" s="8">
        <f t="shared" si="175"/>
        <v>35.375</v>
      </c>
      <c r="S1133" s="8">
        <f t="shared" si="176"/>
        <v>29.925000000000001</v>
      </c>
      <c r="T1133" s="8">
        <f t="shared" si="177"/>
        <v>29.125</v>
      </c>
      <c r="U1133" s="7">
        <f t="shared" si="178"/>
        <v>29.258333333333336</v>
      </c>
      <c r="V1133" s="7">
        <f t="shared" si="179"/>
        <v>29.225000000000001</v>
      </c>
    </row>
    <row r="1134" spans="1:22" ht="13.5" x14ac:dyDescent="0.25">
      <c r="A1134" s="3">
        <f>RSI!A1134</f>
        <v>43963</v>
      </c>
      <c r="B1134" s="2">
        <f>RSI!B1134</f>
        <v>60.350299999999997</v>
      </c>
      <c r="C1134" s="2">
        <f>RSI!I1134</f>
        <v>47.225792554038556</v>
      </c>
      <c r="D1134" s="2">
        <f>MACD!E1134</f>
        <v>1.5886643388394432</v>
      </c>
      <c r="E1134" s="2">
        <f>MACD!F1134</f>
        <v>-0.64987348888600127</v>
      </c>
      <c r="F1134" s="2">
        <f>'Moving Avg'!D1134</f>
        <v>62.868179999999995</v>
      </c>
      <c r="G1134" s="2">
        <f>'Moving Avg'!F1134</f>
        <v>64.203980000000001</v>
      </c>
      <c r="H1134" s="2">
        <f>'Moving Avg'!G1134</f>
        <v>56.532484000000004</v>
      </c>
      <c r="I1134" s="2">
        <f>'Moving Avg'!H1134</f>
        <v>54.119064500000043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  <c r="M1134" s="7">
        <f t="shared" si="170"/>
        <v>25</v>
      </c>
      <c r="N1134" s="7">
        <f t="shared" si="171"/>
        <v>0</v>
      </c>
      <c r="O1134" s="7">
        <f t="shared" si="172"/>
        <v>75</v>
      </c>
      <c r="P1134" s="7">
        <f t="shared" si="173"/>
        <v>16.5</v>
      </c>
      <c r="Q1134" s="8">
        <f t="shared" si="174"/>
        <v>22.475000000000001</v>
      </c>
      <c r="R1134" s="8">
        <f t="shared" si="175"/>
        <v>35.375</v>
      </c>
      <c r="S1134" s="8">
        <f t="shared" si="176"/>
        <v>29.925000000000001</v>
      </c>
      <c r="T1134" s="8">
        <f t="shared" si="177"/>
        <v>29.125</v>
      </c>
      <c r="U1134" s="7">
        <f t="shared" si="178"/>
        <v>29.258333333333336</v>
      </c>
      <c r="V1134" s="7">
        <f t="shared" si="179"/>
        <v>29.225000000000001</v>
      </c>
    </row>
    <row r="1135" spans="1:22" ht="13.5" x14ac:dyDescent="0.25">
      <c r="A1135" s="3">
        <f>RSI!A1135</f>
        <v>43964</v>
      </c>
      <c r="B1135" s="2">
        <f>RSI!B1135</f>
        <v>58.544600000000003</v>
      </c>
      <c r="C1135" s="2">
        <f>RSI!I1135</f>
        <v>42.528153704763923</v>
      </c>
      <c r="D1135" s="2">
        <f>MACD!E1135</f>
        <v>1.7966286958200399</v>
      </c>
      <c r="E1135" s="2">
        <f>MACD!F1135</f>
        <v>-0.16057305194479299</v>
      </c>
      <c r="F1135" s="2">
        <f>'Moving Avg'!D1135</f>
        <v>61.919640000000001</v>
      </c>
      <c r="G1135" s="2">
        <f>'Moving Avg'!F1135</f>
        <v>64.103539999999981</v>
      </c>
      <c r="H1135" s="2">
        <f>'Moving Avg'!G1135</f>
        <v>56.659102000000004</v>
      </c>
      <c r="I1135" s="2">
        <f>'Moving Avg'!H1135</f>
        <v>54.130637000000043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  <c r="M1135" s="7">
        <f t="shared" si="170"/>
        <v>25</v>
      </c>
      <c r="N1135" s="7">
        <f t="shared" si="171"/>
        <v>0</v>
      </c>
      <c r="O1135" s="7">
        <f t="shared" si="172"/>
        <v>75</v>
      </c>
      <c r="P1135" s="7">
        <f t="shared" si="173"/>
        <v>16.5</v>
      </c>
      <c r="Q1135" s="8">
        <f t="shared" si="174"/>
        <v>22.475000000000001</v>
      </c>
      <c r="R1135" s="8">
        <f t="shared" si="175"/>
        <v>35.375</v>
      </c>
      <c r="S1135" s="8">
        <f t="shared" si="176"/>
        <v>29.925000000000001</v>
      </c>
      <c r="T1135" s="8">
        <f t="shared" si="177"/>
        <v>29.125</v>
      </c>
      <c r="U1135" s="7">
        <f t="shared" si="178"/>
        <v>29.258333333333336</v>
      </c>
      <c r="V1135" s="7">
        <f t="shared" si="179"/>
        <v>29.225000000000001</v>
      </c>
    </row>
    <row r="1136" spans="1:22" ht="13.5" x14ac:dyDescent="0.25">
      <c r="A1136" s="3">
        <f>RSI!A1136</f>
        <v>43965</v>
      </c>
      <c r="B1136" s="2">
        <f>RSI!B1136</f>
        <v>56.7896</v>
      </c>
      <c r="C1136" s="2">
        <f>RSI!I1136</f>
        <v>38.517838704109835</v>
      </c>
      <c r="D1136" s="2">
        <f>MACD!E1136</f>
        <v>2.2500249447840943</v>
      </c>
      <c r="E1136" s="2">
        <f>MACD!F1136</f>
        <v>0.32154654740098454</v>
      </c>
      <c r="F1136" s="2">
        <f>'Moving Avg'!D1136</f>
        <v>60.241540000000001</v>
      </c>
      <c r="G1136" s="2">
        <f>'Moving Avg'!F1136</f>
        <v>63.824699999999993</v>
      </c>
      <c r="H1136" s="2">
        <f>'Moving Avg'!G1136</f>
        <v>56.750620000000005</v>
      </c>
      <c r="I1136" s="2">
        <f>'Moving Avg'!H1136</f>
        <v>54.133434500000043</v>
      </c>
      <c r="J1136" s="5" t="str">
        <f>OBV!F1136</f>
        <v>BEARISH</v>
      </c>
      <c r="K1136" s="5" t="str">
        <f>OBV!G1136</f>
        <v>STRONG</v>
      </c>
      <c r="L1136" s="5" t="str">
        <f>OBV!H1136</f>
        <v>CONFIRMED BEARISH</v>
      </c>
      <c r="M1136" s="7">
        <f t="shared" si="170"/>
        <v>25</v>
      </c>
      <c r="N1136" s="7">
        <f t="shared" si="171"/>
        <v>0</v>
      </c>
      <c r="O1136" s="7">
        <f t="shared" si="172"/>
        <v>75</v>
      </c>
      <c r="P1136" s="7">
        <f t="shared" si="173"/>
        <v>33</v>
      </c>
      <c r="Q1136" s="8">
        <f t="shared" si="174"/>
        <v>24.95</v>
      </c>
      <c r="R1136" s="8">
        <f t="shared" si="175"/>
        <v>39.5</v>
      </c>
      <c r="S1136" s="8">
        <f t="shared" si="176"/>
        <v>37.35</v>
      </c>
      <c r="T1136" s="8">
        <f t="shared" si="177"/>
        <v>33.25</v>
      </c>
      <c r="U1136" s="7">
        <f t="shared" si="178"/>
        <v>33.933333333333337</v>
      </c>
      <c r="V1136" s="7">
        <f t="shared" si="179"/>
        <v>33.762500000000003</v>
      </c>
    </row>
    <row r="1137" spans="1:22" ht="13.5" x14ac:dyDescent="0.25">
      <c r="A1137" s="3">
        <f>RSI!A1137</f>
        <v>43966</v>
      </c>
      <c r="B1137" s="2">
        <f>RSI!B1137</f>
        <v>55.694600000000001</v>
      </c>
      <c r="C1137" s="2">
        <f>RSI!I1137</f>
        <v>36.222722255574496</v>
      </c>
      <c r="D1137" s="2">
        <f>MACD!E1137</f>
        <v>2.9594775621230625</v>
      </c>
      <c r="E1137" s="2">
        <f>MACD!F1137</f>
        <v>0.84913275034540003</v>
      </c>
      <c r="F1137" s="2">
        <f>'Moving Avg'!D1137</f>
        <v>58.718640000000008</v>
      </c>
      <c r="G1137" s="2">
        <f>'Moving Avg'!F1137</f>
        <v>63.397565</v>
      </c>
      <c r="H1137" s="2">
        <f>'Moving Avg'!G1137</f>
        <v>56.821688000000002</v>
      </c>
      <c r="I1137" s="2">
        <f>'Moving Avg'!H1137</f>
        <v>54.130416000000039</v>
      </c>
      <c r="J1137" s="5" t="str">
        <f>OBV!F1137</f>
        <v>BEARISH</v>
      </c>
      <c r="K1137" s="5" t="str">
        <f>OBV!G1137</f>
        <v>STRONG</v>
      </c>
      <c r="L1137" s="5" t="str">
        <f>OBV!H1137</f>
        <v>CONFIRMED BEARISH</v>
      </c>
      <c r="M1137" s="7">
        <f t="shared" si="170"/>
        <v>25</v>
      </c>
      <c r="N1137" s="7">
        <f t="shared" si="171"/>
        <v>0</v>
      </c>
      <c r="O1137" s="7">
        <f t="shared" si="172"/>
        <v>50</v>
      </c>
      <c r="P1137" s="7">
        <f t="shared" si="173"/>
        <v>33</v>
      </c>
      <c r="Q1137" s="8">
        <f t="shared" si="174"/>
        <v>21.2</v>
      </c>
      <c r="R1137" s="8">
        <f t="shared" si="175"/>
        <v>30.75</v>
      </c>
      <c r="S1137" s="8">
        <f t="shared" si="176"/>
        <v>31.1</v>
      </c>
      <c r="T1137" s="8">
        <f t="shared" si="177"/>
        <v>27</v>
      </c>
      <c r="U1137" s="7">
        <f t="shared" si="178"/>
        <v>27.683333333333337</v>
      </c>
      <c r="V1137" s="7">
        <f t="shared" si="179"/>
        <v>27.512500000000003</v>
      </c>
    </row>
    <row r="1138" spans="1:22" ht="13.5" x14ac:dyDescent="0.25">
      <c r="A1138" s="3">
        <f>RSI!A1138</f>
        <v>43969</v>
      </c>
      <c r="B1138" s="2">
        <f>RSI!B1138</f>
        <v>55.694600000000001</v>
      </c>
      <c r="C1138" s="2">
        <f>RSI!I1138</f>
        <v>36.222722255574503</v>
      </c>
      <c r="D1138" s="2">
        <f>MACD!E1138</f>
        <v>3.5903481020652919</v>
      </c>
      <c r="E1138" s="2">
        <f>MACD!F1138</f>
        <v>1.3973758206893785</v>
      </c>
      <c r="F1138" s="2">
        <f>'Moving Avg'!D1138</f>
        <v>57.414740000000009</v>
      </c>
      <c r="G1138" s="2">
        <f>'Moving Avg'!F1138</f>
        <v>62.874340000000004</v>
      </c>
      <c r="H1138" s="2">
        <f>'Moving Avg'!G1138</f>
        <v>56.905810000000002</v>
      </c>
      <c r="I1138" s="2">
        <f>'Moving Avg'!H1138</f>
        <v>54.127397500000043</v>
      </c>
      <c r="J1138" s="5" t="str">
        <f>OBV!F1138</f>
        <v>BEARISH</v>
      </c>
      <c r="K1138" s="5" t="str">
        <f>OBV!G1138</f>
        <v>STRONG</v>
      </c>
      <c r="L1138" s="5" t="str">
        <f>OBV!H1138</f>
        <v>CONFIRMED BEARISH</v>
      </c>
      <c r="M1138" s="7">
        <f t="shared" si="170"/>
        <v>25</v>
      </c>
      <c r="N1138" s="7">
        <f t="shared" si="171"/>
        <v>0</v>
      </c>
      <c r="O1138" s="7">
        <f t="shared" si="172"/>
        <v>50</v>
      </c>
      <c r="P1138" s="7">
        <f t="shared" si="173"/>
        <v>33</v>
      </c>
      <c r="Q1138" s="8">
        <f t="shared" si="174"/>
        <v>21.2</v>
      </c>
      <c r="R1138" s="8">
        <f t="shared" si="175"/>
        <v>30.75</v>
      </c>
      <c r="S1138" s="8">
        <f t="shared" si="176"/>
        <v>31.1</v>
      </c>
      <c r="T1138" s="8">
        <f t="shared" si="177"/>
        <v>27</v>
      </c>
      <c r="U1138" s="7">
        <f t="shared" si="178"/>
        <v>27.683333333333337</v>
      </c>
      <c r="V1138" s="7">
        <f t="shared" si="179"/>
        <v>27.512500000000003</v>
      </c>
    </row>
    <row r="1139" spans="1:22" ht="13.5" x14ac:dyDescent="0.25">
      <c r="A1139" s="3">
        <f>RSI!A1139</f>
        <v>43970</v>
      </c>
      <c r="B1139" s="2">
        <f>RSI!B1139</f>
        <v>54.026699999999998</v>
      </c>
      <c r="C1139" s="2">
        <f>RSI!I1139</f>
        <v>32.772999001172153</v>
      </c>
      <c r="D1139" s="2">
        <f>MACD!E1139</f>
        <v>4.2760102276375278</v>
      </c>
      <c r="E1139" s="2">
        <f>MACD!F1139</f>
        <v>1.9731027020790084</v>
      </c>
      <c r="F1139" s="2">
        <f>'Moving Avg'!D1139</f>
        <v>56.150020000000005</v>
      </c>
      <c r="G1139" s="2">
        <f>'Moving Avg'!F1139</f>
        <v>62.348580000000005</v>
      </c>
      <c r="H1139" s="2">
        <f>'Moving Avg'!G1139</f>
        <v>56.927712</v>
      </c>
      <c r="I1139" s="2">
        <f>'Moving Avg'!H1139</f>
        <v>54.116039500000042</v>
      </c>
      <c r="J1139" s="5" t="str">
        <f>OBV!F1139</f>
        <v>BEARISH</v>
      </c>
      <c r="K1139" s="5" t="str">
        <f>OBV!G1139</f>
        <v>STRONG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50</v>
      </c>
      <c r="P1139" s="7">
        <f t="shared" si="173"/>
        <v>33</v>
      </c>
      <c r="Q1139" s="8">
        <f t="shared" si="174"/>
        <v>21.2</v>
      </c>
      <c r="R1139" s="8">
        <f t="shared" si="175"/>
        <v>30.75</v>
      </c>
      <c r="S1139" s="8">
        <f t="shared" si="176"/>
        <v>31.1</v>
      </c>
      <c r="T1139" s="8">
        <f t="shared" si="177"/>
        <v>27</v>
      </c>
      <c r="U1139" s="7">
        <f t="shared" si="178"/>
        <v>27.683333333333337</v>
      </c>
      <c r="V1139" s="7">
        <f t="shared" si="179"/>
        <v>27.512500000000003</v>
      </c>
    </row>
    <row r="1140" spans="1:22" ht="13.5" x14ac:dyDescent="0.25">
      <c r="A1140" s="3">
        <f>RSI!A1140</f>
        <v>43971</v>
      </c>
      <c r="B1140" s="2">
        <f>RSI!B1140</f>
        <v>52.409500000000001</v>
      </c>
      <c r="C1140" s="2">
        <f>RSI!I1140</f>
        <v>29.80868381940752</v>
      </c>
      <c r="D1140" s="2">
        <f>MACD!E1140</f>
        <v>4.7119151952210458</v>
      </c>
      <c r="E1140" s="2">
        <f>MACD!F1140</f>
        <v>2.5208652007074157</v>
      </c>
      <c r="F1140" s="2">
        <f>'Moving Avg'!D1140</f>
        <v>54.923000000000002</v>
      </c>
      <c r="G1140" s="2">
        <f>'Moving Avg'!F1140</f>
        <v>61.662189999999988</v>
      </c>
      <c r="H1140" s="2">
        <f>'Moving Avg'!G1140</f>
        <v>56.916980000000002</v>
      </c>
      <c r="I1140" s="2">
        <f>'Moving Avg'!H1140</f>
        <v>54.096595500000049</v>
      </c>
      <c r="J1140" s="5" t="str">
        <f>OBV!F1140</f>
        <v>BEARISH</v>
      </c>
      <c r="K1140" s="5" t="str">
        <f>OBV!G1140</f>
        <v>STRONG</v>
      </c>
      <c r="L1140" s="5" t="str">
        <f>OBV!H1140</f>
        <v>CONFIRMED BEARISH</v>
      </c>
      <c r="M1140" s="7">
        <f t="shared" si="170"/>
        <v>50</v>
      </c>
      <c r="N1140" s="7">
        <f t="shared" si="171"/>
        <v>0</v>
      </c>
      <c r="O1140" s="7">
        <f t="shared" si="172"/>
        <v>50</v>
      </c>
      <c r="P1140" s="7">
        <f t="shared" si="173"/>
        <v>33</v>
      </c>
      <c r="Q1140" s="8">
        <f t="shared" si="174"/>
        <v>29.95</v>
      </c>
      <c r="R1140" s="8">
        <f t="shared" si="175"/>
        <v>35.75</v>
      </c>
      <c r="S1140" s="8">
        <f t="shared" si="176"/>
        <v>34.85</v>
      </c>
      <c r="T1140" s="8">
        <f t="shared" si="177"/>
        <v>33.25</v>
      </c>
      <c r="U1140" s="7">
        <f t="shared" si="178"/>
        <v>33.516666666666673</v>
      </c>
      <c r="V1140" s="7">
        <f t="shared" si="179"/>
        <v>33.450000000000003</v>
      </c>
    </row>
    <row r="1141" spans="1:22" ht="13.5" x14ac:dyDescent="0.25">
      <c r="A1141" s="3">
        <f>RSI!A1141</f>
        <v>43972</v>
      </c>
      <c r="B1141" s="2">
        <f>RSI!B1141</f>
        <v>53.664099999999998</v>
      </c>
      <c r="C1141" s="2">
        <f>RSI!I1141</f>
        <v>34.740196869742348</v>
      </c>
      <c r="D1141" s="2">
        <f>MACD!E1141</f>
        <v>5.3219693413879412</v>
      </c>
      <c r="E1141" s="2">
        <f>MACD!F1141</f>
        <v>3.0810860288435205</v>
      </c>
      <c r="F1141" s="2">
        <f>'Moving Avg'!D1141</f>
        <v>54.297900000000006</v>
      </c>
      <c r="G1141" s="2">
        <f>'Moving Avg'!F1141</f>
        <v>61.02764999999998</v>
      </c>
      <c r="H1141" s="2">
        <f>'Moving Avg'!G1141</f>
        <v>56.931340000000006</v>
      </c>
      <c r="I1141" s="2">
        <f>'Moving Avg'!H1141</f>
        <v>54.083424500000049</v>
      </c>
      <c r="J1141" s="5" t="str">
        <f>OBV!F1141</f>
        <v>BEARISH</v>
      </c>
      <c r="K1141" s="5" t="str">
        <f>OBV!G1141</f>
        <v>STRONG</v>
      </c>
      <c r="L1141" s="5" t="str">
        <f>OBV!H1141</f>
        <v>CONFIRMED BEARISH</v>
      </c>
      <c r="M1141" s="7">
        <f t="shared" si="170"/>
        <v>25</v>
      </c>
      <c r="N1141" s="7">
        <f t="shared" si="171"/>
        <v>0</v>
      </c>
      <c r="O1141" s="7">
        <f t="shared" si="172"/>
        <v>50</v>
      </c>
      <c r="P1141" s="7">
        <f t="shared" si="173"/>
        <v>33</v>
      </c>
      <c r="Q1141" s="8">
        <f t="shared" si="174"/>
        <v>21.2</v>
      </c>
      <c r="R1141" s="8">
        <f t="shared" si="175"/>
        <v>30.75</v>
      </c>
      <c r="S1141" s="8">
        <f t="shared" si="176"/>
        <v>31.1</v>
      </c>
      <c r="T1141" s="8">
        <f t="shared" si="177"/>
        <v>27</v>
      </c>
      <c r="U1141" s="7">
        <f t="shared" si="178"/>
        <v>27.683333333333337</v>
      </c>
      <c r="V1141" s="7">
        <f t="shared" si="179"/>
        <v>27.512500000000003</v>
      </c>
    </row>
    <row r="1142" spans="1:22" ht="13.5" x14ac:dyDescent="0.25">
      <c r="A1142" s="3">
        <f>RSI!A1142</f>
        <v>43973</v>
      </c>
      <c r="B1142" s="2">
        <f>RSI!B1142</f>
        <v>54.033900000000003</v>
      </c>
      <c r="C1142" s="2">
        <f>RSI!I1142</f>
        <v>36.163867978824214</v>
      </c>
      <c r="D1142" s="2">
        <f>MACD!E1142</f>
        <v>5.5552804890527483</v>
      </c>
      <c r="E1142" s="2">
        <f>MACD!F1142</f>
        <v>3.5759249208853658</v>
      </c>
      <c r="F1142" s="2">
        <f>'Moving Avg'!D1142</f>
        <v>53.965760000000003</v>
      </c>
      <c r="G1142" s="2">
        <f>'Moving Avg'!F1142</f>
        <v>60.465989999999998</v>
      </c>
      <c r="H1142" s="2">
        <f>'Moving Avg'!G1142</f>
        <v>56.982102000000005</v>
      </c>
      <c r="I1142" s="2">
        <f>'Moving Avg'!H1142</f>
        <v>54.072102500000049</v>
      </c>
      <c r="J1142" s="5" t="str">
        <f>OBV!F1142</f>
        <v>BEARISH</v>
      </c>
      <c r="K1142" s="5" t="str">
        <f>OBV!G1142</f>
        <v>STRONG</v>
      </c>
      <c r="L1142" s="5" t="str">
        <f>OBV!H1142</f>
        <v>CONFIRMED BEARISH</v>
      </c>
      <c r="M1142" s="7">
        <f t="shared" si="170"/>
        <v>25</v>
      </c>
      <c r="N1142" s="7">
        <f t="shared" si="171"/>
        <v>0</v>
      </c>
      <c r="O1142" s="7">
        <f t="shared" si="172"/>
        <v>0</v>
      </c>
      <c r="P1142" s="7">
        <f t="shared" si="173"/>
        <v>33</v>
      </c>
      <c r="Q1142" s="8">
        <f t="shared" si="174"/>
        <v>13.7</v>
      </c>
      <c r="R1142" s="8">
        <f t="shared" si="175"/>
        <v>13.25</v>
      </c>
      <c r="S1142" s="8">
        <f t="shared" si="176"/>
        <v>18.600000000000001</v>
      </c>
      <c r="T1142" s="8">
        <f t="shared" si="177"/>
        <v>14.5</v>
      </c>
      <c r="U1142" s="7">
        <f t="shared" si="178"/>
        <v>15.183333333333332</v>
      </c>
      <c r="V1142" s="7">
        <f t="shared" si="179"/>
        <v>15.012499999999999</v>
      </c>
    </row>
    <row r="1143" spans="1:22" ht="13.5" x14ac:dyDescent="0.25">
      <c r="A1143" s="3">
        <f>RSI!A1143</f>
        <v>43977</v>
      </c>
      <c r="B1143" s="2">
        <f>RSI!B1143</f>
        <v>55.1145</v>
      </c>
      <c r="C1143" s="2">
        <f>RSI!I1143</f>
        <v>40.264750554358656</v>
      </c>
      <c r="D1143" s="2">
        <f>MACD!E1143</f>
        <v>5.5319603854960775</v>
      </c>
      <c r="E1143" s="2">
        <f>MACD!F1143</f>
        <v>3.9671320138075084</v>
      </c>
      <c r="F1143" s="2">
        <f>'Moving Avg'!D1143</f>
        <v>53.849740000000011</v>
      </c>
      <c r="G1143" s="2">
        <f>'Moving Avg'!F1143</f>
        <v>59.885839999999988</v>
      </c>
      <c r="H1143" s="2">
        <f>'Moving Avg'!G1143</f>
        <v>57.054622000000016</v>
      </c>
      <c r="I1143" s="2">
        <f>'Moving Avg'!H1143</f>
        <v>54.066183500000044</v>
      </c>
      <c r="J1143" s="5" t="str">
        <f>OBV!F1143</f>
        <v>BULLISH</v>
      </c>
      <c r="K1143" s="5" t="str">
        <f>OBV!G1143</f>
        <v>NEUTRAL</v>
      </c>
      <c r="L1143" s="5" t="str">
        <f>OBV!H1143</f>
        <v>BULLISH DIVERGENCE</v>
      </c>
      <c r="M1143" s="7">
        <f t="shared" si="170"/>
        <v>25</v>
      </c>
      <c r="N1143" s="7">
        <f t="shared" si="171"/>
        <v>0</v>
      </c>
      <c r="O1143" s="7">
        <f t="shared" si="172"/>
        <v>0</v>
      </c>
      <c r="P1143" s="7">
        <f t="shared" si="173"/>
        <v>66.5</v>
      </c>
      <c r="Q1143" s="8">
        <f t="shared" si="174"/>
        <v>18.725000000000001</v>
      </c>
      <c r="R1143" s="8">
        <f t="shared" si="175"/>
        <v>21.625</v>
      </c>
      <c r="S1143" s="8">
        <f t="shared" si="176"/>
        <v>33.674999999999997</v>
      </c>
      <c r="T1143" s="8">
        <f t="shared" si="177"/>
        <v>22.875</v>
      </c>
      <c r="U1143" s="7">
        <f t="shared" si="178"/>
        <v>24.675000000000001</v>
      </c>
      <c r="V1143" s="7">
        <f t="shared" si="179"/>
        <v>24.225000000000001</v>
      </c>
    </row>
    <row r="1144" spans="1:22" ht="13.5" x14ac:dyDescent="0.25">
      <c r="A1144" s="3">
        <f>RSI!A1144</f>
        <v>43978</v>
      </c>
      <c r="B1144" s="2">
        <f>RSI!B1144</f>
        <v>56.419800000000002</v>
      </c>
      <c r="C1144" s="2">
        <f>RSI!I1144</f>
        <v>44.871719399247034</v>
      </c>
      <c r="D1144" s="2">
        <f>MACD!E1144</f>
        <v>5.1481271375756634</v>
      </c>
      <c r="E1144" s="2">
        <f>MACD!F1144</f>
        <v>4.2033310385611395</v>
      </c>
      <c r="F1144" s="2">
        <f>'Moving Avg'!D1144</f>
        <v>54.328359999999996</v>
      </c>
      <c r="G1144" s="2">
        <f>'Moving Avg'!F1144</f>
        <v>59.461604999999984</v>
      </c>
      <c r="H1144" s="2">
        <f>'Moving Avg'!G1144</f>
        <v>57.153538000000019</v>
      </c>
      <c r="I1144" s="2">
        <f>'Moving Avg'!H1144</f>
        <v>54.068497000000036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  <c r="M1144" s="7">
        <f t="shared" si="170"/>
        <v>25</v>
      </c>
      <c r="N1144" s="7">
        <f t="shared" si="171"/>
        <v>0</v>
      </c>
      <c r="O1144" s="7">
        <f t="shared" si="172"/>
        <v>50</v>
      </c>
      <c r="P1144" s="7">
        <f t="shared" si="173"/>
        <v>83.5</v>
      </c>
      <c r="Q1144" s="8">
        <f t="shared" si="174"/>
        <v>28.774999999999999</v>
      </c>
      <c r="R1144" s="8">
        <f t="shared" si="175"/>
        <v>43.375</v>
      </c>
      <c r="S1144" s="8">
        <f t="shared" si="176"/>
        <v>53.825000000000003</v>
      </c>
      <c r="T1144" s="8">
        <f t="shared" si="177"/>
        <v>39.625</v>
      </c>
      <c r="U1144" s="7">
        <f t="shared" si="178"/>
        <v>41.991666666666667</v>
      </c>
      <c r="V1144" s="7">
        <f t="shared" si="179"/>
        <v>41.400000000000006</v>
      </c>
    </row>
    <row r="1145" spans="1:22" ht="13.5" x14ac:dyDescent="0.25">
      <c r="A1145" s="3">
        <f>RSI!A1145</f>
        <v>43979</v>
      </c>
      <c r="B1145" s="2">
        <f>RSI!B1145</f>
        <v>56.419800000000002</v>
      </c>
      <c r="C1145" s="2">
        <f>RSI!I1145</f>
        <v>44.871719399247034</v>
      </c>
      <c r="D1145" s="2">
        <f>MACD!E1145</f>
        <v>4.5557269902012507</v>
      </c>
      <c r="E1145" s="2">
        <f>MACD!F1145</f>
        <v>4.273810228889162</v>
      </c>
      <c r="F1145" s="2">
        <f>'Moving Avg'!D1145</f>
        <v>55.130420000000001</v>
      </c>
      <c r="G1145" s="2">
        <f>'Moving Avg'!F1145</f>
        <v>59.134179999999994</v>
      </c>
      <c r="H1145" s="2">
        <f>'Moving Avg'!G1145</f>
        <v>57.252164000000015</v>
      </c>
      <c r="I1145" s="2">
        <f>'Moving Avg'!H1145</f>
        <v>54.072516500000035</v>
      </c>
      <c r="J1145" s="5" t="str">
        <f>OBV!F1145</f>
        <v>BULLISH</v>
      </c>
      <c r="K1145" s="5" t="str">
        <f>OBV!G1145</f>
        <v>WEAK</v>
      </c>
      <c r="L1145" s="5" t="str">
        <f>OBV!H1145</f>
        <v>CONFIRMED BULLISH</v>
      </c>
      <c r="M1145" s="7">
        <f t="shared" si="170"/>
        <v>25</v>
      </c>
      <c r="N1145" s="7">
        <f t="shared" si="171"/>
        <v>0</v>
      </c>
      <c r="O1145" s="7">
        <f t="shared" si="172"/>
        <v>50</v>
      </c>
      <c r="P1145" s="7">
        <f t="shared" si="173"/>
        <v>67</v>
      </c>
      <c r="Q1145" s="8">
        <f t="shared" si="174"/>
        <v>26.299999999999997</v>
      </c>
      <c r="R1145" s="8">
        <f t="shared" si="175"/>
        <v>39.25</v>
      </c>
      <c r="S1145" s="8">
        <f t="shared" si="176"/>
        <v>46.400000000000006</v>
      </c>
      <c r="T1145" s="8">
        <f t="shared" si="177"/>
        <v>35.5</v>
      </c>
      <c r="U1145" s="7">
        <f t="shared" si="178"/>
        <v>37.31666666666667</v>
      </c>
      <c r="V1145" s="7">
        <f t="shared" si="179"/>
        <v>36.862499999999997</v>
      </c>
    </row>
    <row r="1146" spans="1:22" ht="13.5" x14ac:dyDescent="0.25">
      <c r="A1146" s="3">
        <f>RSI!A1146</f>
        <v>43980</v>
      </c>
      <c r="B1146" s="2">
        <f>RSI!B1146</f>
        <v>56.419800000000002</v>
      </c>
      <c r="C1146" s="2">
        <f>RSI!I1146</f>
        <v>44.871719399247034</v>
      </c>
      <c r="D1146" s="2">
        <f>MACD!E1146</f>
        <v>3.7938929489227107</v>
      </c>
      <c r="E1146" s="2">
        <f>MACD!F1146</f>
        <v>4.1778267728958722</v>
      </c>
      <c r="F1146" s="2">
        <f>'Moving Avg'!D1146</f>
        <v>55.681560000000005</v>
      </c>
      <c r="G1146" s="2">
        <f>'Moving Avg'!F1146</f>
        <v>58.764334999999981</v>
      </c>
      <c r="H1146" s="2">
        <f>'Moving Avg'!G1146</f>
        <v>57.350790000000025</v>
      </c>
      <c r="I1146" s="2">
        <f>'Moving Avg'!H1146</f>
        <v>54.074830000000027</v>
      </c>
      <c r="J1146" s="5" t="str">
        <f>OBV!F1146</f>
        <v>BULLISH</v>
      </c>
      <c r="K1146" s="5" t="str">
        <f>OBV!G1146</f>
        <v>WEAK</v>
      </c>
      <c r="L1146" s="5" t="str">
        <f>OBV!H1146</f>
        <v>CONFIRMED BULLISH</v>
      </c>
      <c r="M1146" s="7">
        <f t="shared" si="170"/>
        <v>25</v>
      </c>
      <c r="N1146" s="7">
        <f t="shared" si="171"/>
        <v>100</v>
      </c>
      <c r="O1146" s="7">
        <f t="shared" si="172"/>
        <v>50</v>
      </c>
      <c r="P1146" s="7">
        <f t="shared" si="173"/>
        <v>67</v>
      </c>
      <c r="Q1146" s="8">
        <f t="shared" si="174"/>
        <v>61.3</v>
      </c>
      <c r="R1146" s="8">
        <f t="shared" si="175"/>
        <v>59.25</v>
      </c>
      <c r="S1146" s="8">
        <f t="shared" si="176"/>
        <v>61.400000000000006</v>
      </c>
      <c r="T1146" s="8">
        <f t="shared" si="177"/>
        <v>60.5</v>
      </c>
      <c r="U1146" s="7">
        <f t="shared" si="178"/>
        <v>60.65</v>
      </c>
      <c r="V1146" s="7">
        <f t="shared" si="179"/>
        <v>60.612499999999997</v>
      </c>
    </row>
    <row r="1147" spans="1:22" ht="13.5" x14ac:dyDescent="0.25">
      <c r="A1147" s="3">
        <f>RSI!A1147</f>
        <v>43983</v>
      </c>
      <c r="B1147" s="2">
        <f>RSI!B1147</f>
        <v>58.109499999999997</v>
      </c>
      <c r="C1147" s="2">
        <f>RSI!I1147</f>
        <v>50.983655805948395</v>
      </c>
      <c r="D1147" s="2">
        <f>MACD!E1147</f>
        <v>2.8643689228620559</v>
      </c>
      <c r="E1147" s="2">
        <f>MACD!F1147</f>
        <v>3.9151352028891093</v>
      </c>
      <c r="F1147" s="2">
        <f>'Moving Avg'!D1147</f>
        <v>56.496680000000005</v>
      </c>
      <c r="G1147" s="2">
        <f>'Moving Avg'!F1147</f>
        <v>58.407904999999992</v>
      </c>
      <c r="H1147" s="2">
        <f>'Moving Avg'!G1147</f>
        <v>57.497714000000016</v>
      </c>
      <c r="I1147" s="2">
        <f>'Moving Avg'!H1147</f>
        <v>54.085592000000034</v>
      </c>
      <c r="J1147" s="5" t="str">
        <f>OBV!F1147</f>
        <v>BULLISH</v>
      </c>
      <c r="K1147" s="5" t="str">
        <f>OBV!G1147</f>
        <v>WEAK</v>
      </c>
      <c r="L1147" s="5" t="str">
        <f>OBV!H1147</f>
        <v>CONFIRMED BULLISH</v>
      </c>
      <c r="M1147" s="7">
        <f t="shared" si="170"/>
        <v>25</v>
      </c>
      <c r="N1147" s="7">
        <f t="shared" si="171"/>
        <v>100</v>
      </c>
      <c r="O1147" s="7">
        <f t="shared" si="172"/>
        <v>50</v>
      </c>
      <c r="P1147" s="7">
        <f t="shared" si="173"/>
        <v>67</v>
      </c>
      <c r="Q1147" s="8">
        <f t="shared" si="174"/>
        <v>61.3</v>
      </c>
      <c r="R1147" s="8">
        <f t="shared" si="175"/>
        <v>59.25</v>
      </c>
      <c r="S1147" s="8">
        <f t="shared" si="176"/>
        <v>61.400000000000006</v>
      </c>
      <c r="T1147" s="8">
        <f t="shared" si="177"/>
        <v>60.5</v>
      </c>
      <c r="U1147" s="7">
        <f t="shared" si="178"/>
        <v>60.65</v>
      </c>
      <c r="V1147" s="7">
        <f t="shared" si="179"/>
        <v>60.612499999999997</v>
      </c>
    </row>
    <row r="1148" spans="1:22" ht="13.5" x14ac:dyDescent="0.25">
      <c r="A1148" s="3">
        <f>RSI!A1148</f>
        <v>43984</v>
      </c>
      <c r="B1148" s="2">
        <f>RSI!B1148</f>
        <v>58.109499999999997</v>
      </c>
      <c r="C1148" s="2">
        <f>RSI!I1148</f>
        <v>50.983655805948395</v>
      </c>
      <c r="D1148" s="2">
        <f>MACD!E1148</f>
        <v>2.0759467494770831</v>
      </c>
      <c r="E1148" s="2">
        <f>MACD!F1148</f>
        <v>3.5472975122067041</v>
      </c>
      <c r="F1148" s="2">
        <f>'Moving Avg'!D1148</f>
        <v>57.095679999999994</v>
      </c>
      <c r="G1148" s="2">
        <f>'Moving Avg'!F1148</f>
        <v>58.051475000000003</v>
      </c>
      <c r="H1148" s="2">
        <f>'Moving Avg'!G1148</f>
        <v>57.673646000000019</v>
      </c>
      <c r="I1148" s="2">
        <f>'Moving Avg'!H1148</f>
        <v>54.096354000000041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  <c r="M1148" s="7">
        <f t="shared" si="170"/>
        <v>25</v>
      </c>
      <c r="N1148" s="7">
        <f t="shared" si="171"/>
        <v>100</v>
      </c>
      <c r="O1148" s="7">
        <f t="shared" si="172"/>
        <v>50</v>
      </c>
      <c r="P1148" s="7">
        <f t="shared" si="173"/>
        <v>83.5</v>
      </c>
      <c r="Q1148" s="8">
        <f t="shared" si="174"/>
        <v>63.774999999999999</v>
      </c>
      <c r="R1148" s="8">
        <f t="shared" si="175"/>
        <v>63.375</v>
      </c>
      <c r="S1148" s="8">
        <f t="shared" si="176"/>
        <v>68.825000000000003</v>
      </c>
      <c r="T1148" s="8">
        <f t="shared" si="177"/>
        <v>64.625</v>
      </c>
      <c r="U1148" s="7">
        <f t="shared" si="178"/>
        <v>65.325000000000003</v>
      </c>
      <c r="V1148" s="7">
        <f t="shared" si="179"/>
        <v>65.150000000000006</v>
      </c>
    </row>
    <row r="1149" spans="1:22" ht="13.5" x14ac:dyDescent="0.25">
      <c r="A1149" s="3">
        <f>RSI!A1149</f>
        <v>43985</v>
      </c>
      <c r="B1149" s="2">
        <f>RSI!B1149</f>
        <v>58.109499999999997</v>
      </c>
      <c r="C1149" s="2">
        <f>RSI!I1149</f>
        <v>50.983655805948395</v>
      </c>
      <c r="D1149" s="2">
        <f>MACD!E1149</f>
        <v>1.1504593287398279</v>
      </c>
      <c r="E1149" s="2">
        <f>MACD!F1149</f>
        <v>3.0679298755133289</v>
      </c>
      <c r="F1149" s="2">
        <f>'Moving Avg'!D1149</f>
        <v>57.433619999999998</v>
      </c>
      <c r="G1149" s="2">
        <f>'Moving Avg'!F1149</f>
        <v>57.695045000000007</v>
      </c>
      <c r="H1149" s="2">
        <f>'Moving Avg'!G1149</f>
        <v>57.879166000000012</v>
      </c>
      <c r="I1149" s="2">
        <f>'Moving Avg'!H1149</f>
        <v>54.107116000000033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25</v>
      </c>
      <c r="N1149" s="7">
        <f t="shared" si="171"/>
        <v>100</v>
      </c>
      <c r="O1149" s="7">
        <f t="shared" si="172"/>
        <v>50</v>
      </c>
      <c r="P1149" s="7">
        <f t="shared" si="173"/>
        <v>83.5</v>
      </c>
      <c r="Q1149" s="8">
        <f t="shared" si="174"/>
        <v>63.774999999999999</v>
      </c>
      <c r="R1149" s="8">
        <f t="shared" si="175"/>
        <v>63.375</v>
      </c>
      <c r="S1149" s="8">
        <f t="shared" si="176"/>
        <v>68.825000000000003</v>
      </c>
      <c r="T1149" s="8">
        <f t="shared" si="177"/>
        <v>64.625</v>
      </c>
      <c r="U1149" s="7">
        <f t="shared" si="178"/>
        <v>65.325000000000003</v>
      </c>
      <c r="V1149" s="7">
        <f t="shared" si="179"/>
        <v>65.150000000000006</v>
      </c>
    </row>
    <row r="1150" spans="1:22" ht="13.5" x14ac:dyDescent="0.25">
      <c r="A1150" s="3">
        <f>RSI!A1150</f>
        <v>43986</v>
      </c>
      <c r="B1150" s="2">
        <f>RSI!B1150</f>
        <v>59.828200000000002</v>
      </c>
      <c r="C1150" s="2">
        <f>RSI!I1150</f>
        <v>57.035144886940039</v>
      </c>
      <c r="D1150" s="2">
        <f>MACD!E1150</f>
        <v>-1.0387047378991099E-2</v>
      </c>
      <c r="E1150" s="2">
        <f>MACD!F1150</f>
        <v>2.452266490934865</v>
      </c>
      <c r="F1150" s="2">
        <f>'Moving Avg'!D1150</f>
        <v>58.115300000000005</v>
      </c>
      <c r="G1150" s="2">
        <f>'Moving Avg'!F1150</f>
        <v>57.522089999999992</v>
      </c>
      <c r="H1150" s="2">
        <f>'Moving Avg'!G1150</f>
        <v>58.090486000000013</v>
      </c>
      <c r="I1150" s="2">
        <f>'Moving Avg'!H1150</f>
        <v>54.126471500000022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  <c r="M1150" s="7">
        <f t="shared" si="170"/>
        <v>25</v>
      </c>
      <c r="N1150" s="7">
        <f t="shared" si="171"/>
        <v>100</v>
      </c>
      <c r="O1150" s="7">
        <f t="shared" si="172"/>
        <v>50</v>
      </c>
      <c r="P1150" s="7">
        <f t="shared" si="173"/>
        <v>83.5</v>
      </c>
      <c r="Q1150" s="8">
        <f t="shared" si="174"/>
        <v>63.774999999999999</v>
      </c>
      <c r="R1150" s="8">
        <f t="shared" si="175"/>
        <v>63.375</v>
      </c>
      <c r="S1150" s="8">
        <f t="shared" si="176"/>
        <v>68.825000000000003</v>
      </c>
      <c r="T1150" s="8">
        <f t="shared" si="177"/>
        <v>64.625</v>
      </c>
      <c r="U1150" s="7">
        <f t="shared" si="178"/>
        <v>65.325000000000003</v>
      </c>
      <c r="V1150" s="7">
        <f t="shared" si="179"/>
        <v>65.150000000000006</v>
      </c>
    </row>
    <row r="1151" spans="1:22" ht="13.5" x14ac:dyDescent="0.25">
      <c r="A1151" s="3">
        <f>RSI!A1151</f>
        <v>43987</v>
      </c>
      <c r="B1151" s="2">
        <f>RSI!B1151</f>
        <v>61.561399999999999</v>
      </c>
      <c r="C1151" s="2">
        <f>RSI!I1151</f>
        <v>62.114696675570556</v>
      </c>
      <c r="D1151" s="2">
        <f>MACD!E1151</f>
        <v>-0.93967709080680351</v>
      </c>
      <c r="E1151" s="2">
        <f>MACD!F1151</f>
        <v>1.7738777745865315</v>
      </c>
      <c r="F1151" s="2">
        <f>'Moving Avg'!D1151</f>
        <v>59.143619999999999</v>
      </c>
      <c r="G1151" s="2">
        <f>'Moving Avg'!F1151</f>
        <v>57.341155000000001</v>
      </c>
      <c r="H1151" s="2">
        <f>'Moving Avg'!G1151</f>
        <v>58.365914000000011</v>
      </c>
      <c r="I1151" s="2">
        <f>'Moving Avg'!H1151</f>
        <v>54.154493000000024</v>
      </c>
      <c r="J1151" s="5" t="str">
        <f>OBV!F1151</f>
        <v>BULLISH</v>
      </c>
      <c r="K1151" s="5" t="str">
        <f>OBV!G1151</f>
        <v>WEAK</v>
      </c>
      <c r="L1151" s="5" t="str">
        <f>OBV!H1151</f>
        <v>CONFIRMED BULLISH</v>
      </c>
      <c r="M1151" s="7">
        <f t="shared" si="170"/>
        <v>25</v>
      </c>
      <c r="N1151" s="7">
        <f t="shared" si="171"/>
        <v>100</v>
      </c>
      <c r="O1151" s="7">
        <f t="shared" si="172"/>
        <v>50</v>
      </c>
      <c r="P1151" s="7">
        <f t="shared" si="173"/>
        <v>67</v>
      </c>
      <c r="Q1151" s="8">
        <f t="shared" si="174"/>
        <v>61.3</v>
      </c>
      <c r="R1151" s="8">
        <f t="shared" si="175"/>
        <v>59.25</v>
      </c>
      <c r="S1151" s="8">
        <f t="shared" si="176"/>
        <v>61.400000000000006</v>
      </c>
      <c r="T1151" s="8">
        <f t="shared" si="177"/>
        <v>60.5</v>
      </c>
      <c r="U1151" s="7">
        <f t="shared" si="178"/>
        <v>60.65</v>
      </c>
      <c r="V1151" s="7">
        <f t="shared" si="179"/>
        <v>60.612499999999997</v>
      </c>
    </row>
    <row r="1152" spans="1:22" ht="13.5" x14ac:dyDescent="0.25">
      <c r="A1152" s="3">
        <f>RSI!A1152</f>
        <v>43990</v>
      </c>
      <c r="B1152" s="2">
        <f>RSI!B1152</f>
        <v>61.561399999999999</v>
      </c>
      <c r="C1152" s="2">
        <f>RSI!I1152</f>
        <v>62.114696675570556</v>
      </c>
      <c r="D1152" s="2">
        <f>MACD!E1152</f>
        <v>-1.6901501779276629</v>
      </c>
      <c r="E1152" s="2">
        <f>MACD!F1152</f>
        <v>1.0810721840836928</v>
      </c>
      <c r="F1152" s="2">
        <f>'Moving Avg'!D1152</f>
        <v>59.834000000000003</v>
      </c>
      <c r="G1152" s="2">
        <f>'Moving Avg'!F1152</f>
        <v>57.25377000000001</v>
      </c>
      <c r="H1152" s="2">
        <f>'Moving Avg'!G1152</f>
        <v>58.612768000000003</v>
      </c>
      <c r="I1152" s="2">
        <f>'Moving Avg'!H1152</f>
        <v>54.184220500000016</v>
      </c>
      <c r="J1152" s="5" t="str">
        <f>OBV!F1152</f>
        <v>BULLISH</v>
      </c>
      <c r="K1152" s="5" t="str">
        <f>OBV!G1152</f>
        <v>WEAK</v>
      </c>
      <c r="L1152" s="5" t="str">
        <f>OBV!H1152</f>
        <v>CONFIRMED BULLISH</v>
      </c>
      <c r="M1152" s="7">
        <f t="shared" si="170"/>
        <v>25</v>
      </c>
      <c r="N1152" s="7">
        <f t="shared" si="171"/>
        <v>100</v>
      </c>
      <c r="O1152" s="7">
        <f t="shared" si="172"/>
        <v>75</v>
      </c>
      <c r="P1152" s="7">
        <f t="shared" si="173"/>
        <v>67</v>
      </c>
      <c r="Q1152" s="8">
        <f t="shared" si="174"/>
        <v>65.05</v>
      </c>
      <c r="R1152" s="8">
        <f t="shared" si="175"/>
        <v>68</v>
      </c>
      <c r="S1152" s="8">
        <f t="shared" si="176"/>
        <v>67.650000000000006</v>
      </c>
      <c r="T1152" s="8">
        <f t="shared" si="177"/>
        <v>66.75</v>
      </c>
      <c r="U1152" s="7">
        <f t="shared" si="178"/>
        <v>66.900000000000006</v>
      </c>
      <c r="V1152" s="7">
        <f t="shared" si="179"/>
        <v>66.862500000000011</v>
      </c>
    </row>
    <row r="1153" spans="1:22" ht="13.5" x14ac:dyDescent="0.25">
      <c r="A1153" s="3">
        <f>RSI!A1153</f>
        <v>43991</v>
      </c>
      <c r="B1153" s="2">
        <f>RSI!B1153</f>
        <v>61.561399999999999</v>
      </c>
      <c r="C1153" s="2">
        <f>RSI!I1153</f>
        <v>62.114696675570556</v>
      </c>
      <c r="D1153" s="2">
        <f>MACD!E1153</f>
        <v>-2.1784040190858533</v>
      </c>
      <c r="E1153" s="2">
        <f>MACD!F1153</f>
        <v>0.42917694344978363</v>
      </c>
      <c r="F1153" s="2">
        <f>'Moving Avg'!D1153</f>
        <v>60.524379999999994</v>
      </c>
      <c r="G1153" s="2">
        <f>'Moving Avg'!F1153</f>
        <v>57.221135000000018</v>
      </c>
      <c r="H1153" s="2">
        <f>'Moving Avg'!G1153</f>
        <v>58.859622000000016</v>
      </c>
      <c r="I1153" s="2">
        <f>'Moving Avg'!H1153</f>
        <v>54.215654000000015</v>
      </c>
      <c r="J1153" s="5" t="str">
        <f>OBV!F1153</f>
        <v>BULLISH</v>
      </c>
      <c r="K1153" s="5" t="str">
        <f>OBV!G1153</f>
        <v>WEAK</v>
      </c>
      <c r="L1153" s="5" t="str">
        <f>OBV!H1153</f>
        <v>CONFIRMED BULLISH</v>
      </c>
      <c r="M1153" s="7">
        <f t="shared" si="170"/>
        <v>25</v>
      </c>
      <c r="N1153" s="7">
        <f t="shared" si="171"/>
        <v>100</v>
      </c>
      <c r="O1153" s="7">
        <f t="shared" si="172"/>
        <v>75</v>
      </c>
      <c r="P1153" s="7">
        <f t="shared" si="173"/>
        <v>67</v>
      </c>
      <c r="Q1153" s="8">
        <f t="shared" si="174"/>
        <v>65.05</v>
      </c>
      <c r="R1153" s="8">
        <f t="shared" si="175"/>
        <v>68</v>
      </c>
      <c r="S1153" s="8">
        <f t="shared" si="176"/>
        <v>67.650000000000006</v>
      </c>
      <c r="T1153" s="8">
        <f t="shared" si="177"/>
        <v>66.75</v>
      </c>
      <c r="U1153" s="7">
        <f t="shared" si="178"/>
        <v>66.900000000000006</v>
      </c>
      <c r="V1153" s="7">
        <f t="shared" si="179"/>
        <v>66.862500000000011</v>
      </c>
    </row>
    <row r="1154" spans="1:22" ht="13.5" x14ac:dyDescent="0.25">
      <c r="A1154" s="3">
        <f>RSI!A1154</f>
        <v>43992</v>
      </c>
      <c r="B1154" s="2">
        <f>RSI!B1154</f>
        <v>61.561399999999999</v>
      </c>
      <c r="C1154" s="2">
        <f>RSI!I1154</f>
        <v>62.114696675570556</v>
      </c>
      <c r="D1154" s="2">
        <f>MACD!E1154</f>
        <v>-2.4087675240492672</v>
      </c>
      <c r="E1154" s="2">
        <f>MACD!F1154</f>
        <v>-0.13841195005002654</v>
      </c>
      <c r="F1154" s="2">
        <f>'Moving Avg'!D1154</f>
        <v>61.214759999999998</v>
      </c>
      <c r="G1154" s="2">
        <f>'Moving Avg'!F1154</f>
        <v>57.281690000000012</v>
      </c>
      <c r="H1154" s="2">
        <f>'Moving Avg'!G1154</f>
        <v>59.104592000000018</v>
      </c>
      <c r="I1154" s="2">
        <f>'Moving Avg'!H1154</f>
        <v>54.25043100000002</v>
      </c>
      <c r="J1154" s="5" t="str">
        <f>OBV!F1154</f>
        <v>BULLISH</v>
      </c>
      <c r="K1154" s="5" t="str">
        <f>OBV!G1154</f>
        <v>WEAK</v>
      </c>
      <c r="L1154" s="5" t="str">
        <f>OBV!H1154</f>
        <v>CONFIRMED BULLISH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100</v>
      </c>
      <c r="O1154" s="7">
        <f t="shared" ref="O1154:O1217" si="182">IF(F1154-I1154&gt;10,100,IF(F1154-I1154&gt;5,75, IF(F1154-I1154&gt;0,50,0)))</f>
        <v>75</v>
      </c>
      <c r="P1154" s="7">
        <f t="shared" ref="P1154:P1217" si="183">IF(L1154="confirmed bullish", 34, IF(L1154="bullish divergence",17, 0))+IF(J1154="bullish",33,IF(J1154="bearish",0,16.5))+IF(K1154="strong",33,IF(K1154="weak",0,16.5))</f>
        <v>67</v>
      </c>
      <c r="Q1154" s="8">
        <f t="shared" si="174"/>
        <v>65.05</v>
      </c>
      <c r="R1154" s="8">
        <f t="shared" si="175"/>
        <v>68</v>
      </c>
      <c r="S1154" s="8">
        <f t="shared" si="176"/>
        <v>67.650000000000006</v>
      </c>
      <c r="T1154" s="8">
        <f t="shared" si="177"/>
        <v>66.75</v>
      </c>
      <c r="U1154" s="7">
        <f t="shared" si="178"/>
        <v>66.900000000000006</v>
      </c>
      <c r="V1154" s="7">
        <f t="shared" si="179"/>
        <v>66.862500000000011</v>
      </c>
    </row>
    <row r="1155" spans="1:22" ht="13.5" x14ac:dyDescent="0.25">
      <c r="A1155" s="3">
        <f>RSI!A1155</f>
        <v>43993</v>
      </c>
      <c r="B1155" s="2">
        <f>RSI!B1155</f>
        <v>60.190800000000003</v>
      </c>
      <c r="C1155" s="2">
        <f>RSI!I1155</f>
        <v>55.176211010049158</v>
      </c>
      <c r="D1155" s="2">
        <f>MACD!E1155</f>
        <v>-2.5188692156981034</v>
      </c>
      <c r="E1155" s="2">
        <f>MACD!F1155</f>
        <v>-0.61450340317964192</v>
      </c>
      <c r="F1155" s="2">
        <f>'Moving Avg'!D1155</f>
        <v>61.287279999999996</v>
      </c>
      <c r="G1155" s="2">
        <f>'Moving Avg'!F1155</f>
        <v>57.364000000000019</v>
      </c>
      <c r="H1155" s="2">
        <f>'Moving Avg'!G1155</f>
        <v>59.322150000000022</v>
      </c>
      <c r="I1155" s="2">
        <f>'Moving Avg'!H1155</f>
        <v>54.278355000000012</v>
      </c>
      <c r="J1155" s="5" t="str">
        <f>OBV!F1155</f>
        <v>BULLISH</v>
      </c>
      <c r="K1155" s="5" t="str">
        <f>OBV!G1155</f>
        <v>WEAK</v>
      </c>
      <c r="L1155" s="5" t="str">
        <f>OBV!H1155</f>
        <v>CONFIRMED BULLISH</v>
      </c>
      <c r="M1155" s="7">
        <f t="shared" si="180"/>
        <v>25</v>
      </c>
      <c r="N1155" s="7">
        <f t="shared" si="181"/>
        <v>100</v>
      </c>
      <c r="O1155" s="7">
        <f t="shared" si="182"/>
        <v>75</v>
      </c>
      <c r="P1155" s="7">
        <f t="shared" si="183"/>
        <v>67</v>
      </c>
      <c r="Q1155" s="8">
        <f t="shared" ref="Q1155:Q1218" si="184">0.35*M1155+N1155*0.35+O1155*0.15+P1155*0.15</f>
        <v>65.05</v>
      </c>
      <c r="R1155" s="8">
        <f t="shared" ref="R1155:R1218" si="185">M1155*0.2+N1155*0.2+O1155*0.35+P1155*0.25</f>
        <v>68</v>
      </c>
      <c r="S1155" s="8">
        <f t="shared" ref="S1155:S1218" si="186">M1155*0.15+N1155*0.15+O1155*0.25+P1155*0.45</f>
        <v>67.650000000000006</v>
      </c>
      <c r="T1155" s="8">
        <f t="shared" ref="T1155:T1218" si="187">0.25*SUM(M1155:P1155)</f>
        <v>66.75</v>
      </c>
      <c r="U1155" s="7">
        <f t="shared" ref="U1155:U1218" si="188">SUM(Q1155:S1155)/3</f>
        <v>66.900000000000006</v>
      </c>
      <c r="V1155" s="7">
        <f t="shared" ref="V1155:V1218" si="189">SUM(Q1155:T1155)/4</f>
        <v>66.862500000000011</v>
      </c>
    </row>
    <row r="1156" spans="1:22" ht="13.5" x14ac:dyDescent="0.25">
      <c r="A1156" s="3">
        <f>RSI!A1156</f>
        <v>43994</v>
      </c>
      <c r="B1156" s="2">
        <f>RSI!B1156</f>
        <v>59.704900000000002</v>
      </c>
      <c r="C1156" s="2">
        <f>RSI!I1156</f>
        <v>52.919345668320688</v>
      </c>
      <c r="D1156" s="2">
        <f>MACD!E1156</f>
        <v>-2.5834079289192928</v>
      </c>
      <c r="E1156" s="2">
        <f>MACD!F1156</f>
        <v>-1.0082843083275721</v>
      </c>
      <c r="F1156" s="2">
        <f>'Moving Avg'!D1156</f>
        <v>60.915980000000005</v>
      </c>
      <c r="G1156" s="2">
        <f>'Moving Avg'!F1156</f>
        <v>57.509765000000016</v>
      </c>
      <c r="H1156" s="2">
        <f>'Moving Avg'!G1156</f>
        <v>59.529990000000019</v>
      </c>
      <c r="I1156" s="2">
        <f>'Moving Avg'!H1156</f>
        <v>54.30391800000001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  <c r="M1156" s="7">
        <f t="shared" si="180"/>
        <v>25</v>
      </c>
      <c r="N1156" s="7">
        <f t="shared" si="181"/>
        <v>100</v>
      </c>
      <c r="O1156" s="7">
        <f t="shared" si="182"/>
        <v>75</v>
      </c>
      <c r="P1156" s="7">
        <f t="shared" si="183"/>
        <v>16.5</v>
      </c>
      <c r="Q1156" s="8">
        <f t="shared" si="184"/>
        <v>57.475000000000001</v>
      </c>
      <c r="R1156" s="8">
        <f t="shared" si="185"/>
        <v>55.375</v>
      </c>
      <c r="S1156" s="8">
        <f t="shared" si="186"/>
        <v>44.924999999999997</v>
      </c>
      <c r="T1156" s="8">
        <f t="shared" si="187"/>
        <v>54.125</v>
      </c>
      <c r="U1156" s="7">
        <f t="shared" si="188"/>
        <v>52.591666666666661</v>
      </c>
      <c r="V1156" s="7">
        <f t="shared" si="189"/>
        <v>52.974999999999994</v>
      </c>
    </row>
    <row r="1157" spans="1:22" ht="13.5" x14ac:dyDescent="0.25">
      <c r="A1157" s="3">
        <f>RSI!A1157</f>
        <v>43997</v>
      </c>
      <c r="B1157" s="2">
        <f>RSI!B1157</f>
        <v>59.704900000000002</v>
      </c>
      <c r="C1157" s="2">
        <f>RSI!I1157</f>
        <v>52.919345668320688</v>
      </c>
      <c r="D1157" s="2">
        <f>MACD!E1157</f>
        <v>-2.3820150925094694</v>
      </c>
      <c r="E1157" s="2">
        <f>MACD!F1157</f>
        <v>-1.2830304651639517</v>
      </c>
      <c r="F1157" s="2">
        <f>'Moving Avg'!D1157</f>
        <v>60.544680000000007</v>
      </c>
      <c r="G1157" s="2">
        <f>'Moving Avg'!F1157</f>
        <v>57.710280000000012</v>
      </c>
      <c r="H1157" s="2">
        <f>'Moving Avg'!G1157</f>
        <v>59.737830000000024</v>
      </c>
      <c r="I1157" s="2">
        <f>'Moving Avg'!H1157</f>
        <v>54.329481000000015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  <c r="M1157" s="7">
        <f t="shared" si="180"/>
        <v>25</v>
      </c>
      <c r="N1157" s="7">
        <f t="shared" si="181"/>
        <v>100</v>
      </c>
      <c r="O1157" s="7">
        <f t="shared" si="182"/>
        <v>75</v>
      </c>
      <c r="P1157" s="7">
        <f t="shared" si="183"/>
        <v>16.5</v>
      </c>
      <c r="Q1157" s="8">
        <f t="shared" si="184"/>
        <v>57.475000000000001</v>
      </c>
      <c r="R1157" s="8">
        <f t="shared" si="185"/>
        <v>55.375</v>
      </c>
      <c r="S1157" s="8">
        <f t="shared" si="186"/>
        <v>44.924999999999997</v>
      </c>
      <c r="T1157" s="8">
        <f t="shared" si="187"/>
        <v>54.125</v>
      </c>
      <c r="U1157" s="7">
        <f t="shared" si="188"/>
        <v>52.591666666666661</v>
      </c>
      <c r="V1157" s="7">
        <f t="shared" si="189"/>
        <v>52.974999999999994</v>
      </c>
    </row>
    <row r="1158" spans="1:22" ht="13.5" x14ac:dyDescent="0.25">
      <c r="A1158" s="3">
        <f>RSI!A1158</f>
        <v>43998</v>
      </c>
      <c r="B1158" s="2">
        <f>RSI!B1158</f>
        <v>58.0152</v>
      </c>
      <c r="C1158" s="2">
        <f>RSI!I1158</f>
        <v>45.42578413449511</v>
      </c>
      <c r="D1158" s="2">
        <f>MACD!E1158</f>
        <v>-2.0901014446953923</v>
      </c>
      <c r="E1158" s="2">
        <f>MACD!F1158</f>
        <v>-1.4444446610702399</v>
      </c>
      <c r="F1158" s="2">
        <f>'Moving Avg'!D1158</f>
        <v>59.835440000000006</v>
      </c>
      <c r="G1158" s="2">
        <f>'Moving Avg'!F1158</f>
        <v>57.826310000000014</v>
      </c>
      <c r="H1158" s="2">
        <f>'Moving Avg'!G1158</f>
        <v>59.911876000000021</v>
      </c>
      <c r="I1158" s="2">
        <f>'Moving Avg'!H1158</f>
        <v>54.346595500000014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  <c r="M1158" s="7">
        <f t="shared" si="180"/>
        <v>25</v>
      </c>
      <c r="N1158" s="7">
        <f t="shared" si="181"/>
        <v>100</v>
      </c>
      <c r="O1158" s="7">
        <f t="shared" si="182"/>
        <v>75</v>
      </c>
      <c r="P1158" s="7">
        <f t="shared" si="183"/>
        <v>16.5</v>
      </c>
      <c r="Q1158" s="8">
        <f t="shared" si="184"/>
        <v>57.475000000000001</v>
      </c>
      <c r="R1158" s="8">
        <f t="shared" si="185"/>
        <v>55.375</v>
      </c>
      <c r="S1158" s="8">
        <f t="shared" si="186"/>
        <v>44.924999999999997</v>
      </c>
      <c r="T1158" s="8">
        <f t="shared" si="187"/>
        <v>54.125</v>
      </c>
      <c r="U1158" s="7">
        <f t="shared" si="188"/>
        <v>52.591666666666661</v>
      </c>
      <c r="V1158" s="7">
        <f t="shared" si="189"/>
        <v>52.974999999999994</v>
      </c>
    </row>
    <row r="1159" spans="1:22" ht="13.5" x14ac:dyDescent="0.25">
      <c r="A1159" s="3">
        <f>RSI!A1159</f>
        <v>43999</v>
      </c>
      <c r="B1159" s="2">
        <f>RSI!B1159</f>
        <v>56.274799999999999</v>
      </c>
      <c r="C1159" s="2">
        <f>RSI!I1159</f>
        <v>39.259264418892521</v>
      </c>
      <c r="D1159" s="2">
        <f>MACD!E1159</f>
        <v>-1.7075821884912514</v>
      </c>
      <c r="E1159" s="2">
        <f>MACD!F1159</f>
        <v>-1.4970721665544422</v>
      </c>
      <c r="F1159" s="2">
        <f>'Moving Avg'!D1159</f>
        <v>58.778120000000001</v>
      </c>
      <c r="G1159" s="2">
        <f>'Moving Avg'!F1159</f>
        <v>57.938715000000016</v>
      </c>
      <c r="H1159" s="2">
        <f>'Moving Avg'!G1159</f>
        <v>60.021960000000014</v>
      </c>
      <c r="I1159" s="2">
        <f>'Moving Avg'!H1159</f>
        <v>54.355007999999998</v>
      </c>
      <c r="J1159" s="5" t="str">
        <f>OBV!F1159</f>
        <v>BEARISH</v>
      </c>
      <c r="K1159" s="5" t="str">
        <f>OBV!G1159</f>
        <v>STRONG</v>
      </c>
      <c r="L1159" s="5" t="str">
        <f>OBV!H1159</f>
        <v>CONFIRMED BEARISH</v>
      </c>
      <c r="M1159" s="7">
        <f t="shared" si="180"/>
        <v>25</v>
      </c>
      <c r="N1159" s="7">
        <f t="shared" si="181"/>
        <v>100</v>
      </c>
      <c r="O1159" s="7">
        <f t="shared" si="182"/>
        <v>50</v>
      </c>
      <c r="P1159" s="7">
        <f t="shared" si="183"/>
        <v>33</v>
      </c>
      <c r="Q1159" s="8">
        <f t="shared" si="184"/>
        <v>56.2</v>
      </c>
      <c r="R1159" s="8">
        <f t="shared" si="185"/>
        <v>50.75</v>
      </c>
      <c r="S1159" s="8">
        <f t="shared" si="186"/>
        <v>46.1</v>
      </c>
      <c r="T1159" s="8">
        <f t="shared" si="187"/>
        <v>52</v>
      </c>
      <c r="U1159" s="7">
        <f t="shared" si="188"/>
        <v>51.016666666666673</v>
      </c>
      <c r="V1159" s="7">
        <f t="shared" si="189"/>
        <v>51.262500000000003</v>
      </c>
    </row>
    <row r="1160" spans="1:22" ht="13.5" x14ac:dyDescent="0.25">
      <c r="A1160" s="3">
        <f>RSI!A1160</f>
        <v>44000</v>
      </c>
      <c r="B1160" s="2">
        <f>RSI!B1160</f>
        <v>54.592300000000002</v>
      </c>
      <c r="C1160" s="2">
        <f>RSI!I1160</f>
        <v>34.397879160407086</v>
      </c>
      <c r="D1160" s="2">
        <f>MACD!E1160</f>
        <v>-0.97847471210918968</v>
      </c>
      <c r="E1160" s="2">
        <f>MACD!F1160</f>
        <v>-1.3933526756653918</v>
      </c>
      <c r="F1160" s="2">
        <f>'Moving Avg'!D1160</f>
        <v>57.65842</v>
      </c>
      <c r="G1160" s="2">
        <f>'Moving Avg'!F1160</f>
        <v>58.047855000000006</v>
      </c>
      <c r="H1160" s="2">
        <f>'Moving Avg'!G1160</f>
        <v>60.068082000000004</v>
      </c>
      <c r="I1160" s="2">
        <f>'Moving Avg'!H1160</f>
        <v>54.355007999999998</v>
      </c>
      <c r="J1160" s="5" t="str">
        <f>OBV!F1160</f>
        <v>BEARISH</v>
      </c>
      <c r="K1160" s="5" t="str">
        <f>OBV!G1160</f>
        <v>STRONG</v>
      </c>
      <c r="L1160" s="5" t="str">
        <f>OBV!H1160</f>
        <v>CONFIRMED BEARISH</v>
      </c>
      <c r="M1160" s="7">
        <f t="shared" si="180"/>
        <v>25</v>
      </c>
      <c r="N1160" s="7">
        <f t="shared" si="181"/>
        <v>0</v>
      </c>
      <c r="O1160" s="7">
        <f t="shared" si="182"/>
        <v>50</v>
      </c>
      <c r="P1160" s="7">
        <f t="shared" si="183"/>
        <v>33</v>
      </c>
      <c r="Q1160" s="8">
        <f t="shared" si="184"/>
        <v>21.2</v>
      </c>
      <c r="R1160" s="8">
        <f t="shared" si="185"/>
        <v>30.75</v>
      </c>
      <c r="S1160" s="8">
        <f t="shared" si="186"/>
        <v>31.1</v>
      </c>
      <c r="T1160" s="8">
        <f t="shared" si="187"/>
        <v>27</v>
      </c>
      <c r="U1160" s="7">
        <f t="shared" si="188"/>
        <v>27.683333333333337</v>
      </c>
      <c r="V1160" s="7">
        <f t="shared" si="189"/>
        <v>27.512500000000003</v>
      </c>
    </row>
    <row r="1161" spans="1:22" ht="13.5" x14ac:dyDescent="0.25">
      <c r="A1161" s="3">
        <f>RSI!A1161</f>
        <v>44001</v>
      </c>
      <c r="B1161" s="2">
        <f>RSI!B1161</f>
        <v>54.389299999999999</v>
      </c>
      <c r="C1161" s="2">
        <f>RSI!I1161</f>
        <v>33.853196917233831</v>
      </c>
      <c r="D1161" s="2">
        <f>MACD!E1161</f>
        <v>-5.4734384891226284E-2</v>
      </c>
      <c r="E1161" s="2">
        <f>MACD!F1161</f>
        <v>-1.1256290175105588</v>
      </c>
      <c r="F1161" s="2">
        <f>'Moving Avg'!D1161</f>
        <v>56.595299999999995</v>
      </c>
      <c r="G1161" s="2">
        <f>'Moving Avg'!F1161</f>
        <v>58.084115000000011</v>
      </c>
      <c r="H1161" s="2">
        <f>'Moving Avg'!G1161</f>
        <v>60.078815999999996</v>
      </c>
      <c r="I1161" s="2">
        <f>'Moving Avg'!H1161</f>
        <v>54.353992999999988</v>
      </c>
      <c r="J1161" s="5" t="str">
        <f>OBV!F1161</f>
        <v>BEARISH</v>
      </c>
      <c r="K1161" s="5" t="str">
        <f>OBV!G1161</f>
        <v>STRONG</v>
      </c>
      <c r="L1161" s="5" t="str">
        <f>OBV!H1161</f>
        <v>CONFIRMED BEARISH</v>
      </c>
      <c r="M1161" s="7">
        <f t="shared" si="180"/>
        <v>25</v>
      </c>
      <c r="N1161" s="7">
        <f t="shared" si="181"/>
        <v>0</v>
      </c>
      <c r="O1161" s="7">
        <f t="shared" si="182"/>
        <v>50</v>
      </c>
      <c r="P1161" s="7">
        <f t="shared" si="183"/>
        <v>33</v>
      </c>
      <c r="Q1161" s="8">
        <f t="shared" si="184"/>
        <v>21.2</v>
      </c>
      <c r="R1161" s="8">
        <f t="shared" si="185"/>
        <v>30.75</v>
      </c>
      <c r="S1161" s="8">
        <f t="shared" si="186"/>
        <v>31.1</v>
      </c>
      <c r="T1161" s="8">
        <f t="shared" si="187"/>
        <v>27</v>
      </c>
      <c r="U1161" s="7">
        <f t="shared" si="188"/>
        <v>27.683333333333337</v>
      </c>
      <c r="V1161" s="7">
        <f t="shared" si="189"/>
        <v>27.512500000000003</v>
      </c>
    </row>
    <row r="1162" spans="1:22" ht="13.5" x14ac:dyDescent="0.25">
      <c r="A1162" s="3">
        <f>RSI!A1162</f>
        <v>44004</v>
      </c>
      <c r="B1162" s="2">
        <f>RSI!B1162</f>
        <v>52.764800000000001</v>
      </c>
      <c r="C1162" s="2">
        <f>RSI!I1162</f>
        <v>29.788167446807989</v>
      </c>
      <c r="D1162" s="2">
        <f>MACD!E1162</f>
        <v>0.87168421204468416</v>
      </c>
      <c r="E1162" s="2">
        <f>MACD!F1162</f>
        <v>-0.72616637159951014</v>
      </c>
      <c r="F1162" s="2">
        <f>'Moving Avg'!D1162</f>
        <v>55.20727999999999</v>
      </c>
      <c r="G1162" s="2">
        <f>'Moving Avg'!F1162</f>
        <v>58.020659999999999</v>
      </c>
      <c r="H1162" s="2">
        <f>'Moving Avg'!G1162</f>
        <v>60.02529599999999</v>
      </c>
      <c r="I1162" s="2">
        <f>'Moving Avg'!H1162</f>
        <v>54.34144349999999</v>
      </c>
      <c r="J1162" s="5" t="str">
        <f>OBV!F1162</f>
        <v>BEARISH</v>
      </c>
      <c r="K1162" s="5" t="str">
        <f>OBV!G1162</f>
        <v>STRONG</v>
      </c>
      <c r="L1162" s="5" t="str">
        <f>OBV!H1162</f>
        <v>CONFIRMED BEARISH</v>
      </c>
      <c r="M1162" s="7">
        <f t="shared" si="180"/>
        <v>50</v>
      </c>
      <c r="N1162" s="7">
        <f t="shared" si="181"/>
        <v>0</v>
      </c>
      <c r="O1162" s="7">
        <f t="shared" si="182"/>
        <v>50</v>
      </c>
      <c r="P1162" s="7">
        <f t="shared" si="183"/>
        <v>33</v>
      </c>
      <c r="Q1162" s="8">
        <f t="shared" si="184"/>
        <v>29.95</v>
      </c>
      <c r="R1162" s="8">
        <f t="shared" si="185"/>
        <v>35.75</v>
      </c>
      <c r="S1162" s="8">
        <f t="shared" si="186"/>
        <v>34.85</v>
      </c>
      <c r="T1162" s="8">
        <f t="shared" si="187"/>
        <v>33.25</v>
      </c>
      <c r="U1162" s="7">
        <f t="shared" si="188"/>
        <v>33.516666666666673</v>
      </c>
      <c r="V1162" s="7">
        <f t="shared" si="189"/>
        <v>33.450000000000003</v>
      </c>
    </row>
    <row r="1163" spans="1:22" ht="13.5" x14ac:dyDescent="0.25">
      <c r="A1163" s="3">
        <f>RSI!A1163</f>
        <v>44005</v>
      </c>
      <c r="B1163" s="2">
        <f>RSI!B1163</f>
        <v>52.938899999999997</v>
      </c>
      <c r="C1163" s="2">
        <f>RSI!I1163</f>
        <v>30.747922824383579</v>
      </c>
      <c r="D1163" s="2">
        <f>MACD!E1163</f>
        <v>1.6749268824412553</v>
      </c>
      <c r="E1163" s="2">
        <f>MACD!F1163</f>
        <v>-0.24594772079135707</v>
      </c>
      <c r="F1163" s="2">
        <f>'Moving Avg'!D1163</f>
        <v>54.192019999999999</v>
      </c>
      <c r="G1163" s="2">
        <f>'Moving Avg'!F1163</f>
        <v>57.911880000000011</v>
      </c>
      <c r="H1163" s="2">
        <f>'Moving Avg'!G1163</f>
        <v>59.942043999999989</v>
      </c>
      <c r="I1163" s="2">
        <f>'Moving Avg'!H1163</f>
        <v>54.329764499999982</v>
      </c>
      <c r="J1163" s="5" t="str">
        <f>OBV!F1163</f>
        <v>BEARISH</v>
      </c>
      <c r="K1163" s="5" t="str">
        <f>OBV!G1163</f>
        <v>STRONG</v>
      </c>
      <c r="L1163" s="5" t="str">
        <f>OBV!H1163</f>
        <v>CONFIRMED BEARISH</v>
      </c>
      <c r="M1163" s="7">
        <f t="shared" si="180"/>
        <v>25</v>
      </c>
      <c r="N1163" s="7">
        <f t="shared" si="181"/>
        <v>0</v>
      </c>
      <c r="O1163" s="7">
        <f t="shared" si="182"/>
        <v>0</v>
      </c>
      <c r="P1163" s="7">
        <f t="shared" si="183"/>
        <v>33</v>
      </c>
      <c r="Q1163" s="8">
        <f t="shared" si="184"/>
        <v>13.7</v>
      </c>
      <c r="R1163" s="8">
        <f t="shared" si="185"/>
        <v>13.25</v>
      </c>
      <c r="S1163" s="8">
        <f t="shared" si="186"/>
        <v>18.600000000000001</v>
      </c>
      <c r="T1163" s="8">
        <f t="shared" si="187"/>
        <v>14.5</v>
      </c>
      <c r="U1163" s="7">
        <f t="shared" si="188"/>
        <v>15.183333333333332</v>
      </c>
      <c r="V1163" s="7">
        <f t="shared" si="189"/>
        <v>15.012499999999999</v>
      </c>
    </row>
    <row r="1164" spans="1:22" ht="13.5" x14ac:dyDescent="0.25">
      <c r="A1164" s="3">
        <f>RSI!A1164</f>
        <v>44006</v>
      </c>
      <c r="B1164" s="2">
        <f>RSI!B1164</f>
        <v>54.527099999999997</v>
      </c>
      <c r="C1164" s="2">
        <f>RSI!I1164</f>
        <v>38.946723455514459</v>
      </c>
      <c r="D1164" s="2">
        <f>MACD!E1164</f>
        <v>2.2657782409292722</v>
      </c>
      <c r="E1164" s="2">
        <f>MACD!F1164</f>
        <v>0.25639747155276882</v>
      </c>
      <c r="F1164" s="2">
        <f>'Moving Avg'!D1164</f>
        <v>53.842480000000002</v>
      </c>
      <c r="G1164" s="2">
        <f>'Moving Avg'!F1164</f>
        <v>57.817245</v>
      </c>
      <c r="H1164" s="2">
        <f>'Moving Avg'!G1164</f>
        <v>59.856327999999984</v>
      </c>
      <c r="I1164" s="2">
        <f>'Moving Avg'!H1164</f>
        <v>54.326026499999983</v>
      </c>
      <c r="J1164" s="5" t="str">
        <f>OBV!F1164</f>
        <v>BEARISH</v>
      </c>
      <c r="K1164" s="5" t="str">
        <f>OBV!G1164</f>
        <v>STRONG</v>
      </c>
      <c r="L1164" s="5" t="str">
        <f>OBV!H1164</f>
        <v>CONFIRMED BEARISH</v>
      </c>
      <c r="M1164" s="7">
        <f t="shared" si="180"/>
        <v>25</v>
      </c>
      <c r="N1164" s="7">
        <f t="shared" si="181"/>
        <v>0</v>
      </c>
      <c r="O1164" s="7">
        <f t="shared" si="182"/>
        <v>0</v>
      </c>
      <c r="P1164" s="7">
        <f t="shared" si="183"/>
        <v>33</v>
      </c>
      <c r="Q1164" s="8">
        <f t="shared" si="184"/>
        <v>13.7</v>
      </c>
      <c r="R1164" s="8">
        <f t="shared" si="185"/>
        <v>13.25</v>
      </c>
      <c r="S1164" s="8">
        <f t="shared" si="186"/>
        <v>18.600000000000001</v>
      </c>
      <c r="T1164" s="8">
        <f t="shared" si="187"/>
        <v>14.5</v>
      </c>
      <c r="U1164" s="7">
        <f t="shared" si="188"/>
        <v>15.183333333333332</v>
      </c>
      <c r="V1164" s="7">
        <f t="shared" si="189"/>
        <v>15.012499999999999</v>
      </c>
    </row>
    <row r="1165" spans="1:22" ht="13.5" x14ac:dyDescent="0.25">
      <c r="A1165" s="3">
        <f>RSI!A1165</f>
        <v>44007</v>
      </c>
      <c r="B1165" s="2">
        <f>RSI!B1165</f>
        <v>54.527099999999997</v>
      </c>
      <c r="C1165" s="2">
        <f>RSI!I1165</f>
        <v>38.946723455514459</v>
      </c>
      <c r="D1165" s="2">
        <f>MACD!E1165</f>
        <v>2.5721765617853549</v>
      </c>
      <c r="E1165" s="2">
        <f>MACD!F1165</f>
        <v>0.71955328959928599</v>
      </c>
      <c r="F1165" s="2">
        <f>'Moving Avg'!D1165</f>
        <v>53.829439999999998</v>
      </c>
      <c r="G1165" s="2">
        <f>'Moving Avg'!F1165</f>
        <v>57.72261000000001</v>
      </c>
      <c r="H1165" s="2">
        <f>'Moving Avg'!G1165</f>
        <v>59.735801999999978</v>
      </c>
      <c r="I1165" s="2">
        <f>'Moving Avg'!H1165</f>
        <v>54.322288499999978</v>
      </c>
      <c r="J1165" s="5" t="str">
        <f>OBV!F1165</f>
        <v>BEARISH</v>
      </c>
      <c r="K1165" s="5" t="str">
        <f>OBV!G1165</f>
        <v>STRONG</v>
      </c>
      <c r="L1165" s="5" t="str">
        <f>OBV!H1165</f>
        <v>CONFIRMED BEARISH</v>
      </c>
      <c r="M1165" s="7">
        <f t="shared" si="180"/>
        <v>25</v>
      </c>
      <c r="N1165" s="7">
        <f t="shared" si="181"/>
        <v>0</v>
      </c>
      <c r="O1165" s="7">
        <f t="shared" si="182"/>
        <v>0</v>
      </c>
      <c r="P1165" s="7">
        <f t="shared" si="183"/>
        <v>33</v>
      </c>
      <c r="Q1165" s="8">
        <f t="shared" si="184"/>
        <v>13.7</v>
      </c>
      <c r="R1165" s="8">
        <f t="shared" si="185"/>
        <v>13.25</v>
      </c>
      <c r="S1165" s="8">
        <f t="shared" si="186"/>
        <v>18.600000000000001</v>
      </c>
      <c r="T1165" s="8">
        <f t="shared" si="187"/>
        <v>14.5</v>
      </c>
      <c r="U1165" s="7">
        <f t="shared" si="188"/>
        <v>15.183333333333332</v>
      </c>
      <c r="V1165" s="7">
        <f t="shared" si="189"/>
        <v>15.012499999999999</v>
      </c>
    </row>
    <row r="1166" spans="1:22" ht="13.5" x14ac:dyDescent="0.25">
      <c r="A1166" s="3">
        <f>RSI!A1166</f>
        <v>44008</v>
      </c>
      <c r="B1166" s="2">
        <f>RSI!B1166</f>
        <v>54.527099999999997</v>
      </c>
      <c r="C1166" s="2">
        <f>RSI!I1166</f>
        <v>38.946723455514459</v>
      </c>
      <c r="D1166" s="2">
        <f>MACD!E1166</f>
        <v>2.7727094164528268</v>
      </c>
      <c r="E1166" s="2">
        <f>MACD!F1166</f>
        <v>1.1301845149699943</v>
      </c>
      <c r="F1166" s="2">
        <f>'Moving Avg'!D1166</f>
        <v>53.856999999999992</v>
      </c>
      <c r="G1166" s="2">
        <f>'Moving Avg'!F1166</f>
        <v>57.627975000000006</v>
      </c>
      <c r="H1166" s="2">
        <f>'Moving Avg'!G1166</f>
        <v>59.579015999999974</v>
      </c>
      <c r="I1166" s="2">
        <f>'Moving Avg'!H1166</f>
        <v>54.315138499999975</v>
      </c>
      <c r="J1166" s="5" t="str">
        <f>OBV!F1166</f>
        <v>BEARISH</v>
      </c>
      <c r="K1166" s="5" t="str">
        <f>OBV!G1166</f>
        <v>NEUTRAL</v>
      </c>
      <c r="L1166" s="5" t="str">
        <f>OBV!H1166</f>
        <v>BEARISH DIVERGENCE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16.5</v>
      </c>
      <c r="Q1166" s="8">
        <f t="shared" si="184"/>
        <v>11.225</v>
      </c>
      <c r="R1166" s="8">
        <f t="shared" si="185"/>
        <v>9.125</v>
      </c>
      <c r="S1166" s="8">
        <f t="shared" si="186"/>
        <v>11.175000000000001</v>
      </c>
      <c r="T1166" s="8">
        <f t="shared" si="187"/>
        <v>10.375</v>
      </c>
      <c r="U1166" s="7">
        <f t="shared" si="188"/>
        <v>10.508333333333335</v>
      </c>
      <c r="V1166" s="7">
        <f t="shared" si="189"/>
        <v>10.475000000000001</v>
      </c>
    </row>
    <row r="1167" spans="1:22" ht="13.5" x14ac:dyDescent="0.25">
      <c r="A1167" s="3">
        <f>RSI!A1167</f>
        <v>44011</v>
      </c>
      <c r="B1167" s="2">
        <f>RSI!B1167</f>
        <v>53.301499999999997</v>
      </c>
      <c r="C1167" s="2">
        <f>RSI!I1167</f>
        <v>34.957770955786145</v>
      </c>
      <c r="D1167" s="2">
        <f>MACD!E1167</f>
        <v>3.0480156767597819</v>
      </c>
      <c r="E1167" s="2">
        <f>MACD!F1167</f>
        <v>1.5137507473279519</v>
      </c>
      <c r="F1167" s="2">
        <f>'Moving Avg'!D1167</f>
        <v>53.964339999999993</v>
      </c>
      <c r="G1167" s="2">
        <f>'Moving Avg'!F1167</f>
        <v>57.387575000000005</v>
      </c>
      <c r="H1167" s="2">
        <f>'Moving Avg'!G1167</f>
        <v>59.360299999999967</v>
      </c>
      <c r="I1167" s="2">
        <f>'Moving Avg'!H1167</f>
        <v>54.301860499999982</v>
      </c>
      <c r="J1167" s="5" t="str">
        <f>OBV!F1167</f>
        <v>BEARISH</v>
      </c>
      <c r="K1167" s="5" t="str">
        <f>OBV!G1167</f>
        <v>NEUTRAL</v>
      </c>
      <c r="L1167" s="5" t="str">
        <f>OBV!H1167</f>
        <v>BEARISH DIVERGENCE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16.5</v>
      </c>
      <c r="Q1167" s="8">
        <f t="shared" si="184"/>
        <v>11.225</v>
      </c>
      <c r="R1167" s="8">
        <f t="shared" si="185"/>
        <v>9.125</v>
      </c>
      <c r="S1167" s="8">
        <f t="shared" si="186"/>
        <v>11.175000000000001</v>
      </c>
      <c r="T1167" s="8">
        <f t="shared" si="187"/>
        <v>10.375</v>
      </c>
      <c r="U1167" s="7">
        <f t="shared" si="188"/>
        <v>10.508333333333335</v>
      </c>
      <c r="V1167" s="7">
        <f t="shared" si="189"/>
        <v>10.475000000000001</v>
      </c>
    </row>
    <row r="1168" spans="1:22" ht="13.5" x14ac:dyDescent="0.25">
      <c r="A1168" s="3">
        <f>RSI!A1168</f>
        <v>44012</v>
      </c>
      <c r="B1168" s="2">
        <f>RSI!B1168</f>
        <v>53.0839</v>
      </c>
      <c r="C1168" s="2">
        <f>RSI!I1168</f>
        <v>34.286336167637003</v>
      </c>
      <c r="D1168" s="2">
        <f>MACD!E1168</f>
        <v>3.0581141350998777</v>
      </c>
      <c r="E1168" s="2">
        <f>MACD!F1168</f>
        <v>1.8226234248823374</v>
      </c>
      <c r="F1168" s="2">
        <f>'Moving Avg'!D1168</f>
        <v>53.993340000000003</v>
      </c>
      <c r="G1168" s="2">
        <f>'Moving Avg'!F1168</f>
        <v>57.136295000000018</v>
      </c>
      <c r="H1168" s="2">
        <f>'Moving Avg'!G1168</f>
        <v>59.098795999999972</v>
      </c>
      <c r="I1168" s="2">
        <f>'Moving Avg'!H1168</f>
        <v>54.287494499999987</v>
      </c>
      <c r="J1168" s="5" t="str">
        <f>OBV!F1168</f>
        <v>BEARISH</v>
      </c>
      <c r="K1168" s="5" t="str">
        <f>OBV!G1168</f>
        <v>NEUTRAL</v>
      </c>
      <c r="L1168" s="5" t="str">
        <f>OBV!H1168</f>
        <v>BEARISH DIVERGENCE</v>
      </c>
      <c r="M1168" s="7">
        <f t="shared" si="180"/>
        <v>25</v>
      </c>
      <c r="N1168" s="7">
        <f t="shared" si="181"/>
        <v>0</v>
      </c>
      <c r="O1168" s="7">
        <f t="shared" si="182"/>
        <v>0</v>
      </c>
      <c r="P1168" s="7">
        <f t="shared" si="183"/>
        <v>16.5</v>
      </c>
      <c r="Q1168" s="8">
        <f t="shared" si="184"/>
        <v>11.225</v>
      </c>
      <c r="R1168" s="8">
        <f t="shared" si="185"/>
        <v>9.125</v>
      </c>
      <c r="S1168" s="8">
        <f t="shared" si="186"/>
        <v>11.175000000000001</v>
      </c>
      <c r="T1168" s="8">
        <f t="shared" si="187"/>
        <v>10.375</v>
      </c>
      <c r="U1168" s="7">
        <f t="shared" si="188"/>
        <v>10.508333333333335</v>
      </c>
      <c r="V1168" s="7">
        <f t="shared" si="189"/>
        <v>10.475000000000001</v>
      </c>
    </row>
    <row r="1169" spans="1:22" ht="13.5" x14ac:dyDescent="0.25">
      <c r="A1169" s="3">
        <f>RSI!A1169</f>
        <v>44013</v>
      </c>
      <c r="B1169" s="2">
        <f>RSI!B1169</f>
        <v>52.7866</v>
      </c>
      <c r="C1169" s="2">
        <f>RSI!I1169</f>
        <v>33.34401551957373</v>
      </c>
      <c r="D1169" s="2">
        <f>MACD!E1169</f>
        <v>2.8416412561914157</v>
      </c>
      <c r="E1169" s="2">
        <f>MACD!F1169</f>
        <v>2.0264269911441533</v>
      </c>
      <c r="F1169" s="2">
        <f>'Moving Avg'!D1169</f>
        <v>53.645240000000001</v>
      </c>
      <c r="G1169" s="2">
        <f>'Moving Avg'!F1169</f>
        <v>56.87015000000001</v>
      </c>
      <c r="H1169" s="2">
        <f>'Moving Avg'!G1169</f>
        <v>58.863689999999977</v>
      </c>
      <c r="I1169" s="2">
        <f>'Moving Avg'!H1169</f>
        <v>54.271641999999986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  <c r="M1169" s="7">
        <f t="shared" si="180"/>
        <v>25</v>
      </c>
      <c r="N1169" s="7">
        <f t="shared" si="181"/>
        <v>0</v>
      </c>
      <c r="O1169" s="7">
        <f t="shared" si="182"/>
        <v>0</v>
      </c>
      <c r="P1169" s="7">
        <f t="shared" si="183"/>
        <v>16.5</v>
      </c>
      <c r="Q1169" s="8">
        <f t="shared" si="184"/>
        <v>11.225</v>
      </c>
      <c r="R1169" s="8">
        <f t="shared" si="185"/>
        <v>9.125</v>
      </c>
      <c r="S1169" s="8">
        <f t="shared" si="186"/>
        <v>11.175000000000001</v>
      </c>
      <c r="T1169" s="8">
        <f t="shared" si="187"/>
        <v>10.375</v>
      </c>
      <c r="U1169" s="7">
        <f t="shared" si="188"/>
        <v>10.508333333333335</v>
      </c>
      <c r="V1169" s="7">
        <f t="shared" si="189"/>
        <v>10.475000000000001</v>
      </c>
    </row>
    <row r="1170" spans="1:22" ht="13.5" x14ac:dyDescent="0.25">
      <c r="A1170" s="3">
        <f>RSI!A1170</f>
        <v>44014</v>
      </c>
      <c r="B1170" s="2">
        <f>RSI!B1170</f>
        <v>52.206400000000002</v>
      </c>
      <c r="C1170" s="2">
        <f>RSI!I1170</f>
        <v>31.523162431814654</v>
      </c>
      <c r="D1170" s="2">
        <f>MACD!E1170</f>
        <v>2.4635398125316073</v>
      </c>
      <c r="E1170" s="2">
        <f>MACD!F1170</f>
        <v>2.1138495554216443</v>
      </c>
      <c r="F1170" s="2">
        <f>'Moving Avg'!D1170</f>
        <v>53.181099999999994</v>
      </c>
      <c r="G1170" s="2">
        <f>'Moving Avg'!F1170</f>
        <v>56.489060000000009</v>
      </c>
      <c r="H1170" s="2">
        <f>'Moving Avg'!G1170</f>
        <v>58.585071999999975</v>
      </c>
      <c r="I1170" s="2">
        <f>'Moving Avg'!H1170</f>
        <v>54.26435349999997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  <c r="M1170" s="7">
        <f t="shared" si="180"/>
        <v>25</v>
      </c>
      <c r="N1170" s="7">
        <f t="shared" si="181"/>
        <v>0</v>
      </c>
      <c r="O1170" s="7">
        <f t="shared" si="182"/>
        <v>0</v>
      </c>
      <c r="P1170" s="7">
        <f t="shared" si="183"/>
        <v>16.5</v>
      </c>
      <c r="Q1170" s="8">
        <f t="shared" si="184"/>
        <v>11.225</v>
      </c>
      <c r="R1170" s="8">
        <f t="shared" si="185"/>
        <v>9.125</v>
      </c>
      <c r="S1170" s="8">
        <f t="shared" si="186"/>
        <v>11.175000000000001</v>
      </c>
      <c r="T1170" s="8">
        <f t="shared" si="187"/>
        <v>10.375</v>
      </c>
      <c r="U1170" s="7">
        <f t="shared" si="188"/>
        <v>10.508333333333335</v>
      </c>
      <c r="V1170" s="7">
        <f t="shared" si="189"/>
        <v>10.475000000000001</v>
      </c>
    </row>
    <row r="1171" spans="1:22" ht="13.5" x14ac:dyDescent="0.25">
      <c r="A1171" s="3">
        <f>RSI!A1171</f>
        <v>44015</v>
      </c>
      <c r="B1171" s="2">
        <f>RSI!B1171</f>
        <v>51.858400000000003</v>
      </c>
      <c r="C1171" s="2">
        <f>RSI!I1171</f>
        <v>30.449128320440039</v>
      </c>
      <c r="D1171" s="2">
        <f>MACD!E1171</f>
        <v>2.160968712085527</v>
      </c>
      <c r="E1171" s="2">
        <f>MACD!F1171</f>
        <v>2.1232733867544207</v>
      </c>
      <c r="F1171" s="2">
        <f>'Moving Avg'!D1171</f>
        <v>52.647360000000006</v>
      </c>
      <c r="G1171" s="2">
        <f>'Moving Avg'!F1171</f>
        <v>56.003910000000005</v>
      </c>
      <c r="H1171" s="2">
        <f>'Moving Avg'!G1171</f>
        <v>58.295141999999977</v>
      </c>
      <c r="I1171" s="2">
        <f>'Moving Avg'!H1171</f>
        <v>54.255324999999964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  <c r="M1171" s="7">
        <f t="shared" si="180"/>
        <v>25</v>
      </c>
      <c r="N1171" s="7">
        <f t="shared" si="181"/>
        <v>0</v>
      </c>
      <c r="O1171" s="7">
        <f t="shared" si="182"/>
        <v>0</v>
      </c>
      <c r="P1171" s="7">
        <f t="shared" si="183"/>
        <v>16.5</v>
      </c>
      <c r="Q1171" s="8">
        <f t="shared" si="184"/>
        <v>11.225</v>
      </c>
      <c r="R1171" s="8">
        <f t="shared" si="185"/>
        <v>9.125</v>
      </c>
      <c r="S1171" s="8">
        <f t="shared" si="186"/>
        <v>11.175000000000001</v>
      </c>
      <c r="T1171" s="8">
        <f t="shared" si="187"/>
        <v>10.375</v>
      </c>
      <c r="U1171" s="7">
        <f t="shared" si="188"/>
        <v>10.508333333333335</v>
      </c>
      <c r="V1171" s="7">
        <f t="shared" si="189"/>
        <v>10.475000000000001</v>
      </c>
    </row>
    <row r="1172" spans="1:22" ht="13.5" x14ac:dyDescent="0.25">
      <c r="A1172" s="3">
        <f>RSI!A1172</f>
        <v>44018</v>
      </c>
      <c r="B1172" s="2">
        <f>RSI!B1172</f>
        <v>52.569000000000003</v>
      </c>
      <c r="C1172" s="2">
        <f>RSI!I1172</f>
        <v>35.29691940891064</v>
      </c>
      <c r="D1172" s="2">
        <f>MACD!E1172</f>
        <v>1.6255672093191009</v>
      </c>
      <c r="E1172" s="2">
        <f>MACD!F1172</f>
        <v>2.0237321512673567</v>
      </c>
      <c r="F1172" s="2">
        <f>'Moving Avg'!D1172</f>
        <v>52.500860000000003</v>
      </c>
      <c r="G1172" s="2">
        <f>'Moving Avg'!F1172</f>
        <v>55.554290000000016</v>
      </c>
      <c r="H1172" s="2">
        <f>'Moving Avg'!G1172</f>
        <v>58.041179999999976</v>
      </c>
      <c r="I1172" s="2">
        <f>'Moving Avg'!H1172</f>
        <v>54.249849499999961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  <c r="M1172" s="7">
        <f t="shared" si="180"/>
        <v>25</v>
      </c>
      <c r="N1172" s="7">
        <f t="shared" si="181"/>
        <v>100</v>
      </c>
      <c r="O1172" s="7">
        <f t="shared" si="182"/>
        <v>0</v>
      </c>
      <c r="P1172" s="7">
        <f t="shared" si="183"/>
        <v>16.5</v>
      </c>
      <c r="Q1172" s="8">
        <f t="shared" si="184"/>
        <v>46.225000000000001</v>
      </c>
      <c r="R1172" s="8">
        <f t="shared" si="185"/>
        <v>29.125</v>
      </c>
      <c r="S1172" s="8">
        <f t="shared" si="186"/>
        <v>26.175000000000001</v>
      </c>
      <c r="T1172" s="8">
        <f t="shared" si="187"/>
        <v>35.375</v>
      </c>
      <c r="U1172" s="7">
        <f t="shared" si="188"/>
        <v>33.841666666666661</v>
      </c>
      <c r="V1172" s="7">
        <f t="shared" si="189"/>
        <v>34.224999999999994</v>
      </c>
    </row>
    <row r="1173" spans="1:22" ht="13.5" x14ac:dyDescent="0.25">
      <c r="A1173" s="3">
        <f>RSI!A1173</f>
        <v>44019</v>
      </c>
      <c r="B1173" s="2">
        <f>RSI!B1173</f>
        <v>50.763300000000001</v>
      </c>
      <c r="C1173" s="2">
        <f>RSI!I1173</f>
        <v>29.642792951591346</v>
      </c>
      <c r="D1173" s="2">
        <f>MACD!E1173</f>
        <v>1.3503396249941844</v>
      </c>
      <c r="E1173" s="2">
        <f>MACD!F1173</f>
        <v>1.8890536460127223</v>
      </c>
      <c r="F1173" s="2">
        <f>'Moving Avg'!D1173</f>
        <v>52.036740000000009</v>
      </c>
      <c r="G1173" s="2">
        <f>'Moving Avg'!F1173</f>
        <v>55.014385000000004</v>
      </c>
      <c r="H1173" s="2">
        <f>'Moving Avg'!G1173</f>
        <v>57.722095999999972</v>
      </c>
      <c r="I1173" s="2">
        <f>'Moving Avg'!H1173</f>
        <v>54.235345499999973</v>
      </c>
      <c r="J1173" s="5" t="str">
        <f>OBV!F1173</f>
        <v>BEARISH</v>
      </c>
      <c r="K1173" s="5" t="str">
        <f>OBV!G1173</f>
        <v>STRONG</v>
      </c>
      <c r="L1173" s="5" t="str">
        <f>OBV!H1173</f>
        <v>CONFIRMED BEARISH</v>
      </c>
      <c r="M1173" s="7">
        <f t="shared" si="180"/>
        <v>50</v>
      </c>
      <c r="N1173" s="7">
        <f t="shared" si="181"/>
        <v>100</v>
      </c>
      <c r="O1173" s="7">
        <f t="shared" si="182"/>
        <v>0</v>
      </c>
      <c r="P1173" s="7">
        <f t="shared" si="183"/>
        <v>33</v>
      </c>
      <c r="Q1173" s="8">
        <f t="shared" si="184"/>
        <v>57.45</v>
      </c>
      <c r="R1173" s="8">
        <f t="shared" si="185"/>
        <v>38.25</v>
      </c>
      <c r="S1173" s="8">
        <f t="shared" si="186"/>
        <v>37.35</v>
      </c>
      <c r="T1173" s="8">
        <f t="shared" si="187"/>
        <v>45.75</v>
      </c>
      <c r="U1173" s="7">
        <f t="shared" si="188"/>
        <v>44.35</v>
      </c>
      <c r="V1173" s="7">
        <f t="shared" si="189"/>
        <v>44.7</v>
      </c>
    </row>
    <row r="1174" spans="1:22" ht="13.5" x14ac:dyDescent="0.25">
      <c r="A1174" s="3">
        <f>RSI!A1174</f>
        <v>44020</v>
      </c>
      <c r="B1174" s="2">
        <f>RSI!B1174</f>
        <v>52.286200000000001</v>
      </c>
      <c r="C1174" s="2">
        <f>RSI!I1174</f>
        <v>38.579051130139753</v>
      </c>
      <c r="D1174" s="2">
        <f>MACD!E1174</f>
        <v>1.2756412085003674</v>
      </c>
      <c r="E1174" s="2">
        <f>MACD!F1174</f>
        <v>1.7663711585102515</v>
      </c>
      <c r="F1174" s="2">
        <f>'Moving Avg'!D1174</f>
        <v>51.936660000000003</v>
      </c>
      <c r="G1174" s="2">
        <f>'Moving Avg'!F1174</f>
        <v>54.550625000000004</v>
      </c>
      <c r="H1174" s="2">
        <f>'Moving Avg'!G1174</f>
        <v>57.469729999999984</v>
      </c>
      <c r="I1174" s="2">
        <f>'Moving Avg'!H1174</f>
        <v>54.22845599999998</v>
      </c>
      <c r="J1174" s="5" t="str">
        <f>OBV!F1174</f>
        <v>BEARISH</v>
      </c>
      <c r="K1174" s="5" t="str">
        <f>OBV!G1174</f>
        <v>NEUTRAL</v>
      </c>
      <c r="L1174" s="5" t="str">
        <f>OBV!H1174</f>
        <v>CONFIRMED BEARISH</v>
      </c>
      <c r="M1174" s="7">
        <f t="shared" si="180"/>
        <v>25</v>
      </c>
      <c r="N1174" s="7">
        <f t="shared" si="181"/>
        <v>100</v>
      </c>
      <c r="O1174" s="7">
        <f t="shared" si="182"/>
        <v>0</v>
      </c>
      <c r="P1174" s="7">
        <f t="shared" si="183"/>
        <v>16.5</v>
      </c>
      <c r="Q1174" s="8">
        <f t="shared" si="184"/>
        <v>46.225000000000001</v>
      </c>
      <c r="R1174" s="8">
        <f t="shared" si="185"/>
        <v>29.125</v>
      </c>
      <c r="S1174" s="8">
        <f t="shared" si="186"/>
        <v>26.175000000000001</v>
      </c>
      <c r="T1174" s="8">
        <f t="shared" si="187"/>
        <v>35.375</v>
      </c>
      <c r="U1174" s="7">
        <f t="shared" si="188"/>
        <v>33.841666666666661</v>
      </c>
      <c r="V1174" s="7">
        <f t="shared" si="189"/>
        <v>34.224999999999994</v>
      </c>
    </row>
    <row r="1175" spans="1:22" ht="13.5" x14ac:dyDescent="0.25">
      <c r="A1175" s="3">
        <f>RSI!A1175</f>
        <v>44021</v>
      </c>
      <c r="B1175" s="2">
        <f>RSI!B1175</f>
        <v>50.763300000000001</v>
      </c>
      <c r="C1175" s="2">
        <f>RSI!I1175</f>
        <v>33.93704392312587</v>
      </c>
      <c r="D1175" s="2">
        <f>MACD!E1175</f>
        <v>1.3409243157089179</v>
      </c>
      <c r="E1175" s="2">
        <f>MACD!F1175</f>
        <v>1.6812817899499848</v>
      </c>
      <c r="F1175" s="2">
        <f>'Moving Avg'!D1175</f>
        <v>51.648040000000002</v>
      </c>
      <c r="G1175" s="2">
        <f>'Moving Avg'!F1175</f>
        <v>54.079250000000002</v>
      </c>
      <c r="H1175" s="2">
        <f>'Moving Avg'!G1175</f>
        <v>57.225629999999981</v>
      </c>
      <c r="I1175" s="2">
        <f>'Moving Avg'!H1175</f>
        <v>54.213951999999971</v>
      </c>
      <c r="J1175" s="5" t="str">
        <f>OBV!F1175</f>
        <v>BEARISH</v>
      </c>
      <c r="K1175" s="5" t="str">
        <f>OBV!G1175</f>
        <v>STRONG</v>
      </c>
      <c r="L1175" s="5" t="str">
        <f>OBV!H1175</f>
        <v>CONFIRMED BEARISH</v>
      </c>
      <c r="M1175" s="7">
        <f t="shared" si="180"/>
        <v>25</v>
      </c>
      <c r="N1175" s="7">
        <f t="shared" si="181"/>
        <v>100</v>
      </c>
      <c r="O1175" s="7">
        <f t="shared" si="182"/>
        <v>0</v>
      </c>
      <c r="P1175" s="7">
        <f t="shared" si="183"/>
        <v>33</v>
      </c>
      <c r="Q1175" s="8">
        <f t="shared" si="184"/>
        <v>48.7</v>
      </c>
      <c r="R1175" s="8">
        <f t="shared" si="185"/>
        <v>33.25</v>
      </c>
      <c r="S1175" s="8">
        <f t="shared" si="186"/>
        <v>33.6</v>
      </c>
      <c r="T1175" s="8">
        <f t="shared" si="187"/>
        <v>39.5</v>
      </c>
      <c r="U1175" s="7">
        <f t="shared" si="188"/>
        <v>38.516666666666673</v>
      </c>
      <c r="V1175" s="7">
        <f t="shared" si="189"/>
        <v>38.762500000000003</v>
      </c>
    </row>
    <row r="1176" spans="1:22" ht="13.5" x14ac:dyDescent="0.25">
      <c r="A1176" s="3">
        <f>RSI!A1176</f>
        <v>44022</v>
      </c>
      <c r="B1176" s="2">
        <f>RSI!B1176</f>
        <v>50.763300000000001</v>
      </c>
      <c r="C1176" s="2">
        <f>RSI!I1176</f>
        <v>33.93704392312587</v>
      </c>
      <c r="D1176" s="2">
        <f>MACD!E1176</f>
        <v>1.4196831681861681</v>
      </c>
      <c r="E1176" s="2">
        <f>MACD!F1176</f>
        <v>1.6289620655972215</v>
      </c>
      <c r="F1176" s="2">
        <f>'Moving Avg'!D1176</f>
        <v>51.429020000000001</v>
      </c>
      <c r="G1176" s="2">
        <f>'Moving Avg'!F1176</f>
        <v>53.632169999999995</v>
      </c>
      <c r="H1176" s="2">
        <f>'Moving Avg'!G1176</f>
        <v>56.964561999999987</v>
      </c>
      <c r="I1176" s="2">
        <f>'Moving Avg'!H1176</f>
        <v>54.199447999999983</v>
      </c>
      <c r="J1176" s="5" t="str">
        <f>OBV!F1176</f>
        <v>BEARISH</v>
      </c>
      <c r="K1176" s="5" t="str">
        <f>OBV!G1176</f>
        <v>STRONG</v>
      </c>
      <c r="L1176" s="5" t="str">
        <f>OBV!H1176</f>
        <v>CONFIRMED BEARISH</v>
      </c>
      <c r="M1176" s="7">
        <f t="shared" si="180"/>
        <v>25</v>
      </c>
      <c r="N1176" s="7">
        <f t="shared" si="181"/>
        <v>100</v>
      </c>
      <c r="O1176" s="7">
        <f t="shared" si="182"/>
        <v>0</v>
      </c>
      <c r="P1176" s="7">
        <f t="shared" si="183"/>
        <v>33</v>
      </c>
      <c r="Q1176" s="8">
        <f t="shared" si="184"/>
        <v>48.7</v>
      </c>
      <c r="R1176" s="8">
        <f t="shared" si="185"/>
        <v>33.25</v>
      </c>
      <c r="S1176" s="8">
        <f t="shared" si="186"/>
        <v>33.6</v>
      </c>
      <c r="T1176" s="8">
        <f t="shared" si="187"/>
        <v>39.5</v>
      </c>
      <c r="U1176" s="7">
        <f t="shared" si="188"/>
        <v>38.516666666666673</v>
      </c>
      <c r="V1176" s="7">
        <f t="shared" si="189"/>
        <v>38.762500000000003</v>
      </c>
    </row>
    <row r="1177" spans="1:22" ht="13.5" x14ac:dyDescent="0.25">
      <c r="A1177" s="3">
        <f>RSI!A1177</f>
        <v>44025</v>
      </c>
      <c r="B1177" s="2">
        <f>RSI!B1177</f>
        <v>50.763300000000001</v>
      </c>
      <c r="C1177" s="2">
        <f>RSI!I1177</f>
        <v>33.93704392312587</v>
      </c>
      <c r="D1177" s="2">
        <f>MACD!E1177</f>
        <v>1.3195485578115225</v>
      </c>
      <c r="E1177" s="2">
        <f>MACD!F1177</f>
        <v>1.5670793640400817</v>
      </c>
      <c r="F1177" s="2">
        <f>'Moving Avg'!D1177</f>
        <v>51.067880000000002</v>
      </c>
      <c r="G1177" s="2">
        <f>'Moving Avg'!F1177</f>
        <v>53.185089999999988</v>
      </c>
      <c r="H1177" s="2">
        <f>'Moving Avg'!G1177</f>
        <v>56.675065999999994</v>
      </c>
      <c r="I1177" s="2">
        <f>'Moving Avg'!H1177</f>
        <v>54.184943999999987</v>
      </c>
      <c r="J1177" s="5" t="str">
        <f>OBV!F1177</f>
        <v>BEARISH</v>
      </c>
      <c r="K1177" s="5" t="str">
        <f>OBV!G1177</f>
        <v>STRONG</v>
      </c>
      <c r="L1177" s="5" t="str">
        <f>OBV!H1177</f>
        <v>CONFIRMED BEARISH</v>
      </c>
      <c r="M1177" s="7">
        <f t="shared" si="180"/>
        <v>25</v>
      </c>
      <c r="N1177" s="7">
        <f t="shared" si="181"/>
        <v>100</v>
      </c>
      <c r="O1177" s="7">
        <f t="shared" si="182"/>
        <v>0</v>
      </c>
      <c r="P1177" s="7">
        <f t="shared" si="183"/>
        <v>33</v>
      </c>
      <c r="Q1177" s="8">
        <f t="shared" si="184"/>
        <v>48.7</v>
      </c>
      <c r="R1177" s="8">
        <f t="shared" si="185"/>
        <v>33.25</v>
      </c>
      <c r="S1177" s="8">
        <f t="shared" si="186"/>
        <v>33.6</v>
      </c>
      <c r="T1177" s="8">
        <f t="shared" si="187"/>
        <v>39.5</v>
      </c>
      <c r="U1177" s="7">
        <f t="shared" si="188"/>
        <v>38.516666666666673</v>
      </c>
      <c r="V1177" s="7">
        <f t="shared" si="189"/>
        <v>38.762500000000003</v>
      </c>
    </row>
    <row r="1178" spans="1:22" ht="13.5" x14ac:dyDescent="0.25">
      <c r="A1178" s="3">
        <f>RSI!A1178</f>
        <v>44026</v>
      </c>
      <c r="B1178" s="2">
        <f>RSI!B1178</f>
        <v>50.763300000000001</v>
      </c>
      <c r="C1178" s="2">
        <f>RSI!I1178</f>
        <v>33.93704392312587</v>
      </c>
      <c r="D1178" s="2">
        <f>MACD!E1178</f>
        <v>1.2215063581412267</v>
      </c>
      <c r="E1178" s="2">
        <f>MACD!F1178</f>
        <v>1.4979647628603108</v>
      </c>
      <c r="F1178" s="2">
        <f>'Moving Avg'!D1178</f>
        <v>51.067880000000002</v>
      </c>
      <c r="G1178" s="2">
        <f>'Moving Avg'!F1178</f>
        <v>52.822494999999989</v>
      </c>
      <c r="H1178" s="2">
        <f>'Moving Avg'!G1178</f>
        <v>56.385570000000008</v>
      </c>
      <c r="I1178" s="2">
        <f>'Moving Avg'!H1178</f>
        <v>54.170439999999992</v>
      </c>
      <c r="J1178" s="5" t="str">
        <f>OBV!F1178</f>
        <v>BEARISH</v>
      </c>
      <c r="K1178" s="5" t="str">
        <f>OBV!G1178</f>
        <v>NEUTRAL</v>
      </c>
      <c r="L1178" s="5" t="str">
        <f>OBV!H1178</f>
        <v>NEUTRAL</v>
      </c>
      <c r="M1178" s="7">
        <f t="shared" si="180"/>
        <v>25</v>
      </c>
      <c r="N1178" s="7">
        <f t="shared" si="181"/>
        <v>100</v>
      </c>
      <c r="O1178" s="7">
        <f t="shared" si="182"/>
        <v>0</v>
      </c>
      <c r="P1178" s="7">
        <f t="shared" si="183"/>
        <v>16.5</v>
      </c>
      <c r="Q1178" s="8">
        <f t="shared" si="184"/>
        <v>46.225000000000001</v>
      </c>
      <c r="R1178" s="8">
        <f t="shared" si="185"/>
        <v>29.125</v>
      </c>
      <c r="S1178" s="8">
        <f t="shared" si="186"/>
        <v>26.175000000000001</v>
      </c>
      <c r="T1178" s="8">
        <f t="shared" si="187"/>
        <v>35.375</v>
      </c>
      <c r="U1178" s="7">
        <f t="shared" si="188"/>
        <v>33.841666666666661</v>
      </c>
      <c r="V1178" s="7">
        <f t="shared" si="189"/>
        <v>34.224999999999994</v>
      </c>
    </row>
    <row r="1179" spans="1:22" ht="13.5" x14ac:dyDescent="0.25">
      <c r="A1179" s="3">
        <f>RSI!A1179</f>
        <v>44027</v>
      </c>
      <c r="B1179" s="2">
        <f>RSI!B1179</f>
        <v>52.213700000000003</v>
      </c>
      <c r="C1179" s="2">
        <f>RSI!I1179</f>
        <v>42.759910482056348</v>
      </c>
      <c r="D1179" s="2">
        <f>MACD!E1179</f>
        <v>1.0040424540332609</v>
      </c>
      <c r="E1179" s="2">
        <f>MACD!F1179</f>
        <v>1.3991803010949009</v>
      </c>
      <c r="F1179" s="2">
        <f>'Moving Avg'!D1179</f>
        <v>51.053380000000004</v>
      </c>
      <c r="G1179" s="2">
        <f>'Moving Avg'!F1179</f>
        <v>52.619439999999983</v>
      </c>
      <c r="H1179" s="2">
        <f>'Moving Avg'!G1179</f>
        <v>56.125081999999999</v>
      </c>
      <c r="I1179" s="2">
        <f>'Moving Avg'!H1179</f>
        <v>54.163187999999991</v>
      </c>
      <c r="J1179" s="5" t="str">
        <f>OBV!F1179</f>
        <v>BULLISH</v>
      </c>
      <c r="K1179" s="5" t="str">
        <f>OBV!G1179</f>
        <v>NEUTRAL</v>
      </c>
      <c r="L1179" s="5" t="str">
        <f>OBV!H1179</f>
        <v>BULLISH DIVERGENCE</v>
      </c>
      <c r="M1179" s="7">
        <f t="shared" si="180"/>
        <v>25</v>
      </c>
      <c r="N1179" s="7">
        <f t="shared" si="181"/>
        <v>100</v>
      </c>
      <c r="O1179" s="7">
        <f t="shared" si="182"/>
        <v>0</v>
      </c>
      <c r="P1179" s="7">
        <f t="shared" si="183"/>
        <v>66.5</v>
      </c>
      <c r="Q1179" s="8">
        <f t="shared" si="184"/>
        <v>53.725000000000001</v>
      </c>
      <c r="R1179" s="8">
        <f t="shared" si="185"/>
        <v>41.625</v>
      </c>
      <c r="S1179" s="8">
        <f t="shared" si="186"/>
        <v>48.674999999999997</v>
      </c>
      <c r="T1179" s="8">
        <f t="shared" si="187"/>
        <v>47.875</v>
      </c>
      <c r="U1179" s="7">
        <f t="shared" si="188"/>
        <v>48.008333333333326</v>
      </c>
      <c r="V1179" s="7">
        <f t="shared" si="189"/>
        <v>47.974999999999994</v>
      </c>
    </row>
    <row r="1180" spans="1:22" ht="13.5" x14ac:dyDescent="0.25">
      <c r="A1180" s="3">
        <f>RSI!A1180</f>
        <v>44028</v>
      </c>
      <c r="B1180" s="2">
        <f>RSI!B1180</f>
        <v>53.780099999999997</v>
      </c>
      <c r="C1180" s="2">
        <f>RSI!I1180</f>
        <v>50.455574082271987</v>
      </c>
      <c r="D1180" s="2">
        <f>MACD!E1180</f>
        <v>0.62346027897392986</v>
      </c>
      <c r="E1180" s="2">
        <f>MACD!F1180</f>
        <v>1.2440362966707066</v>
      </c>
      <c r="F1180" s="2">
        <f>'Moving Avg'!D1180</f>
        <v>51.656739999999999</v>
      </c>
      <c r="G1180" s="2">
        <f>'Moving Avg'!F1180</f>
        <v>52.578829999999996</v>
      </c>
      <c r="H1180" s="2">
        <f>'Moving Avg'!G1180</f>
        <v>55.934938000000002</v>
      </c>
      <c r="I1180" s="2">
        <f>'Moving Avg'!H1180</f>
        <v>54.160141999999986</v>
      </c>
      <c r="J1180" s="5" t="str">
        <f>OBV!F1180</f>
        <v>BULLISH</v>
      </c>
      <c r="K1180" s="5" t="str">
        <f>OBV!G1180</f>
        <v>NEUTRAL</v>
      </c>
      <c r="L1180" s="5" t="str">
        <f>OBV!H1180</f>
        <v>CONFIRMED BULLISH</v>
      </c>
      <c r="M1180" s="7">
        <f t="shared" si="180"/>
        <v>25</v>
      </c>
      <c r="N1180" s="7">
        <f t="shared" si="181"/>
        <v>100</v>
      </c>
      <c r="O1180" s="7">
        <f t="shared" si="182"/>
        <v>0</v>
      </c>
      <c r="P1180" s="7">
        <f t="shared" si="183"/>
        <v>83.5</v>
      </c>
      <c r="Q1180" s="8">
        <f t="shared" si="184"/>
        <v>56.274999999999999</v>
      </c>
      <c r="R1180" s="8">
        <f t="shared" si="185"/>
        <v>45.875</v>
      </c>
      <c r="S1180" s="8">
        <f t="shared" si="186"/>
        <v>56.325000000000003</v>
      </c>
      <c r="T1180" s="8">
        <f t="shared" si="187"/>
        <v>52.125</v>
      </c>
      <c r="U1180" s="7">
        <f t="shared" si="188"/>
        <v>52.82500000000001</v>
      </c>
      <c r="V1180" s="7">
        <f t="shared" si="189"/>
        <v>52.650000000000006</v>
      </c>
    </row>
    <row r="1181" spans="1:22" ht="13.5" x14ac:dyDescent="0.25">
      <c r="A1181" s="3">
        <f>RSI!A1181</f>
        <v>44029</v>
      </c>
      <c r="B1181" s="2">
        <f>RSI!B1181</f>
        <v>55.1</v>
      </c>
      <c r="C1181" s="2">
        <f>RSI!I1181</f>
        <v>55.842856907477362</v>
      </c>
      <c r="D1181" s="2">
        <f>MACD!E1181</f>
        <v>0.14893566570552252</v>
      </c>
      <c r="E1181" s="2">
        <f>MACD!F1181</f>
        <v>1.0250161704776699</v>
      </c>
      <c r="F1181" s="2">
        <f>'Moving Avg'!D1181</f>
        <v>52.524080000000005</v>
      </c>
      <c r="G1181" s="2">
        <f>'Moving Avg'!F1181</f>
        <v>52.614364999999985</v>
      </c>
      <c r="H1181" s="2">
        <f>'Moving Avg'!G1181</f>
        <v>55.733336000000008</v>
      </c>
      <c r="I1181" s="2">
        <f>'Moving Avg'!H1181</f>
        <v>54.163695499999996</v>
      </c>
      <c r="J1181" s="5" t="str">
        <f>OBV!F1181</f>
        <v>BULLISH</v>
      </c>
      <c r="K1181" s="5" t="str">
        <f>OBV!G1181</f>
        <v>NEUTRAL</v>
      </c>
      <c r="L1181" s="5" t="str">
        <f>OBV!H1181</f>
        <v>CONFIRMED BULLISH</v>
      </c>
      <c r="M1181" s="7">
        <f t="shared" si="180"/>
        <v>25</v>
      </c>
      <c r="N1181" s="7">
        <f t="shared" si="181"/>
        <v>100</v>
      </c>
      <c r="O1181" s="7">
        <f t="shared" si="182"/>
        <v>0</v>
      </c>
      <c r="P1181" s="7">
        <f t="shared" si="183"/>
        <v>83.5</v>
      </c>
      <c r="Q1181" s="8">
        <f t="shared" si="184"/>
        <v>56.274999999999999</v>
      </c>
      <c r="R1181" s="8">
        <f t="shared" si="185"/>
        <v>45.875</v>
      </c>
      <c r="S1181" s="8">
        <f t="shared" si="186"/>
        <v>56.325000000000003</v>
      </c>
      <c r="T1181" s="8">
        <f t="shared" si="187"/>
        <v>52.125</v>
      </c>
      <c r="U1181" s="7">
        <f t="shared" si="188"/>
        <v>52.82500000000001</v>
      </c>
      <c r="V1181" s="7">
        <f t="shared" si="189"/>
        <v>52.650000000000006</v>
      </c>
    </row>
    <row r="1182" spans="1:22" ht="13.5" x14ac:dyDescent="0.25">
      <c r="A1182" s="3">
        <f>RSI!A1182</f>
        <v>44032</v>
      </c>
      <c r="B1182" s="2">
        <f>RSI!B1182</f>
        <v>55.1</v>
      </c>
      <c r="C1182" s="2">
        <f>RSI!I1182</f>
        <v>55.842856907477355</v>
      </c>
      <c r="D1182" s="2">
        <f>MACD!E1182</f>
        <v>-0.15215838361537237</v>
      </c>
      <c r="E1182" s="2">
        <f>MACD!F1182</f>
        <v>0.78958125965906156</v>
      </c>
      <c r="F1182" s="2">
        <f>'Moving Avg'!D1182</f>
        <v>53.391420000000004</v>
      </c>
      <c r="G1182" s="2">
        <f>'Moving Avg'!F1182</f>
        <v>52.731124999999984</v>
      </c>
      <c r="H1182" s="2">
        <f>'Moving Avg'!G1182</f>
        <v>55.569154000000005</v>
      </c>
      <c r="I1182" s="2">
        <f>'Moving Avg'!H1182</f>
        <v>54.167248999999998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  <c r="M1182" s="7">
        <f t="shared" si="180"/>
        <v>25</v>
      </c>
      <c r="N1182" s="7">
        <f t="shared" si="181"/>
        <v>100</v>
      </c>
      <c r="O1182" s="7">
        <f t="shared" si="182"/>
        <v>0</v>
      </c>
      <c r="P1182" s="7">
        <f t="shared" si="183"/>
        <v>83.5</v>
      </c>
      <c r="Q1182" s="8">
        <f t="shared" si="184"/>
        <v>56.274999999999999</v>
      </c>
      <c r="R1182" s="8">
        <f t="shared" si="185"/>
        <v>45.875</v>
      </c>
      <c r="S1182" s="8">
        <f t="shared" si="186"/>
        <v>56.325000000000003</v>
      </c>
      <c r="T1182" s="8">
        <f t="shared" si="187"/>
        <v>52.125</v>
      </c>
      <c r="U1182" s="7">
        <f t="shared" si="188"/>
        <v>52.82500000000001</v>
      </c>
      <c r="V1182" s="7">
        <f t="shared" si="189"/>
        <v>52.650000000000006</v>
      </c>
    </row>
    <row r="1183" spans="1:22" ht="13.5" x14ac:dyDescent="0.25">
      <c r="A1183" s="3">
        <f>RSI!A1183</f>
        <v>44033</v>
      </c>
      <c r="B1183" s="2">
        <f>RSI!B1183</f>
        <v>55.1</v>
      </c>
      <c r="C1183" s="2">
        <f>RSI!I1183</f>
        <v>55.842856907477355</v>
      </c>
      <c r="D1183" s="2">
        <f>MACD!E1183</f>
        <v>-0.69296758597658226</v>
      </c>
      <c r="E1183" s="2">
        <f>MACD!F1183</f>
        <v>0.49307149053193289</v>
      </c>
      <c r="F1183" s="2">
        <f>'Moving Avg'!D1183</f>
        <v>54.258759999999995</v>
      </c>
      <c r="G1183" s="2">
        <f>'Moving Avg'!F1183</f>
        <v>52.839179999999985</v>
      </c>
      <c r="H1183" s="2">
        <f>'Moving Avg'!G1183</f>
        <v>55.426872000000003</v>
      </c>
      <c r="I1183" s="2">
        <f>'Moving Avg'!H1183</f>
        <v>54.170802500000008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  <c r="M1183" s="7">
        <f t="shared" si="180"/>
        <v>25</v>
      </c>
      <c r="N1183" s="7">
        <f t="shared" si="181"/>
        <v>100</v>
      </c>
      <c r="O1183" s="7">
        <f t="shared" si="182"/>
        <v>50</v>
      </c>
      <c r="P1183" s="7">
        <f t="shared" si="183"/>
        <v>83.5</v>
      </c>
      <c r="Q1183" s="8">
        <f t="shared" si="184"/>
        <v>63.774999999999999</v>
      </c>
      <c r="R1183" s="8">
        <f t="shared" si="185"/>
        <v>63.375</v>
      </c>
      <c r="S1183" s="8">
        <f t="shared" si="186"/>
        <v>68.825000000000003</v>
      </c>
      <c r="T1183" s="8">
        <f t="shared" si="187"/>
        <v>64.625</v>
      </c>
      <c r="U1183" s="7">
        <f t="shared" si="188"/>
        <v>65.325000000000003</v>
      </c>
      <c r="V1183" s="7">
        <f t="shared" si="189"/>
        <v>65.150000000000006</v>
      </c>
    </row>
    <row r="1184" spans="1:22" ht="13.5" x14ac:dyDescent="0.25">
      <c r="A1184" s="3">
        <f>RSI!A1184</f>
        <v>44034</v>
      </c>
      <c r="B1184" s="2">
        <f>RSI!B1184</f>
        <v>54.744599999999998</v>
      </c>
      <c r="C1184" s="2">
        <f>RSI!I1184</f>
        <v>53.872816642364675</v>
      </c>
      <c r="D1184" s="2">
        <f>MACD!E1184</f>
        <v>-0.89758428200344298</v>
      </c>
      <c r="E1184" s="2">
        <f>MACD!F1184</f>
        <v>0.21494033602485774</v>
      </c>
      <c r="F1184" s="2">
        <f>'Moving Avg'!D1184</f>
        <v>54.764940000000003</v>
      </c>
      <c r="G1184" s="2">
        <f>'Moving Avg'!F1184</f>
        <v>52.850054999999998</v>
      </c>
      <c r="H1184" s="2">
        <f>'Moving Avg'!G1184</f>
        <v>55.314758000000005</v>
      </c>
      <c r="I1184" s="2">
        <f>'Moving Avg'!H1184</f>
        <v>54.172579000000006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  <c r="M1184" s="7">
        <f t="shared" si="180"/>
        <v>25</v>
      </c>
      <c r="N1184" s="7">
        <f t="shared" si="181"/>
        <v>100</v>
      </c>
      <c r="O1184" s="7">
        <f t="shared" si="182"/>
        <v>50</v>
      </c>
      <c r="P1184" s="7">
        <f t="shared" si="183"/>
        <v>33</v>
      </c>
      <c r="Q1184" s="8">
        <f t="shared" si="184"/>
        <v>56.2</v>
      </c>
      <c r="R1184" s="8">
        <f t="shared" si="185"/>
        <v>50.75</v>
      </c>
      <c r="S1184" s="8">
        <f t="shared" si="186"/>
        <v>46.1</v>
      </c>
      <c r="T1184" s="8">
        <f t="shared" si="187"/>
        <v>52</v>
      </c>
      <c r="U1184" s="7">
        <f t="shared" si="188"/>
        <v>51.016666666666673</v>
      </c>
      <c r="V1184" s="7">
        <f t="shared" si="189"/>
        <v>51.262500000000003</v>
      </c>
    </row>
    <row r="1185" spans="1:22" ht="13.5" x14ac:dyDescent="0.25">
      <c r="A1185" s="3">
        <f>RSI!A1185</f>
        <v>44035</v>
      </c>
      <c r="B1185" s="2">
        <f>RSI!B1185</f>
        <v>54.744599999999998</v>
      </c>
      <c r="C1185" s="2">
        <f>RSI!I1185</f>
        <v>53.87281664236469</v>
      </c>
      <c r="D1185" s="2">
        <f>MACD!E1185</f>
        <v>-1.3099758896369806</v>
      </c>
      <c r="E1185" s="2">
        <f>MACD!F1185</f>
        <v>-9.0042909107509922E-2</v>
      </c>
      <c r="F1185" s="2">
        <f>'Moving Avg'!D1185</f>
        <v>54.957839999999997</v>
      </c>
      <c r="G1185" s="2">
        <f>'Moving Avg'!F1185</f>
        <v>52.860929999999996</v>
      </c>
      <c r="H1185" s="2">
        <f>'Moving Avg'!G1185</f>
        <v>55.238758000000004</v>
      </c>
      <c r="I1185" s="2">
        <f>'Moving Avg'!H1185</f>
        <v>54.168917</v>
      </c>
      <c r="J1185" s="5" t="str">
        <f>OBV!F1185</f>
        <v>BEARISH</v>
      </c>
      <c r="K1185" s="5" t="str">
        <f>OBV!G1185</f>
        <v>NEUTRAL</v>
      </c>
      <c r="L1185" s="5" t="str">
        <f>OBV!H1185</f>
        <v>BEARISH DIVERGENCE</v>
      </c>
      <c r="M1185" s="7">
        <f t="shared" si="180"/>
        <v>25</v>
      </c>
      <c r="N1185" s="7">
        <f t="shared" si="181"/>
        <v>100</v>
      </c>
      <c r="O1185" s="7">
        <f t="shared" si="182"/>
        <v>50</v>
      </c>
      <c r="P1185" s="7">
        <f t="shared" si="183"/>
        <v>16.5</v>
      </c>
      <c r="Q1185" s="8">
        <f t="shared" si="184"/>
        <v>53.725000000000001</v>
      </c>
      <c r="R1185" s="8">
        <f t="shared" si="185"/>
        <v>46.625</v>
      </c>
      <c r="S1185" s="8">
        <f t="shared" si="186"/>
        <v>38.674999999999997</v>
      </c>
      <c r="T1185" s="8">
        <f t="shared" si="187"/>
        <v>47.875</v>
      </c>
      <c r="U1185" s="7">
        <f t="shared" si="188"/>
        <v>46.341666666666661</v>
      </c>
      <c r="V1185" s="7">
        <f t="shared" si="189"/>
        <v>46.724999999999994</v>
      </c>
    </row>
    <row r="1186" spans="1:22" ht="13.5" x14ac:dyDescent="0.25">
      <c r="A1186" s="3">
        <f>RSI!A1186</f>
        <v>44036</v>
      </c>
      <c r="B1186" s="2">
        <f>RSI!B1186</f>
        <v>53.656799999999997</v>
      </c>
      <c r="C1186" s="2">
        <f>RSI!I1186</f>
        <v>47.877158787492256</v>
      </c>
      <c r="D1186" s="2">
        <f>MACD!E1186</f>
        <v>-1.582939389752859</v>
      </c>
      <c r="E1186" s="2">
        <f>MACD!F1186</f>
        <v>-0.38862220523657975</v>
      </c>
      <c r="F1186" s="2">
        <f>'Moving Avg'!D1186</f>
        <v>54.669200000000004</v>
      </c>
      <c r="G1186" s="2">
        <f>'Moving Avg'!F1186</f>
        <v>52.817415000000004</v>
      </c>
      <c r="H1186" s="2">
        <f>'Moving Avg'!G1186</f>
        <v>55.176102000000007</v>
      </c>
      <c r="I1186" s="2">
        <f>'Moving Avg'!H1186</f>
        <v>54.152564000000012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  <c r="M1186" s="7">
        <f t="shared" si="180"/>
        <v>25</v>
      </c>
      <c r="N1186" s="7">
        <f t="shared" si="181"/>
        <v>100</v>
      </c>
      <c r="O1186" s="7">
        <f t="shared" si="182"/>
        <v>50</v>
      </c>
      <c r="P1186" s="7">
        <f t="shared" si="183"/>
        <v>16.5</v>
      </c>
      <c r="Q1186" s="8">
        <f t="shared" si="184"/>
        <v>53.725000000000001</v>
      </c>
      <c r="R1186" s="8">
        <f t="shared" si="185"/>
        <v>46.625</v>
      </c>
      <c r="S1186" s="8">
        <f t="shared" si="186"/>
        <v>38.674999999999997</v>
      </c>
      <c r="T1186" s="8">
        <f t="shared" si="187"/>
        <v>47.875</v>
      </c>
      <c r="U1186" s="7">
        <f t="shared" si="188"/>
        <v>46.341666666666661</v>
      </c>
      <c r="V1186" s="7">
        <f t="shared" si="189"/>
        <v>46.724999999999994</v>
      </c>
    </row>
    <row r="1187" spans="1:22" ht="13.5" x14ac:dyDescent="0.25">
      <c r="A1187" s="3">
        <f>RSI!A1187</f>
        <v>44039</v>
      </c>
      <c r="B1187" s="2">
        <f>RSI!B1187</f>
        <v>53.656799999999997</v>
      </c>
      <c r="C1187" s="2">
        <f>RSI!I1187</f>
        <v>47.877158787492256</v>
      </c>
      <c r="D1187" s="2">
        <f>MACD!E1187</f>
        <v>-1.8117348455159785</v>
      </c>
      <c r="E1187" s="2">
        <f>MACD!F1187</f>
        <v>-0.6732447332924596</v>
      </c>
      <c r="F1187" s="2">
        <f>'Moving Avg'!D1187</f>
        <v>54.380560000000003</v>
      </c>
      <c r="G1187" s="2">
        <f>'Moving Avg'!F1187</f>
        <v>52.835180000000001</v>
      </c>
      <c r="H1187" s="2">
        <f>'Moving Avg'!G1187</f>
        <v>55.135346000000006</v>
      </c>
      <c r="I1187" s="2">
        <f>'Moving Avg'!H1187</f>
        <v>54.148901500000008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100</v>
      </c>
      <c r="O1187" s="7">
        <f t="shared" si="182"/>
        <v>50</v>
      </c>
      <c r="P1187" s="7">
        <f t="shared" si="183"/>
        <v>16.5</v>
      </c>
      <c r="Q1187" s="8">
        <f t="shared" si="184"/>
        <v>53.725000000000001</v>
      </c>
      <c r="R1187" s="8">
        <f t="shared" si="185"/>
        <v>46.625</v>
      </c>
      <c r="S1187" s="8">
        <f t="shared" si="186"/>
        <v>38.674999999999997</v>
      </c>
      <c r="T1187" s="8">
        <f t="shared" si="187"/>
        <v>47.875</v>
      </c>
      <c r="U1187" s="7">
        <f t="shared" si="188"/>
        <v>46.341666666666661</v>
      </c>
      <c r="V1187" s="7">
        <f t="shared" si="189"/>
        <v>46.724999999999994</v>
      </c>
    </row>
    <row r="1188" spans="1:22" ht="13.5" x14ac:dyDescent="0.25">
      <c r="A1188" s="3">
        <f>RSI!A1188</f>
        <v>44040</v>
      </c>
      <c r="B1188" s="2">
        <f>RSI!B1188</f>
        <v>52.054200000000002</v>
      </c>
      <c r="C1188" s="2">
        <f>RSI!I1188</f>
        <v>40.22759487306211</v>
      </c>
      <c r="D1188" s="2">
        <f>MACD!E1188</f>
        <v>-1.8846072413928781</v>
      </c>
      <c r="E1188" s="2">
        <f>MACD!F1188</f>
        <v>-0.91551723491254333</v>
      </c>
      <c r="F1188" s="2">
        <f>'Moving Avg'!D1188</f>
        <v>53.771399999999993</v>
      </c>
      <c r="G1188" s="2">
        <f>'Moving Avg'!F1188</f>
        <v>52.783695000000002</v>
      </c>
      <c r="H1188" s="2">
        <f>'Moving Avg'!G1188</f>
        <v>55.062538000000011</v>
      </c>
      <c r="I1188" s="2">
        <f>'Moving Avg'!H1188</f>
        <v>54.13722600000002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100</v>
      </c>
      <c r="O1188" s="7">
        <f t="shared" si="182"/>
        <v>0</v>
      </c>
      <c r="P1188" s="7">
        <f t="shared" si="183"/>
        <v>16.5</v>
      </c>
      <c r="Q1188" s="8">
        <f t="shared" si="184"/>
        <v>46.225000000000001</v>
      </c>
      <c r="R1188" s="8">
        <f t="shared" si="185"/>
        <v>29.125</v>
      </c>
      <c r="S1188" s="8">
        <f t="shared" si="186"/>
        <v>26.175000000000001</v>
      </c>
      <c r="T1188" s="8">
        <f t="shared" si="187"/>
        <v>35.375</v>
      </c>
      <c r="U1188" s="7">
        <f t="shared" si="188"/>
        <v>33.841666666666661</v>
      </c>
      <c r="V1188" s="7">
        <f t="shared" si="189"/>
        <v>34.224999999999994</v>
      </c>
    </row>
    <row r="1189" spans="1:22" ht="13.5" x14ac:dyDescent="0.25">
      <c r="A1189" s="3">
        <f>RSI!A1189</f>
        <v>44041</v>
      </c>
      <c r="B1189" s="2">
        <f>RSI!B1189</f>
        <v>52.054200000000002</v>
      </c>
      <c r="C1189" s="2">
        <f>RSI!I1189</f>
        <v>40.227594873062117</v>
      </c>
      <c r="D1189" s="2">
        <f>MACD!E1189</f>
        <v>-1.7117966428190243</v>
      </c>
      <c r="E1189" s="2">
        <f>MACD!F1189</f>
        <v>-1.0747731164938397</v>
      </c>
      <c r="F1189" s="2">
        <f>'Moving Avg'!D1189</f>
        <v>53.233320000000006</v>
      </c>
      <c r="G1189" s="2">
        <f>'Moving Avg'!F1189</f>
        <v>52.747075000000009</v>
      </c>
      <c r="H1189" s="2">
        <f>'Moving Avg'!G1189</f>
        <v>55.023088000000016</v>
      </c>
      <c r="I1189" s="2">
        <f>'Moving Avg'!H1189</f>
        <v>54.125550500000024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100</v>
      </c>
      <c r="O1189" s="7">
        <f t="shared" si="182"/>
        <v>0</v>
      </c>
      <c r="P1189" s="7">
        <f t="shared" si="183"/>
        <v>16.5</v>
      </c>
      <c r="Q1189" s="8">
        <f t="shared" si="184"/>
        <v>46.225000000000001</v>
      </c>
      <c r="R1189" s="8">
        <f t="shared" si="185"/>
        <v>29.125</v>
      </c>
      <c r="S1189" s="8">
        <f t="shared" si="186"/>
        <v>26.175000000000001</v>
      </c>
      <c r="T1189" s="8">
        <f t="shared" si="187"/>
        <v>35.375</v>
      </c>
      <c r="U1189" s="7">
        <f t="shared" si="188"/>
        <v>33.841666666666661</v>
      </c>
      <c r="V1189" s="7">
        <f t="shared" si="189"/>
        <v>34.224999999999994</v>
      </c>
    </row>
    <row r="1190" spans="1:22" ht="13.5" x14ac:dyDescent="0.25">
      <c r="A1190" s="3">
        <f>RSI!A1190</f>
        <v>44042</v>
      </c>
      <c r="B1190" s="2">
        <f>RSI!B1190</f>
        <v>52.054200000000002</v>
      </c>
      <c r="C1190" s="2">
        <f>RSI!I1190</f>
        <v>40.227594873062117</v>
      </c>
      <c r="D1190" s="2">
        <f>MACD!E1190</f>
        <v>-1.3140937904569583</v>
      </c>
      <c r="E1190" s="2">
        <f>MACD!F1190</f>
        <v>-1.1226372512864633</v>
      </c>
      <c r="F1190" s="2">
        <f>'Moving Avg'!D1190</f>
        <v>52.695239999999998</v>
      </c>
      <c r="G1190" s="2">
        <f>'Moving Avg'!F1190</f>
        <v>52.73946500000001</v>
      </c>
      <c r="H1190" s="2">
        <f>'Moving Avg'!G1190</f>
        <v>55.015982000000015</v>
      </c>
      <c r="I1190" s="2">
        <f>'Moving Avg'!H1190</f>
        <v>54.113875000000036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  <c r="M1190" s="7">
        <f t="shared" si="180"/>
        <v>25</v>
      </c>
      <c r="N1190" s="7">
        <f t="shared" si="181"/>
        <v>100</v>
      </c>
      <c r="O1190" s="7">
        <f t="shared" si="182"/>
        <v>0</v>
      </c>
      <c r="P1190" s="7">
        <f t="shared" si="183"/>
        <v>16.5</v>
      </c>
      <c r="Q1190" s="8">
        <f t="shared" si="184"/>
        <v>46.225000000000001</v>
      </c>
      <c r="R1190" s="8">
        <f t="shared" si="185"/>
        <v>29.125</v>
      </c>
      <c r="S1190" s="8">
        <f t="shared" si="186"/>
        <v>26.175000000000001</v>
      </c>
      <c r="T1190" s="8">
        <f t="shared" si="187"/>
        <v>35.375</v>
      </c>
      <c r="U1190" s="7">
        <f t="shared" si="188"/>
        <v>33.841666666666661</v>
      </c>
      <c r="V1190" s="7">
        <f t="shared" si="189"/>
        <v>34.224999999999994</v>
      </c>
    </row>
    <row r="1191" spans="1:22" ht="13.5" x14ac:dyDescent="0.25">
      <c r="A1191" s="3">
        <f>RSI!A1191</f>
        <v>44046</v>
      </c>
      <c r="B1191" s="2">
        <f>RSI!B1191</f>
        <v>52.054200000000002</v>
      </c>
      <c r="C1191" s="2">
        <f>RSI!I1191</f>
        <v>40.227594873062117</v>
      </c>
      <c r="D1191" s="2">
        <f>MACD!E1191</f>
        <v>-0.76479789427064304</v>
      </c>
      <c r="E1191" s="2">
        <f>MACD!F1191</f>
        <v>-1.0510693798832993</v>
      </c>
      <c r="F1191" s="2">
        <f>'Moving Avg'!D1191</f>
        <v>52.374720000000003</v>
      </c>
      <c r="G1191" s="2">
        <f>'Moving Avg'!F1191</f>
        <v>52.749255000000005</v>
      </c>
      <c r="H1191" s="2">
        <f>'Moving Avg'!G1191</f>
        <v>54.983784000000014</v>
      </c>
      <c r="I1191" s="2">
        <f>'Moving Avg'!H1191</f>
        <v>54.102199500000033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  <c r="M1191" s="7">
        <f t="shared" si="180"/>
        <v>25</v>
      </c>
      <c r="N1191" s="7">
        <f t="shared" si="181"/>
        <v>0</v>
      </c>
      <c r="O1191" s="7">
        <f t="shared" si="182"/>
        <v>0</v>
      </c>
      <c r="P1191" s="7">
        <f t="shared" si="183"/>
        <v>16.5</v>
      </c>
      <c r="Q1191" s="8">
        <f t="shared" si="184"/>
        <v>11.225</v>
      </c>
      <c r="R1191" s="8">
        <f t="shared" si="185"/>
        <v>9.125</v>
      </c>
      <c r="S1191" s="8">
        <f t="shared" si="186"/>
        <v>11.175000000000001</v>
      </c>
      <c r="T1191" s="8">
        <f t="shared" si="187"/>
        <v>10.375</v>
      </c>
      <c r="U1191" s="7">
        <f t="shared" si="188"/>
        <v>10.508333333333335</v>
      </c>
      <c r="V1191" s="7">
        <f t="shared" si="189"/>
        <v>10.475000000000001</v>
      </c>
    </row>
    <row r="1192" spans="1:22" ht="13.5" x14ac:dyDescent="0.25">
      <c r="A1192" s="3">
        <f>RSI!A1192</f>
        <v>44047</v>
      </c>
      <c r="B1192" s="2">
        <f>RSI!B1192</f>
        <v>53.613300000000002</v>
      </c>
      <c r="C1192" s="2">
        <f>RSI!I1192</f>
        <v>50.563403080723091</v>
      </c>
      <c r="D1192" s="2">
        <f>MACD!E1192</f>
        <v>-0.40650113350620387</v>
      </c>
      <c r="E1192" s="2">
        <f>MACD!F1192</f>
        <v>-0.92215573060788025</v>
      </c>
      <c r="F1192" s="2">
        <f>'Moving Avg'!D1192</f>
        <v>52.366020000000006</v>
      </c>
      <c r="G1192" s="2">
        <f>'Moving Avg'!F1192</f>
        <v>52.801470000000009</v>
      </c>
      <c r="H1192" s="2">
        <f>'Moving Avg'!G1192</f>
        <v>54.975372000000014</v>
      </c>
      <c r="I1192" s="2">
        <f>'Moving Avg'!H1192</f>
        <v>54.098319500000045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0</v>
      </c>
      <c r="O1192" s="7">
        <f t="shared" si="182"/>
        <v>0</v>
      </c>
      <c r="P1192" s="7">
        <f t="shared" si="183"/>
        <v>16.5</v>
      </c>
      <c r="Q1192" s="8">
        <f t="shared" si="184"/>
        <v>11.225</v>
      </c>
      <c r="R1192" s="8">
        <f t="shared" si="185"/>
        <v>9.125</v>
      </c>
      <c r="S1192" s="8">
        <f t="shared" si="186"/>
        <v>11.175000000000001</v>
      </c>
      <c r="T1192" s="8">
        <f t="shared" si="187"/>
        <v>10.375</v>
      </c>
      <c r="U1192" s="7">
        <f t="shared" si="188"/>
        <v>10.508333333333335</v>
      </c>
      <c r="V1192" s="7">
        <f t="shared" si="189"/>
        <v>10.475000000000001</v>
      </c>
    </row>
    <row r="1193" spans="1:22" ht="13.5" x14ac:dyDescent="0.25">
      <c r="A1193" s="3">
        <f>RSI!A1193</f>
        <v>44048</v>
      </c>
      <c r="B1193" s="2">
        <f>RSI!B1193</f>
        <v>53.613300000000002</v>
      </c>
      <c r="C1193" s="2">
        <f>RSI!I1193</f>
        <v>50.563403080723091</v>
      </c>
      <c r="D1193" s="2">
        <f>MACD!E1193</f>
        <v>-0.10420935645706919</v>
      </c>
      <c r="E1193" s="2">
        <f>MACD!F1193</f>
        <v>-0.75856645577771808</v>
      </c>
      <c r="F1193" s="2">
        <f>'Moving Avg'!D1193</f>
        <v>52.677840000000003</v>
      </c>
      <c r="G1193" s="2">
        <f>'Moving Avg'!F1193</f>
        <v>52.943970000000014</v>
      </c>
      <c r="H1193" s="2">
        <f>'Moving Avg'!G1193</f>
        <v>54.945348000000024</v>
      </c>
      <c r="I1193" s="2">
        <f>'Moving Avg'!H1193</f>
        <v>54.09443950000005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  <c r="M1193" s="7">
        <f t="shared" si="180"/>
        <v>25</v>
      </c>
      <c r="N1193" s="7">
        <f t="shared" si="181"/>
        <v>0</v>
      </c>
      <c r="O1193" s="7">
        <f t="shared" si="182"/>
        <v>0</v>
      </c>
      <c r="P1193" s="7">
        <f t="shared" si="183"/>
        <v>83.5</v>
      </c>
      <c r="Q1193" s="8">
        <f t="shared" si="184"/>
        <v>21.274999999999999</v>
      </c>
      <c r="R1193" s="8">
        <f t="shared" si="185"/>
        <v>25.875</v>
      </c>
      <c r="S1193" s="8">
        <f t="shared" si="186"/>
        <v>41.325000000000003</v>
      </c>
      <c r="T1193" s="8">
        <f t="shared" si="187"/>
        <v>27.125</v>
      </c>
      <c r="U1193" s="7">
        <f t="shared" si="188"/>
        <v>29.491666666666664</v>
      </c>
      <c r="V1193" s="7">
        <f t="shared" si="189"/>
        <v>28.9</v>
      </c>
    </row>
    <row r="1194" spans="1:22" ht="13.5" x14ac:dyDescent="0.25">
      <c r="A1194" s="3">
        <f>RSI!A1194</f>
        <v>44049</v>
      </c>
      <c r="B1194" s="2">
        <f>RSI!B1194</f>
        <v>52.946100000000001</v>
      </c>
      <c r="C1194" s="2">
        <f>RSI!I1194</f>
        <v>46.56696509708847</v>
      </c>
      <c r="D1194" s="2">
        <f>MACD!E1194</f>
        <v>0.14550425070628847</v>
      </c>
      <c r="E1194" s="2">
        <f>MACD!F1194</f>
        <v>-0.5777523144809168</v>
      </c>
      <c r="F1194" s="2">
        <f>'Moving Avg'!D1194</f>
        <v>52.856220000000008</v>
      </c>
      <c r="G1194" s="2">
        <f>'Moving Avg'!F1194</f>
        <v>52.976965000000007</v>
      </c>
      <c r="H1194" s="2">
        <f>'Moving Avg'!G1194</f>
        <v>54.875874000000024</v>
      </c>
      <c r="I1194" s="2">
        <f>'Moving Avg'!H1194</f>
        <v>54.087223500000043</v>
      </c>
      <c r="J1194" s="5" t="str">
        <f>OBV!F1194</f>
        <v>BEARISH</v>
      </c>
      <c r="K1194" s="5" t="str">
        <f>OBV!G1194</f>
        <v>NEUTRAL</v>
      </c>
      <c r="L1194" s="5" t="str">
        <f>OBV!H1194</f>
        <v>BEARISH DIVERGENCE</v>
      </c>
      <c r="M1194" s="7">
        <f t="shared" si="180"/>
        <v>25</v>
      </c>
      <c r="N1194" s="7">
        <f t="shared" si="181"/>
        <v>0</v>
      </c>
      <c r="O1194" s="7">
        <f t="shared" si="182"/>
        <v>0</v>
      </c>
      <c r="P1194" s="7">
        <f t="shared" si="183"/>
        <v>16.5</v>
      </c>
      <c r="Q1194" s="8">
        <f t="shared" si="184"/>
        <v>11.225</v>
      </c>
      <c r="R1194" s="8">
        <f t="shared" si="185"/>
        <v>9.125</v>
      </c>
      <c r="S1194" s="8">
        <f t="shared" si="186"/>
        <v>11.175000000000001</v>
      </c>
      <c r="T1194" s="8">
        <f t="shared" si="187"/>
        <v>10.375</v>
      </c>
      <c r="U1194" s="7">
        <f t="shared" si="188"/>
        <v>10.508333333333335</v>
      </c>
      <c r="V1194" s="7">
        <f t="shared" si="189"/>
        <v>10.475000000000001</v>
      </c>
    </row>
    <row r="1195" spans="1:22" ht="13.5" x14ac:dyDescent="0.25">
      <c r="A1195" s="3">
        <f>RSI!A1195</f>
        <v>44050</v>
      </c>
      <c r="B1195" s="2">
        <f>RSI!B1195</f>
        <v>52.946100000000001</v>
      </c>
      <c r="C1195" s="2">
        <f>RSI!I1195</f>
        <v>46.566965097088463</v>
      </c>
      <c r="D1195" s="2">
        <f>MACD!E1195</f>
        <v>0.35998637311967485</v>
      </c>
      <c r="E1195" s="2">
        <f>MACD!F1195</f>
        <v>-0.39020457696079852</v>
      </c>
      <c r="F1195" s="2">
        <f>'Moving Avg'!D1195</f>
        <v>53.034599999999998</v>
      </c>
      <c r="G1195" s="2">
        <f>'Moving Avg'!F1195</f>
        <v>53.086105000000011</v>
      </c>
      <c r="H1195" s="2">
        <f>'Moving Avg'!G1195</f>
        <v>54.806400000000025</v>
      </c>
      <c r="I1195" s="2">
        <f>'Moving Avg'!H1195</f>
        <v>54.080007500000036</v>
      </c>
      <c r="J1195" s="5" t="str">
        <f>OBV!F1195</f>
        <v>BEARISH</v>
      </c>
      <c r="K1195" s="5" t="str">
        <f>OBV!G1195</f>
        <v>NEUTRAL</v>
      </c>
      <c r="L1195" s="5" t="str">
        <f>OBV!H1195</f>
        <v>BEARISH DIVERGENCE</v>
      </c>
      <c r="M1195" s="7">
        <f t="shared" si="180"/>
        <v>25</v>
      </c>
      <c r="N1195" s="7">
        <f t="shared" si="181"/>
        <v>0</v>
      </c>
      <c r="O1195" s="7">
        <f t="shared" si="182"/>
        <v>0</v>
      </c>
      <c r="P1195" s="7">
        <f t="shared" si="183"/>
        <v>16.5</v>
      </c>
      <c r="Q1195" s="8">
        <f t="shared" si="184"/>
        <v>11.225</v>
      </c>
      <c r="R1195" s="8">
        <f t="shared" si="185"/>
        <v>9.125</v>
      </c>
      <c r="S1195" s="8">
        <f t="shared" si="186"/>
        <v>11.175000000000001</v>
      </c>
      <c r="T1195" s="8">
        <f t="shared" si="187"/>
        <v>10.375</v>
      </c>
      <c r="U1195" s="7">
        <f t="shared" si="188"/>
        <v>10.508333333333335</v>
      </c>
      <c r="V1195" s="7">
        <f t="shared" si="189"/>
        <v>10.475000000000001</v>
      </c>
    </row>
    <row r="1196" spans="1:22" ht="13.5" x14ac:dyDescent="0.25">
      <c r="A1196" s="3">
        <f>RSI!A1196</f>
        <v>44053</v>
      </c>
      <c r="B1196" s="2">
        <f>RSI!B1196</f>
        <v>52.946100000000001</v>
      </c>
      <c r="C1196" s="2">
        <f>RSI!I1196</f>
        <v>46.566965097088456</v>
      </c>
      <c r="D1196" s="2">
        <f>MACD!E1196</f>
        <v>0.37706739355045471</v>
      </c>
      <c r="E1196" s="2">
        <f>MACD!F1196</f>
        <v>-0.23675018285854788</v>
      </c>
      <c r="F1196" s="2">
        <f>'Moving Avg'!D1196</f>
        <v>53.212980000000002</v>
      </c>
      <c r="G1196" s="2">
        <f>'Moving Avg'!F1196</f>
        <v>53.195245</v>
      </c>
      <c r="H1196" s="2">
        <f>'Moving Avg'!G1196</f>
        <v>54.736926000000018</v>
      </c>
      <c r="I1196" s="2">
        <f>'Moving Avg'!H1196</f>
        <v>54.072791500000037</v>
      </c>
      <c r="J1196" s="5" t="str">
        <f>OBV!F1196</f>
        <v>BEARISH</v>
      </c>
      <c r="K1196" s="5" t="str">
        <f>OBV!G1196</f>
        <v>NEUTRAL</v>
      </c>
      <c r="L1196" s="5" t="str">
        <f>OBV!H1196</f>
        <v>BEARISH DIVERGENCE</v>
      </c>
      <c r="M1196" s="7">
        <f t="shared" si="180"/>
        <v>25</v>
      </c>
      <c r="N1196" s="7">
        <f t="shared" si="181"/>
        <v>0</v>
      </c>
      <c r="O1196" s="7">
        <f t="shared" si="182"/>
        <v>0</v>
      </c>
      <c r="P1196" s="7">
        <f t="shared" si="183"/>
        <v>16.5</v>
      </c>
      <c r="Q1196" s="8">
        <f t="shared" si="184"/>
        <v>11.225</v>
      </c>
      <c r="R1196" s="8">
        <f t="shared" si="185"/>
        <v>9.125</v>
      </c>
      <c r="S1196" s="8">
        <f t="shared" si="186"/>
        <v>11.175000000000001</v>
      </c>
      <c r="T1196" s="8">
        <f t="shared" si="187"/>
        <v>10.375</v>
      </c>
      <c r="U1196" s="7">
        <f t="shared" si="188"/>
        <v>10.508333333333335</v>
      </c>
      <c r="V1196" s="7">
        <f t="shared" si="189"/>
        <v>10.475000000000001</v>
      </c>
    </row>
    <row r="1197" spans="1:22" ht="13.5" x14ac:dyDescent="0.25">
      <c r="A1197" s="3">
        <f>RSI!A1197</f>
        <v>44054</v>
      </c>
      <c r="B1197" s="2">
        <f>RSI!B1197</f>
        <v>52.946100000000001</v>
      </c>
      <c r="C1197" s="2">
        <f>RSI!I1197</f>
        <v>46.566965097088463</v>
      </c>
      <c r="D1197" s="2">
        <f>MACD!E1197</f>
        <v>0.39425204040019679</v>
      </c>
      <c r="E1197" s="2">
        <f>MACD!F1197</f>
        <v>-0.11054973820679896</v>
      </c>
      <c r="F1197" s="2">
        <f>'Moving Avg'!D1197</f>
        <v>53.079539999999994</v>
      </c>
      <c r="G1197" s="2">
        <f>'Moving Avg'!F1197</f>
        <v>53.304385000000003</v>
      </c>
      <c r="H1197" s="2">
        <f>'Moving Avg'!G1197</f>
        <v>54.633658000000025</v>
      </c>
      <c r="I1197" s="2">
        <f>'Moving Avg'!H1197</f>
        <v>54.06557550000003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  <c r="M1197" s="7">
        <f t="shared" si="180"/>
        <v>25</v>
      </c>
      <c r="N1197" s="7">
        <f t="shared" si="181"/>
        <v>0</v>
      </c>
      <c r="O1197" s="7">
        <f t="shared" si="182"/>
        <v>0</v>
      </c>
      <c r="P1197" s="7">
        <f t="shared" si="183"/>
        <v>16.5</v>
      </c>
      <c r="Q1197" s="8">
        <f t="shared" si="184"/>
        <v>11.225</v>
      </c>
      <c r="R1197" s="8">
        <f t="shared" si="185"/>
        <v>9.125</v>
      </c>
      <c r="S1197" s="8">
        <f t="shared" si="186"/>
        <v>11.175000000000001</v>
      </c>
      <c r="T1197" s="8">
        <f t="shared" si="187"/>
        <v>10.375</v>
      </c>
      <c r="U1197" s="7">
        <f t="shared" si="188"/>
        <v>10.508333333333335</v>
      </c>
      <c r="V1197" s="7">
        <f t="shared" si="189"/>
        <v>10.475000000000001</v>
      </c>
    </row>
    <row r="1198" spans="1:22" ht="13.5" x14ac:dyDescent="0.25">
      <c r="A1198" s="3">
        <f>RSI!A1198</f>
        <v>44055</v>
      </c>
      <c r="B1198" s="2">
        <f>RSI!B1198</f>
        <v>52.946100000000001</v>
      </c>
      <c r="C1198" s="2">
        <f>RSI!I1198</f>
        <v>46.566965097088463</v>
      </c>
      <c r="D1198" s="2">
        <f>MACD!E1198</f>
        <v>0.16476819345455596</v>
      </c>
      <c r="E1198" s="2">
        <f>MACD!F1198</f>
        <v>-5.5486151874527982E-2</v>
      </c>
      <c r="F1198" s="2">
        <f>'Moving Avg'!D1198</f>
        <v>52.946100000000001</v>
      </c>
      <c r="G1198" s="2">
        <f>'Moving Avg'!F1198</f>
        <v>53.413525000000007</v>
      </c>
      <c r="H1198" s="2">
        <f>'Moving Avg'!G1198</f>
        <v>54.530390000000025</v>
      </c>
      <c r="I1198" s="2">
        <f>'Moving Avg'!H1198</f>
        <v>54.058359500000023</v>
      </c>
      <c r="J1198" s="5" t="str">
        <f>OBV!F1198</f>
        <v>BEARISH</v>
      </c>
      <c r="K1198" s="5" t="str">
        <f>OBV!G1198</f>
        <v>NEUTRAL</v>
      </c>
      <c r="L1198" s="5" t="str">
        <f>OBV!H1198</f>
        <v>CONFIRMED BEARISH</v>
      </c>
      <c r="M1198" s="7">
        <f t="shared" si="180"/>
        <v>25</v>
      </c>
      <c r="N1198" s="7">
        <f t="shared" si="181"/>
        <v>0</v>
      </c>
      <c r="O1198" s="7">
        <f t="shared" si="182"/>
        <v>0</v>
      </c>
      <c r="P1198" s="7">
        <f t="shared" si="183"/>
        <v>16.5</v>
      </c>
      <c r="Q1198" s="8">
        <f t="shared" si="184"/>
        <v>11.225</v>
      </c>
      <c r="R1198" s="8">
        <f t="shared" si="185"/>
        <v>9.125</v>
      </c>
      <c r="S1198" s="8">
        <f t="shared" si="186"/>
        <v>11.175000000000001</v>
      </c>
      <c r="T1198" s="8">
        <f t="shared" si="187"/>
        <v>10.375</v>
      </c>
      <c r="U1198" s="7">
        <f t="shared" si="188"/>
        <v>10.508333333333335</v>
      </c>
      <c r="V1198" s="7">
        <f t="shared" si="189"/>
        <v>10.475000000000001</v>
      </c>
    </row>
    <row r="1199" spans="1:22" ht="13.5" x14ac:dyDescent="0.25">
      <c r="A1199" s="3">
        <f>RSI!A1199</f>
        <v>44057</v>
      </c>
      <c r="B1199" s="2">
        <f>RSI!B1199</f>
        <v>52.938899999999997</v>
      </c>
      <c r="C1199" s="2">
        <f>RSI!I1199</f>
        <v>46.509503411630568</v>
      </c>
      <c r="D1199" s="2">
        <f>MACD!E1199</f>
        <v>-2.6535312767286712E-2</v>
      </c>
      <c r="E1199" s="2">
        <f>MACD!F1199</f>
        <v>-4.9695984053079734E-2</v>
      </c>
      <c r="F1199" s="2">
        <f>'Moving Avg'!D1199</f>
        <v>52.944659999999999</v>
      </c>
      <c r="G1199" s="2">
        <f>'Moving Avg'!F1199</f>
        <v>53.449784999999999</v>
      </c>
      <c r="H1199" s="2">
        <f>'Moving Avg'!G1199</f>
        <v>54.426978000000027</v>
      </c>
      <c r="I1199" s="2">
        <f>'Moving Avg'!H1199</f>
        <v>54.054733500000012</v>
      </c>
      <c r="J1199" s="5" t="str">
        <f>OBV!F1199</f>
        <v>BEARISH</v>
      </c>
      <c r="K1199" s="5" t="str">
        <f>OBV!G1199</f>
        <v>NEUTRAL</v>
      </c>
      <c r="L1199" s="5" t="str">
        <f>OBV!H1199</f>
        <v>CONFIRMED BEARISH</v>
      </c>
      <c r="M1199" s="7">
        <f t="shared" si="180"/>
        <v>25</v>
      </c>
      <c r="N1199" s="7">
        <f t="shared" si="181"/>
        <v>0</v>
      </c>
      <c r="O1199" s="7">
        <f t="shared" si="182"/>
        <v>0</v>
      </c>
      <c r="P1199" s="7">
        <f t="shared" si="183"/>
        <v>16.5</v>
      </c>
      <c r="Q1199" s="8">
        <f t="shared" si="184"/>
        <v>11.225</v>
      </c>
      <c r="R1199" s="8">
        <f t="shared" si="185"/>
        <v>9.125</v>
      </c>
      <c r="S1199" s="8">
        <f t="shared" si="186"/>
        <v>11.175000000000001</v>
      </c>
      <c r="T1199" s="8">
        <f t="shared" si="187"/>
        <v>10.375</v>
      </c>
      <c r="U1199" s="7">
        <f t="shared" si="188"/>
        <v>10.508333333333335</v>
      </c>
      <c r="V1199" s="7">
        <f t="shared" si="189"/>
        <v>10.475000000000001</v>
      </c>
    </row>
    <row r="1200" spans="1:22" ht="13.5" x14ac:dyDescent="0.25">
      <c r="A1200" s="3">
        <f>RSI!A1200</f>
        <v>44060</v>
      </c>
      <c r="B1200" s="2">
        <f>RSI!B1200</f>
        <v>51.488500000000002</v>
      </c>
      <c r="C1200" s="2">
        <f>RSI!I1200</f>
        <v>36.688241372477371</v>
      </c>
      <c r="D1200" s="2">
        <f>MACD!E1200</f>
        <v>-7.8759594704429503E-2</v>
      </c>
      <c r="E1200" s="2">
        <f>MACD!F1200</f>
        <v>-5.5508706183349688E-2</v>
      </c>
      <c r="F1200" s="2">
        <f>'Moving Avg'!D1200</f>
        <v>52.653139999999993</v>
      </c>
      <c r="G1200" s="2">
        <f>'Moving Avg'!F1200</f>
        <v>53.335204999999995</v>
      </c>
      <c r="H1200" s="2">
        <f>'Moving Avg'!G1200</f>
        <v>54.260184000000017</v>
      </c>
      <c r="I1200" s="2">
        <f>'Moving Avg'!H1200</f>
        <v>54.043855500000006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  <c r="M1200" s="7">
        <f t="shared" si="180"/>
        <v>25</v>
      </c>
      <c r="N1200" s="7">
        <f t="shared" si="181"/>
        <v>100</v>
      </c>
      <c r="O1200" s="7">
        <f t="shared" si="182"/>
        <v>0</v>
      </c>
      <c r="P1200" s="7">
        <f t="shared" si="183"/>
        <v>16.5</v>
      </c>
      <c r="Q1200" s="8">
        <f t="shared" si="184"/>
        <v>46.225000000000001</v>
      </c>
      <c r="R1200" s="8">
        <f t="shared" si="185"/>
        <v>29.125</v>
      </c>
      <c r="S1200" s="8">
        <f t="shared" si="186"/>
        <v>26.175000000000001</v>
      </c>
      <c r="T1200" s="8">
        <f t="shared" si="187"/>
        <v>35.375</v>
      </c>
      <c r="U1200" s="7">
        <f t="shared" si="188"/>
        <v>33.841666666666661</v>
      </c>
      <c r="V1200" s="7">
        <f t="shared" si="189"/>
        <v>34.224999999999994</v>
      </c>
    </row>
    <row r="1201" spans="1:22" ht="13.5" x14ac:dyDescent="0.25">
      <c r="A1201" s="3">
        <f>RSI!A1201</f>
        <v>44061</v>
      </c>
      <c r="B1201" s="2">
        <f>RSI!B1201</f>
        <v>51.488500000000002</v>
      </c>
      <c r="C1201" s="2">
        <f>RSI!I1201</f>
        <v>36.688241372477371</v>
      </c>
      <c r="D1201" s="2">
        <f>MACD!E1201</f>
        <v>-0.11233178602607552</v>
      </c>
      <c r="E1201" s="2">
        <f>MACD!F1201</f>
        <v>-6.6873322151894857E-2</v>
      </c>
      <c r="F1201" s="2">
        <f>'Moving Avg'!D1201</f>
        <v>52.361619999999995</v>
      </c>
      <c r="G1201" s="2">
        <f>'Moving Avg'!F1201</f>
        <v>53.154629999999997</v>
      </c>
      <c r="H1201" s="2">
        <f>'Moving Avg'!G1201</f>
        <v>54.058726000000014</v>
      </c>
      <c r="I1201" s="2">
        <f>'Moving Avg'!H1201</f>
        <v>54.032977499999994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  <c r="M1201" s="7">
        <f t="shared" si="180"/>
        <v>25</v>
      </c>
      <c r="N1201" s="7">
        <f t="shared" si="181"/>
        <v>100</v>
      </c>
      <c r="O1201" s="7">
        <f t="shared" si="182"/>
        <v>0</v>
      </c>
      <c r="P1201" s="7">
        <f t="shared" si="183"/>
        <v>16.5</v>
      </c>
      <c r="Q1201" s="8">
        <f t="shared" si="184"/>
        <v>46.225000000000001</v>
      </c>
      <c r="R1201" s="8">
        <f t="shared" si="185"/>
        <v>29.125</v>
      </c>
      <c r="S1201" s="8">
        <f t="shared" si="186"/>
        <v>26.175000000000001</v>
      </c>
      <c r="T1201" s="8">
        <f t="shared" si="187"/>
        <v>35.375</v>
      </c>
      <c r="U1201" s="7">
        <f t="shared" si="188"/>
        <v>33.841666666666661</v>
      </c>
      <c r="V1201" s="7">
        <f t="shared" si="189"/>
        <v>34.224999999999994</v>
      </c>
    </row>
    <row r="1202" spans="1:22" ht="13.5" x14ac:dyDescent="0.25">
      <c r="A1202" s="3">
        <f>RSI!A1202</f>
        <v>44062</v>
      </c>
      <c r="B1202" s="2">
        <f>RSI!B1202</f>
        <v>51.488500000000002</v>
      </c>
      <c r="C1202" s="2">
        <f>RSI!I1202</f>
        <v>36.688241372477371</v>
      </c>
      <c r="D1202" s="2">
        <f>MACD!E1202</f>
        <v>0.10895361149714233</v>
      </c>
      <c r="E1202" s="2">
        <f>MACD!F1202</f>
        <v>-3.170793542208742E-2</v>
      </c>
      <c r="F1202" s="2">
        <f>'Moving Avg'!D1202</f>
        <v>52.070099999999989</v>
      </c>
      <c r="G1202" s="2">
        <f>'Moving Avg'!F1202</f>
        <v>52.974055</v>
      </c>
      <c r="H1202" s="2">
        <f>'Moving Avg'!G1202</f>
        <v>53.857268000000012</v>
      </c>
      <c r="I1202" s="2">
        <f>'Moving Avg'!H1202</f>
        <v>54.022099499999996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  <c r="M1202" s="7">
        <f t="shared" si="180"/>
        <v>25</v>
      </c>
      <c r="N1202" s="7">
        <f t="shared" si="181"/>
        <v>0</v>
      </c>
      <c r="O1202" s="7">
        <f t="shared" si="182"/>
        <v>0</v>
      </c>
      <c r="P1202" s="7">
        <f t="shared" si="183"/>
        <v>16.5</v>
      </c>
      <c r="Q1202" s="8">
        <f t="shared" si="184"/>
        <v>11.225</v>
      </c>
      <c r="R1202" s="8">
        <f t="shared" si="185"/>
        <v>9.125</v>
      </c>
      <c r="S1202" s="8">
        <f t="shared" si="186"/>
        <v>11.175000000000001</v>
      </c>
      <c r="T1202" s="8">
        <f t="shared" si="187"/>
        <v>10.375</v>
      </c>
      <c r="U1202" s="7">
        <f t="shared" si="188"/>
        <v>10.508333333333335</v>
      </c>
      <c r="V1202" s="7">
        <f t="shared" si="189"/>
        <v>10.475000000000001</v>
      </c>
    </row>
    <row r="1203" spans="1:22" ht="13.5" x14ac:dyDescent="0.25">
      <c r="A1203" s="3">
        <f>RSI!A1203</f>
        <v>44064</v>
      </c>
      <c r="B1203" s="2">
        <f>RSI!B1203</f>
        <v>51.488500000000002</v>
      </c>
      <c r="C1203" s="2">
        <f>RSI!I1203</f>
        <v>36.688241372477371</v>
      </c>
      <c r="D1203" s="2">
        <f>MACD!E1203</f>
        <v>0.30529797010939319</v>
      </c>
      <c r="E1203" s="2">
        <f>MACD!F1203</f>
        <v>3.5693245684208702E-2</v>
      </c>
      <c r="F1203" s="2">
        <f>'Moving Avg'!D1203</f>
        <v>51.778579999999998</v>
      </c>
      <c r="G1203" s="2">
        <f>'Moving Avg'!F1203</f>
        <v>52.793480000000002</v>
      </c>
      <c r="H1203" s="2">
        <f>'Moving Avg'!G1203</f>
        <v>53.65581000000001</v>
      </c>
      <c r="I1203" s="2">
        <f>'Moving Avg'!H1203</f>
        <v>54.010133999999979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0</v>
      </c>
      <c r="O1203" s="7">
        <f t="shared" si="182"/>
        <v>0</v>
      </c>
      <c r="P1203" s="7">
        <f t="shared" si="183"/>
        <v>16.5</v>
      </c>
      <c r="Q1203" s="8">
        <f t="shared" si="184"/>
        <v>11.225</v>
      </c>
      <c r="R1203" s="8">
        <f t="shared" si="185"/>
        <v>9.125</v>
      </c>
      <c r="S1203" s="8">
        <f t="shared" si="186"/>
        <v>11.175000000000001</v>
      </c>
      <c r="T1203" s="8">
        <f t="shared" si="187"/>
        <v>10.375</v>
      </c>
      <c r="U1203" s="7">
        <f t="shared" si="188"/>
        <v>10.508333333333335</v>
      </c>
      <c r="V1203" s="7">
        <f t="shared" si="189"/>
        <v>10.475000000000001</v>
      </c>
    </row>
    <row r="1204" spans="1:22" ht="13.5" x14ac:dyDescent="0.25">
      <c r="A1204" s="3">
        <f>RSI!A1204</f>
        <v>44067</v>
      </c>
      <c r="B1204" s="2">
        <f>RSI!B1204</f>
        <v>51.488500000000002</v>
      </c>
      <c r="C1204" s="2">
        <f>RSI!I1204</f>
        <v>36.688241372477371</v>
      </c>
      <c r="D1204" s="2">
        <f>MACD!E1204</f>
        <v>0.37721793232572054</v>
      </c>
      <c r="E1204" s="2">
        <f>MACD!F1204</f>
        <v>0.10399818301251107</v>
      </c>
      <c r="F1204" s="2">
        <f>'Moving Avg'!D1204</f>
        <v>51.488500000000002</v>
      </c>
      <c r="G1204" s="2">
        <f>'Moving Avg'!F1204</f>
        <v>52.630675000000011</v>
      </c>
      <c r="H1204" s="2">
        <f>'Moving Avg'!G1204</f>
        <v>53.454352000000007</v>
      </c>
      <c r="I1204" s="2">
        <f>'Moving Avg'!H1204</f>
        <v>53.998168499999977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0</v>
      </c>
      <c r="O1204" s="7">
        <f t="shared" si="182"/>
        <v>0</v>
      </c>
      <c r="P1204" s="7">
        <f t="shared" si="183"/>
        <v>16.5</v>
      </c>
      <c r="Q1204" s="8">
        <f t="shared" si="184"/>
        <v>11.225</v>
      </c>
      <c r="R1204" s="8">
        <f t="shared" si="185"/>
        <v>9.125</v>
      </c>
      <c r="S1204" s="8">
        <f t="shared" si="186"/>
        <v>11.175000000000001</v>
      </c>
      <c r="T1204" s="8">
        <f t="shared" si="187"/>
        <v>10.375</v>
      </c>
      <c r="U1204" s="7">
        <f t="shared" si="188"/>
        <v>10.508333333333335</v>
      </c>
      <c r="V1204" s="7">
        <f t="shared" si="189"/>
        <v>10.475000000000001</v>
      </c>
    </row>
    <row r="1205" spans="1:22" ht="13.5" x14ac:dyDescent="0.25">
      <c r="A1205" s="3">
        <f>RSI!A1205</f>
        <v>44068</v>
      </c>
      <c r="B1205" s="2">
        <f>RSI!B1205</f>
        <v>50.052599999999998</v>
      </c>
      <c r="C1205" s="2">
        <f>RSI!I1205</f>
        <v>28.160624217767705</v>
      </c>
      <c r="D1205" s="2">
        <f>MACD!E1205</f>
        <v>0.55224049038893241</v>
      </c>
      <c r="E1205" s="2">
        <f>MACD!F1205</f>
        <v>0.19364664448779534</v>
      </c>
      <c r="F1205" s="2">
        <f>'Moving Avg'!D1205</f>
        <v>51.201319999999996</v>
      </c>
      <c r="G1205" s="2">
        <f>'Moving Avg'!F1205</f>
        <v>52.39607500000001</v>
      </c>
      <c r="H1205" s="2">
        <f>'Moving Avg'!G1205</f>
        <v>53.251587999999998</v>
      </c>
      <c r="I1205" s="2">
        <f>'Moving Avg'!H1205</f>
        <v>53.987072999999974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  <c r="M1205" s="7">
        <f t="shared" si="180"/>
        <v>50</v>
      </c>
      <c r="N1205" s="7">
        <f t="shared" si="181"/>
        <v>0</v>
      </c>
      <c r="O1205" s="7">
        <f t="shared" si="182"/>
        <v>0</v>
      </c>
      <c r="P1205" s="7">
        <f t="shared" si="183"/>
        <v>16.5</v>
      </c>
      <c r="Q1205" s="8">
        <f t="shared" si="184"/>
        <v>19.975000000000001</v>
      </c>
      <c r="R1205" s="8">
        <f t="shared" si="185"/>
        <v>14.125</v>
      </c>
      <c r="S1205" s="8">
        <f t="shared" si="186"/>
        <v>14.925000000000001</v>
      </c>
      <c r="T1205" s="8">
        <f t="shared" si="187"/>
        <v>16.625</v>
      </c>
      <c r="U1205" s="7">
        <f t="shared" si="188"/>
        <v>16.341666666666669</v>
      </c>
      <c r="V1205" s="7">
        <f t="shared" si="189"/>
        <v>16.412500000000001</v>
      </c>
    </row>
    <row r="1206" spans="1:22" ht="13.5" x14ac:dyDescent="0.25">
      <c r="A1206" s="3">
        <f>RSI!A1206</f>
        <v>44069</v>
      </c>
      <c r="B1206" s="2">
        <f>RSI!B1206</f>
        <v>50.0381</v>
      </c>
      <c r="C1206" s="2">
        <f>RSI!I1206</f>
        <v>28.089621466603944</v>
      </c>
      <c r="D1206" s="2">
        <f>MACD!E1206</f>
        <v>0.71712152032006315</v>
      </c>
      <c r="E1206" s="2">
        <f>MACD!F1206</f>
        <v>0.29834161965424888</v>
      </c>
      <c r="F1206" s="2">
        <f>'Moving Avg'!D1206</f>
        <v>50.911239999999999</v>
      </c>
      <c r="G1206" s="2">
        <f>'Moving Avg'!F1206</f>
        <v>52.215140000000005</v>
      </c>
      <c r="H1206" s="2">
        <f>'Moving Avg'!G1206</f>
        <v>53.058252000000003</v>
      </c>
      <c r="I1206" s="2">
        <f>'Moving Avg'!H1206</f>
        <v>53.975904999999976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  <c r="M1206" s="7">
        <f t="shared" si="180"/>
        <v>50</v>
      </c>
      <c r="N1206" s="7">
        <f t="shared" si="181"/>
        <v>0</v>
      </c>
      <c r="O1206" s="7">
        <f t="shared" si="182"/>
        <v>0</v>
      </c>
      <c r="P1206" s="7">
        <f t="shared" si="183"/>
        <v>16.5</v>
      </c>
      <c r="Q1206" s="8">
        <f t="shared" si="184"/>
        <v>19.975000000000001</v>
      </c>
      <c r="R1206" s="8">
        <f t="shared" si="185"/>
        <v>14.125</v>
      </c>
      <c r="S1206" s="8">
        <f t="shared" si="186"/>
        <v>14.925000000000001</v>
      </c>
      <c r="T1206" s="8">
        <f t="shared" si="187"/>
        <v>16.625</v>
      </c>
      <c r="U1206" s="7">
        <f t="shared" si="188"/>
        <v>16.341666666666669</v>
      </c>
      <c r="V1206" s="7">
        <f t="shared" si="189"/>
        <v>16.412500000000001</v>
      </c>
    </row>
    <row r="1207" spans="1:22" ht="13.5" x14ac:dyDescent="0.25">
      <c r="A1207" s="3">
        <f>RSI!A1207</f>
        <v>44070</v>
      </c>
      <c r="B1207" s="2">
        <f>RSI!B1207</f>
        <v>50.763300000000001</v>
      </c>
      <c r="C1207" s="2">
        <f>RSI!I1207</f>
        <v>36.687596449693409</v>
      </c>
      <c r="D1207" s="2">
        <f>MACD!E1207</f>
        <v>0.81755057202883563</v>
      </c>
      <c r="E1207" s="2">
        <f>MACD!F1207</f>
        <v>0.40218341012916625</v>
      </c>
      <c r="F1207" s="2">
        <f>'Moving Avg'!D1207</f>
        <v>50.766200000000005</v>
      </c>
      <c r="G1207" s="2">
        <f>'Moving Avg'!F1207</f>
        <v>52.070465000000013</v>
      </c>
      <c r="H1207" s="2">
        <f>'Moving Avg'!G1207</f>
        <v>52.879420000000003</v>
      </c>
      <c r="I1207" s="2">
        <f>'Moving Avg'!H1207</f>
        <v>53.968362999999975</v>
      </c>
      <c r="J1207" s="5" t="str">
        <f>OBV!F1207</f>
        <v>BULLISH</v>
      </c>
      <c r="K1207" s="5" t="str">
        <f>OBV!G1207</f>
        <v>NEUTRAL</v>
      </c>
      <c r="L1207" s="5" t="str">
        <f>OBV!H1207</f>
        <v>BULLISH DIVERGENCE</v>
      </c>
      <c r="M1207" s="7">
        <f t="shared" si="180"/>
        <v>25</v>
      </c>
      <c r="N1207" s="7">
        <f t="shared" si="181"/>
        <v>0</v>
      </c>
      <c r="O1207" s="7">
        <f t="shared" si="182"/>
        <v>0</v>
      </c>
      <c r="P1207" s="7">
        <f t="shared" si="183"/>
        <v>66.5</v>
      </c>
      <c r="Q1207" s="8">
        <f t="shared" si="184"/>
        <v>18.725000000000001</v>
      </c>
      <c r="R1207" s="8">
        <f t="shared" si="185"/>
        <v>21.625</v>
      </c>
      <c r="S1207" s="8">
        <f t="shared" si="186"/>
        <v>33.674999999999997</v>
      </c>
      <c r="T1207" s="8">
        <f t="shared" si="187"/>
        <v>22.875</v>
      </c>
      <c r="U1207" s="7">
        <f t="shared" si="188"/>
        <v>24.675000000000001</v>
      </c>
      <c r="V1207" s="7">
        <f t="shared" si="189"/>
        <v>24.225000000000001</v>
      </c>
    </row>
    <row r="1208" spans="1:22" ht="13.5" x14ac:dyDescent="0.25">
      <c r="A1208" s="3">
        <f>RSI!A1208</f>
        <v>44071</v>
      </c>
      <c r="B1208" s="2">
        <f>RSI!B1208</f>
        <v>50.763300000000001</v>
      </c>
      <c r="C1208" s="2">
        <f>RSI!I1208</f>
        <v>36.687596449693409</v>
      </c>
      <c r="D1208" s="2">
        <f>MACD!E1208</f>
        <v>0.91179270003965485</v>
      </c>
      <c r="E1208" s="2">
        <f>MACD!F1208</f>
        <v>0.50410526811126399</v>
      </c>
      <c r="F1208" s="2">
        <f>'Moving Avg'!D1208</f>
        <v>50.62116000000001</v>
      </c>
      <c r="G1208" s="2">
        <f>'Moving Avg'!F1208</f>
        <v>52.005920000000003</v>
      </c>
      <c r="H1208" s="2">
        <f>'Moving Avg'!G1208</f>
        <v>52.734382000000004</v>
      </c>
      <c r="I1208" s="2">
        <f>'Moving Avg'!H1208</f>
        <v>53.960820999999981</v>
      </c>
      <c r="J1208" s="5" t="str">
        <f>OBV!F1208</f>
        <v>BULLISH</v>
      </c>
      <c r="K1208" s="5" t="str">
        <f>OBV!G1208</f>
        <v>NEUTRAL</v>
      </c>
      <c r="L1208" s="5" t="str">
        <f>OBV!H1208</f>
        <v>BULLISH DIVERGENCE</v>
      </c>
      <c r="M1208" s="7">
        <f t="shared" si="180"/>
        <v>25</v>
      </c>
      <c r="N1208" s="7">
        <f t="shared" si="181"/>
        <v>0</v>
      </c>
      <c r="O1208" s="7">
        <f t="shared" si="182"/>
        <v>0</v>
      </c>
      <c r="P1208" s="7">
        <f t="shared" si="183"/>
        <v>66.5</v>
      </c>
      <c r="Q1208" s="8">
        <f t="shared" si="184"/>
        <v>18.725000000000001</v>
      </c>
      <c r="R1208" s="8">
        <f t="shared" si="185"/>
        <v>21.625</v>
      </c>
      <c r="S1208" s="8">
        <f t="shared" si="186"/>
        <v>33.674999999999997</v>
      </c>
      <c r="T1208" s="8">
        <f t="shared" si="187"/>
        <v>22.875</v>
      </c>
      <c r="U1208" s="7">
        <f t="shared" si="188"/>
        <v>24.675000000000001</v>
      </c>
      <c r="V1208" s="7">
        <f t="shared" si="189"/>
        <v>24.225000000000001</v>
      </c>
    </row>
    <row r="1209" spans="1:22" ht="13.5" x14ac:dyDescent="0.25">
      <c r="A1209" s="3">
        <f>RSI!A1209</f>
        <v>44074</v>
      </c>
      <c r="B1209" s="2">
        <f>RSI!B1209</f>
        <v>50.763300000000001</v>
      </c>
      <c r="C1209" s="2">
        <f>RSI!I1209</f>
        <v>36.687596449693409</v>
      </c>
      <c r="D1209" s="2">
        <f>MACD!E1209</f>
        <v>0.99900584648642621</v>
      </c>
      <c r="E1209" s="2">
        <f>MACD!F1209</f>
        <v>0.60308538378629639</v>
      </c>
      <c r="F1209" s="2">
        <f>'Moving Avg'!D1209</f>
        <v>50.476120000000002</v>
      </c>
      <c r="G1209" s="2">
        <f>'Moving Avg'!F1209</f>
        <v>51.941375000000008</v>
      </c>
      <c r="H1209" s="2">
        <f>'Moving Avg'!G1209</f>
        <v>52.624152000000002</v>
      </c>
      <c r="I1209" s="2">
        <f>'Moving Avg'!H1209</f>
        <v>53.959007999999976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  <c r="M1209" s="7">
        <f t="shared" si="180"/>
        <v>25</v>
      </c>
      <c r="N1209" s="7">
        <f t="shared" si="181"/>
        <v>0</v>
      </c>
      <c r="O1209" s="7">
        <f t="shared" si="182"/>
        <v>0</v>
      </c>
      <c r="P1209" s="7">
        <f t="shared" si="183"/>
        <v>66.5</v>
      </c>
      <c r="Q1209" s="8">
        <f t="shared" si="184"/>
        <v>18.725000000000001</v>
      </c>
      <c r="R1209" s="8">
        <f t="shared" si="185"/>
        <v>21.625</v>
      </c>
      <c r="S1209" s="8">
        <f t="shared" si="186"/>
        <v>33.674999999999997</v>
      </c>
      <c r="T1209" s="8">
        <f t="shared" si="187"/>
        <v>22.875</v>
      </c>
      <c r="U1209" s="7">
        <f t="shared" si="188"/>
        <v>24.675000000000001</v>
      </c>
      <c r="V1209" s="7">
        <f t="shared" si="189"/>
        <v>24.225000000000001</v>
      </c>
    </row>
    <row r="1210" spans="1:22" ht="13.5" x14ac:dyDescent="0.25">
      <c r="A1210" s="3">
        <f>RSI!A1210</f>
        <v>44075</v>
      </c>
      <c r="B1210" s="2">
        <f>RSI!B1210</f>
        <v>50.763300000000001</v>
      </c>
      <c r="C1210" s="2">
        <f>RSI!I1210</f>
        <v>36.687596449693409</v>
      </c>
      <c r="D1210" s="2">
        <f>MACD!E1210</f>
        <v>0.85760525357165562</v>
      </c>
      <c r="E1210" s="2">
        <f>MACD!F1210</f>
        <v>0.6539893577433683</v>
      </c>
      <c r="F1210" s="2">
        <f>'Moving Avg'!D1210</f>
        <v>50.618260000000006</v>
      </c>
      <c r="G1210" s="2">
        <f>'Moving Avg'!F1210</f>
        <v>51.876830000000005</v>
      </c>
      <c r="H1210" s="2">
        <f>'Moving Avg'!G1210</f>
        <v>52.547572000000009</v>
      </c>
      <c r="I1210" s="2">
        <f>'Moving Avg'!H1210</f>
        <v>53.951465999999982</v>
      </c>
      <c r="J1210" s="5" t="str">
        <f>OBV!F1210</f>
        <v>BULLISH</v>
      </c>
      <c r="K1210" s="5" t="str">
        <f>OBV!G1210</f>
        <v>NEUTRAL</v>
      </c>
      <c r="L1210" s="5" t="str">
        <f>OBV!H1210</f>
        <v>CONFIRMED BULLISH</v>
      </c>
      <c r="M1210" s="7">
        <f t="shared" si="180"/>
        <v>25</v>
      </c>
      <c r="N1210" s="7">
        <f t="shared" si="181"/>
        <v>0</v>
      </c>
      <c r="O1210" s="7">
        <f t="shared" si="182"/>
        <v>0</v>
      </c>
      <c r="P1210" s="7">
        <f t="shared" si="183"/>
        <v>83.5</v>
      </c>
      <c r="Q1210" s="8">
        <f t="shared" si="184"/>
        <v>21.274999999999999</v>
      </c>
      <c r="R1210" s="8">
        <f t="shared" si="185"/>
        <v>25.875</v>
      </c>
      <c r="S1210" s="8">
        <f t="shared" si="186"/>
        <v>41.325000000000003</v>
      </c>
      <c r="T1210" s="8">
        <f t="shared" si="187"/>
        <v>27.125</v>
      </c>
      <c r="U1210" s="7">
        <f t="shared" si="188"/>
        <v>29.491666666666664</v>
      </c>
      <c r="V1210" s="7">
        <f t="shared" si="189"/>
        <v>28.9</v>
      </c>
    </row>
    <row r="1211" spans="1:22" ht="13.5" x14ac:dyDescent="0.25">
      <c r="A1211" s="3">
        <f>RSI!A1211</f>
        <v>44076</v>
      </c>
      <c r="B1211" s="2">
        <f>RSI!B1211</f>
        <v>50.763300000000001</v>
      </c>
      <c r="C1211" s="2">
        <f>RSI!I1211</f>
        <v>36.687596449693409</v>
      </c>
      <c r="D1211" s="2">
        <f>MACD!E1211</f>
        <v>0.74531242147521937</v>
      </c>
      <c r="E1211" s="2">
        <f>MACD!F1211</f>
        <v>0.67225397048973856</v>
      </c>
      <c r="F1211" s="2">
        <f>'Moving Avg'!D1211</f>
        <v>50.763300000000001</v>
      </c>
      <c r="G1211" s="2">
        <f>'Moving Avg'!F1211</f>
        <v>51.812284999999996</v>
      </c>
      <c r="H1211" s="2">
        <f>'Moving Avg'!G1211</f>
        <v>52.475052000000005</v>
      </c>
      <c r="I1211" s="2">
        <f>'Moving Avg'!H1211</f>
        <v>53.943923999999967</v>
      </c>
      <c r="J1211" s="5" t="str">
        <f>OBV!F1211</f>
        <v>BULLISH</v>
      </c>
      <c r="K1211" s="5" t="str">
        <f>OBV!G1211</f>
        <v>NEUTRAL</v>
      </c>
      <c r="L1211" s="5" t="str">
        <f>OBV!H1211</f>
        <v>CONFIRMED BULLISH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83.5</v>
      </c>
      <c r="Q1211" s="8">
        <f t="shared" si="184"/>
        <v>21.274999999999999</v>
      </c>
      <c r="R1211" s="8">
        <f t="shared" si="185"/>
        <v>25.875</v>
      </c>
      <c r="S1211" s="8">
        <f t="shared" si="186"/>
        <v>41.325000000000003</v>
      </c>
      <c r="T1211" s="8">
        <f t="shared" si="187"/>
        <v>27.125</v>
      </c>
      <c r="U1211" s="7">
        <f t="shared" si="188"/>
        <v>29.491666666666664</v>
      </c>
      <c r="V1211" s="7">
        <f t="shared" si="189"/>
        <v>28.9</v>
      </c>
    </row>
    <row r="1212" spans="1:22" ht="13.5" x14ac:dyDescent="0.25">
      <c r="A1212" s="3">
        <f>RSI!A1212</f>
        <v>44077</v>
      </c>
      <c r="B1212" s="2">
        <f>RSI!B1212</f>
        <v>49.334699999999998</v>
      </c>
      <c r="C1212" s="2">
        <f>RSI!I1212</f>
        <v>27.354758028206234</v>
      </c>
      <c r="D1212" s="2">
        <f>MACD!E1212</f>
        <v>0.76292672770763659</v>
      </c>
      <c r="E1212" s="2">
        <f>MACD!F1212</f>
        <v>0.69038852193331823</v>
      </c>
      <c r="F1212" s="2">
        <f>'Moving Avg'!D1212</f>
        <v>50.477580000000003</v>
      </c>
      <c r="G1212" s="2">
        <f>'Moving Avg'!F1212</f>
        <v>51.598354999999991</v>
      </c>
      <c r="H1212" s="2">
        <f>'Moving Avg'!G1212</f>
        <v>52.406450000000007</v>
      </c>
      <c r="I1212" s="2">
        <f>'Moving Avg'!H1212</f>
        <v>53.929238999999967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50</v>
      </c>
      <c r="N1212" s="7">
        <f t="shared" si="181"/>
        <v>0</v>
      </c>
      <c r="O1212" s="7">
        <f t="shared" si="182"/>
        <v>0</v>
      </c>
      <c r="P1212" s="7">
        <f t="shared" si="183"/>
        <v>16.5</v>
      </c>
      <c r="Q1212" s="8">
        <f t="shared" si="184"/>
        <v>19.975000000000001</v>
      </c>
      <c r="R1212" s="8">
        <f t="shared" si="185"/>
        <v>14.125</v>
      </c>
      <c r="S1212" s="8">
        <f t="shared" si="186"/>
        <v>14.925000000000001</v>
      </c>
      <c r="T1212" s="8">
        <f t="shared" si="187"/>
        <v>16.625</v>
      </c>
      <c r="U1212" s="7">
        <f t="shared" si="188"/>
        <v>16.341666666666669</v>
      </c>
      <c r="V1212" s="7">
        <f t="shared" si="189"/>
        <v>16.412500000000001</v>
      </c>
    </row>
    <row r="1213" spans="1:22" ht="13.5" x14ac:dyDescent="0.25">
      <c r="A1213" s="3">
        <f>RSI!A1213</f>
        <v>44078</v>
      </c>
      <c r="B1213" s="2">
        <f>RSI!B1213</f>
        <v>48.225099999999998</v>
      </c>
      <c r="C1213" s="2">
        <f>RSI!I1213</f>
        <v>22.555378527512303</v>
      </c>
      <c r="D1213" s="2">
        <f>MACD!E1213</f>
        <v>0.87477011033750784</v>
      </c>
      <c r="E1213" s="2">
        <f>MACD!F1213</f>
        <v>0.72726483961415611</v>
      </c>
      <c r="F1213" s="2">
        <f>'Moving Avg'!D1213</f>
        <v>49.969939999999994</v>
      </c>
      <c r="G1213" s="2">
        <f>'Moving Avg'!F1213</f>
        <v>51.32894499999999</v>
      </c>
      <c r="H1213" s="2">
        <f>'Moving Avg'!G1213</f>
        <v>52.312174000000013</v>
      </c>
      <c r="I1213" s="2">
        <f>'Moving Avg'!H1213</f>
        <v>53.909041999999978</v>
      </c>
      <c r="J1213" s="5" t="str">
        <f>OBV!F1213</f>
        <v>BEARISH</v>
      </c>
      <c r="K1213" s="5" t="str">
        <f>OBV!G1213</f>
        <v>STRONG</v>
      </c>
      <c r="L1213" s="5" t="str">
        <f>OBV!H1213</f>
        <v>CONFIRMED BEARISH</v>
      </c>
      <c r="M1213" s="7">
        <f t="shared" si="180"/>
        <v>50</v>
      </c>
      <c r="N1213" s="7">
        <f t="shared" si="181"/>
        <v>0</v>
      </c>
      <c r="O1213" s="7">
        <f t="shared" si="182"/>
        <v>0</v>
      </c>
      <c r="P1213" s="7">
        <f t="shared" si="183"/>
        <v>33</v>
      </c>
      <c r="Q1213" s="8">
        <f t="shared" si="184"/>
        <v>22.45</v>
      </c>
      <c r="R1213" s="8">
        <f t="shared" si="185"/>
        <v>18.25</v>
      </c>
      <c r="S1213" s="8">
        <f t="shared" si="186"/>
        <v>22.35</v>
      </c>
      <c r="T1213" s="8">
        <f t="shared" si="187"/>
        <v>20.75</v>
      </c>
      <c r="U1213" s="7">
        <f t="shared" si="188"/>
        <v>21.016666666666669</v>
      </c>
      <c r="V1213" s="7">
        <f t="shared" si="189"/>
        <v>20.950000000000003</v>
      </c>
    </row>
    <row r="1214" spans="1:22" ht="13.5" x14ac:dyDescent="0.25">
      <c r="A1214" s="3">
        <f>RSI!A1214</f>
        <v>44081</v>
      </c>
      <c r="B1214" s="2">
        <f>RSI!B1214</f>
        <v>48.225099999999998</v>
      </c>
      <c r="C1214" s="2">
        <f>RSI!I1214</f>
        <v>22.555378527512303</v>
      </c>
      <c r="D1214" s="2">
        <f>MACD!E1214</f>
        <v>0.98961754561346993</v>
      </c>
      <c r="E1214" s="2">
        <f>MACD!F1214</f>
        <v>0.77973538081401883</v>
      </c>
      <c r="F1214" s="2">
        <f>'Moving Avg'!D1214</f>
        <v>49.462299999999999</v>
      </c>
      <c r="G1214" s="2">
        <f>'Moving Avg'!F1214</f>
        <v>51.092894999999984</v>
      </c>
      <c r="H1214" s="2">
        <f>'Moving Avg'!G1214</f>
        <v>52.186134000000017</v>
      </c>
      <c r="I1214" s="2">
        <f>'Moving Avg'!H1214</f>
        <v>53.888808999999974</v>
      </c>
      <c r="J1214" s="5" t="str">
        <f>OBV!F1214</f>
        <v>BEARISH</v>
      </c>
      <c r="K1214" s="5" t="str">
        <f>OBV!G1214</f>
        <v>STRONG</v>
      </c>
      <c r="L1214" s="5" t="str">
        <f>OBV!H1214</f>
        <v>CONFIRMED BEARISH</v>
      </c>
      <c r="M1214" s="7">
        <f t="shared" si="180"/>
        <v>50</v>
      </c>
      <c r="N1214" s="7">
        <f t="shared" si="181"/>
        <v>0</v>
      </c>
      <c r="O1214" s="7">
        <f t="shared" si="182"/>
        <v>0</v>
      </c>
      <c r="P1214" s="7">
        <f t="shared" si="183"/>
        <v>33</v>
      </c>
      <c r="Q1214" s="8">
        <f t="shared" si="184"/>
        <v>22.45</v>
      </c>
      <c r="R1214" s="8">
        <f t="shared" si="185"/>
        <v>18.25</v>
      </c>
      <c r="S1214" s="8">
        <f t="shared" si="186"/>
        <v>22.35</v>
      </c>
      <c r="T1214" s="8">
        <f t="shared" si="187"/>
        <v>20.75</v>
      </c>
      <c r="U1214" s="7">
        <f t="shared" si="188"/>
        <v>21.016666666666669</v>
      </c>
      <c r="V1214" s="7">
        <f t="shared" si="189"/>
        <v>20.950000000000003</v>
      </c>
    </row>
    <row r="1215" spans="1:22" ht="13.5" x14ac:dyDescent="0.25">
      <c r="A1215" s="3">
        <f>RSI!A1215</f>
        <v>44082</v>
      </c>
      <c r="B1215" s="2">
        <f>RSI!B1215</f>
        <v>50.393500000000003</v>
      </c>
      <c r="C1215" s="2">
        <f>RSI!I1215</f>
        <v>44.589168277473306</v>
      </c>
      <c r="D1215" s="2">
        <f>MACD!E1215</f>
        <v>0.72397986617882282</v>
      </c>
      <c r="E1215" s="2">
        <f>MACD!F1215</f>
        <v>0.76858427788697969</v>
      </c>
      <c r="F1215" s="2">
        <f>'Moving Avg'!D1215</f>
        <v>49.388340000000007</v>
      </c>
      <c r="G1215" s="2">
        <f>'Moving Avg'!F1215</f>
        <v>50.965264999999988</v>
      </c>
      <c r="H1215" s="2">
        <f>'Moving Avg'!G1215</f>
        <v>52.103462000000015</v>
      </c>
      <c r="I1215" s="2">
        <f>'Moving Avg'!H1215</f>
        <v>53.881520999999985</v>
      </c>
      <c r="J1215" s="5" t="str">
        <f>OBV!F1215</f>
        <v>BEARISH</v>
      </c>
      <c r="K1215" s="5" t="str">
        <f>OBV!G1215</f>
        <v>STRONG</v>
      </c>
      <c r="L1215" s="5" t="str">
        <f>OBV!H1215</f>
        <v>CONFIRMED BEARISH</v>
      </c>
      <c r="M1215" s="7">
        <f t="shared" si="180"/>
        <v>25</v>
      </c>
      <c r="N1215" s="7">
        <f t="shared" si="181"/>
        <v>100</v>
      </c>
      <c r="O1215" s="7">
        <f t="shared" si="182"/>
        <v>0</v>
      </c>
      <c r="P1215" s="7">
        <f t="shared" si="183"/>
        <v>33</v>
      </c>
      <c r="Q1215" s="8">
        <f t="shared" si="184"/>
        <v>48.7</v>
      </c>
      <c r="R1215" s="8">
        <f t="shared" si="185"/>
        <v>33.25</v>
      </c>
      <c r="S1215" s="8">
        <f t="shared" si="186"/>
        <v>33.6</v>
      </c>
      <c r="T1215" s="8">
        <f t="shared" si="187"/>
        <v>39.5</v>
      </c>
      <c r="U1215" s="7">
        <f t="shared" si="188"/>
        <v>38.516666666666673</v>
      </c>
      <c r="V1215" s="7">
        <f t="shared" si="189"/>
        <v>38.762500000000003</v>
      </c>
    </row>
    <row r="1216" spans="1:22" ht="13.5" x14ac:dyDescent="0.25">
      <c r="A1216" s="3">
        <f>RSI!A1216</f>
        <v>44083</v>
      </c>
      <c r="B1216" s="2">
        <f>RSI!B1216</f>
        <v>52.656100000000002</v>
      </c>
      <c r="C1216" s="2">
        <f>RSI!I1216</f>
        <v>58.012750632920906</v>
      </c>
      <c r="D1216" s="2">
        <f>MACD!E1216</f>
        <v>0.33389302484194161</v>
      </c>
      <c r="E1216" s="2">
        <f>MACD!F1216</f>
        <v>0.68164602727797208</v>
      </c>
      <c r="F1216" s="2">
        <f>'Moving Avg'!D1216</f>
        <v>49.766900000000007</v>
      </c>
      <c r="G1216" s="2">
        <f>'Moving Avg'!F1216</f>
        <v>50.95076499999999</v>
      </c>
      <c r="H1216" s="2">
        <f>'Moving Avg'!G1216</f>
        <v>52.066042000000024</v>
      </c>
      <c r="I1216" s="2">
        <f>'Moving Avg'!H1216</f>
        <v>53.883442999999986</v>
      </c>
      <c r="J1216" s="5" t="str">
        <f>OBV!F1216</f>
        <v>BEARISH</v>
      </c>
      <c r="K1216" s="5" t="str">
        <f>OBV!G1216</f>
        <v>STRONG</v>
      </c>
      <c r="L1216" s="5" t="str">
        <f>OBV!H1216</f>
        <v>BEARISH DIVERGENCE</v>
      </c>
      <c r="M1216" s="7">
        <f t="shared" si="180"/>
        <v>25</v>
      </c>
      <c r="N1216" s="7">
        <f t="shared" si="181"/>
        <v>100</v>
      </c>
      <c r="O1216" s="7">
        <f t="shared" si="182"/>
        <v>0</v>
      </c>
      <c r="P1216" s="7">
        <f t="shared" si="183"/>
        <v>33</v>
      </c>
      <c r="Q1216" s="8">
        <f t="shared" si="184"/>
        <v>48.7</v>
      </c>
      <c r="R1216" s="8">
        <f t="shared" si="185"/>
        <v>33.25</v>
      </c>
      <c r="S1216" s="8">
        <f t="shared" si="186"/>
        <v>33.6</v>
      </c>
      <c r="T1216" s="8">
        <f t="shared" si="187"/>
        <v>39.5</v>
      </c>
      <c r="U1216" s="7">
        <f t="shared" si="188"/>
        <v>38.516666666666673</v>
      </c>
      <c r="V1216" s="7">
        <f t="shared" si="189"/>
        <v>38.762500000000003</v>
      </c>
    </row>
    <row r="1217" spans="1:22" ht="13.5" x14ac:dyDescent="0.25">
      <c r="A1217" s="3">
        <f>RSI!A1217</f>
        <v>44084</v>
      </c>
      <c r="B1217" s="2">
        <f>RSI!B1217</f>
        <v>52.656100000000002</v>
      </c>
      <c r="C1217" s="2">
        <f>RSI!I1217</f>
        <v>58.012750632920906</v>
      </c>
      <c r="D1217" s="2">
        <f>MACD!E1217</f>
        <v>0.10619885542025997</v>
      </c>
      <c r="E1217" s="2">
        <f>MACD!F1217</f>
        <v>0.56655659290642968</v>
      </c>
      <c r="F1217" s="2">
        <f>'Moving Avg'!D1217</f>
        <v>50.431180000000005</v>
      </c>
      <c r="G1217" s="2">
        <f>'Moving Avg'!F1217</f>
        <v>50.936264999999992</v>
      </c>
      <c r="H1217" s="2">
        <f>'Moving Avg'!G1217</f>
        <v>52.053134000000021</v>
      </c>
      <c r="I1217" s="2">
        <f>'Moving Avg'!H1217</f>
        <v>53.889280999999983</v>
      </c>
      <c r="J1217" s="5" t="str">
        <f>OBV!F1217</f>
        <v>BEARISH</v>
      </c>
      <c r="K1217" s="5" t="str">
        <f>OBV!G1217</f>
        <v>NEUTRAL</v>
      </c>
      <c r="L1217" s="5" t="str">
        <f>OBV!H1217</f>
        <v>BEARISH DIVERGENCE</v>
      </c>
      <c r="M1217" s="7">
        <f t="shared" si="180"/>
        <v>25</v>
      </c>
      <c r="N1217" s="7">
        <f t="shared" si="181"/>
        <v>100</v>
      </c>
      <c r="O1217" s="7">
        <f t="shared" si="182"/>
        <v>0</v>
      </c>
      <c r="P1217" s="7">
        <f t="shared" si="183"/>
        <v>16.5</v>
      </c>
      <c r="Q1217" s="8">
        <f t="shared" si="184"/>
        <v>46.225000000000001</v>
      </c>
      <c r="R1217" s="8">
        <f t="shared" si="185"/>
        <v>29.125</v>
      </c>
      <c r="S1217" s="8">
        <f t="shared" si="186"/>
        <v>26.175000000000001</v>
      </c>
      <c r="T1217" s="8">
        <f t="shared" si="187"/>
        <v>35.375</v>
      </c>
      <c r="U1217" s="7">
        <f t="shared" si="188"/>
        <v>33.841666666666661</v>
      </c>
      <c r="V1217" s="7">
        <f t="shared" si="189"/>
        <v>34.224999999999994</v>
      </c>
    </row>
    <row r="1218" spans="1:22" ht="13.5" x14ac:dyDescent="0.25">
      <c r="A1218" s="3">
        <f>RSI!A1218</f>
        <v>44085</v>
      </c>
      <c r="B1218" s="2">
        <f>RSI!B1218</f>
        <v>52.656100000000002</v>
      </c>
      <c r="C1218" s="2">
        <f>RSI!I1218</f>
        <v>58.012750632920913</v>
      </c>
      <c r="D1218" s="2">
        <f>MACD!E1218</f>
        <v>-9.4974626097240389E-2</v>
      </c>
      <c r="E1218" s="2">
        <f>MACD!F1218</f>
        <v>0.43425034910569571</v>
      </c>
      <c r="F1218" s="2">
        <f>'Moving Avg'!D1218</f>
        <v>51.31738</v>
      </c>
      <c r="G1218" s="2">
        <f>'Moving Avg'!F1218</f>
        <v>50.921765000000001</v>
      </c>
      <c r="H1218" s="2">
        <f>'Moving Avg'!G1218</f>
        <v>52.044578000000023</v>
      </c>
      <c r="I1218" s="2">
        <f>'Moving Avg'!H1218</f>
        <v>53.895118999999987</v>
      </c>
      <c r="J1218" s="5" t="str">
        <f>OBV!F1218</f>
        <v>BULLISH</v>
      </c>
      <c r="K1218" s="5" t="str">
        <f>OBV!G1218</f>
        <v>NEUTRAL</v>
      </c>
      <c r="L1218" s="5" t="str">
        <f>OBV!H1218</f>
        <v>CONFIRMED BULLISH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100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83.5</v>
      </c>
      <c r="Q1218" s="8">
        <f t="shared" si="184"/>
        <v>56.274999999999999</v>
      </c>
      <c r="R1218" s="8">
        <f t="shared" si="185"/>
        <v>45.875</v>
      </c>
      <c r="S1218" s="8">
        <f t="shared" si="186"/>
        <v>56.325000000000003</v>
      </c>
      <c r="T1218" s="8">
        <f t="shared" si="187"/>
        <v>52.125</v>
      </c>
      <c r="U1218" s="7">
        <f t="shared" si="188"/>
        <v>52.82500000000001</v>
      </c>
      <c r="V1218" s="7">
        <f t="shared" si="189"/>
        <v>52.650000000000006</v>
      </c>
    </row>
    <row r="1219" spans="1:22" ht="13.5" x14ac:dyDescent="0.25">
      <c r="A1219" s="3">
        <f>RSI!A1219</f>
        <v>44088</v>
      </c>
      <c r="B1219" s="2">
        <f>RSI!B1219</f>
        <v>52.656100000000002</v>
      </c>
      <c r="C1219" s="2">
        <f>RSI!I1219</f>
        <v>58.012750632920913</v>
      </c>
      <c r="D1219" s="2">
        <f>MACD!E1219</f>
        <v>-0.27307721559274967</v>
      </c>
      <c r="E1219" s="2">
        <f>MACD!F1219</f>
        <v>0.29278483616600665</v>
      </c>
      <c r="F1219" s="2">
        <f>'Moving Avg'!D1219</f>
        <v>52.203580000000002</v>
      </c>
      <c r="G1219" s="2">
        <f>'Moving Avg'!F1219</f>
        <v>50.90762500000001</v>
      </c>
      <c r="H1219" s="2">
        <f>'Moving Avg'!G1219</f>
        <v>52.041968000000026</v>
      </c>
      <c r="I1219" s="2">
        <f>'Moving Avg'!H1219</f>
        <v>53.900956999999998</v>
      </c>
      <c r="J1219" s="5" t="str">
        <f>OBV!F1219</f>
        <v>BULLISH</v>
      </c>
      <c r="K1219" s="5" t="str">
        <f>OBV!G1219</f>
        <v>NEUTRAL</v>
      </c>
      <c r="L1219" s="5" t="str">
        <f>OBV!H1219</f>
        <v>CONFIRMED BULLISH</v>
      </c>
      <c r="M1219" s="7">
        <f t="shared" si="190"/>
        <v>25</v>
      </c>
      <c r="N1219" s="7">
        <f t="shared" si="191"/>
        <v>100</v>
      </c>
      <c r="O1219" s="7">
        <f t="shared" si="192"/>
        <v>0</v>
      </c>
      <c r="P1219" s="7">
        <f t="shared" si="193"/>
        <v>83.5</v>
      </c>
      <c r="Q1219" s="8">
        <f t="shared" ref="Q1219:Q1282" si="194">0.35*M1219+N1219*0.35+O1219*0.15+P1219*0.15</f>
        <v>56.274999999999999</v>
      </c>
      <c r="R1219" s="8">
        <f t="shared" ref="R1219:R1282" si="195">M1219*0.2+N1219*0.2+O1219*0.35+P1219*0.25</f>
        <v>45.875</v>
      </c>
      <c r="S1219" s="8">
        <f t="shared" ref="S1219:S1282" si="196">M1219*0.15+N1219*0.15+O1219*0.25+P1219*0.45</f>
        <v>56.325000000000003</v>
      </c>
      <c r="T1219" s="8">
        <f t="shared" ref="T1219:T1282" si="197">0.25*SUM(M1219:P1219)</f>
        <v>52.125</v>
      </c>
      <c r="U1219" s="7">
        <f t="shared" ref="U1219:U1282" si="198">SUM(Q1219:S1219)/3</f>
        <v>52.82500000000001</v>
      </c>
      <c r="V1219" s="7">
        <f t="shared" ref="V1219:V1282" si="199">SUM(Q1219:T1219)/4</f>
        <v>52.650000000000006</v>
      </c>
    </row>
    <row r="1220" spans="1:22" ht="13.5" x14ac:dyDescent="0.25">
      <c r="A1220" s="3">
        <f>RSI!A1220</f>
        <v>44089</v>
      </c>
      <c r="B1220" s="2">
        <f>RSI!B1220</f>
        <v>52.656100000000002</v>
      </c>
      <c r="C1220" s="2">
        <f>RSI!I1220</f>
        <v>58.012750632920913</v>
      </c>
      <c r="D1220" s="2">
        <f>MACD!E1220</f>
        <v>-0.43107466074629031</v>
      </c>
      <c r="E1220" s="2">
        <f>MACD!F1220</f>
        <v>0.14801293678354727</v>
      </c>
      <c r="F1220" s="2">
        <f>'Moving Avg'!D1220</f>
        <v>52.656100000000002</v>
      </c>
      <c r="G1220" s="2">
        <f>'Moving Avg'!F1220</f>
        <v>50.96600500000001</v>
      </c>
      <c r="H1220" s="2">
        <f>'Moving Avg'!G1220</f>
        <v>52.050962000000027</v>
      </c>
      <c r="I1220" s="2">
        <f>'Moving Avg'!H1220</f>
        <v>53.906795000000002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  <c r="M1220" s="7">
        <f t="shared" si="190"/>
        <v>25</v>
      </c>
      <c r="N1220" s="7">
        <f t="shared" si="191"/>
        <v>100</v>
      </c>
      <c r="O1220" s="7">
        <f t="shared" si="192"/>
        <v>0</v>
      </c>
      <c r="P1220" s="7">
        <f t="shared" si="193"/>
        <v>83.5</v>
      </c>
      <c r="Q1220" s="8">
        <f t="shared" si="194"/>
        <v>56.274999999999999</v>
      </c>
      <c r="R1220" s="8">
        <f t="shared" si="195"/>
        <v>45.875</v>
      </c>
      <c r="S1220" s="8">
        <f t="shared" si="196"/>
        <v>56.325000000000003</v>
      </c>
      <c r="T1220" s="8">
        <f t="shared" si="197"/>
        <v>52.125</v>
      </c>
      <c r="U1220" s="7">
        <f t="shared" si="198"/>
        <v>52.82500000000001</v>
      </c>
      <c r="V1220" s="7">
        <f t="shared" si="199"/>
        <v>52.650000000000006</v>
      </c>
    </row>
    <row r="1221" spans="1:22" ht="13.5" x14ac:dyDescent="0.25">
      <c r="A1221" s="3">
        <f>RSI!A1221</f>
        <v>44090</v>
      </c>
      <c r="B1221" s="2">
        <f>RSI!B1221</f>
        <v>52.569000000000003</v>
      </c>
      <c r="C1221" s="2">
        <f>RSI!I1221</f>
        <v>57.239529690248638</v>
      </c>
      <c r="D1221" s="2">
        <f>MACD!E1221</f>
        <v>-0.56506781964726116</v>
      </c>
      <c r="E1221" s="2">
        <f>MACD!F1221</f>
        <v>5.3967854973855783E-3</v>
      </c>
      <c r="F1221" s="2">
        <f>'Moving Avg'!D1221</f>
        <v>52.638680000000001</v>
      </c>
      <c r="G1221" s="2">
        <f>'Moving Avg'!F1221</f>
        <v>51.020030000000006</v>
      </c>
      <c r="H1221" s="2">
        <f>'Moving Avg'!G1221</f>
        <v>52.065174000000027</v>
      </c>
      <c r="I1221" s="2">
        <f>'Moving Avg'!H1221</f>
        <v>53.912197500000012</v>
      </c>
      <c r="J1221" s="5" t="str">
        <f>OBV!F1221</f>
        <v>BEARISH</v>
      </c>
      <c r="K1221" s="5" t="str">
        <f>OBV!G1221</f>
        <v>NEUTRAL</v>
      </c>
      <c r="L1221" s="5" t="str">
        <f>OBV!H1221</f>
        <v>CONFIRMED BEARISH</v>
      </c>
      <c r="M1221" s="7">
        <f t="shared" si="190"/>
        <v>25</v>
      </c>
      <c r="N1221" s="7">
        <f t="shared" si="191"/>
        <v>100</v>
      </c>
      <c r="O1221" s="7">
        <f t="shared" si="192"/>
        <v>0</v>
      </c>
      <c r="P1221" s="7">
        <f t="shared" si="193"/>
        <v>16.5</v>
      </c>
      <c r="Q1221" s="8">
        <f t="shared" si="194"/>
        <v>46.225000000000001</v>
      </c>
      <c r="R1221" s="8">
        <f t="shared" si="195"/>
        <v>29.125</v>
      </c>
      <c r="S1221" s="8">
        <f t="shared" si="196"/>
        <v>26.175000000000001</v>
      </c>
      <c r="T1221" s="8">
        <f t="shared" si="197"/>
        <v>35.375</v>
      </c>
      <c r="U1221" s="7">
        <f t="shared" si="198"/>
        <v>33.841666666666661</v>
      </c>
      <c r="V1221" s="7">
        <f t="shared" si="199"/>
        <v>34.224999999999994</v>
      </c>
    </row>
    <row r="1222" spans="1:22" ht="13.5" x14ac:dyDescent="0.25">
      <c r="A1222" s="3">
        <f>RSI!A1222</f>
        <v>44091</v>
      </c>
      <c r="B1222" s="2">
        <f>RSI!B1222</f>
        <v>52.569000000000003</v>
      </c>
      <c r="C1222" s="2">
        <f>RSI!I1222</f>
        <v>57.239529690248645</v>
      </c>
      <c r="D1222" s="2">
        <f>MACD!E1222</f>
        <v>-0.90397108864776499</v>
      </c>
      <c r="E1222" s="2">
        <f>MACD!F1222</f>
        <v>-0.17647678933164454</v>
      </c>
      <c r="F1222" s="2">
        <f>'Moving Avg'!D1222</f>
        <v>52.621260000000007</v>
      </c>
      <c r="G1222" s="2">
        <f>'Moving Avg'!F1222</f>
        <v>51.074055000000008</v>
      </c>
      <c r="H1222" s="2">
        <f>'Moving Avg'!G1222</f>
        <v>52.065174000000034</v>
      </c>
      <c r="I1222" s="2">
        <f>'Moving Avg'!H1222</f>
        <v>53.913684000000003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  <c r="M1222" s="7">
        <f t="shared" si="190"/>
        <v>25</v>
      </c>
      <c r="N1222" s="7">
        <f t="shared" si="191"/>
        <v>100</v>
      </c>
      <c r="O1222" s="7">
        <f t="shared" si="192"/>
        <v>0</v>
      </c>
      <c r="P1222" s="7">
        <f t="shared" si="193"/>
        <v>16.5</v>
      </c>
      <c r="Q1222" s="8">
        <f t="shared" si="194"/>
        <v>46.225000000000001</v>
      </c>
      <c r="R1222" s="8">
        <f t="shared" si="195"/>
        <v>29.125</v>
      </c>
      <c r="S1222" s="8">
        <f t="shared" si="196"/>
        <v>26.175000000000001</v>
      </c>
      <c r="T1222" s="8">
        <f t="shared" si="197"/>
        <v>35.375</v>
      </c>
      <c r="U1222" s="7">
        <f t="shared" si="198"/>
        <v>33.841666666666661</v>
      </c>
      <c r="V1222" s="7">
        <f t="shared" si="199"/>
        <v>34.224999999999994</v>
      </c>
    </row>
    <row r="1223" spans="1:22" ht="13.5" x14ac:dyDescent="0.25">
      <c r="A1223" s="3">
        <f>RSI!A1223</f>
        <v>44092</v>
      </c>
      <c r="B1223" s="2">
        <f>RSI!B1223</f>
        <v>52.569000000000003</v>
      </c>
      <c r="C1223" s="2">
        <f>RSI!I1223</f>
        <v>57.239529690248652</v>
      </c>
      <c r="D1223" s="2">
        <f>MACD!E1223</f>
        <v>-1.3667577399883584</v>
      </c>
      <c r="E1223" s="2">
        <f>MACD!F1223</f>
        <v>-0.41453297946298734</v>
      </c>
      <c r="F1223" s="2">
        <f>'Moving Avg'!D1223</f>
        <v>52.603840000000005</v>
      </c>
      <c r="G1223" s="2">
        <f>'Moving Avg'!F1223</f>
        <v>51.128080000000011</v>
      </c>
      <c r="H1223" s="2">
        <f>'Moving Avg'!G1223</f>
        <v>52.101288000000039</v>
      </c>
      <c r="I1223" s="2">
        <f>'Moving Avg'!H1223</f>
        <v>53.915170499999995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  <c r="M1223" s="7">
        <f t="shared" si="190"/>
        <v>25</v>
      </c>
      <c r="N1223" s="7">
        <f t="shared" si="191"/>
        <v>100</v>
      </c>
      <c r="O1223" s="7">
        <f t="shared" si="192"/>
        <v>0</v>
      </c>
      <c r="P1223" s="7">
        <f t="shared" si="193"/>
        <v>16.5</v>
      </c>
      <c r="Q1223" s="8">
        <f t="shared" si="194"/>
        <v>46.225000000000001</v>
      </c>
      <c r="R1223" s="8">
        <f t="shared" si="195"/>
        <v>29.125</v>
      </c>
      <c r="S1223" s="8">
        <f t="shared" si="196"/>
        <v>26.175000000000001</v>
      </c>
      <c r="T1223" s="8">
        <f t="shared" si="197"/>
        <v>35.375</v>
      </c>
      <c r="U1223" s="7">
        <f t="shared" si="198"/>
        <v>33.841666666666661</v>
      </c>
      <c r="V1223" s="7">
        <f t="shared" si="199"/>
        <v>34.224999999999994</v>
      </c>
    </row>
    <row r="1224" spans="1:22" ht="13.5" x14ac:dyDescent="0.25">
      <c r="A1224" s="3">
        <f>RSI!A1224</f>
        <v>44095</v>
      </c>
      <c r="B1224" s="2">
        <f>RSI!B1224</f>
        <v>52.569000000000003</v>
      </c>
      <c r="C1224" s="2">
        <f>RSI!I1224</f>
        <v>57.239529690248645</v>
      </c>
      <c r="D1224" s="2">
        <f>MACD!E1224</f>
        <v>-1.7632674213522037</v>
      </c>
      <c r="E1224" s="2">
        <f>MACD!F1224</f>
        <v>-0.68427986784083061</v>
      </c>
      <c r="F1224" s="2">
        <f>'Moving Avg'!D1224</f>
        <v>52.586420000000011</v>
      </c>
      <c r="G1224" s="2">
        <f>'Moving Avg'!F1224</f>
        <v>51.182105</v>
      </c>
      <c r="H1224" s="2">
        <f>'Moving Avg'!G1224</f>
        <v>52.106944000000027</v>
      </c>
      <c r="I1224" s="2">
        <f>'Moving Avg'!H1224</f>
        <v>53.916946999999993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  <c r="M1224" s="7">
        <f t="shared" si="190"/>
        <v>25</v>
      </c>
      <c r="N1224" s="7">
        <f t="shared" si="191"/>
        <v>100</v>
      </c>
      <c r="O1224" s="7">
        <f t="shared" si="192"/>
        <v>0</v>
      </c>
      <c r="P1224" s="7">
        <f t="shared" si="193"/>
        <v>16.5</v>
      </c>
      <c r="Q1224" s="8">
        <f t="shared" si="194"/>
        <v>46.225000000000001</v>
      </c>
      <c r="R1224" s="8">
        <f t="shared" si="195"/>
        <v>29.125</v>
      </c>
      <c r="S1224" s="8">
        <f t="shared" si="196"/>
        <v>26.175000000000001</v>
      </c>
      <c r="T1224" s="8">
        <f t="shared" si="197"/>
        <v>35.375</v>
      </c>
      <c r="U1224" s="7">
        <f t="shared" si="198"/>
        <v>33.841666666666661</v>
      </c>
      <c r="V1224" s="7">
        <f t="shared" si="199"/>
        <v>34.224999999999994</v>
      </c>
    </row>
    <row r="1225" spans="1:22" ht="13.5" x14ac:dyDescent="0.25">
      <c r="A1225" s="3">
        <f>RSI!A1225</f>
        <v>44096</v>
      </c>
      <c r="B1225" s="2">
        <f>RSI!B1225</f>
        <v>52.931600000000003</v>
      </c>
      <c r="C1225" s="2">
        <f>RSI!I1225</f>
        <v>60.209218851746961</v>
      </c>
      <c r="D1225" s="2">
        <f>MACD!E1225</f>
        <v>-1.7965913321489211</v>
      </c>
      <c r="E1225" s="2">
        <f>MACD!F1225</f>
        <v>-0.90674216070244873</v>
      </c>
      <c r="F1225" s="2">
        <f>'Moving Avg'!D1225</f>
        <v>52.64152</v>
      </c>
      <c r="G1225" s="2">
        <f>'Moving Avg'!F1225</f>
        <v>51.326054999999997</v>
      </c>
      <c r="H1225" s="2">
        <f>'Moving Avg'!G1225</f>
        <v>52.150310000000026</v>
      </c>
      <c r="I1225" s="2">
        <f>'Moving Avg'!H1225</f>
        <v>53.920536499999983</v>
      </c>
      <c r="J1225" s="5" t="str">
        <f>OBV!F1225</f>
        <v>BULLISH</v>
      </c>
      <c r="K1225" s="5" t="str">
        <f>OBV!G1225</f>
        <v>NEUTRAL</v>
      </c>
      <c r="L1225" s="5" t="str">
        <f>OBV!H1225</f>
        <v>CONFIRMED BULLISH</v>
      </c>
      <c r="M1225" s="7">
        <f t="shared" si="190"/>
        <v>25</v>
      </c>
      <c r="N1225" s="7">
        <f t="shared" si="191"/>
        <v>100</v>
      </c>
      <c r="O1225" s="7">
        <f t="shared" si="192"/>
        <v>0</v>
      </c>
      <c r="P1225" s="7">
        <f t="shared" si="193"/>
        <v>83.5</v>
      </c>
      <c r="Q1225" s="8">
        <f t="shared" si="194"/>
        <v>56.274999999999999</v>
      </c>
      <c r="R1225" s="8">
        <f t="shared" si="195"/>
        <v>45.875</v>
      </c>
      <c r="S1225" s="8">
        <f t="shared" si="196"/>
        <v>56.325000000000003</v>
      </c>
      <c r="T1225" s="8">
        <f t="shared" si="197"/>
        <v>52.125</v>
      </c>
      <c r="U1225" s="7">
        <f t="shared" si="198"/>
        <v>52.82500000000001</v>
      </c>
      <c r="V1225" s="7">
        <f t="shared" si="199"/>
        <v>52.650000000000006</v>
      </c>
    </row>
    <row r="1226" spans="1:22" ht="13.5" x14ac:dyDescent="0.25">
      <c r="A1226" s="3">
        <f>RSI!A1226</f>
        <v>44097</v>
      </c>
      <c r="B1226" s="2">
        <f>RSI!B1226</f>
        <v>52.931600000000003</v>
      </c>
      <c r="C1226" s="2">
        <f>RSI!I1226</f>
        <v>60.209218851746961</v>
      </c>
      <c r="D1226" s="2">
        <f>MACD!E1226</f>
        <v>-1.4830577428056202</v>
      </c>
      <c r="E1226" s="2">
        <f>MACD!F1226</f>
        <v>-1.0220052771230832</v>
      </c>
      <c r="F1226" s="2">
        <f>'Moving Avg'!D1226</f>
        <v>52.714039999999997</v>
      </c>
      <c r="G1226" s="2">
        <f>'Moving Avg'!F1226</f>
        <v>51.470730000000003</v>
      </c>
      <c r="H1226" s="2">
        <f>'Moving Avg'!G1226</f>
        <v>52.193676000000011</v>
      </c>
      <c r="I1226" s="2">
        <f>'Moving Avg'!H1226</f>
        <v>53.92412599999998</v>
      </c>
      <c r="J1226" s="5" t="str">
        <f>OBV!F1226</f>
        <v>BULLISH</v>
      </c>
      <c r="K1226" s="5" t="str">
        <f>OBV!G1226</f>
        <v>NEUTRAL</v>
      </c>
      <c r="L1226" s="5" t="str">
        <f>OBV!H1226</f>
        <v>CONFIRMED BULLISH</v>
      </c>
      <c r="M1226" s="7">
        <f t="shared" si="190"/>
        <v>25</v>
      </c>
      <c r="N1226" s="7">
        <f t="shared" si="191"/>
        <v>100</v>
      </c>
      <c r="O1226" s="7">
        <f t="shared" si="192"/>
        <v>0</v>
      </c>
      <c r="P1226" s="7">
        <f t="shared" si="193"/>
        <v>83.5</v>
      </c>
      <c r="Q1226" s="8">
        <f t="shared" si="194"/>
        <v>56.274999999999999</v>
      </c>
      <c r="R1226" s="8">
        <f t="shared" si="195"/>
        <v>45.875</v>
      </c>
      <c r="S1226" s="8">
        <f t="shared" si="196"/>
        <v>56.325000000000003</v>
      </c>
      <c r="T1226" s="8">
        <f t="shared" si="197"/>
        <v>52.125</v>
      </c>
      <c r="U1226" s="7">
        <f t="shared" si="198"/>
        <v>52.82500000000001</v>
      </c>
      <c r="V1226" s="7">
        <f t="shared" si="199"/>
        <v>52.650000000000006</v>
      </c>
    </row>
    <row r="1227" spans="1:22" ht="13.5" x14ac:dyDescent="0.25">
      <c r="A1227" s="3">
        <f>RSI!A1227</f>
        <v>44098</v>
      </c>
      <c r="B1227" s="2">
        <f>RSI!B1227</f>
        <v>52.576300000000003</v>
      </c>
      <c r="C1227" s="2">
        <f>RSI!I1227</f>
        <v>55.804910554666193</v>
      </c>
      <c r="D1227" s="2">
        <f>MACD!E1227</f>
        <v>-1.1973319079320319</v>
      </c>
      <c r="E1227" s="2">
        <f>MACD!F1227</f>
        <v>-1.0570706032848729</v>
      </c>
      <c r="F1227" s="2">
        <f>'Moving Avg'!D1227</f>
        <v>52.715499999999999</v>
      </c>
      <c r="G1227" s="2">
        <f>'Moving Avg'!F1227</f>
        <v>51.56138</v>
      </c>
      <c r="H1227" s="2">
        <f>'Moving Avg'!G1227</f>
        <v>52.229936000000016</v>
      </c>
      <c r="I1227" s="2">
        <f>'Moving Avg'!H1227</f>
        <v>53.925938999999971</v>
      </c>
      <c r="J1227" s="5" t="str">
        <f>OBV!F1227</f>
        <v>BEARISH</v>
      </c>
      <c r="K1227" s="5" t="str">
        <f>OBV!G1227</f>
        <v>NEUTRAL</v>
      </c>
      <c r="L1227" s="5" t="str">
        <f>OBV!H1227</f>
        <v>BEARISH DIVERGENCE</v>
      </c>
      <c r="M1227" s="7">
        <f t="shared" si="190"/>
        <v>25</v>
      </c>
      <c r="N1227" s="7">
        <f t="shared" si="191"/>
        <v>100</v>
      </c>
      <c r="O1227" s="7">
        <f t="shared" si="192"/>
        <v>0</v>
      </c>
      <c r="P1227" s="7">
        <f t="shared" si="193"/>
        <v>16.5</v>
      </c>
      <c r="Q1227" s="8">
        <f t="shared" si="194"/>
        <v>46.225000000000001</v>
      </c>
      <c r="R1227" s="8">
        <f t="shared" si="195"/>
        <v>29.125</v>
      </c>
      <c r="S1227" s="8">
        <f t="shared" si="196"/>
        <v>26.175000000000001</v>
      </c>
      <c r="T1227" s="8">
        <f t="shared" si="197"/>
        <v>35.375</v>
      </c>
      <c r="U1227" s="7">
        <f t="shared" si="198"/>
        <v>33.841666666666661</v>
      </c>
      <c r="V1227" s="7">
        <f t="shared" si="199"/>
        <v>34.224999999999994</v>
      </c>
    </row>
    <row r="1228" spans="1:22" ht="13.5" x14ac:dyDescent="0.25">
      <c r="A1228" s="3">
        <f>RSI!A1228</f>
        <v>44099</v>
      </c>
      <c r="B1228" s="2">
        <f>RSI!B1228</f>
        <v>52.938899999999997</v>
      </c>
      <c r="C1228" s="2">
        <f>RSI!I1228</f>
        <v>59.09360273824749</v>
      </c>
      <c r="D1228" s="2">
        <f>MACD!E1228</f>
        <v>-0.98577768507743002</v>
      </c>
      <c r="E1228" s="2">
        <f>MACD!F1228</f>
        <v>-1.0428120196433843</v>
      </c>
      <c r="F1228" s="2">
        <f>'Moving Avg'!D1228</f>
        <v>52.789480000000005</v>
      </c>
      <c r="G1228" s="2">
        <f>'Moving Avg'!F1228</f>
        <v>51.670159999999996</v>
      </c>
      <c r="H1228" s="2">
        <f>'Moving Avg'!G1228</f>
        <v>52.273448000000009</v>
      </c>
      <c r="I1228" s="2">
        <f>'Moving Avg'!H1228</f>
        <v>53.929564999999968</v>
      </c>
      <c r="J1228" s="5" t="str">
        <f>OBV!F1228</f>
        <v>BEARISH</v>
      </c>
      <c r="K1228" s="5" t="str">
        <f>OBV!G1228</f>
        <v>NEUTRAL</v>
      </c>
      <c r="L1228" s="5" t="str">
        <f>OBV!H1228</f>
        <v>BEARISH DIVERGENCE</v>
      </c>
      <c r="M1228" s="7">
        <f t="shared" si="190"/>
        <v>25</v>
      </c>
      <c r="N1228" s="7">
        <f t="shared" si="191"/>
        <v>0</v>
      </c>
      <c r="O1228" s="7">
        <f t="shared" si="192"/>
        <v>0</v>
      </c>
      <c r="P1228" s="7">
        <f t="shared" si="193"/>
        <v>16.5</v>
      </c>
      <c r="Q1228" s="8">
        <f t="shared" si="194"/>
        <v>11.225</v>
      </c>
      <c r="R1228" s="8">
        <f t="shared" si="195"/>
        <v>9.125</v>
      </c>
      <c r="S1228" s="8">
        <f t="shared" si="196"/>
        <v>11.175000000000001</v>
      </c>
      <c r="T1228" s="8">
        <f t="shared" si="197"/>
        <v>10.375</v>
      </c>
      <c r="U1228" s="7">
        <f t="shared" si="198"/>
        <v>10.508333333333335</v>
      </c>
      <c r="V1228" s="7">
        <f t="shared" si="199"/>
        <v>10.475000000000001</v>
      </c>
    </row>
    <row r="1229" spans="1:22" ht="13.5" x14ac:dyDescent="0.25">
      <c r="A1229" s="3">
        <f>RSI!A1229</f>
        <v>44102</v>
      </c>
      <c r="B1229" s="2">
        <f>RSI!B1229</f>
        <v>52.938899999999997</v>
      </c>
      <c r="C1229" s="2">
        <f>RSI!I1229</f>
        <v>59.09360273824749</v>
      </c>
      <c r="D1229" s="2">
        <f>MACD!E1229</f>
        <v>-0.81201893286852567</v>
      </c>
      <c r="E1229" s="2">
        <f>MACD!F1229</f>
        <v>-0.99665340228841259</v>
      </c>
      <c r="F1229" s="2">
        <f>'Moving Avg'!D1229</f>
        <v>52.863459999999996</v>
      </c>
      <c r="G1229" s="2">
        <f>'Moving Avg'!F1229</f>
        <v>51.778939999999992</v>
      </c>
      <c r="H1229" s="2">
        <f>'Moving Avg'!G1229</f>
        <v>52.287952000000004</v>
      </c>
      <c r="I1229" s="2">
        <f>'Moving Avg'!H1229</f>
        <v>53.933190999999958</v>
      </c>
      <c r="J1229" s="5" t="str">
        <f>OBV!F1229</f>
        <v>BEARISH</v>
      </c>
      <c r="K1229" s="5" t="str">
        <f>OBV!G1229</f>
        <v>NEUTRAL</v>
      </c>
      <c r="L1229" s="5" t="str">
        <f>OBV!H1229</f>
        <v>BEARISH DIVERGENCE</v>
      </c>
      <c r="M1229" s="7">
        <f t="shared" si="190"/>
        <v>25</v>
      </c>
      <c r="N1229" s="7">
        <f t="shared" si="191"/>
        <v>0</v>
      </c>
      <c r="O1229" s="7">
        <f t="shared" si="192"/>
        <v>0</v>
      </c>
      <c r="P1229" s="7">
        <f t="shared" si="193"/>
        <v>16.5</v>
      </c>
      <c r="Q1229" s="8">
        <f t="shared" si="194"/>
        <v>11.225</v>
      </c>
      <c r="R1229" s="8">
        <f t="shared" si="195"/>
        <v>9.125</v>
      </c>
      <c r="S1229" s="8">
        <f t="shared" si="196"/>
        <v>11.175000000000001</v>
      </c>
      <c r="T1229" s="8">
        <f t="shared" si="197"/>
        <v>10.375</v>
      </c>
      <c r="U1229" s="7">
        <f t="shared" si="198"/>
        <v>10.508333333333335</v>
      </c>
      <c r="V1229" s="7">
        <f t="shared" si="199"/>
        <v>10.475000000000001</v>
      </c>
    </row>
    <row r="1230" spans="1:22" ht="13.5" x14ac:dyDescent="0.25">
      <c r="A1230" s="3">
        <f>RSI!A1230</f>
        <v>44103</v>
      </c>
      <c r="B1230" s="2">
        <f>RSI!B1230</f>
        <v>52.938899999999997</v>
      </c>
      <c r="C1230" s="2">
        <f>RSI!I1230</f>
        <v>59.09360273824749</v>
      </c>
      <c r="D1230" s="2">
        <f>MACD!E1230</f>
        <v>-0.6698521733559275</v>
      </c>
      <c r="E1230" s="2">
        <f>MACD!F1230</f>
        <v>-0.93129315650191569</v>
      </c>
      <c r="F1230" s="2">
        <f>'Moving Avg'!D1230</f>
        <v>52.864919999999998</v>
      </c>
      <c r="G1230" s="2">
        <f>'Moving Avg'!F1230</f>
        <v>51.887719999999987</v>
      </c>
      <c r="H1230" s="2">
        <f>'Moving Avg'!G1230</f>
        <v>52.271127999999997</v>
      </c>
      <c r="I1230" s="2">
        <f>'Moving Avg'!H1230</f>
        <v>53.936816999999955</v>
      </c>
      <c r="J1230" s="5" t="str">
        <f>OBV!F1230</f>
        <v>BEARISH</v>
      </c>
      <c r="K1230" s="5" t="str">
        <f>OBV!G1230</f>
        <v>NEUTRAL</v>
      </c>
      <c r="L1230" s="5" t="str">
        <f>OBV!H1230</f>
        <v>BEARISH DIVERGENCE</v>
      </c>
      <c r="M1230" s="7">
        <f t="shared" si="190"/>
        <v>25</v>
      </c>
      <c r="N1230" s="7">
        <f t="shared" si="191"/>
        <v>0</v>
      </c>
      <c r="O1230" s="7">
        <f t="shared" si="192"/>
        <v>0</v>
      </c>
      <c r="P1230" s="7">
        <f t="shared" si="193"/>
        <v>16.5</v>
      </c>
      <c r="Q1230" s="8">
        <f t="shared" si="194"/>
        <v>11.225</v>
      </c>
      <c r="R1230" s="8">
        <f t="shared" si="195"/>
        <v>9.125</v>
      </c>
      <c r="S1230" s="8">
        <f t="shared" si="196"/>
        <v>11.175000000000001</v>
      </c>
      <c r="T1230" s="8">
        <f t="shared" si="197"/>
        <v>10.375</v>
      </c>
      <c r="U1230" s="7">
        <f t="shared" si="198"/>
        <v>10.508333333333335</v>
      </c>
      <c r="V1230" s="7">
        <f t="shared" si="199"/>
        <v>10.475000000000001</v>
      </c>
    </row>
    <row r="1231" spans="1:22" ht="13.5" x14ac:dyDescent="0.25">
      <c r="A1231" s="3">
        <f>RSI!A1231</f>
        <v>44104</v>
      </c>
      <c r="B1231" s="2">
        <f>RSI!B1231</f>
        <v>52.576300000000003</v>
      </c>
      <c r="C1231" s="2">
        <f>RSI!I1231</f>
        <v>54.06847210394254</v>
      </c>
      <c r="D1231" s="2">
        <f>MACD!E1231</f>
        <v>-0.54059784982489845</v>
      </c>
      <c r="E1231" s="2">
        <f>MACD!F1231</f>
        <v>-0.85315409516651231</v>
      </c>
      <c r="F1231" s="2">
        <f>'Moving Avg'!D1231</f>
        <v>52.793859999999995</v>
      </c>
      <c r="G1231" s="2">
        <f>'Moving Avg'!F1231</f>
        <v>51.978369999999998</v>
      </c>
      <c r="H1231" s="2">
        <f>'Moving Avg'!G1231</f>
        <v>52.220654000000003</v>
      </c>
      <c r="I1231" s="2">
        <f>'Moving Avg'!H1231</f>
        <v>53.938629999999961</v>
      </c>
      <c r="J1231" s="5" t="str">
        <f>OBV!F1231</f>
        <v>BEARISH</v>
      </c>
      <c r="K1231" s="5" t="str">
        <f>OBV!G1231</f>
        <v>STRONG</v>
      </c>
      <c r="L1231" s="5" t="str">
        <f>OBV!H1231</f>
        <v>CONFIRMED BEARISH</v>
      </c>
      <c r="M1231" s="7">
        <f t="shared" si="190"/>
        <v>25</v>
      </c>
      <c r="N1231" s="7">
        <f t="shared" si="191"/>
        <v>0</v>
      </c>
      <c r="O1231" s="7">
        <f t="shared" si="192"/>
        <v>0</v>
      </c>
      <c r="P1231" s="7">
        <f t="shared" si="193"/>
        <v>33</v>
      </c>
      <c r="Q1231" s="8">
        <f t="shared" si="194"/>
        <v>13.7</v>
      </c>
      <c r="R1231" s="8">
        <f t="shared" si="195"/>
        <v>13.25</v>
      </c>
      <c r="S1231" s="8">
        <f t="shared" si="196"/>
        <v>18.600000000000001</v>
      </c>
      <c r="T1231" s="8">
        <f t="shared" si="197"/>
        <v>14.5</v>
      </c>
      <c r="U1231" s="7">
        <f t="shared" si="198"/>
        <v>15.183333333333332</v>
      </c>
      <c r="V1231" s="7">
        <f t="shared" si="199"/>
        <v>15.012499999999999</v>
      </c>
    </row>
    <row r="1232" spans="1:22" ht="13.5" x14ac:dyDescent="0.25">
      <c r="A1232" s="3">
        <f>RSI!A1232</f>
        <v>44105</v>
      </c>
      <c r="B1232" s="2">
        <f>RSI!B1232</f>
        <v>52.576300000000003</v>
      </c>
      <c r="C1232" s="2">
        <f>RSI!I1232</f>
        <v>54.06847210394254</v>
      </c>
      <c r="D1232" s="2">
        <f>MACD!E1232</f>
        <v>-0.43325274905472355</v>
      </c>
      <c r="E1232" s="2">
        <f>MACD!F1232</f>
        <v>-0.76917382594415451</v>
      </c>
      <c r="F1232" s="2">
        <f>'Moving Avg'!D1232</f>
        <v>52.793859999999995</v>
      </c>
      <c r="G1232" s="2">
        <f>'Moving Avg'!F1232</f>
        <v>52.140450000000001</v>
      </c>
      <c r="H1232" s="2">
        <f>'Moving Avg'!G1232</f>
        <v>52.170180000000009</v>
      </c>
      <c r="I1232" s="2">
        <f>'Moving Avg'!H1232</f>
        <v>53.940442999999959</v>
      </c>
      <c r="J1232" s="5" t="str">
        <f>OBV!F1232</f>
        <v>BEARISH</v>
      </c>
      <c r="K1232" s="5" t="str">
        <f>OBV!G1232</f>
        <v>NEUTRAL</v>
      </c>
      <c r="L1232" s="5" t="str">
        <f>OBV!H1232</f>
        <v>NEUTRAL</v>
      </c>
      <c r="M1232" s="7">
        <f t="shared" si="190"/>
        <v>25</v>
      </c>
      <c r="N1232" s="7">
        <f t="shared" si="191"/>
        <v>0</v>
      </c>
      <c r="O1232" s="7">
        <f t="shared" si="192"/>
        <v>0</v>
      </c>
      <c r="P1232" s="7">
        <f t="shared" si="193"/>
        <v>16.5</v>
      </c>
      <c r="Q1232" s="8">
        <f t="shared" si="194"/>
        <v>11.225</v>
      </c>
      <c r="R1232" s="8">
        <f t="shared" si="195"/>
        <v>9.125</v>
      </c>
      <c r="S1232" s="8">
        <f t="shared" si="196"/>
        <v>11.175000000000001</v>
      </c>
      <c r="T1232" s="8">
        <f t="shared" si="197"/>
        <v>10.375</v>
      </c>
      <c r="U1232" s="7">
        <f t="shared" si="198"/>
        <v>10.508333333333335</v>
      </c>
      <c r="V1232" s="7">
        <f t="shared" si="199"/>
        <v>10.475000000000001</v>
      </c>
    </row>
    <row r="1233" spans="1:22" ht="13.5" x14ac:dyDescent="0.25">
      <c r="A1233" s="3">
        <f>RSI!A1233</f>
        <v>44106</v>
      </c>
      <c r="B1233" s="2">
        <f>RSI!B1233</f>
        <v>52.576300000000003</v>
      </c>
      <c r="C1233" s="2">
        <f>RSI!I1233</f>
        <v>54.06847210394254</v>
      </c>
      <c r="D1233" s="2">
        <f>MACD!E1233</f>
        <v>-0.344296299744137</v>
      </c>
      <c r="E1233" s="2">
        <f>MACD!F1233</f>
        <v>-0.68419832070415099</v>
      </c>
      <c r="F1233" s="2">
        <f>'Moving Avg'!D1233</f>
        <v>52.721339999999998</v>
      </c>
      <c r="G1233" s="2">
        <f>'Moving Avg'!F1233</f>
        <v>52.358009999999993</v>
      </c>
      <c r="H1233" s="2">
        <f>'Moving Avg'!G1233</f>
        <v>52.119706000000015</v>
      </c>
      <c r="I1233" s="2">
        <f>'Moving Avg'!H1233</f>
        <v>53.942255999999958</v>
      </c>
      <c r="J1233" s="5" t="str">
        <f>OBV!F1233</f>
        <v>BEARISH</v>
      </c>
      <c r="K1233" s="5" t="str">
        <f>OBV!G1233</f>
        <v>STRONG</v>
      </c>
      <c r="L1233" s="5" t="str">
        <f>OBV!H1233</f>
        <v>CONFIRMED BEARISH</v>
      </c>
      <c r="M1233" s="7">
        <f t="shared" si="190"/>
        <v>25</v>
      </c>
      <c r="N1233" s="7">
        <f t="shared" si="191"/>
        <v>0</v>
      </c>
      <c r="O1233" s="7">
        <f t="shared" si="192"/>
        <v>0</v>
      </c>
      <c r="P1233" s="7">
        <f t="shared" si="193"/>
        <v>33</v>
      </c>
      <c r="Q1233" s="8">
        <f t="shared" si="194"/>
        <v>13.7</v>
      </c>
      <c r="R1233" s="8">
        <f t="shared" si="195"/>
        <v>13.25</v>
      </c>
      <c r="S1233" s="8">
        <f t="shared" si="196"/>
        <v>18.600000000000001</v>
      </c>
      <c r="T1233" s="8">
        <f t="shared" si="197"/>
        <v>14.5</v>
      </c>
      <c r="U1233" s="7">
        <f t="shared" si="198"/>
        <v>15.183333333333332</v>
      </c>
      <c r="V1233" s="7">
        <f t="shared" si="199"/>
        <v>15.012499999999999</v>
      </c>
    </row>
    <row r="1234" spans="1:22" ht="13.5" x14ac:dyDescent="0.25">
      <c r="A1234" s="3">
        <f>RSI!A1234</f>
        <v>44109</v>
      </c>
      <c r="B1234" s="2">
        <f>RSI!B1234</f>
        <v>52.576300000000003</v>
      </c>
      <c r="C1234" s="2">
        <f>RSI!I1234</f>
        <v>54.06847210394254</v>
      </c>
      <c r="D1234" s="2">
        <f>MACD!E1234</f>
        <v>-0.27076066225300366</v>
      </c>
      <c r="E1234" s="2">
        <f>MACD!F1234</f>
        <v>-0.60151078901392152</v>
      </c>
      <c r="F1234" s="2">
        <f>'Moving Avg'!D1234</f>
        <v>52.648820000000001</v>
      </c>
      <c r="G1234" s="2">
        <f>'Moving Avg'!F1234</f>
        <v>52.575569999999992</v>
      </c>
      <c r="H1234" s="2">
        <f>'Moving Avg'!G1234</f>
        <v>52.076340000000016</v>
      </c>
      <c r="I1234" s="2">
        <f>'Moving Avg'!H1234</f>
        <v>53.944068999999963</v>
      </c>
      <c r="J1234" s="5" t="str">
        <f>OBV!F1234</f>
        <v>BEARISH</v>
      </c>
      <c r="K1234" s="5" t="str">
        <f>OBV!G1234</f>
        <v>STRONG</v>
      </c>
      <c r="L1234" s="5" t="str">
        <f>OBV!H1234</f>
        <v>CONFIRMED BEARISH</v>
      </c>
      <c r="M1234" s="7">
        <f t="shared" si="190"/>
        <v>25</v>
      </c>
      <c r="N1234" s="7">
        <f t="shared" si="191"/>
        <v>0</v>
      </c>
      <c r="O1234" s="7">
        <f t="shared" si="192"/>
        <v>0</v>
      </c>
      <c r="P1234" s="7">
        <f t="shared" si="193"/>
        <v>33</v>
      </c>
      <c r="Q1234" s="8">
        <f t="shared" si="194"/>
        <v>13.7</v>
      </c>
      <c r="R1234" s="8">
        <f t="shared" si="195"/>
        <v>13.25</v>
      </c>
      <c r="S1234" s="8">
        <f t="shared" si="196"/>
        <v>18.600000000000001</v>
      </c>
      <c r="T1234" s="8">
        <f t="shared" si="197"/>
        <v>14.5</v>
      </c>
      <c r="U1234" s="7">
        <f t="shared" si="198"/>
        <v>15.183333333333332</v>
      </c>
      <c r="V1234" s="7">
        <f t="shared" si="199"/>
        <v>15.012499999999999</v>
      </c>
    </row>
    <row r="1235" spans="1:22" ht="13.5" x14ac:dyDescent="0.25">
      <c r="A1235" s="3">
        <f>RSI!A1235</f>
        <v>44110</v>
      </c>
      <c r="B1235" s="2">
        <f>RSI!B1235</f>
        <v>52.938899999999997</v>
      </c>
      <c r="C1235" s="2">
        <f>RSI!I1235</f>
        <v>58.782842094028403</v>
      </c>
      <c r="D1235" s="2">
        <f>MACD!E1235</f>
        <v>-0.18121951422146054</v>
      </c>
      <c r="E1235" s="2">
        <f>MACD!F1235</f>
        <v>-0.51745253405542935</v>
      </c>
      <c r="F1235" s="2">
        <f>'Moving Avg'!D1235</f>
        <v>52.648820000000001</v>
      </c>
      <c r="G1235" s="2">
        <f>'Moving Avg'!F1235</f>
        <v>52.702840000000002</v>
      </c>
      <c r="H1235" s="2">
        <f>'Moving Avg'!G1235</f>
        <v>52.040226000000018</v>
      </c>
      <c r="I1235" s="2">
        <f>'Moving Avg'!H1235</f>
        <v>53.951320999999965</v>
      </c>
      <c r="J1235" s="5" t="str">
        <f>OBV!F1235</f>
        <v>BEARISH</v>
      </c>
      <c r="K1235" s="5" t="str">
        <f>OBV!G1235</f>
        <v>NEUTRAL</v>
      </c>
      <c r="L1235" s="5" t="str">
        <f>OBV!H1235</f>
        <v>NEUTRAL</v>
      </c>
      <c r="M1235" s="7">
        <f t="shared" si="190"/>
        <v>25</v>
      </c>
      <c r="N1235" s="7">
        <f t="shared" si="191"/>
        <v>0</v>
      </c>
      <c r="O1235" s="7">
        <f t="shared" si="192"/>
        <v>0</v>
      </c>
      <c r="P1235" s="7">
        <f t="shared" si="193"/>
        <v>16.5</v>
      </c>
      <c r="Q1235" s="8">
        <f t="shared" si="194"/>
        <v>11.225</v>
      </c>
      <c r="R1235" s="8">
        <f t="shared" si="195"/>
        <v>9.125</v>
      </c>
      <c r="S1235" s="8">
        <f t="shared" si="196"/>
        <v>11.175000000000001</v>
      </c>
      <c r="T1235" s="8">
        <f t="shared" si="197"/>
        <v>10.375</v>
      </c>
      <c r="U1235" s="7">
        <f t="shared" si="198"/>
        <v>10.508333333333335</v>
      </c>
      <c r="V1235" s="7">
        <f t="shared" si="199"/>
        <v>10.475000000000001</v>
      </c>
    </row>
    <row r="1236" spans="1:22" ht="13.5" x14ac:dyDescent="0.25">
      <c r="A1236" s="3">
        <f>RSI!A1236</f>
        <v>44111</v>
      </c>
      <c r="B1236" s="2">
        <f>RSI!B1236</f>
        <v>52.938899999999997</v>
      </c>
      <c r="C1236" s="2">
        <f>RSI!I1236</f>
        <v>58.782842094028396</v>
      </c>
      <c r="D1236" s="2">
        <f>MACD!E1236</f>
        <v>-0.10908420434806487</v>
      </c>
      <c r="E1236" s="2">
        <f>MACD!F1236</f>
        <v>-0.4357788681139565</v>
      </c>
      <c r="F1236" s="2">
        <f>'Moving Avg'!D1236</f>
        <v>52.721339999999998</v>
      </c>
      <c r="G1236" s="2">
        <f>'Moving Avg'!F1236</f>
        <v>52.716979999999992</v>
      </c>
      <c r="H1236" s="2">
        <f>'Moving Avg'!G1236</f>
        <v>52.025868000000031</v>
      </c>
      <c r="I1236" s="2">
        <f>'Moving Avg'!H1236</f>
        <v>53.958572999999951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  <c r="M1236" s="7">
        <f t="shared" si="190"/>
        <v>25</v>
      </c>
      <c r="N1236" s="7">
        <f t="shared" si="191"/>
        <v>0</v>
      </c>
      <c r="O1236" s="7">
        <f t="shared" si="192"/>
        <v>0</v>
      </c>
      <c r="P1236" s="7">
        <f t="shared" si="193"/>
        <v>83.5</v>
      </c>
      <c r="Q1236" s="8">
        <f t="shared" si="194"/>
        <v>21.274999999999999</v>
      </c>
      <c r="R1236" s="8">
        <f t="shared" si="195"/>
        <v>25.875</v>
      </c>
      <c r="S1236" s="8">
        <f t="shared" si="196"/>
        <v>41.325000000000003</v>
      </c>
      <c r="T1236" s="8">
        <f t="shared" si="197"/>
        <v>27.125</v>
      </c>
      <c r="U1236" s="7">
        <f t="shared" si="198"/>
        <v>29.491666666666664</v>
      </c>
      <c r="V1236" s="7">
        <f t="shared" si="199"/>
        <v>28.9</v>
      </c>
    </row>
    <row r="1237" spans="1:22" ht="13.5" x14ac:dyDescent="0.25">
      <c r="A1237" s="3">
        <f>RSI!A1237</f>
        <v>44112</v>
      </c>
      <c r="B1237" s="2">
        <f>RSI!B1237</f>
        <v>52.938899999999997</v>
      </c>
      <c r="C1237" s="2">
        <f>RSI!I1237</f>
        <v>58.782842094028396</v>
      </c>
      <c r="D1237" s="2">
        <f>MACD!E1237</f>
        <v>-0.10606954043759487</v>
      </c>
      <c r="E1237" s="2">
        <f>MACD!F1237</f>
        <v>-0.36983700257868424</v>
      </c>
      <c r="F1237" s="2">
        <f>'Moving Avg'!D1237</f>
        <v>52.793859999999995</v>
      </c>
      <c r="G1237" s="2">
        <f>'Moving Avg'!F1237</f>
        <v>52.731119999999997</v>
      </c>
      <c r="H1237" s="2">
        <f>'Moving Avg'!G1237</f>
        <v>52.011510000000023</v>
      </c>
      <c r="I1237" s="2">
        <f>'Moving Avg'!H1237</f>
        <v>53.965824999999938</v>
      </c>
      <c r="J1237" s="5" t="str">
        <f>OBV!F1237</f>
        <v>BULLISH</v>
      </c>
      <c r="K1237" s="5" t="str">
        <f>OBV!G1237</f>
        <v>NEUTRAL</v>
      </c>
      <c r="L1237" s="5" t="str">
        <f>OBV!H1237</f>
        <v>CONFIRMED BULLISH</v>
      </c>
      <c r="M1237" s="7">
        <f t="shared" si="190"/>
        <v>25</v>
      </c>
      <c r="N1237" s="7">
        <f t="shared" si="191"/>
        <v>0</v>
      </c>
      <c r="O1237" s="7">
        <f t="shared" si="192"/>
        <v>0</v>
      </c>
      <c r="P1237" s="7">
        <f t="shared" si="193"/>
        <v>83.5</v>
      </c>
      <c r="Q1237" s="8">
        <f t="shared" si="194"/>
        <v>21.274999999999999</v>
      </c>
      <c r="R1237" s="8">
        <f t="shared" si="195"/>
        <v>25.875</v>
      </c>
      <c r="S1237" s="8">
        <f t="shared" si="196"/>
        <v>41.325000000000003</v>
      </c>
      <c r="T1237" s="8">
        <f t="shared" si="197"/>
        <v>27.125</v>
      </c>
      <c r="U1237" s="7">
        <f t="shared" si="198"/>
        <v>29.491666666666664</v>
      </c>
      <c r="V1237" s="7">
        <f t="shared" si="199"/>
        <v>28.9</v>
      </c>
    </row>
    <row r="1238" spans="1:22" ht="13.5" x14ac:dyDescent="0.25">
      <c r="A1238" s="3">
        <f>RSI!A1238</f>
        <v>44113</v>
      </c>
      <c r="B1238" s="2">
        <f>RSI!B1238</f>
        <v>52.938899999999997</v>
      </c>
      <c r="C1238" s="2">
        <f>RSI!I1238</f>
        <v>58.782842094028396</v>
      </c>
      <c r="D1238" s="2">
        <f>MACD!E1238</f>
        <v>-5.0846432924402052E-2</v>
      </c>
      <c r="E1238" s="2">
        <f>MACD!F1238</f>
        <v>-0.3060388886478278</v>
      </c>
      <c r="F1238" s="2">
        <f>'Moving Avg'!D1238</f>
        <v>52.866379999999992</v>
      </c>
      <c r="G1238" s="2">
        <f>'Moving Avg'!F1238</f>
        <v>52.745259999999995</v>
      </c>
      <c r="H1238" s="2">
        <f>'Moving Avg'!G1238</f>
        <v>52.029204000000021</v>
      </c>
      <c r="I1238" s="2">
        <f>'Moving Avg'!H1238</f>
        <v>53.97307699999994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  <c r="M1238" s="7">
        <f t="shared" si="190"/>
        <v>25</v>
      </c>
      <c r="N1238" s="7">
        <f t="shared" si="191"/>
        <v>0</v>
      </c>
      <c r="O1238" s="7">
        <f t="shared" si="192"/>
        <v>0</v>
      </c>
      <c r="P1238" s="7">
        <f t="shared" si="193"/>
        <v>83.5</v>
      </c>
      <c r="Q1238" s="8">
        <f t="shared" si="194"/>
        <v>21.274999999999999</v>
      </c>
      <c r="R1238" s="8">
        <f t="shared" si="195"/>
        <v>25.875</v>
      </c>
      <c r="S1238" s="8">
        <f t="shared" si="196"/>
        <v>41.325000000000003</v>
      </c>
      <c r="T1238" s="8">
        <f t="shared" si="197"/>
        <v>27.125</v>
      </c>
      <c r="U1238" s="7">
        <f t="shared" si="198"/>
        <v>29.491666666666664</v>
      </c>
      <c r="V1238" s="7">
        <f t="shared" si="199"/>
        <v>28.9</v>
      </c>
    </row>
    <row r="1239" spans="1:22" ht="13.5" x14ac:dyDescent="0.25">
      <c r="A1239" s="3">
        <f>RSI!A1239</f>
        <v>44116</v>
      </c>
      <c r="B1239" s="2">
        <f>RSI!B1239</f>
        <v>52.938899999999997</v>
      </c>
      <c r="C1239" s="2">
        <f>RSI!I1239</f>
        <v>58.782842094028396</v>
      </c>
      <c r="D1239" s="2">
        <f>MACD!E1239</f>
        <v>-7.0010189704845516E-3</v>
      </c>
      <c r="E1239" s="2">
        <f>MACD!F1239</f>
        <v>-0.24623131471235918</v>
      </c>
      <c r="F1239" s="2">
        <f>'Moving Avg'!D1239</f>
        <v>52.938900000000004</v>
      </c>
      <c r="G1239" s="2">
        <f>'Moving Avg'!F1239</f>
        <v>52.759399999999992</v>
      </c>
      <c r="H1239" s="2">
        <f>'Moving Avg'!G1239</f>
        <v>52.04689800000002</v>
      </c>
      <c r="I1239" s="2">
        <f>'Moving Avg'!H1239</f>
        <v>53.980328999999919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  <c r="M1239" s="7">
        <f t="shared" si="190"/>
        <v>25</v>
      </c>
      <c r="N1239" s="7">
        <f t="shared" si="191"/>
        <v>0</v>
      </c>
      <c r="O1239" s="7">
        <f t="shared" si="192"/>
        <v>0</v>
      </c>
      <c r="P1239" s="7">
        <f t="shared" si="193"/>
        <v>83.5</v>
      </c>
      <c r="Q1239" s="8">
        <f t="shared" si="194"/>
        <v>21.274999999999999</v>
      </c>
      <c r="R1239" s="8">
        <f t="shared" si="195"/>
        <v>25.875</v>
      </c>
      <c r="S1239" s="8">
        <f t="shared" si="196"/>
        <v>41.325000000000003</v>
      </c>
      <c r="T1239" s="8">
        <f t="shared" si="197"/>
        <v>27.125</v>
      </c>
      <c r="U1239" s="7">
        <f t="shared" si="198"/>
        <v>29.491666666666664</v>
      </c>
      <c r="V1239" s="7">
        <f t="shared" si="199"/>
        <v>28.9</v>
      </c>
    </row>
    <row r="1240" spans="1:22" ht="13.5" x14ac:dyDescent="0.25">
      <c r="A1240" s="3">
        <f>RSI!A1240</f>
        <v>44117</v>
      </c>
      <c r="B1240" s="2">
        <f>RSI!B1240</f>
        <v>52.938899999999997</v>
      </c>
      <c r="C1240" s="2">
        <f>RSI!I1240</f>
        <v>58.782842094028396</v>
      </c>
      <c r="D1240" s="2">
        <f>MACD!E1240</f>
        <v>2.7430584770854693E-2</v>
      </c>
      <c r="E1240" s="2">
        <f>MACD!F1240</f>
        <v>-0.19149893481571639</v>
      </c>
      <c r="F1240" s="2">
        <f>'Moving Avg'!D1240</f>
        <v>52.938900000000004</v>
      </c>
      <c r="G1240" s="2">
        <f>'Moving Avg'!F1240</f>
        <v>52.77353999999999</v>
      </c>
      <c r="H1240" s="2">
        <f>'Moving Avg'!G1240</f>
        <v>52.064592000000019</v>
      </c>
      <c r="I1240" s="2">
        <f>'Moving Avg'!H1240</f>
        <v>53.991206999999925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  <c r="M1240" s="7">
        <f t="shared" si="190"/>
        <v>25</v>
      </c>
      <c r="N1240" s="7">
        <f t="shared" si="191"/>
        <v>0</v>
      </c>
      <c r="O1240" s="7">
        <f t="shared" si="192"/>
        <v>0</v>
      </c>
      <c r="P1240" s="7">
        <f t="shared" si="193"/>
        <v>33</v>
      </c>
      <c r="Q1240" s="8">
        <f t="shared" si="194"/>
        <v>13.7</v>
      </c>
      <c r="R1240" s="8">
        <f t="shared" si="195"/>
        <v>13.25</v>
      </c>
      <c r="S1240" s="8">
        <f t="shared" si="196"/>
        <v>18.600000000000001</v>
      </c>
      <c r="T1240" s="8">
        <f t="shared" si="197"/>
        <v>14.5</v>
      </c>
      <c r="U1240" s="7">
        <f t="shared" si="198"/>
        <v>15.183333333333332</v>
      </c>
      <c r="V1240" s="7">
        <f t="shared" si="199"/>
        <v>15.012499999999999</v>
      </c>
    </row>
    <row r="1241" spans="1:22" ht="13.5" x14ac:dyDescent="0.25">
      <c r="A1241" s="3">
        <f>RSI!A1241</f>
        <v>44118</v>
      </c>
      <c r="B1241" s="2">
        <f>RSI!B1241</f>
        <v>52.938899999999997</v>
      </c>
      <c r="C1241" s="2">
        <f>RSI!I1241</f>
        <v>58.782842094028396</v>
      </c>
      <c r="D1241" s="2">
        <f>MACD!E1241</f>
        <v>-1.6903021528307249E-3</v>
      </c>
      <c r="E1241" s="2">
        <f>MACD!F1241</f>
        <v>-0.15353720828313927</v>
      </c>
      <c r="F1241" s="2">
        <f>'Moving Avg'!D1241</f>
        <v>52.938900000000004</v>
      </c>
      <c r="G1241" s="2">
        <f>'Moving Avg'!F1241</f>
        <v>52.792034999999998</v>
      </c>
      <c r="H1241" s="2">
        <f>'Moving Avg'!G1241</f>
        <v>52.082286000000011</v>
      </c>
      <c r="I1241" s="2">
        <f>'Moving Avg'!H1241</f>
        <v>54.002084999999909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  <c r="M1241" s="7">
        <f t="shared" si="190"/>
        <v>25</v>
      </c>
      <c r="N1241" s="7">
        <f t="shared" si="191"/>
        <v>0</v>
      </c>
      <c r="O1241" s="7">
        <f t="shared" si="192"/>
        <v>0</v>
      </c>
      <c r="P1241" s="7">
        <f t="shared" si="193"/>
        <v>33</v>
      </c>
      <c r="Q1241" s="8">
        <f t="shared" si="194"/>
        <v>13.7</v>
      </c>
      <c r="R1241" s="8">
        <f t="shared" si="195"/>
        <v>13.25</v>
      </c>
      <c r="S1241" s="8">
        <f t="shared" si="196"/>
        <v>18.600000000000001</v>
      </c>
      <c r="T1241" s="8">
        <f t="shared" si="197"/>
        <v>14.5</v>
      </c>
      <c r="U1241" s="7">
        <f t="shared" si="198"/>
        <v>15.183333333333332</v>
      </c>
      <c r="V1241" s="7">
        <f t="shared" si="199"/>
        <v>15.012499999999999</v>
      </c>
    </row>
    <row r="1242" spans="1:22" ht="13.5" x14ac:dyDescent="0.25">
      <c r="A1242" s="3">
        <f>RSI!A1242</f>
        <v>44120</v>
      </c>
      <c r="B1242" s="2">
        <f>RSI!B1242</f>
        <v>52.938899999999997</v>
      </c>
      <c r="C1242" s="2">
        <f>RSI!I1242</f>
        <v>58.782842094028389</v>
      </c>
      <c r="D1242" s="2">
        <f>MACD!E1242</f>
        <v>-2.8618742880475168E-2</v>
      </c>
      <c r="E1242" s="2">
        <f>MACD!F1242</f>
        <v>-0.12855351520260644</v>
      </c>
      <c r="F1242" s="2">
        <f>'Moving Avg'!D1242</f>
        <v>52.938900000000004</v>
      </c>
      <c r="G1242" s="2">
        <f>'Moving Avg'!F1242</f>
        <v>52.810529999999993</v>
      </c>
      <c r="H1242" s="2">
        <f>'Moving Avg'!G1242</f>
        <v>52.068798000000015</v>
      </c>
      <c r="I1242" s="2">
        <f>'Moving Avg'!H1242</f>
        <v>54.0129629999999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0</v>
      </c>
      <c r="O1242" s="7">
        <f t="shared" si="192"/>
        <v>0</v>
      </c>
      <c r="P1242" s="7">
        <f t="shared" si="193"/>
        <v>33</v>
      </c>
      <c r="Q1242" s="8">
        <f t="shared" si="194"/>
        <v>13.7</v>
      </c>
      <c r="R1242" s="8">
        <f t="shared" si="195"/>
        <v>13.25</v>
      </c>
      <c r="S1242" s="8">
        <f t="shared" si="196"/>
        <v>18.600000000000001</v>
      </c>
      <c r="T1242" s="8">
        <f t="shared" si="197"/>
        <v>14.5</v>
      </c>
      <c r="U1242" s="7">
        <f t="shared" si="198"/>
        <v>15.183333333333332</v>
      </c>
      <c r="V1242" s="7">
        <f t="shared" si="199"/>
        <v>15.012499999999999</v>
      </c>
    </row>
    <row r="1243" spans="1:22" ht="13.5" x14ac:dyDescent="0.25">
      <c r="A1243" s="3">
        <f>RSI!A1243</f>
        <v>44123</v>
      </c>
      <c r="B1243" s="2">
        <f>RSI!B1243</f>
        <v>52.938899999999997</v>
      </c>
      <c r="C1243" s="2">
        <f>RSI!I1243</f>
        <v>58.782842094028389</v>
      </c>
      <c r="D1243" s="2">
        <f>MACD!E1243</f>
        <v>-5.3522578289530998E-2</v>
      </c>
      <c r="E1243" s="2">
        <f>MACD!F1243</f>
        <v>-0.11354732781999136</v>
      </c>
      <c r="F1243" s="2">
        <f>'Moving Avg'!D1243</f>
        <v>52.938900000000004</v>
      </c>
      <c r="G1243" s="2">
        <f>'Moving Avg'!F1243</f>
        <v>52.829025000000001</v>
      </c>
      <c r="H1243" s="2">
        <f>'Moving Avg'!G1243</f>
        <v>52.055309999999999</v>
      </c>
      <c r="I1243" s="2">
        <f>'Moving Avg'!H1243</f>
        <v>54.023840999999884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  <c r="M1243" s="7">
        <f t="shared" si="190"/>
        <v>25</v>
      </c>
      <c r="N1243" s="7">
        <f t="shared" si="191"/>
        <v>0</v>
      </c>
      <c r="O1243" s="7">
        <f t="shared" si="192"/>
        <v>0</v>
      </c>
      <c r="P1243" s="7">
        <f t="shared" si="193"/>
        <v>33</v>
      </c>
      <c r="Q1243" s="8">
        <f t="shared" si="194"/>
        <v>13.7</v>
      </c>
      <c r="R1243" s="8">
        <f t="shared" si="195"/>
        <v>13.25</v>
      </c>
      <c r="S1243" s="8">
        <f t="shared" si="196"/>
        <v>18.600000000000001</v>
      </c>
      <c r="T1243" s="8">
        <f t="shared" si="197"/>
        <v>14.5</v>
      </c>
      <c r="U1243" s="7">
        <f t="shared" si="198"/>
        <v>15.183333333333332</v>
      </c>
      <c r="V1243" s="7">
        <f t="shared" si="199"/>
        <v>15.012499999999999</v>
      </c>
    </row>
    <row r="1244" spans="1:22" ht="13.5" x14ac:dyDescent="0.25">
      <c r="A1244" s="3">
        <f>RSI!A1244</f>
        <v>44124</v>
      </c>
      <c r="B1244" s="2">
        <f>RSI!B1244</f>
        <v>52.938899999999997</v>
      </c>
      <c r="C1244" s="2">
        <f>RSI!I1244</f>
        <v>58.782842094028382</v>
      </c>
      <c r="D1244" s="2">
        <f>MACD!E1244</f>
        <v>-7.6556380068261376E-2</v>
      </c>
      <c r="E1244" s="2">
        <f>MACD!F1244</f>
        <v>-0.10614913826964537</v>
      </c>
      <c r="F1244" s="2">
        <f>'Moving Avg'!D1244</f>
        <v>52.938900000000004</v>
      </c>
      <c r="G1244" s="2">
        <f>'Moving Avg'!F1244</f>
        <v>52.847519999999996</v>
      </c>
      <c r="H1244" s="2">
        <f>'Moving Avg'!G1244</f>
        <v>52.055166000000007</v>
      </c>
      <c r="I1244" s="2">
        <f>'Moving Avg'!H1244</f>
        <v>54.034718999999875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  <c r="M1244" s="7">
        <f t="shared" si="190"/>
        <v>25</v>
      </c>
      <c r="N1244" s="7">
        <f t="shared" si="191"/>
        <v>0</v>
      </c>
      <c r="O1244" s="7">
        <f t="shared" si="192"/>
        <v>0</v>
      </c>
      <c r="P1244" s="7">
        <f t="shared" si="193"/>
        <v>33</v>
      </c>
      <c r="Q1244" s="8">
        <f t="shared" si="194"/>
        <v>13.7</v>
      </c>
      <c r="R1244" s="8">
        <f t="shared" si="195"/>
        <v>13.25</v>
      </c>
      <c r="S1244" s="8">
        <f t="shared" si="196"/>
        <v>18.600000000000001</v>
      </c>
      <c r="T1244" s="8">
        <f t="shared" si="197"/>
        <v>14.5</v>
      </c>
      <c r="U1244" s="7">
        <f t="shared" si="198"/>
        <v>15.183333333333332</v>
      </c>
      <c r="V1244" s="7">
        <f t="shared" si="199"/>
        <v>15.012499999999999</v>
      </c>
    </row>
    <row r="1245" spans="1:22" ht="13.5" x14ac:dyDescent="0.25">
      <c r="A1245" s="3">
        <f>RSI!A1245</f>
        <v>44125</v>
      </c>
      <c r="B1245" s="2">
        <f>RSI!B1245</f>
        <v>52.938899999999997</v>
      </c>
      <c r="C1245" s="2">
        <f>RSI!I1245</f>
        <v>58.782842094028389</v>
      </c>
      <c r="D1245" s="2">
        <f>MACD!E1245</f>
        <v>-4.2077946931158294E-2</v>
      </c>
      <c r="E1245" s="2">
        <f>MACD!F1245</f>
        <v>-9.3334900001947954E-2</v>
      </c>
      <c r="F1245" s="2">
        <f>'Moving Avg'!D1245</f>
        <v>52.938900000000004</v>
      </c>
      <c r="G1245" s="2">
        <f>'Moving Avg'!F1245</f>
        <v>52.847884999999998</v>
      </c>
      <c r="H1245" s="2">
        <f>'Moving Avg'!G1245</f>
        <v>52.055022000000001</v>
      </c>
      <c r="I1245" s="2">
        <f>'Moving Avg'!H1245</f>
        <v>54.04559699999988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  <c r="M1245" s="7">
        <f t="shared" si="190"/>
        <v>25</v>
      </c>
      <c r="N1245" s="7">
        <f t="shared" si="191"/>
        <v>0</v>
      </c>
      <c r="O1245" s="7">
        <f t="shared" si="192"/>
        <v>0</v>
      </c>
      <c r="P1245" s="7">
        <f t="shared" si="193"/>
        <v>33</v>
      </c>
      <c r="Q1245" s="8">
        <f t="shared" si="194"/>
        <v>13.7</v>
      </c>
      <c r="R1245" s="8">
        <f t="shared" si="195"/>
        <v>13.25</v>
      </c>
      <c r="S1245" s="8">
        <f t="shared" si="196"/>
        <v>18.600000000000001</v>
      </c>
      <c r="T1245" s="8">
        <f t="shared" si="197"/>
        <v>14.5</v>
      </c>
      <c r="U1245" s="7">
        <f t="shared" si="198"/>
        <v>15.183333333333332</v>
      </c>
      <c r="V1245" s="7">
        <f t="shared" si="199"/>
        <v>15.012499999999999</v>
      </c>
    </row>
    <row r="1246" spans="1:22" ht="13.5" x14ac:dyDescent="0.25">
      <c r="A1246" s="3">
        <f>RSI!A1246</f>
        <v>44126</v>
      </c>
      <c r="B1246" s="2">
        <f>RSI!B1246</f>
        <v>52.395000000000003</v>
      </c>
      <c r="C1246" s="2">
        <f>RSI!I1246</f>
        <v>43.611174205408886</v>
      </c>
      <c r="D1246" s="2">
        <f>MACD!E1246</f>
        <v>2.5703480135589984E-2</v>
      </c>
      <c r="E1246" s="2">
        <f>MACD!F1246</f>
        <v>-6.9527223974440361E-2</v>
      </c>
      <c r="F1246" s="2">
        <f>'Moving Avg'!D1246</f>
        <v>52.830120000000001</v>
      </c>
      <c r="G1246" s="2">
        <f>'Moving Avg'!F1246</f>
        <v>52.821055000000001</v>
      </c>
      <c r="H1246" s="2">
        <f>'Moving Avg'!G1246</f>
        <v>52.044000000000004</v>
      </c>
      <c r="I1246" s="2">
        <f>'Moving Avg'!H1246</f>
        <v>54.053755499999887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  <c r="M1246" s="7">
        <f t="shared" si="190"/>
        <v>25</v>
      </c>
      <c r="N1246" s="7">
        <f t="shared" si="191"/>
        <v>0</v>
      </c>
      <c r="O1246" s="7">
        <f t="shared" si="192"/>
        <v>0</v>
      </c>
      <c r="P1246" s="7">
        <f t="shared" si="193"/>
        <v>16.5</v>
      </c>
      <c r="Q1246" s="8">
        <f t="shared" si="194"/>
        <v>11.225</v>
      </c>
      <c r="R1246" s="8">
        <f t="shared" si="195"/>
        <v>9.125</v>
      </c>
      <c r="S1246" s="8">
        <f t="shared" si="196"/>
        <v>11.175000000000001</v>
      </c>
      <c r="T1246" s="8">
        <f t="shared" si="197"/>
        <v>10.375</v>
      </c>
      <c r="U1246" s="7">
        <f t="shared" si="198"/>
        <v>10.508333333333335</v>
      </c>
      <c r="V1246" s="7">
        <f t="shared" si="199"/>
        <v>10.475000000000001</v>
      </c>
    </row>
    <row r="1247" spans="1:22" ht="13.5" x14ac:dyDescent="0.25">
      <c r="A1247" s="3">
        <f>RSI!A1247</f>
        <v>44127</v>
      </c>
      <c r="B1247" s="2">
        <f>RSI!B1247</f>
        <v>52.395000000000003</v>
      </c>
      <c r="C1247" s="2">
        <f>RSI!I1247</f>
        <v>43.611174205408886</v>
      </c>
      <c r="D1247" s="2">
        <f>MACD!E1247</f>
        <v>8.4713960257566612E-2</v>
      </c>
      <c r="E1247" s="2">
        <f>MACD!F1247</f>
        <v>-3.8678987128038966E-2</v>
      </c>
      <c r="F1247" s="2">
        <f>'Moving Avg'!D1247</f>
        <v>52.721339999999998</v>
      </c>
      <c r="G1247" s="2">
        <f>'Moving Avg'!F1247</f>
        <v>52.811989999999994</v>
      </c>
      <c r="H1247" s="2">
        <f>'Moving Avg'!G1247</f>
        <v>52.032978</v>
      </c>
      <c r="I1247" s="2">
        <f>'Moving Avg'!H1247</f>
        <v>54.061877499999902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  <c r="M1247" s="7">
        <f t="shared" si="190"/>
        <v>25</v>
      </c>
      <c r="N1247" s="7">
        <f t="shared" si="191"/>
        <v>0</v>
      </c>
      <c r="O1247" s="7">
        <f t="shared" si="192"/>
        <v>0</v>
      </c>
      <c r="P1247" s="7">
        <f t="shared" si="193"/>
        <v>16.5</v>
      </c>
      <c r="Q1247" s="8">
        <f t="shared" si="194"/>
        <v>11.225</v>
      </c>
      <c r="R1247" s="8">
        <f t="shared" si="195"/>
        <v>9.125</v>
      </c>
      <c r="S1247" s="8">
        <f t="shared" si="196"/>
        <v>11.175000000000001</v>
      </c>
      <c r="T1247" s="8">
        <f t="shared" si="197"/>
        <v>10.375</v>
      </c>
      <c r="U1247" s="7">
        <f t="shared" si="198"/>
        <v>10.508333333333335</v>
      </c>
      <c r="V1247" s="7">
        <f t="shared" si="199"/>
        <v>10.475000000000001</v>
      </c>
    </row>
    <row r="1248" spans="1:22" ht="13.5" x14ac:dyDescent="0.25">
      <c r="A1248" s="3">
        <f>RSI!A1248</f>
        <v>44130</v>
      </c>
      <c r="B1248" s="2">
        <f>RSI!B1248</f>
        <v>52.395000000000003</v>
      </c>
      <c r="C1248" s="2">
        <f>RSI!I1248</f>
        <v>43.611174205408879</v>
      </c>
      <c r="D1248" s="2">
        <f>MACD!E1248</f>
        <v>0.13618013174620813</v>
      </c>
      <c r="E1248" s="2">
        <f>MACD!F1248</f>
        <v>-3.7071633531895465E-3</v>
      </c>
      <c r="F1248" s="2">
        <f>'Moving Avg'!D1248</f>
        <v>52.612559999999995</v>
      </c>
      <c r="G1248" s="2">
        <f>'Moving Avg'!F1248</f>
        <v>52.784794999999995</v>
      </c>
      <c r="H1248" s="2">
        <f>'Moving Avg'!G1248</f>
        <v>52.02195600000001</v>
      </c>
      <c r="I1248" s="2">
        <f>'Moving Avg'!H1248</f>
        <v>54.069999499999902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  <c r="M1248" s="7">
        <f t="shared" si="190"/>
        <v>25</v>
      </c>
      <c r="N1248" s="7">
        <f t="shared" si="191"/>
        <v>0</v>
      </c>
      <c r="O1248" s="7">
        <f t="shared" si="192"/>
        <v>0</v>
      </c>
      <c r="P1248" s="7">
        <f t="shared" si="193"/>
        <v>16.5</v>
      </c>
      <c r="Q1248" s="8">
        <f t="shared" si="194"/>
        <v>11.225</v>
      </c>
      <c r="R1248" s="8">
        <f t="shared" si="195"/>
        <v>9.125</v>
      </c>
      <c r="S1248" s="8">
        <f t="shared" si="196"/>
        <v>11.175000000000001</v>
      </c>
      <c r="T1248" s="8">
        <f t="shared" si="197"/>
        <v>10.375</v>
      </c>
      <c r="U1248" s="7">
        <f t="shared" si="198"/>
        <v>10.508333333333335</v>
      </c>
      <c r="V1248" s="7">
        <f t="shared" si="199"/>
        <v>10.475000000000001</v>
      </c>
    </row>
    <row r="1249" spans="1:22" ht="13.5" x14ac:dyDescent="0.25">
      <c r="A1249" s="3">
        <f>RSI!A1249</f>
        <v>44131</v>
      </c>
      <c r="B1249" s="2">
        <f>RSI!B1249</f>
        <v>52.395000000000003</v>
      </c>
      <c r="C1249" s="2">
        <f>RSI!I1249</f>
        <v>43.611174205408879</v>
      </c>
      <c r="D1249" s="2">
        <f>MACD!E1249</f>
        <v>0.18114901104076608</v>
      </c>
      <c r="E1249" s="2">
        <f>MACD!F1249</f>
        <v>3.3264071525601575E-2</v>
      </c>
      <c r="F1249" s="2">
        <f>'Moving Avg'!D1249</f>
        <v>52.503780000000006</v>
      </c>
      <c r="G1249" s="2">
        <f>'Moving Avg'!F1249</f>
        <v>52.757599999999989</v>
      </c>
      <c r="H1249" s="2">
        <f>'Moving Avg'!G1249</f>
        <v>52.011078000000019</v>
      </c>
      <c r="I1249" s="2">
        <f>'Moving Avg'!H1249</f>
        <v>54.078121499999916</v>
      </c>
      <c r="J1249" s="5" t="str">
        <f>OBV!F1249</f>
        <v>BEARISH</v>
      </c>
      <c r="K1249" s="5" t="str">
        <f>OBV!G1249</f>
        <v>NEUTRAL</v>
      </c>
      <c r="L1249" s="5" t="str">
        <f>OBV!H1249</f>
        <v>CONFIRMED BEARISH</v>
      </c>
      <c r="M1249" s="7">
        <f t="shared" si="190"/>
        <v>25</v>
      </c>
      <c r="N1249" s="7">
        <f t="shared" si="191"/>
        <v>0</v>
      </c>
      <c r="O1249" s="7">
        <f t="shared" si="192"/>
        <v>0</v>
      </c>
      <c r="P1249" s="7">
        <f t="shared" si="193"/>
        <v>16.5</v>
      </c>
      <c r="Q1249" s="8">
        <f t="shared" si="194"/>
        <v>11.225</v>
      </c>
      <c r="R1249" s="8">
        <f t="shared" si="195"/>
        <v>9.125</v>
      </c>
      <c r="S1249" s="8">
        <f t="shared" si="196"/>
        <v>11.175000000000001</v>
      </c>
      <c r="T1249" s="8">
        <f t="shared" si="197"/>
        <v>10.375</v>
      </c>
      <c r="U1249" s="7">
        <f t="shared" si="198"/>
        <v>10.508333333333335</v>
      </c>
      <c r="V1249" s="7">
        <f t="shared" si="199"/>
        <v>10.475000000000001</v>
      </c>
    </row>
    <row r="1250" spans="1:22" ht="13.5" x14ac:dyDescent="0.25">
      <c r="A1250" s="3">
        <f>RSI!A1250</f>
        <v>44132</v>
      </c>
      <c r="B1250" s="2">
        <f>RSI!B1250</f>
        <v>52.213700000000003</v>
      </c>
      <c r="C1250" s="2">
        <f>RSI!I1250</f>
        <v>39.08799662750701</v>
      </c>
      <c r="D1250" s="2">
        <f>MACD!E1250</f>
        <v>0.23394458301181942</v>
      </c>
      <c r="E1250" s="2">
        <f>MACD!F1250</f>
        <v>7.3400173822845152E-2</v>
      </c>
      <c r="F1250" s="2">
        <f>'Moving Avg'!D1250</f>
        <v>52.358739999999997</v>
      </c>
      <c r="G1250" s="2">
        <f>'Moving Avg'!F1250</f>
        <v>52.721339999999984</v>
      </c>
      <c r="H1250" s="2">
        <f>'Moving Avg'!G1250</f>
        <v>52.025582000000014</v>
      </c>
      <c r="I1250" s="2">
        <f>'Moving Avg'!H1250</f>
        <v>54.085373499999925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16.5</v>
      </c>
      <c r="Q1250" s="8">
        <f t="shared" si="194"/>
        <v>11.225</v>
      </c>
      <c r="R1250" s="8">
        <f t="shared" si="195"/>
        <v>9.125</v>
      </c>
      <c r="S1250" s="8">
        <f t="shared" si="196"/>
        <v>11.175000000000001</v>
      </c>
      <c r="T1250" s="8">
        <f t="shared" si="197"/>
        <v>10.375</v>
      </c>
      <c r="U1250" s="7">
        <f t="shared" si="198"/>
        <v>10.508333333333335</v>
      </c>
      <c r="V1250" s="7">
        <f t="shared" si="199"/>
        <v>10.475000000000001</v>
      </c>
    </row>
    <row r="1251" spans="1:22" ht="13.5" x14ac:dyDescent="0.25">
      <c r="A1251" s="3">
        <f>RSI!A1251</f>
        <v>44134</v>
      </c>
      <c r="B1251" s="2">
        <f>RSI!B1251</f>
        <v>52.213700000000003</v>
      </c>
      <c r="C1251" s="2">
        <f>RSI!I1251</f>
        <v>39.08799662750701</v>
      </c>
      <c r="D1251" s="2">
        <f>MACD!E1251</f>
        <v>0.2809069874562411</v>
      </c>
      <c r="E1251" s="2">
        <f>MACD!F1251</f>
        <v>0.11490153654952434</v>
      </c>
      <c r="F1251" s="2">
        <f>'Moving Avg'!D1251</f>
        <v>52.322480000000006</v>
      </c>
      <c r="G1251" s="2">
        <f>'Moving Avg'!F1251</f>
        <v>52.703209999999991</v>
      </c>
      <c r="H1251" s="2">
        <f>'Moving Avg'!G1251</f>
        <v>52.040086000000009</v>
      </c>
      <c r="I1251" s="2">
        <f>'Moving Avg'!H1251</f>
        <v>54.085010999999923</v>
      </c>
      <c r="J1251" s="5" t="str">
        <f>OBV!F1251</f>
        <v>BEARISH</v>
      </c>
      <c r="K1251" s="5" t="str">
        <f>OBV!G1251</f>
        <v>NEUTRAL</v>
      </c>
      <c r="L1251" s="5" t="str">
        <f>OBV!H1251</f>
        <v>CONFIRMED BEARISH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16.5</v>
      </c>
      <c r="Q1251" s="8">
        <f t="shared" si="194"/>
        <v>11.225</v>
      </c>
      <c r="R1251" s="8">
        <f t="shared" si="195"/>
        <v>9.125</v>
      </c>
      <c r="S1251" s="8">
        <f t="shared" si="196"/>
        <v>11.175000000000001</v>
      </c>
      <c r="T1251" s="8">
        <f t="shared" si="197"/>
        <v>10.375</v>
      </c>
      <c r="U1251" s="7">
        <f t="shared" si="198"/>
        <v>10.508333333333335</v>
      </c>
      <c r="V1251" s="7">
        <f t="shared" si="199"/>
        <v>10.475000000000001</v>
      </c>
    </row>
    <row r="1252" spans="1:22" ht="13.5" x14ac:dyDescent="0.25">
      <c r="A1252" s="3">
        <f>RSI!A1252</f>
        <v>44137</v>
      </c>
      <c r="B1252" s="2">
        <f>RSI!B1252</f>
        <v>52.213700000000003</v>
      </c>
      <c r="C1252" s="2">
        <f>RSI!I1252</f>
        <v>39.08799662750701</v>
      </c>
      <c r="D1252" s="2">
        <f>MACD!E1252</f>
        <v>0.32276406230636212</v>
      </c>
      <c r="E1252" s="2">
        <f>MACD!F1252</f>
        <v>0.15647404170089191</v>
      </c>
      <c r="F1252" s="2">
        <f>'Moving Avg'!D1252</f>
        <v>52.28622</v>
      </c>
      <c r="G1252" s="2">
        <f>'Moving Avg'!F1252</f>
        <v>52.685079999999992</v>
      </c>
      <c r="H1252" s="2">
        <f>'Moving Avg'!G1252</f>
        <v>52.054590000000005</v>
      </c>
      <c r="I1252" s="2">
        <f>'Moving Avg'!H1252</f>
        <v>54.092262999999939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16.5</v>
      </c>
      <c r="Q1252" s="8">
        <f t="shared" si="194"/>
        <v>11.225</v>
      </c>
      <c r="R1252" s="8">
        <f t="shared" si="195"/>
        <v>9.125</v>
      </c>
      <c r="S1252" s="8">
        <f t="shared" si="196"/>
        <v>11.175000000000001</v>
      </c>
      <c r="T1252" s="8">
        <f t="shared" si="197"/>
        <v>10.375</v>
      </c>
      <c r="U1252" s="7">
        <f t="shared" si="198"/>
        <v>10.508333333333335</v>
      </c>
      <c r="V1252" s="7">
        <f t="shared" si="199"/>
        <v>10.475000000000001</v>
      </c>
    </row>
    <row r="1253" spans="1:22" ht="13.5" x14ac:dyDescent="0.25">
      <c r="A1253" s="3">
        <f>RSI!A1253</f>
        <v>44138</v>
      </c>
      <c r="B1253" s="2">
        <f>RSI!B1253</f>
        <v>52.213700000000003</v>
      </c>
      <c r="C1253" s="2">
        <f>RSI!I1253</f>
        <v>39.08799662750701</v>
      </c>
      <c r="D1253" s="2">
        <f>MACD!E1253</f>
        <v>0.36014423135068796</v>
      </c>
      <c r="E1253" s="2">
        <f>MACD!F1253</f>
        <v>0.19720807963085113</v>
      </c>
      <c r="F1253" s="2">
        <f>'Moving Avg'!D1253</f>
        <v>52.249960000000009</v>
      </c>
      <c r="G1253" s="2">
        <f>'Moving Avg'!F1253</f>
        <v>52.66695</v>
      </c>
      <c r="H1253" s="2">
        <f>'Moving Avg'!G1253</f>
        <v>52.069094000000007</v>
      </c>
      <c r="I1253" s="2">
        <f>'Moving Avg'!H1253</f>
        <v>54.09951499999994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  <c r="M1253" s="7">
        <f t="shared" si="190"/>
        <v>25</v>
      </c>
      <c r="N1253" s="7">
        <f t="shared" si="191"/>
        <v>0</v>
      </c>
      <c r="O1253" s="7">
        <f t="shared" si="192"/>
        <v>0</v>
      </c>
      <c r="P1253" s="7">
        <f t="shared" si="193"/>
        <v>16.5</v>
      </c>
      <c r="Q1253" s="8">
        <f t="shared" si="194"/>
        <v>11.225</v>
      </c>
      <c r="R1253" s="8">
        <f t="shared" si="195"/>
        <v>9.125</v>
      </c>
      <c r="S1253" s="8">
        <f t="shared" si="196"/>
        <v>11.175000000000001</v>
      </c>
      <c r="T1253" s="8">
        <f t="shared" si="197"/>
        <v>10.375</v>
      </c>
      <c r="U1253" s="7">
        <f t="shared" si="198"/>
        <v>10.508333333333335</v>
      </c>
      <c r="V1253" s="7">
        <f t="shared" si="199"/>
        <v>10.475000000000001</v>
      </c>
    </row>
    <row r="1254" spans="1:22" ht="13.5" x14ac:dyDescent="0.25">
      <c r="A1254" s="3">
        <f>RSI!A1254</f>
        <v>44139</v>
      </c>
      <c r="B1254" s="2">
        <f>RSI!B1254</f>
        <v>52.213700000000003</v>
      </c>
      <c r="C1254" s="2">
        <f>RSI!I1254</f>
        <v>39.08799662750701</v>
      </c>
      <c r="D1254" s="2">
        <f>MACD!E1254</f>
        <v>0.39359086827884937</v>
      </c>
      <c r="E1254" s="2">
        <f>MACD!F1254</f>
        <v>0.23648463736045081</v>
      </c>
      <c r="F1254" s="2">
        <f>'Moving Avg'!D1254</f>
        <v>52.213700000000003</v>
      </c>
      <c r="G1254" s="2">
        <f>'Moving Avg'!F1254</f>
        <v>52.648820000000001</v>
      </c>
      <c r="H1254" s="2">
        <f>'Moving Avg'!G1254</f>
        <v>52.083597999999995</v>
      </c>
      <c r="I1254" s="2">
        <f>'Moving Avg'!H1254</f>
        <v>54.106766999999948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0</v>
      </c>
      <c r="O1254" s="7">
        <f t="shared" si="192"/>
        <v>0</v>
      </c>
      <c r="P1254" s="7">
        <f t="shared" si="193"/>
        <v>16.5</v>
      </c>
      <c r="Q1254" s="8">
        <f t="shared" si="194"/>
        <v>11.225</v>
      </c>
      <c r="R1254" s="8">
        <f t="shared" si="195"/>
        <v>9.125</v>
      </c>
      <c r="S1254" s="8">
        <f t="shared" si="196"/>
        <v>11.175000000000001</v>
      </c>
      <c r="T1254" s="8">
        <f t="shared" si="197"/>
        <v>10.375</v>
      </c>
      <c r="U1254" s="7">
        <f t="shared" si="198"/>
        <v>10.508333333333335</v>
      </c>
      <c r="V1254" s="7">
        <f t="shared" si="199"/>
        <v>10.475000000000001</v>
      </c>
    </row>
    <row r="1255" spans="1:22" ht="13.5" x14ac:dyDescent="0.25">
      <c r="A1255" s="3">
        <f>RSI!A1255</f>
        <v>44140</v>
      </c>
      <c r="B1255" s="2">
        <f>RSI!B1255</f>
        <v>55.1145</v>
      </c>
      <c r="C1255" s="2">
        <f>RSI!I1255</f>
        <v>82.104441490858292</v>
      </c>
      <c r="D1255" s="2">
        <f>MACD!E1255</f>
        <v>0.20870044572080815</v>
      </c>
      <c r="E1255" s="2">
        <f>MACD!F1255</f>
        <v>0.23092779903252228</v>
      </c>
      <c r="F1255" s="2">
        <f>'Moving Avg'!D1255</f>
        <v>52.793860000000009</v>
      </c>
      <c r="G1255" s="2">
        <f>'Moving Avg'!F1255</f>
        <v>52.757600000000004</v>
      </c>
      <c r="H1255" s="2">
        <f>'Moving Avg'!G1255</f>
        <v>52.184835999999997</v>
      </c>
      <c r="I1255" s="2">
        <f>'Moving Avg'!H1255</f>
        <v>54.128522999999952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0</v>
      </c>
      <c r="N1255" s="7">
        <f t="shared" si="191"/>
        <v>100</v>
      </c>
      <c r="O1255" s="7">
        <f t="shared" si="192"/>
        <v>0</v>
      </c>
      <c r="P1255" s="7">
        <f t="shared" si="193"/>
        <v>83.5</v>
      </c>
      <c r="Q1255" s="8">
        <f t="shared" si="194"/>
        <v>47.524999999999999</v>
      </c>
      <c r="R1255" s="8">
        <f t="shared" si="195"/>
        <v>40.875</v>
      </c>
      <c r="S1255" s="8">
        <f t="shared" si="196"/>
        <v>52.575000000000003</v>
      </c>
      <c r="T1255" s="8">
        <f t="shared" si="197"/>
        <v>45.875</v>
      </c>
      <c r="U1255" s="7">
        <f t="shared" si="198"/>
        <v>46.991666666666674</v>
      </c>
      <c r="V1255" s="7">
        <f t="shared" si="199"/>
        <v>46.712500000000006</v>
      </c>
    </row>
    <row r="1256" spans="1:22" ht="13.5" x14ac:dyDescent="0.25">
      <c r="A1256" s="3">
        <f>RSI!A1256</f>
        <v>44141</v>
      </c>
      <c r="B1256" s="2">
        <f>RSI!B1256</f>
        <v>55.476999999999997</v>
      </c>
      <c r="C1256" s="2">
        <f>RSI!I1256</f>
        <v>83.657621537649092</v>
      </c>
      <c r="D1256" s="2">
        <f>MACD!E1256</f>
        <v>-7.3857012929742893E-2</v>
      </c>
      <c r="E1256" s="2">
        <f>MACD!F1256</f>
        <v>0.16997083664006926</v>
      </c>
      <c r="F1256" s="2">
        <f>'Moving Avg'!D1256</f>
        <v>53.44652</v>
      </c>
      <c r="G1256" s="2">
        <f>'Moving Avg'!F1256</f>
        <v>52.884505000000004</v>
      </c>
      <c r="H1256" s="2">
        <f>'Moving Avg'!G1256</f>
        <v>52.293614000000005</v>
      </c>
      <c r="I1256" s="2">
        <f>'Moving Avg'!H1256</f>
        <v>54.141249999999957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0</v>
      </c>
      <c r="N1256" s="7">
        <f t="shared" si="191"/>
        <v>100</v>
      </c>
      <c r="O1256" s="7">
        <f t="shared" si="192"/>
        <v>0</v>
      </c>
      <c r="P1256" s="7">
        <f t="shared" si="193"/>
        <v>83.5</v>
      </c>
      <c r="Q1256" s="8">
        <f t="shared" si="194"/>
        <v>47.524999999999999</v>
      </c>
      <c r="R1256" s="8">
        <f t="shared" si="195"/>
        <v>40.875</v>
      </c>
      <c r="S1256" s="8">
        <f t="shared" si="196"/>
        <v>52.575000000000003</v>
      </c>
      <c r="T1256" s="8">
        <f t="shared" si="197"/>
        <v>45.875</v>
      </c>
      <c r="U1256" s="7">
        <f t="shared" si="198"/>
        <v>46.991666666666674</v>
      </c>
      <c r="V1256" s="7">
        <f t="shared" si="199"/>
        <v>46.712500000000006</v>
      </c>
    </row>
    <row r="1257" spans="1:22" ht="13.5" x14ac:dyDescent="0.25">
      <c r="A1257" s="3">
        <f>RSI!A1257</f>
        <v>44144</v>
      </c>
      <c r="B1257" s="2">
        <f>RSI!B1257</f>
        <v>55.1145</v>
      </c>
      <c r="C1257" s="2">
        <f>RSI!I1257</f>
        <v>76.506719787291203</v>
      </c>
      <c r="D1257" s="2">
        <f>MACD!E1257</f>
        <v>-0.30266291913254406</v>
      </c>
      <c r="E1257" s="2">
        <f>MACD!F1257</f>
        <v>7.5444085485546597E-2</v>
      </c>
      <c r="F1257" s="2">
        <f>'Moving Avg'!D1257</f>
        <v>54.026679999999999</v>
      </c>
      <c r="G1257" s="2">
        <f>'Moving Avg'!F1257</f>
        <v>52.993285</v>
      </c>
      <c r="H1257" s="2">
        <f>'Moving Avg'!G1257</f>
        <v>52.380638000000005</v>
      </c>
      <c r="I1257" s="2">
        <f>'Moving Avg'!H1257</f>
        <v>54.152127999999948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  <c r="M1257" s="7">
        <f t="shared" si="190"/>
        <v>0</v>
      </c>
      <c r="N1257" s="7">
        <f t="shared" si="191"/>
        <v>100</v>
      </c>
      <c r="O1257" s="7">
        <f t="shared" si="192"/>
        <v>0</v>
      </c>
      <c r="P1257" s="7">
        <f t="shared" si="193"/>
        <v>83.5</v>
      </c>
      <c r="Q1257" s="8">
        <f t="shared" si="194"/>
        <v>47.524999999999999</v>
      </c>
      <c r="R1257" s="8">
        <f t="shared" si="195"/>
        <v>40.875</v>
      </c>
      <c r="S1257" s="8">
        <f t="shared" si="196"/>
        <v>52.575000000000003</v>
      </c>
      <c r="T1257" s="8">
        <f t="shared" si="197"/>
        <v>45.875</v>
      </c>
      <c r="U1257" s="7">
        <f t="shared" si="198"/>
        <v>46.991666666666674</v>
      </c>
      <c r="V1257" s="7">
        <f t="shared" si="199"/>
        <v>46.712500000000006</v>
      </c>
    </row>
    <row r="1258" spans="1:22" ht="13.5" x14ac:dyDescent="0.25">
      <c r="A1258" s="3">
        <f>RSI!A1258</f>
        <v>44145</v>
      </c>
      <c r="B1258" s="2">
        <f>RSI!B1258</f>
        <v>55.186999999999998</v>
      </c>
      <c r="C1258" s="2">
        <f>RSI!I1258</f>
        <v>76.931428028264662</v>
      </c>
      <c r="D1258" s="2">
        <f>MACD!E1258</f>
        <v>-0.51483947904489469</v>
      </c>
      <c r="E1258" s="2">
        <f>MACD!F1258</f>
        <v>-4.2612627420541664E-2</v>
      </c>
      <c r="F1258" s="2">
        <f>'Moving Avg'!D1258</f>
        <v>54.621339999999996</v>
      </c>
      <c r="G1258" s="2">
        <f>'Moving Avg'!F1258</f>
        <v>53.105690000000003</v>
      </c>
      <c r="H1258" s="2">
        <f>'Moving Avg'!G1258</f>
        <v>52.469112000000003</v>
      </c>
      <c r="I1258" s="2">
        <f>'Moving Avg'!H1258</f>
        <v>54.156479499999932</v>
      </c>
      <c r="J1258" s="5" t="str">
        <f>OBV!F1258</f>
        <v>BULLISH</v>
      </c>
      <c r="K1258" s="5" t="str">
        <f>OBV!G1258</f>
        <v>NEUTRAL</v>
      </c>
      <c r="L1258" s="5" t="str">
        <f>OBV!H1258</f>
        <v>CONFIRMED BULLISH</v>
      </c>
      <c r="M1258" s="7">
        <f t="shared" si="190"/>
        <v>0</v>
      </c>
      <c r="N1258" s="7">
        <f t="shared" si="191"/>
        <v>100</v>
      </c>
      <c r="O1258" s="7">
        <f t="shared" si="192"/>
        <v>50</v>
      </c>
      <c r="P1258" s="7">
        <f t="shared" si="193"/>
        <v>83.5</v>
      </c>
      <c r="Q1258" s="8">
        <f t="shared" si="194"/>
        <v>55.024999999999999</v>
      </c>
      <c r="R1258" s="8">
        <f t="shared" si="195"/>
        <v>58.375</v>
      </c>
      <c r="S1258" s="8">
        <f t="shared" si="196"/>
        <v>65.075000000000003</v>
      </c>
      <c r="T1258" s="8">
        <f t="shared" si="197"/>
        <v>58.375</v>
      </c>
      <c r="U1258" s="7">
        <f t="shared" si="198"/>
        <v>59.491666666666674</v>
      </c>
      <c r="V1258" s="7">
        <f t="shared" si="199"/>
        <v>59.212500000000006</v>
      </c>
    </row>
    <row r="1259" spans="1:22" ht="13.5" x14ac:dyDescent="0.25">
      <c r="A1259" s="3">
        <f>RSI!A1259</f>
        <v>44146</v>
      </c>
      <c r="B1259" s="2">
        <f>RSI!B1259</f>
        <v>55.839599999999997</v>
      </c>
      <c r="C1259" s="2">
        <f>RSI!I1259</f>
        <v>80.371232835328613</v>
      </c>
      <c r="D1259" s="2">
        <f>MACD!E1259</f>
        <v>-0.75536596354551477</v>
      </c>
      <c r="E1259" s="2">
        <f>MACD!F1259</f>
        <v>-0.1851632946455363</v>
      </c>
      <c r="F1259" s="2">
        <f>'Moving Avg'!D1259</f>
        <v>55.346519999999998</v>
      </c>
      <c r="G1259" s="2">
        <f>'Moving Avg'!F1259</f>
        <v>53.250725000000003</v>
      </c>
      <c r="H1259" s="2">
        <f>'Moving Avg'!G1259</f>
        <v>52.570637999999988</v>
      </c>
      <c r="I1259" s="2">
        <f>'Moving Avg'!H1259</f>
        <v>54.170982999999936</v>
      </c>
      <c r="J1259" s="5" t="str">
        <f>OBV!F1259</f>
        <v>BULLISH</v>
      </c>
      <c r="K1259" s="5" t="str">
        <f>OBV!G1259</f>
        <v>WEAK</v>
      </c>
      <c r="L1259" s="5" t="str">
        <f>OBV!H1259</f>
        <v>CONFIRMED BULLISH</v>
      </c>
      <c r="M1259" s="7">
        <f t="shared" si="190"/>
        <v>0</v>
      </c>
      <c r="N1259" s="7">
        <f t="shared" si="191"/>
        <v>100</v>
      </c>
      <c r="O1259" s="7">
        <f t="shared" si="192"/>
        <v>50</v>
      </c>
      <c r="P1259" s="7">
        <f t="shared" si="193"/>
        <v>67</v>
      </c>
      <c r="Q1259" s="8">
        <f t="shared" si="194"/>
        <v>52.55</v>
      </c>
      <c r="R1259" s="8">
        <f t="shared" si="195"/>
        <v>54.25</v>
      </c>
      <c r="S1259" s="8">
        <f t="shared" si="196"/>
        <v>57.650000000000006</v>
      </c>
      <c r="T1259" s="8">
        <f t="shared" si="197"/>
        <v>54.25</v>
      </c>
      <c r="U1259" s="7">
        <f t="shared" si="198"/>
        <v>54.816666666666663</v>
      </c>
      <c r="V1259" s="7">
        <f t="shared" si="199"/>
        <v>54.674999999999997</v>
      </c>
    </row>
    <row r="1260" spans="1:22" ht="13.5" x14ac:dyDescent="0.25">
      <c r="A1260" s="3">
        <f>RSI!A1260</f>
        <v>44147</v>
      </c>
      <c r="B1260" s="2">
        <f>RSI!B1260</f>
        <v>56.202199999999998</v>
      </c>
      <c r="C1260" s="2">
        <f>RSI!I1260</f>
        <v>81.979116356840336</v>
      </c>
      <c r="D1260" s="2">
        <f>MACD!E1260</f>
        <v>-1.0292107481138544</v>
      </c>
      <c r="E1260" s="2">
        <f>MACD!F1260</f>
        <v>-0.35397278533919996</v>
      </c>
      <c r="F1260" s="2">
        <f>'Moving Avg'!D1260</f>
        <v>55.564059999999998</v>
      </c>
      <c r="G1260" s="2">
        <f>'Moving Avg'!F1260</f>
        <v>53.413890000000002</v>
      </c>
      <c r="H1260" s="2">
        <f>'Moving Avg'!G1260</f>
        <v>52.679415999999989</v>
      </c>
      <c r="I1260" s="2">
        <f>'Moving Avg'!H1260</f>
        <v>54.187299499999924</v>
      </c>
      <c r="J1260" s="5" t="str">
        <f>OBV!F1260</f>
        <v>BULLISH</v>
      </c>
      <c r="K1260" s="5" t="str">
        <f>OBV!G1260</f>
        <v>WEAK</v>
      </c>
      <c r="L1260" s="5" t="str">
        <f>OBV!H1260</f>
        <v>CONFIRMED BULLISH</v>
      </c>
      <c r="M1260" s="7">
        <f t="shared" si="190"/>
        <v>0</v>
      </c>
      <c r="N1260" s="7">
        <f t="shared" si="191"/>
        <v>100</v>
      </c>
      <c r="O1260" s="7">
        <f t="shared" si="192"/>
        <v>50</v>
      </c>
      <c r="P1260" s="7">
        <f t="shared" si="193"/>
        <v>67</v>
      </c>
      <c r="Q1260" s="8">
        <f t="shared" si="194"/>
        <v>52.55</v>
      </c>
      <c r="R1260" s="8">
        <f t="shared" si="195"/>
        <v>54.25</v>
      </c>
      <c r="S1260" s="8">
        <f t="shared" si="196"/>
        <v>57.650000000000006</v>
      </c>
      <c r="T1260" s="8">
        <f t="shared" si="197"/>
        <v>54.25</v>
      </c>
      <c r="U1260" s="7">
        <f t="shared" si="198"/>
        <v>54.816666666666663</v>
      </c>
      <c r="V1260" s="7">
        <f t="shared" si="199"/>
        <v>54.674999999999997</v>
      </c>
    </row>
    <row r="1261" spans="1:22" ht="13.5" x14ac:dyDescent="0.25">
      <c r="A1261" s="3">
        <f>RSI!A1261</f>
        <v>44148</v>
      </c>
      <c r="B1261" s="2">
        <f>RSI!B1261</f>
        <v>55.919400000000003</v>
      </c>
      <c r="C1261" s="2">
        <f>RSI!I1261</f>
        <v>76.701910552495448</v>
      </c>
      <c r="D1261" s="2">
        <f>MACD!E1261</f>
        <v>-1.2565374511447303</v>
      </c>
      <c r="E1261" s="2">
        <f>MACD!F1261</f>
        <v>-0.53448571850030602</v>
      </c>
      <c r="F1261" s="2">
        <f>'Moving Avg'!D1261</f>
        <v>55.652540000000002</v>
      </c>
      <c r="G1261" s="2">
        <f>'Moving Avg'!F1261</f>
        <v>53.562914999999997</v>
      </c>
      <c r="H1261" s="2">
        <f>'Moving Avg'!G1261</f>
        <v>52.782538000000002</v>
      </c>
      <c r="I1261" s="2">
        <f>'Moving Avg'!H1261</f>
        <v>54.202201999999922</v>
      </c>
      <c r="J1261" s="5" t="str">
        <f>OBV!F1261</f>
        <v>BULLISH</v>
      </c>
      <c r="K1261" s="5" t="str">
        <f>OBV!G1261</f>
        <v>WEAK</v>
      </c>
      <c r="L1261" s="5" t="str">
        <f>OBV!H1261</f>
        <v>CONFIRMED BULLISH</v>
      </c>
      <c r="M1261" s="7">
        <f t="shared" si="190"/>
        <v>0</v>
      </c>
      <c r="N1261" s="7">
        <f t="shared" si="191"/>
        <v>100</v>
      </c>
      <c r="O1261" s="7">
        <f t="shared" si="192"/>
        <v>50</v>
      </c>
      <c r="P1261" s="7">
        <f t="shared" si="193"/>
        <v>67</v>
      </c>
      <c r="Q1261" s="8">
        <f t="shared" si="194"/>
        <v>52.55</v>
      </c>
      <c r="R1261" s="8">
        <f t="shared" si="195"/>
        <v>54.25</v>
      </c>
      <c r="S1261" s="8">
        <f t="shared" si="196"/>
        <v>57.650000000000006</v>
      </c>
      <c r="T1261" s="8">
        <f t="shared" si="197"/>
        <v>54.25</v>
      </c>
      <c r="U1261" s="7">
        <f t="shared" si="198"/>
        <v>54.816666666666663</v>
      </c>
      <c r="V1261" s="7">
        <f t="shared" si="199"/>
        <v>54.674999999999997</v>
      </c>
    </row>
    <row r="1262" spans="1:22" ht="13.5" x14ac:dyDescent="0.25">
      <c r="A1262" s="3">
        <f>RSI!A1262</f>
        <v>44151</v>
      </c>
      <c r="B1262" s="2">
        <f>RSI!B1262</f>
        <v>55.687399999999997</v>
      </c>
      <c r="C1262" s="2">
        <f>RSI!I1262</f>
        <v>72.574496006986578</v>
      </c>
      <c r="D1262" s="2">
        <f>MACD!E1262</f>
        <v>-1.4453679170390714</v>
      </c>
      <c r="E1262" s="2">
        <f>MACD!F1262</f>
        <v>-0.71666215820805912</v>
      </c>
      <c r="F1262" s="2">
        <f>'Moving Avg'!D1262</f>
        <v>55.767119999999998</v>
      </c>
      <c r="G1262" s="2">
        <f>'Moving Avg'!F1262</f>
        <v>53.700339999999997</v>
      </c>
      <c r="H1262" s="2">
        <f>'Moving Avg'!G1262</f>
        <v>52.909592000000011</v>
      </c>
      <c r="I1262" s="2">
        <f>'Moving Avg'!H1262</f>
        <v>54.21413149999993</v>
      </c>
      <c r="J1262" s="5" t="str">
        <f>OBV!F1262</f>
        <v>BULLISH</v>
      </c>
      <c r="K1262" s="5" t="str">
        <f>OBV!G1262</f>
        <v>WEAK</v>
      </c>
      <c r="L1262" s="5" t="str">
        <f>OBV!H1262</f>
        <v>CONFIRMED BULLISH</v>
      </c>
      <c r="M1262" s="7">
        <f t="shared" si="190"/>
        <v>0</v>
      </c>
      <c r="N1262" s="7">
        <f t="shared" si="191"/>
        <v>100</v>
      </c>
      <c r="O1262" s="7">
        <f t="shared" si="192"/>
        <v>50</v>
      </c>
      <c r="P1262" s="7">
        <f t="shared" si="193"/>
        <v>67</v>
      </c>
      <c r="Q1262" s="8">
        <f t="shared" si="194"/>
        <v>52.55</v>
      </c>
      <c r="R1262" s="8">
        <f t="shared" si="195"/>
        <v>54.25</v>
      </c>
      <c r="S1262" s="8">
        <f t="shared" si="196"/>
        <v>57.650000000000006</v>
      </c>
      <c r="T1262" s="8">
        <f t="shared" si="197"/>
        <v>54.25</v>
      </c>
      <c r="U1262" s="7">
        <f t="shared" si="198"/>
        <v>54.816666666666663</v>
      </c>
      <c r="V1262" s="7">
        <f t="shared" si="199"/>
        <v>54.674999999999997</v>
      </c>
    </row>
    <row r="1263" spans="1:22" ht="13.5" x14ac:dyDescent="0.25">
      <c r="A1263" s="3">
        <f>RSI!A1263</f>
        <v>44152</v>
      </c>
      <c r="B1263" s="2">
        <f>RSI!B1263</f>
        <v>55.476999999999997</v>
      </c>
      <c r="C1263" s="2">
        <f>RSI!I1263</f>
        <v>68.950784982037007</v>
      </c>
      <c r="D1263" s="2">
        <f>MACD!E1263</f>
        <v>-1.6008417245968616</v>
      </c>
      <c r="E1263" s="2">
        <f>MACD!F1263</f>
        <v>-0.89349807148581961</v>
      </c>
      <c r="F1263" s="2">
        <f>'Moving Avg'!D1263</f>
        <v>55.825119999999991</v>
      </c>
      <c r="G1263" s="2">
        <f>'Moving Avg'!F1263</f>
        <v>53.827245000000005</v>
      </c>
      <c r="H1263" s="2">
        <f>'Moving Avg'!G1263</f>
        <v>53.054630000000003</v>
      </c>
      <c r="I1263" s="2">
        <f>'Moving Avg'!H1263</f>
        <v>54.224646499999935</v>
      </c>
      <c r="J1263" s="5" t="str">
        <f>OBV!F1263</f>
        <v>BULLISH</v>
      </c>
      <c r="K1263" s="5" t="str">
        <f>OBV!G1263</f>
        <v>NEUTRAL</v>
      </c>
      <c r="L1263" s="5" t="str">
        <f>OBV!H1263</f>
        <v>CONFIRMED BULLISH</v>
      </c>
      <c r="M1263" s="7">
        <f t="shared" si="190"/>
        <v>25</v>
      </c>
      <c r="N1263" s="7">
        <f t="shared" si="191"/>
        <v>100</v>
      </c>
      <c r="O1263" s="7">
        <f t="shared" si="192"/>
        <v>50</v>
      </c>
      <c r="P1263" s="7">
        <f t="shared" si="193"/>
        <v>83.5</v>
      </c>
      <c r="Q1263" s="8">
        <f t="shared" si="194"/>
        <v>63.774999999999999</v>
      </c>
      <c r="R1263" s="8">
        <f t="shared" si="195"/>
        <v>63.375</v>
      </c>
      <c r="S1263" s="8">
        <f t="shared" si="196"/>
        <v>68.825000000000003</v>
      </c>
      <c r="T1263" s="8">
        <f t="shared" si="197"/>
        <v>64.625</v>
      </c>
      <c r="U1263" s="7">
        <f t="shared" si="198"/>
        <v>65.325000000000003</v>
      </c>
      <c r="V1263" s="7">
        <f t="shared" si="199"/>
        <v>65.150000000000006</v>
      </c>
    </row>
    <row r="1264" spans="1:22" ht="13.5" x14ac:dyDescent="0.25">
      <c r="A1264" s="3">
        <f>RSI!A1264</f>
        <v>44153</v>
      </c>
      <c r="B1264" s="2">
        <f>RSI!B1264</f>
        <v>55.1145</v>
      </c>
      <c r="C1264" s="2">
        <f>RSI!I1264</f>
        <v>63.104538981249419</v>
      </c>
      <c r="D1264" s="2">
        <f>MACD!E1264</f>
        <v>-1.7147452293832117</v>
      </c>
      <c r="E1264" s="2">
        <f>MACD!F1264</f>
        <v>-1.0577475030652981</v>
      </c>
      <c r="F1264" s="2">
        <f>'Moving Avg'!D1264</f>
        <v>55.680100000000003</v>
      </c>
      <c r="G1264" s="2">
        <f>'Moving Avg'!F1264</f>
        <v>53.936025000000008</v>
      </c>
      <c r="H1264" s="2">
        <f>'Moving Avg'!G1264</f>
        <v>53.192418000000018</v>
      </c>
      <c r="I1264" s="2">
        <f>'Moving Avg'!H1264</f>
        <v>54.233711499999927</v>
      </c>
      <c r="J1264" s="5" t="str">
        <f>OBV!F1264</f>
        <v>BEARISH</v>
      </c>
      <c r="K1264" s="5" t="str">
        <f>OBV!G1264</f>
        <v>STRONG</v>
      </c>
      <c r="L1264" s="5" t="str">
        <f>OBV!H1264</f>
        <v>CONFIRMED BEARISH</v>
      </c>
      <c r="M1264" s="7">
        <f t="shared" si="190"/>
        <v>25</v>
      </c>
      <c r="N1264" s="7">
        <f t="shared" si="191"/>
        <v>100</v>
      </c>
      <c r="O1264" s="7">
        <f t="shared" si="192"/>
        <v>50</v>
      </c>
      <c r="P1264" s="7">
        <f t="shared" si="193"/>
        <v>33</v>
      </c>
      <c r="Q1264" s="8">
        <f t="shared" si="194"/>
        <v>56.2</v>
      </c>
      <c r="R1264" s="8">
        <f t="shared" si="195"/>
        <v>50.75</v>
      </c>
      <c r="S1264" s="8">
        <f t="shared" si="196"/>
        <v>46.1</v>
      </c>
      <c r="T1264" s="8">
        <f t="shared" si="197"/>
        <v>52</v>
      </c>
      <c r="U1264" s="7">
        <f t="shared" si="198"/>
        <v>51.016666666666673</v>
      </c>
      <c r="V1264" s="7">
        <f t="shared" si="199"/>
        <v>51.262500000000003</v>
      </c>
    </row>
    <row r="1265" spans="1:22" ht="13.5" x14ac:dyDescent="0.25">
      <c r="A1265" s="3">
        <f>RSI!A1265</f>
        <v>44154</v>
      </c>
      <c r="B1265" s="2">
        <f>RSI!B1265</f>
        <v>55.476999999999997</v>
      </c>
      <c r="C1265" s="2">
        <f>RSI!I1265</f>
        <v>66.19161275721828</v>
      </c>
      <c r="D1265" s="2">
        <f>MACD!E1265</f>
        <v>-1.3980770894934977</v>
      </c>
      <c r="E1265" s="2">
        <f>MACD!F1265</f>
        <v>-1.125813420350938</v>
      </c>
      <c r="F1265" s="2">
        <f>'Moving Avg'!D1265</f>
        <v>55.535060000000001</v>
      </c>
      <c r="G1265" s="2">
        <f>'Moving Avg'!F1265</f>
        <v>54.062930000000009</v>
      </c>
      <c r="H1265" s="2">
        <f>'Moving Avg'!G1265</f>
        <v>53.294088000000016</v>
      </c>
      <c r="I1265" s="2">
        <f>'Moving Avg'!H1265</f>
        <v>54.244588999999934</v>
      </c>
      <c r="J1265" s="5" t="str">
        <f>OBV!F1265</f>
        <v>BEARISH</v>
      </c>
      <c r="K1265" s="5" t="str">
        <f>OBV!G1265</f>
        <v>STRONG</v>
      </c>
      <c r="L1265" s="5" t="str">
        <f>OBV!H1265</f>
        <v>CONFIRMED BEARISH</v>
      </c>
      <c r="M1265" s="7">
        <f t="shared" si="190"/>
        <v>25</v>
      </c>
      <c r="N1265" s="7">
        <f t="shared" si="191"/>
        <v>100</v>
      </c>
      <c r="O1265" s="7">
        <f t="shared" si="192"/>
        <v>50</v>
      </c>
      <c r="P1265" s="7">
        <f t="shared" si="193"/>
        <v>33</v>
      </c>
      <c r="Q1265" s="8">
        <f t="shared" si="194"/>
        <v>56.2</v>
      </c>
      <c r="R1265" s="8">
        <f t="shared" si="195"/>
        <v>50.75</v>
      </c>
      <c r="S1265" s="8">
        <f t="shared" si="196"/>
        <v>46.1</v>
      </c>
      <c r="T1265" s="8">
        <f t="shared" si="197"/>
        <v>52</v>
      </c>
      <c r="U1265" s="7">
        <f t="shared" si="198"/>
        <v>51.016666666666673</v>
      </c>
      <c r="V1265" s="7">
        <f t="shared" si="199"/>
        <v>51.262500000000003</v>
      </c>
    </row>
    <row r="1266" spans="1:22" ht="13.5" x14ac:dyDescent="0.25">
      <c r="A1266" s="3">
        <f>RSI!A1266</f>
        <v>44155</v>
      </c>
      <c r="B1266" s="2">
        <f>RSI!B1266</f>
        <v>56.650799999999997</v>
      </c>
      <c r="C1266" s="2">
        <f>RSI!I1266</f>
        <v>73.827915784165754</v>
      </c>
      <c r="D1266" s="2">
        <f>MACD!E1266</f>
        <v>-1.1693527395571977</v>
      </c>
      <c r="E1266" s="2">
        <f>MACD!F1266</f>
        <v>-1.1345212841921899</v>
      </c>
      <c r="F1266" s="2">
        <f>'Moving Avg'!D1266</f>
        <v>55.681339999999999</v>
      </c>
      <c r="G1266" s="2">
        <f>'Moving Avg'!F1266</f>
        <v>54.27572</v>
      </c>
      <c r="H1266" s="2">
        <f>'Moving Avg'!G1266</f>
        <v>53.373982000000005</v>
      </c>
      <c r="I1266" s="2">
        <f>'Moving Avg'!H1266</f>
        <v>54.26133549999993</v>
      </c>
      <c r="J1266" s="5" t="str">
        <f>OBV!F1266</f>
        <v>BEARISH</v>
      </c>
      <c r="K1266" s="5" t="str">
        <f>OBV!G1266</f>
        <v>STRONG</v>
      </c>
      <c r="L1266" s="5" t="str">
        <f>OBV!H1266</f>
        <v>CONFIRMED BEARISH</v>
      </c>
      <c r="M1266" s="7">
        <f t="shared" si="190"/>
        <v>0</v>
      </c>
      <c r="N1266" s="7">
        <f t="shared" si="191"/>
        <v>100</v>
      </c>
      <c r="O1266" s="7">
        <f t="shared" si="192"/>
        <v>50</v>
      </c>
      <c r="P1266" s="7">
        <f t="shared" si="193"/>
        <v>33</v>
      </c>
      <c r="Q1266" s="8">
        <f t="shared" si="194"/>
        <v>47.45</v>
      </c>
      <c r="R1266" s="8">
        <f t="shared" si="195"/>
        <v>45.75</v>
      </c>
      <c r="S1266" s="8">
        <f t="shared" si="196"/>
        <v>42.35</v>
      </c>
      <c r="T1266" s="8">
        <f t="shared" si="197"/>
        <v>45.75</v>
      </c>
      <c r="U1266" s="7">
        <f t="shared" si="198"/>
        <v>45.183333333333337</v>
      </c>
      <c r="V1266" s="7">
        <f t="shared" si="199"/>
        <v>45.325000000000003</v>
      </c>
    </row>
    <row r="1267" spans="1:22" ht="13.5" x14ac:dyDescent="0.25">
      <c r="A1267" s="3">
        <f>RSI!A1267</f>
        <v>44158</v>
      </c>
      <c r="B1267" s="2">
        <f>RSI!B1267</f>
        <v>56.465499999999999</v>
      </c>
      <c r="C1267" s="2">
        <f>RSI!I1267</f>
        <v>71.097801248011706</v>
      </c>
      <c r="D1267" s="2">
        <f>MACD!E1267</f>
        <v>-1.0322467361648506</v>
      </c>
      <c r="E1267" s="2">
        <f>MACD!F1267</f>
        <v>-1.1140663745867221</v>
      </c>
      <c r="F1267" s="2">
        <f>'Moving Avg'!D1267</f>
        <v>55.836959999999998</v>
      </c>
      <c r="G1267" s="2">
        <f>'Moving Avg'!F1267</f>
        <v>54.479245000000006</v>
      </c>
      <c r="H1267" s="2">
        <f>'Moving Avg'!G1267</f>
        <v>53.450170000000007</v>
      </c>
      <c r="I1267" s="2">
        <f>'Moving Avg'!H1267</f>
        <v>54.280781499999939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  <c r="M1267" s="7">
        <f t="shared" si="190"/>
        <v>0</v>
      </c>
      <c r="N1267" s="7">
        <f t="shared" si="191"/>
        <v>0</v>
      </c>
      <c r="O1267" s="7">
        <f t="shared" si="192"/>
        <v>50</v>
      </c>
      <c r="P1267" s="7">
        <f t="shared" si="193"/>
        <v>16.5</v>
      </c>
      <c r="Q1267" s="8">
        <f t="shared" si="194"/>
        <v>9.9749999999999996</v>
      </c>
      <c r="R1267" s="8">
        <f t="shared" si="195"/>
        <v>21.625</v>
      </c>
      <c r="S1267" s="8">
        <f t="shared" si="196"/>
        <v>19.925000000000001</v>
      </c>
      <c r="T1267" s="8">
        <f t="shared" si="197"/>
        <v>16.625</v>
      </c>
      <c r="U1267" s="7">
        <f t="shared" si="198"/>
        <v>17.175000000000001</v>
      </c>
      <c r="V1267" s="7">
        <f t="shared" si="199"/>
        <v>17.037500000000001</v>
      </c>
    </row>
    <row r="1268" spans="1:22" ht="13.5" x14ac:dyDescent="0.25">
      <c r="A1268" s="3">
        <f>RSI!A1268</f>
        <v>44159</v>
      </c>
      <c r="B1268" s="2">
        <f>RSI!B1268</f>
        <v>57.607399999999998</v>
      </c>
      <c r="C1268" s="2">
        <f>RSI!I1268</f>
        <v>76.793081222570123</v>
      </c>
      <c r="D1268" s="2">
        <f>MACD!E1268</f>
        <v>-1.0018913575963211</v>
      </c>
      <c r="E1268" s="2">
        <f>MACD!F1268</f>
        <v>-1.0916313711886421</v>
      </c>
      <c r="F1268" s="2">
        <f>'Moving Avg'!D1268</f>
        <v>56.263040000000004</v>
      </c>
      <c r="G1268" s="2">
        <f>'Moving Avg'!F1268</f>
        <v>54.739865000000009</v>
      </c>
      <c r="H1268" s="2">
        <f>'Moving Avg'!G1268</f>
        <v>53.549196000000002</v>
      </c>
      <c r="I1268" s="2">
        <f>'Moving Avg'!H1268</f>
        <v>54.305936999999943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  <c r="M1268" s="7">
        <f t="shared" si="190"/>
        <v>0</v>
      </c>
      <c r="N1268" s="7">
        <f t="shared" si="191"/>
        <v>0</v>
      </c>
      <c r="O1268" s="7">
        <f t="shared" si="192"/>
        <v>50</v>
      </c>
      <c r="P1268" s="7">
        <f t="shared" si="193"/>
        <v>83.5</v>
      </c>
      <c r="Q1268" s="8">
        <f t="shared" si="194"/>
        <v>20.024999999999999</v>
      </c>
      <c r="R1268" s="8">
        <f t="shared" si="195"/>
        <v>38.375</v>
      </c>
      <c r="S1268" s="8">
        <f t="shared" si="196"/>
        <v>50.075000000000003</v>
      </c>
      <c r="T1268" s="8">
        <f t="shared" si="197"/>
        <v>33.375</v>
      </c>
      <c r="U1268" s="7">
        <f t="shared" si="198"/>
        <v>36.158333333333331</v>
      </c>
      <c r="V1268" s="7">
        <f t="shared" si="199"/>
        <v>35.462499999999999</v>
      </c>
    </row>
    <row r="1269" spans="1:22" ht="13.5" x14ac:dyDescent="0.25">
      <c r="A1269" s="3">
        <f>RSI!A1269</f>
        <v>44160</v>
      </c>
      <c r="B1269" s="2">
        <f>RSI!B1269</f>
        <v>57.607399999999998</v>
      </c>
      <c r="C1269" s="2">
        <f>RSI!I1269</f>
        <v>76.793081222570123</v>
      </c>
      <c r="D1269" s="2">
        <f>MACD!E1269</f>
        <v>-0.89387399424381186</v>
      </c>
      <c r="E1269" s="2">
        <f>MACD!F1269</f>
        <v>-1.0520798957996762</v>
      </c>
      <c r="F1269" s="2">
        <f>'Moving Avg'!D1269</f>
        <v>56.761619999999994</v>
      </c>
      <c r="G1269" s="2">
        <f>'Moving Avg'!F1269</f>
        <v>55.000485000000005</v>
      </c>
      <c r="H1269" s="2">
        <f>'Moving Avg'!G1269</f>
        <v>53.648221999999997</v>
      </c>
      <c r="I1269" s="2">
        <f>'Moving Avg'!H1269</f>
        <v>54.33109249999994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  <c r="M1269" s="7">
        <f t="shared" si="190"/>
        <v>0</v>
      </c>
      <c r="N1269" s="7">
        <f t="shared" si="191"/>
        <v>0</v>
      </c>
      <c r="O1269" s="7">
        <f t="shared" si="192"/>
        <v>50</v>
      </c>
      <c r="P1269" s="7">
        <f t="shared" si="193"/>
        <v>83.5</v>
      </c>
      <c r="Q1269" s="8">
        <f t="shared" si="194"/>
        <v>20.024999999999999</v>
      </c>
      <c r="R1269" s="8">
        <f t="shared" si="195"/>
        <v>38.375</v>
      </c>
      <c r="S1269" s="8">
        <f t="shared" si="196"/>
        <v>50.075000000000003</v>
      </c>
      <c r="T1269" s="8">
        <f t="shared" si="197"/>
        <v>33.375</v>
      </c>
      <c r="U1269" s="7">
        <f t="shared" si="198"/>
        <v>36.158333333333331</v>
      </c>
      <c r="V1269" s="7">
        <f t="shared" si="199"/>
        <v>35.462499999999999</v>
      </c>
    </row>
    <row r="1270" spans="1:22" ht="13.5" x14ac:dyDescent="0.25">
      <c r="A1270" s="3">
        <f>RSI!A1270</f>
        <v>44161</v>
      </c>
      <c r="B1270" s="2">
        <f>RSI!B1270</f>
        <v>58.578800000000001</v>
      </c>
      <c r="C1270" s="2">
        <f>RSI!I1270</f>
        <v>80.57042774691206</v>
      </c>
      <c r="D1270" s="2">
        <f>MACD!E1270</f>
        <v>-0.8353752167540307</v>
      </c>
      <c r="E1270" s="2">
        <f>MACD!F1270</f>
        <v>-1.0087389599905472</v>
      </c>
      <c r="F1270" s="2">
        <f>'Moving Avg'!D1270</f>
        <v>57.381979999999999</v>
      </c>
      <c r="G1270" s="2">
        <f>'Moving Avg'!F1270</f>
        <v>55.318740000000005</v>
      </c>
      <c r="H1270" s="2">
        <f>'Moving Avg'!G1270</f>
        <v>53.76667599999999</v>
      </c>
      <c r="I1270" s="2">
        <f>'Moving Avg'!H1270</f>
        <v>54.361141499999945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  <c r="M1270" s="7">
        <f t="shared" si="190"/>
        <v>0</v>
      </c>
      <c r="N1270" s="7">
        <f t="shared" si="191"/>
        <v>0</v>
      </c>
      <c r="O1270" s="7">
        <f t="shared" si="192"/>
        <v>50</v>
      </c>
      <c r="P1270" s="7">
        <f t="shared" si="193"/>
        <v>83.5</v>
      </c>
      <c r="Q1270" s="8">
        <f t="shared" si="194"/>
        <v>20.024999999999999</v>
      </c>
      <c r="R1270" s="8">
        <f t="shared" si="195"/>
        <v>38.375</v>
      </c>
      <c r="S1270" s="8">
        <f t="shared" si="196"/>
        <v>50.075000000000003</v>
      </c>
      <c r="T1270" s="8">
        <f t="shared" si="197"/>
        <v>33.375</v>
      </c>
      <c r="U1270" s="7">
        <f t="shared" si="198"/>
        <v>36.158333333333331</v>
      </c>
      <c r="V1270" s="7">
        <f t="shared" si="199"/>
        <v>35.462499999999999</v>
      </c>
    </row>
    <row r="1271" spans="1:22" ht="13.5" x14ac:dyDescent="0.25">
      <c r="A1271" s="3">
        <f>RSI!A1271</f>
        <v>44162</v>
      </c>
      <c r="B1271" s="2">
        <f>RSI!B1271</f>
        <v>58.586199999999998</v>
      </c>
      <c r="C1271" s="2">
        <f>RSI!I1271</f>
        <v>80.596337981839184</v>
      </c>
      <c r="D1271" s="2">
        <f>MACD!E1271</f>
        <v>-0.85116249687737167</v>
      </c>
      <c r="E1271" s="2">
        <f>MACD!F1271</f>
        <v>-0.97722366736791211</v>
      </c>
      <c r="F1271" s="2">
        <f>'Moving Avg'!D1271</f>
        <v>57.769060000000003</v>
      </c>
      <c r="G1271" s="2">
        <f>'Moving Avg'!F1271</f>
        <v>55.637365000000003</v>
      </c>
      <c r="H1271" s="2">
        <f>'Moving Avg'!G1271</f>
        <v>53.88702</v>
      </c>
      <c r="I1271" s="2">
        <f>'Moving Avg'!H1271</f>
        <v>54.392641499999947</v>
      </c>
      <c r="J1271" s="5" t="str">
        <f>OBV!F1271</f>
        <v>BULLISH</v>
      </c>
      <c r="K1271" s="5" t="str">
        <f>OBV!G1271</f>
        <v>WEAK</v>
      </c>
      <c r="L1271" s="5" t="str">
        <f>OBV!H1271</f>
        <v>CONFIRMED BULLISH</v>
      </c>
      <c r="M1271" s="7">
        <f t="shared" si="190"/>
        <v>0</v>
      </c>
      <c r="N1271" s="7">
        <f t="shared" si="191"/>
        <v>0</v>
      </c>
      <c r="O1271" s="7">
        <f t="shared" si="192"/>
        <v>50</v>
      </c>
      <c r="P1271" s="7">
        <f t="shared" si="193"/>
        <v>67</v>
      </c>
      <c r="Q1271" s="8">
        <f t="shared" si="194"/>
        <v>17.549999999999997</v>
      </c>
      <c r="R1271" s="8">
        <f t="shared" si="195"/>
        <v>34.25</v>
      </c>
      <c r="S1271" s="8">
        <f t="shared" si="196"/>
        <v>42.650000000000006</v>
      </c>
      <c r="T1271" s="8">
        <f t="shared" si="197"/>
        <v>29.25</v>
      </c>
      <c r="U1271" s="7">
        <f t="shared" si="198"/>
        <v>31.483333333333334</v>
      </c>
      <c r="V1271" s="7">
        <f t="shared" si="199"/>
        <v>30.925000000000001</v>
      </c>
    </row>
    <row r="1272" spans="1:22" ht="13.5" x14ac:dyDescent="0.25">
      <c r="A1272" s="3">
        <f>RSI!A1272</f>
        <v>44165</v>
      </c>
      <c r="B1272" s="2">
        <f>RSI!B1272</f>
        <v>61.173999999999999</v>
      </c>
      <c r="C1272" s="2">
        <f>RSI!I1272</f>
        <v>87.083319897150488</v>
      </c>
      <c r="D1272" s="2">
        <f>MACD!E1272</f>
        <v>-1.1116036707987718</v>
      </c>
      <c r="E1272" s="2">
        <f>MACD!F1272</f>
        <v>-1.0040996680540841</v>
      </c>
      <c r="F1272" s="2">
        <f>'Moving Avg'!D1272</f>
        <v>58.710759999999993</v>
      </c>
      <c r="G1272" s="2">
        <f>'Moving Avg'!F1272</f>
        <v>56.085380000000001</v>
      </c>
      <c r="H1272" s="2">
        <f>'Moving Avg'!G1272</f>
        <v>54.059119999999993</v>
      </c>
      <c r="I1272" s="2">
        <f>'Moving Avg'!H1272</f>
        <v>54.437080499999965</v>
      </c>
      <c r="J1272" s="5" t="str">
        <f>OBV!F1272</f>
        <v>BULLISH</v>
      </c>
      <c r="K1272" s="5" t="str">
        <f>OBV!G1272</f>
        <v>WEAK</v>
      </c>
      <c r="L1272" s="5" t="str">
        <f>OBV!H1272</f>
        <v>CONFIRMED BULLISH</v>
      </c>
      <c r="M1272" s="7">
        <f t="shared" si="190"/>
        <v>0</v>
      </c>
      <c r="N1272" s="7">
        <f t="shared" si="191"/>
        <v>100</v>
      </c>
      <c r="O1272" s="7">
        <f t="shared" si="192"/>
        <v>50</v>
      </c>
      <c r="P1272" s="7">
        <f t="shared" si="193"/>
        <v>67</v>
      </c>
      <c r="Q1272" s="8">
        <f t="shared" si="194"/>
        <v>52.55</v>
      </c>
      <c r="R1272" s="8">
        <f t="shared" si="195"/>
        <v>54.25</v>
      </c>
      <c r="S1272" s="8">
        <f t="shared" si="196"/>
        <v>57.650000000000006</v>
      </c>
      <c r="T1272" s="8">
        <f t="shared" si="197"/>
        <v>54.25</v>
      </c>
      <c r="U1272" s="7">
        <f t="shared" si="198"/>
        <v>54.816666666666663</v>
      </c>
      <c r="V1272" s="7">
        <f t="shared" si="199"/>
        <v>54.674999999999997</v>
      </c>
    </row>
    <row r="1273" spans="1:22" ht="13.5" x14ac:dyDescent="0.25">
      <c r="A1273" s="3">
        <f>RSI!A1273</f>
        <v>44166</v>
      </c>
      <c r="B1273" s="2">
        <f>RSI!B1273</f>
        <v>61.099899999999998</v>
      </c>
      <c r="C1273" s="2">
        <f>RSI!I1273</f>
        <v>86.194708712883454</v>
      </c>
      <c r="D1273" s="2">
        <f>MACD!E1273</f>
        <v>-1.3923908734916068</v>
      </c>
      <c r="E1273" s="2">
        <f>MACD!F1273</f>
        <v>-1.0817579091415888</v>
      </c>
      <c r="F1273" s="2">
        <f>'Moving Avg'!D1273</f>
        <v>59.409260000000003</v>
      </c>
      <c r="G1273" s="2">
        <f>'Moving Avg'!F1273</f>
        <v>56.529689999999995</v>
      </c>
      <c r="H1273" s="2">
        <f>'Moving Avg'!G1273</f>
        <v>54.22973799999999</v>
      </c>
      <c r="I1273" s="2">
        <f>'Moving Avg'!H1273</f>
        <v>54.479698499999955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0</v>
      </c>
      <c r="N1273" s="7">
        <f t="shared" si="191"/>
        <v>100</v>
      </c>
      <c r="O1273" s="7">
        <f t="shared" si="192"/>
        <v>50</v>
      </c>
      <c r="P1273" s="7">
        <f t="shared" si="193"/>
        <v>83.5</v>
      </c>
      <c r="Q1273" s="8">
        <f t="shared" si="194"/>
        <v>55.024999999999999</v>
      </c>
      <c r="R1273" s="8">
        <f t="shared" si="195"/>
        <v>58.375</v>
      </c>
      <c r="S1273" s="8">
        <f t="shared" si="196"/>
        <v>65.075000000000003</v>
      </c>
      <c r="T1273" s="8">
        <f t="shared" si="197"/>
        <v>58.375</v>
      </c>
      <c r="U1273" s="7">
        <f t="shared" si="198"/>
        <v>59.491666666666674</v>
      </c>
      <c r="V1273" s="7">
        <f t="shared" si="199"/>
        <v>59.212500000000006</v>
      </c>
    </row>
    <row r="1274" spans="1:22" ht="13.5" x14ac:dyDescent="0.25">
      <c r="A1274" s="3">
        <f>RSI!A1274</f>
        <v>44167</v>
      </c>
      <c r="B1274" s="2">
        <f>RSI!B1274</f>
        <v>61.099899999999998</v>
      </c>
      <c r="C1274" s="2">
        <f>RSI!I1274</f>
        <v>86.194708712883454</v>
      </c>
      <c r="D1274" s="2">
        <f>MACD!E1274</f>
        <v>-1.716361008097202</v>
      </c>
      <c r="E1274" s="2">
        <f>MACD!F1274</f>
        <v>-1.2086785289327115</v>
      </c>
      <c r="F1274" s="2">
        <f>'Moving Avg'!D1274</f>
        <v>60.107759999999999</v>
      </c>
      <c r="G1274" s="2">
        <f>'Moving Avg'!F1274</f>
        <v>56.97399999999999</v>
      </c>
      <c r="H1274" s="2">
        <f>'Moving Avg'!G1274</f>
        <v>54.400356000000002</v>
      </c>
      <c r="I1274" s="2">
        <f>'Moving Avg'!H1274</f>
        <v>54.522316499999967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  <c r="M1274" s="7">
        <f t="shared" si="190"/>
        <v>0</v>
      </c>
      <c r="N1274" s="7">
        <f t="shared" si="191"/>
        <v>100</v>
      </c>
      <c r="O1274" s="7">
        <f t="shared" si="192"/>
        <v>75</v>
      </c>
      <c r="P1274" s="7">
        <f t="shared" si="193"/>
        <v>83.5</v>
      </c>
      <c r="Q1274" s="8">
        <f t="shared" si="194"/>
        <v>58.774999999999999</v>
      </c>
      <c r="R1274" s="8">
        <f t="shared" si="195"/>
        <v>67.125</v>
      </c>
      <c r="S1274" s="8">
        <f t="shared" si="196"/>
        <v>71.325000000000003</v>
      </c>
      <c r="T1274" s="8">
        <f t="shared" si="197"/>
        <v>64.625</v>
      </c>
      <c r="U1274" s="7">
        <f t="shared" si="198"/>
        <v>65.741666666666674</v>
      </c>
      <c r="V1274" s="7">
        <f t="shared" si="199"/>
        <v>65.462500000000006</v>
      </c>
    </row>
    <row r="1275" spans="1:22" ht="13.5" x14ac:dyDescent="0.25">
      <c r="A1275" s="3">
        <f>RSI!A1275</f>
        <v>44168</v>
      </c>
      <c r="B1275" s="2">
        <f>RSI!B1275</f>
        <v>61.092500000000001</v>
      </c>
      <c r="C1275" s="2">
        <f>RSI!I1275</f>
        <v>86.092960376333906</v>
      </c>
      <c r="D1275" s="2">
        <f>MACD!E1275</f>
        <v>-1.9625164012144438</v>
      </c>
      <c r="E1275" s="2">
        <f>MACD!F1275</f>
        <v>-1.3594461033890581</v>
      </c>
      <c r="F1275" s="2">
        <f>'Moving Avg'!D1275</f>
        <v>60.610500000000002</v>
      </c>
      <c r="G1275" s="2">
        <f>'Moving Avg'!F1275</f>
        <v>57.272899999999993</v>
      </c>
      <c r="H1275" s="2">
        <f>'Moving Avg'!G1275</f>
        <v>54.563573999999988</v>
      </c>
      <c r="I1275" s="2">
        <f>'Moving Avg'!H1275</f>
        <v>54.564897499999972</v>
      </c>
      <c r="J1275" s="5" t="str">
        <f>OBV!F1275</f>
        <v>BULLISH</v>
      </c>
      <c r="K1275" s="5" t="str">
        <f>OBV!G1275</f>
        <v>NEUTRAL</v>
      </c>
      <c r="L1275" s="5" t="str">
        <f>OBV!H1275</f>
        <v>CONFIRMED BULLISH</v>
      </c>
      <c r="M1275" s="7">
        <f t="shared" si="190"/>
        <v>0</v>
      </c>
      <c r="N1275" s="7">
        <f t="shared" si="191"/>
        <v>100</v>
      </c>
      <c r="O1275" s="7">
        <f t="shared" si="192"/>
        <v>75</v>
      </c>
      <c r="P1275" s="7">
        <f t="shared" si="193"/>
        <v>83.5</v>
      </c>
      <c r="Q1275" s="8">
        <f t="shared" si="194"/>
        <v>58.774999999999999</v>
      </c>
      <c r="R1275" s="8">
        <f t="shared" si="195"/>
        <v>67.125</v>
      </c>
      <c r="S1275" s="8">
        <f t="shared" si="196"/>
        <v>71.325000000000003</v>
      </c>
      <c r="T1275" s="8">
        <f t="shared" si="197"/>
        <v>64.625</v>
      </c>
      <c r="U1275" s="7">
        <f t="shared" si="198"/>
        <v>65.741666666666674</v>
      </c>
      <c r="V1275" s="7">
        <f t="shared" si="199"/>
        <v>65.462500000000006</v>
      </c>
    </row>
    <row r="1276" spans="1:22" ht="13.5" x14ac:dyDescent="0.25">
      <c r="A1276" s="3">
        <f>RSI!A1276</f>
        <v>44169</v>
      </c>
      <c r="B1276" s="2">
        <f>RSI!B1276</f>
        <v>61.092500000000001</v>
      </c>
      <c r="C1276" s="2">
        <f>RSI!I1276</f>
        <v>86.092960376333906</v>
      </c>
      <c r="D1276" s="2">
        <f>MACD!E1276</f>
        <v>-2.0164180180303433</v>
      </c>
      <c r="E1276" s="2">
        <f>MACD!F1276</f>
        <v>-1.4908404863173152</v>
      </c>
      <c r="F1276" s="2">
        <f>'Moving Avg'!D1276</f>
        <v>61.111760000000004</v>
      </c>
      <c r="G1276" s="2">
        <f>'Moving Avg'!F1276</f>
        <v>57.553674999999998</v>
      </c>
      <c r="H1276" s="2">
        <f>'Moving Avg'!G1276</f>
        <v>54.726791999999996</v>
      </c>
      <c r="I1276" s="2">
        <f>'Moving Avg'!H1276</f>
        <v>54.612917499999973</v>
      </c>
      <c r="J1276" s="5" t="str">
        <f>OBV!F1276</f>
        <v>BEARISH</v>
      </c>
      <c r="K1276" s="5" t="str">
        <f>OBV!G1276</f>
        <v>NEUTRAL</v>
      </c>
      <c r="L1276" s="5" t="str">
        <f>OBV!H1276</f>
        <v>BEARISH DIVERGENCE</v>
      </c>
      <c r="M1276" s="7">
        <f t="shared" si="190"/>
        <v>0</v>
      </c>
      <c r="N1276" s="7">
        <f t="shared" si="191"/>
        <v>100</v>
      </c>
      <c r="O1276" s="7">
        <f t="shared" si="192"/>
        <v>75</v>
      </c>
      <c r="P1276" s="7">
        <f t="shared" si="193"/>
        <v>16.5</v>
      </c>
      <c r="Q1276" s="8">
        <f t="shared" si="194"/>
        <v>48.725000000000001</v>
      </c>
      <c r="R1276" s="8">
        <f t="shared" si="195"/>
        <v>50.375</v>
      </c>
      <c r="S1276" s="8">
        <f t="shared" si="196"/>
        <v>41.174999999999997</v>
      </c>
      <c r="T1276" s="8">
        <f t="shared" si="197"/>
        <v>47.875</v>
      </c>
      <c r="U1276" s="7">
        <f t="shared" si="198"/>
        <v>46.758333333333326</v>
      </c>
      <c r="V1276" s="7">
        <f t="shared" si="199"/>
        <v>47.037499999999994</v>
      </c>
    </row>
    <row r="1277" spans="1:22" ht="13.5" x14ac:dyDescent="0.25">
      <c r="A1277" s="3">
        <f>RSI!A1277</f>
        <v>44172</v>
      </c>
      <c r="B1277" s="2">
        <f>RSI!B1277</f>
        <v>62.286299999999997</v>
      </c>
      <c r="C1277" s="2">
        <f>RSI!I1277</f>
        <v>88.608811659431524</v>
      </c>
      <c r="D1277" s="2">
        <f>MACD!E1277</f>
        <v>-2.2032244925381761</v>
      </c>
      <c r="E1277" s="2">
        <f>MACD!F1277</f>
        <v>-1.6333172875614874</v>
      </c>
      <c r="F1277" s="2">
        <f>'Moving Avg'!D1277</f>
        <v>61.334220000000002</v>
      </c>
      <c r="G1277" s="2">
        <f>'Moving Avg'!F1277</f>
        <v>57.912265000000005</v>
      </c>
      <c r="H1277" s="2">
        <f>'Moving Avg'!G1277</f>
        <v>54.920992000000005</v>
      </c>
      <c r="I1277" s="2">
        <f>'Moving Avg'!H1277</f>
        <v>54.667268999999976</v>
      </c>
      <c r="J1277" s="5" t="str">
        <f>OBV!F1277</f>
        <v>BEARISH</v>
      </c>
      <c r="K1277" s="5" t="str">
        <f>OBV!G1277</f>
        <v>NEUTRAL</v>
      </c>
      <c r="L1277" s="5" t="str">
        <f>OBV!H1277</f>
        <v>BEARISH DIVERGENCE</v>
      </c>
      <c r="M1277" s="7">
        <f t="shared" si="190"/>
        <v>0</v>
      </c>
      <c r="N1277" s="7">
        <f t="shared" si="191"/>
        <v>100</v>
      </c>
      <c r="O1277" s="7">
        <f t="shared" si="192"/>
        <v>75</v>
      </c>
      <c r="P1277" s="7">
        <f t="shared" si="193"/>
        <v>16.5</v>
      </c>
      <c r="Q1277" s="8">
        <f t="shared" si="194"/>
        <v>48.725000000000001</v>
      </c>
      <c r="R1277" s="8">
        <f t="shared" si="195"/>
        <v>50.375</v>
      </c>
      <c r="S1277" s="8">
        <f t="shared" si="196"/>
        <v>41.174999999999997</v>
      </c>
      <c r="T1277" s="8">
        <f t="shared" si="197"/>
        <v>47.875</v>
      </c>
      <c r="U1277" s="7">
        <f t="shared" si="198"/>
        <v>46.758333333333326</v>
      </c>
      <c r="V1277" s="7">
        <f t="shared" si="199"/>
        <v>47.037499999999994</v>
      </c>
    </row>
    <row r="1278" spans="1:22" ht="13.5" x14ac:dyDescent="0.25">
      <c r="A1278" s="3">
        <f>RSI!A1278</f>
        <v>44173</v>
      </c>
      <c r="B1278" s="2">
        <f>RSI!B1278</f>
        <v>62.286299999999997</v>
      </c>
      <c r="C1278" s="2">
        <f>RSI!I1278</f>
        <v>88.608811659431524</v>
      </c>
      <c r="D1278" s="2">
        <f>MACD!E1278</f>
        <v>-2.2151318501435995</v>
      </c>
      <c r="E1278" s="2">
        <f>MACD!F1278</f>
        <v>-1.7496802000779099</v>
      </c>
      <c r="F1278" s="2">
        <f>'Moving Avg'!D1278</f>
        <v>61.571499999999993</v>
      </c>
      <c r="G1278" s="2">
        <f>'Moving Avg'!F1278</f>
        <v>58.267229999999998</v>
      </c>
      <c r="H1278" s="2">
        <f>'Moving Avg'!G1278</f>
        <v>55.107940000000006</v>
      </c>
      <c r="I1278" s="2">
        <f>'Moving Avg'!H1278</f>
        <v>54.721620499999979</v>
      </c>
      <c r="J1278" s="5" t="str">
        <f>OBV!F1278</f>
        <v>BULLISH</v>
      </c>
      <c r="K1278" s="5" t="str">
        <f>OBV!G1278</f>
        <v>NEUTRAL</v>
      </c>
      <c r="L1278" s="5" t="str">
        <f>OBV!H1278</f>
        <v>CONFIRMED BULLISH</v>
      </c>
      <c r="M1278" s="7">
        <f t="shared" si="190"/>
        <v>0</v>
      </c>
      <c r="N1278" s="7">
        <f t="shared" si="191"/>
        <v>100</v>
      </c>
      <c r="O1278" s="7">
        <f t="shared" si="192"/>
        <v>75</v>
      </c>
      <c r="P1278" s="7">
        <f t="shared" si="193"/>
        <v>83.5</v>
      </c>
      <c r="Q1278" s="8">
        <f t="shared" si="194"/>
        <v>58.774999999999999</v>
      </c>
      <c r="R1278" s="8">
        <f t="shared" si="195"/>
        <v>67.125</v>
      </c>
      <c r="S1278" s="8">
        <f t="shared" si="196"/>
        <v>71.325000000000003</v>
      </c>
      <c r="T1278" s="8">
        <f t="shared" si="197"/>
        <v>64.625</v>
      </c>
      <c r="U1278" s="7">
        <f t="shared" si="198"/>
        <v>65.741666666666674</v>
      </c>
      <c r="V1278" s="7">
        <f t="shared" si="199"/>
        <v>65.462500000000006</v>
      </c>
    </row>
    <row r="1279" spans="1:22" ht="13.5" x14ac:dyDescent="0.25">
      <c r="A1279" s="3">
        <f>RSI!A1279</f>
        <v>44174</v>
      </c>
      <c r="B1279" s="2">
        <f>RSI!B1279</f>
        <v>62.286299999999997</v>
      </c>
      <c r="C1279" s="2">
        <f>RSI!I1279</f>
        <v>88.608811659431524</v>
      </c>
      <c r="D1279" s="2">
        <f>MACD!E1279</f>
        <v>-2.2525381063855221</v>
      </c>
      <c r="E1279" s="2">
        <f>MACD!F1279</f>
        <v>-1.8502517813394324</v>
      </c>
      <c r="F1279" s="2">
        <f>'Moving Avg'!D1279</f>
        <v>61.808779999999992</v>
      </c>
      <c r="G1279" s="2">
        <f>'Moving Avg'!F1279</f>
        <v>58.589565000000007</v>
      </c>
      <c r="H1279" s="2">
        <f>'Moving Avg'!G1279</f>
        <v>55.294888000000029</v>
      </c>
      <c r="I1279" s="2">
        <f>'Moving Avg'!H1279</f>
        <v>54.77560949999998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  <c r="M1279" s="7">
        <f t="shared" si="190"/>
        <v>0</v>
      </c>
      <c r="N1279" s="7">
        <f t="shared" si="191"/>
        <v>100</v>
      </c>
      <c r="O1279" s="7">
        <f t="shared" si="192"/>
        <v>75</v>
      </c>
      <c r="P1279" s="7">
        <f t="shared" si="193"/>
        <v>83.5</v>
      </c>
      <c r="Q1279" s="8">
        <f t="shared" si="194"/>
        <v>58.774999999999999</v>
      </c>
      <c r="R1279" s="8">
        <f t="shared" si="195"/>
        <v>67.125</v>
      </c>
      <c r="S1279" s="8">
        <f t="shared" si="196"/>
        <v>71.325000000000003</v>
      </c>
      <c r="T1279" s="8">
        <f t="shared" si="197"/>
        <v>64.625</v>
      </c>
      <c r="U1279" s="7">
        <f t="shared" si="198"/>
        <v>65.741666666666674</v>
      </c>
      <c r="V1279" s="7">
        <f t="shared" si="199"/>
        <v>65.462500000000006</v>
      </c>
    </row>
    <row r="1280" spans="1:22" ht="13.5" x14ac:dyDescent="0.25">
      <c r="A1280" s="3">
        <f>RSI!A1280</f>
        <v>44175</v>
      </c>
      <c r="B1280" s="2">
        <f>RSI!B1280</f>
        <v>59.483400000000003</v>
      </c>
      <c r="C1280" s="2">
        <f>RSI!I1280</f>
        <v>57.895568624337074</v>
      </c>
      <c r="D1280" s="2">
        <f>MACD!E1280</f>
        <v>-1.9524274740236649</v>
      </c>
      <c r="E1280" s="2">
        <f>MACD!F1280</f>
        <v>-1.870686919876279</v>
      </c>
      <c r="F1280" s="2">
        <f>'Moving Avg'!D1280</f>
        <v>61.486959999999996</v>
      </c>
      <c r="G1280" s="2">
        <f>'Moving Avg'!F1280</f>
        <v>58.753625</v>
      </c>
      <c r="H1280" s="2">
        <f>'Moving Avg'!G1280</f>
        <v>55.42577800000003</v>
      </c>
      <c r="I1280" s="2">
        <f>'Moving Avg'!H1280</f>
        <v>54.81558399999998</v>
      </c>
      <c r="J1280" s="5" t="str">
        <f>OBV!F1280</f>
        <v>BULLISH</v>
      </c>
      <c r="K1280" s="5" t="str">
        <f>OBV!G1280</f>
        <v>NEUTRAL</v>
      </c>
      <c r="L1280" s="5" t="str">
        <f>OBV!H1280</f>
        <v>BULLISH DIVERGENCE</v>
      </c>
      <c r="M1280" s="7">
        <f t="shared" si="190"/>
        <v>25</v>
      </c>
      <c r="N1280" s="7">
        <f t="shared" si="191"/>
        <v>100</v>
      </c>
      <c r="O1280" s="7">
        <f t="shared" si="192"/>
        <v>75</v>
      </c>
      <c r="P1280" s="7">
        <f t="shared" si="193"/>
        <v>66.5</v>
      </c>
      <c r="Q1280" s="8">
        <f t="shared" si="194"/>
        <v>64.974999999999994</v>
      </c>
      <c r="R1280" s="8">
        <f t="shared" si="195"/>
        <v>67.875</v>
      </c>
      <c r="S1280" s="8">
        <f t="shared" si="196"/>
        <v>67.424999999999997</v>
      </c>
      <c r="T1280" s="8">
        <f t="shared" si="197"/>
        <v>66.625</v>
      </c>
      <c r="U1280" s="7">
        <f t="shared" si="198"/>
        <v>66.758333333333326</v>
      </c>
      <c r="V1280" s="7">
        <f t="shared" si="199"/>
        <v>66.724999999999994</v>
      </c>
    </row>
    <row r="1281" spans="1:22" ht="13.5" x14ac:dyDescent="0.25">
      <c r="A1281" s="3">
        <f>RSI!A1281</f>
        <v>44176</v>
      </c>
      <c r="B1281" s="2">
        <f>RSI!B1281</f>
        <v>59.320300000000003</v>
      </c>
      <c r="C1281" s="2">
        <f>RSI!I1281</f>
        <v>56.664753542771535</v>
      </c>
      <c r="D1281" s="2">
        <f>MACD!E1281</f>
        <v>-1.6921370643495806</v>
      </c>
      <c r="E1281" s="2">
        <f>MACD!F1281</f>
        <v>-1.8349769487709393</v>
      </c>
      <c r="F1281" s="2">
        <f>'Moving Avg'!D1281</f>
        <v>61.13252</v>
      </c>
      <c r="G1281" s="2">
        <f>'Moving Avg'!F1281</f>
        <v>58.923670000000001</v>
      </c>
      <c r="H1281" s="2">
        <f>'Moving Avg'!G1281</f>
        <v>55.560658000000032</v>
      </c>
      <c r="I1281" s="2">
        <f>'Moving Avg'!H1281</f>
        <v>54.854742999999978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  <c r="M1281" s="7">
        <f t="shared" si="190"/>
        <v>25</v>
      </c>
      <c r="N1281" s="7">
        <f t="shared" si="191"/>
        <v>0</v>
      </c>
      <c r="O1281" s="7">
        <f t="shared" si="192"/>
        <v>75</v>
      </c>
      <c r="P1281" s="7">
        <f t="shared" si="193"/>
        <v>16.5</v>
      </c>
      <c r="Q1281" s="8">
        <f t="shared" si="194"/>
        <v>22.475000000000001</v>
      </c>
      <c r="R1281" s="8">
        <f t="shared" si="195"/>
        <v>35.375</v>
      </c>
      <c r="S1281" s="8">
        <f t="shared" si="196"/>
        <v>29.925000000000001</v>
      </c>
      <c r="T1281" s="8">
        <f t="shared" si="197"/>
        <v>29.125</v>
      </c>
      <c r="U1281" s="7">
        <f t="shared" si="198"/>
        <v>29.258333333333336</v>
      </c>
      <c r="V1281" s="7">
        <f t="shared" si="199"/>
        <v>29.225000000000001</v>
      </c>
    </row>
    <row r="1282" spans="1:22" ht="13.5" x14ac:dyDescent="0.25">
      <c r="A1282" s="3">
        <f>RSI!A1282</f>
        <v>44179</v>
      </c>
      <c r="B1282" s="2">
        <f>RSI!B1282</f>
        <v>57.837299999999999</v>
      </c>
      <c r="C1282" s="2">
        <f>RSI!I1282</f>
        <v>46.901285574717029</v>
      </c>
      <c r="D1282" s="2">
        <f>MACD!E1282</f>
        <v>-0.9693131016208838</v>
      </c>
      <c r="E1282" s="2">
        <f>MACD!F1282</f>
        <v>-1.6618441793409282</v>
      </c>
      <c r="F1282" s="2">
        <f>'Moving Avg'!D1282</f>
        <v>60.242719999999998</v>
      </c>
      <c r="G1282" s="2">
        <f>'Moving Avg'!F1282</f>
        <v>59.031165000000001</v>
      </c>
      <c r="H1282" s="2">
        <f>'Moving Avg'!G1282</f>
        <v>55.665878000000028</v>
      </c>
      <c r="I1282" s="2">
        <f>'Moving Avg'!H1282</f>
        <v>54.886486999999981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75</v>
      </c>
      <c r="P1282" s="7">
        <f t="shared" ref="P1282:P1345" si="203">IF(L1282="confirmed bullish", 34, IF(L1282="bullish divergence",17, 0))+IF(J1282="bullish",33,IF(J1282="bearish",0,16.5))+IF(K1282="strong",33,IF(K1282="weak",0,16.5))</f>
        <v>16.5</v>
      </c>
      <c r="Q1282" s="8">
        <f t="shared" si="194"/>
        <v>22.475000000000001</v>
      </c>
      <c r="R1282" s="8">
        <f t="shared" si="195"/>
        <v>35.375</v>
      </c>
      <c r="S1282" s="8">
        <f t="shared" si="196"/>
        <v>29.925000000000001</v>
      </c>
      <c r="T1282" s="8">
        <f t="shared" si="197"/>
        <v>29.125</v>
      </c>
      <c r="U1282" s="7">
        <f t="shared" si="198"/>
        <v>29.258333333333336</v>
      </c>
      <c r="V1282" s="7">
        <f t="shared" si="199"/>
        <v>29.225000000000001</v>
      </c>
    </row>
    <row r="1283" spans="1:22" ht="13.5" x14ac:dyDescent="0.25">
      <c r="A1283" s="3">
        <f>RSI!A1283</f>
        <v>44180</v>
      </c>
      <c r="B1283" s="2">
        <f>RSI!B1283</f>
        <v>57.837299999999999</v>
      </c>
      <c r="C1283" s="2">
        <f>RSI!I1283</f>
        <v>46.901285574717022</v>
      </c>
      <c r="D1283" s="2">
        <f>MACD!E1283</f>
        <v>-0.3653266567295077</v>
      </c>
      <c r="E1283" s="2">
        <f>MACD!F1283</f>
        <v>-1.4025406748186442</v>
      </c>
      <c r="F1283" s="2">
        <f>'Moving Avg'!D1283</f>
        <v>59.352919999999997</v>
      </c>
      <c r="G1283" s="2">
        <f>'Moving Avg'!F1283</f>
        <v>59.149179999999987</v>
      </c>
      <c r="H1283" s="2">
        <f>'Moving Avg'!G1283</f>
        <v>55.77109800000003</v>
      </c>
      <c r="I1283" s="2">
        <f>'Moving Avg'!H1283</f>
        <v>54.91823099999997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16.5</v>
      </c>
      <c r="Q1283" s="8">
        <f t="shared" ref="Q1283:Q1346" si="204">0.35*M1283+N1283*0.35+O1283*0.15+P1283*0.15</f>
        <v>18.725000000000001</v>
      </c>
      <c r="R1283" s="8">
        <f t="shared" ref="R1283:R1346" si="205">M1283*0.2+N1283*0.2+O1283*0.35+P1283*0.25</f>
        <v>26.625</v>
      </c>
      <c r="S1283" s="8">
        <f t="shared" ref="S1283:S1346" si="206">M1283*0.15+N1283*0.15+O1283*0.25+P1283*0.45</f>
        <v>23.675000000000001</v>
      </c>
      <c r="T1283" s="8">
        <f t="shared" ref="T1283:T1346" si="207">0.25*SUM(M1283:P1283)</f>
        <v>22.875</v>
      </c>
      <c r="U1283" s="7">
        <f t="shared" ref="U1283:U1346" si="208">SUM(Q1283:S1283)/3</f>
        <v>23.008333333333336</v>
      </c>
      <c r="V1283" s="7">
        <f t="shared" ref="V1283:V1346" si="209">SUM(Q1283:T1283)/4</f>
        <v>22.975000000000001</v>
      </c>
    </row>
    <row r="1284" spans="1:22" ht="13.5" x14ac:dyDescent="0.25">
      <c r="A1284" s="3">
        <f>RSI!A1284</f>
        <v>44181</v>
      </c>
      <c r="B1284" s="2">
        <f>RSI!B1284</f>
        <v>57.837299999999999</v>
      </c>
      <c r="C1284" s="2">
        <f>RSI!I1284</f>
        <v>46.901285574717029</v>
      </c>
      <c r="D1284" s="2">
        <f>MACD!E1284</f>
        <v>0.14922598991450542</v>
      </c>
      <c r="E1284" s="2">
        <f>MACD!F1284</f>
        <v>-1.0921873418720143</v>
      </c>
      <c r="F1284" s="2">
        <f>'Moving Avg'!D1284</f>
        <v>58.463120000000004</v>
      </c>
      <c r="G1284" s="2">
        <f>'Moving Avg'!F1284</f>
        <v>59.285319999999977</v>
      </c>
      <c r="H1284" s="2">
        <f>'Moving Avg'!G1284</f>
        <v>55.87631800000004</v>
      </c>
      <c r="I1284" s="2">
        <f>'Moving Avg'!H1284</f>
        <v>54.949974999999959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16.5</v>
      </c>
      <c r="Q1284" s="8">
        <f t="shared" si="204"/>
        <v>18.725000000000001</v>
      </c>
      <c r="R1284" s="8">
        <f t="shared" si="205"/>
        <v>26.625</v>
      </c>
      <c r="S1284" s="8">
        <f t="shared" si="206"/>
        <v>23.675000000000001</v>
      </c>
      <c r="T1284" s="8">
        <f t="shared" si="207"/>
        <v>22.875</v>
      </c>
      <c r="U1284" s="7">
        <f t="shared" si="208"/>
        <v>23.008333333333336</v>
      </c>
      <c r="V1284" s="7">
        <f t="shared" si="209"/>
        <v>22.975000000000001</v>
      </c>
    </row>
    <row r="1285" spans="1:22" ht="13.5" x14ac:dyDescent="0.25">
      <c r="A1285" s="3">
        <f>RSI!A1285</f>
        <v>44182</v>
      </c>
      <c r="B1285" s="2">
        <f>RSI!B1285</f>
        <v>57.859499999999997</v>
      </c>
      <c r="C1285" s="2">
        <f>RSI!I1285</f>
        <v>47.071793336832656</v>
      </c>
      <c r="D1285" s="2">
        <f>MACD!E1285</f>
        <v>0.58506266759953007</v>
      </c>
      <c r="E1285" s="2">
        <f>MACD!F1285</f>
        <v>-0.75673733997770543</v>
      </c>
      <c r="F1285" s="2">
        <f>'Moving Avg'!D1285</f>
        <v>58.138339999999992</v>
      </c>
      <c r="G1285" s="2">
        <f>'Moving Avg'!F1285</f>
        <v>59.404444999999988</v>
      </c>
      <c r="H1285" s="2">
        <f>'Moving Avg'!G1285</f>
        <v>55.974730000000037</v>
      </c>
      <c r="I1285" s="2">
        <f>'Moving Avg'!H1285</f>
        <v>54.978203999999963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16.5</v>
      </c>
      <c r="Q1285" s="8">
        <f t="shared" si="204"/>
        <v>18.725000000000001</v>
      </c>
      <c r="R1285" s="8">
        <f t="shared" si="205"/>
        <v>26.625</v>
      </c>
      <c r="S1285" s="8">
        <f t="shared" si="206"/>
        <v>23.675000000000001</v>
      </c>
      <c r="T1285" s="8">
        <f t="shared" si="207"/>
        <v>22.875</v>
      </c>
      <c r="U1285" s="7">
        <f t="shared" si="208"/>
        <v>23.008333333333336</v>
      </c>
      <c r="V1285" s="7">
        <f t="shared" si="209"/>
        <v>22.975000000000001</v>
      </c>
    </row>
    <row r="1286" spans="1:22" ht="13.5" x14ac:dyDescent="0.25">
      <c r="A1286" s="3">
        <f>RSI!A1286</f>
        <v>44183</v>
      </c>
      <c r="B1286" s="2">
        <f>RSI!B1286</f>
        <v>57.859499999999997</v>
      </c>
      <c r="C1286" s="2">
        <f>RSI!I1286</f>
        <v>47.071793336832656</v>
      </c>
      <c r="D1286" s="2">
        <f>MACD!E1286</f>
        <v>0.95670607413224928</v>
      </c>
      <c r="E1286" s="2">
        <f>MACD!F1286</f>
        <v>-0.41404865715571459</v>
      </c>
      <c r="F1286" s="2">
        <f>'Moving Avg'!D1286</f>
        <v>57.846180000000004</v>
      </c>
      <c r="G1286" s="2">
        <f>'Moving Avg'!F1286</f>
        <v>59.464879999999994</v>
      </c>
      <c r="H1286" s="2">
        <f>'Moving Avg'!G1286</f>
        <v>56.073142000000026</v>
      </c>
      <c r="I1286" s="2">
        <f>'Moving Avg'!H1286</f>
        <v>55.006432999999973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16.5</v>
      </c>
      <c r="Q1286" s="8">
        <f t="shared" si="204"/>
        <v>18.725000000000001</v>
      </c>
      <c r="R1286" s="8">
        <f t="shared" si="205"/>
        <v>26.625</v>
      </c>
      <c r="S1286" s="8">
        <f t="shared" si="206"/>
        <v>23.675000000000001</v>
      </c>
      <c r="T1286" s="8">
        <f t="shared" si="207"/>
        <v>22.875</v>
      </c>
      <c r="U1286" s="7">
        <f t="shared" si="208"/>
        <v>23.008333333333336</v>
      </c>
      <c r="V1286" s="7">
        <f t="shared" si="209"/>
        <v>22.975000000000001</v>
      </c>
    </row>
    <row r="1287" spans="1:22" ht="13.5" x14ac:dyDescent="0.25">
      <c r="A1287" s="3">
        <f>RSI!A1287</f>
        <v>44186</v>
      </c>
      <c r="B1287" s="2">
        <f>RSI!B1287</f>
        <v>57.837299999999999</v>
      </c>
      <c r="C1287" s="2">
        <f>RSI!I1287</f>
        <v>46.897140406479956</v>
      </c>
      <c r="D1287" s="2">
        <f>MACD!E1287</f>
        <v>1.4591263376649195</v>
      </c>
      <c r="E1287" s="2">
        <f>MACD!F1287</f>
        <v>-3.9413658191587764E-2</v>
      </c>
      <c r="F1287" s="2">
        <f>'Moving Avg'!D1287</f>
        <v>57.846180000000004</v>
      </c>
      <c r="G1287" s="2">
        <f>'Moving Avg'!F1287</f>
        <v>59.533469999999987</v>
      </c>
      <c r="H1287" s="2">
        <f>'Moving Avg'!G1287</f>
        <v>56.171110000000027</v>
      </c>
      <c r="I1287" s="2">
        <f>'Moving Avg'!H1287</f>
        <v>55.034913499999973</v>
      </c>
      <c r="J1287" s="5" t="str">
        <f>OBV!F1287</f>
        <v>BULLISH</v>
      </c>
      <c r="K1287" s="5" t="str">
        <f>OBV!G1287</f>
        <v>NEUTRAL</v>
      </c>
      <c r="L1287" s="5" t="str">
        <f>OBV!H1287</f>
        <v>NEUTRAL</v>
      </c>
      <c r="M1287" s="7">
        <f t="shared" si="200"/>
        <v>25</v>
      </c>
      <c r="N1287" s="7">
        <f t="shared" si="201"/>
        <v>0</v>
      </c>
      <c r="O1287" s="7">
        <f t="shared" si="202"/>
        <v>50</v>
      </c>
      <c r="P1287" s="7">
        <f t="shared" si="203"/>
        <v>49.5</v>
      </c>
      <c r="Q1287" s="8">
        <f t="shared" si="204"/>
        <v>23.675000000000001</v>
      </c>
      <c r="R1287" s="8">
        <f t="shared" si="205"/>
        <v>34.875</v>
      </c>
      <c r="S1287" s="8">
        <f t="shared" si="206"/>
        <v>38.525000000000006</v>
      </c>
      <c r="T1287" s="8">
        <f t="shared" si="207"/>
        <v>31.125</v>
      </c>
      <c r="U1287" s="7">
        <f t="shared" si="208"/>
        <v>32.358333333333334</v>
      </c>
      <c r="V1287" s="7">
        <f t="shared" si="209"/>
        <v>32.049999999999997</v>
      </c>
    </row>
    <row r="1288" spans="1:22" ht="13.5" x14ac:dyDescent="0.25">
      <c r="A1288" s="3">
        <f>RSI!A1288</f>
        <v>44187</v>
      </c>
      <c r="B1288" s="2">
        <f>RSI!B1288</f>
        <v>57.837299999999999</v>
      </c>
      <c r="C1288" s="2">
        <f>RSI!I1288</f>
        <v>46.897140406479963</v>
      </c>
      <c r="D1288" s="2">
        <f>MACD!E1288</f>
        <v>1.8868330815988941</v>
      </c>
      <c r="E1288" s="2">
        <f>MACD!F1288</f>
        <v>0.34583568976650864</v>
      </c>
      <c r="F1288" s="2">
        <f>'Moving Avg'!D1288</f>
        <v>57.846180000000004</v>
      </c>
      <c r="G1288" s="2">
        <f>'Moving Avg'!F1288</f>
        <v>59.544964999999991</v>
      </c>
      <c r="H1288" s="2">
        <f>'Moving Avg'!G1288</f>
        <v>56.269078000000029</v>
      </c>
      <c r="I1288" s="2">
        <f>'Moving Avg'!H1288</f>
        <v>55.066657499999977</v>
      </c>
      <c r="J1288" s="5" t="str">
        <f>OBV!F1288</f>
        <v>BULLISH</v>
      </c>
      <c r="K1288" s="5" t="str">
        <f>OBV!G1288</f>
        <v>NEUTRAL</v>
      </c>
      <c r="L1288" s="5" t="str">
        <f>OBV!H1288</f>
        <v>NEUTRAL</v>
      </c>
      <c r="M1288" s="7">
        <f t="shared" si="200"/>
        <v>25</v>
      </c>
      <c r="N1288" s="7">
        <f t="shared" si="201"/>
        <v>0</v>
      </c>
      <c r="O1288" s="7">
        <f t="shared" si="202"/>
        <v>50</v>
      </c>
      <c r="P1288" s="7">
        <f t="shared" si="203"/>
        <v>49.5</v>
      </c>
      <c r="Q1288" s="8">
        <f t="shared" si="204"/>
        <v>23.675000000000001</v>
      </c>
      <c r="R1288" s="8">
        <f t="shared" si="205"/>
        <v>34.875</v>
      </c>
      <c r="S1288" s="8">
        <f t="shared" si="206"/>
        <v>38.525000000000006</v>
      </c>
      <c r="T1288" s="8">
        <f t="shared" si="207"/>
        <v>31.125</v>
      </c>
      <c r="U1288" s="7">
        <f t="shared" si="208"/>
        <v>32.358333333333334</v>
      </c>
      <c r="V1288" s="7">
        <f t="shared" si="209"/>
        <v>32.049999999999997</v>
      </c>
    </row>
    <row r="1289" spans="1:22" ht="13.5" x14ac:dyDescent="0.25">
      <c r="A1289" s="3">
        <f>RSI!A1289</f>
        <v>44188</v>
      </c>
      <c r="B1289" s="2">
        <f>RSI!B1289</f>
        <v>57.763100000000001</v>
      </c>
      <c r="C1289" s="2">
        <f>RSI!I1289</f>
        <v>46.23220412723294</v>
      </c>
      <c r="D1289" s="2">
        <f>MACD!E1289</f>
        <v>2.2566257375973251</v>
      </c>
      <c r="E1289" s="2">
        <f>MACD!F1289</f>
        <v>0.727993699332672</v>
      </c>
      <c r="F1289" s="2">
        <f>'Moving Avg'!D1289</f>
        <v>57.831339999999997</v>
      </c>
      <c r="G1289" s="2">
        <f>'Moving Avg'!F1289</f>
        <v>59.552749999999989</v>
      </c>
      <c r="H1289" s="2">
        <f>'Moving Avg'!G1289</f>
        <v>56.365562000000025</v>
      </c>
      <c r="I1289" s="2">
        <f>'Moving Avg'!H1289</f>
        <v>55.090814999999978</v>
      </c>
      <c r="J1289" s="5" t="str">
        <f>OBV!F1289</f>
        <v>BULLISH</v>
      </c>
      <c r="K1289" s="5" t="str">
        <f>OBV!G1289</f>
        <v>NEUTRAL</v>
      </c>
      <c r="L1289" s="5" t="str">
        <f>OBV!H1289</f>
        <v>BULLISH DIVERGENCE</v>
      </c>
      <c r="M1289" s="7">
        <f t="shared" si="200"/>
        <v>25</v>
      </c>
      <c r="N1289" s="7">
        <f t="shared" si="201"/>
        <v>0</v>
      </c>
      <c r="O1289" s="7">
        <f t="shared" si="202"/>
        <v>50</v>
      </c>
      <c r="P1289" s="7">
        <f t="shared" si="203"/>
        <v>66.5</v>
      </c>
      <c r="Q1289" s="8">
        <f t="shared" si="204"/>
        <v>26.225000000000001</v>
      </c>
      <c r="R1289" s="8">
        <f t="shared" si="205"/>
        <v>39.125</v>
      </c>
      <c r="S1289" s="8">
        <f t="shared" si="206"/>
        <v>46.174999999999997</v>
      </c>
      <c r="T1289" s="8">
        <f t="shared" si="207"/>
        <v>35.375</v>
      </c>
      <c r="U1289" s="7">
        <f t="shared" si="208"/>
        <v>37.174999999999997</v>
      </c>
      <c r="V1289" s="7">
        <f t="shared" si="209"/>
        <v>36.724999999999994</v>
      </c>
    </row>
    <row r="1290" spans="1:22" ht="13.5" x14ac:dyDescent="0.25">
      <c r="A1290" s="3">
        <f>RSI!A1290</f>
        <v>44189</v>
      </c>
      <c r="B1290" s="2">
        <f>RSI!B1290</f>
        <v>57.703800000000001</v>
      </c>
      <c r="C1290" s="2">
        <f>RSI!I1290</f>
        <v>45.674830922272548</v>
      </c>
      <c r="D1290" s="2">
        <f>MACD!E1290</f>
        <v>2.1453564425807414</v>
      </c>
      <c r="E1290" s="2">
        <f>MACD!F1290</f>
        <v>1.0114662479822858</v>
      </c>
      <c r="F1290" s="2">
        <f>'Moving Avg'!D1290</f>
        <v>57.800199999999997</v>
      </c>
      <c r="G1290" s="2">
        <f>'Moving Avg'!F1290</f>
        <v>59.508999999999993</v>
      </c>
      <c r="H1290" s="2">
        <f>'Moving Avg'!G1290</f>
        <v>56.460860000000032</v>
      </c>
      <c r="I1290" s="2">
        <f>'Moving Avg'!H1290</f>
        <v>55.114603499999973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  <c r="M1290" s="7">
        <f t="shared" si="200"/>
        <v>25</v>
      </c>
      <c r="N1290" s="7">
        <f t="shared" si="201"/>
        <v>0</v>
      </c>
      <c r="O1290" s="7">
        <f t="shared" si="202"/>
        <v>50</v>
      </c>
      <c r="P1290" s="7">
        <f t="shared" si="203"/>
        <v>16.5</v>
      </c>
      <c r="Q1290" s="8">
        <f t="shared" si="204"/>
        <v>18.725000000000001</v>
      </c>
      <c r="R1290" s="8">
        <f t="shared" si="205"/>
        <v>26.625</v>
      </c>
      <c r="S1290" s="8">
        <f t="shared" si="206"/>
        <v>23.675000000000001</v>
      </c>
      <c r="T1290" s="8">
        <f t="shared" si="207"/>
        <v>22.875</v>
      </c>
      <c r="U1290" s="7">
        <f t="shared" si="208"/>
        <v>23.008333333333336</v>
      </c>
      <c r="V1290" s="7">
        <f t="shared" si="209"/>
        <v>22.975000000000001</v>
      </c>
    </row>
    <row r="1291" spans="1:22" ht="13.5" x14ac:dyDescent="0.25">
      <c r="A1291" s="3">
        <f>RSI!A1291</f>
        <v>44190</v>
      </c>
      <c r="B1291" s="2">
        <f>RSI!B1291</f>
        <v>59.320300000000003</v>
      </c>
      <c r="C1291" s="2">
        <f>RSI!I1291</f>
        <v>59.875693527321658</v>
      </c>
      <c r="D1291" s="2">
        <f>MACD!E1291</f>
        <v>1.9091784314699538</v>
      </c>
      <c r="E1291" s="2">
        <f>MACD!F1291</f>
        <v>1.1910086846798196</v>
      </c>
      <c r="F1291" s="2">
        <f>'Moving Avg'!D1291</f>
        <v>58.092360000000006</v>
      </c>
      <c r="G1291" s="2">
        <f>'Moving Avg'!F1291</f>
        <v>59.545705000000012</v>
      </c>
      <c r="H1291" s="2">
        <f>'Moving Avg'!G1291</f>
        <v>56.588488000000027</v>
      </c>
      <c r="I1291" s="2">
        <f>'Moving Avg'!H1291</f>
        <v>55.146474499999975</v>
      </c>
      <c r="J1291" s="5" t="str">
        <f>OBV!F1291</f>
        <v>BEARISH</v>
      </c>
      <c r="K1291" s="5" t="str">
        <f>OBV!G1291</f>
        <v>NEUTRAL</v>
      </c>
      <c r="L1291" s="5" t="str">
        <f>OBV!H1291</f>
        <v>BEARISH DIVERGENCE</v>
      </c>
      <c r="M1291" s="7">
        <f t="shared" si="200"/>
        <v>25</v>
      </c>
      <c r="N1291" s="7">
        <f t="shared" si="201"/>
        <v>0</v>
      </c>
      <c r="O1291" s="7">
        <f t="shared" si="202"/>
        <v>50</v>
      </c>
      <c r="P1291" s="7">
        <f t="shared" si="203"/>
        <v>16.5</v>
      </c>
      <c r="Q1291" s="8">
        <f t="shared" si="204"/>
        <v>18.725000000000001</v>
      </c>
      <c r="R1291" s="8">
        <f t="shared" si="205"/>
        <v>26.625</v>
      </c>
      <c r="S1291" s="8">
        <f t="shared" si="206"/>
        <v>23.675000000000001</v>
      </c>
      <c r="T1291" s="8">
        <f t="shared" si="207"/>
        <v>22.875</v>
      </c>
      <c r="U1291" s="7">
        <f t="shared" si="208"/>
        <v>23.008333333333336</v>
      </c>
      <c r="V1291" s="7">
        <f t="shared" si="209"/>
        <v>22.975000000000001</v>
      </c>
    </row>
    <row r="1292" spans="1:22" ht="13.5" x14ac:dyDescent="0.25">
      <c r="A1292" s="3">
        <f>RSI!A1292</f>
        <v>44193</v>
      </c>
      <c r="B1292" s="2">
        <f>RSI!B1292</f>
        <v>59.320300000000003</v>
      </c>
      <c r="C1292" s="2">
        <f>RSI!I1292</f>
        <v>59.875693527321658</v>
      </c>
      <c r="D1292" s="2">
        <f>MACD!E1292</f>
        <v>1.4742278138592866</v>
      </c>
      <c r="E1292" s="2">
        <f>MACD!F1292</f>
        <v>1.247652510515713</v>
      </c>
      <c r="F1292" s="2">
        <f>'Moving Avg'!D1292</f>
        <v>58.388959999999997</v>
      </c>
      <c r="G1292" s="2">
        <f>'Moving Avg'!F1292</f>
        <v>59.453020000000016</v>
      </c>
      <c r="H1292" s="2">
        <f>'Moving Avg'!G1292</f>
        <v>56.716116</v>
      </c>
      <c r="I1292" s="2">
        <f>'Moving Avg'!H1292</f>
        <v>55.18559699999998</v>
      </c>
      <c r="J1292" s="5" t="str">
        <f>OBV!F1292</f>
        <v>BEARISH</v>
      </c>
      <c r="K1292" s="5" t="str">
        <f>OBV!G1292</f>
        <v>NEUTRAL</v>
      </c>
      <c r="L1292" s="5" t="str">
        <f>OBV!H1292</f>
        <v>BEARISH DIVERGENCE</v>
      </c>
      <c r="M1292" s="7">
        <f t="shared" si="200"/>
        <v>25</v>
      </c>
      <c r="N1292" s="7">
        <f t="shared" si="201"/>
        <v>0</v>
      </c>
      <c r="O1292" s="7">
        <f t="shared" si="202"/>
        <v>50</v>
      </c>
      <c r="P1292" s="7">
        <f t="shared" si="203"/>
        <v>16.5</v>
      </c>
      <c r="Q1292" s="8">
        <f t="shared" si="204"/>
        <v>18.725000000000001</v>
      </c>
      <c r="R1292" s="8">
        <f t="shared" si="205"/>
        <v>26.625</v>
      </c>
      <c r="S1292" s="8">
        <f t="shared" si="206"/>
        <v>23.675000000000001</v>
      </c>
      <c r="T1292" s="8">
        <f t="shared" si="207"/>
        <v>22.875</v>
      </c>
      <c r="U1292" s="7">
        <f t="shared" si="208"/>
        <v>23.008333333333336</v>
      </c>
      <c r="V1292" s="7">
        <f t="shared" si="209"/>
        <v>22.975000000000001</v>
      </c>
    </row>
    <row r="1293" spans="1:22" ht="13.5" x14ac:dyDescent="0.25">
      <c r="A1293" s="3">
        <f>RSI!A1293</f>
        <v>44194</v>
      </c>
      <c r="B1293" s="2">
        <f>RSI!B1293</f>
        <v>59.320300000000003</v>
      </c>
      <c r="C1293" s="2">
        <f>RSI!I1293</f>
        <v>59.875693527321658</v>
      </c>
      <c r="D1293" s="2">
        <f>MACD!E1293</f>
        <v>1.0997539360861452</v>
      </c>
      <c r="E1293" s="2">
        <f>MACD!F1293</f>
        <v>1.2180727956297996</v>
      </c>
      <c r="F1293" s="2">
        <f>'Moving Avg'!D1293</f>
        <v>58.685560000000009</v>
      </c>
      <c r="G1293" s="2">
        <f>'Moving Avg'!F1293</f>
        <v>59.364040000000024</v>
      </c>
      <c r="H1293" s="2">
        <f>'Moving Avg'!G1293</f>
        <v>56.843743999999994</v>
      </c>
      <c r="I1293" s="2">
        <f>'Moving Avg'!H1293</f>
        <v>55.224755999999978</v>
      </c>
      <c r="J1293" s="5" t="str">
        <f>OBV!F1293</f>
        <v>BEARISH</v>
      </c>
      <c r="K1293" s="5" t="str">
        <f>OBV!G1293</f>
        <v>NEUTRAL</v>
      </c>
      <c r="L1293" s="5" t="str">
        <f>OBV!H1293</f>
        <v>BEARISH DIVERGENCE</v>
      </c>
      <c r="M1293" s="7">
        <f t="shared" si="200"/>
        <v>25</v>
      </c>
      <c r="N1293" s="7">
        <f t="shared" si="201"/>
        <v>100</v>
      </c>
      <c r="O1293" s="7">
        <f t="shared" si="202"/>
        <v>50</v>
      </c>
      <c r="P1293" s="7">
        <f t="shared" si="203"/>
        <v>16.5</v>
      </c>
      <c r="Q1293" s="8">
        <f t="shared" si="204"/>
        <v>53.725000000000001</v>
      </c>
      <c r="R1293" s="8">
        <f t="shared" si="205"/>
        <v>46.625</v>
      </c>
      <c r="S1293" s="8">
        <f t="shared" si="206"/>
        <v>38.674999999999997</v>
      </c>
      <c r="T1293" s="8">
        <f t="shared" si="207"/>
        <v>47.875</v>
      </c>
      <c r="U1293" s="7">
        <f t="shared" si="208"/>
        <v>46.341666666666661</v>
      </c>
      <c r="V1293" s="7">
        <f t="shared" si="209"/>
        <v>46.724999999999994</v>
      </c>
    </row>
    <row r="1294" spans="1:22" ht="13.5" x14ac:dyDescent="0.25">
      <c r="A1294" s="3">
        <f>RSI!A1294</f>
        <v>44195</v>
      </c>
      <c r="B1294" s="2">
        <f>RSI!B1294</f>
        <v>57.725999999999999</v>
      </c>
      <c r="C1294" s="2">
        <f>RSI!I1294</f>
        <v>45.291593686530639</v>
      </c>
      <c r="D1294" s="2">
        <f>MACD!E1294</f>
        <v>0.89502592431418293</v>
      </c>
      <c r="E1294" s="2">
        <f>MACD!F1294</f>
        <v>1.1534634213666763</v>
      </c>
      <c r="F1294" s="2">
        <f>'Moving Avg'!D1294</f>
        <v>58.678140000000006</v>
      </c>
      <c r="G1294" s="2">
        <f>'Moving Avg'!F1294</f>
        <v>59.195345000000017</v>
      </c>
      <c r="H1294" s="2">
        <f>'Moving Avg'!G1294</f>
        <v>56.939486000000016</v>
      </c>
      <c r="I1294" s="2">
        <f>'Moving Avg'!H1294</f>
        <v>55.256015999999988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  <c r="M1294" s="7">
        <f t="shared" si="200"/>
        <v>25</v>
      </c>
      <c r="N1294" s="7">
        <f t="shared" si="201"/>
        <v>100</v>
      </c>
      <c r="O1294" s="7">
        <f t="shared" si="202"/>
        <v>50</v>
      </c>
      <c r="P1294" s="7">
        <f t="shared" si="203"/>
        <v>16.5</v>
      </c>
      <c r="Q1294" s="8">
        <f t="shared" si="204"/>
        <v>53.725000000000001</v>
      </c>
      <c r="R1294" s="8">
        <f t="shared" si="205"/>
        <v>46.625</v>
      </c>
      <c r="S1294" s="8">
        <f t="shared" si="206"/>
        <v>38.674999999999997</v>
      </c>
      <c r="T1294" s="8">
        <f t="shared" si="207"/>
        <v>47.875</v>
      </c>
      <c r="U1294" s="7">
        <f t="shared" si="208"/>
        <v>46.341666666666661</v>
      </c>
      <c r="V1294" s="7">
        <f t="shared" si="209"/>
        <v>46.724999999999994</v>
      </c>
    </row>
    <row r="1295" spans="1:22" ht="13.5" x14ac:dyDescent="0.25">
      <c r="A1295" s="3">
        <f>RSI!A1295</f>
        <v>44196</v>
      </c>
      <c r="B1295" s="2">
        <f>RSI!B1295</f>
        <v>57.725999999999999</v>
      </c>
      <c r="C1295" s="2">
        <f>RSI!I1295</f>
        <v>45.291593686530646</v>
      </c>
      <c r="D1295" s="2">
        <f>MACD!E1295</f>
        <v>0.72911051994226739</v>
      </c>
      <c r="E1295" s="2">
        <f>MACD!F1295</f>
        <v>1.0685928410817946</v>
      </c>
      <c r="F1295" s="2">
        <f>'Moving Avg'!D1295</f>
        <v>58.682580000000009</v>
      </c>
      <c r="G1295" s="2">
        <f>'Moving Avg'!F1295</f>
        <v>59.027020000000014</v>
      </c>
      <c r="H1295" s="2">
        <f>'Moving Avg'!G1295</f>
        <v>57.035228000000018</v>
      </c>
      <c r="I1295" s="2">
        <f>'Moving Avg'!H1295</f>
        <v>55.287203499999997</v>
      </c>
      <c r="J1295" s="5" t="str">
        <f>OBV!F1295</f>
        <v>BEARISH</v>
      </c>
      <c r="K1295" s="5" t="str">
        <f>OBV!G1295</f>
        <v>NEUTRAL</v>
      </c>
      <c r="L1295" s="5" t="str">
        <f>OBV!H1295</f>
        <v>BEARISH DIVERGENCE</v>
      </c>
      <c r="M1295" s="7">
        <f t="shared" si="200"/>
        <v>25</v>
      </c>
      <c r="N1295" s="7">
        <f t="shared" si="201"/>
        <v>100</v>
      </c>
      <c r="O1295" s="7">
        <f t="shared" si="202"/>
        <v>50</v>
      </c>
      <c r="P1295" s="7">
        <f t="shared" si="203"/>
        <v>16.5</v>
      </c>
      <c r="Q1295" s="8">
        <f t="shared" si="204"/>
        <v>53.725000000000001</v>
      </c>
      <c r="R1295" s="8">
        <f t="shared" si="205"/>
        <v>46.625</v>
      </c>
      <c r="S1295" s="8">
        <f t="shared" si="206"/>
        <v>38.674999999999997</v>
      </c>
      <c r="T1295" s="8">
        <f t="shared" si="207"/>
        <v>47.875</v>
      </c>
      <c r="U1295" s="7">
        <f t="shared" si="208"/>
        <v>46.341666666666661</v>
      </c>
      <c r="V1295" s="7">
        <f t="shared" si="209"/>
        <v>46.724999999999994</v>
      </c>
    </row>
    <row r="1296" spans="1:22" ht="13.5" x14ac:dyDescent="0.25">
      <c r="A1296" s="3">
        <f>RSI!A1296</f>
        <v>44200</v>
      </c>
      <c r="B1296" s="2">
        <f>RSI!B1296</f>
        <v>57.703800000000001</v>
      </c>
      <c r="C1296" s="2">
        <f>RSI!I1296</f>
        <v>45.114136327206893</v>
      </c>
      <c r="D1296" s="2">
        <f>MACD!E1296</f>
        <v>0.59397667868286419</v>
      </c>
      <c r="E1296" s="2">
        <f>MACD!F1296</f>
        <v>0.97366960860200857</v>
      </c>
      <c r="F1296" s="2">
        <f>'Moving Avg'!D1296</f>
        <v>58.359279999999998</v>
      </c>
      <c r="G1296" s="2">
        <f>'Moving Avg'!F1296</f>
        <v>58.857585000000007</v>
      </c>
      <c r="H1296" s="2">
        <f>'Moving Avg'!G1296</f>
        <v>57.141404000000001</v>
      </c>
      <c r="I1296" s="2">
        <f>'Moving Avg'!H1296</f>
        <v>55.318279999999994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  <c r="M1296" s="7">
        <f t="shared" si="200"/>
        <v>25</v>
      </c>
      <c r="N1296" s="7">
        <f t="shared" si="201"/>
        <v>100</v>
      </c>
      <c r="O1296" s="7">
        <f t="shared" si="202"/>
        <v>50</v>
      </c>
      <c r="P1296" s="7">
        <f t="shared" si="203"/>
        <v>16.5</v>
      </c>
      <c r="Q1296" s="8">
        <f t="shared" si="204"/>
        <v>53.725000000000001</v>
      </c>
      <c r="R1296" s="8">
        <f t="shared" si="205"/>
        <v>46.625</v>
      </c>
      <c r="S1296" s="8">
        <f t="shared" si="206"/>
        <v>38.674999999999997</v>
      </c>
      <c r="T1296" s="8">
        <f t="shared" si="207"/>
        <v>47.875</v>
      </c>
      <c r="U1296" s="7">
        <f t="shared" si="208"/>
        <v>46.341666666666661</v>
      </c>
      <c r="V1296" s="7">
        <f t="shared" si="209"/>
        <v>46.724999999999994</v>
      </c>
    </row>
    <row r="1297" spans="1:22" ht="13.5" x14ac:dyDescent="0.25">
      <c r="A1297" s="3">
        <f>RSI!A1297</f>
        <v>44201</v>
      </c>
      <c r="B1297" s="2">
        <f>RSI!B1297</f>
        <v>57.696399999999997</v>
      </c>
      <c r="C1297" s="2">
        <f>RSI!I1297</f>
        <v>45.050772400618257</v>
      </c>
      <c r="D1297" s="2">
        <f>MACD!E1297</f>
        <v>0.48024074403595307</v>
      </c>
      <c r="E1297" s="2">
        <f>MACD!F1297</f>
        <v>0.87498383568879745</v>
      </c>
      <c r="F1297" s="2">
        <f>'Moving Avg'!D1297</f>
        <v>58.034500000000001</v>
      </c>
      <c r="G1297" s="2">
        <f>'Moving Avg'!F1297</f>
        <v>58.62809</v>
      </c>
      <c r="H1297" s="2">
        <f>'Moving Avg'!G1297</f>
        <v>57.247432000000011</v>
      </c>
      <c r="I1297" s="2">
        <f>'Moving Avg'!H1297</f>
        <v>55.352945499999997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  <c r="M1297" s="7">
        <f t="shared" si="200"/>
        <v>25</v>
      </c>
      <c r="N1297" s="7">
        <f t="shared" si="201"/>
        <v>100</v>
      </c>
      <c r="O1297" s="7">
        <f t="shared" si="202"/>
        <v>50</v>
      </c>
      <c r="P1297" s="7">
        <f t="shared" si="203"/>
        <v>33</v>
      </c>
      <c r="Q1297" s="8">
        <f t="shared" si="204"/>
        <v>56.2</v>
      </c>
      <c r="R1297" s="8">
        <f t="shared" si="205"/>
        <v>50.75</v>
      </c>
      <c r="S1297" s="8">
        <f t="shared" si="206"/>
        <v>46.1</v>
      </c>
      <c r="T1297" s="8">
        <f t="shared" si="207"/>
        <v>52</v>
      </c>
      <c r="U1297" s="7">
        <f t="shared" si="208"/>
        <v>51.016666666666673</v>
      </c>
      <c r="V1297" s="7">
        <f t="shared" si="209"/>
        <v>51.262500000000003</v>
      </c>
    </row>
    <row r="1298" spans="1:22" ht="13.5" x14ac:dyDescent="0.25">
      <c r="A1298" s="3">
        <f>RSI!A1298</f>
        <v>44202</v>
      </c>
      <c r="B1298" s="2">
        <f>RSI!B1298</f>
        <v>57.725999999999999</v>
      </c>
      <c r="C1298" s="2">
        <f>RSI!I1298</f>
        <v>45.381230212823212</v>
      </c>
      <c r="D1298" s="2">
        <f>MACD!E1298</f>
        <v>0.38507166995035647</v>
      </c>
      <c r="E1298" s="2">
        <f>MACD!F1298</f>
        <v>0.77700140254110928</v>
      </c>
      <c r="F1298" s="2">
        <f>'Moving Avg'!D1298</f>
        <v>57.715639999999993</v>
      </c>
      <c r="G1298" s="2">
        <f>'Moving Avg'!F1298</f>
        <v>58.400074999999994</v>
      </c>
      <c r="H1298" s="2">
        <f>'Moving Avg'!G1298</f>
        <v>57.354052000000003</v>
      </c>
      <c r="I1298" s="2">
        <f>'Moving Avg'!H1298</f>
        <v>55.395010999999997</v>
      </c>
      <c r="J1298" s="5" t="str">
        <f>OBV!F1298</f>
        <v>BULLISH</v>
      </c>
      <c r="K1298" s="5" t="str">
        <f>OBV!G1298</f>
        <v>NEUTRAL</v>
      </c>
      <c r="L1298" s="5" t="str">
        <f>OBV!H1298</f>
        <v>BULLISH DIVERGENCE</v>
      </c>
      <c r="M1298" s="7">
        <f t="shared" si="200"/>
        <v>25</v>
      </c>
      <c r="N1298" s="7">
        <f t="shared" si="201"/>
        <v>100</v>
      </c>
      <c r="O1298" s="7">
        <f t="shared" si="202"/>
        <v>50</v>
      </c>
      <c r="P1298" s="7">
        <f t="shared" si="203"/>
        <v>66.5</v>
      </c>
      <c r="Q1298" s="8">
        <f t="shared" si="204"/>
        <v>61.225000000000001</v>
      </c>
      <c r="R1298" s="8">
        <f t="shared" si="205"/>
        <v>59.125</v>
      </c>
      <c r="S1298" s="8">
        <f t="shared" si="206"/>
        <v>61.174999999999997</v>
      </c>
      <c r="T1298" s="8">
        <f t="shared" si="207"/>
        <v>60.375</v>
      </c>
      <c r="U1298" s="7">
        <f t="shared" si="208"/>
        <v>60.508333333333326</v>
      </c>
      <c r="V1298" s="7">
        <f t="shared" si="209"/>
        <v>60.474999999999994</v>
      </c>
    </row>
    <row r="1299" spans="1:22" ht="13.5" x14ac:dyDescent="0.25">
      <c r="A1299" s="3">
        <f>RSI!A1299</f>
        <v>44203</v>
      </c>
      <c r="B1299" s="2">
        <f>RSI!B1299</f>
        <v>57.095799999999997</v>
      </c>
      <c r="C1299" s="2">
        <f>RSI!I1299</f>
        <v>39.881990756038554</v>
      </c>
      <c r="D1299" s="2">
        <f>MACD!E1299</f>
        <v>0.34265519686391599</v>
      </c>
      <c r="E1299" s="2">
        <f>MACD!F1299</f>
        <v>0.69013216140567057</v>
      </c>
      <c r="F1299" s="2">
        <f>'Moving Avg'!D1299</f>
        <v>57.589599999999997</v>
      </c>
      <c r="G1299" s="2">
        <f>'Moving Avg'!F1299</f>
        <v>58.140550000000005</v>
      </c>
      <c r="H1299" s="2">
        <f>'Moving Avg'!G1299</f>
        <v>57.448067999999992</v>
      </c>
      <c r="I1299" s="2">
        <f>'Moving Avg'!H1299</f>
        <v>55.441322499999984</v>
      </c>
      <c r="J1299" s="5" t="str">
        <f>OBV!F1299</f>
        <v>BULLISH</v>
      </c>
      <c r="K1299" s="5" t="str">
        <f>OBV!G1299</f>
        <v>NEUTRAL</v>
      </c>
      <c r="L1299" s="5" t="str">
        <f>OBV!H1299</f>
        <v>BULLISH DIVERGENCE</v>
      </c>
      <c r="M1299" s="7">
        <f t="shared" si="200"/>
        <v>25</v>
      </c>
      <c r="N1299" s="7">
        <f t="shared" si="201"/>
        <v>100</v>
      </c>
      <c r="O1299" s="7">
        <f t="shared" si="202"/>
        <v>50</v>
      </c>
      <c r="P1299" s="7">
        <f t="shared" si="203"/>
        <v>66.5</v>
      </c>
      <c r="Q1299" s="8">
        <f t="shared" si="204"/>
        <v>61.225000000000001</v>
      </c>
      <c r="R1299" s="8">
        <f t="shared" si="205"/>
        <v>59.125</v>
      </c>
      <c r="S1299" s="8">
        <f t="shared" si="206"/>
        <v>61.174999999999997</v>
      </c>
      <c r="T1299" s="8">
        <f t="shared" si="207"/>
        <v>60.375</v>
      </c>
      <c r="U1299" s="7">
        <f t="shared" si="208"/>
        <v>60.508333333333326</v>
      </c>
      <c r="V1299" s="7">
        <f t="shared" si="209"/>
        <v>60.474999999999994</v>
      </c>
    </row>
    <row r="1300" spans="1:22" ht="13.5" x14ac:dyDescent="0.25">
      <c r="A1300" s="3">
        <f>RSI!A1300</f>
        <v>44204</v>
      </c>
      <c r="B1300" s="2">
        <f>RSI!B1300</f>
        <v>57.095799999999997</v>
      </c>
      <c r="C1300" s="2">
        <f>RSI!I1300</f>
        <v>39.881990756038554</v>
      </c>
      <c r="D1300" s="2">
        <f>MACD!E1300</f>
        <v>0.30399949633336121</v>
      </c>
      <c r="E1300" s="2">
        <f>MACD!F1300</f>
        <v>0.61290562839120877</v>
      </c>
      <c r="F1300" s="2">
        <f>'Moving Avg'!D1300</f>
        <v>57.463559999999994</v>
      </c>
      <c r="G1300" s="2">
        <f>'Moving Avg'!F1300</f>
        <v>58.021170000000005</v>
      </c>
      <c r="H1300" s="2">
        <f>'Moving Avg'!G1300</f>
        <v>57.545709999999993</v>
      </c>
      <c r="I1300" s="2">
        <f>'Moving Avg'!H1300</f>
        <v>55.480490499999988</v>
      </c>
      <c r="J1300" s="5" t="str">
        <f>OBV!F1300</f>
        <v>BULLISH</v>
      </c>
      <c r="K1300" s="5" t="str">
        <f>OBV!G1300</f>
        <v>NEUTRAL</v>
      </c>
      <c r="L1300" s="5" t="str">
        <f>OBV!H1300</f>
        <v>BULLISH DIVERGENCE</v>
      </c>
      <c r="M1300" s="7">
        <f t="shared" si="200"/>
        <v>25</v>
      </c>
      <c r="N1300" s="7">
        <f t="shared" si="201"/>
        <v>100</v>
      </c>
      <c r="O1300" s="7">
        <f t="shared" si="202"/>
        <v>50</v>
      </c>
      <c r="P1300" s="7">
        <f t="shared" si="203"/>
        <v>66.5</v>
      </c>
      <c r="Q1300" s="8">
        <f t="shared" si="204"/>
        <v>61.225000000000001</v>
      </c>
      <c r="R1300" s="8">
        <f t="shared" si="205"/>
        <v>59.125</v>
      </c>
      <c r="S1300" s="8">
        <f t="shared" si="206"/>
        <v>61.174999999999997</v>
      </c>
      <c r="T1300" s="8">
        <f t="shared" si="207"/>
        <v>60.375</v>
      </c>
      <c r="U1300" s="7">
        <f t="shared" si="208"/>
        <v>60.508333333333326</v>
      </c>
      <c r="V1300" s="7">
        <f t="shared" si="209"/>
        <v>60.474999999999994</v>
      </c>
    </row>
    <row r="1301" spans="1:22" ht="13.5" x14ac:dyDescent="0.25">
      <c r="A1301" s="3">
        <f>RSI!A1301</f>
        <v>44207</v>
      </c>
      <c r="B1301" s="2">
        <f>RSI!B1301</f>
        <v>57.725999999999999</v>
      </c>
      <c r="C1301" s="2">
        <f>RSI!I1301</f>
        <v>47.289809070114757</v>
      </c>
      <c r="D1301" s="2">
        <f>MACD!E1301</f>
        <v>0.47918891048938406</v>
      </c>
      <c r="E1301" s="2">
        <f>MACD!F1301</f>
        <v>0.58616228481084387</v>
      </c>
      <c r="F1301" s="2">
        <f>'Moving Avg'!D1301</f>
        <v>57.467999999999996</v>
      </c>
      <c r="G1301" s="2">
        <f>'Moving Avg'!F1301</f>
        <v>57.941454999999998</v>
      </c>
      <c r="H1301" s="2">
        <f>'Moving Avg'!G1301</f>
        <v>57.655955999999989</v>
      </c>
      <c r="I1301" s="2">
        <f>'Moving Avg'!H1301</f>
        <v>55.530170499999983</v>
      </c>
      <c r="J1301" s="5" t="str">
        <f>OBV!F1301</f>
        <v>BULLISH</v>
      </c>
      <c r="K1301" s="5" t="str">
        <f>OBV!G1301</f>
        <v>WEAK</v>
      </c>
      <c r="L1301" s="5" t="str">
        <f>OBV!H1301</f>
        <v>CONFIRMED BULLISH</v>
      </c>
      <c r="M1301" s="7">
        <f t="shared" si="200"/>
        <v>25</v>
      </c>
      <c r="N1301" s="7">
        <f t="shared" si="201"/>
        <v>100</v>
      </c>
      <c r="O1301" s="7">
        <f t="shared" si="202"/>
        <v>50</v>
      </c>
      <c r="P1301" s="7">
        <f t="shared" si="203"/>
        <v>67</v>
      </c>
      <c r="Q1301" s="8">
        <f t="shared" si="204"/>
        <v>61.3</v>
      </c>
      <c r="R1301" s="8">
        <f t="shared" si="205"/>
        <v>59.25</v>
      </c>
      <c r="S1301" s="8">
        <f t="shared" si="206"/>
        <v>61.400000000000006</v>
      </c>
      <c r="T1301" s="8">
        <f t="shared" si="207"/>
        <v>60.5</v>
      </c>
      <c r="U1301" s="7">
        <f t="shared" si="208"/>
        <v>60.65</v>
      </c>
      <c r="V1301" s="7">
        <f t="shared" si="209"/>
        <v>60.612499999999997</v>
      </c>
    </row>
    <row r="1302" spans="1:22" ht="13.5" x14ac:dyDescent="0.25">
      <c r="A1302" s="3">
        <f>RSI!A1302</f>
        <v>44208</v>
      </c>
      <c r="B1302" s="2">
        <f>RSI!B1302</f>
        <v>57.095799999999997</v>
      </c>
      <c r="C1302" s="2">
        <f>RSI!I1302</f>
        <v>41.749638520904547</v>
      </c>
      <c r="D1302" s="2">
        <f>MACD!E1302</f>
        <v>0.67583487416729326</v>
      </c>
      <c r="E1302" s="2">
        <f>MACD!F1302</f>
        <v>0.60409680268213373</v>
      </c>
      <c r="F1302" s="2">
        <f>'Moving Avg'!D1302</f>
        <v>57.347879999999996</v>
      </c>
      <c r="G1302" s="2">
        <f>'Moving Avg'!F1302</f>
        <v>57.904380000000018</v>
      </c>
      <c r="H1302" s="2">
        <f>'Moving Avg'!G1302</f>
        <v>57.753597999999982</v>
      </c>
      <c r="I1302" s="2">
        <f>'Moving Avg'!H1302</f>
        <v>55.569555999999984</v>
      </c>
      <c r="J1302" s="5" t="str">
        <f>OBV!F1302</f>
        <v>BULLISH</v>
      </c>
      <c r="K1302" s="5" t="str">
        <f>OBV!G1302</f>
        <v>WEAK</v>
      </c>
      <c r="L1302" s="5" t="str">
        <f>OBV!H1302</f>
        <v>BULLISH DIVERGENCE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50</v>
      </c>
      <c r="Q1302" s="8">
        <f t="shared" si="204"/>
        <v>23.75</v>
      </c>
      <c r="R1302" s="8">
        <f t="shared" si="205"/>
        <v>35</v>
      </c>
      <c r="S1302" s="8">
        <f t="shared" si="206"/>
        <v>38.75</v>
      </c>
      <c r="T1302" s="8">
        <f t="shared" si="207"/>
        <v>31.25</v>
      </c>
      <c r="U1302" s="7">
        <f t="shared" si="208"/>
        <v>32.5</v>
      </c>
      <c r="V1302" s="7">
        <f t="shared" si="209"/>
        <v>32.1875</v>
      </c>
    </row>
    <row r="1303" spans="1:22" ht="13.5" x14ac:dyDescent="0.25">
      <c r="A1303" s="3">
        <f>RSI!A1303</f>
        <v>44209</v>
      </c>
      <c r="B1303" s="2">
        <f>RSI!B1303</f>
        <v>58.808599999999998</v>
      </c>
      <c r="C1303" s="2">
        <f>RSI!I1303</f>
        <v>56.623481799461509</v>
      </c>
      <c r="D1303" s="2">
        <f>MACD!E1303</f>
        <v>0.72067675597572389</v>
      </c>
      <c r="E1303" s="2">
        <f>MACD!F1303</f>
        <v>0.62741279334085176</v>
      </c>
      <c r="F1303" s="2">
        <f>'Moving Avg'!D1303</f>
        <v>57.564399999999999</v>
      </c>
      <c r="G1303" s="2">
        <f>'Moving Avg'!F1303</f>
        <v>57.952945000000014</v>
      </c>
      <c r="H1303" s="2">
        <f>'Moving Avg'!G1303</f>
        <v>57.885495999999975</v>
      </c>
      <c r="I1303" s="2">
        <f>'Moving Avg'!H1303</f>
        <v>55.617505499999986</v>
      </c>
      <c r="J1303" s="5" t="str">
        <f>OBV!F1303</f>
        <v>BEARISH</v>
      </c>
      <c r="K1303" s="5" t="str">
        <f>OBV!G1303</f>
        <v>NEUTRAL</v>
      </c>
      <c r="L1303" s="5" t="str">
        <f>OBV!H1303</f>
        <v>BEARISH DIVERGENCE</v>
      </c>
      <c r="M1303" s="7">
        <f t="shared" si="200"/>
        <v>25</v>
      </c>
      <c r="N1303" s="7">
        <f t="shared" si="201"/>
        <v>0</v>
      </c>
      <c r="O1303" s="7">
        <f t="shared" si="202"/>
        <v>50</v>
      </c>
      <c r="P1303" s="7">
        <f t="shared" si="203"/>
        <v>16.5</v>
      </c>
      <c r="Q1303" s="8">
        <f t="shared" si="204"/>
        <v>18.725000000000001</v>
      </c>
      <c r="R1303" s="8">
        <f t="shared" si="205"/>
        <v>26.625</v>
      </c>
      <c r="S1303" s="8">
        <f t="shared" si="206"/>
        <v>23.675000000000001</v>
      </c>
      <c r="T1303" s="8">
        <f t="shared" si="207"/>
        <v>22.875</v>
      </c>
      <c r="U1303" s="7">
        <f t="shared" si="208"/>
        <v>23.008333333333336</v>
      </c>
      <c r="V1303" s="7">
        <f t="shared" si="209"/>
        <v>22.975000000000001</v>
      </c>
    </row>
    <row r="1304" spans="1:22" ht="13.5" x14ac:dyDescent="0.25">
      <c r="A1304" s="3">
        <f>RSI!A1304</f>
        <v>44211</v>
      </c>
      <c r="B1304" s="2">
        <f>RSI!B1304</f>
        <v>58.808599999999998</v>
      </c>
      <c r="C1304" s="2">
        <f>RSI!I1304</f>
        <v>56.623481799461516</v>
      </c>
      <c r="D1304" s="2">
        <f>MACD!E1304</f>
        <v>0.50815085988858044</v>
      </c>
      <c r="E1304" s="2">
        <f>MACD!F1304</f>
        <v>0.60356040665039745</v>
      </c>
      <c r="F1304" s="2">
        <f>'Moving Avg'!D1304</f>
        <v>57.906960000000005</v>
      </c>
      <c r="G1304" s="2">
        <f>'Moving Avg'!F1304</f>
        <v>58.00151000000001</v>
      </c>
      <c r="H1304" s="2">
        <f>'Moving Avg'!G1304</f>
        <v>58.017393999999989</v>
      </c>
      <c r="I1304" s="2">
        <f>'Moving Avg'!H1304</f>
        <v>55.664983999999997</v>
      </c>
      <c r="J1304" s="5" t="str">
        <f>OBV!F1304</f>
        <v>BULLISH</v>
      </c>
      <c r="K1304" s="5" t="str">
        <f>OBV!G1304</f>
        <v>NEUTRAL</v>
      </c>
      <c r="L1304" s="5" t="str">
        <f>OBV!H1304</f>
        <v>CONFIRMED BULLISH</v>
      </c>
      <c r="M1304" s="7">
        <f t="shared" si="200"/>
        <v>25</v>
      </c>
      <c r="N1304" s="7">
        <f t="shared" si="201"/>
        <v>100</v>
      </c>
      <c r="O1304" s="7">
        <f t="shared" si="202"/>
        <v>50</v>
      </c>
      <c r="P1304" s="7">
        <f t="shared" si="203"/>
        <v>83.5</v>
      </c>
      <c r="Q1304" s="8">
        <f t="shared" si="204"/>
        <v>63.774999999999999</v>
      </c>
      <c r="R1304" s="8">
        <f t="shared" si="205"/>
        <v>63.375</v>
      </c>
      <c r="S1304" s="8">
        <f t="shared" si="206"/>
        <v>68.825000000000003</v>
      </c>
      <c r="T1304" s="8">
        <f t="shared" si="207"/>
        <v>64.625</v>
      </c>
      <c r="U1304" s="7">
        <f t="shared" si="208"/>
        <v>65.325000000000003</v>
      </c>
      <c r="V1304" s="7">
        <f t="shared" si="209"/>
        <v>65.150000000000006</v>
      </c>
    </row>
    <row r="1305" spans="1:22" ht="13.5" x14ac:dyDescent="0.25">
      <c r="A1305" s="3">
        <f>RSI!A1305</f>
        <v>44214</v>
      </c>
      <c r="B1305" s="2">
        <f>RSI!B1305</f>
        <v>59.3277</v>
      </c>
      <c r="C1305" s="2">
        <f>RSI!I1305</f>
        <v>60.195928933141289</v>
      </c>
      <c r="D1305" s="2">
        <f>MACD!E1305</f>
        <v>0.28506190016345556</v>
      </c>
      <c r="E1305" s="2">
        <f>MACD!F1305</f>
        <v>0.53986070535300912</v>
      </c>
      <c r="F1305" s="2">
        <f>'Moving Avg'!D1305</f>
        <v>58.353340000000003</v>
      </c>
      <c r="G1305" s="2">
        <f>'Moving Avg'!F1305</f>
        <v>58.074920000000006</v>
      </c>
      <c r="H1305" s="2">
        <f>'Moving Avg'!G1305</f>
        <v>58.101657999999986</v>
      </c>
      <c r="I1305" s="2">
        <f>'Moving Avg'!H1305</f>
        <v>55.715057999999999</v>
      </c>
      <c r="J1305" s="5" t="str">
        <f>OBV!F1305</f>
        <v>BULLISH</v>
      </c>
      <c r="K1305" s="5" t="str">
        <f>OBV!G1305</f>
        <v>NEUTRAL</v>
      </c>
      <c r="L1305" s="5" t="str">
        <f>OBV!H1305</f>
        <v>CONFIRMED BULLISH</v>
      </c>
      <c r="M1305" s="7">
        <f t="shared" si="200"/>
        <v>25</v>
      </c>
      <c r="N1305" s="7">
        <f t="shared" si="201"/>
        <v>100</v>
      </c>
      <c r="O1305" s="7">
        <f t="shared" si="202"/>
        <v>50</v>
      </c>
      <c r="P1305" s="7">
        <f t="shared" si="203"/>
        <v>83.5</v>
      </c>
      <c r="Q1305" s="8">
        <f t="shared" si="204"/>
        <v>63.774999999999999</v>
      </c>
      <c r="R1305" s="8">
        <f t="shared" si="205"/>
        <v>63.375</v>
      </c>
      <c r="S1305" s="8">
        <f t="shared" si="206"/>
        <v>68.825000000000003</v>
      </c>
      <c r="T1305" s="8">
        <f t="shared" si="207"/>
        <v>64.625</v>
      </c>
      <c r="U1305" s="7">
        <f t="shared" si="208"/>
        <v>65.325000000000003</v>
      </c>
      <c r="V1305" s="7">
        <f t="shared" si="209"/>
        <v>65.150000000000006</v>
      </c>
    </row>
    <row r="1306" spans="1:22" ht="13.5" x14ac:dyDescent="0.25">
      <c r="A1306" s="3">
        <f>RSI!A1306</f>
        <v>44215</v>
      </c>
      <c r="B1306" s="2">
        <f>RSI!B1306</f>
        <v>60.061799999999998</v>
      </c>
      <c r="C1306" s="2">
        <f>RSI!I1306</f>
        <v>64.632108981978604</v>
      </c>
      <c r="D1306" s="2">
        <f>MACD!E1306</f>
        <v>3.0982380149033872E-2</v>
      </c>
      <c r="E1306" s="2">
        <f>MACD!F1306</f>
        <v>0.43808504031221407</v>
      </c>
      <c r="F1306" s="2">
        <f>'Moving Avg'!D1306</f>
        <v>58.820499999999996</v>
      </c>
      <c r="G1306" s="2">
        <f>'Moving Avg'!F1306</f>
        <v>58.185034999999992</v>
      </c>
      <c r="H1306" s="2">
        <f>'Moving Avg'!G1306</f>
        <v>58.193353999999992</v>
      </c>
      <c r="I1306" s="2">
        <f>'Moving Avg'!H1306</f>
        <v>55.768802499999993</v>
      </c>
      <c r="J1306" s="5" t="str">
        <f>OBV!F1306</f>
        <v>BULLISH</v>
      </c>
      <c r="K1306" s="5" t="str">
        <f>OBV!G1306</f>
        <v>NEUTRAL</v>
      </c>
      <c r="L1306" s="5" t="str">
        <f>OBV!H1306</f>
        <v>CONFIRMED BULLISH</v>
      </c>
      <c r="M1306" s="7">
        <f t="shared" si="200"/>
        <v>25</v>
      </c>
      <c r="N1306" s="7">
        <f t="shared" si="201"/>
        <v>100</v>
      </c>
      <c r="O1306" s="7">
        <f t="shared" si="202"/>
        <v>50</v>
      </c>
      <c r="P1306" s="7">
        <f t="shared" si="203"/>
        <v>83.5</v>
      </c>
      <c r="Q1306" s="8">
        <f t="shared" si="204"/>
        <v>63.774999999999999</v>
      </c>
      <c r="R1306" s="8">
        <f t="shared" si="205"/>
        <v>63.375</v>
      </c>
      <c r="S1306" s="8">
        <f t="shared" si="206"/>
        <v>68.825000000000003</v>
      </c>
      <c r="T1306" s="8">
        <f t="shared" si="207"/>
        <v>64.625</v>
      </c>
      <c r="U1306" s="7">
        <f t="shared" si="208"/>
        <v>65.325000000000003</v>
      </c>
      <c r="V1306" s="7">
        <f t="shared" si="209"/>
        <v>65.150000000000006</v>
      </c>
    </row>
    <row r="1307" spans="1:22" ht="13.5" x14ac:dyDescent="0.25">
      <c r="A1307" s="3">
        <f>RSI!A1307</f>
        <v>44216</v>
      </c>
      <c r="B1307" s="2">
        <f>RSI!B1307</f>
        <v>62.286299999999997</v>
      </c>
      <c r="C1307" s="2">
        <f>RSI!I1307</f>
        <v>74.064760715396176</v>
      </c>
      <c r="D1307" s="2">
        <f>MACD!E1307</f>
        <v>-0.36122388060470456</v>
      </c>
      <c r="E1307" s="2">
        <f>MACD!F1307</f>
        <v>0.27822325612883037</v>
      </c>
      <c r="F1307" s="2">
        <f>'Moving Avg'!D1307</f>
        <v>59.858600000000003</v>
      </c>
      <c r="G1307" s="2">
        <f>'Moving Avg'!F1307</f>
        <v>58.407484999999994</v>
      </c>
      <c r="H1307" s="2">
        <f>'Moving Avg'!G1307</f>
        <v>58.336790000000001</v>
      </c>
      <c r="I1307" s="2">
        <f>'Moving Avg'!H1307</f>
        <v>55.833669499999999</v>
      </c>
      <c r="J1307" s="5" t="str">
        <f>OBV!F1307</f>
        <v>BULLISH</v>
      </c>
      <c r="K1307" s="5" t="str">
        <f>OBV!G1307</f>
        <v>WEAK</v>
      </c>
      <c r="L1307" s="5" t="str">
        <f>OBV!H1307</f>
        <v>CONFIRMED BULLISH</v>
      </c>
      <c r="M1307" s="7">
        <f t="shared" si="200"/>
        <v>0</v>
      </c>
      <c r="N1307" s="7">
        <f t="shared" si="201"/>
        <v>100</v>
      </c>
      <c r="O1307" s="7">
        <f t="shared" si="202"/>
        <v>50</v>
      </c>
      <c r="P1307" s="7">
        <f t="shared" si="203"/>
        <v>67</v>
      </c>
      <c r="Q1307" s="8">
        <f t="shared" si="204"/>
        <v>52.55</v>
      </c>
      <c r="R1307" s="8">
        <f t="shared" si="205"/>
        <v>54.25</v>
      </c>
      <c r="S1307" s="8">
        <f t="shared" si="206"/>
        <v>57.650000000000006</v>
      </c>
      <c r="T1307" s="8">
        <f t="shared" si="207"/>
        <v>54.25</v>
      </c>
      <c r="U1307" s="7">
        <f t="shared" si="208"/>
        <v>54.816666666666663</v>
      </c>
      <c r="V1307" s="7">
        <f t="shared" si="209"/>
        <v>54.674999999999997</v>
      </c>
    </row>
    <row r="1308" spans="1:22" ht="13.5" x14ac:dyDescent="0.25">
      <c r="A1308" s="3">
        <f>RSI!A1308</f>
        <v>44217</v>
      </c>
      <c r="B1308" s="2">
        <f>RSI!B1308</f>
        <v>66.075400000000002</v>
      </c>
      <c r="C1308" s="2">
        <f>RSI!I1308</f>
        <v>82.584797968931966</v>
      </c>
      <c r="D1308" s="2">
        <f>MACD!E1308</f>
        <v>-0.99281825719975103</v>
      </c>
      <c r="E1308" s="2">
        <f>MACD!F1308</f>
        <v>2.401495346311408E-2</v>
      </c>
      <c r="F1308" s="2">
        <f>'Moving Avg'!D1308</f>
        <v>61.311959999999999</v>
      </c>
      <c r="G1308" s="2">
        <f>'Moving Avg'!F1308</f>
        <v>58.819389999999999</v>
      </c>
      <c r="H1308" s="2">
        <f>'Moving Avg'!G1308</f>
        <v>58.554558000000007</v>
      </c>
      <c r="I1308" s="2">
        <f>'Moving Avg'!H1308</f>
        <v>55.917481999999993</v>
      </c>
      <c r="J1308" s="5" t="str">
        <f>OBV!F1308</f>
        <v>BULLISH</v>
      </c>
      <c r="K1308" s="5" t="str">
        <f>OBV!G1308</f>
        <v>WEAK</v>
      </c>
      <c r="L1308" s="5" t="str">
        <f>OBV!H1308</f>
        <v>CONFIRMED BULLISH</v>
      </c>
      <c r="M1308" s="7">
        <f t="shared" si="200"/>
        <v>0</v>
      </c>
      <c r="N1308" s="7">
        <f t="shared" si="201"/>
        <v>100</v>
      </c>
      <c r="O1308" s="7">
        <f t="shared" si="202"/>
        <v>75</v>
      </c>
      <c r="P1308" s="7">
        <f t="shared" si="203"/>
        <v>67</v>
      </c>
      <c r="Q1308" s="8">
        <f t="shared" si="204"/>
        <v>56.3</v>
      </c>
      <c r="R1308" s="8">
        <f t="shared" si="205"/>
        <v>63</v>
      </c>
      <c r="S1308" s="8">
        <f t="shared" si="206"/>
        <v>63.900000000000006</v>
      </c>
      <c r="T1308" s="8">
        <f t="shared" si="207"/>
        <v>60.5</v>
      </c>
      <c r="U1308" s="7">
        <f t="shared" si="208"/>
        <v>61.066666666666663</v>
      </c>
      <c r="V1308" s="7">
        <f t="shared" si="209"/>
        <v>60.924999999999997</v>
      </c>
    </row>
    <row r="1309" spans="1:22" ht="13.5" x14ac:dyDescent="0.25">
      <c r="A1309" s="3">
        <f>RSI!A1309</f>
        <v>44218</v>
      </c>
      <c r="B1309" s="2">
        <f>RSI!B1309</f>
        <v>69.041399999999996</v>
      </c>
      <c r="C1309" s="2">
        <f>RSI!I1309</f>
        <v>86.361669467823901</v>
      </c>
      <c r="D1309" s="2">
        <f>MACD!E1309</f>
        <v>-1.8881503954756411</v>
      </c>
      <c r="E1309" s="2">
        <f>MACD!F1309</f>
        <v>-0.35841811632463699</v>
      </c>
      <c r="F1309" s="2">
        <f>'Moving Avg'!D1309</f>
        <v>63.358519999999999</v>
      </c>
      <c r="G1309" s="2">
        <f>'Moving Avg'!F1309</f>
        <v>59.383304999999993</v>
      </c>
      <c r="H1309" s="2">
        <f>'Moving Avg'!G1309</f>
        <v>58.818594000000004</v>
      </c>
      <c r="I1309" s="2">
        <f>'Moving Avg'!H1309</f>
        <v>56.008835999999995</v>
      </c>
      <c r="J1309" s="5" t="str">
        <f>OBV!F1309</f>
        <v>BULLISH</v>
      </c>
      <c r="K1309" s="5" t="str">
        <f>OBV!G1309</f>
        <v>WEAK</v>
      </c>
      <c r="L1309" s="5" t="str">
        <f>OBV!H1309</f>
        <v>CONFIRMED BULLISH</v>
      </c>
      <c r="M1309" s="7">
        <f t="shared" si="200"/>
        <v>0</v>
      </c>
      <c r="N1309" s="7">
        <f t="shared" si="201"/>
        <v>100</v>
      </c>
      <c r="O1309" s="7">
        <f t="shared" si="202"/>
        <v>75</v>
      </c>
      <c r="P1309" s="7">
        <f t="shared" si="203"/>
        <v>67</v>
      </c>
      <c r="Q1309" s="8">
        <f t="shared" si="204"/>
        <v>56.3</v>
      </c>
      <c r="R1309" s="8">
        <f t="shared" si="205"/>
        <v>63</v>
      </c>
      <c r="S1309" s="8">
        <f t="shared" si="206"/>
        <v>63.900000000000006</v>
      </c>
      <c r="T1309" s="8">
        <f t="shared" si="207"/>
        <v>60.5</v>
      </c>
      <c r="U1309" s="7">
        <f t="shared" si="208"/>
        <v>61.066666666666663</v>
      </c>
      <c r="V1309" s="7">
        <f t="shared" si="209"/>
        <v>60.924999999999997</v>
      </c>
    </row>
    <row r="1310" spans="1:22" ht="13.5" x14ac:dyDescent="0.25">
      <c r="A1310" s="3">
        <f>RSI!A1310</f>
        <v>44221</v>
      </c>
      <c r="B1310" s="2">
        <f>RSI!B1310</f>
        <v>69.330600000000004</v>
      </c>
      <c r="C1310" s="2">
        <f>RSI!I1310</f>
        <v>86.665336454236439</v>
      </c>
      <c r="D1310" s="2">
        <f>MACD!E1310</f>
        <v>-2.725658476512578</v>
      </c>
      <c r="E1310" s="2">
        <f>MACD!F1310</f>
        <v>-0.83186618836222515</v>
      </c>
      <c r="F1310" s="2">
        <f>'Moving Avg'!D1310</f>
        <v>65.359099999999998</v>
      </c>
      <c r="G1310" s="2">
        <f>'Moving Avg'!F1310</f>
        <v>59.964644999999997</v>
      </c>
      <c r="H1310" s="2">
        <f>'Moving Avg'!G1310</f>
        <v>59.081162000000006</v>
      </c>
      <c r="I1310" s="2">
        <f>'Moving Avg'!H1310</f>
        <v>56.09405799999999</v>
      </c>
      <c r="J1310" s="5" t="str">
        <f>OBV!F1310</f>
        <v>BULLISH</v>
      </c>
      <c r="K1310" s="5" t="str">
        <f>OBV!G1310</f>
        <v>WEAK</v>
      </c>
      <c r="L1310" s="5" t="str">
        <f>OBV!H1310</f>
        <v>CONFIRMED BULLISH</v>
      </c>
      <c r="M1310" s="7">
        <f t="shared" si="200"/>
        <v>0</v>
      </c>
      <c r="N1310" s="7">
        <f t="shared" si="201"/>
        <v>100</v>
      </c>
      <c r="O1310" s="7">
        <f t="shared" si="202"/>
        <v>75</v>
      </c>
      <c r="P1310" s="7">
        <f t="shared" si="203"/>
        <v>67</v>
      </c>
      <c r="Q1310" s="8">
        <f t="shared" si="204"/>
        <v>56.3</v>
      </c>
      <c r="R1310" s="8">
        <f t="shared" si="205"/>
        <v>63</v>
      </c>
      <c r="S1310" s="8">
        <f t="shared" si="206"/>
        <v>63.900000000000006</v>
      </c>
      <c r="T1310" s="8">
        <f t="shared" si="207"/>
        <v>60.5</v>
      </c>
      <c r="U1310" s="7">
        <f t="shared" si="208"/>
        <v>61.066666666666663</v>
      </c>
      <c r="V1310" s="7">
        <f t="shared" si="209"/>
        <v>60.924999999999997</v>
      </c>
    </row>
    <row r="1311" spans="1:22" ht="13.5" x14ac:dyDescent="0.25">
      <c r="A1311" s="3">
        <f>RSI!A1311</f>
        <v>44222</v>
      </c>
      <c r="B1311" s="2">
        <f>RSI!B1311</f>
        <v>70.442800000000005</v>
      </c>
      <c r="C1311" s="2">
        <f>RSI!I1311</f>
        <v>87.791183089767969</v>
      </c>
      <c r="D1311" s="2">
        <f>MACD!E1311</f>
        <v>-3.4756234006695905</v>
      </c>
      <c r="E1311" s="2">
        <f>MACD!F1311</f>
        <v>-1.3606176308236984</v>
      </c>
      <c r="F1311" s="2">
        <f>'Moving Avg'!D1311</f>
        <v>67.435300000000012</v>
      </c>
      <c r="G1311" s="2">
        <f>'Moving Avg'!F1311</f>
        <v>60.520769999999992</v>
      </c>
      <c r="H1311" s="2">
        <f>'Moving Avg'!G1311</f>
        <v>59.371629999999989</v>
      </c>
      <c r="I1311" s="2">
        <f>'Moving Avg'!H1311</f>
        <v>56.177008999999991</v>
      </c>
      <c r="J1311" s="5" t="str">
        <f>OBV!F1311</f>
        <v>BULLISH</v>
      </c>
      <c r="K1311" s="5" t="str">
        <f>OBV!G1311</f>
        <v>WEAK</v>
      </c>
      <c r="L1311" s="5" t="str">
        <f>OBV!H1311</f>
        <v>CONFIRMED BULLISH</v>
      </c>
      <c r="M1311" s="7">
        <f t="shared" si="200"/>
        <v>0</v>
      </c>
      <c r="N1311" s="7">
        <f t="shared" si="201"/>
        <v>100</v>
      </c>
      <c r="O1311" s="7">
        <f t="shared" si="202"/>
        <v>100</v>
      </c>
      <c r="P1311" s="7">
        <f t="shared" si="203"/>
        <v>67</v>
      </c>
      <c r="Q1311" s="8">
        <f t="shared" si="204"/>
        <v>60.05</v>
      </c>
      <c r="R1311" s="8">
        <f t="shared" si="205"/>
        <v>71.75</v>
      </c>
      <c r="S1311" s="8">
        <f t="shared" si="206"/>
        <v>70.150000000000006</v>
      </c>
      <c r="T1311" s="8">
        <f t="shared" si="207"/>
        <v>66.75</v>
      </c>
      <c r="U1311" s="7">
        <f t="shared" si="208"/>
        <v>67.316666666666677</v>
      </c>
      <c r="V1311" s="7">
        <f t="shared" si="209"/>
        <v>67.175000000000011</v>
      </c>
    </row>
    <row r="1312" spans="1:22" ht="13.5" x14ac:dyDescent="0.25">
      <c r="A1312" s="3">
        <f>RSI!A1312</f>
        <v>44223</v>
      </c>
      <c r="B1312" s="2">
        <f>RSI!B1312</f>
        <v>71.555099999999996</v>
      </c>
      <c r="C1312" s="2">
        <f>RSI!I1312</f>
        <v>88.808828446106062</v>
      </c>
      <c r="D1312" s="2">
        <f>MACD!E1312</f>
        <v>-4.3478617497878176</v>
      </c>
      <c r="E1312" s="2">
        <f>MACD!F1312</f>
        <v>-1.9580664546165223</v>
      </c>
      <c r="F1312" s="2">
        <f>'Moving Avg'!D1312</f>
        <v>69.289060000000006</v>
      </c>
      <c r="G1312" s="2">
        <f>'Moving Avg'!F1312</f>
        <v>61.132509999999989</v>
      </c>
      <c r="H1312" s="2">
        <f>'Moving Avg'!G1312</f>
        <v>59.688984000000012</v>
      </c>
      <c r="I1312" s="2">
        <f>'Moving Avg'!H1312</f>
        <v>56.257580499999975</v>
      </c>
      <c r="J1312" s="5" t="str">
        <f>OBV!F1312</f>
        <v>BULLISH</v>
      </c>
      <c r="K1312" s="5" t="str">
        <f>OBV!G1312</f>
        <v>WEAK</v>
      </c>
      <c r="L1312" s="5" t="str">
        <f>OBV!H1312</f>
        <v>CONFIRMED BULLISH</v>
      </c>
      <c r="M1312" s="7">
        <f t="shared" si="200"/>
        <v>0</v>
      </c>
      <c r="N1312" s="7">
        <f t="shared" si="201"/>
        <v>100</v>
      </c>
      <c r="O1312" s="7">
        <f t="shared" si="202"/>
        <v>100</v>
      </c>
      <c r="P1312" s="7">
        <f t="shared" si="203"/>
        <v>67</v>
      </c>
      <c r="Q1312" s="8">
        <f t="shared" si="204"/>
        <v>60.05</v>
      </c>
      <c r="R1312" s="8">
        <f t="shared" si="205"/>
        <v>71.75</v>
      </c>
      <c r="S1312" s="8">
        <f t="shared" si="206"/>
        <v>70.150000000000006</v>
      </c>
      <c r="T1312" s="8">
        <f t="shared" si="207"/>
        <v>66.75</v>
      </c>
      <c r="U1312" s="7">
        <f t="shared" si="208"/>
        <v>67.316666666666677</v>
      </c>
      <c r="V1312" s="7">
        <f t="shared" si="209"/>
        <v>67.175000000000011</v>
      </c>
    </row>
    <row r="1313" spans="1:22" ht="13.5" x14ac:dyDescent="0.25">
      <c r="A1313" s="3">
        <f>RSI!A1313</f>
        <v>44224</v>
      </c>
      <c r="B1313" s="2">
        <f>RSI!B1313</f>
        <v>74.150300000000001</v>
      </c>
      <c r="C1313" s="2">
        <f>RSI!I1313</f>
        <v>90.746803704752438</v>
      </c>
      <c r="D1313" s="2">
        <f>MACD!E1313</f>
        <v>-5.0751987839996744</v>
      </c>
      <c r="E1313" s="2">
        <f>MACD!F1313</f>
        <v>-2.5814929204931527</v>
      </c>
      <c r="F1313" s="2">
        <f>'Moving Avg'!D1313</f>
        <v>70.904040000000009</v>
      </c>
      <c r="G1313" s="2">
        <f>'Moving Avg'!F1313</f>
        <v>61.874009999999984</v>
      </c>
      <c r="H1313" s="2">
        <f>'Moving Avg'!G1313</f>
        <v>60.062449999999991</v>
      </c>
      <c r="I1313" s="2">
        <f>'Moving Avg'!H1313</f>
        <v>56.342824499999971</v>
      </c>
      <c r="J1313" s="5" t="str">
        <f>OBV!F1313</f>
        <v>BULLISH</v>
      </c>
      <c r="K1313" s="5" t="str">
        <f>OBV!G1313</f>
        <v>WEAK</v>
      </c>
      <c r="L1313" s="5" t="str">
        <f>OBV!H1313</f>
        <v>CONFIRMED BULLISH</v>
      </c>
      <c r="M1313" s="7">
        <f t="shared" si="200"/>
        <v>0</v>
      </c>
      <c r="N1313" s="7">
        <f t="shared" si="201"/>
        <v>100</v>
      </c>
      <c r="O1313" s="7">
        <f t="shared" si="202"/>
        <v>100</v>
      </c>
      <c r="P1313" s="7">
        <f t="shared" si="203"/>
        <v>67</v>
      </c>
      <c r="Q1313" s="8">
        <f t="shared" si="204"/>
        <v>60.05</v>
      </c>
      <c r="R1313" s="8">
        <f t="shared" si="205"/>
        <v>71.75</v>
      </c>
      <c r="S1313" s="8">
        <f t="shared" si="206"/>
        <v>70.150000000000006</v>
      </c>
      <c r="T1313" s="8">
        <f t="shared" si="207"/>
        <v>66.75</v>
      </c>
      <c r="U1313" s="7">
        <f t="shared" si="208"/>
        <v>67.316666666666677</v>
      </c>
      <c r="V1313" s="7">
        <f t="shared" si="209"/>
        <v>67.175000000000011</v>
      </c>
    </row>
    <row r="1314" spans="1:22" ht="13.5" x14ac:dyDescent="0.25">
      <c r="A1314" s="3">
        <f>RSI!A1314</f>
        <v>44225</v>
      </c>
      <c r="B1314" s="2">
        <f>RSI!B1314</f>
        <v>77.487099999999998</v>
      </c>
      <c r="C1314" s="2">
        <f>RSI!I1314</f>
        <v>92.536433193446371</v>
      </c>
      <c r="D1314" s="2">
        <f>MACD!E1314</f>
        <v>-6.0092172719548387</v>
      </c>
      <c r="E1314" s="2">
        <f>MACD!F1314</f>
        <v>-3.2670377907854902</v>
      </c>
      <c r="F1314" s="2">
        <f>'Moving Avg'!D1314</f>
        <v>72.593180000000004</v>
      </c>
      <c r="G1314" s="2">
        <f>'Moving Avg'!F1314</f>
        <v>62.862064999999994</v>
      </c>
      <c r="H1314" s="2">
        <f>'Moving Avg'!G1314</f>
        <v>60.50990199999999</v>
      </c>
      <c r="I1314" s="2">
        <f>'Moving Avg'!H1314</f>
        <v>56.436195499999968</v>
      </c>
      <c r="J1314" s="5" t="str">
        <f>OBV!F1314</f>
        <v>BULLISH</v>
      </c>
      <c r="K1314" s="5" t="str">
        <f>OBV!G1314</f>
        <v>WEAK</v>
      </c>
      <c r="L1314" s="5" t="str">
        <f>OBV!H1314</f>
        <v>CONFIRMED BULLISH</v>
      </c>
      <c r="M1314" s="7">
        <f t="shared" si="200"/>
        <v>0</v>
      </c>
      <c r="N1314" s="7">
        <f t="shared" si="201"/>
        <v>100</v>
      </c>
      <c r="O1314" s="7">
        <f t="shared" si="202"/>
        <v>100</v>
      </c>
      <c r="P1314" s="7">
        <f t="shared" si="203"/>
        <v>67</v>
      </c>
      <c r="Q1314" s="8">
        <f t="shared" si="204"/>
        <v>60.05</v>
      </c>
      <c r="R1314" s="8">
        <f t="shared" si="205"/>
        <v>71.75</v>
      </c>
      <c r="S1314" s="8">
        <f t="shared" si="206"/>
        <v>70.150000000000006</v>
      </c>
      <c r="T1314" s="8">
        <f t="shared" si="207"/>
        <v>66.75</v>
      </c>
      <c r="U1314" s="7">
        <f t="shared" si="208"/>
        <v>67.316666666666677</v>
      </c>
      <c r="V1314" s="7">
        <f t="shared" si="209"/>
        <v>67.175000000000011</v>
      </c>
    </row>
    <row r="1315" spans="1:22" ht="13.5" x14ac:dyDescent="0.25">
      <c r="A1315" s="3">
        <f>RSI!A1315</f>
        <v>44228</v>
      </c>
      <c r="B1315" s="2">
        <f>RSI!B1315</f>
        <v>82.084400000000002</v>
      </c>
      <c r="C1315" s="2">
        <f>RSI!I1315</f>
        <v>94.200644401387891</v>
      </c>
      <c r="D1315" s="2">
        <f>MACD!E1315</f>
        <v>-7.1460566312136677</v>
      </c>
      <c r="E1315" s="2">
        <f>MACD!F1315</f>
        <v>-4.0428415588711264</v>
      </c>
      <c r="F1315" s="2">
        <f>'Moving Avg'!D1315</f>
        <v>75.143940000000015</v>
      </c>
      <c r="G1315" s="2">
        <f>'Moving Avg'!F1315</f>
        <v>64.079984999999994</v>
      </c>
      <c r="H1315" s="2">
        <f>'Moving Avg'!G1315</f>
        <v>61.042049999999996</v>
      </c>
      <c r="I1315" s="2">
        <f>'Moving Avg'!H1315</f>
        <v>56.543850499999962</v>
      </c>
      <c r="J1315" s="5" t="str">
        <f>OBV!F1315</f>
        <v>BULLISH</v>
      </c>
      <c r="K1315" s="5" t="str">
        <f>OBV!G1315</f>
        <v>WEAK</v>
      </c>
      <c r="L1315" s="5" t="str">
        <f>OBV!H1315</f>
        <v>CONFIRMED BULLISH</v>
      </c>
      <c r="M1315" s="7">
        <f t="shared" si="200"/>
        <v>0</v>
      </c>
      <c r="N1315" s="7">
        <f t="shared" si="201"/>
        <v>100</v>
      </c>
      <c r="O1315" s="7">
        <f t="shared" si="202"/>
        <v>100</v>
      </c>
      <c r="P1315" s="7">
        <f t="shared" si="203"/>
        <v>67</v>
      </c>
      <c r="Q1315" s="8">
        <f t="shared" si="204"/>
        <v>60.05</v>
      </c>
      <c r="R1315" s="8">
        <f t="shared" si="205"/>
        <v>71.75</v>
      </c>
      <c r="S1315" s="8">
        <f t="shared" si="206"/>
        <v>70.150000000000006</v>
      </c>
      <c r="T1315" s="8">
        <f t="shared" si="207"/>
        <v>66.75</v>
      </c>
      <c r="U1315" s="7">
        <f t="shared" si="208"/>
        <v>67.316666666666677</v>
      </c>
      <c r="V1315" s="7">
        <f t="shared" si="209"/>
        <v>67.175000000000011</v>
      </c>
    </row>
    <row r="1316" spans="1:22" ht="13.5" x14ac:dyDescent="0.25">
      <c r="A1316" s="3">
        <f>RSI!A1316</f>
        <v>44229</v>
      </c>
      <c r="B1316" s="2">
        <f>RSI!B1316</f>
        <v>83.789900000000003</v>
      </c>
      <c r="C1316" s="2">
        <f>RSI!I1316</f>
        <v>94.675011194137483</v>
      </c>
      <c r="D1316" s="2">
        <f>MACD!E1316</f>
        <v>-8.22803668041972</v>
      </c>
      <c r="E1316" s="2">
        <f>MACD!F1316</f>
        <v>-4.8798805831808449</v>
      </c>
      <c r="F1316" s="2">
        <f>'Moving Avg'!D1316</f>
        <v>77.813360000000003</v>
      </c>
      <c r="G1316" s="2">
        <f>'Moving Avg'!F1316</f>
        <v>65.384289999999993</v>
      </c>
      <c r="H1316" s="2">
        <f>'Moving Avg'!G1316</f>
        <v>61.584831999999999</v>
      </c>
      <c r="I1316" s="2">
        <f>'Moving Avg'!H1316</f>
        <v>56.650967999999963</v>
      </c>
      <c r="J1316" s="5" t="str">
        <f>OBV!F1316</f>
        <v>BULLISH</v>
      </c>
      <c r="K1316" s="5" t="str">
        <f>OBV!G1316</f>
        <v>WEAK</v>
      </c>
      <c r="L1316" s="5" t="str">
        <f>OBV!H1316</f>
        <v>CONFIRMED BULLISH</v>
      </c>
      <c r="M1316" s="7">
        <f t="shared" si="200"/>
        <v>0</v>
      </c>
      <c r="N1316" s="7">
        <f t="shared" si="201"/>
        <v>100</v>
      </c>
      <c r="O1316" s="7">
        <f t="shared" si="202"/>
        <v>100</v>
      </c>
      <c r="P1316" s="7">
        <f t="shared" si="203"/>
        <v>67</v>
      </c>
      <c r="Q1316" s="8">
        <f t="shared" si="204"/>
        <v>60.05</v>
      </c>
      <c r="R1316" s="8">
        <f t="shared" si="205"/>
        <v>71.75</v>
      </c>
      <c r="S1316" s="8">
        <f t="shared" si="206"/>
        <v>70.150000000000006</v>
      </c>
      <c r="T1316" s="8">
        <f t="shared" si="207"/>
        <v>66.75</v>
      </c>
      <c r="U1316" s="7">
        <f t="shared" si="208"/>
        <v>67.316666666666677</v>
      </c>
      <c r="V1316" s="7">
        <f t="shared" si="209"/>
        <v>67.175000000000011</v>
      </c>
    </row>
    <row r="1317" spans="1:22" ht="13.5" x14ac:dyDescent="0.25">
      <c r="A1317" s="3">
        <f>RSI!A1317</f>
        <v>44230</v>
      </c>
      <c r="B1317" s="2">
        <f>RSI!B1317</f>
        <v>81.565399999999997</v>
      </c>
      <c r="C1317" s="2">
        <f>RSI!I1317</f>
        <v>84.918345308126675</v>
      </c>
      <c r="D1317" s="2">
        <f>MACD!E1317</f>
        <v>-8.7453721983968933</v>
      </c>
      <c r="E1317" s="2">
        <f>MACD!F1317</f>
        <v>-5.652978906224055</v>
      </c>
      <c r="F1317" s="2">
        <f>'Moving Avg'!D1317</f>
        <v>79.815420000000003</v>
      </c>
      <c r="G1317" s="2">
        <f>'Moving Avg'!F1317</f>
        <v>66.577739999999991</v>
      </c>
      <c r="H1317" s="2">
        <f>'Moving Avg'!G1317</f>
        <v>62.086830000000006</v>
      </c>
      <c r="I1317" s="2">
        <f>'Moving Avg'!H1317</f>
        <v>56.737608499999958</v>
      </c>
      <c r="J1317" s="5" t="str">
        <f>OBV!F1317</f>
        <v>BULLISH</v>
      </c>
      <c r="K1317" s="5" t="str">
        <f>OBV!G1317</f>
        <v>WEAK</v>
      </c>
      <c r="L1317" s="5" t="str">
        <f>OBV!H1317</f>
        <v>CONFIRMED BULLISH</v>
      </c>
      <c r="M1317" s="7">
        <f t="shared" si="200"/>
        <v>0</v>
      </c>
      <c r="N1317" s="7">
        <f t="shared" si="201"/>
        <v>100</v>
      </c>
      <c r="O1317" s="7">
        <f t="shared" si="202"/>
        <v>100</v>
      </c>
      <c r="P1317" s="7">
        <f t="shared" si="203"/>
        <v>67</v>
      </c>
      <c r="Q1317" s="8">
        <f t="shared" si="204"/>
        <v>60.05</v>
      </c>
      <c r="R1317" s="8">
        <f t="shared" si="205"/>
        <v>71.75</v>
      </c>
      <c r="S1317" s="8">
        <f t="shared" si="206"/>
        <v>70.150000000000006</v>
      </c>
      <c r="T1317" s="8">
        <f t="shared" si="207"/>
        <v>66.75</v>
      </c>
      <c r="U1317" s="7">
        <f t="shared" si="208"/>
        <v>67.316666666666677</v>
      </c>
      <c r="V1317" s="7">
        <f t="shared" si="209"/>
        <v>67.175000000000011</v>
      </c>
    </row>
    <row r="1318" spans="1:22" ht="13.5" x14ac:dyDescent="0.25">
      <c r="A1318" s="3">
        <f>RSI!A1318</f>
        <v>44231</v>
      </c>
      <c r="B1318" s="2">
        <f>RSI!B1318</f>
        <v>78.970100000000002</v>
      </c>
      <c r="C1318" s="2">
        <f>RSI!I1318</f>
        <v>75.183512054951109</v>
      </c>
      <c r="D1318" s="2">
        <f>MACD!E1318</f>
        <v>-8.4955516247505471</v>
      </c>
      <c r="E1318" s="2">
        <f>MACD!F1318</f>
        <v>-6.2214934499293539</v>
      </c>
      <c r="F1318" s="2">
        <f>'Moving Avg'!D1318</f>
        <v>80.779380000000003</v>
      </c>
      <c r="G1318" s="2">
        <f>'Moving Avg'!F1318</f>
        <v>67.639944999999997</v>
      </c>
      <c r="H1318" s="2">
        <f>'Moving Avg'!G1318</f>
        <v>62.514084000000011</v>
      </c>
      <c r="I1318" s="2">
        <f>'Moving Avg'!H1318</f>
        <v>56.801663499999968</v>
      </c>
      <c r="J1318" s="5" t="str">
        <f>OBV!F1318</f>
        <v>BULLISH</v>
      </c>
      <c r="K1318" s="5" t="str">
        <f>OBV!G1318</f>
        <v>NEUTRAL</v>
      </c>
      <c r="L1318" s="5" t="str">
        <f>OBV!H1318</f>
        <v>CONFIRMED BULLISH</v>
      </c>
      <c r="M1318" s="7">
        <f t="shared" si="200"/>
        <v>0</v>
      </c>
      <c r="N1318" s="7">
        <f t="shared" si="201"/>
        <v>100</v>
      </c>
      <c r="O1318" s="7">
        <f t="shared" si="202"/>
        <v>100</v>
      </c>
      <c r="P1318" s="7">
        <f t="shared" si="203"/>
        <v>83.5</v>
      </c>
      <c r="Q1318" s="8">
        <f t="shared" si="204"/>
        <v>62.524999999999999</v>
      </c>
      <c r="R1318" s="8">
        <f t="shared" si="205"/>
        <v>75.875</v>
      </c>
      <c r="S1318" s="8">
        <f t="shared" si="206"/>
        <v>77.575000000000003</v>
      </c>
      <c r="T1318" s="8">
        <f t="shared" si="207"/>
        <v>70.875</v>
      </c>
      <c r="U1318" s="7">
        <f t="shared" si="208"/>
        <v>71.991666666666674</v>
      </c>
      <c r="V1318" s="7">
        <f t="shared" si="209"/>
        <v>71.712500000000006</v>
      </c>
    </row>
    <row r="1319" spans="1:22" ht="13.5" x14ac:dyDescent="0.25">
      <c r="A1319" s="3">
        <f>RSI!A1319</f>
        <v>44232</v>
      </c>
      <c r="B1319" s="2">
        <f>RSI!B1319</f>
        <v>74.313500000000005</v>
      </c>
      <c r="C1319" s="2">
        <f>RSI!I1319</f>
        <v>61.549656773377585</v>
      </c>
      <c r="D1319" s="2">
        <f>MACD!E1319</f>
        <v>-7.5487149744606725</v>
      </c>
      <c r="E1319" s="2">
        <f>MACD!F1319</f>
        <v>-6.4869377548356173</v>
      </c>
      <c r="F1319" s="2">
        <f>'Moving Avg'!D1319</f>
        <v>80.144660000000002</v>
      </c>
      <c r="G1319" s="2">
        <f>'Moving Avg'!F1319</f>
        <v>68.500829999999993</v>
      </c>
      <c r="H1319" s="2">
        <f>'Moving Avg'!G1319</f>
        <v>62.848206000000019</v>
      </c>
      <c r="I1319" s="2">
        <f>'Moving Avg'!H1319</f>
        <v>56.850521499999971</v>
      </c>
      <c r="J1319" s="5" t="str">
        <f>OBV!F1319</f>
        <v>BULLISH</v>
      </c>
      <c r="K1319" s="5" t="str">
        <f>OBV!G1319</f>
        <v>NEUTRAL</v>
      </c>
      <c r="L1319" s="5" t="str">
        <f>OBV!H1319</f>
        <v>BULLISH DIVERGENCE</v>
      </c>
      <c r="M1319" s="7">
        <f t="shared" si="200"/>
        <v>25</v>
      </c>
      <c r="N1319" s="7">
        <f t="shared" si="201"/>
        <v>100</v>
      </c>
      <c r="O1319" s="7">
        <f t="shared" si="202"/>
        <v>100</v>
      </c>
      <c r="P1319" s="7">
        <f t="shared" si="203"/>
        <v>66.5</v>
      </c>
      <c r="Q1319" s="8">
        <f t="shared" si="204"/>
        <v>68.724999999999994</v>
      </c>
      <c r="R1319" s="8">
        <f t="shared" si="205"/>
        <v>76.625</v>
      </c>
      <c r="S1319" s="8">
        <f t="shared" si="206"/>
        <v>73.674999999999997</v>
      </c>
      <c r="T1319" s="8">
        <f t="shared" si="207"/>
        <v>72.875</v>
      </c>
      <c r="U1319" s="7">
        <f t="shared" si="208"/>
        <v>73.008333333333326</v>
      </c>
      <c r="V1319" s="7">
        <f t="shared" si="209"/>
        <v>72.974999999999994</v>
      </c>
    </row>
    <row r="1320" spans="1:22" ht="13.5" x14ac:dyDescent="0.25">
      <c r="A1320" s="3">
        <f>RSI!A1320</f>
        <v>44235</v>
      </c>
      <c r="B1320" s="2">
        <f>RSI!B1320</f>
        <v>74.313500000000005</v>
      </c>
      <c r="C1320" s="2">
        <f>RSI!I1320</f>
        <v>61.549656773377585</v>
      </c>
      <c r="D1320" s="2">
        <f>MACD!E1320</f>
        <v>-6.7364547501656347</v>
      </c>
      <c r="E1320" s="2">
        <f>MACD!F1320</f>
        <v>-6.5368411539016211</v>
      </c>
      <c r="F1320" s="2">
        <f>'Moving Avg'!D1320</f>
        <v>78.590479999999999</v>
      </c>
      <c r="G1320" s="2">
        <f>'Moving Avg'!F1320</f>
        <v>69.36171499999999</v>
      </c>
      <c r="H1320" s="2">
        <f>'Moving Avg'!G1320</f>
        <v>63.162900000000015</v>
      </c>
      <c r="I1320" s="2">
        <f>'Moving Avg'!H1320</f>
        <v>56.89140249999997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25</v>
      </c>
      <c r="N1320" s="7">
        <f t="shared" si="201"/>
        <v>100</v>
      </c>
      <c r="O1320" s="7">
        <f t="shared" si="202"/>
        <v>100</v>
      </c>
      <c r="P1320" s="7">
        <f t="shared" si="203"/>
        <v>16.5</v>
      </c>
      <c r="Q1320" s="8">
        <f t="shared" si="204"/>
        <v>61.225000000000001</v>
      </c>
      <c r="R1320" s="8">
        <f t="shared" si="205"/>
        <v>64.125</v>
      </c>
      <c r="S1320" s="8">
        <f t="shared" si="206"/>
        <v>51.174999999999997</v>
      </c>
      <c r="T1320" s="8">
        <f t="shared" si="207"/>
        <v>60.375</v>
      </c>
      <c r="U1320" s="7">
        <f t="shared" si="208"/>
        <v>58.841666666666661</v>
      </c>
      <c r="V1320" s="7">
        <f t="shared" si="209"/>
        <v>59.224999999999994</v>
      </c>
    </row>
    <row r="1321" spans="1:22" ht="13.5" x14ac:dyDescent="0.25">
      <c r="A1321" s="3">
        <f>RSI!A1321</f>
        <v>44236</v>
      </c>
      <c r="B1321" s="2">
        <f>RSI!B1321</f>
        <v>72.111199999999997</v>
      </c>
      <c r="C1321" s="2">
        <f>RSI!I1321</f>
        <v>55.9814293443781</v>
      </c>
      <c r="D1321" s="2">
        <f>MACD!E1321</f>
        <v>-5.7458439789924327</v>
      </c>
      <c r="E1321" s="2">
        <f>MACD!F1321</f>
        <v>-6.3786417189197842</v>
      </c>
      <c r="F1321" s="2">
        <f>'Moving Avg'!D1321</f>
        <v>76.254739999999998</v>
      </c>
      <c r="G1321" s="2">
        <f>'Moving Avg'!F1321</f>
        <v>70.080974999999995</v>
      </c>
      <c r="H1321" s="2">
        <f>'Moving Avg'!G1321</f>
        <v>63.433400000000034</v>
      </c>
      <c r="I1321" s="2">
        <f>'Moving Avg'!H1321</f>
        <v>56.920183999999971</v>
      </c>
      <c r="J1321" s="5" t="str">
        <f>OBV!F1321</f>
        <v>BEARISH</v>
      </c>
      <c r="K1321" s="5" t="str">
        <f>OBV!G1321</f>
        <v>STRONG</v>
      </c>
      <c r="L1321" s="5" t="str">
        <f>OBV!H1321</f>
        <v>CONFIRMED BEARISH</v>
      </c>
      <c r="M1321" s="7">
        <f t="shared" si="200"/>
        <v>25</v>
      </c>
      <c r="N1321" s="7">
        <f t="shared" si="201"/>
        <v>0</v>
      </c>
      <c r="O1321" s="7">
        <f t="shared" si="202"/>
        <v>100</v>
      </c>
      <c r="P1321" s="7">
        <f t="shared" si="203"/>
        <v>33</v>
      </c>
      <c r="Q1321" s="8">
        <f t="shared" si="204"/>
        <v>28.7</v>
      </c>
      <c r="R1321" s="8">
        <f t="shared" si="205"/>
        <v>48.25</v>
      </c>
      <c r="S1321" s="8">
        <f t="shared" si="206"/>
        <v>43.6</v>
      </c>
      <c r="T1321" s="8">
        <f t="shared" si="207"/>
        <v>39.5</v>
      </c>
      <c r="U1321" s="7">
        <f t="shared" si="208"/>
        <v>40.183333333333337</v>
      </c>
      <c r="V1321" s="7">
        <f t="shared" si="209"/>
        <v>40.012500000000003</v>
      </c>
    </row>
    <row r="1322" spans="1:22" ht="13.5" x14ac:dyDescent="0.25">
      <c r="A1322" s="3">
        <f>RSI!A1322</f>
        <v>44237</v>
      </c>
      <c r="B1322" s="2">
        <f>RSI!B1322</f>
        <v>70.442800000000005</v>
      </c>
      <c r="C1322" s="2">
        <f>RSI!I1322</f>
        <v>52.133586561471631</v>
      </c>
      <c r="D1322" s="2">
        <f>MACD!E1322</f>
        <v>-4.6285495687684914</v>
      </c>
      <c r="E1322" s="2">
        <f>MACD!F1322</f>
        <v>-6.0286232888895253</v>
      </c>
      <c r="F1322" s="2">
        <f>'Moving Avg'!D1322</f>
        <v>74.030220000000014</v>
      </c>
      <c r="G1322" s="2">
        <f>'Moving Avg'!F1322</f>
        <v>70.748324999999994</v>
      </c>
      <c r="H1322" s="2">
        <f>'Moving Avg'!G1322</f>
        <v>63.618776000000018</v>
      </c>
      <c r="I1322" s="2">
        <f>'Moving Avg'!H1322</f>
        <v>56.946062499999968</v>
      </c>
      <c r="J1322" s="5" t="str">
        <f>OBV!F1322</f>
        <v>BEARISH</v>
      </c>
      <c r="K1322" s="5" t="str">
        <f>OBV!G1322</f>
        <v>STRONG</v>
      </c>
      <c r="L1322" s="5" t="str">
        <f>OBV!H1322</f>
        <v>CONFIRMED BEARISH</v>
      </c>
      <c r="M1322" s="7">
        <f t="shared" si="200"/>
        <v>25</v>
      </c>
      <c r="N1322" s="7">
        <f t="shared" si="201"/>
        <v>0</v>
      </c>
      <c r="O1322" s="7">
        <f t="shared" si="202"/>
        <v>100</v>
      </c>
      <c r="P1322" s="7">
        <f t="shared" si="203"/>
        <v>33</v>
      </c>
      <c r="Q1322" s="8">
        <f t="shared" si="204"/>
        <v>28.7</v>
      </c>
      <c r="R1322" s="8">
        <f t="shared" si="205"/>
        <v>48.25</v>
      </c>
      <c r="S1322" s="8">
        <f t="shared" si="206"/>
        <v>43.6</v>
      </c>
      <c r="T1322" s="8">
        <f t="shared" si="207"/>
        <v>39.5</v>
      </c>
      <c r="U1322" s="7">
        <f t="shared" si="208"/>
        <v>40.183333333333337</v>
      </c>
      <c r="V1322" s="7">
        <f t="shared" si="209"/>
        <v>40.012500000000003</v>
      </c>
    </row>
    <row r="1323" spans="1:22" ht="13.5" x14ac:dyDescent="0.25">
      <c r="A1323" s="3">
        <f>RSI!A1323</f>
        <v>44238</v>
      </c>
      <c r="B1323" s="2">
        <f>RSI!B1323</f>
        <v>69.953400000000002</v>
      </c>
      <c r="C1323" s="2">
        <f>RSI!I1323</f>
        <v>51.025661348244981</v>
      </c>
      <c r="D1323" s="2">
        <f>MACD!E1323</f>
        <v>-3.2522402779233062</v>
      </c>
      <c r="E1323" s="2">
        <f>MACD!F1323</f>
        <v>-5.4733466866962814</v>
      </c>
      <c r="F1323" s="2">
        <f>'Moving Avg'!D1323</f>
        <v>72.226880000000008</v>
      </c>
      <c r="G1323" s="2">
        <f>'Moving Avg'!F1323</f>
        <v>71.305565000000001</v>
      </c>
      <c r="H1323" s="2">
        <f>'Moving Avg'!G1323</f>
        <v>63.795846000000026</v>
      </c>
      <c r="I1323" s="2">
        <f>'Moving Avg'!H1323</f>
        <v>56.962241999999968</v>
      </c>
      <c r="J1323" s="5" t="str">
        <f>OBV!F1323</f>
        <v>BEARISH</v>
      </c>
      <c r="K1323" s="5" t="str">
        <f>OBV!G1323</f>
        <v>STRONG</v>
      </c>
      <c r="L1323" s="5" t="str">
        <f>OBV!H1323</f>
        <v>CONFIRMED BEARISH</v>
      </c>
      <c r="M1323" s="7">
        <f t="shared" si="200"/>
        <v>25</v>
      </c>
      <c r="N1323" s="7">
        <f t="shared" si="201"/>
        <v>0</v>
      </c>
      <c r="O1323" s="7">
        <f t="shared" si="202"/>
        <v>100</v>
      </c>
      <c r="P1323" s="7">
        <f t="shared" si="203"/>
        <v>33</v>
      </c>
      <c r="Q1323" s="8">
        <f t="shared" si="204"/>
        <v>28.7</v>
      </c>
      <c r="R1323" s="8">
        <f t="shared" si="205"/>
        <v>48.25</v>
      </c>
      <c r="S1323" s="8">
        <f t="shared" si="206"/>
        <v>43.6</v>
      </c>
      <c r="T1323" s="8">
        <f t="shared" si="207"/>
        <v>39.5</v>
      </c>
      <c r="U1323" s="7">
        <f t="shared" si="208"/>
        <v>40.183333333333337</v>
      </c>
      <c r="V1323" s="7">
        <f t="shared" si="209"/>
        <v>40.012500000000003</v>
      </c>
    </row>
    <row r="1324" spans="1:22" ht="13.5" x14ac:dyDescent="0.25">
      <c r="A1324" s="3">
        <f>RSI!A1324</f>
        <v>44239</v>
      </c>
      <c r="B1324" s="2">
        <f>RSI!B1324</f>
        <v>72.148300000000006</v>
      </c>
      <c r="C1324" s="2">
        <f>RSI!I1324</f>
        <v>55.584582185314041</v>
      </c>
      <c r="D1324" s="2">
        <f>MACD!E1324</f>
        <v>-1.7382761295070139</v>
      </c>
      <c r="E1324" s="2">
        <f>MACD!F1324</f>
        <v>-4.7263325752584286</v>
      </c>
      <c r="F1324" s="2">
        <f>'Moving Avg'!D1324</f>
        <v>71.793840000000003</v>
      </c>
      <c r="G1324" s="2">
        <f>'Moving Avg'!F1324</f>
        <v>71.972550000000012</v>
      </c>
      <c r="H1324" s="2">
        <f>'Moving Avg'!G1324</f>
        <v>64.016814000000011</v>
      </c>
      <c r="I1324" s="2">
        <f>'Moving Avg'!H1324</f>
        <v>56.998460999999978</v>
      </c>
      <c r="J1324" s="5" t="str">
        <f>OBV!F1324</f>
        <v>BEARISH</v>
      </c>
      <c r="K1324" s="5" t="str">
        <f>OBV!G1324</f>
        <v>NEUTRAL</v>
      </c>
      <c r="L1324" s="5" t="str">
        <f>OBV!H1324</f>
        <v>CONFIRMED BEARISH</v>
      </c>
      <c r="M1324" s="7">
        <f t="shared" si="200"/>
        <v>25</v>
      </c>
      <c r="N1324" s="7">
        <f t="shared" si="201"/>
        <v>0</v>
      </c>
      <c r="O1324" s="7">
        <f t="shared" si="202"/>
        <v>100</v>
      </c>
      <c r="P1324" s="7">
        <f t="shared" si="203"/>
        <v>16.5</v>
      </c>
      <c r="Q1324" s="8">
        <f t="shared" si="204"/>
        <v>26.225000000000001</v>
      </c>
      <c r="R1324" s="8">
        <f t="shared" si="205"/>
        <v>44.125</v>
      </c>
      <c r="S1324" s="8">
        <f t="shared" si="206"/>
        <v>36.174999999999997</v>
      </c>
      <c r="T1324" s="8">
        <f t="shared" si="207"/>
        <v>35.375</v>
      </c>
      <c r="U1324" s="7">
        <f t="shared" si="208"/>
        <v>35.508333333333333</v>
      </c>
      <c r="V1324" s="7">
        <f t="shared" si="209"/>
        <v>35.474999999999994</v>
      </c>
    </row>
    <row r="1325" spans="1:22" ht="13.5" x14ac:dyDescent="0.25">
      <c r="A1325" s="3">
        <f>RSI!A1325</f>
        <v>44242</v>
      </c>
      <c r="B1325" s="2">
        <f>RSI!B1325</f>
        <v>72.148300000000006</v>
      </c>
      <c r="C1325" s="2">
        <f>RSI!I1325</f>
        <v>55.584582185314041</v>
      </c>
      <c r="D1325" s="2">
        <f>MACD!E1325</f>
        <v>0.23580548112691702</v>
      </c>
      <c r="E1325" s="2">
        <f>MACD!F1325</f>
        <v>-3.73390496398136</v>
      </c>
      <c r="F1325" s="2">
        <f>'Moving Avg'!D1325</f>
        <v>71.360800000000012</v>
      </c>
      <c r="G1325" s="2">
        <f>'Moving Avg'!F1325</f>
        <v>72.613579999999999</v>
      </c>
      <c r="H1325" s="2">
        <f>'Moving Avg'!G1325</f>
        <v>64.237930000000006</v>
      </c>
      <c r="I1325" s="2">
        <f>'Moving Avg'!H1325</f>
        <v>57.044360999999981</v>
      </c>
      <c r="J1325" s="5" t="str">
        <f>OBV!F1325</f>
        <v>BEARISH</v>
      </c>
      <c r="K1325" s="5" t="str">
        <f>OBV!G1325</f>
        <v>NEUTRAL</v>
      </c>
      <c r="L1325" s="5" t="str">
        <f>OBV!H1325</f>
        <v>CONFIRMED BEARISH</v>
      </c>
      <c r="M1325" s="7">
        <f t="shared" si="200"/>
        <v>25</v>
      </c>
      <c r="N1325" s="7">
        <f t="shared" si="201"/>
        <v>0</v>
      </c>
      <c r="O1325" s="7">
        <f t="shared" si="202"/>
        <v>100</v>
      </c>
      <c r="P1325" s="7">
        <f t="shared" si="203"/>
        <v>16.5</v>
      </c>
      <c r="Q1325" s="8">
        <f t="shared" si="204"/>
        <v>26.225000000000001</v>
      </c>
      <c r="R1325" s="8">
        <f t="shared" si="205"/>
        <v>44.125</v>
      </c>
      <c r="S1325" s="8">
        <f t="shared" si="206"/>
        <v>36.174999999999997</v>
      </c>
      <c r="T1325" s="8">
        <f t="shared" si="207"/>
        <v>35.375</v>
      </c>
      <c r="U1325" s="7">
        <f t="shared" si="208"/>
        <v>35.508333333333333</v>
      </c>
      <c r="V1325" s="7">
        <f t="shared" si="209"/>
        <v>35.474999999999994</v>
      </c>
    </row>
    <row r="1326" spans="1:22" ht="13.5" x14ac:dyDescent="0.25">
      <c r="A1326" s="3">
        <f>RSI!A1326</f>
        <v>44243</v>
      </c>
      <c r="B1326" s="2">
        <f>RSI!B1326</f>
        <v>72.148300000000006</v>
      </c>
      <c r="C1326" s="2">
        <f>RSI!I1326</f>
        <v>55.584582185314034</v>
      </c>
      <c r="D1326" s="2">
        <f>MACD!E1326</f>
        <v>2.1553798999298266</v>
      </c>
      <c r="E1326" s="2">
        <f>MACD!F1326</f>
        <v>-2.5560479911991232</v>
      </c>
      <c r="F1326" s="2">
        <f>'Moving Avg'!D1326</f>
        <v>71.368220000000008</v>
      </c>
      <c r="G1326" s="2">
        <f>'Moving Avg'!F1326</f>
        <v>73.217905000000016</v>
      </c>
      <c r="H1326" s="2">
        <f>'Moving Avg'!G1326</f>
        <v>64.459046000000001</v>
      </c>
      <c r="I1326" s="2">
        <f>'Moving Avg'!H1326</f>
        <v>57.086018999999986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  <c r="M1326" s="7">
        <f t="shared" si="200"/>
        <v>25</v>
      </c>
      <c r="N1326" s="7">
        <f t="shared" si="201"/>
        <v>0</v>
      </c>
      <c r="O1326" s="7">
        <f t="shared" si="202"/>
        <v>100</v>
      </c>
      <c r="P1326" s="7">
        <f t="shared" si="203"/>
        <v>83.5</v>
      </c>
      <c r="Q1326" s="8">
        <f t="shared" si="204"/>
        <v>36.274999999999999</v>
      </c>
      <c r="R1326" s="8">
        <f t="shared" si="205"/>
        <v>60.875</v>
      </c>
      <c r="S1326" s="8">
        <f t="shared" si="206"/>
        <v>66.325000000000003</v>
      </c>
      <c r="T1326" s="8">
        <f t="shared" si="207"/>
        <v>52.125</v>
      </c>
      <c r="U1326" s="7">
        <f t="shared" si="208"/>
        <v>54.491666666666674</v>
      </c>
      <c r="V1326" s="7">
        <f t="shared" si="209"/>
        <v>53.900000000000006</v>
      </c>
    </row>
    <row r="1327" spans="1:22" ht="13.5" x14ac:dyDescent="0.25">
      <c r="A1327" s="3">
        <f>RSI!A1327</f>
        <v>44244</v>
      </c>
      <c r="B1327" s="2">
        <f>RSI!B1327</f>
        <v>72.148300000000006</v>
      </c>
      <c r="C1327" s="2">
        <f>RSI!I1327</f>
        <v>55.584582185314034</v>
      </c>
      <c r="D1327" s="2">
        <f>MACD!E1327</f>
        <v>3.4251942747762172</v>
      </c>
      <c r="E1327" s="2">
        <f>MACD!F1327</f>
        <v>-1.3597995380040553</v>
      </c>
      <c r="F1327" s="2">
        <f>'Moving Avg'!D1327</f>
        <v>71.709320000000005</v>
      </c>
      <c r="G1327" s="2">
        <f>'Moving Avg'!F1327</f>
        <v>73.711005000000014</v>
      </c>
      <c r="H1327" s="2">
        <f>'Moving Avg'!G1327</f>
        <v>64.656285999999994</v>
      </c>
      <c r="I1327" s="2">
        <f>'Moving Avg'!H1327</f>
        <v>57.120569999999987</v>
      </c>
      <c r="J1327" s="5" t="str">
        <f>OBV!F1327</f>
        <v>BULLISH</v>
      </c>
      <c r="K1327" s="5" t="str">
        <f>OBV!G1327</f>
        <v>NEUTRAL</v>
      </c>
      <c r="L1327" s="5" t="str">
        <f>OBV!H1327</f>
        <v>CONFIRMED BULLISH</v>
      </c>
      <c r="M1327" s="7">
        <f t="shared" si="200"/>
        <v>25</v>
      </c>
      <c r="N1327" s="7">
        <f t="shared" si="201"/>
        <v>0</v>
      </c>
      <c r="O1327" s="7">
        <f t="shared" si="202"/>
        <v>100</v>
      </c>
      <c r="P1327" s="7">
        <f t="shared" si="203"/>
        <v>83.5</v>
      </c>
      <c r="Q1327" s="8">
        <f t="shared" si="204"/>
        <v>36.274999999999999</v>
      </c>
      <c r="R1327" s="8">
        <f t="shared" si="205"/>
        <v>60.875</v>
      </c>
      <c r="S1327" s="8">
        <f t="shared" si="206"/>
        <v>66.325000000000003</v>
      </c>
      <c r="T1327" s="8">
        <f t="shared" si="207"/>
        <v>52.125</v>
      </c>
      <c r="U1327" s="7">
        <f t="shared" si="208"/>
        <v>54.491666666666674</v>
      </c>
      <c r="V1327" s="7">
        <f t="shared" si="209"/>
        <v>53.900000000000006</v>
      </c>
    </row>
    <row r="1328" spans="1:22" ht="13.5" x14ac:dyDescent="0.25">
      <c r="A1328" s="3">
        <f>RSI!A1328</f>
        <v>44245</v>
      </c>
      <c r="B1328" s="2">
        <f>RSI!B1328</f>
        <v>74.150300000000001</v>
      </c>
      <c r="C1328" s="2">
        <f>RSI!I1328</f>
        <v>60.137088478376178</v>
      </c>
      <c r="D1328" s="2">
        <f>MACD!E1328</f>
        <v>3.9407736935330604</v>
      </c>
      <c r="E1328" s="2">
        <f>MACD!F1328</f>
        <v>-0.29968489169663215</v>
      </c>
      <c r="F1328" s="2">
        <f>'Moving Avg'!D1328</f>
        <v>72.548700000000011</v>
      </c>
      <c r="G1328" s="2">
        <f>'Moving Avg'!F1328</f>
        <v>74.114750000000015</v>
      </c>
      <c r="H1328" s="2">
        <f>'Moving Avg'!G1328</f>
        <v>64.893565999999993</v>
      </c>
      <c r="I1328" s="2">
        <f>'Moving Avg'!H1328</f>
        <v>57.165130999999981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  <c r="M1328" s="7">
        <f t="shared" si="200"/>
        <v>25</v>
      </c>
      <c r="N1328" s="7">
        <f t="shared" si="201"/>
        <v>0</v>
      </c>
      <c r="O1328" s="7">
        <f t="shared" si="202"/>
        <v>100</v>
      </c>
      <c r="P1328" s="7">
        <f t="shared" si="203"/>
        <v>83.5</v>
      </c>
      <c r="Q1328" s="8">
        <f t="shared" si="204"/>
        <v>36.274999999999999</v>
      </c>
      <c r="R1328" s="8">
        <f t="shared" si="205"/>
        <v>60.875</v>
      </c>
      <c r="S1328" s="8">
        <f t="shared" si="206"/>
        <v>66.325000000000003</v>
      </c>
      <c r="T1328" s="8">
        <f t="shared" si="207"/>
        <v>52.125</v>
      </c>
      <c r="U1328" s="7">
        <f t="shared" si="208"/>
        <v>54.491666666666674</v>
      </c>
      <c r="V1328" s="7">
        <f t="shared" si="209"/>
        <v>53.900000000000006</v>
      </c>
    </row>
    <row r="1329" spans="1:22" ht="13.5" x14ac:dyDescent="0.25">
      <c r="A1329" s="3">
        <f>RSI!A1329</f>
        <v>44246</v>
      </c>
      <c r="B1329" s="2">
        <f>RSI!B1329</f>
        <v>74.150300000000001</v>
      </c>
      <c r="C1329" s="2">
        <f>RSI!I1329</f>
        <v>60.137088478376178</v>
      </c>
      <c r="D1329" s="2">
        <f>MACD!E1329</f>
        <v>3.6383350763934459</v>
      </c>
      <c r="E1329" s="2">
        <f>MACD!F1329</f>
        <v>0.48791910192138355</v>
      </c>
      <c r="F1329" s="2">
        <f>'Moving Avg'!D1329</f>
        <v>72.949100000000016</v>
      </c>
      <c r="G1329" s="2">
        <f>'Moving Avg'!F1329</f>
        <v>74.370195000000024</v>
      </c>
      <c r="H1329" s="2">
        <f>'Moving Avg'!G1329</f>
        <v>65.130845999999991</v>
      </c>
      <c r="I1329" s="2">
        <f>'Moving Avg'!H1329</f>
        <v>57.209691999999976</v>
      </c>
      <c r="J1329" s="5" t="str">
        <f>OBV!F1329</f>
        <v>BULLISH</v>
      </c>
      <c r="K1329" s="5" t="str">
        <f>OBV!G1329</f>
        <v>NEUTRAL</v>
      </c>
      <c r="L1329" s="5" t="str">
        <f>OBV!H1329</f>
        <v>CONFIRMED BULLISH</v>
      </c>
      <c r="M1329" s="7">
        <f t="shared" si="200"/>
        <v>25</v>
      </c>
      <c r="N1329" s="7">
        <f t="shared" si="201"/>
        <v>0</v>
      </c>
      <c r="O1329" s="7">
        <f t="shared" si="202"/>
        <v>100</v>
      </c>
      <c r="P1329" s="7">
        <f t="shared" si="203"/>
        <v>83.5</v>
      </c>
      <c r="Q1329" s="8">
        <f t="shared" si="204"/>
        <v>36.274999999999999</v>
      </c>
      <c r="R1329" s="8">
        <f t="shared" si="205"/>
        <v>60.875</v>
      </c>
      <c r="S1329" s="8">
        <f t="shared" si="206"/>
        <v>66.325000000000003</v>
      </c>
      <c r="T1329" s="8">
        <f t="shared" si="207"/>
        <v>52.125</v>
      </c>
      <c r="U1329" s="7">
        <f t="shared" si="208"/>
        <v>54.491666666666674</v>
      </c>
      <c r="V1329" s="7">
        <f t="shared" si="209"/>
        <v>53.900000000000006</v>
      </c>
    </row>
    <row r="1330" spans="1:22" ht="13.5" x14ac:dyDescent="0.25">
      <c r="A1330" s="3">
        <f>RSI!A1330</f>
        <v>44249</v>
      </c>
      <c r="B1330" s="2">
        <f>RSI!B1330</f>
        <v>74.150300000000001</v>
      </c>
      <c r="C1330" s="2">
        <f>RSI!I1330</f>
        <v>60.137088478376178</v>
      </c>
      <c r="D1330" s="2">
        <f>MACD!E1330</f>
        <v>3.3617790649434056</v>
      </c>
      <c r="E1330" s="2">
        <f>MACD!F1330</f>
        <v>1.0626910945257881</v>
      </c>
      <c r="F1330" s="2">
        <f>'Moving Avg'!D1330</f>
        <v>73.349500000000006</v>
      </c>
      <c r="G1330" s="2">
        <f>'Moving Avg'!F1330</f>
        <v>74.611180000000019</v>
      </c>
      <c r="H1330" s="2">
        <f>'Moving Avg'!G1330</f>
        <v>65.424183999999983</v>
      </c>
      <c r="I1330" s="2">
        <f>'Moving Avg'!H1330</f>
        <v>57.264006999999971</v>
      </c>
      <c r="J1330" s="5" t="str">
        <f>OBV!F1330</f>
        <v>BULLISH</v>
      </c>
      <c r="K1330" s="5" t="str">
        <f>OBV!G1330</f>
        <v>NEUTRAL</v>
      </c>
      <c r="L1330" s="5" t="str">
        <f>OBV!H1330</f>
        <v>CONFIRMED BULLISH</v>
      </c>
      <c r="M1330" s="7">
        <f t="shared" si="200"/>
        <v>25</v>
      </c>
      <c r="N1330" s="7">
        <f t="shared" si="201"/>
        <v>0</v>
      </c>
      <c r="O1330" s="7">
        <f t="shared" si="202"/>
        <v>100</v>
      </c>
      <c r="P1330" s="7">
        <f t="shared" si="203"/>
        <v>83.5</v>
      </c>
      <c r="Q1330" s="8">
        <f t="shared" si="204"/>
        <v>36.274999999999999</v>
      </c>
      <c r="R1330" s="8">
        <f t="shared" si="205"/>
        <v>60.875</v>
      </c>
      <c r="S1330" s="8">
        <f t="shared" si="206"/>
        <v>66.325000000000003</v>
      </c>
      <c r="T1330" s="8">
        <f t="shared" si="207"/>
        <v>52.125</v>
      </c>
      <c r="U1330" s="7">
        <f t="shared" si="208"/>
        <v>54.491666666666674</v>
      </c>
      <c r="V1330" s="7">
        <f t="shared" si="209"/>
        <v>53.900000000000006</v>
      </c>
    </row>
    <row r="1331" spans="1:22" ht="13.5" x14ac:dyDescent="0.25">
      <c r="A1331" s="3">
        <f>RSI!A1331</f>
        <v>44250</v>
      </c>
      <c r="B1331" s="2">
        <f>RSI!B1331</f>
        <v>74.150300000000001</v>
      </c>
      <c r="C1331" s="2">
        <f>RSI!I1331</f>
        <v>60.137088478376178</v>
      </c>
      <c r="D1331" s="2">
        <f>MACD!E1331</f>
        <v>2.7698376991071143</v>
      </c>
      <c r="E1331" s="2">
        <f>MACD!F1331</f>
        <v>1.4041204154420535</v>
      </c>
      <c r="F1331" s="2">
        <f>'Moving Avg'!D1331</f>
        <v>73.749900000000011</v>
      </c>
      <c r="G1331" s="2">
        <f>'Moving Avg'!F1331</f>
        <v>74.796555000000012</v>
      </c>
      <c r="H1331" s="2">
        <f>'Moving Avg'!G1331</f>
        <v>65.720783999999981</v>
      </c>
      <c r="I1331" s="2">
        <f>'Moving Avg'!H1331</f>
        <v>57.308857999999979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  <c r="M1331" s="7">
        <f t="shared" si="200"/>
        <v>25</v>
      </c>
      <c r="N1331" s="7">
        <f t="shared" si="201"/>
        <v>0</v>
      </c>
      <c r="O1331" s="7">
        <f t="shared" si="202"/>
        <v>100</v>
      </c>
      <c r="P1331" s="7">
        <f t="shared" si="203"/>
        <v>83.5</v>
      </c>
      <c r="Q1331" s="8">
        <f t="shared" si="204"/>
        <v>36.274999999999999</v>
      </c>
      <c r="R1331" s="8">
        <f t="shared" si="205"/>
        <v>60.875</v>
      </c>
      <c r="S1331" s="8">
        <f t="shared" si="206"/>
        <v>66.325000000000003</v>
      </c>
      <c r="T1331" s="8">
        <f t="shared" si="207"/>
        <v>52.125</v>
      </c>
      <c r="U1331" s="7">
        <f t="shared" si="208"/>
        <v>54.491666666666674</v>
      </c>
      <c r="V1331" s="7">
        <f t="shared" si="209"/>
        <v>53.900000000000006</v>
      </c>
    </row>
    <row r="1332" spans="1:22" ht="13.5" x14ac:dyDescent="0.25">
      <c r="A1332" s="3">
        <f>RSI!A1332</f>
        <v>44251</v>
      </c>
      <c r="B1332" s="2">
        <f>RSI!B1332</f>
        <v>74.150300000000001</v>
      </c>
      <c r="C1332" s="2">
        <f>RSI!I1332</f>
        <v>60.137088478376178</v>
      </c>
      <c r="D1332" s="2">
        <f>MACD!E1332</f>
        <v>1.9945863418381578</v>
      </c>
      <c r="E1332" s="2">
        <f>MACD!F1332</f>
        <v>1.5222136007212745</v>
      </c>
      <c r="F1332" s="2">
        <f>'Moving Avg'!D1332</f>
        <v>74.150300000000001</v>
      </c>
      <c r="G1332" s="2">
        <f>'Moving Avg'!F1332</f>
        <v>74.926315000000017</v>
      </c>
      <c r="H1332" s="2">
        <f>'Moving Avg'!G1332</f>
        <v>66.047043999999971</v>
      </c>
      <c r="I1332" s="2">
        <f>'Moving Avg'!H1332</f>
        <v>57.363063999999987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  <c r="M1332" s="7">
        <f t="shared" si="200"/>
        <v>25</v>
      </c>
      <c r="N1332" s="7">
        <f t="shared" si="201"/>
        <v>0</v>
      </c>
      <c r="O1332" s="7">
        <f t="shared" si="202"/>
        <v>100</v>
      </c>
      <c r="P1332" s="7">
        <f t="shared" si="203"/>
        <v>83.5</v>
      </c>
      <c r="Q1332" s="8">
        <f t="shared" si="204"/>
        <v>36.274999999999999</v>
      </c>
      <c r="R1332" s="8">
        <f t="shared" si="205"/>
        <v>60.875</v>
      </c>
      <c r="S1332" s="8">
        <f t="shared" si="206"/>
        <v>66.325000000000003</v>
      </c>
      <c r="T1332" s="8">
        <f t="shared" si="207"/>
        <v>52.125</v>
      </c>
      <c r="U1332" s="7">
        <f t="shared" si="208"/>
        <v>54.491666666666674</v>
      </c>
      <c r="V1332" s="7">
        <f t="shared" si="209"/>
        <v>53.900000000000006</v>
      </c>
    </row>
    <row r="1333" spans="1:22" ht="13.5" x14ac:dyDescent="0.25">
      <c r="A1333" s="3">
        <f>RSI!A1333</f>
        <v>44252</v>
      </c>
      <c r="B1333" s="2">
        <f>RSI!B1333</f>
        <v>74.298599999999993</v>
      </c>
      <c r="C1333" s="2">
        <f>RSI!I1333</f>
        <v>60.570735110611388</v>
      </c>
      <c r="D1333" s="2">
        <f>MACD!E1333</f>
        <v>1.2359371435010758</v>
      </c>
      <c r="E1333" s="2">
        <f>MACD!F1333</f>
        <v>1.4649583092772349</v>
      </c>
      <c r="F1333" s="2">
        <f>'Moving Avg'!D1333</f>
        <v>74.179960000000008</v>
      </c>
      <c r="G1333" s="2">
        <f>'Moving Avg'!F1333</f>
        <v>74.933730000000011</v>
      </c>
      <c r="H1333" s="2">
        <f>'Moving Avg'!G1333</f>
        <v>66.376269999999977</v>
      </c>
      <c r="I1333" s="2">
        <f>'Moving Avg'!H1333</f>
        <v>57.423486499999989</v>
      </c>
      <c r="J1333" s="5" t="str">
        <f>OBV!F1333</f>
        <v>BULLISH</v>
      </c>
      <c r="K1333" s="5" t="str">
        <f>OBV!G1333</f>
        <v>NEUTRAL</v>
      </c>
      <c r="L1333" s="5" t="str">
        <f>OBV!H1333</f>
        <v>CONFIRMED BULLISH</v>
      </c>
      <c r="M1333" s="7">
        <f t="shared" si="200"/>
        <v>25</v>
      </c>
      <c r="N1333" s="7">
        <f t="shared" si="201"/>
        <v>100</v>
      </c>
      <c r="O1333" s="7">
        <f t="shared" si="202"/>
        <v>100</v>
      </c>
      <c r="P1333" s="7">
        <f t="shared" si="203"/>
        <v>83.5</v>
      </c>
      <c r="Q1333" s="8">
        <f t="shared" si="204"/>
        <v>71.275000000000006</v>
      </c>
      <c r="R1333" s="8">
        <f t="shared" si="205"/>
        <v>80.875</v>
      </c>
      <c r="S1333" s="8">
        <f t="shared" si="206"/>
        <v>81.325000000000003</v>
      </c>
      <c r="T1333" s="8">
        <f t="shared" si="207"/>
        <v>77.125</v>
      </c>
      <c r="U1333" s="7">
        <f t="shared" si="208"/>
        <v>77.825000000000003</v>
      </c>
      <c r="V1333" s="7">
        <f t="shared" si="209"/>
        <v>77.650000000000006</v>
      </c>
    </row>
    <row r="1334" spans="1:22" ht="13.5" x14ac:dyDescent="0.25">
      <c r="A1334" s="3">
        <f>RSI!A1334</f>
        <v>44253</v>
      </c>
      <c r="B1334" s="2">
        <f>RSI!B1334</f>
        <v>76.374799999999993</v>
      </c>
      <c r="C1334" s="2">
        <f>RSI!I1334</f>
        <v>66.12645488779107</v>
      </c>
      <c r="D1334" s="2">
        <f>MACD!E1334</f>
        <v>0.76183549644494519</v>
      </c>
      <c r="E1334" s="2">
        <f>MACD!F1334</f>
        <v>1.324333746710777</v>
      </c>
      <c r="F1334" s="2">
        <f>'Moving Avg'!D1334</f>
        <v>74.624859999999998</v>
      </c>
      <c r="G1334" s="2">
        <f>'Moving Avg'!F1334</f>
        <v>74.878115000000008</v>
      </c>
      <c r="H1334" s="2">
        <f>'Moving Avg'!G1334</f>
        <v>66.747019999999978</v>
      </c>
      <c r="I1334" s="2">
        <f>'Moving Avg'!H1334</f>
        <v>57.503608999999997</v>
      </c>
      <c r="J1334" s="5" t="str">
        <f>OBV!F1334</f>
        <v>BULLISH</v>
      </c>
      <c r="K1334" s="5" t="str">
        <f>OBV!G1334</f>
        <v>NEUTRAL</v>
      </c>
      <c r="L1334" s="5" t="str">
        <f>OBV!H1334</f>
        <v>CONFIRMED BULLISH</v>
      </c>
      <c r="M1334" s="7">
        <f t="shared" si="200"/>
        <v>25</v>
      </c>
      <c r="N1334" s="7">
        <f t="shared" si="201"/>
        <v>100</v>
      </c>
      <c r="O1334" s="7">
        <f t="shared" si="202"/>
        <v>100</v>
      </c>
      <c r="P1334" s="7">
        <f t="shared" si="203"/>
        <v>83.5</v>
      </c>
      <c r="Q1334" s="8">
        <f t="shared" si="204"/>
        <v>71.275000000000006</v>
      </c>
      <c r="R1334" s="8">
        <f t="shared" si="205"/>
        <v>80.875</v>
      </c>
      <c r="S1334" s="8">
        <f t="shared" si="206"/>
        <v>81.325000000000003</v>
      </c>
      <c r="T1334" s="8">
        <f t="shared" si="207"/>
        <v>77.125</v>
      </c>
      <c r="U1334" s="7">
        <f t="shared" si="208"/>
        <v>77.825000000000003</v>
      </c>
      <c r="V1334" s="7">
        <f t="shared" si="209"/>
        <v>77.650000000000006</v>
      </c>
    </row>
    <row r="1335" spans="1:22" ht="13.5" x14ac:dyDescent="0.25">
      <c r="A1335" s="3">
        <f>RSI!A1335</f>
        <v>44256</v>
      </c>
      <c r="B1335" s="2">
        <f>RSI!B1335</f>
        <v>76.374799999999993</v>
      </c>
      <c r="C1335" s="2">
        <f>RSI!I1335</f>
        <v>66.12645488779107</v>
      </c>
      <c r="D1335" s="2">
        <f>MACD!E1335</f>
        <v>0.33354120890587069</v>
      </c>
      <c r="E1335" s="2">
        <f>MACD!F1335</f>
        <v>1.1261752391497959</v>
      </c>
      <c r="F1335" s="2">
        <f>'Moving Avg'!D1335</f>
        <v>75.069760000000002</v>
      </c>
      <c r="G1335" s="2">
        <f>'Moving Avg'!F1335</f>
        <v>74.592635000000016</v>
      </c>
      <c r="H1335" s="2">
        <f>'Moving Avg'!G1335</f>
        <v>67.117325999999963</v>
      </c>
      <c r="I1335" s="2">
        <f>'Moving Avg'!H1335</f>
        <v>57.592759999999991</v>
      </c>
      <c r="J1335" s="5" t="str">
        <f>OBV!F1335</f>
        <v>BULLISH</v>
      </c>
      <c r="K1335" s="5" t="str">
        <f>OBV!G1335</f>
        <v>NEUTRAL</v>
      </c>
      <c r="L1335" s="5" t="str">
        <f>OBV!H1335</f>
        <v>CONFIRMED BULLISH</v>
      </c>
      <c r="M1335" s="7">
        <f t="shared" si="200"/>
        <v>25</v>
      </c>
      <c r="N1335" s="7">
        <f t="shared" si="201"/>
        <v>100</v>
      </c>
      <c r="O1335" s="7">
        <f t="shared" si="202"/>
        <v>100</v>
      </c>
      <c r="P1335" s="7">
        <f t="shared" si="203"/>
        <v>83.5</v>
      </c>
      <c r="Q1335" s="8">
        <f t="shared" si="204"/>
        <v>71.275000000000006</v>
      </c>
      <c r="R1335" s="8">
        <f t="shared" si="205"/>
        <v>80.875</v>
      </c>
      <c r="S1335" s="8">
        <f t="shared" si="206"/>
        <v>81.325000000000003</v>
      </c>
      <c r="T1335" s="8">
        <f t="shared" si="207"/>
        <v>77.125</v>
      </c>
      <c r="U1335" s="7">
        <f t="shared" si="208"/>
        <v>77.825000000000003</v>
      </c>
      <c r="V1335" s="7">
        <f t="shared" si="209"/>
        <v>77.650000000000006</v>
      </c>
    </row>
    <row r="1336" spans="1:22" ht="13.5" x14ac:dyDescent="0.25">
      <c r="A1336" s="3">
        <f>RSI!A1336</f>
        <v>44257</v>
      </c>
      <c r="B1336" s="2">
        <f>RSI!B1336</f>
        <v>78.599299999999999</v>
      </c>
      <c r="C1336" s="2">
        <f>RSI!I1336</f>
        <v>71.173588720461993</v>
      </c>
      <c r="D1336" s="2">
        <f>MACD!E1336</f>
        <v>-0.21876105294276726</v>
      </c>
      <c r="E1336" s="2">
        <f>MACD!F1336</f>
        <v>0.85718798073128322</v>
      </c>
      <c r="F1336" s="2">
        <f>'Moving Avg'!D1336</f>
        <v>75.959559999999982</v>
      </c>
      <c r="G1336" s="2">
        <f>'Moving Avg'!F1336</f>
        <v>74.333105000000018</v>
      </c>
      <c r="H1336" s="2">
        <f>'Moving Avg'!G1336</f>
        <v>67.532121999999958</v>
      </c>
      <c r="I1336" s="2">
        <f>'Moving Avg'!H1336</f>
        <v>57.701808499999991</v>
      </c>
      <c r="J1336" s="5" t="str">
        <f>OBV!F1336</f>
        <v>BULLISH</v>
      </c>
      <c r="K1336" s="5" t="str">
        <f>OBV!G1336</f>
        <v>WEAK</v>
      </c>
      <c r="L1336" s="5" t="str">
        <f>OBV!H1336</f>
        <v>CONFIRMED BULLISH</v>
      </c>
      <c r="M1336" s="7">
        <f t="shared" si="200"/>
        <v>0</v>
      </c>
      <c r="N1336" s="7">
        <f t="shared" si="201"/>
        <v>100</v>
      </c>
      <c r="O1336" s="7">
        <f t="shared" si="202"/>
        <v>100</v>
      </c>
      <c r="P1336" s="7">
        <f t="shared" si="203"/>
        <v>67</v>
      </c>
      <c r="Q1336" s="8">
        <f t="shared" si="204"/>
        <v>60.05</v>
      </c>
      <c r="R1336" s="8">
        <f t="shared" si="205"/>
        <v>71.75</v>
      </c>
      <c r="S1336" s="8">
        <f t="shared" si="206"/>
        <v>70.150000000000006</v>
      </c>
      <c r="T1336" s="8">
        <f t="shared" si="207"/>
        <v>66.75</v>
      </c>
      <c r="U1336" s="7">
        <f t="shared" si="208"/>
        <v>67.316666666666677</v>
      </c>
      <c r="V1336" s="7">
        <f t="shared" si="209"/>
        <v>67.175000000000011</v>
      </c>
    </row>
    <row r="1337" spans="1:22" ht="13.5" x14ac:dyDescent="0.25">
      <c r="A1337" s="3">
        <f>RSI!A1337</f>
        <v>44258</v>
      </c>
      <c r="B1337" s="2">
        <f>RSI!B1337</f>
        <v>78.599299999999999</v>
      </c>
      <c r="C1337" s="2">
        <f>RSI!I1337</f>
        <v>71.173588720461993</v>
      </c>
      <c r="D1337" s="2">
        <f>MACD!E1337</f>
        <v>-0.72249916632340216</v>
      </c>
      <c r="E1337" s="2">
        <f>MACD!F1337</f>
        <v>0.54125055132034616</v>
      </c>
      <c r="F1337" s="2">
        <f>'Moving Avg'!D1337</f>
        <v>76.849360000000004</v>
      </c>
      <c r="G1337" s="2">
        <f>'Moving Avg'!F1337</f>
        <v>74.184800000000024</v>
      </c>
      <c r="H1337" s="2">
        <f>'Moving Avg'!G1337</f>
        <v>67.947361999999956</v>
      </c>
      <c r="I1337" s="2">
        <f>'Moving Avg'!H1337</f>
        <v>57.816331999999996</v>
      </c>
      <c r="J1337" s="5" t="str">
        <f>OBV!F1337</f>
        <v>BULLISH</v>
      </c>
      <c r="K1337" s="5" t="str">
        <f>OBV!G1337</f>
        <v>WEAK</v>
      </c>
      <c r="L1337" s="5" t="str">
        <f>OBV!H1337</f>
        <v>CONFIRMED BULLISH</v>
      </c>
      <c r="M1337" s="7">
        <f t="shared" si="200"/>
        <v>0</v>
      </c>
      <c r="N1337" s="7">
        <f t="shared" si="201"/>
        <v>100</v>
      </c>
      <c r="O1337" s="7">
        <f t="shared" si="202"/>
        <v>100</v>
      </c>
      <c r="P1337" s="7">
        <f t="shared" si="203"/>
        <v>67</v>
      </c>
      <c r="Q1337" s="8">
        <f t="shared" si="204"/>
        <v>60.05</v>
      </c>
      <c r="R1337" s="8">
        <f t="shared" si="205"/>
        <v>71.75</v>
      </c>
      <c r="S1337" s="8">
        <f t="shared" si="206"/>
        <v>70.150000000000006</v>
      </c>
      <c r="T1337" s="8">
        <f t="shared" si="207"/>
        <v>66.75</v>
      </c>
      <c r="U1337" s="7">
        <f t="shared" si="208"/>
        <v>67.316666666666677</v>
      </c>
      <c r="V1337" s="7">
        <f t="shared" si="209"/>
        <v>67.175000000000011</v>
      </c>
    </row>
    <row r="1338" spans="1:22" ht="13.5" x14ac:dyDescent="0.25">
      <c r="A1338" s="3">
        <f>RSI!A1338</f>
        <v>44259</v>
      </c>
      <c r="B1338" s="2">
        <f>RSI!B1338</f>
        <v>78.599299999999999</v>
      </c>
      <c r="C1338" s="2">
        <f>RSI!I1338</f>
        <v>71.173588720461993</v>
      </c>
      <c r="D1338" s="2">
        <f>MACD!E1338</f>
        <v>-0.87444784015355026</v>
      </c>
      <c r="E1338" s="2">
        <f>MACD!F1338</f>
        <v>0.2581108730255669</v>
      </c>
      <c r="F1338" s="2">
        <f>'Moving Avg'!D1338</f>
        <v>77.709500000000006</v>
      </c>
      <c r="G1338" s="2">
        <f>'Moving Avg'!F1338</f>
        <v>74.166260000000037</v>
      </c>
      <c r="H1338" s="2">
        <f>'Moving Avg'!G1338</f>
        <v>68.362601999999953</v>
      </c>
      <c r="I1338" s="2">
        <f>'Moving Avg'!H1338</f>
        <v>57.9308555</v>
      </c>
      <c r="J1338" s="5" t="str">
        <f>OBV!F1338</f>
        <v>BULLISH</v>
      </c>
      <c r="K1338" s="5" t="str">
        <f>OBV!G1338</f>
        <v>WEAK</v>
      </c>
      <c r="L1338" s="5" t="str">
        <f>OBV!H1338</f>
        <v>CONFIRMED BULLISH</v>
      </c>
      <c r="M1338" s="7">
        <f t="shared" si="200"/>
        <v>0</v>
      </c>
      <c r="N1338" s="7">
        <f t="shared" si="201"/>
        <v>100</v>
      </c>
      <c r="O1338" s="7">
        <f t="shared" si="202"/>
        <v>100</v>
      </c>
      <c r="P1338" s="7">
        <f t="shared" si="203"/>
        <v>67</v>
      </c>
      <c r="Q1338" s="8">
        <f t="shared" si="204"/>
        <v>60.05</v>
      </c>
      <c r="R1338" s="8">
        <f t="shared" si="205"/>
        <v>71.75</v>
      </c>
      <c r="S1338" s="8">
        <f t="shared" si="206"/>
        <v>70.150000000000006</v>
      </c>
      <c r="T1338" s="8">
        <f t="shared" si="207"/>
        <v>66.75</v>
      </c>
      <c r="U1338" s="7">
        <f t="shared" si="208"/>
        <v>67.316666666666677</v>
      </c>
      <c r="V1338" s="7">
        <f t="shared" si="209"/>
        <v>67.175000000000011</v>
      </c>
    </row>
    <row r="1339" spans="1:22" ht="13.5" x14ac:dyDescent="0.25">
      <c r="A1339" s="3">
        <f>RSI!A1339</f>
        <v>44260</v>
      </c>
      <c r="B1339" s="2">
        <f>RSI!B1339</f>
        <v>75.062399999999997</v>
      </c>
      <c r="C1339" s="2">
        <f>RSI!I1339</f>
        <v>54.922603168995273</v>
      </c>
      <c r="D1339" s="2">
        <f>MACD!E1339</f>
        <v>-0.77223899098738968</v>
      </c>
      <c r="E1339" s="2">
        <f>MACD!F1339</f>
        <v>5.2040900222975583E-2</v>
      </c>
      <c r="F1339" s="2">
        <f>'Moving Avg'!D1339</f>
        <v>77.447019999999995</v>
      </c>
      <c r="G1339" s="2">
        <f>'Moving Avg'!F1339</f>
        <v>74.203705000000014</v>
      </c>
      <c r="H1339" s="2">
        <f>'Moving Avg'!G1339</f>
        <v>68.708587999999949</v>
      </c>
      <c r="I1339" s="2">
        <f>'Moving Avg'!H1339</f>
        <v>58.036034000000001</v>
      </c>
      <c r="J1339" s="5" t="str">
        <f>OBV!F1339</f>
        <v>BULLISH</v>
      </c>
      <c r="K1339" s="5" t="str">
        <f>OBV!G1339</f>
        <v>NEUTRAL</v>
      </c>
      <c r="L1339" s="5" t="str">
        <f>OBV!H1339</f>
        <v>BULLISH DIVERGENCE</v>
      </c>
      <c r="M1339" s="7">
        <f t="shared" si="200"/>
        <v>25</v>
      </c>
      <c r="N1339" s="7">
        <f t="shared" si="201"/>
        <v>100</v>
      </c>
      <c r="O1339" s="7">
        <f t="shared" si="202"/>
        <v>100</v>
      </c>
      <c r="P1339" s="7">
        <f t="shared" si="203"/>
        <v>66.5</v>
      </c>
      <c r="Q1339" s="8">
        <f t="shared" si="204"/>
        <v>68.724999999999994</v>
      </c>
      <c r="R1339" s="8">
        <f t="shared" si="205"/>
        <v>76.625</v>
      </c>
      <c r="S1339" s="8">
        <f t="shared" si="206"/>
        <v>73.674999999999997</v>
      </c>
      <c r="T1339" s="8">
        <f t="shared" si="207"/>
        <v>72.875</v>
      </c>
      <c r="U1339" s="7">
        <f t="shared" si="208"/>
        <v>73.008333333333326</v>
      </c>
      <c r="V1339" s="7">
        <f t="shared" si="209"/>
        <v>72.974999999999994</v>
      </c>
    </row>
    <row r="1340" spans="1:22" ht="13.5" x14ac:dyDescent="0.25">
      <c r="A1340" s="3">
        <f>RSI!A1340</f>
        <v>44263</v>
      </c>
      <c r="B1340" s="2">
        <f>RSI!B1340</f>
        <v>71.688500000000005</v>
      </c>
      <c r="C1340" s="2">
        <f>RSI!I1340</f>
        <v>44.487573914299176</v>
      </c>
      <c r="D1340" s="2">
        <f>MACD!E1340</f>
        <v>-0.4438361719428201</v>
      </c>
      <c r="E1340" s="2">
        <f>MACD!F1340</f>
        <v>-4.713451421018356E-2</v>
      </c>
      <c r="F1340" s="2">
        <f>'Moving Avg'!D1340</f>
        <v>76.50976</v>
      </c>
      <c r="G1340" s="2">
        <f>'Moving Avg'!F1340</f>
        <v>74.072455000000019</v>
      </c>
      <c r="H1340" s="2">
        <f>'Moving Avg'!G1340</f>
        <v>68.988281999999955</v>
      </c>
      <c r="I1340" s="2">
        <f>'Moving Avg'!H1340</f>
        <v>58.132429000000009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  <c r="M1340" s="7">
        <f t="shared" si="200"/>
        <v>25</v>
      </c>
      <c r="N1340" s="7">
        <f t="shared" si="201"/>
        <v>100</v>
      </c>
      <c r="O1340" s="7">
        <f t="shared" si="202"/>
        <v>100</v>
      </c>
      <c r="P1340" s="7">
        <f t="shared" si="203"/>
        <v>66.5</v>
      </c>
      <c r="Q1340" s="8">
        <f t="shared" si="204"/>
        <v>68.724999999999994</v>
      </c>
      <c r="R1340" s="8">
        <f t="shared" si="205"/>
        <v>76.625</v>
      </c>
      <c r="S1340" s="8">
        <f t="shared" si="206"/>
        <v>73.674999999999997</v>
      </c>
      <c r="T1340" s="8">
        <f t="shared" si="207"/>
        <v>72.875</v>
      </c>
      <c r="U1340" s="7">
        <f t="shared" si="208"/>
        <v>73.008333333333326</v>
      </c>
      <c r="V1340" s="7">
        <f t="shared" si="209"/>
        <v>72.974999999999994</v>
      </c>
    </row>
    <row r="1341" spans="1:22" ht="13.5" x14ac:dyDescent="0.25">
      <c r="A1341" s="3">
        <f>RSI!A1341</f>
        <v>44264</v>
      </c>
      <c r="B1341" s="2">
        <f>RSI!B1341</f>
        <v>72.667299999999997</v>
      </c>
      <c r="C1341" s="2">
        <f>RSI!I1341</f>
        <v>47.598114749851028</v>
      </c>
      <c r="D1341" s="2">
        <f>MACD!E1341</f>
        <v>-0.22593155677179766</v>
      </c>
      <c r="E1341" s="2">
        <f>MACD!F1341</f>
        <v>-8.2893922722506383E-2</v>
      </c>
      <c r="F1341" s="2">
        <f>'Moving Avg'!D1341</f>
        <v>75.323360000000008</v>
      </c>
      <c r="G1341" s="2">
        <f>'Moving Avg'!F1341</f>
        <v>74.10026000000002</v>
      </c>
      <c r="H1341" s="2">
        <f>'Moving Avg'!G1341</f>
        <v>69.255221999999961</v>
      </c>
      <c r="I1341" s="2">
        <f>'Moving Avg'!H1341</f>
        <v>58.22744500000001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  <c r="M1341" s="7">
        <f t="shared" si="200"/>
        <v>25</v>
      </c>
      <c r="N1341" s="7">
        <f t="shared" si="201"/>
        <v>100</v>
      </c>
      <c r="O1341" s="7">
        <f t="shared" si="202"/>
        <v>100</v>
      </c>
      <c r="P1341" s="7">
        <f t="shared" si="203"/>
        <v>16.5</v>
      </c>
      <c r="Q1341" s="8">
        <f t="shared" si="204"/>
        <v>61.225000000000001</v>
      </c>
      <c r="R1341" s="8">
        <f t="shared" si="205"/>
        <v>64.125</v>
      </c>
      <c r="S1341" s="8">
        <f t="shared" si="206"/>
        <v>51.174999999999997</v>
      </c>
      <c r="T1341" s="8">
        <f t="shared" si="207"/>
        <v>60.375</v>
      </c>
      <c r="U1341" s="7">
        <f t="shared" si="208"/>
        <v>58.841666666666661</v>
      </c>
      <c r="V1341" s="7">
        <f t="shared" si="209"/>
        <v>59.224999999999994</v>
      </c>
    </row>
    <row r="1342" spans="1:22" ht="13.5" x14ac:dyDescent="0.25">
      <c r="A1342" s="3">
        <f>RSI!A1342</f>
        <v>44265</v>
      </c>
      <c r="B1342" s="2">
        <f>RSI!B1342</f>
        <v>72.667299999999997</v>
      </c>
      <c r="C1342" s="2">
        <f>RSI!I1342</f>
        <v>47.598114749851028</v>
      </c>
      <c r="D1342" s="2">
        <f>MACD!E1342</f>
        <v>-3.5733564181711586E-2</v>
      </c>
      <c r="E1342" s="2">
        <f>MACD!F1342</f>
        <v>-7.3461851014347421E-2</v>
      </c>
      <c r="F1342" s="2">
        <f>'Moving Avg'!D1342</f>
        <v>74.136960000000002</v>
      </c>
      <c r="G1342" s="2">
        <f>'Moving Avg'!F1342</f>
        <v>74.211485000000025</v>
      </c>
      <c r="H1342" s="2">
        <f>'Moving Avg'!G1342</f>
        <v>69.522161999999966</v>
      </c>
      <c r="I1342" s="2">
        <f>'Moving Avg'!H1342</f>
        <v>58.320612000000011</v>
      </c>
      <c r="J1342" s="5" t="str">
        <f>OBV!F1342</f>
        <v>BEARISH</v>
      </c>
      <c r="K1342" s="5" t="str">
        <f>OBV!G1342</f>
        <v>NEUTRAL</v>
      </c>
      <c r="L1342" s="5" t="str">
        <f>OBV!H1342</f>
        <v>CONFIRMED BEARISH</v>
      </c>
      <c r="M1342" s="7">
        <f t="shared" si="200"/>
        <v>25</v>
      </c>
      <c r="N1342" s="7">
        <f t="shared" si="201"/>
        <v>0</v>
      </c>
      <c r="O1342" s="7">
        <f t="shared" si="202"/>
        <v>100</v>
      </c>
      <c r="P1342" s="7">
        <f t="shared" si="203"/>
        <v>16.5</v>
      </c>
      <c r="Q1342" s="8">
        <f t="shared" si="204"/>
        <v>26.225000000000001</v>
      </c>
      <c r="R1342" s="8">
        <f t="shared" si="205"/>
        <v>44.125</v>
      </c>
      <c r="S1342" s="8">
        <f t="shared" si="206"/>
        <v>36.174999999999997</v>
      </c>
      <c r="T1342" s="8">
        <f t="shared" si="207"/>
        <v>35.375</v>
      </c>
      <c r="U1342" s="7">
        <f t="shared" si="208"/>
        <v>35.508333333333333</v>
      </c>
      <c r="V1342" s="7">
        <f t="shared" si="209"/>
        <v>35.474999999999994</v>
      </c>
    </row>
    <row r="1343" spans="1:22" ht="13.5" x14ac:dyDescent="0.25">
      <c r="A1343" s="3">
        <f>RSI!A1343</f>
        <v>44266</v>
      </c>
      <c r="B1343" s="2">
        <f>RSI!B1343</f>
        <v>74.847300000000004</v>
      </c>
      <c r="C1343" s="2">
        <f>RSI!I1343</f>
        <v>54.223620561425072</v>
      </c>
      <c r="D1343" s="2">
        <f>MACD!E1343</f>
        <v>-8.0766347828529206E-3</v>
      </c>
      <c r="E1343" s="2">
        <f>MACD!F1343</f>
        <v>-6.0384807768048526E-2</v>
      </c>
      <c r="F1343" s="2">
        <f>'Moving Avg'!D1343</f>
        <v>73.386560000000003</v>
      </c>
      <c r="G1343" s="2">
        <f>'Moving Avg'!F1343</f>
        <v>74.456180000000003</v>
      </c>
      <c r="H1343" s="2">
        <f>'Moving Avg'!G1343</f>
        <v>69.832701999999969</v>
      </c>
      <c r="I1343" s="2">
        <f>'Moving Avg'!H1343</f>
        <v>58.419276000000011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  <c r="M1343" s="7">
        <f t="shared" si="200"/>
        <v>25</v>
      </c>
      <c r="N1343" s="7">
        <f t="shared" si="201"/>
        <v>0</v>
      </c>
      <c r="O1343" s="7">
        <f t="shared" si="202"/>
        <v>100</v>
      </c>
      <c r="P1343" s="7">
        <f t="shared" si="203"/>
        <v>16.5</v>
      </c>
      <c r="Q1343" s="8">
        <f t="shared" si="204"/>
        <v>26.225000000000001</v>
      </c>
      <c r="R1343" s="8">
        <f t="shared" si="205"/>
        <v>44.125</v>
      </c>
      <c r="S1343" s="8">
        <f t="shared" si="206"/>
        <v>36.174999999999997</v>
      </c>
      <c r="T1343" s="8">
        <f t="shared" si="207"/>
        <v>35.375</v>
      </c>
      <c r="U1343" s="7">
        <f t="shared" si="208"/>
        <v>35.508333333333333</v>
      </c>
      <c r="V1343" s="7">
        <f t="shared" si="209"/>
        <v>35.474999999999994</v>
      </c>
    </row>
    <row r="1344" spans="1:22" ht="13.5" x14ac:dyDescent="0.25">
      <c r="A1344" s="3">
        <f>RSI!A1344</f>
        <v>44267</v>
      </c>
      <c r="B1344" s="2">
        <f>RSI!B1344</f>
        <v>74.847300000000004</v>
      </c>
      <c r="C1344" s="2">
        <f>RSI!I1344</f>
        <v>54.223620561425086</v>
      </c>
      <c r="D1344" s="2">
        <f>MACD!E1344</f>
        <v>0.32684633423086495</v>
      </c>
      <c r="E1344" s="2">
        <f>MACD!F1344</f>
        <v>1.7061420631734166E-2</v>
      </c>
      <c r="F1344" s="2">
        <f>'Moving Avg'!D1344</f>
        <v>73.343540000000004</v>
      </c>
      <c r="G1344" s="2">
        <f>'Moving Avg'!F1344</f>
        <v>74.591129999999993</v>
      </c>
      <c r="H1344" s="2">
        <f>'Moving Avg'!G1344</f>
        <v>70.175127999999972</v>
      </c>
      <c r="I1344" s="2">
        <f>'Moving Avg'!H1344</f>
        <v>58.51141350000001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  <c r="M1344" s="7">
        <f t="shared" si="200"/>
        <v>25</v>
      </c>
      <c r="N1344" s="7">
        <f t="shared" si="201"/>
        <v>0</v>
      </c>
      <c r="O1344" s="7">
        <f t="shared" si="202"/>
        <v>100</v>
      </c>
      <c r="P1344" s="7">
        <f t="shared" si="203"/>
        <v>16.5</v>
      </c>
      <c r="Q1344" s="8">
        <f t="shared" si="204"/>
        <v>26.225000000000001</v>
      </c>
      <c r="R1344" s="8">
        <f t="shared" si="205"/>
        <v>44.125</v>
      </c>
      <c r="S1344" s="8">
        <f t="shared" si="206"/>
        <v>36.174999999999997</v>
      </c>
      <c r="T1344" s="8">
        <f t="shared" si="207"/>
        <v>35.375</v>
      </c>
      <c r="U1344" s="7">
        <f t="shared" si="208"/>
        <v>35.508333333333333</v>
      </c>
      <c r="V1344" s="7">
        <f t="shared" si="209"/>
        <v>35.474999999999994</v>
      </c>
    </row>
    <row r="1345" spans="1:22" ht="13.5" x14ac:dyDescent="0.25">
      <c r="A1345" s="3">
        <f>RSI!A1345</f>
        <v>44270</v>
      </c>
      <c r="B1345" s="2">
        <f>RSI!B1345</f>
        <v>74.847300000000004</v>
      </c>
      <c r="C1345" s="2">
        <f>RSI!I1345</f>
        <v>54.223620561425072</v>
      </c>
      <c r="D1345" s="2">
        <f>MACD!E1345</f>
        <v>0.60293303264069209</v>
      </c>
      <c r="E1345" s="2">
        <f>MACD!F1345</f>
        <v>0.13423574303352576</v>
      </c>
      <c r="F1345" s="2">
        <f>'Moving Avg'!D1345</f>
        <v>73.975300000000004</v>
      </c>
      <c r="G1345" s="2">
        <f>'Moving Avg'!F1345</f>
        <v>74.726079999999996</v>
      </c>
      <c r="H1345" s="2">
        <f>'Moving Avg'!G1345</f>
        <v>70.517553999999976</v>
      </c>
      <c r="I1345" s="2">
        <f>'Moving Avg'!H1345</f>
        <v>58.603550999999996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  <c r="M1345" s="7">
        <f t="shared" si="200"/>
        <v>25</v>
      </c>
      <c r="N1345" s="7">
        <f t="shared" si="201"/>
        <v>0</v>
      </c>
      <c r="O1345" s="7">
        <f t="shared" si="202"/>
        <v>100</v>
      </c>
      <c r="P1345" s="7">
        <f t="shared" si="203"/>
        <v>83.5</v>
      </c>
      <c r="Q1345" s="8">
        <f t="shared" si="204"/>
        <v>36.274999999999999</v>
      </c>
      <c r="R1345" s="8">
        <f t="shared" si="205"/>
        <v>60.875</v>
      </c>
      <c r="S1345" s="8">
        <f t="shared" si="206"/>
        <v>66.325000000000003</v>
      </c>
      <c r="T1345" s="8">
        <f t="shared" si="207"/>
        <v>52.125</v>
      </c>
      <c r="U1345" s="7">
        <f t="shared" si="208"/>
        <v>54.491666666666674</v>
      </c>
      <c r="V1345" s="7">
        <f t="shared" si="209"/>
        <v>53.900000000000006</v>
      </c>
    </row>
    <row r="1346" spans="1:22" ht="13.5" x14ac:dyDescent="0.25">
      <c r="A1346" s="3">
        <f>RSI!A1346</f>
        <v>44271</v>
      </c>
      <c r="B1346" s="2">
        <f>RSI!B1346</f>
        <v>74.847300000000004</v>
      </c>
      <c r="C1346" s="2">
        <f>RSI!I1346</f>
        <v>54.223620561425072</v>
      </c>
      <c r="D1346" s="2">
        <f>MACD!E1346</f>
        <v>1.1720074199117505</v>
      </c>
      <c r="E1346" s="2">
        <f>MACD!F1346</f>
        <v>0.34179007840917075</v>
      </c>
      <c r="F1346" s="2">
        <f>'Moving Avg'!D1346</f>
        <v>74.411300000000011</v>
      </c>
      <c r="G1346" s="2">
        <f>'Moving Avg'!F1346</f>
        <v>74.86103</v>
      </c>
      <c r="H1346" s="2">
        <f>'Moving Avg'!G1346</f>
        <v>70.860423999999981</v>
      </c>
      <c r="I1346" s="2">
        <f>'Moving Avg'!H1346</f>
        <v>58.695688499999989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0</v>
      </c>
      <c r="O1346" s="7">
        <f t="shared" ref="O1346:O1409" si="212">IF(F1346-I1346&gt;10,100,IF(F1346-I1346&gt;5,75, IF(F1346-I1346&gt;0,50,0)))</f>
        <v>100</v>
      </c>
      <c r="P1346" s="7">
        <f t="shared" ref="P1346:P1409" si="213">IF(L1346="confirmed bullish", 34, IF(L1346="bullish divergence",17, 0))+IF(J1346="bullish",33,IF(J1346="bearish",0,16.5))+IF(K1346="strong",33,IF(K1346="weak",0,16.5))</f>
        <v>83.5</v>
      </c>
      <c r="Q1346" s="8">
        <f t="shared" si="204"/>
        <v>36.274999999999999</v>
      </c>
      <c r="R1346" s="8">
        <f t="shared" si="205"/>
        <v>60.875</v>
      </c>
      <c r="S1346" s="8">
        <f t="shared" si="206"/>
        <v>66.325000000000003</v>
      </c>
      <c r="T1346" s="8">
        <f t="shared" si="207"/>
        <v>52.125</v>
      </c>
      <c r="U1346" s="7">
        <f t="shared" si="208"/>
        <v>54.491666666666674</v>
      </c>
      <c r="V1346" s="7">
        <f t="shared" si="209"/>
        <v>53.900000000000006</v>
      </c>
    </row>
    <row r="1347" spans="1:22" ht="13.5" x14ac:dyDescent="0.25">
      <c r="A1347" s="3">
        <f>RSI!A1347</f>
        <v>44272</v>
      </c>
      <c r="B1347" s="2">
        <f>RSI!B1347</f>
        <v>77.042199999999994</v>
      </c>
      <c r="C1347" s="2">
        <f>RSI!I1347</f>
        <v>60.915836254046802</v>
      </c>
      <c r="D1347" s="2">
        <f>MACD!E1347</f>
        <v>1.4846798609940635</v>
      </c>
      <c r="E1347" s="2">
        <f>MACD!F1347</f>
        <v>0.57036803492614929</v>
      </c>
      <c r="F1347" s="2">
        <f>'Moving Avg'!D1347</f>
        <v>75.286280000000005</v>
      </c>
      <c r="G1347" s="2">
        <f>'Moving Avg'!F1347</f>
        <v>75.105724999999978</v>
      </c>
      <c r="H1347" s="2">
        <f>'Moving Avg'!G1347</f>
        <v>71.247339999999966</v>
      </c>
      <c r="I1347" s="2">
        <f>'Moving Avg'!H1347</f>
        <v>58.790351999999984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  <c r="M1347" s="7">
        <f t="shared" si="210"/>
        <v>25</v>
      </c>
      <c r="N1347" s="7">
        <f t="shared" si="211"/>
        <v>0</v>
      </c>
      <c r="O1347" s="7">
        <f t="shared" si="212"/>
        <v>100</v>
      </c>
      <c r="P1347" s="7">
        <f t="shared" si="213"/>
        <v>83.5</v>
      </c>
      <c r="Q1347" s="8">
        <f t="shared" ref="Q1347:Q1410" si="214">0.35*M1347+N1347*0.35+O1347*0.15+P1347*0.15</f>
        <v>36.274999999999999</v>
      </c>
      <c r="R1347" s="8">
        <f t="shared" ref="R1347:R1410" si="215">M1347*0.2+N1347*0.2+O1347*0.35+P1347*0.25</f>
        <v>60.875</v>
      </c>
      <c r="S1347" s="8">
        <f t="shared" ref="S1347:S1410" si="216">M1347*0.15+N1347*0.15+O1347*0.25+P1347*0.45</f>
        <v>66.325000000000003</v>
      </c>
      <c r="T1347" s="8">
        <f t="shared" ref="T1347:T1410" si="217">0.25*SUM(M1347:P1347)</f>
        <v>52.125</v>
      </c>
      <c r="U1347" s="7">
        <f t="shared" ref="U1347:U1410" si="218">SUM(Q1347:S1347)/3</f>
        <v>54.491666666666674</v>
      </c>
      <c r="V1347" s="7">
        <f t="shared" ref="V1347:V1410" si="219">SUM(Q1347:T1347)/4</f>
        <v>53.900000000000006</v>
      </c>
    </row>
    <row r="1348" spans="1:22" ht="13.5" x14ac:dyDescent="0.25">
      <c r="A1348" s="3">
        <f>RSI!A1348</f>
        <v>44273</v>
      </c>
      <c r="B1348" s="2">
        <f>RSI!B1348</f>
        <v>77.042199999999994</v>
      </c>
      <c r="C1348" s="2">
        <f>RSI!I1348</f>
        <v>60.915836254046795</v>
      </c>
      <c r="D1348" s="2">
        <f>MACD!E1348</f>
        <v>1.7304764474717445</v>
      </c>
      <c r="E1348" s="2">
        <f>MACD!F1348</f>
        <v>0.80238971743526832</v>
      </c>
      <c r="F1348" s="2">
        <f>'Moving Avg'!D1348</f>
        <v>75.725259999999992</v>
      </c>
      <c r="G1348" s="2">
        <f>'Moving Avg'!F1348</f>
        <v>75.250319999999988</v>
      </c>
      <c r="H1348" s="2">
        <f>'Moving Avg'!G1348</f>
        <v>71.633663999999968</v>
      </c>
      <c r="I1348" s="2">
        <f>'Moving Avg'!H1348</f>
        <v>58.88501549999998</v>
      </c>
      <c r="J1348" s="5" t="str">
        <f>OBV!F1348</f>
        <v>BULLISH</v>
      </c>
      <c r="K1348" s="5" t="str">
        <f>OBV!G1348</f>
        <v>NEUTRAL</v>
      </c>
      <c r="L1348" s="5" t="str">
        <f>OBV!H1348</f>
        <v>CONFIRMED BULLISH</v>
      </c>
      <c r="M1348" s="7">
        <f t="shared" si="210"/>
        <v>25</v>
      </c>
      <c r="N1348" s="7">
        <f t="shared" si="211"/>
        <v>0</v>
      </c>
      <c r="O1348" s="7">
        <f t="shared" si="212"/>
        <v>100</v>
      </c>
      <c r="P1348" s="7">
        <f t="shared" si="213"/>
        <v>83.5</v>
      </c>
      <c r="Q1348" s="8">
        <f t="shared" si="214"/>
        <v>36.274999999999999</v>
      </c>
      <c r="R1348" s="8">
        <f t="shared" si="215"/>
        <v>60.875</v>
      </c>
      <c r="S1348" s="8">
        <f t="shared" si="216"/>
        <v>66.325000000000003</v>
      </c>
      <c r="T1348" s="8">
        <f t="shared" si="217"/>
        <v>52.125</v>
      </c>
      <c r="U1348" s="7">
        <f t="shared" si="218"/>
        <v>54.491666666666674</v>
      </c>
      <c r="V1348" s="7">
        <f t="shared" si="219"/>
        <v>53.900000000000006</v>
      </c>
    </row>
    <row r="1349" spans="1:22" ht="13.5" x14ac:dyDescent="0.25">
      <c r="A1349" s="3">
        <f>RSI!A1349</f>
        <v>44274</v>
      </c>
      <c r="B1349" s="2">
        <f>RSI!B1349</f>
        <v>77.042199999999994</v>
      </c>
      <c r="C1349" s="2">
        <f>RSI!I1349</f>
        <v>60.915836254046802</v>
      </c>
      <c r="D1349" s="2">
        <f>MACD!E1349</f>
        <v>1.3769378591283612</v>
      </c>
      <c r="E1349" s="2">
        <f>MACD!F1349</f>
        <v>0.91729934577388694</v>
      </c>
      <c r="F1349" s="2">
        <f>'Moving Avg'!D1349</f>
        <v>76.164239999999992</v>
      </c>
      <c r="G1349" s="2">
        <f>'Moving Avg'!F1349</f>
        <v>75.394914999999997</v>
      </c>
      <c r="H1349" s="2">
        <f>'Moving Avg'!G1349</f>
        <v>72.03259199999998</v>
      </c>
      <c r="I1349" s="2">
        <f>'Moving Avg'!H1349</f>
        <v>58.979678999999976</v>
      </c>
      <c r="J1349" s="5" t="str">
        <f>OBV!F1349</f>
        <v>BULLISH</v>
      </c>
      <c r="K1349" s="5" t="str">
        <f>OBV!G1349</f>
        <v>NEUTRAL</v>
      </c>
      <c r="L1349" s="5" t="str">
        <f>OBV!H1349</f>
        <v>CONFIRMED BULLISH</v>
      </c>
      <c r="M1349" s="7">
        <f t="shared" si="210"/>
        <v>25</v>
      </c>
      <c r="N1349" s="7">
        <f t="shared" si="211"/>
        <v>0</v>
      </c>
      <c r="O1349" s="7">
        <f t="shared" si="212"/>
        <v>100</v>
      </c>
      <c r="P1349" s="7">
        <f t="shared" si="213"/>
        <v>83.5</v>
      </c>
      <c r="Q1349" s="8">
        <f t="shared" si="214"/>
        <v>36.274999999999999</v>
      </c>
      <c r="R1349" s="8">
        <f t="shared" si="215"/>
        <v>60.875</v>
      </c>
      <c r="S1349" s="8">
        <f t="shared" si="216"/>
        <v>66.325000000000003</v>
      </c>
      <c r="T1349" s="8">
        <f t="shared" si="217"/>
        <v>52.125</v>
      </c>
      <c r="U1349" s="7">
        <f t="shared" si="218"/>
        <v>54.491666666666674</v>
      </c>
      <c r="V1349" s="7">
        <f t="shared" si="219"/>
        <v>53.900000000000006</v>
      </c>
    </row>
    <row r="1350" spans="1:22" ht="13.5" x14ac:dyDescent="0.25">
      <c r="A1350" s="3">
        <f>RSI!A1350</f>
        <v>44277</v>
      </c>
      <c r="B1350" s="2">
        <f>RSI!B1350</f>
        <v>77.042199999999994</v>
      </c>
      <c r="C1350" s="2">
        <f>RSI!I1350</f>
        <v>60.915836254046802</v>
      </c>
      <c r="D1350" s="2">
        <f>MACD!E1350</f>
        <v>0.5426339752795144</v>
      </c>
      <c r="E1350" s="2">
        <f>MACD!F1350</f>
        <v>0.84236627167501255</v>
      </c>
      <c r="F1350" s="2">
        <f>'Moving Avg'!D1350</f>
        <v>76.603219999999993</v>
      </c>
      <c r="G1350" s="2">
        <f>'Moving Avg'!F1350</f>
        <v>75.539509999999993</v>
      </c>
      <c r="H1350" s="2">
        <f>'Moving Avg'!G1350</f>
        <v>72.431519999999978</v>
      </c>
      <c r="I1350" s="2">
        <f>'Moving Avg'!H1350</f>
        <v>59.065748999999975</v>
      </c>
      <c r="J1350" s="5" t="str">
        <f>OBV!F1350</f>
        <v>BULLISH</v>
      </c>
      <c r="K1350" s="5" t="str">
        <f>OBV!G1350</f>
        <v>NEUTRAL</v>
      </c>
      <c r="L1350" s="5" t="str">
        <f>OBV!H1350</f>
        <v>CONFIRMED BULLISH</v>
      </c>
      <c r="M1350" s="7">
        <f t="shared" si="210"/>
        <v>25</v>
      </c>
      <c r="N1350" s="7">
        <f t="shared" si="211"/>
        <v>100</v>
      </c>
      <c r="O1350" s="7">
        <f t="shared" si="212"/>
        <v>100</v>
      </c>
      <c r="P1350" s="7">
        <f t="shared" si="213"/>
        <v>83.5</v>
      </c>
      <c r="Q1350" s="8">
        <f t="shared" si="214"/>
        <v>71.275000000000006</v>
      </c>
      <c r="R1350" s="8">
        <f t="shared" si="215"/>
        <v>80.875</v>
      </c>
      <c r="S1350" s="8">
        <f t="shared" si="216"/>
        <v>81.325000000000003</v>
      </c>
      <c r="T1350" s="8">
        <f t="shared" si="217"/>
        <v>77.125</v>
      </c>
      <c r="U1350" s="7">
        <f t="shared" si="218"/>
        <v>77.825000000000003</v>
      </c>
      <c r="V1350" s="7">
        <f t="shared" si="219"/>
        <v>77.650000000000006</v>
      </c>
    </row>
    <row r="1351" spans="1:22" ht="13.5" x14ac:dyDescent="0.25">
      <c r="A1351" s="3">
        <f>RSI!A1351</f>
        <v>44278</v>
      </c>
      <c r="B1351" s="2">
        <f>RSI!B1351</f>
        <v>77.042199999999994</v>
      </c>
      <c r="C1351" s="2">
        <f>RSI!I1351</f>
        <v>60.915836254046795</v>
      </c>
      <c r="D1351" s="2">
        <f>MACD!E1351</f>
        <v>-2.7632987568196654E-2</v>
      </c>
      <c r="E1351" s="2">
        <f>MACD!F1351</f>
        <v>0.66836641982637068</v>
      </c>
      <c r="F1351" s="2">
        <f>'Moving Avg'!D1351</f>
        <v>77.042199999999994</v>
      </c>
      <c r="G1351" s="2">
        <f>'Moving Avg'!F1351</f>
        <v>75.684105000000017</v>
      </c>
      <c r="H1351" s="2">
        <f>'Moving Avg'!G1351</f>
        <v>72.81784399999998</v>
      </c>
      <c r="I1351" s="2">
        <f>'Moving Avg'!H1351</f>
        <v>59.143152999999984</v>
      </c>
      <c r="J1351" s="5" t="str">
        <f>OBV!F1351</f>
        <v>BULLISH</v>
      </c>
      <c r="K1351" s="5" t="str">
        <f>OBV!G1351</f>
        <v>NEUTRAL</v>
      </c>
      <c r="L1351" s="5" t="str">
        <f>OBV!H1351</f>
        <v>CONFIRMED BULLISH</v>
      </c>
      <c r="M1351" s="7">
        <f t="shared" si="210"/>
        <v>25</v>
      </c>
      <c r="N1351" s="7">
        <f t="shared" si="211"/>
        <v>100</v>
      </c>
      <c r="O1351" s="7">
        <f t="shared" si="212"/>
        <v>100</v>
      </c>
      <c r="P1351" s="7">
        <f t="shared" si="213"/>
        <v>83.5</v>
      </c>
      <c r="Q1351" s="8">
        <f t="shared" si="214"/>
        <v>71.275000000000006</v>
      </c>
      <c r="R1351" s="8">
        <f t="shared" si="215"/>
        <v>80.875</v>
      </c>
      <c r="S1351" s="8">
        <f t="shared" si="216"/>
        <v>81.325000000000003</v>
      </c>
      <c r="T1351" s="8">
        <f t="shared" si="217"/>
        <v>77.125</v>
      </c>
      <c r="U1351" s="7">
        <f t="shared" si="218"/>
        <v>77.825000000000003</v>
      </c>
      <c r="V1351" s="7">
        <f t="shared" si="219"/>
        <v>77.650000000000006</v>
      </c>
    </row>
    <row r="1352" spans="1:22" ht="13.5" x14ac:dyDescent="0.25">
      <c r="A1352" s="3">
        <f>RSI!A1352</f>
        <v>44279</v>
      </c>
      <c r="B1352" s="2">
        <f>RSI!B1352</f>
        <v>77.042199999999994</v>
      </c>
      <c r="C1352" s="2">
        <f>RSI!I1352</f>
        <v>60.915836254046788</v>
      </c>
      <c r="D1352" s="2">
        <f>MACD!E1352</f>
        <v>-0.52396484749084493</v>
      </c>
      <c r="E1352" s="2">
        <f>MACD!F1352</f>
        <v>0.4299001663629276</v>
      </c>
      <c r="F1352" s="2">
        <f>'Moving Avg'!D1352</f>
        <v>77.042199999999994</v>
      </c>
      <c r="G1352" s="2">
        <f>'Moving Avg'!F1352</f>
        <v>75.828700000000026</v>
      </c>
      <c r="H1352" s="2">
        <f>'Moving Avg'!G1352</f>
        <v>73.216771999999978</v>
      </c>
      <c r="I1352" s="2">
        <f>'Moving Avg'!H1352</f>
        <v>59.220556999999978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  <c r="M1352" s="7">
        <f t="shared" si="210"/>
        <v>25</v>
      </c>
      <c r="N1352" s="7">
        <f t="shared" si="211"/>
        <v>100</v>
      </c>
      <c r="O1352" s="7">
        <f t="shared" si="212"/>
        <v>100</v>
      </c>
      <c r="P1352" s="7">
        <f t="shared" si="213"/>
        <v>33</v>
      </c>
      <c r="Q1352" s="8">
        <f t="shared" si="214"/>
        <v>63.7</v>
      </c>
      <c r="R1352" s="8">
        <f t="shared" si="215"/>
        <v>68.25</v>
      </c>
      <c r="S1352" s="8">
        <f t="shared" si="216"/>
        <v>58.6</v>
      </c>
      <c r="T1352" s="8">
        <f t="shared" si="217"/>
        <v>64.5</v>
      </c>
      <c r="U1352" s="7">
        <f t="shared" si="218"/>
        <v>63.516666666666659</v>
      </c>
      <c r="V1352" s="7">
        <f t="shared" si="219"/>
        <v>63.762499999999996</v>
      </c>
    </row>
    <row r="1353" spans="1:22" ht="13.5" x14ac:dyDescent="0.25">
      <c r="A1353" s="3">
        <f>RSI!A1353</f>
        <v>44280</v>
      </c>
      <c r="B1353" s="2">
        <f>RSI!B1353</f>
        <v>77.042199999999994</v>
      </c>
      <c r="C1353" s="2">
        <f>RSI!I1353</f>
        <v>60.915836254046795</v>
      </c>
      <c r="D1353" s="2">
        <f>MACD!E1353</f>
        <v>-0.62132952580641643</v>
      </c>
      <c r="E1353" s="2">
        <f>MACD!F1353</f>
        <v>0.21965422792905881</v>
      </c>
      <c r="F1353" s="2">
        <f>'Moving Avg'!D1353</f>
        <v>77.042199999999994</v>
      </c>
      <c r="G1353" s="2">
        <f>'Moving Avg'!F1353</f>
        <v>75.965880000000027</v>
      </c>
      <c r="H1353" s="2">
        <f>'Moving Avg'!G1353</f>
        <v>73.581443999999976</v>
      </c>
      <c r="I1353" s="2">
        <f>'Moving Avg'!H1353</f>
        <v>59.297960999999979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  <c r="M1353" s="7">
        <f t="shared" si="210"/>
        <v>25</v>
      </c>
      <c r="N1353" s="7">
        <f t="shared" si="211"/>
        <v>100</v>
      </c>
      <c r="O1353" s="7">
        <f t="shared" si="212"/>
        <v>100</v>
      </c>
      <c r="P1353" s="7">
        <f t="shared" si="213"/>
        <v>33</v>
      </c>
      <c r="Q1353" s="8">
        <f t="shared" si="214"/>
        <v>63.7</v>
      </c>
      <c r="R1353" s="8">
        <f t="shared" si="215"/>
        <v>68.25</v>
      </c>
      <c r="S1353" s="8">
        <f t="shared" si="216"/>
        <v>58.6</v>
      </c>
      <c r="T1353" s="8">
        <f t="shared" si="217"/>
        <v>64.5</v>
      </c>
      <c r="U1353" s="7">
        <f t="shared" si="218"/>
        <v>63.516666666666659</v>
      </c>
      <c r="V1353" s="7">
        <f t="shared" si="219"/>
        <v>63.762499999999996</v>
      </c>
    </row>
    <row r="1354" spans="1:22" ht="13.5" x14ac:dyDescent="0.25">
      <c r="A1354" s="3">
        <f>RSI!A1354</f>
        <v>44281</v>
      </c>
      <c r="B1354" s="2">
        <f>RSI!B1354</f>
        <v>74.736099999999993</v>
      </c>
      <c r="C1354" s="2">
        <f>RSI!I1354</f>
        <v>48.421277723888508</v>
      </c>
      <c r="D1354" s="2">
        <f>MACD!E1354</f>
        <v>-0.5447225982666879</v>
      </c>
      <c r="E1354" s="2">
        <f>MACD!F1354</f>
        <v>6.6778862689909471E-2</v>
      </c>
      <c r="F1354" s="2">
        <f>'Moving Avg'!D1354</f>
        <v>76.580979999999997</v>
      </c>
      <c r="G1354" s="2">
        <f>'Moving Avg'!F1354</f>
        <v>75.883945000000026</v>
      </c>
      <c r="H1354" s="2">
        <f>'Moving Avg'!G1354</f>
        <v>73.899993999999978</v>
      </c>
      <c r="I1354" s="2">
        <f>'Moving Avg'!H1354</f>
        <v>59.363834499999982</v>
      </c>
      <c r="J1354" s="5" t="str">
        <f>OBV!F1354</f>
        <v>BEARISH</v>
      </c>
      <c r="K1354" s="5" t="str">
        <f>OBV!G1354</f>
        <v>STRONG</v>
      </c>
      <c r="L1354" s="5" t="str">
        <f>OBV!H1354</f>
        <v>CONFIRMED BEARISH</v>
      </c>
      <c r="M1354" s="7">
        <f t="shared" si="210"/>
        <v>25</v>
      </c>
      <c r="N1354" s="7">
        <f t="shared" si="211"/>
        <v>100</v>
      </c>
      <c r="O1354" s="7">
        <f t="shared" si="212"/>
        <v>100</v>
      </c>
      <c r="P1354" s="7">
        <f t="shared" si="213"/>
        <v>33</v>
      </c>
      <c r="Q1354" s="8">
        <f t="shared" si="214"/>
        <v>63.7</v>
      </c>
      <c r="R1354" s="8">
        <f t="shared" si="215"/>
        <v>68.25</v>
      </c>
      <c r="S1354" s="8">
        <f t="shared" si="216"/>
        <v>58.6</v>
      </c>
      <c r="T1354" s="8">
        <f t="shared" si="217"/>
        <v>64.5</v>
      </c>
      <c r="U1354" s="7">
        <f t="shared" si="218"/>
        <v>63.516666666666659</v>
      </c>
      <c r="V1354" s="7">
        <f t="shared" si="219"/>
        <v>63.762499999999996</v>
      </c>
    </row>
    <row r="1355" spans="1:22" ht="13.5" x14ac:dyDescent="0.25">
      <c r="A1355" s="3">
        <f>RSI!A1355</f>
        <v>44284</v>
      </c>
      <c r="B1355" s="2">
        <f>RSI!B1355</f>
        <v>74.736099999999993</v>
      </c>
      <c r="C1355" s="2">
        <f>RSI!I1355</f>
        <v>48.421277723888508</v>
      </c>
      <c r="D1355" s="2">
        <f>MACD!E1355</f>
        <v>-0.4772280242880953</v>
      </c>
      <c r="E1355" s="2">
        <f>MACD!F1355</f>
        <v>-4.2022514705691481E-2</v>
      </c>
      <c r="F1355" s="2">
        <f>'Moving Avg'!D1355</f>
        <v>76.119759999999999</v>
      </c>
      <c r="G1355" s="2">
        <f>'Moving Avg'!F1355</f>
        <v>75.802010000000024</v>
      </c>
      <c r="H1355" s="2">
        <f>'Moving Avg'!G1355</f>
        <v>74.208161999999973</v>
      </c>
      <c r="I1355" s="2">
        <f>'Moving Avg'!H1355</f>
        <v>59.43656099999999</v>
      </c>
      <c r="J1355" s="5" t="str">
        <f>OBV!F1355</f>
        <v>BEARISH</v>
      </c>
      <c r="K1355" s="5" t="str">
        <f>OBV!G1355</f>
        <v>STRONG</v>
      </c>
      <c r="L1355" s="5" t="str">
        <f>OBV!H1355</f>
        <v>CONFIRMED BEARISH</v>
      </c>
      <c r="M1355" s="7">
        <f t="shared" si="210"/>
        <v>25</v>
      </c>
      <c r="N1355" s="7">
        <f t="shared" si="211"/>
        <v>100</v>
      </c>
      <c r="O1355" s="7">
        <f t="shared" si="212"/>
        <v>100</v>
      </c>
      <c r="P1355" s="7">
        <f t="shared" si="213"/>
        <v>33</v>
      </c>
      <c r="Q1355" s="8">
        <f t="shared" si="214"/>
        <v>63.7</v>
      </c>
      <c r="R1355" s="8">
        <f t="shared" si="215"/>
        <v>68.25</v>
      </c>
      <c r="S1355" s="8">
        <f t="shared" si="216"/>
        <v>58.6</v>
      </c>
      <c r="T1355" s="8">
        <f t="shared" si="217"/>
        <v>64.5</v>
      </c>
      <c r="U1355" s="7">
        <f t="shared" si="218"/>
        <v>63.516666666666659</v>
      </c>
      <c r="V1355" s="7">
        <f t="shared" si="219"/>
        <v>63.762499999999996</v>
      </c>
    </row>
    <row r="1356" spans="1:22" ht="13.5" x14ac:dyDescent="0.25">
      <c r="A1356" s="3">
        <f>RSI!A1356</f>
        <v>44285</v>
      </c>
      <c r="B1356" s="2">
        <f>RSI!B1356</f>
        <v>74.736099999999993</v>
      </c>
      <c r="C1356" s="2">
        <f>RSI!I1356</f>
        <v>48.421277723888508</v>
      </c>
      <c r="D1356" s="2">
        <f>MACD!E1356</f>
        <v>-0.41764192758931529</v>
      </c>
      <c r="E1356" s="2">
        <f>MACD!F1356</f>
        <v>-0.11714639728241626</v>
      </c>
      <c r="F1356" s="2">
        <f>'Moving Avg'!D1356</f>
        <v>75.658539999999988</v>
      </c>
      <c r="G1356" s="2">
        <f>'Moving Avg'!F1356</f>
        <v>75.608850000000032</v>
      </c>
      <c r="H1356" s="2">
        <f>'Moving Avg'!G1356</f>
        <v>74.501647999999989</v>
      </c>
      <c r="I1356" s="2">
        <f>'Moving Avg'!H1356</f>
        <v>59.511716999999997</v>
      </c>
      <c r="J1356" s="5" t="str">
        <f>OBV!F1356</f>
        <v>BEARISH</v>
      </c>
      <c r="K1356" s="5" t="str">
        <f>OBV!G1356</f>
        <v>STRONG</v>
      </c>
      <c r="L1356" s="5" t="str">
        <f>OBV!H1356</f>
        <v>CONFIRMED BEARISH</v>
      </c>
      <c r="M1356" s="7">
        <f t="shared" si="210"/>
        <v>25</v>
      </c>
      <c r="N1356" s="7">
        <f t="shared" si="211"/>
        <v>100</v>
      </c>
      <c r="O1356" s="7">
        <f t="shared" si="212"/>
        <v>100</v>
      </c>
      <c r="P1356" s="7">
        <f t="shared" si="213"/>
        <v>33</v>
      </c>
      <c r="Q1356" s="8">
        <f t="shared" si="214"/>
        <v>63.7</v>
      </c>
      <c r="R1356" s="8">
        <f t="shared" si="215"/>
        <v>68.25</v>
      </c>
      <c r="S1356" s="8">
        <f t="shared" si="216"/>
        <v>58.6</v>
      </c>
      <c r="T1356" s="8">
        <f t="shared" si="217"/>
        <v>64.5</v>
      </c>
      <c r="U1356" s="7">
        <f t="shared" si="218"/>
        <v>63.516666666666659</v>
      </c>
      <c r="V1356" s="7">
        <f t="shared" si="219"/>
        <v>63.762499999999996</v>
      </c>
    </row>
    <row r="1357" spans="1:22" ht="13.5" x14ac:dyDescent="0.25">
      <c r="A1357" s="3">
        <f>RSI!A1357</f>
        <v>44286</v>
      </c>
      <c r="B1357" s="2">
        <f>RSI!B1357</f>
        <v>76.975499999999997</v>
      </c>
      <c r="C1357" s="2">
        <f>RSI!I1357</f>
        <v>58.696384858968507</v>
      </c>
      <c r="D1357" s="2">
        <f>MACD!E1357</f>
        <v>-0.19313553356504087</v>
      </c>
      <c r="E1357" s="2">
        <f>MACD!F1357</f>
        <v>-0.13234422453894118</v>
      </c>
      <c r="F1357" s="2">
        <f>'Moving Avg'!D1357</f>
        <v>75.645200000000003</v>
      </c>
      <c r="G1357" s="2">
        <f>'Moving Avg'!F1357</f>
        <v>75.527660000000026</v>
      </c>
      <c r="H1357" s="2">
        <f>'Moving Avg'!G1357</f>
        <v>74.795431999999977</v>
      </c>
      <c r="I1357" s="2">
        <f>'Moving Avg'!H1357</f>
        <v>59.59807</v>
      </c>
      <c r="J1357" s="5" t="str">
        <f>OBV!F1357</f>
        <v>BEARISH</v>
      </c>
      <c r="K1357" s="5" t="str">
        <f>OBV!G1357</f>
        <v>STRONG</v>
      </c>
      <c r="L1357" s="5" t="str">
        <f>OBV!H1357</f>
        <v>CONFIRMED BEARISH</v>
      </c>
      <c r="M1357" s="7">
        <f t="shared" si="210"/>
        <v>25</v>
      </c>
      <c r="N1357" s="7">
        <f t="shared" si="211"/>
        <v>100</v>
      </c>
      <c r="O1357" s="7">
        <f t="shared" si="212"/>
        <v>100</v>
      </c>
      <c r="P1357" s="7">
        <f t="shared" si="213"/>
        <v>33</v>
      </c>
      <c r="Q1357" s="8">
        <f t="shared" si="214"/>
        <v>63.7</v>
      </c>
      <c r="R1357" s="8">
        <f t="shared" si="215"/>
        <v>68.25</v>
      </c>
      <c r="S1357" s="8">
        <f t="shared" si="216"/>
        <v>58.6</v>
      </c>
      <c r="T1357" s="8">
        <f t="shared" si="217"/>
        <v>64.5</v>
      </c>
      <c r="U1357" s="7">
        <f t="shared" si="218"/>
        <v>63.516666666666659</v>
      </c>
      <c r="V1357" s="7">
        <f t="shared" si="219"/>
        <v>63.762499999999996</v>
      </c>
    </row>
    <row r="1358" spans="1:22" ht="13.5" x14ac:dyDescent="0.25">
      <c r="A1358" s="3">
        <f>RSI!A1358</f>
        <v>44287</v>
      </c>
      <c r="B1358" s="2">
        <f>RSI!B1358</f>
        <v>76.975499999999997</v>
      </c>
      <c r="C1358" s="2">
        <f>RSI!I1358</f>
        <v>58.696384858968507</v>
      </c>
      <c r="D1358" s="2">
        <f>MACD!E1358</f>
        <v>-1.4279121909950732E-2</v>
      </c>
      <c r="E1358" s="2">
        <f>MACD!F1358</f>
        <v>-0.1087312040131431</v>
      </c>
      <c r="F1358" s="2">
        <f>'Moving Avg'!D1358</f>
        <v>75.631859999999989</v>
      </c>
      <c r="G1358" s="2">
        <f>'Moving Avg'!F1358</f>
        <v>75.446470000000019</v>
      </c>
      <c r="H1358" s="2">
        <f>'Moving Avg'!G1358</f>
        <v>75.01343399999999</v>
      </c>
      <c r="I1358" s="2">
        <f>'Moving Avg'!H1358</f>
        <v>59.692871499999995</v>
      </c>
      <c r="J1358" s="5" t="str">
        <f>OBV!F1358</f>
        <v>BEARISH</v>
      </c>
      <c r="K1358" s="5" t="str">
        <f>OBV!G1358</f>
        <v>STRONG</v>
      </c>
      <c r="L1358" s="5" t="str">
        <f>OBV!H1358</f>
        <v>CONFIRMED BEARISH</v>
      </c>
      <c r="M1358" s="7">
        <f t="shared" si="210"/>
        <v>25</v>
      </c>
      <c r="N1358" s="7">
        <f t="shared" si="211"/>
        <v>0</v>
      </c>
      <c r="O1358" s="7">
        <f t="shared" si="212"/>
        <v>100</v>
      </c>
      <c r="P1358" s="7">
        <f t="shared" si="213"/>
        <v>33</v>
      </c>
      <c r="Q1358" s="8">
        <f t="shared" si="214"/>
        <v>28.7</v>
      </c>
      <c r="R1358" s="8">
        <f t="shared" si="215"/>
        <v>48.25</v>
      </c>
      <c r="S1358" s="8">
        <f t="shared" si="216"/>
        <v>43.6</v>
      </c>
      <c r="T1358" s="8">
        <f t="shared" si="217"/>
        <v>39.5</v>
      </c>
      <c r="U1358" s="7">
        <f t="shared" si="218"/>
        <v>40.183333333333337</v>
      </c>
      <c r="V1358" s="7">
        <f t="shared" si="219"/>
        <v>40.012500000000003</v>
      </c>
    </row>
    <row r="1359" spans="1:22" ht="13.5" x14ac:dyDescent="0.25">
      <c r="A1359" s="3">
        <f>RSI!A1359</f>
        <v>44288</v>
      </c>
      <c r="B1359" s="2">
        <f>RSI!B1359</f>
        <v>76.975499999999997</v>
      </c>
      <c r="C1359" s="2">
        <f>RSI!I1359</f>
        <v>58.696384858968507</v>
      </c>
      <c r="D1359" s="2">
        <f>MACD!E1359</f>
        <v>0.12677338433731222</v>
      </c>
      <c r="E1359" s="2">
        <f>MACD!F1359</f>
        <v>-6.1630286343052038E-2</v>
      </c>
      <c r="F1359" s="2">
        <f>'Moving Avg'!D1359</f>
        <v>76.079740000000001</v>
      </c>
      <c r="G1359" s="2">
        <f>'Moving Avg'!F1359</f>
        <v>75.542125000000013</v>
      </c>
      <c r="H1359" s="2">
        <f>'Moving Avg'!G1359</f>
        <v>75.172116000000003</v>
      </c>
      <c r="I1359" s="2">
        <f>'Moving Avg'!H1359</f>
        <v>59.796374999999998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  <c r="M1359" s="7">
        <f t="shared" si="210"/>
        <v>25</v>
      </c>
      <c r="N1359" s="7">
        <f t="shared" si="211"/>
        <v>0</v>
      </c>
      <c r="O1359" s="7">
        <f t="shared" si="212"/>
        <v>100</v>
      </c>
      <c r="P1359" s="7">
        <f t="shared" si="213"/>
        <v>83.5</v>
      </c>
      <c r="Q1359" s="8">
        <f t="shared" si="214"/>
        <v>36.274999999999999</v>
      </c>
      <c r="R1359" s="8">
        <f t="shared" si="215"/>
        <v>60.875</v>
      </c>
      <c r="S1359" s="8">
        <f t="shared" si="216"/>
        <v>66.325000000000003</v>
      </c>
      <c r="T1359" s="8">
        <f t="shared" si="217"/>
        <v>52.125</v>
      </c>
      <c r="U1359" s="7">
        <f t="shared" si="218"/>
        <v>54.491666666666674</v>
      </c>
      <c r="V1359" s="7">
        <f t="shared" si="219"/>
        <v>53.900000000000006</v>
      </c>
    </row>
    <row r="1360" spans="1:22" ht="13.5" x14ac:dyDescent="0.25">
      <c r="A1360" s="3">
        <f>RSI!A1360</f>
        <v>44291</v>
      </c>
      <c r="B1360" s="2">
        <f>RSI!B1360</f>
        <v>76.975499999999997</v>
      </c>
      <c r="C1360" s="2">
        <f>RSI!I1360</f>
        <v>58.696384858968507</v>
      </c>
      <c r="D1360" s="2">
        <f>MACD!E1360</f>
        <v>0.23660001020809318</v>
      </c>
      <c r="E1360" s="2">
        <f>MACD!F1360</f>
        <v>-1.9842270328229925E-3</v>
      </c>
      <c r="F1360" s="2">
        <f>'Moving Avg'!D1360</f>
        <v>76.527619999999999</v>
      </c>
      <c r="G1360" s="2">
        <f>'Moving Avg'!F1360</f>
        <v>75.806475000000006</v>
      </c>
      <c r="H1360" s="2">
        <f>'Moving Avg'!G1360</f>
        <v>75.325013999999996</v>
      </c>
      <c r="I1360" s="2">
        <f>'Moving Avg'!H1360</f>
        <v>59.908291000000006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  <c r="M1360" s="7">
        <f t="shared" si="210"/>
        <v>25</v>
      </c>
      <c r="N1360" s="7">
        <f t="shared" si="211"/>
        <v>0</v>
      </c>
      <c r="O1360" s="7">
        <f t="shared" si="212"/>
        <v>100</v>
      </c>
      <c r="P1360" s="7">
        <f t="shared" si="213"/>
        <v>83.5</v>
      </c>
      <c r="Q1360" s="8">
        <f t="shared" si="214"/>
        <v>36.274999999999999</v>
      </c>
      <c r="R1360" s="8">
        <f t="shared" si="215"/>
        <v>60.875</v>
      </c>
      <c r="S1360" s="8">
        <f t="shared" si="216"/>
        <v>66.325000000000003</v>
      </c>
      <c r="T1360" s="8">
        <f t="shared" si="217"/>
        <v>52.125</v>
      </c>
      <c r="U1360" s="7">
        <f t="shared" si="218"/>
        <v>54.491666666666674</v>
      </c>
      <c r="V1360" s="7">
        <f t="shared" si="219"/>
        <v>53.900000000000006</v>
      </c>
    </row>
    <row r="1361" spans="1:22" ht="13.5" x14ac:dyDescent="0.25">
      <c r="A1361" s="3">
        <f>RSI!A1361</f>
        <v>44292</v>
      </c>
      <c r="B1361" s="2">
        <f>RSI!B1361</f>
        <v>76.975499999999997</v>
      </c>
      <c r="C1361" s="2">
        <f>RSI!I1361</f>
        <v>58.696384858968507</v>
      </c>
      <c r="D1361" s="2">
        <f>MACD!E1361</f>
        <v>0.32071032950619838</v>
      </c>
      <c r="E1361" s="2">
        <f>MACD!F1361</f>
        <v>6.2554684274981287E-2</v>
      </c>
      <c r="F1361" s="2">
        <f>'Moving Avg'!D1361</f>
        <v>76.975499999999997</v>
      </c>
      <c r="G1361" s="2">
        <f>'Moving Avg'!F1361</f>
        <v>76.021884999999997</v>
      </c>
      <c r="H1361" s="2">
        <f>'Moving Avg'!G1361</f>
        <v>75.455668000000003</v>
      </c>
      <c r="I1361" s="2">
        <f>'Moving Avg'!H1361</f>
        <v>60.021222000000009</v>
      </c>
      <c r="J1361" s="5" t="str">
        <f>OBV!F1361</f>
        <v>BULLISH</v>
      </c>
      <c r="K1361" s="5" t="str">
        <f>OBV!G1361</f>
        <v>NEUTRAL</v>
      </c>
      <c r="L1361" s="5" t="str">
        <f>OBV!H1361</f>
        <v>CONFIRMED BULLISH</v>
      </c>
      <c r="M1361" s="7">
        <f t="shared" si="210"/>
        <v>25</v>
      </c>
      <c r="N1361" s="7">
        <f t="shared" si="211"/>
        <v>0</v>
      </c>
      <c r="O1361" s="7">
        <f t="shared" si="212"/>
        <v>100</v>
      </c>
      <c r="P1361" s="7">
        <f t="shared" si="213"/>
        <v>83.5</v>
      </c>
      <c r="Q1361" s="8">
        <f t="shared" si="214"/>
        <v>36.274999999999999</v>
      </c>
      <c r="R1361" s="8">
        <f t="shared" si="215"/>
        <v>60.875</v>
      </c>
      <c r="S1361" s="8">
        <f t="shared" si="216"/>
        <v>66.325000000000003</v>
      </c>
      <c r="T1361" s="8">
        <f t="shared" si="217"/>
        <v>52.125</v>
      </c>
      <c r="U1361" s="7">
        <f t="shared" si="218"/>
        <v>54.491666666666674</v>
      </c>
      <c r="V1361" s="7">
        <f t="shared" si="219"/>
        <v>53.900000000000006</v>
      </c>
    </row>
    <row r="1362" spans="1:22" ht="13.5" x14ac:dyDescent="0.25">
      <c r="A1362" s="3">
        <f>RSI!A1362</f>
        <v>44293</v>
      </c>
      <c r="B1362" s="2">
        <f>RSI!B1362</f>
        <v>76.975499999999997</v>
      </c>
      <c r="C1362" s="2">
        <f>RSI!I1362</f>
        <v>58.696384858968507</v>
      </c>
      <c r="D1362" s="2">
        <f>MACD!E1362</f>
        <v>0.38371402320692027</v>
      </c>
      <c r="E1362" s="2">
        <f>MACD!F1362</f>
        <v>0.12678655206136907</v>
      </c>
      <c r="F1362" s="2">
        <f>'Moving Avg'!D1362</f>
        <v>76.975499999999997</v>
      </c>
      <c r="G1362" s="2">
        <f>'Moving Avg'!F1362</f>
        <v>76.237294999999989</v>
      </c>
      <c r="H1362" s="2">
        <f>'Moving Avg'!G1362</f>
        <v>75.564076</v>
      </c>
      <c r="I1362" s="2">
        <f>'Moving Avg'!H1362</f>
        <v>60.142275500000004</v>
      </c>
      <c r="J1362" s="5" t="str">
        <f>OBV!F1362</f>
        <v>NEUTRAL</v>
      </c>
      <c r="K1362" s="5" t="str">
        <f>OBV!G1362</f>
        <v>NEUTRAL</v>
      </c>
      <c r="L1362" s="5" t="str">
        <f>OBV!H1362</f>
        <v>NEUTRAL</v>
      </c>
      <c r="M1362" s="7">
        <f t="shared" si="210"/>
        <v>25</v>
      </c>
      <c r="N1362" s="7">
        <f t="shared" si="211"/>
        <v>0</v>
      </c>
      <c r="O1362" s="7">
        <f t="shared" si="212"/>
        <v>100</v>
      </c>
      <c r="P1362" s="7">
        <f t="shared" si="213"/>
        <v>33</v>
      </c>
      <c r="Q1362" s="8">
        <f t="shared" si="214"/>
        <v>28.7</v>
      </c>
      <c r="R1362" s="8">
        <f t="shared" si="215"/>
        <v>48.25</v>
      </c>
      <c r="S1362" s="8">
        <f t="shared" si="216"/>
        <v>43.6</v>
      </c>
      <c r="T1362" s="8">
        <f t="shared" si="217"/>
        <v>39.5</v>
      </c>
      <c r="U1362" s="7">
        <f t="shared" si="218"/>
        <v>40.183333333333337</v>
      </c>
      <c r="V1362" s="7">
        <f t="shared" si="219"/>
        <v>40.012500000000003</v>
      </c>
    </row>
    <row r="1363" spans="1:22" ht="13.5" x14ac:dyDescent="0.25">
      <c r="A1363" s="3">
        <f>RSI!A1363</f>
        <v>44294</v>
      </c>
      <c r="B1363" s="2">
        <f>RSI!B1363</f>
        <v>74.150300000000001</v>
      </c>
      <c r="C1363" s="2">
        <f>RSI!I1363</f>
        <v>42.165430084250943</v>
      </c>
      <c r="D1363" s="2">
        <f>MACD!E1363</f>
        <v>0.63873727014386361</v>
      </c>
      <c r="E1363" s="2">
        <f>MACD!F1363</f>
        <v>0.22917669567786797</v>
      </c>
      <c r="F1363" s="2">
        <f>'Moving Avg'!D1363</f>
        <v>76.41046</v>
      </c>
      <c r="G1363" s="2">
        <f>'Moving Avg'!F1363</f>
        <v>76.202444999999983</v>
      </c>
      <c r="H1363" s="2">
        <f>'Moving Avg'!G1363</f>
        <v>75.564075999999986</v>
      </c>
      <c r="I1363" s="2">
        <f>'Moving Avg'!H1363</f>
        <v>60.248332500000004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0</v>
      </c>
      <c r="O1363" s="7">
        <f t="shared" si="212"/>
        <v>100</v>
      </c>
      <c r="P1363" s="7">
        <f t="shared" si="213"/>
        <v>16.5</v>
      </c>
      <c r="Q1363" s="8">
        <f t="shared" si="214"/>
        <v>26.225000000000001</v>
      </c>
      <c r="R1363" s="8">
        <f t="shared" si="215"/>
        <v>44.125</v>
      </c>
      <c r="S1363" s="8">
        <f t="shared" si="216"/>
        <v>36.174999999999997</v>
      </c>
      <c r="T1363" s="8">
        <f t="shared" si="217"/>
        <v>35.375</v>
      </c>
      <c r="U1363" s="7">
        <f t="shared" si="218"/>
        <v>35.508333333333333</v>
      </c>
      <c r="V1363" s="7">
        <f t="shared" si="219"/>
        <v>35.474999999999994</v>
      </c>
    </row>
    <row r="1364" spans="1:22" ht="13.5" x14ac:dyDescent="0.25">
      <c r="A1364" s="3">
        <f>RSI!A1364</f>
        <v>44298</v>
      </c>
      <c r="B1364" s="2">
        <f>RSI!B1364</f>
        <v>74.150300000000001</v>
      </c>
      <c r="C1364" s="2">
        <f>RSI!I1364</f>
        <v>42.165430084250943</v>
      </c>
      <c r="D1364" s="2">
        <f>MACD!E1364</f>
        <v>0.50943426110421797</v>
      </c>
      <c r="E1364" s="2">
        <f>MACD!F1364</f>
        <v>0.28522820876313798</v>
      </c>
      <c r="F1364" s="2">
        <f>'Moving Avg'!D1364</f>
        <v>75.845420000000004</v>
      </c>
      <c r="G1364" s="2">
        <f>'Moving Avg'!F1364</f>
        <v>76.167594999999992</v>
      </c>
      <c r="H1364" s="2">
        <f>'Moving Avg'!G1364</f>
        <v>75.49733999999998</v>
      </c>
      <c r="I1364" s="2">
        <f>'Moving Avg'!H1364</f>
        <v>60.346448500000008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100</v>
      </c>
      <c r="P1364" s="7">
        <f t="shared" si="213"/>
        <v>16.5</v>
      </c>
      <c r="Q1364" s="8">
        <f t="shared" si="214"/>
        <v>26.225000000000001</v>
      </c>
      <c r="R1364" s="8">
        <f t="shared" si="215"/>
        <v>44.125</v>
      </c>
      <c r="S1364" s="8">
        <f t="shared" si="216"/>
        <v>36.174999999999997</v>
      </c>
      <c r="T1364" s="8">
        <f t="shared" si="217"/>
        <v>35.375</v>
      </c>
      <c r="U1364" s="7">
        <f t="shared" si="218"/>
        <v>35.508333333333333</v>
      </c>
      <c r="V1364" s="7">
        <f t="shared" si="219"/>
        <v>35.474999999999994</v>
      </c>
    </row>
    <row r="1365" spans="1:22" ht="13.5" x14ac:dyDescent="0.25">
      <c r="A1365" s="3">
        <f>RSI!A1365</f>
        <v>44299</v>
      </c>
      <c r="B1365" s="2">
        <f>RSI!B1365</f>
        <v>74.150300000000001</v>
      </c>
      <c r="C1365" s="2">
        <f>RSI!I1365</f>
        <v>42.165430084250943</v>
      </c>
      <c r="D1365" s="2">
        <f>MACD!E1365</f>
        <v>0.40899874962182992</v>
      </c>
      <c r="E1365" s="2">
        <f>MACD!F1365</f>
        <v>0.30998231693487638</v>
      </c>
      <c r="F1365" s="2">
        <f>'Moving Avg'!D1365</f>
        <v>75.280380000000008</v>
      </c>
      <c r="G1365" s="2">
        <f>'Moving Avg'!F1365</f>
        <v>76.132744999999986</v>
      </c>
      <c r="H1365" s="2">
        <f>'Moving Avg'!G1365</f>
        <v>75.338657999999981</v>
      </c>
      <c r="I1365" s="2">
        <f>'Moving Avg'!H1365</f>
        <v>60.444564499999998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  <c r="M1365" s="7">
        <f t="shared" si="210"/>
        <v>25</v>
      </c>
      <c r="N1365" s="7">
        <f t="shared" si="211"/>
        <v>0</v>
      </c>
      <c r="O1365" s="7">
        <f t="shared" si="212"/>
        <v>100</v>
      </c>
      <c r="P1365" s="7">
        <f t="shared" si="213"/>
        <v>16.5</v>
      </c>
      <c r="Q1365" s="8">
        <f t="shared" si="214"/>
        <v>26.225000000000001</v>
      </c>
      <c r="R1365" s="8">
        <f t="shared" si="215"/>
        <v>44.125</v>
      </c>
      <c r="S1365" s="8">
        <f t="shared" si="216"/>
        <v>36.174999999999997</v>
      </c>
      <c r="T1365" s="8">
        <f t="shared" si="217"/>
        <v>35.375</v>
      </c>
      <c r="U1365" s="7">
        <f t="shared" si="218"/>
        <v>35.508333333333333</v>
      </c>
      <c r="V1365" s="7">
        <f t="shared" si="219"/>
        <v>35.474999999999994</v>
      </c>
    </row>
    <row r="1366" spans="1:22" ht="13.5" x14ac:dyDescent="0.25">
      <c r="A1366" s="3">
        <f>RSI!A1366</f>
        <v>44300</v>
      </c>
      <c r="B1366" s="2">
        <f>RSI!B1366</f>
        <v>74.150300000000001</v>
      </c>
      <c r="C1366" s="2">
        <f>RSI!I1366</f>
        <v>42.165430084250943</v>
      </c>
      <c r="D1366" s="2">
        <f>MACD!E1366</f>
        <v>0.33232478763852669</v>
      </c>
      <c r="E1366" s="2">
        <f>MACD!F1366</f>
        <v>0.31445081107560646</v>
      </c>
      <c r="F1366" s="2">
        <f>'Moving Avg'!D1366</f>
        <v>74.715339999999998</v>
      </c>
      <c r="G1366" s="2">
        <f>'Moving Avg'!F1366</f>
        <v>76.097894999999994</v>
      </c>
      <c r="H1366" s="2">
        <f>'Moving Avg'!G1366</f>
        <v>75.145865999999984</v>
      </c>
      <c r="I1366" s="2">
        <f>'Moving Avg'!H1366</f>
        <v>60.542680500000003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  <c r="M1366" s="7">
        <f t="shared" si="210"/>
        <v>25</v>
      </c>
      <c r="N1366" s="7">
        <f t="shared" si="211"/>
        <v>0</v>
      </c>
      <c r="O1366" s="7">
        <f t="shared" si="212"/>
        <v>100</v>
      </c>
      <c r="P1366" s="7">
        <f t="shared" si="213"/>
        <v>16.5</v>
      </c>
      <c r="Q1366" s="8">
        <f t="shared" si="214"/>
        <v>26.225000000000001</v>
      </c>
      <c r="R1366" s="8">
        <f t="shared" si="215"/>
        <v>44.125</v>
      </c>
      <c r="S1366" s="8">
        <f t="shared" si="216"/>
        <v>36.174999999999997</v>
      </c>
      <c r="T1366" s="8">
        <f t="shared" si="217"/>
        <v>35.375</v>
      </c>
      <c r="U1366" s="7">
        <f t="shared" si="218"/>
        <v>35.508333333333333</v>
      </c>
      <c r="V1366" s="7">
        <f t="shared" si="219"/>
        <v>35.474999999999994</v>
      </c>
    </row>
    <row r="1367" spans="1:22" ht="13.5" x14ac:dyDescent="0.25">
      <c r="A1367" s="3">
        <f>RSI!A1367</f>
        <v>44301</v>
      </c>
      <c r="B1367" s="2">
        <f>RSI!B1367</f>
        <v>74.150300000000001</v>
      </c>
      <c r="C1367" s="2">
        <f>RSI!I1367</f>
        <v>42.165430084250943</v>
      </c>
      <c r="D1367" s="2">
        <f>MACD!E1367</f>
        <v>0.61966427853322159</v>
      </c>
      <c r="E1367" s="2">
        <f>MACD!F1367</f>
        <v>0.37549350456712949</v>
      </c>
      <c r="F1367" s="2">
        <f>'Moving Avg'!D1367</f>
        <v>74.150300000000001</v>
      </c>
      <c r="G1367" s="2">
        <f>'Moving Avg'!F1367</f>
        <v>75.953299999999999</v>
      </c>
      <c r="H1367" s="2">
        <f>'Moving Avg'!G1367</f>
        <v>74.997563999999969</v>
      </c>
      <c r="I1367" s="2">
        <f>'Moving Avg'!H1367</f>
        <v>60.646924499999997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  <c r="M1367" s="7">
        <f t="shared" si="210"/>
        <v>25</v>
      </c>
      <c r="N1367" s="7">
        <f t="shared" si="211"/>
        <v>0</v>
      </c>
      <c r="O1367" s="7">
        <f t="shared" si="212"/>
        <v>100</v>
      </c>
      <c r="P1367" s="7">
        <f t="shared" si="213"/>
        <v>16.5</v>
      </c>
      <c r="Q1367" s="8">
        <f t="shared" si="214"/>
        <v>26.225000000000001</v>
      </c>
      <c r="R1367" s="8">
        <f t="shared" si="215"/>
        <v>44.125</v>
      </c>
      <c r="S1367" s="8">
        <f t="shared" si="216"/>
        <v>36.174999999999997</v>
      </c>
      <c r="T1367" s="8">
        <f t="shared" si="217"/>
        <v>35.375</v>
      </c>
      <c r="U1367" s="7">
        <f t="shared" si="218"/>
        <v>35.508333333333333</v>
      </c>
      <c r="V1367" s="7">
        <f t="shared" si="219"/>
        <v>35.474999999999994</v>
      </c>
    </row>
    <row r="1368" spans="1:22" ht="13.5" x14ac:dyDescent="0.25">
      <c r="A1368" s="3">
        <f>RSI!A1368</f>
        <v>44302</v>
      </c>
      <c r="B1368" s="2">
        <f>RSI!B1368</f>
        <v>76.374799999999993</v>
      </c>
      <c r="C1368" s="2">
        <f>RSI!I1368</f>
        <v>56.2261598387297</v>
      </c>
      <c r="D1368" s="2">
        <f>MACD!E1368</f>
        <v>0.70514434372384471</v>
      </c>
      <c r="E1368" s="2">
        <f>MACD!F1368</f>
        <v>0.44142367239847258</v>
      </c>
      <c r="F1368" s="2">
        <f>'Moving Avg'!D1368</f>
        <v>74.595200000000006</v>
      </c>
      <c r="G1368" s="2">
        <f>'Moving Avg'!F1368</f>
        <v>75.919929999999994</v>
      </c>
      <c r="H1368" s="2">
        <f>'Moving Avg'!G1368</f>
        <v>74.94565799999998</v>
      </c>
      <c r="I1368" s="2">
        <f>'Moving Avg'!H1368</f>
        <v>60.763378999999993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25</v>
      </c>
      <c r="N1368" s="7">
        <f t="shared" si="211"/>
        <v>0</v>
      </c>
      <c r="O1368" s="7">
        <f t="shared" si="212"/>
        <v>100</v>
      </c>
      <c r="P1368" s="7">
        <f t="shared" si="213"/>
        <v>83.5</v>
      </c>
      <c r="Q1368" s="8">
        <f t="shared" si="214"/>
        <v>36.274999999999999</v>
      </c>
      <c r="R1368" s="8">
        <f t="shared" si="215"/>
        <v>60.875</v>
      </c>
      <c r="S1368" s="8">
        <f t="shared" si="216"/>
        <v>66.325000000000003</v>
      </c>
      <c r="T1368" s="8">
        <f t="shared" si="217"/>
        <v>52.125</v>
      </c>
      <c r="U1368" s="7">
        <f t="shared" si="218"/>
        <v>54.491666666666674</v>
      </c>
      <c r="V1368" s="7">
        <f t="shared" si="219"/>
        <v>53.900000000000006</v>
      </c>
    </row>
    <row r="1369" spans="1:22" ht="13.5" x14ac:dyDescent="0.25">
      <c r="A1369" s="3">
        <f>RSI!A1369</f>
        <v>44305</v>
      </c>
      <c r="B1369" s="2">
        <f>RSI!B1369</f>
        <v>76.374799999999993</v>
      </c>
      <c r="C1369" s="2">
        <f>RSI!I1369</f>
        <v>56.2261598387297</v>
      </c>
      <c r="D1369" s="2">
        <f>MACD!E1369</f>
        <v>0.7709256558393065</v>
      </c>
      <c r="E1369" s="2">
        <f>MACD!F1369</f>
        <v>0.50732406908663941</v>
      </c>
      <c r="F1369" s="2">
        <f>'Moving Avg'!D1369</f>
        <v>75.040099999999995</v>
      </c>
      <c r="G1369" s="2">
        <f>'Moving Avg'!F1369</f>
        <v>75.886560000000003</v>
      </c>
      <c r="H1369" s="2">
        <f>'Moving Avg'!G1369</f>
        <v>74.986883999999975</v>
      </c>
      <c r="I1369" s="2">
        <f>'Moving Avg'!H1369</f>
        <v>60.881319999999988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25</v>
      </c>
      <c r="N1369" s="7">
        <f t="shared" si="211"/>
        <v>0</v>
      </c>
      <c r="O1369" s="7">
        <f t="shared" si="212"/>
        <v>100</v>
      </c>
      <c r="P1369" s="7">
        <f t="shared" si="213"/>
        <v>83.5</v>
      </c>
      <c r="Q1369" s="8">
        <f t="shared" si="214"/>
        <v>36.274999999999999</v>
      </c>
      <c r="R1369" s="8">
        <f t="shared" si="215"/>
        <v>60.875</v>
      </c>
      <c r="S1369" s="8">
        <f t="shared" si="216"/>
        <v>66.325000000000003</v>
      </c>
      <c r="T1369" s="8">
        <f t="shared" si="217"/>
        <v>52.125</v>
      </c>
      <c r="U1369" s="7">
        <f t="shared" si="218"/>
        <v>54.491666666666674</v>
      </c>
      <c r="V1369" s="7">
        <f t="shared" si="219"/>
        <v>53.900000000000006</v>
      </c>
    </row>
    <row r="1370" spans="1:22" ht="13.5" x14ac:dyDescent="0.25">
      <c r="A1370" s="3">
        <f>RSI!A1370</f>
        <v>44306</v>
      </c>
      <c r="B1370" s="2">
        <f>RSI!B1370</f>
        <v>78.599299999999999</v>
      </c>
      <c r="C1370" s="2">
        <f>RSI!I1370</f>
        <v>65.85401179421396</v>
      </c>
      <c r="D1370" s="2">
        <f>MACD!E1370</f>
        <v>0.65574604959539329</v>
      </c>
      <c r="E1370" s="2">
        <f>MACD!F1370</f>
        <v>0.53700846518839018</v>
      </c>
      <c r="F1370" s="2">
        <f>'Moving Avg'!D1370</f>
        <v>75.929900000000004</v>
      </c>
      <c r="G1370" s="2">
        <f>'Moving Avg'!F1370</f>
        <v>75.964415000000002</v>
      </c>
      <c r="H1370" s="2">
        <f>'Moving Avg'!G1370</f>
        <v>75.07259999999998</v>
      </c>
      <c r="I1370" s="2">
        <f>'Moving Avg'!H1370</f>
        <v>61.013284499999983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25</v>
      </c>
      <c r="N1370" s="7">
        <f t="shared" si="211"/>
        <v>0</v>
      </c>
      <c r="O1370" s="7">
        <f t="shared" si="212"/>
        <v>100</v>
      </c>
      <c r="P1370" s="7">
        <f t="shared" si="213"/>
        <v>83.5</v>
      </c>
      <c r="Q1370" s="8">
        <f t="shared" si="214"/>
        <v>36.274999999999999</v>
      </c>
      <c r="R1370" s="8">
        <f t="shared" si="215"/>
        <v>60.875</v>
      </c>
      <c r="S1370" s="8">
        <f t="shared" si="216"/>
        <v>66.325000000000003</v>
      </c>
      <c r="T1370" s="8">
        <f t="shared" si="217"/>
        <v>52.125</v>
      </c>
      <c r="U1370" s="7">
        <f t="shared" si="218"/>
        <v>54.491666666666674</v>
      </c>
      <c r="V1370" s="7">
        <f t="shared" si="219"/>
        <v>53.900000000000006</v>
      </c>
    </row>
    <row r="1371" spans="1:22" ht="13.5" x14ac:dyDescent="0.25">
      <c r="A1371" s="3">
        <f>RSI!A1371</f>
        <v>44307</v>
      </c>
      <c r="B1371" s="2">
        <f>RSI!B1371</f>
        <v>78.599299999999999</v>
      </c>
      <c r="C1371" s="2">
        <f>RSI!I1371</f>
        <v>65.85401179421396</v>
      </c>
      <c r="D1371" s="2">
        <f>MACD!E1371</f>
        <v>0.53952788459410783</v>
      </c>
      <c r="E1371" s="2">
        <f>MACD!F1371</f>
        <v>0.53751234906953371</v>
      </c>
      <c r="F1371" s="2">
        <f>'Moving Avg'!D1371</f>
        <v>76.819699999999983</v>
      </c>
      <c r="G1371" s="2">
        <f>'Moving Avg'!F1371</f>
        <v>76.042270000000016</v>
      </c>
      <c r="H1371" s="2">
        <f>'Moving Avg'!G1371</f>
        <v>75.20236199999998</v>
      </c>
      <c r="I1371" s="2">
        <f>'Moving Avg'!H1371</f>
        <v>61.146988999999984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  <c r="M1371" s="7">
        <f t="shared" si="210"/>
        <v>25</v>
      </c>
      <c r="N1371" s="7">
        <f t="shared" si="211"/>
        <v>0</v>
      </c>
      <c r="O1371" s="7">
        <f t="shared" si="212"/>
        <v>100</v>
      </c>
      <c r="P1371" s="7">
        <f t="shared" si="213"/>
        <v>83.5</v>
      </c>
      <c r="Q1371" s="8">
        <f t="shared" si="214"/>
        <v>36.274999999999999</v>
      </c>
      <c r="R1371" s="8">
        <f t="shared" si="215"/>
        <v>60.875</v>
      </c>
      <c r="S1371" s="8">
        <f t="shared" si="216"/>
        <v>66.325000000000003</v>
      </c>
      <c r="T1371" s="8">
        <f t="shared" si="217"/>
        <v>52.125</v>
      </c>
      <c r="U1371" s="7">
        <f t="shared" si="218"/>
        <v>54.491666666666674</v>
      </c>
      <c r="V1371" s="7">
        <f t="shared" si="219"/>
        <v>53.900000000000006</v>
      </c>
    </row>
    <row r="1372" spans="1:22" ht="13.5" x14ac:dyDescent="0.25">
      <c r="A1372" s="3">
        <f>RSI!A1372</f>
        <v>44308</v>
      </c>
      <c r="B1372" s="2">
        <f>RSI!B1372</f>
        <v>78.599299999999999</v>
      </c>
      <c r="C1372" s="2">
        <f>RSI!I1372</f>
        <v>65.85401179421396</v>
      </c>
      <c r="D1372" s="2">
        <f>MACD!E1372</f>
        <v>0.4238204574894695</v>
      </c>
      <c r="E1372" s="2">
        <f>MACD!F1372</f>
        <v>0.51477397075352094</v>
      </c>
      <c r="F1372" s="2">
        <f>'Moving Avg'!D1372</f>
        <v>77.709500000000006</v>
      </c>
      <c r="G1372" s="2">
        <f>'Moving Avg'!F1372</f>
        <v>76.120125000000016</v>
      </c>
      <c r="H1372" s="2">
        <f>'Moving Avg'!G1372</f>
        <v>75.365491999999975</v>
      </c>
      <c r="I1372" s="2">
        <f>'Moving Avg'!H1372</f>
        <v>61.27714049999998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  <c r="M1372" s="7">
        <f t="shared" si="210"/>
        <v>25</v>
      </c>
      <c r="N1372" s="7">
        <f t="shared" si="211"/>
        <v>100</v>
      </c>
      <c r="O1372" s="7">
        <f t="shared" si="212"/>
        <v>100</v>
      </c>
      <c r="P1372" s="7">
        <f t="shared" si="213"/>
        <v>83.5</v>
      </c>
      <c r="Q1372" s="8">
        <f t="shared" si="214"/>
        <v>71.275000000000006</v>
      </c>
      <c r="R1372" s="8">
        <f t="shared" si="215"/>
        <v>80.875</v>
      </c>
      <c r="S1372" s="8">
        <f t="shared" si="216"/>
        <v>81.325000000000003</v>
      </c>
      <c r="T1372" s="8">
        <f t="shared" si="217"/>
        <v>77.125</v>
      </c>
      <c r="U1372" s="7">
        <f t="shared" si="218"/>
        <v>77.825000000000003</v>
      </c>
      <c r="V1372" s="7">
        <f t="shared" si="219"/>
        <v>77.650000000000006</v>
      </c>
    </row>
    <row r="1373" spans="1:22" ht="13.5" x14ac:dyDescent="0.25">
      <c r="A1373" s="3">
        <f>RSI!A1373</f>
        <v>44309</v>
      </c>
      <c r="B1373" s="2">
        <f>RSI!B1373</f>
        <v>78.599299999999999</v>
      </c>
      <c r="C1373" s="2">
        <f>RSI!I1373</f>
        <v>65.85401179421396</v>
      </c>
      <c r="D1373" s="2">
        <f>MACD!E1373</f>
        <v>-0.12481436952973013</v>
      </c>
      <c r="E1373" s="2">
        <f>MACD!F1373</f>
        <v>0.38685630269687071</v>
      </c>
      <c r="F1373" s="2">
        <f>'Moving Avg'!D1373</f>
        <v>78.154399999999981</v>
      </c>
      <c r="G1373" s="2">
        <f>'Moving Avg'!F1373</f>
        <v>76.197980000000015</v>
      </c>
      <c r="H1373" s="2">
        <f>'Moving Avg'!G1373</f>
        <v>75.538409999999971</v>
      </c>
      <c r="I1373" s="2">
        <f>'Moving Avg'!H1373</f>
        <v>61.416320499999983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25</v>
      </c>
      <c r="N1373" s="7">
        <f t="shared" si="211"/>
        <v>100</v>
      </c>
      <c r="O1373" s="7">
        <f t="shared" si="212"/>
        <v>100</v>
      </c>
      <c r="P1373" s="7">
        <f t="shared" si="213"/>
        <v>83.5</v>
      </c>
      <c r="Q1373" s="8">
        <f t="shared" si="214"/>
        <v>71.275000000000006</v>
      </c>
      <c r="R1373" s="8">
        <f t="shared" si="215"/>
        <v>80.875</v>
      </c>
      <c r="S1373" s="8">
        <f t="shared" si="216"/>
        <v>81.325000000000003</v>
      </c>
      <c r="T1373" s="8">
        <f t="shared" si="217"/>
        <v>77.125</v>
      </c>
      <c r="U1373" s="7">
        <f t="shared" si="218"/>
        <v>77.825000000000003</v>
      </c>
      <c r="V1373" s="7">
        <f t="shared" si="219"/>
        <v>77.650000000000006</v>
      </c>
    </row>
    <row r="1374" spans="1:22" ht="13.5" x14ac:dyDescent="0.25">
      <c r="A1374" s="3">
        <f>RSI!A1374</f>
        <v>44312</v>
      </c>
      <c r="B1374" s="2">
        <f>RSI!B1374</f>
        <v>78.599299999999999</v>
      </c>
      <c r="C1374" s="2">
        <f>RSI!I1374</f>
        <v>65.85401179421396</v>
      </c>
      <c r="D1374" s="2">
        <f>MACD!E1374</f>
        <v>-0.60393493919400498</v>
      </c>
      <c r="E1374" s="2">
        <f>MACD!F1374</f>
        <v>0.18869805431869563</v>
      </c>
      <c r="F1374" s="2">
        <f>'Moving Avg'!D1374</f>
        <v>78.599299999999999</v>
      </c>
      <c r="G1374" s="2">
        <f>'Moving Avg'!F1374</f>
        <v>76.391140000000036</v>
      </c>
      <c r="H1374" s="2">
        <f>'Moving Avg'!G1374</f>
        <v>75.667429999999982</v>
      </c>
      <c r="I1374" s="2">
        <f>'Moving Avg'!H1374</f>
        <v>61.54788599999997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  <c r="M1374" s="7">
        <f t="shared" si="210"/>
        <v>25</v>
      </c>
      <c r="N1374" s="7">
        <f t="shared" si="211"/>
        <v>100</v>
      </c>
      <c r="O1374" s="7">
        <f t="shared" si="212"/>
        <v>100</v>
      </c>
      <c r="P1374" s="7">
        <f t="shared" si="213"/>
        <v>83.5</v>
      </c>
      <c r="Q1374" s="8">
        <f t="shared" si="214"/>
        <v>71.275000000000006</v>
      </c>
      <c r="R1374" s="8">
        <f t="shared" si="215"/>
        <v>80.875</v>
      </c>
      <c r="S1374" s="8">
        <f t="shared" si="216"/>
        <v>81.325000000000003</v>
      </c>
      <c r="T1374" s="8">
        <f t="shared" si="217"/>
        <v>77.125</v>
      </c>
      <c r="U1374" s="7">
        <f t="shared" si="218"/>
        <v>77.825000000000003</v>
      </c>
      <c r="V1374" s="7">
        <f t="shared" si="219"/>
        <v>77.650000000000006</v>
      </c>
    </row>
    <row r="1375" spans="1:22" ht="13.5" x14ac:dyDescent="0.25">
      <c r="A1375" s="3">
        <f>RSI!A1375</f>
        <v>44313</v>
      </c>
      <c r="B1375" s="2">
        <f>RSI!B1375</f>
        <v>76.382300000000001</v>
      </c>
      <c r="C1375" s="2">
        <f>RSI!I1375</f>
        <v>49.983300654429399</v>
      </c>
      <c r="D1375" s="2">
        <f>MACD!E1375</f>
        <v>-0.85891048592021946</v>
      </c>
      <c r="E1375" s="2">
        <f>MACD!F1375</f>
        <v>-2.0823653729087399E-2</v>
      </c>
      <c r="F1375" s="2">
        <f>'Moving Avg'!D1375</f>
        <v>78.155900000000003</v>
      </c>
      <c r="G1375" s="2">
        <f>'Moving Avg'!F1375</f>
        <v>76.473450000000028</v>
      </c>
      <c r="H1375" s="2">
        <f>'Moving Avg'!G1375</f>
        <v>75.752109999999988</v>
      </c>
      <c r="I1375" s="2">
        <f>'Moving Avg'!H1375</f>
        <v>61.675980999999965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25</v>
      </c>
      <c r="N1375" s="7">
        <f t="shared" si="211"/>
        <v>100</v>
      </c>
      <c r="O1375" s="7">
        <f t="shared" si="212"/>
        <v>100</v>
      </c>
      <c r="P1375" s="7">
        <f t="shared" si="213"/>
        <v>16.5</v>
      </c>
      <c r="Q1375" s="8">
        <f t="shared" si="214"/>
        <v>61.225000000000001</v>
      </c>
      <c r="R1375" s="8">
        <f t="shared" si="215"/>
        <v>64.125</v>
      </c>
      <c r="S1375" s="8">
        <f t="shared" si="216"/>
        <v>51.174999999999997</v>
      </c>
      <c r="T1375" s="8">
        <f t="shared" si="217"/>
        <v>60.375</v>
      </c>
      <c r="U1375" s="7">
        <f t="shared" si="218"/>
        <v>58.841666666666661</v>
      </c>
      <c r="V1375" s="7">
        <f t="shared" si="219"/>
        <v>59.224999999999994</v>
      </c>
    </row>
    <row r="1376" spans="1:22" ht="13.5" x14ac:dyDescent="0.25">
      <c r="A1376" s="3">
        <f>RSI!A1376</f>
        <v>44314</v>
      </c>
      <c r="B1376" s="2">
        <f>RSI!B1376</f>
        <v>76.374799999999993</v>
      </c>
      <c r="C1376" s="2">
        <f>RSI!I1376</f>
        <v>49.939453825296063</v>
      </c>
      <c r="D1376" s="2">
        <f>MACD!E1376</f>
        <v>-1.0737698403533358</v>
      </c>
      <c r="E1376" s="2">
        <f>MACD!F1376</f>
        <v>-0.23141289105393709</v>
      </c>
      <c r="F1376" s="2">
        <f>'Moving Avg'!D1376</f>
        <v>77.710999999999999</v>
      </c>
      <c r="G1376" s="2">
        <f>'Moving Avg'!F1376</f>
        <v>76.55538500000003</v>
      </c>
      <c r="H1376" s="2">
        <f>'Moving Avg'!G1376</f>
        <v>75.836639999999989</v>
      </c>
      <c r="I1376" s="2">
        <f>'Moving Avg'!H1376</f>
        <v>61.804038499999962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  <c r="M1376" s="7">
        <f t="shared" si="210"/>
        <v>25</v>
      </c>
      <c r="N1376" s="7">
        <f t="shared" si="211"/>
        <v>100</v>
      </c>
      <c r="O1376" s="7">
        <f t="shared" si="212"/>
        <v>100</v>
      </c>
      <c r="P1376" s="7">
        <f t="shared" si="213"/>
        <v>16.5</v>
      </c>
      <c r="Q1376" s="8">
        <f t="shared" si="214"/>
        <v>61.225000000000001</v>
      </c>
      <c r="R1376" s="8">
        <f t="shared" si="215"/>
        <v>64.125</v>
      </c>
      <c r="S1376" s="8">
        <f t="shared" si="216"/>
        <v>51.174999999999997</v>
      </c>
      <c r="T1376" s="8">
        <f t="shared" si="217"/>
        <v>60.375</v>
      </c>
      <c r="U1376" s="7">
        <f t="shared" si="218"/>
        <v>58.841666666666661</v>
      </c>
      <c r="V1376" s="7">
        <f t="shared" si="219"/>
        <v>59.224999999999994</v>
      </c>
    </row>
    <row r="1377" spans="1:22" ht="13.5" x14ac:dyDescent="0.25">
      <c r="A1377" s="3">
        <f>RSI!A1377</f>
        <v>44315</v>
      </c>
      <c r="B1377" s="2">
        <f>RSI!B1377</f>
        <v>74.157700000000006</v>
      </c>
      <c r="C1377" s="2">
        <f>RSI!I1377</f>
        <v>39.037507427439394</v>
      </c>
      <c r="D1377" s="2">
        <f>MACD!E1377</f>
        <v>-1.0909910457883711</v>
      </c>
      <c r="E1377" s="2">
        <f>MACD!F1377</f>
        <v>-0.40332852200082392</v>
      </c>
      <c r="F1377" s="2">
        <f>'Moving Avg'!D1377</f>
        <v>76.822679999999991</v>
      </c>
      <c r="G1377" s="2">
        <f>'Moving Avg'!F1377</f>
        <v>76.414495000000016</v>
      </c>
      <c r="H1377" s="2">
        <f>'Moving Avg'!G1377</f>
        <v>75.876827999999989</v>
      </c>
      <c r="I1377" s="2">
        <f>'Moving Avg'!H1377</f>
        <v>61.921010499999966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  <c r="M1377" s="7">
        <f t="shared" si="210"/>
        <v>25</v>
      </c>
      <c r="N1377" s="7">
        <f t="shared" si="211"/>
        <v>100</v>
      </c>
      <c r="O1377" s="7">
        <f t="shared" si="212"/>
        <v>100</v>
      </c>
      <c r="P1377" s="7">
        <f t="shared" si="213"/>
        <v>16.5</v>
      </c>
      <c r="Q1377" s="8">
        <f t="shared" si="214"/>
        <v>61.225000000000001</v>
      </c>
      <c r="R1377" s="8">
        <f t="shared" si="215"/>
        <v>64.125</v>
      </c>
      <c r="S1377" s="8">
        <f t="shared" si="216"/>
        <v>51.174999999999997</v>
      </c>
      <c r="T1377" s="8">
        <f t="shared" si="217"/>
        <v>60.375</v>
      </c>
      <c r="U1377" s="7">
        <f t="shared" si="218"/>
        <v>58.841666666666661</v>
      </c>
      <c r="V1377" s="7">
        <f t="shared" si="219"/>
        <v>59.224999999999994</v>
      </c>
    </row>
    <row r="1378" spans="1:22" ht="13.5" x14ac:dyDescent="0.25">
      <c r="A1378" s="3">
        <f>RSI!A1378</f>
        <v>44316</v>
      </c>
      <c r="B1378" s="2">
        <f>RSI!B1378</f>
        <v>76.411900000000003</v>
      </c>
      <c r="C1378" s="2">
        <f>RSI!I1378</f>
        <v>50.798204255465798</v>
      </c>
      <c r="D1378" s="2">
        <f>MACD!E1378</f>
        <v>-0.91688183584957983</v>
      </c>
      <c r="E1378" s="2">
        <f>MACD!F1378</f>
        <v>-0.50603918477057519</v>
      </c>
      <c r="F1378" s="2">
        <f>'Moving Avg'!D1378</f>
        <v>76.385199999999998</v>
      </c>
      <c r="G1378" s="2">
        <f>'Moving Avg'!F1378</f>
        <v>76.38631500000001</v>
      </c>
      <c r="H1378" s="2">
        <f>'Moving Avg'!G1378</f>
        <v>75.922059999999988</v>
      </c>
      <c r="I1378" s="2">
        <f>'Moving Avg'!H1378</f>
        <v>62.049253499999956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25</v>
      </c>
      <c r="N1378" s="7">
        <f t="shared" si="211"/>
        <v>100</v>
      </c>
      <c r="O1378" s="7">
        <f t="shared" si="212"/>
        <v>100</v>
      </c>
      <c r="P1378" s="7">
        <f t="shared" si="213"/>
        <v>16.5</v>
      </c>
      <c r="Q1378" s="8">
        <f t="shared" si="214"/>
        <v>61.225000000000001</v>
      </c>
      <c r="R1378" s="8">
        <f t="shared" si="215"/>
        <v>64.125</v>
      </c>
      <c r="S1378" s="8">
        <f t="shared" si="216"/>
        <v>51.174999999999997</v>
      </c>
      <c r="T1378" s="8">
        <f t="shared" si="217"/>
        <v>60.375</v>
      </c>
      <c r="U1378" s="7">
        <f t="shared" si="218"/>
        <v>58.841666666666661</v>
      </c>
      <c r="V1378" s="7">
        <f t="shared" si="219"/>
        <v>59.224999999999994</v>
      </c>
    </row>
    <row r="1379" spans="1:22" ht="13.5" x14ac:dyDescent="0.25">
      <c r="A1379" s="3">
        <f>RSI!A1379</f>
        <v>44319</v>
      </c>
      <c r="B1379" s="2">
        <f>RSI!B1379</f>
        <v>78.710599999999999</v>
      </c>
      <c r="C1379" s="2">
        <f>RSI!I1379</f>
        <v>59.399702232239925</v>
      </c>
      <c r="D1379" s="2">
        <f>MACD!E1379</f>
        <v>-0.94071955642915839</v>
      </c>
      <c r="E1379" s="2">
        <f>MACD!F1379</f>
        <v>-0.59297525910229187</v>
      </c>
      <c r="F1379" s="2">
        <f>'Moving Avg'!D1379</f>
        <v>76.407459999999986</v>
      </c>
      <c r="G1379" s="2">
        <f>'Moving Avg'!F1379</f>
        <v>76.473070000000007</v>
      </c>
      <c r="H1379" s="2">
        <f>'Moving Avg'!G1379</f>
        <v>76.013265999999987</v>
      </c>
      <c r="I1379" s="2">
        <f>'Moving Avg'!H1379</f>
        <v>62.18173799999996</v>
      </c>
      <c r="J1379" s="5" t="str">
        <f>OBV!F1379</f>
        <v>BEARISH</v>
      </c>
      <c r="K1379" s="5" t="str">
        <f>OBV!G1379</f>
        <v>NEUTRAL</v>
      </c>
      <c r="L1379" s="5" t="str">
        <f>OBV!H1379</f>
        <v>BEARISH DIVERGENCE</v>
      </c>
      <c r="M1379" s="7">
        <f t="shared" si="210"/>
        <v>25</v>
      </c>
      <c r="N1379" s="7">
        <f t="shared" si="211"/>
        <v>100</v>
      </c>
      <c r="O1379" s="7">
        <f t="shared" si="212"/>
        <v>100</v>
      </c>
      <c r="P1379" s="7">
        <f t="shared" si="213"/>
        <v>16.5</v>
      </c>
      <c r="Q1379" s="8">
        <f t="shared" si="214"/>
        <v>61.225000000000001</v>
      </c>
      <c r="R1379" s="8">
        <f t="shared" si="215"/>
        <v>64.125</v>
      </c>
      <c r="S1379" s="8">
        <f t="shared" si="216"/>
        <v>51.174999999999997</v>
      </c>
      <c r="T1379" s="8">
        <f t="shared" si="217"/>
        <v>60.375</v>
      </c>
      <c r="U1379" s="7">
        <f t="shared" si="218"/>
        <v>58.841666666666661</v>
      </c>
      <c r="V1379" s="7">
        <f t="shared" si="219"/>
        <v>59.224999999999994</v>
      </c>
    </row>
    <row r="1380" spans="1:22" ht="13.5" x14ac:dyDescent="0.25">
      <c r="A1380" s="3">
        <f>RSI!A1380</f>
        <v>44320</v>
      </c>
      <c r="B1380" s="2">
        <f>RSI!B1380</f>
        <v>81.068600000000004</v>
      </c>
      <c r="C1380" s="2">
        <f>RSI!I1380</f>
        <v>65.97147388712159</v>
      </c>
      <c r="D1380" s="2">
        <f>MACD!E1380</f>
        <v>-0.80773008330569951</v>
      </c>
      <c r="E1380" s="2">
        <f>MACD!F1380</f>
        <v>-0.63592622394297338</v>
      </c>
      <c r="F1380" s="2">
        <f>'Moving Avg'!D1380</f>
        <v>77.344719999999995</v>
      </c>
      <c r="G1380" s="2">
        <f>'Moving Avg'!F1380</f>
        <v>76.677725000000009</v>
      </c>
      <c r="H1380" s="2">
        <f>'Moving Avg'!G1380</f>
        <v>76.151631999999978</v>
      </c>
      <c r="I1380" s="2">
        <f>'Moving Avg'!H1380</f>
        <v>62.318180499999961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  <c r="M1380" s="7">
        <f t="shared" si="210"/>
        <v>25</v>
      </c>
      <c r="N1380" s="7">
        <f t="shared" si="211"/>
        <v>100</v>
      </c>
      <c r="O1380" s="7">
        <f t="shared" si="212"/>
        <v>100</v>
      </c>
      <c r="P1380" s="7">
        <f t="shared" si="213"/>
        <v>83.5</v>
      </c>
      <c r="Q1380" s="8">
        <f t="shared" si="214"/>
        <v>71.275000000000006</v>
      </c>
      <c r="R1380" s="8">
        <f t="shared" si="215"/>
        <v>80.875</v>
      </c>
      <c r="S1380" s="8">
        <f t="shared" si="216"/>
        <v>81.325000000000003</v>
      </c>
      <c r="T1380" s="8">
        <f t="shared" si="217"/>
        <v>77.125</v>
      </c>
      <c r="U1380" s="7">
        <f t="shared" si="218"/>
        <v>77.825000000000003</v>
      </c>
      <c r="V1380" s="7">
        <f t="shared" si="219"/>
        <v>77.650000000000006</v>
      </c>
    </row>
    <row r="1381" spans="1:22" ht="13.5" x14ac:dyDescent="0.25">
      <c r="A1381" s="3">
        <f>RSI!A1381</f>
        <v>44321</v>
      </c>
      <c r="B1381" s="2">
        <f>RSI!B1381</f>
        <v>85.272900000000007</v>
      </c>
      <c r="C1381" s="2">
        <f>RSI!I1381</f>
        <v>74.03997598673206</v>
      </c>
      <c r="D1381" s="2">
        <f>MACD!E1381</f>
        <v>-1.0339009509918071</v>
      </c>
      <c r="E1381" s="2">
        <f>MACD!F1381</f>
        <v>-0.71552116935274024</v>
      </c>
      <c r="F1381" s="2">
        <f>'Moving Avg'!D1381</f>
        <v>79.124339999999989</v>
      </c>
      <c r="G1381" s="2">
        <f>'Moving Avg'!F1381</f>
        <v>77.092595000000003</v>
      </c>
      <c r="H1381" s="2">
        <f>'Moving Avg'!G1381</f>
        <v>76.374083999999982</v>
      </c>
      <c r="I1381" s="2">
        <f>'Moving Avg'!H1381</f>
        <v>62.469044999999952</v>
      </c>
      <c r="J1381" s="5" t="str">
        <f>OBV!F1381</f>
        <v>BULLISH</v>
      </c>
      <c r="K1381" s="5" t="str">
        <f>OBV!G1381</f>
        <v>WEAK</v>
      </c>
      <c r="L1381" s="5" t="str">
        <f>OBV!H1381</f>
        <v>CONFIRMED BULLISH</v>
      </c>
      <c r="M1381" s="7">
        <f t="shared" si="210"/>
        <v>0</v>
      </c>
      <c r="N1381" s="7">
        <f t="shared" si="211"/>
        <v>100</v>
      </c>
      <c r="O1381" s="7">
        <f t="shared" si="212"/>
        <v>100</v>
      </c>
      <c r="P1381" s="7">
        <f t="shared" si="213"/>
        <v>67</v>
      </c>
      <c r="Q1381" s="8">
        <f t="shared" si="214"/>
        <v>60.05</v>
      </c>
      <c r="R1381" s="8">
        <f t="shared" si="215"/>
        <v>71.75</v>
      </c>
      <c r="S1381" s="8">
        <f t="shared" si="216"/>
        <v>70.150000000000006</v>
      </c>
      <c r="T1381" s="8">
        <f t="shared" si="217"/>
        <v>66.75</v>
      </c>
      <c r="U1381" s="7">
        <f t="shared" si="218"/>
        <v>67.316666666666677</v>
      </c>
      <c r="V1381" s="7">
        <f t="shared" si="219"/>
        <v>67.175000000000011</v>
      </c>
    </row>
    <row r="1382" spans="1:22" ht="13.5" x14ac:dyDescent="0.25">
      <c r="A1382" s="3">
        <f>RSI!A1382</f>
        <v>44322</v>
      </c>
      <c r="B1382" s="2">
        <f>RSI!B1382</f>
        <v>87.793999999999997</v>
      </c>
      <c r="C1382" s="2">
        <f>RSI!I1382</f>
        <v>77.487136963886883</v>
      </c>
      <c r="D1382" s="2">
        <f>MACD!E1382</f>
        <v>-1.4621185715322866</v>
      </c>
      <c r="E1382" s="2">
        <f>MACD!F1382</f>
        <v>-0.86484064978864961</v>
      </c>
      <c r="F1382" s="2">
        <f>'Moving Avg'!D1382</f>
        <v>81.851599999999991</v>
      </c>
      <c r="G1382" s="2">
        <f>'Moving Avg'!F1382</f>
        <v>77.63351999999999</v>
      </c>
      <c r="H1382" s="2">
        <f>'Moving Avg'!G1382</f>
        <v>76.646957999999984</v>
      </c>
      <c r="I1382" s="2">
        <f>'Moving Avg'!H1382</f>
        <v>62.632514999999948</v>
      </c>
      <c r="J1382" s="5" t="str">
        <f>OBV!F1382</f>
        <v>BULLISH</v>
      </c>
      <c r="K1382" s="5" t="str">
        <f>OBV!G1382</f>
        <v>WEAK</v>
      </c>
      <c r="L1382" s="5" t="str">
        <f>OBV!H1382</f>
        <v>CONFIRMED BULLISH</v>
      </c>
      <c r="M1382" s="7">
        <f t="shared" si="210"/>
        <v>0</v>
      </c>
      <c r="N1382" s="7">
        <f t="shared" si="211"/>
        <v>100</v>
      </c>
      <c r="O1382" s="7">
        <f t="shared" si="212"/>
        <v>100</v>
      </c>
      <c r="P1382" s="7">
        <f t="shared" si="213"/>
        <v>67</v>
      </c>
      <c r="Q1382" s="8">
        <f t="shared" si="214"/>
        <v>60.05</v>
      </c>
      <c r="R1382" s="8">
        <f t="shared" si="215"/>
        <v>71.75</v>
      </c>
      <c r="S1382" s="8">
        <f t="shared" si="216"/>
        <v>70.150000000000006</v>
      </c>
      <c r="T1382" s="8">
        <f t="shared" si="217"/>
        <v>66.75</v>
      </c>
      <c r="U1382" s="7">
        <f t="shared" si="218"/>
        <v>67.316666666666677</v>
      </c>
      <c r="V1382" s="7">
        <f t="shared" si="219"/>
        <v>67.175000000000011</v>
      </c>
    </row>
    <row r="1383" spans="1:22" ht="13.5" x14ac:dyDescent="0.25">
      <c r="A1383" s="3">
        <f>RSI!A1383</f>
        <v>44323</v>
      </c>
      <c r="B1383" s="2">
        <f>RSI!B1383</f>
        <v>87.793999999999997</v>
      </c>
      <c r="C1383" s="2">
        <f>RSI!I1383</f>
        <v>77.487136963886883</v>
      </c>
      <c r="D1383" s="2">
        <f>MACD!E1383</f>
        <v>-1.8857372933627801</v>
      </c>
      <c r="E1383" s="2">
        <f>MACD!F1383</f>
        <v>-1.0690199785034757</v>
      </c>
      <c r="F1383" s="2">
        <f>'Moving Avg'!D1383</f>
        <v>84.128019999999992</v>
      </c>
      <c r="G1383" s="2">
        <f>'Moving Avg'!F1383</f>
        <v>78.315705000000008</v>
      </c>
      <c r="H1383" s="2">
        <f>'Moving Avg'!G1383</f>
        <v>76.916865999999985</v>
      </c>
      <c r="I1383" s="2">
        <f>'Moving Avg'!H1383</f>
        <v>62.795984999999952</v>
      </c>
      <c r="J1383" s="5" t="str">
        <f>OBV!F1383</f>
        <v>BULLISH</v>
      </c>
      <c r="K1383" s="5" t="str">
        <f>OBV!G1383</f>
        <v>WEAK</v>
      </c>
      <c r="L1383" s="5" t="str">
        <f>OBV!H1383</f>
        <v>CONFIRMED BULLISH</v>
      </c>
      <c r="M1383" s="7">
        <f t="shared" si="210"/>
        <v>0</v>
      </c>
      <c r="N1383" s="7">
        <f t="shared" si="211"/>
        <v>100</v>
      </c>
      <c r="O1383" s="7">
        <f t="shared" si="212"/>
        <v>100</v>
      </c>
      <c r="P1383" s="7">
        <f t="shared" si="213"/>
        <v>67</v>
      </c>
      <c r="Q1383" s="8">
        <f t="shared" si="214"/>
        <v>60.05</v>
      </c>
      <c r="R1383" s="8">
        <f t="shared" si="215"/>
        <v>71.75</v>
      </c>
      <c r="S1383" s="8">
        <f t="shared" si="216"/>
        <v>70.150000000000006</v>
      </c>
      <c r="T1383" s="8">
        <f t="shared" si="217"/>
        <v>66.75</v>
      </c>
      <c r="U1383" s="7">
        <f t="shared" si="218"/>
        <v>67.316666666666677</v>
      </c>
      <c r="V1383" s="7">
        <f t="shared" si="219"/>
        <v>67.175000000000011</v>
      </c>
    </row>
    <row r="1384" spans="1:22" ht="13.5" x14ac:dyDescent="0.25">
      <c r="A1384" s="3">
        <f>RSI!A1384</f>
        <v>44326</v>
      </c>
      <c r="B1384" s="2">
        <f>RSI!B1384</f>
        <v>87.497399999999999</v>
      </c>
      <c r="C1384" s="2">
        <f>RSI!I1384</f>
        <v>76.108218857447099</v>
      </c>
      <c r="D1384" s="2">
        <f>MACD!E1384</f>
        <v>-2.2789549552714305</v>
      </c>
      <c r="E1384" s="2">
        <f>MACD!F1384</f>
        <v>-1.3110069738570669</v>
      </c>
      <c r="F1384" s="2">
        <f>'Moving Avg'!D1384</f>
        <v>85.885379999999984</v>
      </c>
      <c r="G1384" s="2">
        <f>'Moving Avg'!F1384</f>
        <v>78.983060000000009</v>
      </c>
      <c r="H1384" s="2">
        <f>'Moving Avg'!G1384</f>
        <v>77.139317999999989</v>
      </c>
      <c r="I1384" s="2">
        <f>'Moving Avg'!H1384</f>
        <v>62.959748999999945</v>
      </c>
      <c r="J1384" s="5" t="str">
        <f>OBV!F1384</f>
        <v>BULLISH</v>
      </c>
      <c r="K1384" s="5" t="str">
        <f>OBV!G1384</f>
        <v>WEAK</v>
      </c>
      <c r="L1384" s="5" t="str">
        <f>OBV!H1384</f>
        <v>CONFIRMED BULLISH</v>
      </c>
      <c r="M1384" s="7">
        <f t="shared" si="210"/>
        <v>0</v>
      </c>
      <c r="N1384" s="7">
        <f t="shared" si="211"/>
        <v>100</v>
      </c>
      <c r="O1384" s="7">
        <f t="shared" si="212"/>
        <v>100</v>
      </c>
      <c r="P1384" s="7">
        <f t="shared" si="213"/>
        <v>67</v>
      </c>
      <c r="Q1384" s="8">
        <f t="shared" si="214"/>
        <v>60.05</v>
      </c>
      <c r="R1384" s="8">
        <f t="shared" si="215"/>
        <v>71.75</v>
      </c>
      <c r="S1384" s="8">
        <f t="shared" si="216"/>
        <v>70.150000000000006</v>
      </c>
      <c r="T1384" s="8">
        <f t="shared" si="217"/>
        <v>66.75</v>
      </c>
      <c r="U1384" s="7">
        <f t="shared" si="218"/>
        <v>67.316666666666677</v>
      </c>
      <c r="V1384" s="7">
        <f t="shared" si="219"/>
        <v>67.175000000000011</v>
      </c>
    </row>
    <row r="1385" spans="1:22" ht="13.5" x14ac:dyDescent="0.25">
      <c r="A1385" s="3">
        <f>RSI!A1385</f>
        <v>44327</v>
      </c>
      <c r="B1385" s="2">
        <f>RSI!B1385</f>
        <v>85.791899999999998</v>
      </c>
      <c r="C1385" s="2">
        <f>RSI!I1385</f>
        <v>68.55372804459904</v>
      </c>
      <c r="D1385" s="2">
        <f>MACD!E1385</f>
        <v>-2.8772069131169928</v>
      </c>
      <c r="E1385" s="2">
        <f>MACD!F1385</f>
        <v>-1.6242469617090523</v>
      </c>
      <c r="F1385" s="2">
        <f>'Moving Avg'!D1385</f>
        <v>86.830039999999997</v>
      </c>
      <c r="G1385" s="2">
        <f>'Moving Avg'!F1385</f>
        <v>79.56514</v>
      </c>
      <c r="H1385" s="2">
        <f>'Moving Avg'!G1385</f>
        <v>77.32765999999998</v>
      </c>
      <c r="I1385" s="2">
        <f>'Moving Avg'!H1385</f>
        <v>63.114985499999946</v>
      </c>
      <c r="J1385" s="5" t="str">
        <f>OBV!F1385</f>
        <v>BULLISH</v>
      </c>
      <c r="K1385" s="5" t="str">
        <f>OBV!G1385</f>
        <v>WEAK</v>
      </c>
      <c r="L1385" s="5" t="str">
        <f>OBV!H1385</f>
        <v>CONFIRMED BULLISH</v>
      </c>
      <c r="M1385" s="7">
        <f t="shared" si="210"/>
        <v>25</v>
      </c>
      <c r="N1385" s="7">
        <f t="shared" si="211"/>
        <v>100</v>
      </c>
      <c r="O1385" s="7">
        <f t="shared" si="212"/>
        <v>100</v>
      </c>
      <c r="P1385" s="7">
        <f t="shared" si="213"/>
        <v>67</v>
      </c>
      <c r="Q1385" s="8">
        <f t="shared" si="214"/>
        <v>68.8</v>
      </c>
      <c r="R1385" s="8">
        <f t="shared" si="215"/>
        <v>76.75</v>
      </c>
      <c r="S1385" s="8">
        <f t="shared" si="216"/>
        <v>73.900000000000006</v>
      </c>
      <c r="T1385" s="8">
        <f t="shared" si="217"/>
        <v>73</v>
      </c>
      <c r="U1385" s="7">
        <f t="shared" si="218"/>
        <v>73.150000000000006</v>
      </c>
      <c r="V1385" s="7">
        <f t="shared" si="219"/>
        <v>73.112500000000011</v>
      </c>
    </row>
    <row r="1386" spans="1:22" ht="13.5" x14ac:dyDescent="0.25">
      <c r="A1386" s="3">
        <f>RSI!A1386</f>
        <v>44333</v>
      </c>
      <c r="B1386" s="2">
        <f>RSI!B1386</f>
        <v>88.364900000000006</v>
      </c>
      <c r="C1386" s="2">
        <f>RSI!I1386</f>
        <v>72.920729575480422</v>
      </c>
      <c r="D1386" s="2">
        <f>MACD!E1386</f>
        <v>-3.6121124993137528</v>
      </c>
      <c r="E1386" s="2">
        <f>MACD!F1386</f>
        <v>-2.0218200692299924</v>
      </c>
      <c r="F1386" s="2">
        <f>'Moving Avg'!D1386</f>
        <v>87.448440000000005</v>
      </c>
      <c r="G1386" s="2">
        <f>'Moving Avg'!F1386</f>
        <v>80.275869999999998</v>
      </c>
      <c r="H1386" s="2">
        <f>'Moving Avg'!G1386</f>
        <v>77.522971999999996</v>
      </c>
      <c r="I1386" s="2">
        <f>'Moving Avg'!H1386</f>
        <v>63.288525999999955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  <c r="M1386" s="7">
        <f t="shared" si="210"/>
        <v>0</v>
      </c>
      <c r="N1386" s="7">
        <f t="shared" si="211"/>
        <v>100</v>
      </c>
      <c r="O1386" s="7">
        <f t="shared" si="212"/>
        <v>100</v>
      </c>
      <c r="P1386" s="7">
        <f t="shared" si="213"/>
        <v>83.5</v>
      </c>
      <c r="Q1386" s="8">
        <f t="shared" si="214"/>
        <v>62.524999999999999</v>
      </c>
      <c r="R1386" s="8">
        <f t="shared" si="215"/>
        <v>75.875</v>
      </c>
      <c r="S1386" s="8">
        <f t="shared" si="216"/>
        <v>77.575000000000003</v>
      </c>
      <c r="T1386" s="8">
        <f t="shared" si="217"/>
        <v>70.875</v>
      </c>
      <c r="U1386" s="7">
        <f t="shared" si="218"/>
        <v>71.991666666666674</v>
      </c>
      <c r="V1386" s="7">
        <f t="shared" si="219"/>
        <v>71.712500000000006</v>
      </c>
    </row>
    <row r="1387" spans="1:22" ht="13.5" x14ac:dyDescent="0.25">
      <c r="A1387" s="3">
        <f>RSI!A1387</f>
        <v>44334</v>
      </c>
      <c r="B1387" s="2">
        <f>RSI!B1387</f>
        <v>88.238900000000001</v>
      </c>
      <c r="C1387" s="2">
        <f>RSI!I1387</f>
        <v>72.390563932313029</v>
      </c>
      <c r="D1387" s="2">
        <f>MACD!E1387</f>
        <v>-4.6151278446324255</v>
      </c>
      <c r="E1387" s="2">
        <f>MACD!F1387</f>
        <v>-2.5404816243104791</v>
      </c>
      <c r="F1387" s="2">
        <f>'Moving Avg'!D1387</f>
        <v>87.537420000000012</v>
      </c>
      <c r="G1387" s="2">
        <f>'Moving Avg'!F1387</f>
        <v>80.9803</v>
      </c>
      <c r="H1387" s="2">
        <f>'Moving Avg'!G1387</f>
        <v>77.715763999999993</v>
      </c>
      <c r="I1387" s="2">
        <f>'Moving Avg'!H1387</f>
        <v>63.461436499999962</v>
      </c>
      <c r="J1387" s="5" t="str">
        <f>OBV!F1387</f>
        <v>BEARISH</v>
      </c>
      <c r="K1387" s="5" t="str">
        <f>OBV!G1387</f>
        <v>STRONG</v>
      </c>
      <c r="L1387" s="5" t="str">
        <f>OBV!H1387</f>
        <v>BEARISH DIVERGENCE</v>
      </c>
      <c r="M1387" s="7">
        <f t="shared" si="210"/>
        <v>0</v>
      </c>
      <c r="N1387" s="7">
        <f t="shared" si="211"/>
        <v>100</v>
      </c>
      <c r="O1387" s="7">
        <f t="shared" si="212"/>
        <v>100</v>
      </c>
      <c r="P1387" s="7">
        <f t="shared" si="213"/>
        <v>33</v>
      </c>
      <c r="Q1387" s="8">
        <f t="shared" si="214"/>
        <v>54.95</v>
      </c>
      <c r="R1387" s="8">
        <f t="shared" si="215"/>
        <v>63.25</v>
      </c>
      <c r="S1387" s="8">
        <f t="shared" si="216"/>
        <v>54.85</v>
      </c>
      <c r="T1387" s="8">
        <f t="shared" si="217"/>
        <v>58.25</v>
      </c>
      <c r="U1387" s="7">
        <f t="shared" si="218"/>
        <v>57.683333333333337</v>
      </c>
      <c r="V1387" s="7">
        <f t="shared" si="219"/>
        <v>57.825000000000003</v>
      </c>
    </row>
    <row r="1388" spans="1:22" ht="13.5" x14ac:dyDescent="0.25">
      <c r="A1388" s="3">
        <f>RSI!A1388</f>
        <v>44335</v>
      </c>
      <c r="B1388" s="2">
        <f>RSI!B1388</f>
        <v>85.880899999999997</v>
      </c>
      <c r="C1388" s="2">
        <f>RSI!I1388</f>
        <v>63.138980322488614</v>
      </c>
      <c r="D1388" s="2">
        <f>MACD!E1388</f>
        <v>-4.987374877635574</v>
      </c>
      <c r="E1388" s="2">
        <f>MACD!F1388</f>
        <v>-3.0298602749754986</v>
      </c>
      <c r="F1388" s="2">
        <f>'Moving Avg'!D1388</f>
        <v>87.154799999999994</v>
      </c>
      <c r="G1388" s="2">
        <f>'Moving Avg'!F1388</f>
        <v>81.455604999999991</v>
      </c>
      <c r="H1388" s="2">
        <f>'Moving Avg'!G1388</f>
        <v>77.861395999999999</v>
      </c>
      <c r="I1388" s="2">
        <f>'Moving Avg'!H1388</f>
        <v>63.630569999999963</v>
      </c>
      <c r="J1388" s="5" t="str">
        <f>OBV!F1388</f>
        <v>BEARISH</v>
      </c>
      <c r="K1388" s="5" t="str">
        <f>OBV!G1388</f>
        <v>STRONG</v>
      </c>
      <c r="L1388" s="5" t="str">
        <f>OBV!H1388</f>
        <v>CONFIRMED BEARISH</v>
      </c>
      <c r="M1388" s="7">
        <f t="shared" si="210"/>
        <v>25</v>
      </c>
      <c r="N1388" s="7">
        <f t="shared" si="211"/>
        <v>100</v>
      </c>
      <c r="O1388" s="7">
        <f t="shared" si="212"/>
        <v>100</v>
      </c>
      <c r="P1388" s="7">
        <f t="shared" si="213"/>
        <v>33</v>
      </c>
      <c r="Q1388" s="8">
        <f t="shared" si="214"/>
        <v>63.7</v>
      </c>
      <c r="R1388" s="8">
        <f t="shared" si="215"/>
        <v>68.25</v>
      </c>
      <c r="S1388" s="8">
        <f t="shared" si="216"/>
        <v>58.6</v>
      </c>
      <c r="T1388" s="8">
        <f t="shared" si="217"/>
        <v>64.5</v>
      </c>
      <c r="U1388" s="7">
        <f t="shared" si="218"/>
        <v>63.516666666666659</v>
      </c>
      <c r="V1388" s="7">
        <f t="shared" si="219"/>
        <v>63.762499999999996</v>
      </c>
    </row>
    <row r="1389" spans="1:22" ht="13.5" x14ac:dyDescent="0.25">
      <c r="A1389" s="3">
        <f>RSI!A1389</f>
        <v>44336</v>
      </c>
      <c r="B1389" s="2">
        <f>RSI!B1389</f>
        <v>82.306899999999999</v>
      </c>
      <c r="C1389" s="2">
        <f>RSI!I1389</f>
        <v>52.241103578365518</v>
      </c>
      <c r="D1389" s="2">
        <f>MACD!E1389</f>
        <v>-4.7117071698444875</v>
      </c>
      <c r="E1389" s="2">
        <f>MACD!F1389</f>
        <v>-3.3662296539492966</v>
      </c>
      <c r="F1389" s="2">
        <f>'Moving Avg'!D1389</f>
        <v>86.116700000000009</v>
      </c>
      <c r="G1389" s="2">
        <f>'Moving Avg'!F1389</f>
        <v>81.752210000000019</v>
      </c>
      <c r="H1389" s="2">
        <f>'Moving Avg'!G1389</f>
        <v>78.006286000000003</v>
      </c>
      <c r="I1389" s="2">
        <f>'Moving Avg'!H1389</f>
        <v>63.781833499999969</v>
      </c>
      <c r="J1389" s="5" t="str">
        <f>OBV!F1389</f>
        <v>BEARISH</v>
      </c>
      <c r="K1389" s="5" t="str">
        <f>OBV!G1389</f>
        <v>STRONG</v>
      </c>
      <c r="L1389" s="5" t="str">
        <f>OBV!H1389</f>
        <v>CONFIRMED BEARISH</v>
      </c>
      <c r="M1389" s="7">
        <f t="shared" si="210"/>
        <v>25</v>
      </c>
      <c r="N1389" s="7">
        <f t="shared" si="211"/>
        <v>100</v>
      </c>
      <c r="O1389" s="7">
        <f t="shared" si="212"/>
        <v>100</v>
      </c>
      <c r="P1389" s="7">
        <f t="shared" si="213"/>
        <v>33</v>
      </c>
      <c r="Q1389" s="8">
        <f t="shared" si="214"/>
        <v>63.7</v>
      </c>
      <c r="R1389" s="8">
        <f t="shared" si="215"/>
        <v>68.25</v>
      </c>
      <c r="S1389" s="8">
        <f t="shared" si="216"/>
        <v>58.6</v>
      </c>
      <c r="T1389" s="8">
        <f t="shared" si="217"/>
        <v>64.5</v>
      </c>
      <c r="U1389" s="7">
        <f t="shared" si="218"/>
        <v>63.516666666666659</v>
      </c>
      <c r="V1389" s="7">
        <f t="shared" si="219"/>
        <v>63.762499999999996</v>
      </c>
    </row>
    <row r="1390" spans="1:22" ht="13.5" x14ac:dyDescent="0.25">
      <c r="A1390" s="3">
        <f>RSI!A1390</f>
        <v>44337</v>
      </c>
      <c r="B1390" s="2">
        <f>RSI!B1390</f>
        <v>85.866100000000003</v>
      </c>
      <c r="C1390" s="2">
        <f>RSI!I1390</f>
        <v>59.700830823997343</v>
      </c>
      <c r="D1390" s="2">
        <f>MACD!E1390</f>
        <v>-4.3838922173603549</v>
      </c>
      <c r="E1390" s="2">
        <f>MACD!F1390</f>
        <v>-3.5697621666315085</v>
      </c>
      <c r="F1390" s="2">
        <f>'Moving Avg'!D1390</f>
        <v>86.131540000000001</v>
      </c>
      <c r="G1390" s="2">
        <f>'Moving Avg'!F1390</f>
        <v>82.115549999999999</v>
      </c>
      <c r="H1390" s="2">
        <f>'Moving Avg'!G1390</f>
        <v>78.289838000000003</v>
      </c>
      <c r="I1390" s="2">
        <f>'Moving Avg'!H1390</f>
        <v>63.950892999999958</v>
      </c>
      <c r="J1390" s="5" t="str">
        <f>OBV!F1390</f>
        <v>BEARISH</v>
      </c>
      <c r="K1390" s="5" t="str">
        <f>OBV!G1390</f>
        <v>STRONG</v>
      </c>
      <c r="L1390" s="5" t="str">
        <f>OBV!H1390</f>
        <v>BEARISH DIVERGENCE</v>
      </c>
      <c r="M1390" s="7">
        <f t="shared" si="210"/>
        <v>25</v>
      </c>
      <c r="N1390" s="7">
        <f t="shared" si="211"/>
        <v>100</v>
      </c>
      <c r="O1390" s="7">
        <f t="shared" si="212"/>
        <v>100</v>
      </c>
      <c r="P1390" s="7">
        <f t="shared" si="213"/>
        <v>33</v>
      </c>
      <c r="Q1390" s="8">
        <f t="shared" si="214"/>
        <v>63.7</v>
      </c>
      <c r="R1390" s="8">
        <f t="shared" si="215"/>
        <v>68.25</v>
      </c>
      <c r="S1390" s="8">
        <f t="shared" si="216"/>
        <v>58.6</v>
      </c>
      <c r="T1390" s="8">
        <f t="shared" si="217"/>
        <v>64.5</v>
      </c>
      <c r="U1390" s="7">
        <f t="shared" si="218"/>
        <v>63.516666666666659</v>
      </c>
      <c r="V1390" s="7">
        <f t="shared" si="219"/>
        <v>63.762499999999996</v>
      </c>
    </row>
    <row r="1391" spans="1:22" ht="13.5" x14ac:dyDescent="0.25">
      <c r="A1391" s="3">
        <f>RSI!A1391</f>
        <v>44340</v>
      </c>
      <c r="B1391" s="2">
        <f>RSI!B1391</f>
        <v>84.531400000000005</v>
      </c>
      <c r="C1391" s="2">
        <f>RSI!I1391</f>
        <v>56.158415619096353</v>
      </c>
      <c r="D1391" s="2">
        <f>MACD!E1391</f>
        <v>-3.3860885683501465</v>
      </c>
      <c r="E1391" s="2">
        <f>MACD!F1391</f>
        <v>-3.5330274469752365</v>
      </c>
      <c r="F1391" s="2">
        <f>'Moving Avg'!D1391</f>
        <v>85.364840000000001</v>
      </c>
      <c r="G1391" s="2">
        <f>'Moving Avg'!F1391</f>
        <v>82.412155000000013</v>
      </c>
      <c r="H1391" s="2">
        <f>'Moving Avg'!G1391</f>
        <v>78.527119999999996</v>
      </c>
      <c r="I1391" s="2">
        <f>'Moving Avg'!H1391</f>
        <v>64.113278999999963</v>
      </c>
      <c r="J1391" s="5" t="str">
        <f>OBV!F1391</f>
        <v>BEARISH</v>
      </c>
      <c r="K1391" s="5" t="str">
        <f>OBV!G1391</f>
        <v>STRONG</v>
      </c>
      <c r="L1391" s="5" t="str">
        <f>OBV!H1391</f>
        <v>CONFIRMED BEARISH</v>
      </c>
      <c r="M1391" s="7">
        <f t="shared" si="210"/>
        <v>25</v>
      </c>
      <c r="N1391" s="7">
        <f t="shared" si="211"/>
        <v>0</v>
      </c>
      <c r="O1391" s="7">
        <f t="shared" si="212"/>
        <v>100</v>
      </c>
      <c r="P1391" s="7">
        <f t="shared" si="213"/>
        <v>33</v>
      </c>
      <c r="Q1391" s="8">
        <f t="shared" si="214"/>
        <v>28.7</v>
      </c>
      <c r="R1391" s="8">
        <f t="shared" si="215"/>
        <v>48.25</v>
      </c>
      <c r="S1391" s="8">
        <f t="shared" si="216"/>
        <v>43.6</v>
      </c>
      <c r="T1391" s="8">
        <f t="shared" si="217"/>
        <v>39.5</v>
      </c>
      <c r="U1391" s="7">
        <f t="shared" si="218"/>
        <v>40.183333333333337</v>
      </c>
      <c r="V1391" s="7">
        <f t="shared" si="219"/>
        <v>40.012500000000003</v>
      </c>
    </row>
    <row r="1392" spans="1:22" ht="13.5" x14ac:dyDescent="0.25">
      <c r="A1392" s="3">
        <f>RSI!A1392</f>
        <v>44341</v>
      </c>
      <c r="B1392" s="2">
        <f>RSI!B1392</f>
        <v>85.272900000000007</v>
      </c>
      <c r="C1392" s="2">
        <f>RSI!I1392</f>
        <v>57.661444425163495</v>
      </c>
      <c r="D1392" s="2">
        <f>MACD!E1392</f>
        <v>-2.2243599137883194</v>
      </c>
      <c r="E1392" s="2">
        <f>MACD!F1392</f>
        <v>-3.2712939403378529</v>
      </c>
      <c r="F1392" s="2">
        <f>'Moving Avg'!D1392</f>
        <v>84.771640000000005</v>
      </c>
      <c r="G1392" s="2">
        <f>'Moving Avg'!F1392</f>
        <v>82.745835000000014</v>
      </c>
      <c r="H1392" s="2">
        <f>'Moving Avg'!G1392</f>
        <v>78.779231999999993</v>
      </c>
      <c r="I1392" s="2">
        <f>'Moving Avg'!H1392</f>
        <v>64.271576999999951</v>
      </c>
      <c r="J1392" s="5" t="str">
        <f>OBV!F1392</f>
        <v>BEARISH</v>
      </c>
      <c r="K1392" s="5" t="str">
        <f>OBV!G1392</f>
        <v>STRONG</v>
      </c>
      <c r="L1392" s="5" t="str">
        <f>OBV!H1392</f>
        <v>CONFIRMED BEARISH</v>
      </c>
      <c r="M1392" s="7">
        <f t="shared" si="210"/>
        <v>25</v>
      </c>
      <c r="N1392" s="7">
        <f t="shared" si="211"/>
        <v>0</v>
      </c>
      <c r="O1392" s="7">
        <f t="shared" si="212"/>
        <v>100</v>
      </c>
      <c r="P1392" s="7">
        <f t="shared" si="213"/>
        <v>33</v>
      </c>
      <c r="Q1392" s="8">
        <f t="shared" si="214"/>
        <v>28.7</v>
      </c>
      <c r="R1392" s="8">
        <f t="shared" si="215"/>
        <v>48.25</v>
      </c>
      <c r="S1392" s="8">
        <f t="shared" si="216"/>
        <v>43.6</v>
      </c>
      <c r="T1392" s="8">
        <f t="shared" si="217"/>
        <v>39.5</v>
      </c>
      <c r="U1392" s="7">
        <f t="shared" si="218"/>
        <v>40.183333333333337</v>
      </c>
      <c r="V1392" s="7">
        <f t="shared" si="219"/>
        <v>40.012500000000003</v>
      </c>
    </row>
    <row r="1393" spans="1:22" ht="13.5" x14ac:dyDescent="0.25">
      <c r="A1393" s="3">
        <f>RSI!A1393</f>
        <v>44342</v>
      </c>
      <c r="B1393" s="2">
        <f>RSI!B1393</f>
        <v>87.831100000000006</v>
      </c>
      <c r="C1393" s="2">
        <f>RSI!I1393</f>
        <v>62.445058898779408</v>
      </c>
      <c r="D1393" s="2">
        <f>MACD!E1393</f>
        <v>-1.4495906270086749</v>
      </c>
      <c r="E1393" s="2">
        <f>MACD!F1393</f>
        <v>-2.9069532776720175</v>
      </c>
      <c r="F1393" s="2">
        <f>'Moving Avg'!D1393</f>
        <v>85.161680000000004</v>
      </c>
      <c r="G1393" s="2">
        <f>'Moving Avg'!F1393</f>
        <v>83.207425000000001</v>
      </c>
      <c r="H1393" s="2">
        <f>'Moving Avg'!G1393</f>
        <v>79.038907999999992</v>
      </c>
      <c r="I1393" s="2">
        <f>'Moving Avg'!H1393</f>
        <v>64.44266599999996</v>
      </c>
      <c r="J1393" s="5" t="str">
        <f>OBV!F1393</f>
        <v>BEARISH</v>
      </c>
      <c r="K1393" s="5" t="str">
        <f>OBV!G1393</f>
        <v>NEUTRAL</v>
      </c>
      <c r="L1393" s="5" t="str">
        <f>OBV!H1393</f>
        <v>BEARISH DIVERGENCE</v>
      </c>
      <c r="M1393" s="7">
        <f t="shared" si="210"/>
        <v>25</v>
      </c>
      <c r="N1393" s="7">
        <f t="shared" si="211"/>
        <v>0</v>
      </c>
      <c r="O1393" s="7">
        <f t="shared" si="212"/>
        <v>100</v>
      </c>
      <c r="P1393" s="7">
        <f t="shared" si="213"/>
        <v>16.5</v>
      </c>
      <c r="Q1393" s="8">
        <f t="shared" si="214"/>
        <v>26.225000000000001</v>
      </c>
      <c r="R1393" s="8">
        <f t="shared" si="215"/>
        <v>44.125</v>
      </c>
      <c r="S1393" s="8">
        <f t="shared" si="216"/>
        <v>36.174999999999997</v>
      </c>
      <c r="T1393" s="8">
        <f t="shared" si="217"/>
        <v>35.375</v>
      </c>
      <c r="U1393" s="7">
        <f t="shared" si="218"/>
        <v>35.508333333333333</v>
      </c>
      <c r="V1393" s="7">
        <f t="shared" si="219"/>
        <v>35.474999999999994</v>
      </c>
    </row>
    <row r="1394" spans="1:22" ht="13.5" x14ac:dyDescent="0.25">
      <c r="A1394" s="3">
        <f>RSI!A1394</f>
        <v>44343</v>
      </c>
      <c r="B1394" s="2">
        <f>RSI!B1394</f>
        <v>88.958100000000002</v>
      </c>
      <c r="C1394" s="2">
        <f>RSI!I1394</f>
        <v>64.355721766862573</v>
      </c>
      <c r="D1394" s="2">
        <f>MACD!E1394</f>
        <v>-0.9555931444661212</v>
      </c>
      <c r="E1394" s="2">
        <f>MACD!F1394</f>
        <v>-2.5166812510308381</v>
      </c>
      <c r="F1394" s="2">
        <f>'Moving Avg'!D1394</f>
        <v>86.491920000000007</v>
      </c>
      <c r="G1394" s="2">
        <f>'Moving Avg'!F1394</f>
        <v>83.725365000000011</v>
      </c>
      <c r="H1394" s="2">
        <f>'Moving Avg'!G1394</f>
        <v>79.321123999999998</v>
      </c>
      <c r="I1394" s="2">
        <f>'Moving Avg'!H1394</f>
        <v>64.622725999999957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  <c r="M1394" s="7">
        <f t="shared" si="210"/>
        <v>25</v>
      </c>
      <c r="N1394" s="7">
        <f t="shared" si="211"/>
        <v>0</v>
      </c>
      <c r="O1394" s="7">
        <f t="shared" si="212"/>
        <v>100</v>
      </c>
      <c r="P1394" s="7">
        <f t="shared" si="213"/>
        <v>83.5</v>
      </c>
      <c r="Q1394" s="8">
        <f t="shared" si="214"/>
        <v>36.274999999999999</v>
      </c>
      <c r="R1394" s="8">
        <f t="shared" si="215"/>
        <v>60.875</v>
      </c>
      <c r="S1394" s="8">
        <f t="shared" si="216"/>
        <v>66.325000000000003</v>
      </c>
      <c r="T1394" s="8">
        <f t="shared" si="217"/>
        <v>52.125</v>
      </c>
      <c r="U1394" s="7">
        <f t="shared" si="218"/>
        <v>54.491666666666674</v>
      </c>
      <c r="V1394" s="7">
        <f t="shared" si="219"/>
        <v>53.900000000000006</v>
      </c>
    </row>
    <row r="1395" spans="1:22" ht="13.5" x14ac:dyDescent="0.25">
      <c r="A1395" s="3">
        <f>RSI!A1395</f>
        <v>44344</v>
      </c>
      <c r="B1395" s="2">
        <f>RSI!B1395</f>
        <v>88.950699999999998</v>
      </c>
      <c r="C1395" s="2">
        <f>RSI!I1395</f>
        <v>64.332577660400176</v>
      </c>
      <c r="D1395" s="2">
        <f>MACD!E1395</f>
        <v>-0.83615075051434928</v>
      </c>
      <c r="E1395" s="2">
        <f>MACD!F1395</f>
        <v>-2.1805751509275404</v>
      </c>
      <c r="F1395" s="2">
        <f>'Moving Avg'!D1395</f>
        <v>87.108840000000001</v>
      </c>
      <c r="G1395" s="2">
        <f>'Moving Avg'!F1395</f>
        <v>84.353785000000002</v>
      </c>
      <c r="H1395" s="2">
        <f>'Moving Avg'!G1395</f>
        <v>79.603191999999993</v>
      </c>
      <c r="I1395" s="2">
        <f>'Moving Avg'!H1395</f>
        <v>64.802748999999949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  <c r="M1395" s="7">
        <f t="shared" si="210"/>
        <v>25</v>
      </c>
      <c r="N1395" s="7">
        <f t="shared" si="211"/>
        <v>0</v>
      </c>
      <c r="O1395" s="7">
        <f t="shared" si="212"/>
        <v>100</v>
      </c>
      <c r="P1395" s="7">
        <f t="shared" si="213"/>
        <v>83.5</v>
      </c>
      <c r="Q1395" s="8">
        <f t="shared" si="214"/>
        <v>36.274999999999999</v>
      </c>
      <c r="R1395" s="8">
        <f t="shared" si="215"/>
        <v>60.875</v>
      </c>
      <c r="S1395" s="8">
        <f t="shared" si="216"/>
        <v>66.325000000000003</v>
      </c>
      <c r="T1395" s="8">
        <f t="shared" si="217"/>
        <v>52.125</v>
      </c>
      <c r="U1395" s="7">
        <f t="shared" si="218"/>
        <v>54.491666666666674</v>
      </c>
      <c r="V1395" s="7">
        <f t="shared" si="219"/>
        <v>53.900000000000006</v>
      </c>
    </row>
    <row r="1396" spans="1:22" ht="13.5" x14ac:dyDescent="0.25">
      <c r="A1396" s="3">
        <f>RSI!A1396</f>
        <v>44347</v>
      </c>
      <c r="B1396" s="2">
        <f>RSI!B1396</f>
        <v>86.392499999999998</v>
      </c>
      <c r="C1396" s="2">
        <f>RSI!I1396</f>
        <v>56.73628625903654</v>
      </c>
      <c r="D1396" s="2">
        <f>MACD!E1396</f>
        <v>-0.18369701450639297</v>
      </c>
      <c r="E1396" s="2">
        <f>MACD!F1396</f>
        <v>-1.7811995236433111</v>
      </c>
      <c r="F1396" s="2">
        <f>'Moving Avg'!D1396</f>
        <v>87.481059999999985</v>
      </c>
      <c r="G1396" s="2">
        <f>'Moving Avg'!F1396</f>
        <v>84.854670000000013</v>
      </c>
      <c r="H1396" s="2">
        <f>'Moving Avg'!G1396</f>
        <v>79.834096000000002</v>
      </c>
      <c r="I1396" s="2">
        <f>'Moving Avg'!H1396</f>
        <v>64.969980999999947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  <c r="M1396" s="7">
        <f t="shared" si="210"/>
        <v>25</v>
      </c>
      <c r="N1396" s="7">
        <f t="shared" si="211"/>
        <v>0</v>
      </c>
      <c r="O1396" s="7">
        <f t="shared" si="212"/>
        <v>100</v>
      </c>
      <c r="P1396" s="7">
        <f t="shared" si="213"/>
        <v>83.5</v>
      </c>
      <c r="Q1396" s="8">
        <f t="shared" si="214"/>
        <v>36.274999999999999</v>
      </c>
      <c r="R1396" s="8">
        <f t="shared" si="215"/>
        <v>60.875</v>
      </c>
      <c r="S1396" s="8">
        <f t="shared" si="216"/>
        <v>66.325000000000003</v>
      </c>
      <c r="T1396" s="8">
        <f t="shared" si="217"/>
        <v>52.125</v>
      </c>
      <c r="U1396" s="7">
        <f t="shared" si="218"/>
        <v>54.491666666666674</v>
      </c>
      <c r="V1396" s="7">
        <f t="shared" si="219"/>
        <v>53.900000000000006</v>
      </c>
    </row>
    <row r="1397" spans="1:22" ht="13.5" x14ac:dyDescent="0.25">
      <c r="A1397" s="3">
        <f>RSI!A1397</f>
        <v>44348</v>
      </c>
      <c r="B1397" s="2">
        <f>RSI!B1397</f>
        <v>88.958100000000002</v>
      </c>
      <c r="C1397" s="2">
        <f>RSI!I1397</f>
        <v>61.629630615600874</v>
      </c>
      <c r="D1397" s="2">
        <f>MACD!E1397</f>
        <v>0.14262653381329926</v>
      </c>
      <c r="E1397" s="2">
        <f>MACD!F1397</f>
        <v>-1.3964343121519891</v>
      </c>
      <c r="F1397" s="2">
        <f>'Moving Avg'!D1397</f>
        <v>88.218099999999993</v>
      </c>
      <c r="G1397" s="2">
        <f>'Moving Avg'!F1397</f>
        <v>85.594690000000028</v>
      </c>
      <c r="H1397" s="2">
        <f>'Moving Avg'!G1397</f>
        <v>80.072414000000009</v>
      </c>
      <c r="I1397" s="2">
        <f>'Moving Avg'!H1397</f>
        <v>65.150040999999945</v>
      </c>
      <c r="J1397" s="5" t="str">
        <f>OBV!F1397</f>
        <v>BULLISH</v>
      </c>
      <c r="K1397" s="5" t="str">
        <f>OBV!G1397</f>
        <v>NEUTRAL</v>
      </c>
      <c r="L1397" s="5" t="str">
        <f>OBV!H1397</f>
        <v>CONFIRMED BULLISH</v>
      </c>
      <c r="M1397" s="7">
        <f t="shared" si="210"/>
        <v>25</v>
      </c>
      <c r="N1397" s="7">
        <f t="shared" si="211"/>
        <v>0</v>
      </c>
      <c r="O1397" s="7">
        <f t="shared" si="212"/>
        <v>100</v>
      </c>
      <c r="P1397" s="7">
        <f t="shared" si="213"/>
        <v>83.5</v>
      </c>
      <c r="Q1397" s="8">
        <f t="shared" si="214"/>
        <v>36.274999999999999</v>
      </c>
      <c r="R1397" s="8">
        <f t="shared" si="215"/>
        <v>60.875</v>
      </c>
      <c r="S1397" s="8">
        <f t="shared" si="216"/>
        <v>66.325000000000003</v>
      </c>
      <c r="T1397" s="8">
        <f t="shared" si="217"/>
        <v>52.125</v>
      </c>
      <c r="U1397" s="7">
        <f t="shared" si="218"/>
        <v>54.491666666666674</v>
      </c>
      <c r="V1397" s="7">
        <f t="shared" si="219"/>
        <v>53.900000000000006</v>
      </c>
    </row>
    <row r="1398" spans="1:22" ht="13.5" x14ac:dyDescent="0.25">
      <c r="A1398" s="3">
        <f>RSI!A1398</f>
        <v>44349</v>
      </c>
      <c r="B1398" s="2">
        <f>RSI!B1398</f>
        <v>86.4</v>
      </c>
      <c r="C1398" s="2">
        <f>RSI!I1398</f>
        <v>54.95533968376386</v>
      </c>
      <c r="D1398" s="2">
        <f>MACD!E1398</f>
        <v>0.21519140461859365</v>
      </c>
      <c r="E1398" s="2">
        <f>MACD!F1398</f>
        <v>-1.0741091687978728</v>
      </c>
      <c r="F1398" s="2">
        <f>'Moving Avg'!D1398</f>
        <v>87.931880000000007</v>
      </c>
      <c r="G1398" s="2">
        <f>'Moving Avg'!F1398</f>
        <v>86.094095000000024</v>
      </c>
      <c r="H1398" s="2">
        <f>'Moving Avg'!G1398</f>
        <v>80.259569999999997</v>
      </c>
      <c r="I1398" s="2">
        <f>'Moving Avg'!H1398</f>
        <v>65.317310499999962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  <c r="M1398" s="7">
        <f t="shared" si="210"/>
        <v>25</v>
      </c>
      <c r="N1398" s="7">
        <f t="shared" si="211"/>
        <v>0</v>
      </c>
      <c r="O1398" s="7">
        <f t="shared" si="212"/>
        <v>100</v>
      </c>
      <c r="P1398" s="7">
        <f t="shared" si="213"/>
        <v>16.5</v>
      </c>
      <c r="Q1398" s="8">
        <f t="shared" si="214"/>
        <v>26.225000000000001</v>
      </c>
      <c r="R1398" s="8">
        <f t="shared" si="215"/>
        <v>44.125</v>
      </c>
      <c r="S1398" s="8">
        <f t="shared" si="216"/>
        <v>36.174999999999997</v>
      </c>
      <c r="T1398" s="8">
        <f t="shared" si="217"/>
        <v>35.375</v>
      </c>
      <c r="U1398" s="7">
        <f t="shared" si="218"/>
        <v>35.508333333333333</v>
      </c>
      <c r="V1398" s="7">
        <f t="shared" si="219"/>
        <v>35.474999999999994</v>
      </c>
    </row>
    <row r="1399" spans="1:22" ht="13.5" x14ac:dyDescent="0.25">
      <c r="A1399" s="3">
        <f>RSI!A1399</f>
        <v>44350</v>
      </c>
      <c r="B1399" s="2">
        <f>RSI!B1399</f>
        <v>86.607600000000005</v>
      </c>
      <c r="C1399" s="2">
        <f>RSI!I1399</f>
        <v>55.377679700646652</v>
      </c>
      <c r="D1399" s="2">
        <f>MACD!E1399</f>
        <v>-0.30154770121335162</v>
      </c>
      <c r="E1399" s="2">
        <f>MACD!F1399</f>
        <v>-0.91959687528096856</v>
      </c>
      <c r="F1399" s="2">
        <f>'Moving Avg'!D1399</f>
        <v>87.46177999999999</v>
      </c>
      <c r="G1399" s="2">
        <f>'Moving Avg'!F1399</f>
        <v>86.488945000000015</v>
      </c>
      <c r="H1399" s="2">
        <f>'Moving Avg'!G1399</f>
        <v>80.450878000000003</v>
      </c>
      <c r="I1399" s="2">
        <f>'Moving Avg'!H1399</f>
        <v>65.485653999999954</v>
      </c>
      <c r="J1399" s="5" t="str">
        <f>OBV!F1399</f>
        <v>BULLISH</v>
      </c>
      <c r="K1399" s="5" t="str">
        <f>OBV!G1399</f>
        <v>NEUTRAL</v>
      </c>
      <c r="L1399" s="5" t="str">
        <f>OBV!H1399</f>
        <v>BULLISH DIVERGENCE</v>
      </c>
      <c r="M1399" s="7">
        <f t="shared" si="210"/>
        <v>25</v>
      </c>
      <c r="N1399" s="7">
        <f t="shared" si="211"/>
        <v>0</v>
      </c>
      <c r="O1399" s="7">
        <f t="shared" si="212"/>
        <v>100</v>
      </c>
      <c r="P1399" s="7">
        <f t="shared" si="213"/>
        <v>66.5</v>
      </c>
      <c r="Q1399" s="8">
        <f t="shared" si="214"/>
        <v>33.725000000000001</v>
      </c>
      <c r="R1399" s="8">
        <f t="shared" si="215"/>
        <v>56.625</v>
      </c>
      <c r="S1399" s="8">
        <f t="shared" si="216"/>
        <v>58.674999999999997</v>
      </c>
      <c r="T1399" s="8">
        <f t="shared" si="217"/>
        <v>47.875</v>
      </c>
      <c r="U1399" s="7">
        <f t="shared" si="218"/>
        <v>49.67499999999999</v>
      </c>
      <c r="V1399" s="7">
        <f t="shared" si="219"/>
        <v>49.224999999999994</v>
      </c>
    </row>
    <row r="1400" spans="1:22" ht="13.5" x14ac:dyDescent="0.25">
      <c r="A1400" s="3">
        <f>RSI!A1400</f>
        <v>44351</v>
      </c>
      <c r="B1400" s="2">
        <f>RSI!B1400</f>
        <v>87.349100000000007</v>
      </c>
      <c r="C1400" s="2">
        <f>RSI!I1400</f>
        <v>56.93096954082101</v>
      </c>
      <c r="D1400" s="2">
        <f>MACD!E1400</f>
        <v>-0.25933135733568236</v>
      </c>
      <c r="E1400" s="2">
        <f>MACD!F1400</f>
        <v>-0.78754377169191137</v>
      </c>
      <c r="F1400" s="2">
        <f>'Moving Avg'!D1400</f>
        <v>87.141459999999995</v>
      </c>
      <c r="G1400" s="2">
        <f>'Moving Avg'!F1400</f>
        <v>86.802970000000002</v>
      </c>
      <c r="H1400" s="2">
        <f>'Moving Avg'!G1400</f>
        <v>80.657015999999999</v>
      </c>
      <c r="I1400" s="2">
        <f>'Moving Avg'!H1400</f>
        <v>65.664956999999958</v>
      </c>
      <c r="J1400" s="5" t="str">
        <f>OBV!F1400</f>
        <v>BULLISH</v>
      </c>
      <c r="K1400" s="5" t="str">
        <f>OBV!G1400</f>
        <v>NEUTRAL</v>
      </c>
      <c r="L1400" s="5" t="str">
        <f>OBV!H1400</f>
        <v>BULLISH DIVERGENCE</v>
      </c>
      <c r="M1400" s="7">
        <f t="shared" si="210"/>
        <v>25</v>
      </c>
      <c r="N1400" s="7">
        <f t="shared" si="211"/>
        <v>0</v>
      </c>
      <c r="O1400" s="7">
        <f t="shared" si="212"/>
        <v>100</v>
      </c>
      <c r="P1400" s="7">
        <f t="shared" si="213"/>
        <v>66.5</v>
      </c>
      <c r="Q1400" s="8">
        <f t="shared" si="214"/>
        <v>33.725000000000001</v>
      </c>
      <c r="R1400" s="8">
        <f t="shared" si="215"/>
        <v>56.625</v>
      </c>
      <c r="S1400" s="8">
        <f t="shared" si="216"/>
        <v>58.674999999999997</v>
      </c>
      <c r="T1400" s="8">
        <f t="shared" si="217"/>
        <v>47.875</v>
      </c>
      <c r="U1400" s="7">
        <f t="shared" si="218"/>
        <v>49.67499999999999</v>
      </c>
      <c r="V1400" s="7">
        <f t="shared" si="219"/>
        <v>49.224999999999994</v>
      </c>
    </row>
    <row r="1401" spans="1:22" ht="13.5" x14ac:dyDescent="0.25">
      <c r="A1401" s="3">
        <f>RSI!A1401</f>
        <v>44354</v>
      </c>
      <c r="B1401" s="2">
        <f>RSI!B1401</f>
        <v>86.392499999999998</v>
      </c>
      <c r="C1401" s="2">
        <f>RSI!I1401</f>
        <v>54.304686277772667</v>
      </c>
      <c r="D1401" s="2">
        <f>MACD!E1401</f>
        <v>-0.37468001831658171</v>
      </c>
      <c r="E1401" s="2">
        <f>MACD!F1401</f>
        <v>-0.7049710210168455</v>
      </c>
      <c r="F1401" s="2">
        <f>'Moving Avg'!D1401</f>
        <v>87.141460000000009</v>
      </c>
      <c r="G1401" s="2">
        <f>'Moving Avg'!F1401</f>
        <v>86.858950000000007</v>
      </c>
      <c r="H1401" s="2">
        <f>'Moving Avg'!G1401</f>
        <v>80.844021999999995</v>
      </c>
      <c r="I1401" s="2">
        <f>'Moving Avg'!H1401</f>
        <v>65.839476999999945</v>
      </c>
      <c r="J1401" s="5" t="str">
        <f>OBV!F1401</f>
        <v>BULLISH</v>
      </c>
      <c r="K1401" s="5" t="str">
        <f>OBV!G1401</f>
        <v>NEUTRAL</v>
      </c>
      <c r="L1401" s="5" t="str">
        <f>OBV!H1401</f>
        <v>NEUTRAL</v>
      </c>
      <c r="M1401" s="7">
        <f t="shared" si="210"/>
        <v>25</v>
      </c>
      <c r="N1401" s="7">
        <f t="shared" si="211"/>
        <v>0</v>
      </c>
      <c r="O1401" s="7">
        <f t="shared" si="212"/>
        <v>100</v>
      </c>
      <c r="P1401" s="7">
        <f t="shared" si="213"/>
        <v>49.5</v>
      </c>
      <c r="Q1401" s="8">
        <f t="shared" si="214"/>
        <v>31.175000000000001</v>
      </c>
      <c r="R1401" s="8">
        <f t="shared" si="215"/>
        <v>52.375</v>
      </c>
      <c r="S1401" s="8">
        <f t="shared" si="216"/>
        <v>51.025000000000006</v>
      </c>
      <c r="T1401" s="8">
        <f t="shared" si="217"/>
        <v>43.625</v>
      </c>
      <c r="U1401" s="7">
        <f t="shared" si="218"/>
        <v>44.858333333333327</v>
      </c>
      <c r="V1401" s="7">
        <f t="shared" si="219"/>
        <v>44.55</v>
      </c>
    </row>
    <row r="1402" spans="1:22" ht="13.5" x14ac:dyDescent="0.25">
      <c r="A1402" s="3">
        <f>RSI!A1402</f>
        <v>44355</v>
      </c>
      <c r="B1402" s="2">
        <f>RSI!B1402</f>
        <v>86.088499999999996</v>
      </c>
      <c r="C1402" s="2">
        <f>RSI!I1402</f>
        <v>53.460661483851844</v>
      </c>
      <c r="D1402" s="2">
        <f>MACD!E1402</f>
        <v>-0.34539671830656005</v>
      </c>
      <c r="E1402" s="2">
        <f>MACD!F1402</f>
        <v>-0.63305616047478841</v>
      </c>
      <c r="F1402" s="2">
        <f>'Moving Avg'!D1402</f>
        <v>86.567540000000008</v>
      </c>
      <c r="G1402" s="2">
        <f>'Moving Avg'!F1402</f>
        <v>86.773674999999997</v>
      </c>
      <c r="H1402" s="2">
        <f>'Moving Avg'!G1402</f>
        <v>81.024947999999995</v>
      </c>
      <c r="I1402" s="2">
        <f>'Moving Avg'!H1402</f>
        <v>66.012476999999947</v>
      </c>
      <c r="J1402" s="5" t="str">
        <f>OBV!F1402</f>
        <v>BULLISH</v>
      </c>
      <c r="K1402" s="5" t="str">
        <f>OBV!G1402</f>
        <v>NEUTRAL</v>
      </c>
      <c r="L1402" s="5" t="str">
        <f>OBV!H1402</f>
        <v>BULLISH DIVERGENCE</v>
      </c>
      <c r="M1402" s="7">
        <f t="shared" si="210"/>
        <v>25</v>
      </c>
      <c r="N1402" s="7">
        <f t="shared" si="211"/>
        <v>0</v>
      </c>
      <c r="O1402" s="7">
        <f t="shared" si="212"/>
        <v>100</v>
      </c>
      <c r="P1402" s="7">
        <f t="shared" si="213"/>
        <v>66.5</v>
      </c>
      <c r="Q1402" s="8">
        <f t="shared" si="214"/>
        <v>33.725000000000001</v>
      </c>
      <c r="R1402" s="8">
        <f t="shared" si="215"/>
        <v>56.625</v>
      </c>
      <c r="S1402" s="8">
        <f t="shared" si="216"/>
        <v>58.674999999999997</v>
      </c>
      <c r="T1402" s="8">
        <f t="shared" si="217"/>
        <v>47.875</v>
      </c>
      <c r="U1402" s="7">
        <f t="shared" si="218"/>
        <v>49.67499999999999</v>
      </c>
      <c r="V1402" s="7">
        <f t="shared" si="219"/>
        <v>49.224999999999994</v>
      </c>
    </row>
    <row r="1403" spans="1:22" ht="13.5" x14ac:dyDescent="0.25">
      <c r="A1403" s="3">
        <f>RSI!A1403</f>
        <v>44356</v>
      </c>
      <c r="B1403" s="2">
        <f>RSI!B1403</f>
        <v>86.014399999999995</v>
      </c>
      <c r="C1403" s="2">
        <f>RSI!I1403</f>
        <v>53.243434752463244</v>
      </c>
      <c r="D1403" s="2">
        <f>MACD!E1403</f>
        <v>7.1245715813063271E-2</v>
      </c>
      <c r="E1403" s="2">
        <f>MACD!F1403</f>
        <v>-0.49219578521721813</v>
      </c>
      <c r="F1403" s="2">
        <f>'Moving Avg'!D1403</f>
        <v>86.49042</v>
      </c>
      <c r="G1403" s="2">
        <f>'Moving Avg'!F1403</f>
        <v>86.684695000000005</v>
      </c>
      <c r="H1403" s="2">
        <f>'Moving Avg'!G1403</f>
        <v>81.204391999999984</v>
      </c>
      <c r="I1403" s="2">
        <f>'Moving Avg'!H1403</f>
        <v>66.185106499999947</v>
      </c>
      <c r="J1403" s="5" t="str">
        <f>OBV!F1403</f>
        <v>BULLISH</v>
      </c>
      <c r="K1403" s="5" t="str">
        <f>OBV!G1403</f>
        <v>NEUTRAL</v>
      </c>
      <c r="L1403" s="5" t="str">
        <f>OBV!H1403</f>
        <v>BULLISH DIVERGENCE</v>
      </c>
      <c r="M1403" s="7">
        <f t="shared" si="210"/>
        <v>25</v>
      </c>
      <c r="N1403" s="7">
        <f t="shared" si="211"/>
        <v>0</v>
      </c>
      <c r="O1403" s="7">
        <f t="shared" si="212"/>
        <v>100</v>
      </c>
      <c r="P1403" s="7">
        <f t="shared" si="213"/>
        <v>66.5</v>
      </c>
      <c r="Q1403" s="8">
        <f t="shared" si="214"/>
        <v>33.725000000000001</v>
      </c>
      <c r="R1403" s="8">
        <f t="shared" si="215"/>
        <v>56.625</v>
      </c>
      <c r="S1403" s="8">
        <f t="shared" si="216"/>
        <v>58.674999999999997</v>
      </c>
      <c r="T1403" s="8">
        <f t="shared" si="217"/>
        <v>47.875</v>
      </c>
      <c r="U1403" s="7">
        <f t="shared" si="218"/>
        <v>49.67499999999999</v>
      </c>
      <c r="V1403" s="7">
        <f t="shared" si="219"/>
        <v>49.224999999999994</v>
      </c>
    </row>
    <row r="1404" spans="1:22" ht="13.5" x14ac:dyDescent="0.25">
      <c r="A1404" s="3">
        <f>RSI!A1404</f>
        <v>44357</v>
      </c>
      <c r="B1404" s="2">
        <f>RSI!B1404</f>
        <v>86.014399999999995</v>
      </c>
      <c r="C1404" s="2">
        <f>RSI!I1404</f>
        <v>53.243434752463244</v>
      </c>
      <c r="D1404" s="2">
        <f>MACD!E1404</f>
        <v>0.59095080561260716</v>
      </c>
      <c r="E1404" s="2">
        <f>MACD!F1404</f>
        <v>-0.27556646705125309</v>
      </c>
      <c r="F1404" s="2">
        <f>'Moving Avg'!D1404</f>
        <v>86.371780000000015</v>
      </c>
      <c r="G1404" s="2">
        <f>'Moving Avg'!F1404</f>
        <v>86.610545000000016</v>
      </c>
      <c r="H1404" s="2">
        <f>'Moving Avg'!G1404</f>
        <v>81.429957999999999</v>
      </c>
      <c r="I1404" s="2">
        <f>'Moving Avg'!H1404</f>
        <v>66.357735999999946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  <c r="M1404" s="7">
        <f t="shared" si="210"/>
        <v>25</v>
      </c>
      <c r="N1404" s="7">
        <f t="shared" si="211"/>
        <v>0</v>
      </c>
      <c r="O1404" s="7">
        <f t="shared" si="212"/>
        <v>100</v>
      </c>
      <c r="P1404" s="7">
        <f t="shared" si="213"/>
        <v>16.5</v>
      </c>
      <c r="Q1404" s="8">
        <f t="shared" si="214"/>
        <v>26.225000000000001</v>
      </c>
      <c r="R1404" s="8">
        <f t="shared" si="215"/>
        <v>44.125</v>
      </c>
      <c r="S1404" s="8">
        <f t="shared" si="216"/>
        <v>36.174999999999997</v>
      </c>
      <c r="T1404" s="8">
        <f t="shared" si="217"/>
        <v>35.375</v>
      </c>
      <c r="U1404" s="7">
        <f t="shared" si="218"/>
        <v>35.508333333333333</v>
      </c>
      <c r="V1404" s="7">
        <f t="shared" si="219"/>
        <v>35.474999999999994</v>
      </c>
    </row>
    <row r="1405" spans="1:22" ht="13.5" x14ac:dyDescent="0.25">
      <c r="A1405" s="3">
        <f>RSI!A1405</f>
        <v>44358</v>
      </c>
      <c r="B1405" s="2">
        <f>RSI!B1405</f>
        <v>85.9773</v>
      </c>
      <c r="C1405" s="2">
        <f>RSI!I1405</f>
        <v>53.118107188367446</v>
      </c>
      <c r="D1405" s="2">
        <f>MACD!E1405</f>
        <v>1.0265488012605459</v>
      </c>
      <c r="E1405" s="2">
        <f>MACD!F1405</f>
        <v>-1.5143413388893273E-2</v>
      </c>
      <c r="F1405" s="2">
        <f>'Moving Avg'!D1405</f>
        <v>86.097420000000014</v>
      </c>
      <c r="G1405" s="2">
        <f>'Moving Avg'!F1405</f>
        <v>86.619815000000003</v>
      </c>
      <c r="H1405" s="2">
        <f>'Moving Avg'!G1405</f>
        <v>81.654781999999997</v>
      </c>
      <c r="I1405" s="2">
        <f>'Moving Avg'!H1405</f>
        <v>66.537359499999951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  <c r="M1405" s="7">
        <f t="shared" si="210"/>
        <v>25</v>
      </c>
      <c r="N1405" s="7">
        <f t="shared" si="211"/>
        <v>0</v>
      </c>
      <c r="O1405" s="7">
        <f t="shared" si="212"/>
        <v>100</v>
      </c>
      <c r="P1405" s="7">
        <f t="shared" si="213"/>
        <v>16.5</v>
      </c>
      <c r="Q1405" s="8">
        <f t="shared" si="214"/>
        <v>26.225000000000001</v>
      </c>
      <c r="R1405" s="8">
        <f t="shared" si="215"/>
        <v>44.125</v>
      </c>
      <c r="S1405" s="8">
        <f t="shared" si="216"/>
        <v>36.174999999999997</v>
      </c>
      <c r="T1405" s="8">
        <f t="shared" si="217"/>
        <v>35.375</v>
      </c>
      <c r="U1405" s="7">
        <f t="shared" si="218"/>
        <v>35.508333333333333</v>
      </c>
      <c r="V1405" s="7">
        <f t="shared" si="219"/>
        <v>35.474999999999994</v>
      </c>
    </row>
    <row r="1406" spans="1:22" ht="13.5" x14ac:dyDescent="0.25">
      <c r="A1406" s="3">
        <f>RSI!A1406</f>
        <v>44361</v>
      </c>
      <c r="B1406" s="2">
        <f>RSI!B1406</f>
        <v>85.272900000000007</v>
      </c>
      <c r="C1406" s="2">
        <f>RSI!I1406</f>
        <v>50.678958171290873</v>
      </c>
      <c r="D1406" s="2">
        <f>MACD!E1406</f>
        <v>1.0486241676370014</v>
      </c>
      <c r="E1406" s="2">
        <f>MACD!F1406</f>
        <v>0.19761010281628566</v>
      </c>
      <c r="F1406" s="2">
        <f>'Moving Avg'!D1406</f>
        <v>85.873500000000007</v>
      </c>
      <c r="G1406" s="2">
        <f>'Moving Avg'!F1406</f>
        <v>86.465215000000015</v>
      </c>
      <c r="H1406" s="2">
        <f>'Moving Avg'!G1406</f>
        <v>81.865518000000009</v>
      </c>
      <c r="I1406" s="2">
        <f>'Moving Avg'!H1406</f>
        <v>66.713533499999954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  <c r="M1406" s="7">
        <f t="shared" si="210"/>
        <v>25</v>
      </c>
      <c r="N1406" s="7">
        <f t="shared" si="211"/>
        <v>0</v>
      </c>
      <c r="O1406" s="7">
        <f t="shared" si="212"/>
        <v>100</v>
      </c>
      <c r="P1406" s="7">
        <f t="shared" si="213"/>
        <v>16.5</v>
      </c>
      <c r="Q1406" s="8">
        <f t="shared" si="214"/>
        <v>26.225000000000001</v>
      </c>
      <c r="R1406" s="8">
        <f t="shared" si="215"/>
        <v>44.125</v>
      </c>
      <c r="S1406" s="8">
        <f t="shared" si="216"/>
        <v>36.174999999999997</v>
      </c>
      <c r="T1406" s="8">
        <f t="shared" si="217"/>
        <v>35.375</v>
      </c>
      <c r="U1406" s="7">
        <f t="shared" si="218"/>
        <v>35.508333333333333</v>
      </c>
      <c r="V1406" s="7">
        <f t="shared" si="219"/>
        <v>35.474999999999994</v>
      </c>
    </row>
    <row r="1407" spans="1:22" ht="13.5" x14ac:dyDescent="0.25">
      <c r="A1407" s="3">
        <f>RSI!A1407</f>
        <v>44362</v>
      </c>
      <c r="B1407" s="2">
        <f>RSI!B1407</f>
        <v>85.421199999999999</v>
      </c>
      <c r="C1407" s="2">
        <f>RSI!I1407</f>
        <v>51.187160095852001</v>
      </c>
      <c r="D1407" s="2">
        <f>MACD!E1407</f>
        <v>1.4504510311212755</v>
      </c>
      <c r="E1407" s="2">
        <f>MACD!F1407</f>
        <v>0.44817828847728369</v>
      </c>
      <c r="F1407" s="2">
        <f>'Moving Avg'!D1407</f>
        <v>85.740039999999993</v>
      </c>
      <c r="G1407" s="2">
        <f>'Moving Avg'!F1407</f>
        <v>86.324330000000003</v>
      </c>
      <c r="H1407" s="2">
        <f>'Moving Avg'!G1407</f>
        <v>82.034431999999995</v>
      </c>
      <c r="I1407" s="2">
        <f>'Moving Avg'!H1407</f>
        <v>66.886822999999964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  <c r="M1407" s="7">
        <f t="shared" si="210"/>
        <v>25</v>
      </c>
      <c r="N1407" s="7">
        <f t="shared" si="211"/>
        <v>0</v>
      </c>
      <c r="O1407" s="7">
        <f t="shared" si="212"/>
        <v>100</v>
      </c>
      <c r="P1407" s="7">
        <f t="shared" si="213"/>
        <v>16.5</v>
      </c>
      <c r="Q1407" s="8">
        <f t="shared" si="214"/>
        <v>26.225000000000001</v>
      </c>
      <c r="R1407" s="8">
        <f t="shared" si="215"/>
        <v>44.125</v>
      </c>
      <c r="S1407" s="8">
        <f t="shared" si="216"/>
        <v>36.174999999999997</v>
      </c>
      <c r="T1407" s="8">
        <f t="shared" si="217"/>
        <v>35.375</v>
      </c>
      <c r="U1407" s="7">
        <f t="shared" si="218"/>
        <v>35.508333333333333</v>
      </c>
      <c r="V1407" s="7">
        <f t="shared" si="219"/>
        <v>35.474999999999994</v>
      </c>
    </row>
    <row r="1408" spans="1:22" ht="13.5" x14ac:dyDescent="0.25">
      <c r="A1408" s="3">
        <f>RSI!A1408</f>
        <v>44363</v>
      </c>
      <c r="B1408" s="2">
        <f>RSI!B1408</f>
        <v>85.346999999999994</v>
      </c>
      <c r="C1408" s="2">
        <f>RSI!I1408</f>
        <v>50.904536777656865</v>
      </c>
      <c r="D1408" s="2">
        <f>MACD!E1408</f>
        <v>1.4009922941802131</v>
      </c>
      <c r="E1408" s="2">
        <f>MACD!F1408</f>
        <v>0.63874108961786957</v>
      </c>
      <c r="F1408" s="2">
        <f>'Moving Avg'!D1408</f>
        <v>85.606559999999988</v>
      </c>
      <c r="G1408" s="2">
        <f>'Moving Avg'!F1408</f>
        <v>86.297635</v>
      </c>
      <c r="H1408" s="2">
        <f>'Moving Avg'!G1408</f>
        <v>82.201861999999977</v>
      </c>
      <c r="I1408" s="2">
        <f>'Moving Avg'!H1408</f>
        <v>67.059741499999973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  <c r="M1408" s="7">
        <f t="shared" si="210"/>
        <v>25</v>
      </c>
      <c r="N1408" s="7">
        <f t="shared" si="211"/>
        <v>0</v>
      </c>
      <c r="O1408" s="7">
        <f t="shared" si="212"/>
        <v>100</v>
      </c>
      <c r="P1408" s="7">
        <f t="shared" si="213"/>
        <v>16.5</v>
      </c>
      <c r="Q1408" s="8">
        <f t="shared" si="214"/>
        <v>26.225000000000001</v>
      </c>
      <c r="R1408" s="8">
        <f t="shared" si="215"/>
        <v>44.125</v>
      </c>
      <c r="S1408" s="8">
        <f t="shared" si="216"/>
        <v>36.174999999999997</v>
      </c>
      <c r="T1408" s="8">
        <f t="shared" si="217"/>
        <v>35.375</v>
      </c>
      <c r="U1408" s="7">
        <f t="shared" si="218"/>
        <v>35.508333333333333</v>
      </c>
      <c r="V1408" s="7">
        <f t="shared" si="219"/>
        <v>35.474999999999994</v>
      </c>
    </row>
    <row r="1409" spans="1:22" ht="13.5" x14ac:dyDescent="0.25">
      <c r="A1409" s="3">
        <f>RSI!A1409</f>
        <v>44364</v>
      </c>
      <c r="B1409" s="2">
        <f>RSI!B1409</f>
        <v>85.346999999999994</v>
      </c>
      <c r="C1409" s="2">
        <f>RSI!I1409</f>
        <v>50.904536777656865</v>
      </c>
      <c r="D1409" s="2">
        <f>MACD!E1409</f>
        <v>1.3902153088938576</v>
      </c>
      <c r="E1409" s="2">
        <f>MACD!F1409</f>
        <v>0.78903593347306722</v>
      </c>
      <c r="F1409" s="2">
        <f>'Moving Avg'!D1409</f>
        <v>85.473079999999996</v>
      </c>
      <c r="G1409" s="2">
        <f>'Moving Avg'!F1409</f>
        <v>86.449640000000002</v>
      </c>
      <c r="H1409" s="2">
        <f>'Moving Avg'!G1409</f>
        <v>82.369291999999987</v>
      </c>
      <c r="I1409" s="2">
        <f>'Moving Avg'!H1409</f>
        <v>67.232659999999967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100</v>
      </c>
      <c r="P1409" s="7">
        <f t="shared" si="213"/>
        <v>16.5</v>
      </c>
      <c r="Q1409" s="8">
        <f t="shared" si="214"/>
        <v>26.225000000000001</v>
      </c>
      <c r="R1409" s="8">
        <f t="shared" si="215"/>
        <v>44.125</v>
      </c>
      <c r="S1409" s="8">
        <f t="shared" si="216"/>
        <v>36.174999999999997</v>
      </c>
      <c r="T1409" s="8">
        <f t="shared" si="217"/>
        <v>35.375</v>
      </c>
      <c r="U1409" s="7">
        <f t="shared" si="218"/>
        <v>35.508333333333333</v>
      </c>
      <c r="V1409" s="7">
        <f t="shared" si="219"/>
        <v>35.474999999999994</v>
      </c>
    </row>
    <row r="1410" spans="1:22" ht="13.5" x14ac:dyDescent="0.25">
      <c r="A1410" s="3">
        <f>RSI!A1410</f>
        <v>44365</v>
      </c>
      <c r="B1410" s="2">
        <f>RSI!B1410</f>
        <v>85.346999999999994</v>
      </c>
      <c r="C1410" s="2">
        <f>RSI!I1410</f>
        <v>50.904536777656865</v>
      </c>
      <c r="D1410" s="2">
        <f>MACD!E1410</f>
        <v>1.4943716274428027</v>
      </c>
      <c r="E1410" s="2">
        <f>MACD!F1410</f>
        <v>0.9301030722670145</v>
      </c>
      <c r="F1410" s="2">
        <f>'Moving Avg'!D1410</f>
        <v>85.347019999999986</v>
      </c>
      <c r="G1410" s="2">
        <f>'Moving Avg'!F1410</f>
        <v>86.423685000000006</v>
      </c>
      <c r="H1410" s="2">
        <f>'Moving Avg'!G1410</f>
        <v>82.536721999999997</v>
      </c>
      <c r="I1410" s="2">
        <f>'Moving Avg'!H1410</f>
        <v>67.405578499999962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100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26.225000000000001</v>
      </c>
      <c r="R1410" s="8">
        <f t="shared" si="215"/>
        <v>44.125</v>
      </c>
      <c r="S1410" s="8">
        <f t="shared" si="216"/>
        <v>36.174999999999997</v>
      </c>
      <c r="T1410" s="8">
        <f t="shared" si="217"/>
        <v>35.375</v>
      </c>
      <c r="U1410" s="7">
        <f t="shared" si="218"/>
        <v>35.508333333333333</v>
      </c>
      <c r="V1410" s="7">
        <f t="shared" si="219"/>
        <v>35.474999999999994</v>
      </c>
    </row>
    <row r="1411" spans="1:22" ht="13.5" x14ac:dyDescent="0.25">
      <c r="A1411" s="3">
        <f>RSI!A1411</f>
        <v>44368</v>
      </c>
      <c r="B1411" s="2">
        <f>RSI!B1411</f>
        <v>85.339600000000004</v>
      </c>
      <c r="C1411" s="2">
        <f>RSI!I1411</f>
        <v>50.869551386977669</v>
      </c>
      <c r="D1411" s="2">
        <f>MACD!E1411</f>
        <v>1.4351405764205509</v>
      </c>
      <c r="E1411" s="2">
        <f>MACD!F1411</f>
        <v>1.0311105730977217</v>
      </c>
      <c r="F1411" s="2">
        <f>'Moving Avg'!D1411</f>
        <v>85.360359999999986</v>
      </c>
      <c r="G1411" s="2">
        <f>'Moving Avg'!F1411</f>
        <v>86.464095</v>
      </c>
      <c r="H1411" s="2">
        <f>'Moving Avg'!G1411</f>
        <v>82.704003999999983</v>
      </c>
      <c r="I1411" s="2">
        <f>'Moving Avg'!H1411</f>
        <v>67.578459999999978</v>
      </c>
      <c r="J1411" s="5" t="str">
        <f>OBV!F1411</f>
        <v>BEARISH</v>
      </c>
      <c r="K1411" s="5" t="str">
        <f>OBV!G1411</f>
        <v>NEUTRAL</v>
      </c>
      <c r="L1411" s="5" t="str">
        <f>OBV!H1411</f>
        <v>BEARISH DIVERGENCE</v>
      </c>
      <c r="M1411" s="7">
        <f t="shared" si="220"/>
        <v>25</v>
      </c>
      <c r="N1411" s="7">
        <f t="shared" si="221"/>
        <v>0</v>
      </c>
      <c r="O1411" s="7">
        <f t="shared" si="222"/>
        <v>100</v>
      </c>
      <c r="P1411" s="7">
        <f t="shared" si="223"/>
        <v>16.5</v>
      </c>
      <c r="Q1411" s="8">
        <f t="shared" ref="Q1411:Q1474" si="224">0.35*M1411+N1411*0.35+O1411*0.15+P1411*0.15</f>
        <v>26.225000000000001</v>
      </c>
      <c r="R1411" s="8">
        <f t="shared" ref="R1411:R1474" si="225">M1411*0.2+N1411*0.2+O1411*0.35+P1411*0.25</f>
        <v>44.125</v>
      </c>
      <c r="S1411" s="8">
        <f t="shared" ref="S1411:S1474" si="226">M1411*0.15+N1411*0.15+O1411*0.25+P1411*0.45</f>
        <v>36.174999999999997</v>
      </c>
      <c r="T1411" s="8">
        <f t="shared" ref="T1411:T1474" si="227">0.25*SUM(M1411:P1411)</f>
        <v>35.375</v>
      </c>
      <c r="U1411" s="7">
        <f t="shared" ref="U1411:U1474" si="228">SUM(Q1411:S1411)/3</f>
        <v>35.508333333333333</v>
      </c>
      <c r="V1411" s="7">
        <f t="shared" ref="V1411:V1474" si="229">SUM(Q1411:T1411)/4</f>
        <v>35.474999999999994</v>
      </c>
    </row>
    <row r="1412" spans="1:22" ht="13.5" x14ac:dyDescent="0.25">
      <c r="A1412" s="3">
        <f>RSI!A1412</f>
        <v>44369</v>
      </c>
      <c r="B1412" s="2">
        <f>RSI!B1412</f>
        <v>85.339600000000004</v>
      </c>
      <c r="C1412" s="2">
        <f>RSI!I1412</f>
        <v>50.869551386977669</v>
      </c>
      <c r="D1412" s="2">
        <f>MACD!E1412</f>
        <v>1.3376092335806504</v>
      </c>
      <c r="E1412" s="2">
        <f>MACD!F1412</f>
        <v>1.0924103051943075</v>
      </c>
      <c r="F1412" s="2">
        <f>'Moving Avg'!D1412</f>
        <v>85.344040000000007</v>
      </c>
      <c r="G1412" s="2">
        <f>'Moving Avg'!F1412</f>
        <v>86.467430000000007</v>
      </c>
      <c r="H1412" s="2">
        <f>'Moving Avg'!G1412</f>
        <v>82.871285999999984</v>
      </c>
      <c r="I1412" s="2">
        <f>'Moving Avg'!H1412</f>
        <v>67.75848449999998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  <c r="M1412" s="7">
        <f t="shared" si="220"/>
        <v>25</v>
      </c>
      <c r="N1412" s="7">
        <f t="shared" si="221"/>
        <v>0</v>
      </c>
      <c r="O1412" s="7">
        <f t="shared" si="222"/>
        <v>100</v>
      </c>
      <c r="P1412" s="7">
        <f t="shared" si="223"/>
        <v>16.5</v>
      </c>
      <c r="Q1412" s="8">
        <f t="shared" si="224"/>
        <v>26.225000000000001</v>
      </c>
      <c r="R1412" s="8">
        <f t="shared" si="225"/>
        <v>44.125</v>
      </c>
      <c r="S1412" s="8">
        <f t="shared" si="226"/>
        <v>36.174999999999997</v>
      </c>
      <c r="T1412" s="8">
        <f t="shared" si="227"/>
        <v>35.375</v>
      </c>
      <c r="U1412" s="7">
        <f t="shared" si="228"/>
        <v>35.508333333333333</v>
      </c>
      <c r="V1412" s="7">
        <f t="shared" si="229"/>
        <v>35.474999999999994</v>
      </c>
    </row>
    <row r="1413" spans="1:22" ht="13.5" x14ac:dyDescent="0.25">
      <c r="A1413" s="3">
        <f>RSI!A1413</f>
        <v>44370</v>
      </c>
      <c r="B1413" s="2">
        <f>RSI!B1413</f>
        <v>85.339600000000004</v>
      </c>
      <c r="C1413" s="2">
        <f>RSI!I1413</f>
        <v>50.869551386977676</v>
      </c>
      <c r="D1413" s="2">
        <f>MACD!E1413</f>
        <v>1.2430868512008999</v>
      </c>
      <c r="E1413" s="2">
        <f>MACD!F1413</f>
        <v>1.1225456143956261</v>
      </c>
      <c r="F1413" s="2">
        <f>'Moving Avg'!D1413</f>
        <v>85.342560000000006</v>
      </c>
      <c r="G1413" s="2">
        <f>'Moving Avg'!F1413</f>
        <v>86.342855</v>
      </c>
      <c r="H1413" s="2">
        <f>'Moving Avg'!G1413</f>
        <v>83.095071999999988</v>
      </c>
      <c r="I1413" s="2">
        <f>'Moving Avg'!H1413</f>
        <v>67.944056999999972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  <c r="M1413" s="7">
        <f t="shared" si="220"/>
        <v>25</v>
      </c>
      <c r="N1413" s="7">
        <f t="shared" si="221"/>
        <v>0</v>
      </c>
      <c r="O1413" s="7">
        <f t="shared" si="222"/>
        <v>100</v>
      </c>
      <c r="P1413" s="7">
        <f t="shared" si="223"/>
        <v>16.5</v>
      </c>
      <c r="Q1413" s="8">
        <f t="shared" si="224"/>
        <v>26.225000000000001</v>
      </c>
      <c r="R1413" s="8">
        <f t="shared" si="225"/>
        <v>44.125</v>
      </c>
      <c r="S1413" s="8">
        <f t="shared" si="226"/>
        <v>36.174999999999997</v>
      </c>
      <c r="T1413" s="8">
        <f t="shared" si="227"/>
        <v>35.375</v>
      </c>
      <c r="U1413" s="7">
        <f t="shared" si="228"/>
        <v>35.508333333333333</v>
      </c>
      <c r="V1413" s="7">
        <f t="shared" si="229"/>
        <v>35.474999999999994</v>
      </c>
    </row>
    <row r="1414" spans="1:22" ht="13.5" x14ac:dyDescent="0.25">
      <c r="A1414" s="3">
        <f>RSI!A1414</f>
        <v>44371</v>
      </c>
      <c r="B1414" s="2">
        <f>RSI!B1414</f>
        <v>85.339600000000004</v>
      </c>
      <c r="C1414" s="2">
        <f>RSI!I1414</f>
        <v>50.869551386977669</v>
      </c>
      <c r="D1414" s="2">
        <f>MACD!E1414</f>
        <v>1.1625546501774267</v>
      </c>
      <c r="E1414" s="2">
        <f>MACD!F1414</f>
        <v>1.1305474215519862</v>
      </c>
      <c r="F1414" s="2">
        <f>'Moving Avg'!D1414</f>
        <v>85.341080000000005</v>
      </c>
      <c r="G1414" s="2">
        <f>'Moving Avg'!F1414</f>
        <v>86.161929999999998</v>
      </c>
      <c r="H1414" s="2">
        <f>'Moving Avg'!G1414</f>
        <v>83.318857999999977</v>
      </c>
      <c r="I1414" s="2">
        <f>'Moving Avg'!H1414</f>
        <v>68.129629499999979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  <c r="M1414" s="7">
        <f t="shared" si="220"/>
        <v>25</v>
      </c>
      <c r="N1414" s="7">
        <f t="shared" si="221"/>
        <v>0</v>
      </c>
      <c r="O1414" s="7">
        <f t="shared" si="222"/>
        <v>100</v>
      </c>
      <c r="P1414" s="7">
        <f t="shared" si="223"/>
        <v>16.5</v>
      </c>
      <c r="Q1414" s="8">
        <f t="shared" si="224"/>
        <v>26.225000000000001</v>
      </c>
      <c r="R1414" s="8">
        <f t="shared" si="225"/>
        <v>44.125</v>
      </c>
      <c r="S1414" s="8">
        <f t="shared" si="226"/>
        <v>36.174999999999997</v>
      </c>
      <c r="T1414" s="8">
        <f t="shared" si="227"/>
        <v>35.375</v>
      </c>
      <c r="U1414" s="7">
        <f t="shared" si="228"/>
        <v>35.508333333333333</v>
      </c>
      <c r="V1414" s="7">
        <f t="shared" si="229"/>
        <v>35.474999999999994</v>
      </c>
    </row>
    <row r="1415" spans="1:22" ht="13.5" x14ac:dyDescent="0.25">
      <c r="A1415" s="3">
        <f>RSI!A1415</f>
        <v>44372</v>
      </c>
      <c r="B1415" s="2">
        <f>RSI!B1415</f>
        <v>84.902100000000004</v>
      </c>
      <c r="C1415" s="2">
        <f>RSI!I1415</f>
        <v>48.233441214110769</v>
      </c>
      <c r="D1415" s="2">
        <f>MACD!E1415</f>
        <v>1.120600878433379</v>
      </c>
      <c r="E1415" s="2">
        <f>MACD!F1415</f>
        <v>1.1285581129282647</v>
      </c>
      <c r="F1415" s="2">
        <f>'Moving Avg'!D1415</f>
        <v>85.252100000000013</v>
      </c>
      <c r="G1415" s="2">
        <f>'Moving Avg'!F1415</f>
        <v>85.959500000000006</v>
      </c>
      <c r="H1415" s="2">
        <f>'Moving Avg'!G1415</f>
        <v>83.533893999999961</v>
      </c>
      <c r="I1415" s="2">
        <f>'Moving Avg'!H1415</f>
        <v>68.302172499999969</v>
      </c>
      <c r="J1415" s="5" t="str">
        <f>OBV!F1415</f>
        <v>BEARISH</v>
      </c>
      <c r="K1415" s="5" t="str">
        <f>OBV!G1415</f>
        <v>STRONG</v>
      </c>
      <c r="L1415" s="5" t="str">
        <f>OBV!H1415</f>
        <v>CONFIRMED BEARISH</v>
      </c>
      <c r="M1415" s="7">
        <f t="shared" si="220"/>
        <v>25</v>
      </c>
      <c r="N1415" s="7">
        <f t="shared" si="221"/>
        <v>45</v>
      </c>
      <c r="O1415" s="7">
        <f t="shared" si="222"/>
        <v>100</v>
      </c>
      <c r="P1415" s="7">
        <f t="shared" si="223"/>
        <v>33</v>
      </c>
      <c r="Q1415" s="8">
        <f t="shared" si="224"/>
        <v>44.45</v>
      </c>
      <c r="R1415" s="8">
        <f t="shared" si="225"/>
        <v>57.25</v>
      </c>
      <c r="S1415" s="8">
        <f t="shared" si="226"/>
        <v>50.35</v>
      </c>
      <c r="T1415" s="8">
        <f t="shared" si="227"/>
        <v>50.75</v>
      </c>
      <c r="U1415" s="7">
        <f t="shared" si="228"/>
        <v>50.683333333333337</v>
      </c>
      <c r="V1415" s="7">
        <f t="shared" si="229"/>
        <v>50.7</v>
      </c>
    </row>
    <row r="1416" spans="1:22" ht="13.5" x14ac:dyDescent="0.25">
      <c r="A1416" s="3">
        <f>RSI!A1416</f>
        <v>44375</v>
      </c>
      <c r="B1416" s="2">
        <f>RSI!B1416</f>
        <v>84.902100000000004</v>
      </c>
      <c r="C1416" s="2">
        <f>RSI!I1416</f>
        <v>48.233441214110769</v>
      </c>
      <c r="D1416" s="2">
        <f>MACD!E1416</f>
        <v>0.9788444945491932</v>
      </c>
      <c r="E1416" s="2">
        <f>MACD!F1416</f>
        <v>1.0986153892524504</v>
      </c>
      <c r="F1416" s="2">
        <f>'Moving Avg'!D1416</f>
        <v>85.164600000000007</v>
      </c>
      <c r="G1416" s="2">
        <f>'Moving Avg'!F1416</f>
        <v>85.884980000000013</v>
      </c>
      <c r="H1416" s="2">
        <f>'Moving Avg'!G1416</f>
        <v>83.748929999999987</v>
      </c>
      <c r="I1416" s="2">
        <f>'Moving Avg'!H1416</f>
        <v>68.463402499999972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  <c r="M1416" s="7">
        <f t="shared" si="220"/>
        <v>25</v>
      </c>
      <c r="N1416" s="7">
        <f t="shared" si="221"/>
        <v>100</v>
      </c>
      <c r="O1416" s="7">
        <f t="shared" si="222"/>
        <v>100</v>
      </c>
      <c r="P1416" s="7">
        <f t="shared" si="223"/>
        <v>16.5</v>
      </c>
      <c r="Q1416" s="8">
        <f t="shared" si="224"/>
        <v>61.225000000000001</v>
      </c>
      <c r="R1416" s="8">
        <f t="shared" si="225"/>
        <v>64.125</v>
      </c>
      <c r="S1416" s="8">
        <f t="shared" si="226"/>
        <v>51.174999999999997</v>
      </c>
      <c r="T1416" s="8">
        <f t="shared" si="227"/>
        <v>60.375</v>
      </c>
      <c r="U1416" s="7">
        <f t="shared" si="228"/>
        <v>58.841666666666661</v>
      </c>
      <c r="V1416" s="7">
        <f t="shared" si="229"/>
        <v>59.224999999999994</v>
      </c>
    </row>
    <row r="1417" spans="1:22" ht="13.5" x14ac:dyDescent="0.25">
      <c r="A1417" s="3">
        <f>RSI!A1417</f>
        <v>44376</v>
      </c>
      <c r="B1417" s="2">
        <f>RSI!B1417</f>
        <v>84.160600000000002</v>
      </c>
      <c r="C1417" s="2">
        <f>RSI!I1417</f>
        <v>43.774522720348841</v>
      </c>
      <c r="D1417" s="2">
        <f>MACD!E1417</f>
        <v>0.93859382917497669</v>
      </c>
      <c r="E1417" s="2">
        <f>MACD!F1417</f>
        <v>1.0666110772369557</v>
      </c>
      <c r="F1417" s="2">
        <f>'Moving Avg'!D1417</f>
        <v>84.928799999999995</v>
      </c>
      <c r="G1417" s="2">
        <f>'Moving Avg'!F1417</f>
        <v>85.645105000000015</v>
      </c>
      <c r="H1417" s="2">
        <f>'Moving Avg'!G1417</f>
        <v>83.949135999999982</v>
      </c>
      <c r="I1417" s="2">
        <f>'Moving Avg'!H1417</f>
        <v>68.620924999999957</v>
      </c>
      <c r="J1417" s="5" t="str">
        <f>OBV!F1417</f>
        <v>BEARISH</v>
      </c>
      <c r="K1417" s="5" t="str">
        <f>OBV!G1417</f>
        <v>STRONG</v>
      </c>
      <c r="L1417" s="5" t="str">
        <f>OBV!H1417</f>
        <v>CONFIRMED BEARISH</v>
      </c>
      <c r="M1417" s="7">
        <f t="shared" si="220"/>
        <v>25</v>
      </c>
      <c r="N1417" s="7">
        <f t="shared" si="221"/>
        <v>100</v>
      </c>
      <c r="O1417" s="7">
        <f t="shared" si="222"/>
        <v>100</v>
      </c>
      <c r="P1417" s="7">
        <f t="shared" si="223"/>
        <v>33</v>
      </c>
      <c r="Q1417" s="8">
        <f t="shared" si="224"/>
        <v>63.7</v>
      </c>
      <c r="R1417" s="8">
        <f t="shared" si="225"/>
        <v>68.25</v>
      </c>
      <c r="S1417" s="8">
        <f t="shared" si="226"/>
        <v>58.6</v>
      </c>
      <c r="T1417" s="8">
        <f t="shared" si="227"/>
        <v>64.5</v>
      </c>
      <c r="U1417" s="7">
        <f t="shared" si="228"/>
        <v>63.516666666666659</v>
      </c>
      <c r="V1417" s="7">
        <f t="shared" si="229"/>
        <v>63.762499999999996</v>
      </c>
    </row>
    <row r="1418" spans="1:22" ht="13.5" x14ac:dyDescent="0.25">
      <c r="A1418" s="3">
        <f>RSI!A1418</f>
        <v>44377</v>
      </c>
      <c r="B1418" s="2">
        <f>RSI!B1418</f>
        <v>84.531400000000005</v>
      </c>
      <c r="C1418" s="2">
        <f>RSI!I1418</f>
        <v>46.440936319200794</v>
      </c>
      <c r="D1418" s="2">
        <f>MACD!E1418</f>
        <v>0.87184594229576362</v>
      </c>
      <c r="E1418" s="2">
        <f>MACD!F1418</f>
        <v>1.0276580502487174</v>
      </c>
      <c r="F1418" s="2">
        <f>'Moving Avg'!D1418</f>
        <v>84.767160000000004</v>
      </c>
      <c r="G1418" s="2">
        <f>'Moving Avg'!F1418</f>
        <v>85.551675000000017</v>
      </c>
      <c r="H1418" s="2">
        <f>'Moving Avg'!G1418</f>
        <v>84.112267999999943</v>
      </c>
      <c r="I1418" s="2">
        <f>'Moving Avg'!H1418</f>
        <v>68.78030149999995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  <c r="M1418" s="7">
        <f t="shared" si="220"/>
        <v>25</v>
      </c>
      <c r="N1418" s="7">
        <f t="shared" si="221"/>
        <v>100</v>
      </c>
      <c r="O1418" s="7">
        <f t="shared" si="222"/>
        <v>100</v>
      </c>
      <c r="P1418" s="7">
        <f t="shared" si="223"/>
        <v>16.5</v>
      </c>
      <c r="Q1418" s="8">
        <f t="shared" si="224"/>
        <v>61.225000000000001</v>
      </c>
      <c r="R1418" s="8">
        <f t="shared" si="225"/>
        <v>64.125</v>
      </c>
      <c r="S1418" s="8">
        <f t="shared" si="226"/>
        <v>51.174999999999997</v>
      </c>
      <c r="T1418" s="8">
        <f t="shared" si="227"/>
        <v>60.375</v>
      </c>
      <c r="U1418" s="7">
        <f t="shared" si="228"/>
        <v>58.841666666666661</v>
      </c>
      <c r="V1418" s="7">
        <f t="shared" si="229"/>
        <v>59.224999999999994</v>
      </c>
    </row>
    <row r="1419" spans="1:22" ht="13.5" x14ac:dyDescent="0.25">
      <c r="A1419" s="3">
        <f>RSI!A1419</f>
        <v>44378</v>
      </c>
      <c r="B1419" s="2">
        <f>RSI!B1419</f>
        <v>84.531400000000005</v>
      </c>
      <c r="C1419" s="2">
        <f>RSI!I1419</f>
        <v>46.440936319200794</v>
      </c>
      <c r="D1419" s="2">
        <f>MACD!E1419</f>
        <v>0.81890960992834039</v>
      </c>
      <c r="E1419" s="2">
        <f>MACD!F1419</f>
        <v>0.98590836218464206</v>
      </c>
      <c r="F1419" s="2">
        <f>'Moving Avg'!D1419</f>
        <v>84.605520000000013</v>
      </c>
      <c r="G1419" s="2">
        <f>'Moving Avg'!F1419</f>
        <v>85.447865000000007</v>
      </c>
      <c r="H1419" s="2">
        <f>'Moving Avg'!G1419</f>
        <v>84.275399999999991</v>
      </c>
      <c r="I1419" s="2">
        <f>'Moving Avg'!H1419</f>
        <v>68.939677999999944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  <c r="M1419" s="7">
        <f t="shared" si="220"/>
        <v>25</v>
      </c>
      <c r="N1419" s="7">
        <f t="shared" si="221"/>
        <v>100</v>
      </c>
      <c r="O1419" s="7">
        <f t="shared" si="222"/>
        <v>100</v>
      </c>
      <c r="P1419" s="7">
        <f t="shared" si="223"/>
        <v>16.5</v>
      </c>
      <c r="Q1419" s="8">
        <f t="shared" si="224"/>
        <v>61.225000000000001</v>
      </c>
      <c r="R1419" s="8">
        <f t="shared" si="225"/>
        <v>64.125</v>
      </c>
      <c r="S1419" s="8">
        <f t="shared" si="226"/>
        <v>51.174999999999997</v>
      </c>
      <c r="T1419" s="8">
        <f t="shared" si="227"/>
        <v>60.375</v>
      </c>
      <c r="U1419" s="7">
        <f t="shared" si="228"/>
        <v>58.841666666666661</v>
      </c>
      <c r="V1419" s="7">
        <f t="shared" si="229"/>
        <v>59.224999999999994</v>
      </c>
    </row>
    <row r="1420" spans="1:22" ht="13.5" x14ac:dyDescent="0.25">
      <c r="A1420" s="3">
        <f>RSI!A1420</f>
        <v>44379</v>
      </c>
      <c r="B1420" s="2">
        <f>RSI!B1420</f>
        <v>86.755899999999997</v>
      </c>
      <c r="C1420" s="2">
        <f>RSI!I1420</f>
        <v>59.728703907314745</v>
      </c>
      <c r="D1420" s="2">
        <f>MACD!E1420</f>
        <v>0.61261978132218076</v>
      </c>
      <c r="E1420" s="2">
        <f>MACD!F1420</f>
        <v>0.91125064601214978</v>
      </c>
      <c r="F1420" s="2">
        <f>'Moving Avg'!D1420</f>
        <v>84.976280000000003</v>
      </c>
      <c r="G1420" s="2">
        <f>'Moving Avg'!F1420</f>
        <v>85.418205000000015</v>
      </c>
      <c r="H1420" s="2">
        <f>'Moving Avg'!G1420</f>
        <v>84.438531999999981</v>
      </c>
      <c r="I1420" s="2">
        <f>'Moving Avg'!H1420</f>
        <v>69.11017699999995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  <c r="M1420" s="7">
        <f t="shared" si="220"/>
        <v>25</v>
      </c>
      <c r="N1420" s="7">
        <f t="shared" si="221"/>
        <v>100</v>
      </c>
      <c r="O1420" s="7">
        <f t="shared" si="222"/>
        <v>100</v>
      </c>
      <c r="P1420" s="7">
        <f t="shared" si="223"/>
        <v>83.5</v>
      </c>
      <c r="Q1420" s="8">
        <f t="shared" si="224"/>
        <v>71.275000000000006</v>
      </c>
      <c r="R1420" s="8">
        <f t="shared" si="225"/>
        <v>80.875</v>
      </c>
      <c r="S1420" s="8">
        <f t="shared" si="226"/>
        <v>81.325000000000003</v>
      </c>
      <c r="T1420" s="8">
        <f t="shared" si="227"/>
        <v>77.125</v>
      </c>
      <c r="U1420" s="7">
        <f t="shared" si="228"/>
        <v>77.825000000000003</v>
      </c>
      <c r="V1420" s="7">
        <f t="shared" si="229"/>
        <v>77.650000000000006</v>
      </c>
    </row>
    <row r="1421" spans="1:22" ht="13.5" x14ac:dyDescent="0.25">
      <c r="A1421" s="3">
        <f>RSI!A1421</f>
        <v>44382</v>
      </c>
      <c r="B1421" s="2">
        <f>RSI!B1421</f>
        <v>86.755899999999997</v>
      </c>
      <c r="C1421" s="2">
        <f>RSI!I1421</f>
        <v>59.728703907314738</v>
      </c>
      <c r="D1421" s="2">
        <f>MACD!E1421</f>
        <v>0.4268209722282279</v>
      </c>
      <c r="E1421" s="2">
        <f>MACD!F1421</f>
        <v>0.81436471125536547</v>
      </c>
      <c r="F1421" s="2">
        <f>'Moving Avg'!D1421</f>
        <v>85.347040000000007</v>
      </c>
      <c r="G1421" s="2">
        <f>'Moving Avg'!F1421</f>
        <v>85.436375000000027</v>
      </c>
      <c r="H1421" s="2">
        <f>'Moving Avg'!G1421</f>
        <v>84.601663999999985</v>
      </c>
      <c r="I1421" s="2">
        <f>'Moving Avg'!H1421</f>
        <v>69.281111499999952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  <c r="M1421" s="7">
        <f t="shared" si="220"/>
        <v>25</v>
      </c>
      <c r="N1421" s="7">
        <f t="shared" si="221"/>
        <v>100</v>
      </c>
      <c r="O1421" s="7">
        <f t="shared" si="222"/>
        <v>100</v>
      </c>
      <c r="P1421" s="7">
        <f t="shared" si="223"/>
        <v>83.5</v>
      </c>
      <c r="Q1421" s="8">
        <f t="shared" si="224"/>
        <v>71.275000000000006</v>
      </c>
      <c r="R1421" s="8">
        <f t="shared" si="225"/>
        <v>80.875</v>
      </c>
      <c r="S1421" s="8">
        <f t="shared" si="226"/>
        <v>81.325000000000003</v>
      </c>
      <c r="T1421" s="8">
        <f t="shared" si="227"/>
        <v>77.125</v>
      </c>
      <c r="U1421" s="7">
        <f t="shared" si="228"/>
        <v>77.825000000000003</v>
      </c>
      <c r="V1421" s="7">
        <f t="shared" si="229"/>
        <v>77.650000000000006</v>
      </c>
    </row>
    <row r="1422" spans="1:22" ht="13.5" x14ac:dyDescent="0.25">
      <c r="A1422" s="3">
        <f>RSI!A1422</f>
        <v>44383</v>
      </c>
      <c r="B1422" s="2">
        <f>RSI!B1422</f>
        <v>86.755899999999997</v>
      </c>
      <c r="C1422" s="2">
        <f>RSI!I1422</f>
        <v>59.728703907314738</v>
      </c>
      <c r="D1422" s="2">
        <f>MACD!E1422</f>
        <v>0.26024787710073838</v>
      </c>
      <c r="E1422" s="2">
        <f>MACD!F1422</f>
        <v>0.70354134442444005</v>
      </c>
      <c r="F1422" s="2">
        <f>'Moving Avg'!D1422</f>
        <v>85.866100000000003</v>
      </c>
      <c r="G1422" s="2">
        <f>'Moving Avg'!F1422</f>
        <v>85.469745000000017</v>
      </c>
      <c r="H1422" s="2">
        <f>'Moving Avg'!G1422</f>
        <v>84.76479599999999</v>
      </c>
      <c r="I1422" s="2">
        <f>'Moving Avg'!H1422</f>
        <v>69.452045999999953</v>
      </c>
      <c r="J1422" s="5" t="str">
        <f>OBV!F1422</f>
        <v>BULLISH</v>
      </c>
      <c r="K1422" s="5" t="str">
        <f>OBV!G1422</f>
        <v>WEAK</v>
      </c>
      <c r="L1422" s="5" t="str">
        <f>OBV!H1422</f>
        <v>CONFIRMED BULLISH</v>
      </c>
      <c r="M1422" s="7">
        <f t="shared" si="220"/>
        <v>25</v>
      </c>
      <c r="N1422" s="7">
        <f t="shared" si="221"/>
        <v>100</v>
      </c>
      <c r="O1422" s="7">
        <f t="shared" si="222"/>
        <v>100</v>
      </c>
      <c r="P1422" s="7">
        <f t="shared" si="223"/>
        <v>67</v>
      </c>
      <c r="Q1422" s="8">
        <f t="shared" si="224"/>
        <v>68.8</v>
      </c>
      <c r="R1422" s="8">
        <f t="shared" si="225"/>
        <v>76.75</v>
      </c>
      <c r="S1422" s="8">
        <f t="shared" si="226"/>
        <v>73.900000000000006</v>
      </c>
      <c r="T1422" s="8">
        <f t="shared" si="227"/>
        <v>73</v>
      </c>
      <c r="U1422" s="7">
        <f t="shared" si="228"/>
        <v>73.150000000000006</v>
      </c>
      <c r="V1422" s="7">
        <f t="shared" si="229"/>
        <v>73.112500000000011</v>
      </c>
    </row>
    <row r="1423" spans="1:22" ht="13.5" x14ac:dyDescent="0.25">
      <c r="A1423" s="3">
        <f>RSI!A1423</f>
        <v>44384</v>
      </c>
      <c r="B1423" s="2">
        <f>RSI!B1423</f>
        <v>86.607600000000005</v>
      </c>
      <c r="C1423" s="2">
        <f>RSI!I1423</f>
        <v>58.519819389840542</v>
      </c>
      <c r="D1423" s="2">
        <f>MACD!E1423</f>
        <v>0.12162111736152781</v>
      </c>
      <c r="E1423" s="2">
        <f>MACD!F1423</f>
        <v>0.58715729901185765</v>
      </c>
      <c r="F1423" s="2">
        <f>'Moving Avg'!D1423</f>
        <v>86.28134</v>
      </c>
      <c r="G1423" s="2">
        <f>'Moving Avg'!F1423</f>
        <v>85.49940500000001</v>
      </c>
      <c r="H1423" s="2">
        <f>'Moving Avg'!G1423</f>
        <v>84.924961999999979</v>
      </c>
      <c r="I1423" s="2">
        <f>'Moving Avg'!H1423</f>
        <v>69.622238999999951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  <c r="M1423" s="7">
        <f t="shared" si="220"/>
        <v>25</v>
      </c>
      <c r="N1423" s="7">
        <f t="shared" si="221"/>
        <v>100</v>
      </c>
      <c r="O1423" s="7">
        <f t="shared" si="222"/>
        <v>100</v>
      </c>
      <c r="P1423" s="7">
        <f t="shared" si="223"/>
        <v>83.5</v>
      </c>
      <c r="Q1423" s="8">
        <f t="shared" si="224"/>
        <v>71.275000000000006</v>
      </c>
      <c r="R1423" s="8">
        <f t="shared" si="225"/>
        <v>80.875</v>
      </c>
      <c r="S1423" s="8">
        <f t="shared" si="226"/>
        <v>81.325000000000003</v>
      </c>
      <c r="T1423" s="8">
        <f t="shared" si="227"/>
        <v>77.125</v>
      </c>
      <c r="U1423" s="7">
        <f t="shared" si="228"/>
        <v>77.825000000000003</v>
      </c>
      <c r="V1423" s="7">
        <f t="shared" si="229"/>
        <v>77.650000000000006</v>
      </c>
    </row>
    <row r="1424" spans="1:22" ht="13.5" x14ac:dyDescent="0.25">
      <c r="A1424" s="3">
        <f>RSI!A1424</f>
        <v>44385</v>
      </c>
      <c r="B1424" s="2">
        <f>RSI!B1424</f>
        <v>86.607600000000005</v>
      </c>
      <c r="C1424" s="2">
        <f>RSI!I1424</f>
        <v>58.519819389840542</v>
      </c>
      <c r="D1424" s="2">
        <f>MACD!E1424</f>
        <v>-2.8257299254477175E-3</v>
      </c>
      <c r="E1424" s="2">
        <f>MACD!F1424</f>
        <v>0.46916069322439657</v>
      </c>
      <c r="F1424" s="2">
        <f>'Moving Avg'!D1424</f>
        <v>86.696579999999997</v>
      </c>
      <c r="G1424" s="2">
        <f>'Moving Avg'!F1424</f>
        <v>85.529065000000031</v>
      </c>
      <c r="H1424" s="2">
        <f>'Moving Avg'!G1424</f>
        <v>85.085127999999983</v>
      </c>
      <c r="I1424" s="2">
        <f>'Moving Avg'!H1424</f>
        <v>69.792431999999948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  <c r="M1424" s="7">
        <f t="shared" si="220"/>
        <v>25</v>
      </c>
      <c r="N1424" s="7">
        <f t="shared" si="221"/>
        <v>100</v>
      </c>
      <c r="O1424" s="7">
        <f t="shared" si="222"/>
        <v>100</v>
      </c>
      <c r="P1424" s="7">
        <f t="shared" si="223"/>
        <v>83.5</v>
      </c>
      <c r="Q1424" s="8">
        <f t="shared" si="224"/>
        <v>71.275000000000006</v>
      </c>
      <c r="R1424" s="8">
        <f t="shared" si="225"/>
        <v>80.875</v>
      </c>
      <c r="S1424" s="8">
        <f t="shared" si="226"/>
        <v>81.325000000000003</v>
      </c>
      <c r="T1424" s="8">
        <f t="shared" si="227"/>
        <v>77.125</v>
      </c>
      <c r="U1424" s="7">
        <f t="shared" si="228"/>
        <v>77.825000000000003</v>
      </c>
      <c r="V1424" s="7">
        <f t="shared" si="229"/>
        <v>77.650000000000006</v>
      </c>
    </row>
    <row r="1425" spans="1:22" ht="13.5" x14ac:dyDescent="0.25">
      <c r="A1425" s="3">
        <f>RSI!A1425</f>
        <v>44386</v>
      </c>
      <c r="B1425" s="2">
        <f>RSI!B1425</f>
        <v>86.755899999999997</v>
      </c>
      <c r="C1425" s="2">
        <f>RSI!I1425</f>
        <v>59.47115835013004</v>
      </c>
      <c r="D1425" s="2">
        <f>MACD!E1425</f>
        <v>-0.19303763899729631</v>
      </c>
      <c r="E1425" s="2">
        <f>MACD!F1425</f>
        <v>0.33672102678005805</v>
      </c>
      <c r="F1425" s="2">
        <f>'Moving Avg'!D1425</f>
        <v>86.696579999999997</v>
      </c>
      <c r="G1425" s="2">
        <f>'Moving Avg'!F1425</f>
        <v>85.567995000000025</v>
      </c>
      <c r="H1425" s="2">
        <f>'Moving Avg'!G1425</f>
        <v>85.292600000000007</v>
      </c>
      <c r="I1425" s="2">
        <f>'Moving Avg'!H1425</f>
        <v>69.961553499999951</v>
      </c>
      <c r="J1425" s="5" t="str">
        <f>OBV!F1425</f>
        <v>BULLISH</v>
      </c>
      <c r="K1425" s="5" t="str">
        <f>OBV!G1425</f>
        <v>NEUTRAL</v>
      </c>
      <c r="L1425" s="5" t="str">
        <f>OBV!H1425</f>
        <v>NEUTRAL</v>
      </c>
      <c r="M1425" s="7">
        <f t="shared" si="220"/>
        <v>25</v>
      </c>
      <c r="N1425" s="7">
        <f t="shared" si="221"/>
        <v>100</v>
      </c>
      <c r="O1425" s="7">
        <f t="shared" si="222"/>
        <v>100</v>
      </c>
      <c r="P1425" s="7">
        <f t="shared" si="223"/>
        <v>49.5</v>
      </c>
      <c r="Q1425" s="8">
        <f t="shared" si="224"/>
        <v>66.174999999999997</v>
      </c>
      <c r="R1425" s="8">
        <f t="shared" si="225"/>
        <v>72.375</v>
      </c>
      <c r="S1425" s="8">
        <f t="shared" si="226"/>
        <v>66.025000000000006</v>
      </c>
      <c r="T1425" s="8">
        <f t="shared" si="227"/>
        <v>68.625</v>
      </c>
      <c r="U1425" s="7">
        <f t="shared" si="228"/>
        <v>68.191666666666677</v>
      </c>
      <c r="V1425" s="7">
        <f t="shared" si="229"/>
        <v>68.300000000000011</v>
      </c>
    </row>
    <row r="1426" spans="1:22" ht="13.5" x14ac:dyDescent="0.25">
      <c r="A1426" s="3">
        <f>RSI!A1426</f>
        <v>44389</v>
      </c>
      <c r="B1426" s="2">
        <f>RSI!B1426</f>
        <v>86.755899999999997</v>
      </c>
      <c r="C1426" s="2">
        <f>RSI!I1426</f>
        <v>59.47115835013004</v>
      </c>
      <c r="D1426" s="2">
        <f>MACD!E1426</f>
        <v>-0.36099013027582316</v>
      </c>
      <c r="E1426" s="2">
        <f>MACD!F1426</f>
        <v>0.19717879536888183</v>
      </c>
      <c r="F1426" s="2">
        <f>'Moving Avg'!D1426</f>
        <v>86.696579999999997</v>
      </c>
      <c r="G1426" s="2">
        <f>'Moving Avg'!F1426</f>
        <v>85.642145000000028</v>
      </c>
      <c r="H1426" s="2">
        <f>'Moving Avg'!G1426</f>
        <v>85.500221999999994</v>
      </c>
      <c r="I1426" s="2">
        <f>'Moving Avg'!H1426</f>
        <v>70.13067499999994</v>
      </c>
      <c r="J1426" s="5" t="str">
        <f>OBV!F1426</f>
        <v>BULLISH</v>
      </c>
      <c r="K1426" s="5" t="str">
        <f>OBV!G1426</f>
        <v>NEUTRAL</v>
      </c>
      <c r="L1426" s="5" t="str">
        <f>OBV!H1426</f>
        <v>NEUTRAL</v>
      </c>
      <c r="M1426" s="7">
        <f t="shared" si="220"/>
        <v>25</v>
      </c>
      <c r="N1426" s="7">
        <f t="shared" si="221"/>
        <v>100</v>
      </c>
      <c r="O1426" s="7">
        <f t="shared" si="222"/>
        <v>100</v>
      </c>
      <c r="P1426" s="7">
        <f t="shared" si="223"/>
        <v>49.5</v>
      </c>
      <c r="Q1426" s="8">
        <f t="shared" si="224"/>
        <v>66.174999999999997</v>
      </c>
      <c r="R1426" s="8">
        <f t="shared" si="225"/>
        <v>72.375</v>
      </c>
      <c r="S1426" s="8">
        <f t="shared" si="226"/>
        <v>66.025000000000006</v>
      </c>
      <c r="T1426" s="8">
        <f t="shared" si="227"/>
        <v>68.625</v>
      </c>
      <c r="U1426" s="7">
        <f t="shared" si="228"/>
        <v>68.191666666666677</v>
      </c>
      <c r="V1426" s="7">
        <f t="shared" si="229"/>
        <v>68.300000000000011</v>
      </c>
    </row>
    <row r="1427" spans="1:22" ht="13.5" x14ac:dyDescent="0.25">
      <c r="A1427" s="3">
        <f>RSI!A1427</f>
        <v>44390</v>
      </c>
      <c r="B1427" s="2">
        <f>RSI!B1427</f>
        <v>86.755899999999997</v>
      </c>
      <c r="C1427" s="2">
        <f>RSI!I1427</f>
        <v>59.47115835013004</v>
      </c>
      <c r="D1427" s="2">
        <f>MACD!E1427</f>
        <v>-0.62366584133135916</v>
      </c>
      <c r="E1427" s="2">
        <f>MACD!F1427</f>
        <v>3.3009868028833628E-2</v>
      </c>
      <c r="F1427" s="2">
        <f>'Moving Avg'!D1427</f>
        <v>86.696579999999997</v>
      </c>
      <c r="G1427" s="2">
        <f>'Moving Avg'!F1427</f>
        <v>85.708880000000022</v>
      </c>
      <c r="H1427" s="2">
        <f>'Moving Avg'!G1427</f>
        <v>85.75218599999998</v>
      </c>
      <c r="I1427" s="2">
        <f>'Moving Avg'!H1427</f>
        <v>70.301572999999948</v>
      </c>
      <c r="J1427" s="5" t="str">
        <f>OBV!F1427</f>
        <v>BULLISH</v>
      </c>
      <c r="K1427" s="5" t="str">
        <f>OBV!G1427</f>
        <v>NEUTRAL</v>
      </c>
      <c r="L1427" s="5" t="str">
        <f>OBV!H1427</f>
        <v>NEUTRAL</v>
      </c>
      <c r="M1427" s="7">
        <f t="shared" si="220"/>
        <v>25</v>
      </c>
      <c r="N1427" s="7">
        <f t="shared" si="221"/>
        <v>100</v>
      </c>
      <c r="O1427" s="7">
        <f t="shared" si="222"/>
        <v>100</v>
      </c>
      <c r="P1427" s="7">
        <f t="shared" si="223"/>
        <v>49.5</v>
      </c>
      <c r="Q1427" s="8">
        <f t="shared" si="224"/>
        <v>66.174999999999997</v>
      </c>
      <c r="R1427" s="8">
        <f t="shared" si="225"/>
        <v>72.375</v>
      </c>
      <c r="S1427" s="8">
        <f t="shared" si="226"/>
        <v>66.025000000000006</v>
      </c>
      <c r="T1427" s="8">
        <f t="shared" si="227"/>
        <v>68.625</v>
      </c>
      <c r="U1427" s="7">
        <f t="shared" si="228"/>
        <v>68.191666666666677</v>
      </c>
      <c r="V1427" s="7">
        <f t="shared" si="229"/>
        <v>68.300000000000011</v>
      </c>
    </row>
    <row r="1428" spans="1:22" ht="13.5" x14ac:dyDescent="0.25">
      <c r="A1428" s="3">
        <f>RSI!A1428</f>
        <v>44391</v>
      </c>
      <c r="B1428" s="2">
        <f>RSI!B1428</f>
        <v>84.902100000000004</v>
      </c>
      <c r="C1428" s="2">
        <f>RSI!I1428</f>
        <v>43.790871337350303</v>
      </c>
      <c r="D1428" s="2">
        <f>MACD!E1428</f>
        <v>-0.65756999282695006</v>
      </c>
      <c r="E1428" s="2">
        <f>MACD!F1428</f>
        <v>-0.1051061041423231</v>
      </c>
      <c r="F1428" s="2">
        <f>'Moving Avg'!D1428</f>
        <v>86.35548</v>
      </c>
      <c r="G1428" s="2">
        <f>'Moving Avg'!F1428</f>
        <v>85.686635000000038</v>
      </c>
      <c r="H1428" s="2">
        <f>'Moving Avg'!G1428</f>
        <v>85.921989999999994</v>
      </c>
      <c r="I1428" s="2">
        <f>'Moving Avg'!H1428</f>
        <v>70.46138899999994</v>
      </c>
      <c r="J1428" s="5" t="str">
        <f>OBV!F1428</f>
        <v>BULLISH</v>
      </c>
      <c r="K1428" s="5" t="str">
        <f>OBV!G1428</f>
        <v>NEUTRAL</v>
      </c>
      <c r="L1428" s="5" t="str">
        <f>OBV!H1428</f>
        <v>BULLISH DIVERGENCE</v>
      </c>
      <c r="M1428" s="7">
        <f t="shared" si="220"/>
        <v>25</v>
      </c>
      <c r="N1428" s="7">
        <f t="shared" si="221"/>
        <v>100</v>
      </c>
      <c r="O1428" s="7">
        <f t="shared" si="222"/>
        <v>100</v>
      </c>
      <c r="P1428" s="7">
        <f t="shared" si="223"/>
        <v>66.5</v>
      </c>
      <c r="Q1428" s="8">
        <f t="shared" si="224"/>
        <v>68.724999999999994</v>
      </c>
      <c r="R1428" s="8">
        <f t="shared" si="225"/>
        <v>76.625</v>
      </c>
      <c r="S1428" s="8">
        <f t="shared" si="226"/>
        <v>73.674999999999997</v>
      </c>
      <c r="T1428" s="8">
        <f t="shared" si="227"/>
        <v>72.875</v>
      </c>
      <c r="U1428" s="7">
        <f t="shared" si="228"/>
        <v>73.008333333333326</v>
      </c>
      <c r="V1428" s="7">
        <f t="shared" si="229"/>
        <v>72.974999999999994</v>
      </c>
    </row>
    <row r="1429" spans="1:22" ht="13.5" x14ac:dyDescent="0.25">
      <c r="A1429" s="3">
        <f>RSI!A1429</f>
        <v>44392</v>
      </c>
      <c r="B1429" s="2">
        <f>RSI!B1429</f>
        <v>87.222099999999998</v>
      </c>
      <c r="C1429" s="2">
        <f>RSI!I1429</f>
        <v>58.527987615815292</v>
      </c>
      <c r="D1429" s="2">
        <f>MACD!E1429</f>
        <v>-0.85271575262746069</v>
      </c>
      <c r="E1429" s="2">
        <f>MACD!F1429</f>
        <v>-0.25462803383935062</v>
      </c>
      <c r="F1429" s="2">
        <f>'Moving Avg'!D1429</f>
        <v>86.478380000000001</v>
      </c>
      <c r="G1429" s="2">
        <f>'Moving Avg'!F1429</f>
        <v>85.780390000000025</v>
      </c>
      <c r="H1429" s="2">
        <f>'Moving Avg'!G1429</f>
        <v>86.092219999999983</v>
      </c>
      <c r="I1429" s="2">
        <f>'Moving Avg'!H1429</f>
        <v>70.632804999999948</v>
      </c>
      <c r="J1429" s="5" t="str">
        <f>OBV!F1429</f>
        <v>BULLISH</v>
      </c>
      <c r="K1429" s="5" t="str">
        <f>OBV!G1429</f>
        <v>NEUTRAL</v>
      </c>
      <c r="L1429" s="5" t="str">
        <f>OBV!H1429</f>
        <v>BULLISH DIVERGENCE</v>
      </c>
      <c r="M1429" s="7">
        <f t="shared" si="220"/>
        <v>25</v>
      </c>
      <c r="N1429" s="7">
        <f t="shared" si="221"/>
        <v>100</v>
      </c>
      <c r="O1429" s="7">
        <f t="shared" si="222"/>
        <v>100</v>
      </c>
      <c r="P1429" s="7">
        <f t="shared" si="223"/>
        <v>66.5</v>
      </c>
      <c r="Q1429" s="8">
        <f t="shared" si="224"/>
        <v>68.724999999999994</v>
      </c>
      <c r="R1429" s="8">
        <f t="shared" si="225"/>
        <v>76.625</v>
      </c>
      <c r="S1429" s="8">
        <f t="shared" si="226"/>
        <v>73.674999999999997</v>
      </c>
      <c r="T1429" s="8">
        <f t="shared" si="227"/>
        <v>72.875</v>
      </c>
      <c r="U1429" s="7">
        <f t="shared" si="228"/>
        <v>73.008333333333326</v>
      </c>
      <c r="V1429" s="7">
        <f t="shared" si="229"/>
        <v>72.974999999999994</v>
      </c>
    </row>
    <row r="1430" spans="1:22" ht="13.5" x14ac:dyDescent="0.25">
      <c r="A1430" s="3">
        <f>RSI!A1430</f>
        <v>44393</v>
      </c>
      <c r="B1430" s="2">
        <f>RSI!B1430</f>
        <v>89.304299999999998</v>
      </c>
      <c r="C1430" s="2">
        <f>RSI!I1430</f>
        <v>66.912668532881582</v>
      </c>
      <c r="D1430" s="2">
        <f>MACD!E1430</f>
        <v>-0.83855968691416649</v>
      </c>
      <c r="E1430" s="2">
        <f>MACD!F1430</f>
        <v>-0.37141436445431381</v>
      </c>
      <c r="F1430" s="2">
        <f>'Moving Avg'!D1430</f>
        <v>86.988060000000004</v>
      </c>
      <c r="G1430" s="2">
        <f>'Moving Avg'!F1430</f>
        <v>85.978255000000019</v>
      </c>
      <c r="H1430" s="2">
        <f>'Moving Avg'!G1430</f>
        <v>86.256933999999987</v>
      </c>
      <c r="I1430" s="2">
        <f>'Moving Avg'!H1430</f>
        <v>70.814631999999946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  <c r="M1430" s="7">
        <f t="shared" si="220"/>
        <v>25</v>
      </c>
      <c r="N1430" s="7">
        <f t="shared" si="221"/>
        <v>100</v>
      </c>
      <c r="O1430" s="7">
        <f t="shared" si="222"/>
        <v>100</v>
      </c>
      <c r="P1430" s="7">
        <f t="shared" si="223"/>
        <v>66.5</v>
      </c>
      <c r="Q1430" s="8">
        <f t="shared" si="224"/>
        <v>68.724999999999994</v>
      </c>
      <c r="R1430" s="8">
        <f t="shared" si="225"/>
        <v>76.625</v>
      </c>
      <c r="S1430" s="8">
        <f t="shared" si="226"/>
        <v>73.674999999999997</v>
      </c>
      <c r="T1430" s="8">
        <f t="shared" si="227"/>
        <v>72.875</v>
      </c>
      <c r="U1430" s="7">
        <f t="shared" si="228"/>
        <v>73.008333333333326</v>
      </c>
      <c r="V1430" s="7">
        <f t="shared" si="229"/>
        <v>72.974999999999994</v>
      </c>
    </row>
    <row r="1431" spans="1:22" ht="13.5" x14ac:dyDescent="0.25">
      <c r="A1431" s="3">
        <f>RSI!A1431</f>
        <v>44396</v>
      </c>
      <c r="B1431" s="2">
        <f>RSI!B1431</f>
        <v>89.227199999999996</v>
      </c>
      <c r="C1431" s="2">
        <f>RSI!I1431</f>
        <v>66.377526438400125</v>
      </c>
      <c r="D1431" s="2">
        <f>MACD!E1431</f>
        <v>-0.84124300082066839</v>
      </c>
      <c r="E1431" s="2">
        <f>MACD!F1431</f>
        <v>-0.46538009172758471</v>
      </c>
      <c r="F1431" s="2">
        <f>'Moving Avg'!D1431</f>
        <v>87.482320000000001</v>
      </c>
      <c r="G1431" s="2">
        <f>'Moving Avg'!F1431</f>
        <v>86.172635</v>
      </c>
      <c r="H1431" s="2">
        <f>'Moving Avg'!G1431</f>
        <v>86.336019999999991</v>
      </c>
      <c r="I1431" s="2">
        <f>'Moving Avg'!H1431</f>
        <v>70.997886499999936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  <c r="M1431" s="7">
        <f t="shared" si="220"/>
        <v>25</v>
      </c>
      <c r="N1431" s="7">
        <f t="shared" si="221"/>
        <v>100</v>
      </c>
      <c r="O1431" s="7">
        <f t="shared" si="222"/>
        <v>100</v>
      </c>
      <c r="P1431" s="7">
        <f t="shared" si="223"/>
        <v>16.5</v>
      </c>
      <c r="Q1431" s="8">
        <f t="shared" si="224"/>
        <v>61.225000000000001</v>
      </c>
      <c r="R1431" s="8">
        <f t="shared" si="225"/>
        <v>64.125</v>
      </c>
      <c r="S1431" s="8">
        <f t="shared" si="226"/>
        <v>51.174999999999997</v>
      </c>
      <c r="T1431" s="8">
        <f t="shared" si="227"/>
        <v>60.375</v>
      </c>
      <c r="U1431" s="7">
        <f t="shared" si="228"/>
        <v>58.841666666666661</v>
      </c>
      <c r="V1431" s="7">
        <f t="shared" si="229"/>
        <v>59.224999999999994</v>
      </c>
    </row>
    <row r="1432" spans="1:22" ht="13.5" x14ac:dyDescent="0.25">
      <c r="A1432" s="3">
        <f>RSI!A1432</f>
        <v>44399</v>
      </c>
      <c r="B1432" s="2">
        <f>RSI!B1432</f>
        <v>91.772099999999995</v>
      </c>
      <c r="C1432" s="2">
        <f>RSI!I1432</f>
        <v>73.820188580734282</v>
      </c>
      <c r="D1432" s="2">
        <f>MACD!E1432</f>
        <v>-1.0504325715357936</v>
      </c>
      <c r="E1432" s="2">
        <f>MACD!F1432</f>
        <v>-0.58239058768922658</v>
      </c>
      <c r="F1432" s="2">
        <f>'Moving Avg'!D1432</f>
        <v>88.485559999999992</v>
      </c>
      <c r="G1432" s="2">
        <f>'Moving Avg'!F1432</f>
        <v>86.494260000000011</v>
      </c>
      <c r="H1432" s="2">
        <f>'Moving Avg'!G1432</f>
        <v>86.415582000000001</v>
      </c>
      <c r="I1432" s="2">
        <f>'Moving Avg'!H1432</f>
        <v>71.19386549999993</v>
      </c>
      <c r="J1432" s="5" t="str">
        <f>OBV!F1432</f>
        <v>BEARISH</v>
      </c>
      <c r="K1432" s="5" t="str">
        <f>OBV!G1432</f>
        <v>NEUTRAL</v>
      </c>
      <c r="L1432" s="5" t="str">
        <f>OBV!H1432</f>
        <v>BEARISH DIVERGENCE</v>
      </c>
      <c r="M1432" s="7">
        <f t="shared" si="220"/>
        <v>0</v>
      </c>
      <c r="N1432" s="7">
        <f t="shared" si="221"/>
        <v>100</v>
      </c>
      <c r="O1432" s="7">
        <f t="shared" si="222"/>
        <v>100</v>
      </c>
      <c r="P1432" s="7">
        <f t="shared" si="223"/>
        <v>16.5</v>
      </c>
      <c r="Q1432" s="8">
        <f t="shared" si="224"/>
        <v>52.475000000000001</v>
      </c>
      <c r="R1432" s="8">
        <f t="shared" si="225"/>
        <v>59.125</v>
      </c>
      <c r="S1432" s="8">
        <f t="shared" si="226"/>
        <v>47.424999999999997</v>
      </c>
      <c r="T1432" s="8">
        <f t="shared" si="227"/>
        <v>54.125</v>
      </c>
      <c r="U1432" s="7">
        <f t="shared" si="228"/>
        <v>53.008333333333326</v>
      </c>
      <c r="V1432" s="7">
        <f t="shared" si="229"/>
        <v>53.287499999999994</v>
      </c>
    </row>
    <row r="1433" spans="1:22" ht="13.5" x14ac:dyDescent="0.25">
      <c r="A1433" s="3">
        <f>RSI!A1433</f>
        <v>44400</v>
      </c>
      <c r="B1433" s="2">
        <f>RSI!B1433</f>
        <v>91.772099999999995</v>
      </c>
      <c r="C1433" s="2">
        <f>RSI!I1433</f>
        <v>73.820188580734282</v>
      </c>
      <c r="D1433" s="2">
        <f>MACD!E1433</f>
        <v>-1.2823368497708714</v>
      </c>
      <c r="E1433" s="2">
        <f>MACD!F1433</f>
        <v>-0.72237984010555556</v>
      </c>
      <c r="F1433" s="2">
        <f>'Moving Avg'!D1433</f>
        <v>89.859560000000016</v>
      </c>
      <c r="G1433" s="2">
        <f>'Moving Avg'!F1433</f>
        <v>86.815885000000009</v>
      </c>
      <c r="H1433" s="2">
        <f>'Moving Avg'!G1433</f>
        <v>86.495143999999996</v>
      </c>
      <c r="I1433" s="2">
        <f>'Moving Avg'!H1433</f>
        <v>71.389844499999924</v>
      </c>
      <c r="J1433" s="5" t="str">
        <f>OBV!F1433</f>
        <v>BEARISH</v>
      </c>
      <c r="K1433" s="5" t="str">
        <f>OBV!G1433</f>
        <v>NEUTRAL</v>
      </c>
      <c r="L1433" s="5" t="str">
        <f>OBV!H1433</f>
        <v>BEARISH DIVERGENCE</v>
      </c>
      <c r="M1433" s="7">
        <f t="shared" si="220"/>
        <v>0</v>
      </c>
      <c r="N1433" s="7">
        <f t="shared" si="221"/>
        <v>100</v>
      </c>
      <c r="O1433" s="7">
        <f t="shared" si="222"/>
        <v>100</v>
      </c>
      <c r="P1433" s="7">
        <f t="shared" si="223"/>
        <v>16.5</v>
      </c>
      <c r="Q1433" s="8">
        <f t="shared" si="224"/>
        <v>52.475000000000001</v>
      </c>
      <c r="R1433" s="8">
        <f t="shared" si="225"/>
        <v>59.125</v>
      </c>
      <c r="S1433" s="8">
        <f t="shared" si="226"/>
        <v>47.424999999999997</v>
      </c>
      <c r="T1433" s="8">
        <f t="shared" si="227"/>
        <v>54.125</v>
      </c>
      <c r="U1433" s="7">
        <f t="shared" si="228"/>
        <v>53.008333333333326</v>
      </c>
      <c r="V1433" s="7">
        <f t="shared" si="229"/>
        <v>53.287499999999994</v>
      </c>
    </row>
    <row r="1434" spans="1:22" ht="13.5" x14ac:dyDescent="0.25">
      <c r="A1434" s="3">
        <f>RSI!A1434</f>
        <v>44403</v>
      </c>
      <c r="B1434" s="2">
        <f>RSI!B1434</f>
        <v>91.309399999999997</v>
      </c>
      <c r="C1434" s="2">
        <f>RSI!I1434</f>
        <v>70.528190813373257</v>
      </c>
      <c r="D1434" s="2">
        <f>MACD!E1434</f>
        <v>-1.4739953372795895</v>
      </c>
      <c r="E1434" s="2">
        <f>MACD!F1434</f>
        <v>-0.87270293954036249</v>
      </c>
      <c r="F1434" s="2">
        <f>'Moving Avg'!D1434</f>
        <v>90.677019999999999</v>
      </c>
      <c r="G1434" s="2">
        <f>'Moving Avg'!F1434</f>
        <v>87.11437500000001</v>
      </c>
      <c r="H1434" s="2">
        <f>'Moving Avg'!G1434</f>
        <v>86.571383999999981</v>
      </c>
      <c r="I1434" s="2">
        <f>'Moving Avg'!H1434</f>
        <v>71.583509999999919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  <c r="M1434" s="7">
        <f t="shared" si="220"/>
        <v>0</v>
      </c>
      <c r="N1434" s="7">
        <f t="shared" si="221"/>
        <v>100</v>
      </c>
      <c r="O1434" s="7">
        <f t="shared" si="222"/>
        <v>100</v>
      </c>
      <c r="P1434" s="7">
        <f t="shared" si="223"/>
        <v>83.5</v>
      </c>
      <c r="Q1434" s="8">
        <f t="shared" si="224"/>
        <v>62.524999999999999</v>
      </c>
      <c r="R1434" s="8">
        <f t="shared" si="225"/>
        <v>75.875</v>
      </c>
      <c r="S1434" s="8">
        <f t="shared" si="226"/>
        <v>77.575000000000003</v>
      </c>
      <c r="T1434" s="8">
        <f t="shared" si="227"/>
        <v>70.875</v>
      </c>
      <c r="U1434" s="7">
        <f t="shared" si="228"/>
        <v>71.991666666666674</v>
      </c>
      <c r="V1434" s="7">
        <f t="shared" si="229"/>
        <v>71.712500000000006</v>
      </c>
    </row>
    <row r="1435" spans="1:22" ht="13.5" x14ac:dyDescent="0.25">
      <c r="A1435" s="3">
        <f>RSI!A1435</f>
        <v>44404</v>
      </c>
      <c r="B1435" s="2">
        <f>RSI!B1435</f>
        <v>91.309399999999997</v>
      </c>
      <c r="C1435" s="2">
        <f>RSI!I1435</f>
        <v>70.528190813373243</v>
      </c>
      <c r="D1435" s="2">
        <f>MACD!E1435</f>
        <v>-1.6381238350453629</v>
      </c>
      <c r="E1435" s="2">
        <f>MACD!F1435</f>
        <v>-1.0257871186413627</v>
      </c>
      <c r="F1435" s="2">
        <f>'Moving Avg'!D1435</f>
        <v>91.078039999999987</v>
      </c>
      <c r="G1435" s="2">
        <f>'Moving Avg'!F1435</f>
        <v>87.434740000000005</v>
      </c>
      <c r="H1435" s="2">
        <f>'Moving Avg'!G1435</f>
        <v>86.681733999999977</v>
      </c>
      <c r="I1435" s="2">
        <f>'Moving Avg'!H1435</f>
        <v>71.775362499999915</v>
      </c>
      <c r="J1435" s="5" t="str">
        <f>OBV!F1435</f>
        <v>BEARISH</v>
      </c>
      <c r="K1435" s="5" t="str">
        <f>OBV!G1435</f>
        <v>NEUTRAL</v>
      </c>
      <c r="L1435" s="5" t="str">
        <f>OBV!H1435</f>
        <v>BEARISH DIVERGENCE</v>
      </c>
      <c r="M1435" s="7">
        <f t="shared" si="220"/>
        <v>0</v>
      </c>
      <c r="N1435" s="7">
        <f t="shared" si="221"/>
        <v>100</v>
      </c>
      <c r="O1435" s="7">
        <f t="shared" si="222"/>
        <v>100</v>
      </c>
      <c r="P1435" s="7">
        <f t="shared" si="223"/>
        <v>16.5</v>
      </c>
      <c r="Q1435" s="8">
        <f t="shared" si="224"/>
        <v>52.475000000000001</v>
      </c>
      <c r="R1435" s="8">
        <f t="shared" si="225"/>
        <v>59.125</v>
      </c>
      <c r="S1435" s="8">
        <f t="shared" si="226"/>
        <v>47.424999999999997</v>
      </c>
      <c r="T1435" s="8">
        <f t="shared" si="227"/>
        <v>54.125</v>
      </c>
      <c r="U1435" s="7">
        <f t="shared" si="228"/>
        <v>53.008333333333326</v>
      </c>
      <c r="V1435" s="7">
        <f t="shared" si="229"/>
        <v>53.287499999999994</v>
      </c>
    </row>
    <row r="1436" spans="1:22" ht="13.5" x14ac:dyDescent="0.25">
      <c r="A1436" s="3">
        <f>RSI!A1436</f>
        <v>44405</v>
      </c>
      <c r="B1436" s="2">
        <f>RSI!B1436</f>
        <v>90.229699999999994</v>
      </c>
      <c r="C1436" s="2">
        <f>RSI!I1436</f>
        <v>62.933045314729483</v>
      </c>
      <c r="D1436" s="2">
        <f>MACD!E1436</f>
        <v>-1.7199604206447958</v>
      </c>
      <c r="E1436" s="2">
        <f>MACD!F1436</f>
        <v>-1.1646217790420494</v>
      </c>
      <c r="F1436" s="2">
        <f>'Moving Avg'!D1436</f>
        <v>91.278539999999992</v>
      </c>
      <c r="G1436" s="2">
        <f>'Moving Avg'!F1436</f>
        <v>87.701120000000003</v>
      </c>
      <c r="H1436" s="2">
        <f>'Moving Avg'!G1436</f>
        <v>86.719029999999961</v>
      </c>
      <c r="I1436" s="2">
        <f>'Moving Avg'!H1436</f>
        <v>71.961816499999927</v>
      </c>
      <c r="J1436" s="5" t="str">
        <f>OBV!F1436</f>
        <v>BEARISH</v>
      </c>
      <c r="K1436" s="5" t="str">
        <f>OBV!G1436</f>
        <v>NEUTRAL</v>
      </c>
      <c r="L1436" s="5" t="str">
        <f>OBV!H1436</f>
        <v>BEARISH DIVERGENCE</v>
      </c>
      <c r="M1436" s="7">
        <f t="shared" si="220"/>
        <v>25</v>
      </c>
      <c r="N1436" s="7">
        <f t="shared" si="221"/>
        <v>100</v>
      </c>
      <c r="O1436" s="7">
        <f t="shared" si="222"/>
        <v>100</v>
      </c>
      <c r="P1436" s="7">
        <f t="shared" si="223"/>
        <v>16.5</v>
      </c>
      <c r="Q1436" s="8">
        <f t="shared" si="224"/>
        <v>61.225000000000001</v>
      </c>
      <c r="R1436" s="8">
        <f t="shared" si="225"/>
        <v>64.125</v>
      </c>
      <c r="S1436" s="8">
        <f t="shared" si="226"/>
        <v>51.174999999999997</v>
      </c>
      <c r="T1436" s="8">
        <f t="shared" si="227"/>
        <v>60.375</v>
      </c>
      <c r="U1436" s="7">
        <f t="shared" si="228"/>
        <v>58.841666666666661</v>
      </c>
      <c r="V1436" s="7">
        <f t="shared" si="229"/>
        <v>59.224999999999994</v>
      </c>
    </row>
    <row r="1437" spans="1:22" ht="13.5" x14ac:dyDescent="0.25">
      <c r="A1437" s="3">
        <f>RSI!A1437</f>
        <v>44406</v>
      </c>
      <c r="B1437" s="2">
        <f>RSI!B1437</f>
        <v>90.229699999999994</v>
      </c>
      <c r="C1437" s="2">
        <f>RSI!I1437</f>
        <v>62.933045314729483</v>
      </c>
      <c r="D1437" s="2">
        <f>MACD!E1437</f>
        <v>-1.8040641794974306</v>
      </c>
      <c r="E1437" s="2">
        <f>MACD!F1437</f>
        <v>-1.2925102591331257</v>
      </c>
      <c r="F1437" s="2">
        <f>'Moving Avg'!D1437</f>
        <v>90.970059999999989</v>
      </c>
      <c r="G1437" s="2">
        <f>'Moving Avg'!F1437</f>
        <v>88.004575000000017</v>
      </c>
      <c r="H1437" s="2">
        <f>'Moving Avg'!G1437</f>
        <v>86.758845999999963</v>
      </c>
      <c r="I1437" s="2">
        <f>'Moving Avg'!H1437</f>
        <v>72.148270499999924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  <c r="M1437" s="7">
        <f t="shared" si="220"/>
        <v>25</v>
      </c>
      <c r="N1437" s="7">
        <f t="shared" si="221"/>
        <v>100</v>
      </c>
      <c r="O1437" s="7">
        <f t="shared" si="222"/>
        <v>100</v>
      </c>
      <c r="P1437" s="7">
        <f t="shared" si="223"/>
        <v>16.5</v>
      </c>
      <c r="Q1437" s="8">
        <f t="shared" si="224"/>
        <v>61.225000000000001</v>
      </c>
      <c r="R1437" s="8">
        <f t="shared" si="225"/>
        <v>64.125</v>
      </c>
      <c r="S1437" s="8">
        <f t="shared" si="226"/>
        <v>51.174999999999997</v>
      </c>
      <c r="T1437" s="8">
        <f t="shared" si="227"/>
        <v>60.375</v>
      </c>
      <c r="U1437" s="7">
        <f t="shared" si="228"/>
        <v>58.841666666666661</v>
      </c>
      <c r="V1437" s="7">
        <f t="shared" si="229"/>
        <v>59.224999999999994</v>
      </c>
    </row>
    <row r="1438" spans="1:22" ht="13.5" x14ac:dyDescent="0.25">
      <c r="A1438" s="3">
        <f>RSI!A1438</f>
        <v>44407</v>
      </c>
      <c r="B1438" s="2">
        <f>RSI!B1438</f>
        <v>88.641099999999994</v>
      </c>
      <c r="C1438" s="2">
        <f>RSI!I1438</f>
        <v>53.163625586122997</v>
      </c>
      <c r="D1438" s="2">
        <f>MACD!E1438</f>
        <v>-2.0565116922224433</v>
      </c>
      <c r="E1438" s="2">
        <f>MACD!F1438</f>
        <v>-1.4453105457509894</v>
      </c>
      <c r="F1438" s="2">
        <f>'Moving Avg'!D1438</f>
        <v>90.343859999999992</v>
      </c>
      <c r="G1438" s="2">
        <f>'Moving Avg'!F1438</f>
        <v>88.210060000000013</v>
      </c>
      <c r="H1438" s="2">
        <f>'Moving Avg'!G1438</f>
        <v>86.814049999999966</v>
      </c>
      <c r="I1438" s="2">
        <f>'Moving Avg'!H1438</f>
        <v>72.326781499999939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25</v>
      </c>
      <c r="N1438" s="7">
        <f t="shared" si="221"/>
        <v>100</v>
      </c>
      <c r="O1438" s="7">
        <f t="shared" si="222"/>
        <v>100</v>
      </c>
      <c r="P1438" s="7">
        <f t="shared" si="223"/>
        <v>16.5</v>
      </c>
      <c r="Q1438" s="8">
        <f t="shared" si="224"/>
        <v>61.225000000000001</v>
      </c>
      <c r="R1438" s="8">
        <f t="shared" si="225"/>
        <v>64.125</v>
      </c>
      <c r="S1438" s="8">
        <f t="shared" si="226"/>
        <v>51.174999999999997</v>
      </c>
      <c r="T1438" s="8">
        <f t="shared" si="227"/>
        <v>60.375</v>
      </c>
      <c r="U1438" s="7">
        <f t="shared" si="228"/>
        <v>58.841666666666661</v>
      </c>
      <c r="V1438" s="7">
        <f t="shared" si="229"/>
        <v>59.224999999999994</v>
      </c>
    </row>
    <row r="1439" spans="1:22" ht="13.5" x14ac:dyDescent="0.25">
      <c r="A1439" s="3">
        <f>RSI!A1439</f>
        <v>44410</v>
      </c>
      <c r="B1439" s="2">
        <f>RSI!B1439</f>
        <v>88.641099999999994</v>
      </c>
      <c r="C1439" s="2">
        <f>RSI!I1439</f>
        <v>53.163625586122997</v>
      </c>
      <c r="D1439" s="2">
        <f>MACD!E1439</f>
        <v>-1.9165487840472082</v>
      </c>
      <c r="E1439" s="2">
        <f>MACD!F1439</f>
        <v>-1.5395581934102331</v>
      </c>
      <c r="F1439" s="2">
        <f>'Moving Avg'!D1439</f>
        <v>89.810199999999995</v>
      </c>
      <c r="G1439" s="2">
        <f>'Moving Avg'!F1439</f>
        <v>88.415545000000009</v>
      </c>
      <c r="H1439" s="2">
        <f>'Moving Avg'!G1439</f>
        <v>86.940733999999978</v>
      </c>
      <c r="I1439" s="2">
        <f>'Moving Avg'!H1439</f>
        <v>72.505292499999939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  <c r="M1439" s="7">
        <f t="shared" si="220"/>
        <v>25</v>
      </c>
      <c r="N1439" s="7">
        <f t="shared" si="221"/>
        <v>100</v>
      </c>
      <c r="O1439" s="7">
        <f t="shared" si="222"/>
        <v>100</v>
      </c>
      <c r="P1439" s="7">
        <f t="shared" si="223"/>
        <v>16.5</v>
      </c>
      <c r="Q1439" s="8">
        <f t="shared" si="224"/>
        <v>61.225000000000001</v>
      </c>
      <c r="R1439" s="8">
        <f t="shared" si="225"/>
        <v>64.125</v>
      </c>
      <c r="S1439" s="8">
        <f t="shared" si="226"/>
        <v>51.174999999999997</v>
      </c>
      <c r="T1439" s="8">
        <f t="shared" si="227"/>
        <v>60.375</v>
      </c>
      <c r="U1439" s="7">
        <f t="shared" si="228"/>
        <v>58.841666666666661</v>
      </c>
      <c r="V1439" s="7">
        <f t="shared" si="229"/>
        <v>59.224999999999994</v>
      </c>
    </row>
    <row r="1440" spans="1:22" ht="13.5" x14ac:dyDescent="0.25">
      <c r="A1440" s="3">
        <f>RSI!A1440</f>
        <v>44411</v>
      </c>
      <c r="B1440" s="2">
        <f>RSI!B1440</f>
        <v>87.9161</v>
      </c>
      <c r="C1440" s="2">
        <f>RSI!I1440</f>
        <v>49.127132166126202</v>
      </c>
      <c r="D1440" s="2">
        <f>MACD!E1440</f>
        <v>-1.427178998051815</v>
      </c>
      <c r="E1440" s="2">
        <f>MACD!F1440</f>
        <v>-1.5170823543385494</v>
      </c>
      <c r="F1440" s="2">
        <f>'Moving Avg'!D1440</f>
        <v>89.131540000000001</v>
      </c>
      <c r="G1440" s="2">
        <f>'Moving Avg'!F1440</f>
        <v>88.473555000000005</v>
      </c>
      <c r="H1440" s="2">
        <f>'Moving Avg'!G1440</f>
        <v>86.981734000000003</v>
      </c>
      <c r="I1440" s="2">
        <f>'Moving Avg'!H1440</f>
        <v>72.680178499999954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  <c r="M1440" s="7">
        <f t="shared" si="220"/>
        <v>25</v>
      </c>
      <c r="N1440" s="7">
        <f t="shared" si="221"/>
        <v>0</v>
      </c>
      <c r="O1440" s="7">
        <f t="shared" si="222"/>
        <v>100</v>
      </c>
      <c r="P1440" s="7">
        <f t="shared" si="223"/>
        <v>16.5</v>
      </c>
      <c r="Q1440" s="8">
        <f t="shared" si="224"/>
        <v>26.225000000000001</v>
      </c>
      <c r="R1440" s="8">
        <f t="shared" si="225"/>
        <v>44.125</v>
      </c>
      <c r="S1440" s="8">
        <f t="shared" si="226"/>
        <v>36.174999999999997</v>
      </c>
      <c r="T1440" s="8">
        <f t="shared" si="227"/>
        <v>35.375</v>
      </c>
      <c r="U1440" s="7">
        <f t="shared" si="228"/>
        <v>35.508333333333333</v>
      </c>
      <c r="V1440" s="7">
        <f t="shared" si="229"/>
        <v>35.474999999999994</v>
      </c>
    </row>
    <row r="1441" spans="1:22" ht="13.5" x14ac:dyDescent="0.25">
      <c r="A1441" s="3">
        <f>RSI!A1441</f>
        <v>44412</v>
      </c>
      <c r="B1441" s="2">
        <f>RSI!B1441</f>
        <v>87.9161</v>
      </c>
      <c r="C1441" s="2">
        <f>RSI!I1441</f>
        <v>49.127132166126202</v>
      </c>
      <c r="D1441" s="2">
        <f>MACD!E1441</f>
        <v>-1.0235470688753594</v>
      </c>
      <c r="E1441" s="2">
        <f>MACD!F1441</f>
        <v>-1.4183752972459116</v>
      </c>
      <c r="F1441" s="2">
        <f>'Moving Avg'!D1441</f>
        <v>88.668820000000011</v>
      </c>
      <c r="G1441" s="2">
        <f>'Moving Avg'!F1441</f>
        <v>88.531565000000015</v>
      </c>
      <c r="H1441" s="2">
        <f>'Moving Avg'!G1441</f>
        <v>87.049428000000006</v>
      </c>
      <c r="I1441" s="2">
        <f>'Moving Avg'!H1441</f>
        <v>72.855064499999941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25</v>
      </c>
      <c r="N1441" s="7">
        <f t="shared" si="221"/>
        <v>0</v>
      </c>
      <c r="O1441" s="7">
        <f t="shared" si="222"/>
        <v>100</v>
      </c>
      <c r="P1441" s="7">
        <f t="shared" si="223"/>
        <v>16.5</v>
      </c>
      <c r="Q1441" s="8">
        <f t="shared" si="224"/>
        <v>26.225000000000001</v>
      </c>
      <c r="R1441" s="8">
        <f t="shared" si="225"/>
        <v>44.125</v>
      </c>
      <c r="S1441" s="8">
        <f t="shared" si="226"/>
        <v>36.174999999999997</v>
      </c>
      <c r="T1441" s="8">
        <f t="shared" si="227"/>
        <v>35.375</v>
      </c>
      <c r="U1441" s="7">
        <f t="shared" si="228"/>
        <v>35.508333333333333</v>
      </c>
      <c r="V1441" s="7">
        <f t="shared" si="229"/>
        <v>35.474999999999994</v>
      </c>
    </row>
    <row r="1442" spans="1:22" ht="13.5" x14ac:dyDescent="0.25">
      <c r="A1442" s="3">
        <f>RSI!A1442</f>
        <v>44413</v>
      </c>
      <c r="B1442" s="2">
        <f>RSI!B1442</f>
        <v>85.2941</v>
      </c>
      <c r="C1442" s="2">
        <f>RSI!I1442</f>
        <v>37.261020089424619</v>
      </c>
      <c r="D1442" s="2">
        <f>MACD!E1442</f>
        <v>-9.4960263180126958E-2</v>
      </c>
      <c r="E1442" s="2">
        <f>MACD!F1442</f>
        <v>-1.1536922904327547</v>
      </c>
      <c r="F1442" s="2">
        <f>'Moving Avg'!D1442</f>
        <v>87.681700000000006</v>
      </c>
      <c r="G1442" s="2">
        <f>'Moving Avg'!F1442</f>
        <v>88.458475000000021</v>
      </c>
      <c r="H1442" s="2">
        <f>'Moving Avg'!G1442</f>
        <v>87.049851999999987</v>
      </c>
      <c r="I1442" s="2">
        <f>'Moving Avg'!H1442</f>
        <v>73.01684049999993</v>
      </c>
      <c r="J1442" s="5" t="str">
        <f>OBV!F1442</f>
        <v>BEARISH</v>
      </c>
      <c r="K1442" s="5" t="str">
        <f>OBV!G1442</f>
        <v>STRONG</v>
      </c>
      <c r="L1442" s="5" t="str">
        <f>OBV!H1442</f>
        <v>CONFIRMED BEARISH</v>
      </c>
      <c r="M1442" s="7">
        <f t="shared" si="220"/>
        <v>25</v>
      </c>
      <c r="N1442" s="7">
        <f t="shared" si="221"/>
        <v>0</v>
      </c>
      <c r="O1442" s="7">
        <f t="shared" si="222"/>
        <v>100</v>
      </c>
      <c r="P1442" s="7">
        <f t="shared" si="223"/>
        <v>33</v>
      </c>
      <c r="Q1442" s="8">
        <f t="shared" si="224"/>
        <v>28.7</v>
      </c>
      <c r="R1442" s="8">
        <f t="shared" si="225"/>
        <v>48.25</v>
      </c>
      <c r="S1442" s="8">
        <f t="shared" si="226"/>
        <v>43.6</v>
      </c>
      <c r="T1442" s="8">
        <f t="shared" si="227"/>
        <v>39.5</v>
      </c>
      <c r="U1442" s="7">
        <f t="shared" si="228"/>
        <v>40.183333333333337</v>
      </c>
      <c r="V1442" s="7">
        <f t="shared" si="229"/>
        <v>40.012500000000003</v>
      </c>
    </row>
    <row r="1443" spans="1:22" ht="13.5" x14ac:dyDescent="0.25">
      <c r="A1443" s="3">
        <f>RSI!A1443</f>
        <v>44414</v>
      </c>
      <c r="B1443" s="2">
        <f>RSI!B1443</f>
        <v>85.2941</v>
      </c>
      <c r="C1443" s="2">
        <f>RSI!I1443</f>
        <v>37.261020089424619</v>
      </c>
      <c r="D1443" s="2">
        <f>MACD!E1443</f>
        <v>0.70747054200195691</v>
      </c>
      <c r="E1443" s="2">
        <f>MACD!F1443</f>
        <v>-0.78145972394581231</v>
      </c>
      <c r="F1443" s="2">
        <f>'Moving Avg'!D1443</f>
        <v>87.01230000000001</v>
      </c>
      <c r="G1443" s="2">
        <f>'Moving Avg'!F1443</f>
        <v>88.392800000000022</v>
      </c>
      <c r="H1443" s="2">
        <f>'Moving Avg'!G1443</f>
        <v>86.999111999999982</v>
      </c>
      <c r="I1443" s="2">
        <f>'Moving Avg'!H1443</f>
        <v>73.178616499999947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100</v>
      </c>
      <c r="P1443" s="7">
        <f t="shared" si="223"/>
        <v>16.5</v>
      </c>
      <c r="Q1443" s="8">
        <f t="shared" si="224"/>
        <v>26.225000000000001</v>
      </c>
      <c r="R1443" s="8">
        <f t="shared" si="225"/>
        <v>44.125</v>
      </c>
      <c r="S1443" s="8">
        <f t="shared" si="226"/>
        <v>36.174999999999997</v>
      </c>
      <c r="T1443" s="8">
        <f t="shared" si="227"/>
        <v>35.375</v>
      </c>
      <c r="U1443" s="7">
        <f t="shared" si="228"/>
        <v>35.508333333333333</v>
      </c>
      <c r="V1443" s="7">
        <f t="shared" si="229"/>
        <v>35.474999999999994</v>
      </c>
    </row>
    <row r="1444" spans="1:22" ht="13.5" x14ac:dyDescent="0.25">
      <c r="A1444" s="3">
        <f>RSI!A1444</f>
        <v>44417</v>
      </c>
      <c r="B1444" s="2">
        <f>RSI!B1444</f>
        <v>87.137200000000007</v>
      </c>
      <c r="C1444" s="2">
        <f>RSI!I1444</f>
        <v>47.582637885207319</v>
      </c>
      <c r="D1444" s="2">
        <f>MACD!E1444</f>
        <v>1.1942061239309254</v>
      </c>
      <c r="E1444" s="2">
        <f>MACD!F1444</f>
        <v>-0.38632655437046481</v>
      </c>
      <c r="F1444" s="2">
        <f>'Moving Avg'!D1444</f>
        <v>86.711520000000007</v>
      </c>
      <c r="G1444" s="2">
        <f>'Moving Avg'!F1444</f>
        <v>88.419280000000001</v>
      </c>
      <c r="H1444" s="2">
        <f>'Moving Avg'!G1444</f>
        <v>86.962693999999971</v>
      </c>
      <c r="I1444" s="2">
        <f>'Moving Avg'!H1444</f>
        <v>73.349607999999947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  <c r="M1444" s="7">
        <f t="shared" si="220"/>
        <v>25</v>
      </c>
      <c r="N1444" s="7">
        <f t="shared" si="221"/>
        <v>0</v>
      </c>
      <c r="O1444" s="7">
        <f t="shared" si="222"/>
        <v>100</v>
      </c>
      <c r="P1444" s="7">
        <f t="shared" si="223"/>
        <v>16.5</v>
      </c>
      <c r="Q1444" s="8">
        <f t="shared" si="224"/>
        <v>26.225000000000001</v>
      </c>
      <c r="R1444" s="8">
        <f t="shared" si="225"/>
        <v>44.125</v>
      </c>
      <c r="S1444" s="8">
        <f t="shared" si="226"/>
        <v>36.174999999999997</v>
      </c>
      <c r="T1444" s="8">
        <f t="shared" si="227"/>
        <v>35.375</v>
      </c>
      <c r="U1444" s="7">
        <f t="shared" si="228"/>
        <v>35.508333333333333</v>
      </c>
      <c r="V1444" s="7">
        <f t="shared" si="229"/>
        <v>35.474999999999994</v>
      </c>
    </row>
    <row r="1445" spans="1:22" ht="13.5" x14ac:dyDescent="0.25">
      <c r="A1445" s="3">
        <f>RSI!A1445</f>
        <v>44419</v>
      </c>
      <c r="B1445" s="2">
        <f>RSI!B1445</f>
        <v>87.137200000000007</v>
      </c>
      <c r="C1445" s="2">
        <f>RSI!I1445</f>
        <v>47.582637885207326</v>
      </c>
      <c r="D1445" s="2">
        <f>MACD!E1445</f>
        <v>1.6094889174771936</v>
      </c>
      <c r="E1445" s="2">
        <f>MACD!F1445</f>
        <v>1.2836539999066865E-2</v>
      </c>
      <c r="F1445" s="2">
        <f>'Moving Avg'!D1445</f>
        <v>86.55574</v>
      </c>
      <c r="G1445" s="2">
        <f>'Moving Avg'!F1445</f>
        <v>88.438344999999998</v>
      </c>
      <c r="H1445" s="2">
        <f>'Moving Avg'!G1445</f>
        <v>86.926423999999983</v>
      </c>
      <c r="I1445" s="2">
        <f>'Moving Avg'!H1445</f>
        <v>73.520599499999932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  <c r="M1445" s="7">
        <f t="shared" si="220"/>
        <v>25</v>
      </c>
      <c r="N1445" s="7">
        <f t="shared" si="221"/>
        <v>0</v>
      </c>
      <c r="O1445" s="7">
        <f t="shared" si="222"/>
        <v>100</v>
      </c>
      <c r="P1445" s="7">
        <f t="shared" si="223"/>
        <v>16.5</v>
      </c>
      <c r="Q1445" s="8">
        <f t="shared" si="224"/>
        <v>26.225000000000001</v>
      </c>
      <c r="R1445" s="8">
        <f t="shared" si="225"/>
        <v>44.125</v>
      </c>
      <c r="S1445" s="8">
        <f t="shared" si="226"/>
        <v>36.174999999999997</v>
      </c>
      <c r="T1445" s="8">
        <f t="shared" si="227"/>
        <v>35.375</v>
      </c>
      <c r="U1445" s="7">
        <f t="shared" si="228"/>
        <v>35.508333333333333</v>
      </c>
      <c r="V1445" s="7">
        <f t="shared" si="229"/>
        <v>35.474999999999994</v>
      </c>
    </row>
    <row r="1446" spans="1:22" ht="13.5" x14ac:dyDescent="0.25">
      <c r="A1446" s="3">
        <f>RSI!A1446</f>
        <v>44420</v>
      </c>
      <c r="B1446" s="2">
        <f>RSI!B1446</f>
        <v>87.137200000000007</v>
      </c>
      <c r="C1446" s="2">
        <f>RSI!I1446</f>
        <v>47.582637885207326</v>
      </c>
      <c r="D1446" s="2">
        <f>MACD!E1446</f>
        <v>1.797949921908284</v>
      </c>
      <c r="E1446" s="2">
        <f>MACD!F1446</f>
        <v>0.36985921638091029</v>
      </c>
      <c r="F1446" s="2">
        <f>'Moving Avg'!D1446</f>
        <v>86.399960000000007</v>
      </c>
      <c r="G1446" s="2">
        <f>'Moving Avg'!F1446</f>
        <v>88.45741000000001</v>
      </c>
      <c r="H1446" s="2">
        <f>'Moving Avg'!G1446</f>
        <v>86.941317999999995</v>
      </c>
      <c r="I1446" s="2">
        <f>'Moving Avg'!H1446</f>
        <v>73.694310499999929</v>
      </c>
      <c r="J1446" s="5" t="str">
        <f>OBV!F1446</f>
        <v>BEARISH</v>
      </c>
      <c r="K1446" s="5" t="str">
        <f>OBV!G1446</f>
        <v>NEUTRAL</v>
      </c>
      <c r="L1446" s="5" t="str">
        <f>OBV!H1446</f>
        <v>CONFIRMED BEARISH</v>
      </c>
      <c r="M1446" s="7">
        <f t="shared" si="220"/>
        <v>25</v>
      </c>
      <c r="N1446" s="7">
        <f t="shared" si="221"/>
        <v>0</v>
      </c>
      <c r="O1446" s="7">
        <f t="shared" si="222"/>
        <v>100</v>
      </c>
      <c r="P1446" s="7">
        <f t="shared" si="223"/>
        <v>16.5</v>
      </c>
      <c r="Q1446" s="8">
        <f t="shared" si="224"/>
        <v>26.225000000000001</v>
      </c>
      <c r="R1446" s="8">
        <f t="shared" si="225"/>
        <v>44.125</v>
      </c>
      <c r="S1446" s="8">
        <f t="shared" si="226"/>
        <v>36.174999999999997</v>
      </c>
      <c r="T1446" s="8">
        <f t="shared" si="227"/>
        <v>35.375</v>
      </c>
      <c r="U1446" s="7">
        <f t="shared" si="228"/>
        <v>35.508333333333333</v>
      </c>
      <c r="V1446" s="7">
        <f t="shared" si="229"/>
        <v>35.474999999999994</v>
      </c>
    </row>
    <row r="1447" spans="1:22" ht="13.5" x14ac:dyDescent="0.25">
      <c r="A1447" s="3">
        <f>RSI!A1447</f>
        <v>44424</v>
      </c>
      <c r="B1447" s="2">
        <f>RSI!B1447</f>
        <v>87.522800000000004</v>
      </c>
      <c r="C1447" s="2">
        <f>RSI!I1447</f>
        <v>49.743107334952633</v>
      </c>
      <c r="D1447" s="2">
        <f>MACD!E1447</f>
        <v>1.9317942994892405</v>
      </c>
      <c r="E1447" s="2">
        <f>MACD!F1447</f>
        <v>0.68224623300257636</v>
      </c>
      <c r="F1447" s="2">
        <f>'Moving Avg'!D1447</f>
        <v>86.845700000000008</v>
      </c>
      <c r="G1447" s="2">
        <f>'Moving Avg'!F1447</f>
        <v>88.495755000000003</v>
      </c>
      <c r="H1447" s="2">
        <f>'Moving Avg'!G1447</f>
        <v>86.912611999999996</v>
      </c>
      <c r="I1447" s="2">
        <f>'Moving Avg'!H1447</f>
        <v>73.869949499999933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0</v>
      </c>
      <c r="O1447" s="7">
        <f t="shared" si="222"/>
        <v>100</v>
      </c>
      <c r="P1447" s="7">
        <f t="shared" si="223"/>
        <v>83.5</v>
      </c>
      <c r="Q1447" s="8">
        <f t="shared" si="224"/>
        <v>36.274999999999999</v>
      </c>
      <c r="R1447" s="8">
        <f t="shared" si="225"/>
        <v>60.875</v>
      </c>
      <c r="S1447" s="8">
        <f t="shared" si="226"/>
        <v>66.325000000000003</v>
      </c>
      <c r="T1447" s="8">
        <f t="shared" si="227"/>
        <v>52.125</v>
      </c>
      <c r="U1447" s="7">
        <f t="shared" si="228"/>
        <v>54.491666666666674</v>
      </c>
      <c r="V1447" s="7">
        <f t="shared" si="229"/>
        <v>53.900000000000006</v>
      </c>
    </row>
    <row r="1448" spans="1:22" ht="13.5" x14ac:dyDescent="0.25">
      <c r="A1448" s="3">
        <f>RSI!A1448</f>
        <v>44425</v>
      </c>
      <c r="B1448" s="2">
        <f>RSI!B1448</f>
        <v>84.900800000000004</v>
      </c>
      <c r="C1448" s="2">
        <f>RSI!I1448</f>
        <v>38.210326024327593</v>
      </c>
      <c r="D1448" s="2">
        <f>MACD!E1448</f>
        <v>1.9953134636966752</v>
      </c>
      <c r="E1448" s="2">
        <f>MACD!F1448</f>
        <v>0.94485967914139612</v>
      </c>
      <c r="F1448" s="2">
        <f>'Moving Avg'!D1448</f>
        <v>86.767040000000009</v>
      </c>
      <c r="G1448" s="2">
        <f>'Moving Avg'!F1448</f>
        <v>88.49569000000001</v>
      </c>
      <c r="H1448" s="2">
        <f>'Moving Avg'!G1448</f>
        <v>86.882628000000011</v>
      </c>
      <c r="I1448" s="2">
        <f>'Moving Avg'!H1448</f>
        <v>74.032478499999939</v>
      </c>
      <c r="J1448" s="5" t="str">
        <f>OBV!F1448</f>
        <v>BULLISH</v>
      </c>
      <c r="K1448" s="5" t="str">
        <f>OBV!G1448</f>
        <v>NEUTRAL</v>
      </c>
      <c r="L1448" s="5" t="str">
        <f>OBV!H1448</f>
        <v>BULLISH DIVERGENCE</v>
      </c>
      <c r="M1448" s="7">
        <f t="shared" si="220"/>
        <v>25</v>
      </c>
      <c r="N1448" s="7">
        <f t="shared" si="221"/>
        <v>0</v>
      </c>
      <c r="O1448" s="7">
        <f t="shared" si="222"/>
        <v>100</v>
      </c>
      <c r="P1448" s="7">
        <f t="shared" si="223"/>
        <v>66.5</v>
      </c>
      <c r="Q1448" s="8">
        <f t="shared" si="224"/>
        <v>33.725000000000001</v>
      </c>
      <c r="R1448" s="8">
        <f t="shared" si="225"/>
        <v>56.625</v>
      </c>
      <c r="S1448" s="8">
        <f t="shared" si="226"/>
        <v>58.674999999999997</v>
      </c>
      <c r="T1448" s="8">
        <f t="shared" si="227"/>
        <v>47.875</v>
      </c>
      <c r="U1448" s="7">
        <f t="shared" si="228"/>
        <v>49.67499999999999</v>
      </c>
      <c r="V1448" s="7">
        <f t="shared" si="229"/>
        <v>49.224999999999994</v>
      </c>
    </row>
    <row r="1449" spans="1:22" ht="13.5" x14ac:dyDescent="0.25">
      <c r="A1449" s="3">
        <f>RSI!A1449</f>
        <v>44426</v>
      </c>
      <c r="B1449" s="2">
        <f>RSI!B1449</f>
        <v>83.666899999999998</v>
      </c>
      <c r="C1449" s="2">
        <f>RSI!I1449</f>
        <v>34.192724890239106</v>
      </c>
      <c r="D1449" s="2">
        <f>MACD!E1449</f>
        <v>2.156365077093426</v>
      </c>
      <c r="E1449" s="2">
        <f>MACD!F1449</f>
        <v>1.1871607587318023</v>
      </c>
      <c r="F1449" s="2">
        <f>'Moving Avg'!D1449</f>
        <v>86.072980000000001</v>
      </c>
      <c r="G1449" s="2">
        <f>'Moving Avg'!F1449</f>
        <v>88.317930000000018</v>
      </c>
      <c r="H1449" s="2">
        <f>'Moving Avg'!G1449</f>
        <v>86.823813999999999</v>
      </c>
      <c r="I1449" s="2">
        <f>'Moving Avg'!H1449</f>
        <v>74.188837999999933</v>
      </c>
      <c r="J1449" s="5" t="str">
        <f>OBV!F1449</f>
        <v>BEARISH</v>
      </c>
      <c r="K1449" s="5" t="str">
        <f>OBV!G1449</f>
        <v>NEUTRAL</v>
      </c>
      <c r="L1449" s="5" t="str">
        <f>OBV!H1449</f>
        <v>CONFIRMED BEARISH</v>
      </c>
      <c r="M1449" s="7">
        <f t="shared" si="220"/>
        <v>25</v>
      </c>
      <c r="N1449" s="7">
        <f t="shared" si="221"/>
        <v>0</v>
      </c>
      <c r="O1449" s="7">
        <f t="shared" si="222"/>
        <v>100</v>
      </c>
      <c r="P1449" s="7">
        <f t="shared" si="223"/>
        <v>16.5</v>
      </c>
      <c r="Q1449" s="8">
        <f t="shared" si="224"/>
        <v>26.225000000000001</v>
      </c>
      <c r="R1449" s="8">
        <f t="shared" si="225"/>
        <v>44.125</v>
      </c>
      <c r="S1449" s="8">
        <f t="shared" si="226"/>
        <v>36.174999999999997</v>
      </c>
      <c r="T1449" s="8">
        <f t="shared" si="227"/>
        <v>35.375</v>
      </c>
      <c r="U1449" s="7">
        <f t="shared" si="228"/>
        <v>35.508333333333333</v>
      </c>
      <c r="V1449" s="7">
        <f t="shared" si="229"/>
        <v>35.474999999999994</v>
      </c>
    </row>
    <row r="1450" spans="1:22" ht="13.5" x14ac:dyDescent="0.25">
      <c r="A1450" s="3">
        <f>RSI!A1450</f>
        <v>44427</v>
      </c>
      <c r="B1450" s="2">
        <f>RSI!B1450</f>
        <v>84.831400000000002</v>
      </c>
      <c r="C1450" s="2">
        <f>RSI!I1450</f>
        <v>40.546181121976481</v>
      </c>
      <c r="D1450" s="2">
        <f>MACD!E1450</f>
        <v>2.1168594741752713</v>
      </c>
      <c r="E1450" s="2">
        <f>MACD!F1450</f>
        <v>1.373100501820496</v>
      </c>
      <c r="F1450" s="2">
        <f>'Moving Avg'!D1450</f>
        <v>85.611820000000009</v>
      </c>
      <c r="G1450" s="2">
        <f>'Moving Avg'!F1450</f>
        <v>88.094285000000028</v>
      </c>
      <c r="H1450" s="2">
        <f>'Moving Avg'!G1450</f>
        <v>86.773460000000014</v>
      </c>
      <c r="I1450" s="2">
        <f>'Moving Avg'!H1450</f>
        <v>74.351926499999934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  <c r="M1450" s="7">
        <f t="shared" si="220"/>
        <v>25</v>
      </c>
      <c r="N1450" s="7">
        <f t="shared" si="221"/>
        <v>0</v>
      </c>
      <c r="O1450" s="7">
        <f t="shared" si="222"/>
        <v>100</v>
      </c>
      <c r="P1450" s="7">
        <f t="shared" si="223"/>
        <v>16.5</v>
      </c>
      <c r="Q1450" s="8">
        <f t="shared" si="224"/>
        <v>26.225000000000001</v>
      </c>
      <c r="R1450" s="8">
        <f t="shared" si="225"/>
        <v>44.125</v>
      </c>
      <c r="S1450" s="8">
        <f t="shared" si="226"/>
        <v>36.174999999999997</v>
      </c>
      <c r="T1450" s="8">
        <f t="shared" si="227"/>
        <v>35.375</v>
      </c>
      <c r="U1450" s="7">
        <f t="shared" si="228"/>
        <v>35.508333333333333</v>
      </c>
      <c r="V1450" s="7">
        <f t="shared" si="229"/>
        <v>35.474999999999994</v>
      </c>
    </row>
    <row r="1451" spans="1:22" ht="13.5" x14ac:dyDescent="0.25">
      <c r="A1451" s="3">
        <f>RSI!A1451</f>
        <v>44428</v>
      </c>
      <c r="B1451" s="2">
        <f>RSI!B1451</f>
        <v>83.289000000000001</v>
      </c>
      <c r="C1451" s="2">
        <f>RSI!I1451</f>
        <v>35.638287227848309</v>
      </c>
      <c r="D1451" s="2">
        <f>MACD!E1451</f>
        <v>2.2111891644909605</v>
      </c>
      <c r="E1451" s="2">
        <f>MACD!F1451</f>
        <v>1.5407182343545891</v>
      </c>
      <c r="F1451" s="2">
        <f>'Moving Avg'!D1451</f>
        <v>84.842180000000013</v>
      </c>
      <c r="G1451" s="2">
        <f>'Moving Avg'!F1451</f>
        <v>87.797375000000017</v>
      </c>
      <c r="H1451" s="2">
        <f>'Moving Avg'!G1451</f>
        <v>86.711390000000009</v>
      </c>
      <c r="I1451" s="2">
        <f>'Moving Avg'!H1451</f>
        <v>74.507302999999922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25</v>
      </c>
      <c r="N1451" s="7">
        <f t="shared" si="221"/>
        <v>0</v>
      </c>
      <c r="O1451" s="7">
        <f t="shared" si="222"/>
        <v>100</v>
      </c>
      <c r="P1451" s="7">
        <f t="shared" si="223"/>
        <v>16.5</v>
      </c>
      <c r="Q1451" s="8">
        <f t="shared" si="224"/>
        <v>26.225000000000001</v>
      </c>
      <c r="R1451" s="8">
        <f t="shared" si="225"/>
        <v>44.125</v>
      </c>
      <c r="S1451" s="8">
        <f t="shared" si="226"/>
        <v>36.174999999999997</v>
      </c>
      <c r="T1451" s="8">
        <f t="shared" si="227"/>
        <v>35.375</v>
      </c>
      <c r="U1451" s="7">
        <f t="shared" si="228"/>
        <v>35.508333333333333</v>
      </c>
      <c r="V1451" s="7">
        <f t="shared" si="229"/>
        <v>35.474999999999994</v>
      </c>
    </row>
    <row r="1452" spans="1:22" ht="13.5" x14ac:dyDescent="0.25">
      <c r="A1452" s="3">
        <f>RSI!A1452</f>
        <v>44431</v>
      </c>
      <c r="B1452" s="2">
        <f>RSI!B1452</f>
        <v>83.289000000000001</v>
      </c>
      <c r="C1452" s="2">
        <f>RSI!I1452</f>
        <v>35.638287227848309</v>
      </c>
      <c r="D1452" s="2">
        <f>MACD!E1452</f>
        <v>1.9092413245446664</v>
      </c>
      <c r="E1452" s="2">
        <f>MACD!F1452</f>
        <v>1.6144228523926047</v>
      </c>
      <c r="F1452" s="2">
        <f>'Moving Avg'!D1452</f>
        <v>83.995419999999996</v>
      </c>
      <c r="G1452" s="2">
        <f>'Moving Avg'!F1452</f>
        <v>87.373220000000003</v>
      </c>
      <c r="H1452" s="2">
        <f>'Moving Avg'!G1452</f>
        <v>86.655399999999986</v>
      </c>
      <c r="I1452" s="2">
        <f>'Moving Avg'!H1452</f>
        <v>74.662679499999925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25</v>
      </c>
      <c r="N1452" s="7">
        <f t="shared" si="221"/>
        <v>0</v>
      </c>
      <c r="O1452" s="7">
        <f t="shared" si="222"/>
        <v>75</v>
      </c>
      <c r="P1452" s="7">
        <f t="shared" si="223"/>
        <v>16.5</v>
      </c>
      <c r="Q1452" s="8">
        <f t="shared" si="224"/>
        <v>22.475000000000001</v>
      </c>
      <c r="R1452" s="8">
        <f t="shared" si="225"/>
        <v>35.375</v>
      </c>
      <c r="S1452" s="8">
        <f t="shared" si="226"/>
        <v>29.925000000000001</v>
      </c>
      <c r="T1452" s="8">
        <f t="shared" si="227"/>
        <v>29.125</v>
      </c>
      <c r="U1452" s="7">
        <f t="shared" si="228"/>
        <v>29.258333333333336</v>
      </c>
      <c r="V1452" s="7">
        <f t="shared" si="229"/>
        <v>29.225000000000001</v>
      </c>
    </row>
    <row r="1453" spans="1:22" ht="13.5" x14ac:dyDescent="0.25">
      <c r="A1453" s="3">
        <f>RSI!A1453</f>
        <v>44432</v>
      </c>
      <c r="B1453" s="2">
        <f>RSI!B1453</f>
        <v>83.289000000000001</v>
      </c>
      <c r="C1453" s="2">
        <f>RSI!I1453</f>
        <v>35.638287227848309</v>
      </c>
      <c r="D1453" s="2">
        <f>MACD!E1453</f>
        <v>1.6737649106318173</v>
      </c>
      <c r="E1453" s="2">
        <f>MACD!F1453</f>
        <v>1.6262912640404474</v>
      </c>
      <c r="F1453" s="2">
        <f>'Moving Avg'!D1453</f>
        <v>83.673059999999992</v>
      </c>
      <c r="G1453" s="2">
        <f>'Moving Avg'!F1453</f>
        <v>86.94906499999999</v>
      </c>
      <c r="H1453" s="2">
        <f>'Moving Avg'!G1453</f>
        <v>86.600892000000002</v>
      </c>
      <c r="I1453" s="2">
        <f>'Moving Avg'!H1453</f>
        <v>74.818055999999928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  <c r="M1453" s="7">
        <f t="shared" si="220"/>
        <v>25</v>
      </c>
      <c r="N1453" s="7">
        <f t="shared" si="221"/>
        <v>0</v>
      </c>
      <c r="O1453" s="7">
        <f t="shared" si="222"/>
        <v>75</v>
      </c>
      <c r="P1453" s="7">
        <f t="shared" si="223"/>
        <v>16.5</v>
      </c>
      <c r="Q1453" s="8">
        <f t="shared" si="224"/>
        <v>22.475000000000001</v>
      </c>
      <c r="R1453" s="8">
        <f t="shared" si="225"/>
        <v>35.375</v>
      </c>
      <c r="S1453" s="8">
        <f t="shared" si="226"/>
        <v>29.925000000000001</v>
      </c>
      <c r="T1453" s="8">
        <f t="shared" si="227"/>
        <v>29.125</v>
      </c>
      <c r="U1453" s="7">
        <f t="shared" si="228"/>
        <v>29.258333333333336</v>
      </c>
      <c r="V1453" s="7">
        <f t="shared" si="229"/>
        <v>29.225000000000001</v>
      </c>
    </row>
    <row r="1454" spans="1:22" ht="13.5" x14ac:dyDescent="0.25">
      <c r="A1454" s="3">
        <f>RSI!A1454</f>
        <v>44433</v>
      </c>
      <c r="B1454" s="2">
        <f>RSI!B1454</f>
        <v>85.671999999999997</v>
      </c>
      <c r="C1454" s="2">
        <f>RSI!I1454</f>
        <v>47.825049297494772</v>
      </c>
      <c r="D1454" s="2">
        <f>MACD!E1454</f>
        <v>1.6000860688410512</v>
      </c>
      <c r="E1454" s="2">
        <f>MACD!F1454</f>
        <v>1.6210502250005683</v>
      </c>
      <c r="F1454" s="2">
        <f>'Moving Avg'!D1454</f>
        <v>84.074080000000009</v>
      </c>
      <c r="G1454" s="2">
        <f>'Moving Avg'!F1454</f>
        <v>86.667194999999992</v>
      </c>
      <c r="H1454" s="2">
        <f>'Moving Avg'!G1454</f>
        <v>86.594044000000011</v>
      </c>
      <c r="I1454" s="2">
        <f>'Moving Avg'!H1454</f>
        <v>74.985347499999932</v>
      </c>
      <c r="J1454" s="5" t="str">
        <f>OBV!F1454</f>
        <v>BEARISH</v>
      </c>
      <c r="K1454" s="5" t="str">
        <f>OBV!G1454</f>
        <v>NEUTRAL</v>
      </c>
      <c r="L1454" s="5" t="str">
        <f>OBV!H1454</f>
        <v>BEARISH DIVERGENCE</v>
      </c>
      <c r="M1454" s="7">
        <f t="shared" si="220"/>
        <v>25</v>
      </c>
      <c r="N1454" s="7">
        <f t="shared" si="221"/>
        <v>100</v>
      </c>
      <c r="O1454" s="7">
        <f t="shared" si="222"/>
        <v>75</v>
      </c>
      <c r="P1454" s="7">
        <f t="shared" si="223"/>
        <v>16.5</v>
      </c>
      <c r="Q1454" s="8">
        <f t="shared" si="224"/>
        <v>57.475000000000001</v>
      </c>
      <c r="R1454" s="8">
        <f t="shared" si="225"/>
        <v>55.375</v>
      </c>
      <c r="S1454" s="8">
        <f t="shared" si="226"/>
        <v>44.924999999999997</v>
      </c>
      <c r="T1454" s="8">
        <f t="shared" si="227"/>
        <v>54.125</v>
      </c>
      <c r="U1454" s="7">
        <f t="shared" si="228"/>
        <v>52.591666666666661</v>
      </c>
      <c r="V1454" s="7">
        <f t="shared" si="229"/>
        <v>52.974999999999994</v>
      </c>
    </row>
    <row r="1455" spans="1:22" ht="13.5" x14ac:dyDescent="0.25">
      <c r="A1455" s="3">
        <f>RSI!A1455</f>
        <v>44434</v>
      </c>
      <c r="B1455" s="2">
        <f>RSI!B1455</f>
        <v>85.671999999999997</v>
      </c>
      <c r="C1455" s="2">
        <f>RSI!I1455</f>
        <v>47.825049297494772</v>
      </c>
      <c r="D1455" s="2">
        <f>MACD!E1455</f>
        <v>1.5408233173657777</v>
      </c>
      <c r="E1455" s="2">
        <f>MACD!F1455</f>
        <v>1.6050048434736104</v>
      </c>
      <c r="F1455" s="2">
        <f>'Moving Avg'!D1455</f>
        <v>84.242199999999997</v>
      </c>
      <c r="G1455" s="2">
        <f>'Moving Avg'!F1455</f>
        <v>86.385324999999995</v>
      </c>
      <c r="H1455" s="2">
        <f>'Moving Avg'!G1455</f>
        <v>86.587938000000008</v>
      </c>
      <c r="I1455" s="2">
        <f>'Moving Avg'!H1455</f>
        <v>75.138134999999934</v>
      </c>
      <c r="J1455" s="5" t="str">
        <f>OBV!F1455</f>
        <v>BEARISH</v>
      </c>
      <c r="K1455" s="5" t="str">
        <f>OBV!G1455</f>
        <v>NEUTRAL</v>
      </c>
      <c r="L1455" s="5" t="str">
        <f>OBV!H1455</f>
        <v>BEARISH DIVERGENCE</v>
      </c>
      <c r="M1455" s="7">
        <f t="shared" si="220"/>
        <v>25</v>
      </c>
      <c r="N1455" s="7">
        <f t="shared" si="221"/>
        <v>100</v>
      </c>
      <c r="O1455" s="7">
        <f t="shared" si="222"/>
        <v>75</v>
      </c>
      <c r="P1455" s="7">
        <f t="shared" si="223"/>
        <v>16.5</v>
      </c>
      <c r="Q1455" s="8">
        <f t="shared" si="224"/>
        <v>57.475000000000001</v>
      </c>
      <c r="R1455" s="8">
        <f t="shared" si="225"/>
        <v>55.375</v>
      </c>
      <c r="S1455" s="8">
        <f t="shared" si="226"/>
        <v>44.924999999999997</v>
      </c>
      <c r="T1455" s="8">
        <f t="shared" si="227"/>
        <v>54.125</v>
      </c>
      <c r="U1455" s="7">
        <f t="shared" si="228"/>
        <v>52.591666666666661</v>
      </c>
      <c r="V1455" s="7">
        <f t="shared" si="229"/>
        <v>52.974999999999994</v>
      </c>
    </row>
    <row r="1456" spans="1:22" ht="13.5" x14ac:dyDescent="0.25">
      <c r="A1456" s="3">
        <f>RSI!A1456</f>
        <v>44435</v>
      </c>
      <c r="B1456" s="2">
        <f>RSI!B1456</f>
        <v>85.671999999999997</v>
      </c>
      <c r="C1456" s="2">
        <f>RSI!I1456</f>
        <v>47.825049297494772</v>
      </c>
      <c r="D1456" s="2">
        <f>MACD!E1456</f>
        <v>1.4935305825362519</v>
      </c>
      <c r="E1456" s="2">
        <f>MACD!F1456</f>
        <v>1.5827099912861389</v>
      </c>
      <c r="F1456" s="2">
        <f>'Moving Avg'!D1456</f>
        <v>84.718800000000016</v>
      </c>
      <c r="G1456" s="2">
        <f>'Moving Avg'!F1456</f>
        <v>86.157439999999994</v>
      </c>
      <c r="H1456" s="2">
        <f>'Moving Avg'!G1456</f>
        <v>86.595920000000007</v>
      </c>
      <c r="I1456" s="2">
        <f>'Moving Avg'!H1456</f>
        <v>75.289109999999951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25</v>
      </c>
      <c r="N1456" s="7">
        <f t="shared" si="221"/>
        <v>100</v>
      </c>
      <c r="O1456" s="7">
        <f t="shared" si="222"/>
        <v>75</v>
      </c>
      <c r="P1456" s="7">
        <f t="shared" si="223"/>
        <v>83.5</v>
      </c>
      <c r="Q1456" s="8">
        <f t="shared" si="224"/>
        <v>67.525000000000006</v>
      </c>
      <c r="R1456" s="8">
        <f t="shared" si="225"/>
        <v>72.125</v>
      </c>
      <c r="S1456" s="8">
        <f t="shared" si="226"/>
        <v>75.075000000000003</v>
      </c>
      <c r="T1456" s="8">
        <f t="shared" si="227"/>
        <v>70.875</v>
      </c>
      <c r="U1456" s="7">
        <f t="shared" si="228"/>
        <v>71.575000000000003</v>
      </c>
      <c r="V1456" s="7">
        <f t="shared" si="229"/>
        <v>71.400000000000006</v>
      </c>
    </row>
    <row r="1457" spans="1:22" ht="13.5" x14ac:dyDescent="0.25">
      <c r="A1457" s="3">
        <f>RSI!A1457</f>
        <v>44438</v>
      </c>
      <c r="B1457" s="2">
        <f>RSI!B1457</f>
        <v>85.671999999999997</v>
      </c>
      <c r="C1457" s="2">
        <f>RSI!I1457</f>
        <v>47.825049297494772</v>
      </c>
      <c r="D1457" s="2">
        <f>MACD!E1457</f>
        <v>1.5154780913446189</v>
      </c>
      <c r="E1457" s="2">
        <f>MACD!F1457</f>
        <v>1.5692636112978349</v>
      </c>
      <c r="F1457" s="2">
        <f>'Moving Avg'!D1457</f>
        <v>85.195399999999992</v>
      </c>
      <c r="G1457" s="2">
        <f>'Moving Avg'!F1457</f>
        <v>85.929555000000008</v>
      </c>
      <c r="H1457" s="2">
        <f>'Moving Avg'!G1457</f>
        <v>86.600936000000004</v>
      </c>
      <c r="I1457" s="2">
        <f>'Moving Avg'!H1457</f>
        <v>75.441897499999953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25</v>
      </c>
      <c r="N1457" s="7">
        <f t="shared" si="221"/>
        <v>100</v>
      </c>
      <c r="O1457" s="7">
        <f t="shared" si="222"/>
        <v>75</v>
      </c>
      <c r="P1457" s="7">
        <f t="shared" si="223"/>
        <v>83.5</v>
      </c>
      <c r="Q1457" s="8">
        <f t="shared" si="224"/>
        <v>67.525000000000006</v>
      </c>
      <c r="R1457" s="8">
        <f t="shared" si="225"/>
        <v>72.125</v>
      </c>
      <c r="S1457" s="8">
        <f t="shared" si="226"/>
        <v>75.075000000000003</v>
      </c>
      <c r="T1457" s="8">
        <f t="shared" si="227"/>
        <v>70.875</v>
      </c>
      <c r="U1457" s="7">
        <f t="shared" si="228"/>
        <v>71.575000000000003</v>
      </c>
      <c r="V1457" s="7">
        <f t="shared" si="229"/>
        <v>71.400000000000006</v>
      </c>
    </row>
    <row r="1458" spans="1:22" ht="13.5" x14ac:dyDescent="0.25">
      <c r="A1458" s="3">
        <f>RSI!A1458</f>
        <v>44439</v>
      </c>
      <c r="B1458" s="2">
        <f>RSI!B1458</f>
        <v>86.836500000000001</v>
      </c>
      <c r="C1458" s="2">
        <f>RSI!I1458</f>
        <v>53.599818157181794</v>
      </c>
      <c r="D1458" s="2">
        <f>MACD!E1458</f>
        <v>1.046850890652081</v>
      </c>
      <c r="E1458" s="2">
        <f>MACD!F1458</f>
        <v>1.4647810671686843</v>
      </c>
      <c r="F1458" s="2">
        <f>'Moving Avg'!D1458</f>
        <v>85.904899999999998</v>
      </c>
      <c r="G1458" s="2">
        <f>'Moving Avg'!F1458</f>
        <v>85.839325000000002</v>
      </c>
      <c r="H1458" s="2">
        <f>'Moving Avg'!G1458</f>
        <v>86.630726000000038</v>
      </c>
      <c r="I1458" s="2">
        <f>'Moving Avg'!H1458</f>
        <v>75.600144999999941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  <c r="M1458" s="7">
        <f t="shared" si="220"/>
        <v>25</v>
      </c>
      <c r="N1458" s="7">
        <f t="shared" si="221"/>
        <v>100</v>
      </c>
      <c r="O1458" s="7">
        <f t="shared" si="222"/>
        <v>100</v>
      </c>
      <c r="P1458" s="7">
        <f t="shared" si="223"/>
        <v>83.5</v>
      </c>
      <c r="Q1458" s="8">
        <f t="shared" si="224"/>
        <v>71.275000000000006</v>
      </c>
      <c r="R1458" s="8">
        <f t="shared" si="225"/>
        <v>80.875</v>
      </c>
      <c r="S1458" s="8">
        <f t="shared" si="226"/>
        <v>81.325000000000003</v>
      </c>
      <c r="T1458" s="8">
        <f t="shared" si="227"/>
        <v>77.125</v>
      </c>
      <c r="U1458" s="7">
        <f t="shared" si="228"/>
        <v>77.825000000000003</v>
      </c>
      <c r="V1458" s="7">
        <f t="shared" si="229"/>
        <v>77.650000000000006</v>
      </c>
    </row>
    <row r="1459" spans="1:22" ht="13.5" x14ac:dyDescent="0.25">
      <c r="A1459" s="3">
        <f>RSI!A1459</f>
        <v>44440</v>
      </c>
      <c r="B1459" s="2">
        <f>RSI!B1459</f>
        <v>86.836500000000001</v>
      </c>
      <c r="C1459" s="2">
        <f>RSI!I1459</f>
        <v>53.599818157181794</v>
      </c>
      <c r="D1459" s="2">
        <f>MACD!E1459</f>
        <v>0.45587287426160117</v>
      </c>
      <c r="E1459" s="2">
        <f>MACD!F1459</f>
        <v>1.2629994285872677</v>
      </c>
      <c r="F1459" s="2">
        <f>'Moving Avg'!D1459</f>
        <v>86.137799999999999</v>
      </c>
      <c r="G1459" s="2">
        <f>'Moving Avg'!F1459</f>
        <v>85.749094999999983</v>
      </c>
      <c r="H1459" s="2">
        <f>'Moving Avg'!G1459</f>
        <v>86.660516000000044</v>
      </c>
      <c r="I1459" s="2">
        <f>'Moving Avg'!H1459</f>
        <v>75.755129499999939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  <c r="M1459" s="7">
        <f t="shared" si="220"/>
        <v>25</v>
      </c>
      <c r="N1459" s="7">
        <f t="shared" si="221"/>
        <v>100</v>
      </c>
      <c r="O1459" s="7">
        <f t="shared" si="222"/>
        <v>100</v>
      </c>
      <c r="P1459" s="7">
        <f t="shared" si="223"/>
        <v>83.5</v>
      </c>
      <c r="Q1459" s="8">
        <f t="shared" si="224"/>
        <v>71.275000000000006</v>
      </c>
      <c r="R1459" s="8">
        <f t="shared" si="225"/>
        <v>80.875</v>
      </c>
      <c r="S1459" s="8">
        <f t="shared" si="226"/>
        <v>81.325000000000003</v>
      </c>
      <c r="T1459" s="8">
        <f t="shared" si="227"/>
        <v>77.125</v>
      </c>
      <c r="U1459" s="7">
        <f t="shared" si="228"/>
        <v>77.825000000000003</v>
      </c>
      <c r="V1459" s="7">
        <f t="shared" si="229"/>
        <v>77.650000000000006</v>
      </c>
    </row>
    <row r="1460" spans="1:22" ht="13.5" x14ac:dyDescent="0.25">
      <c r="A1460" s="3">
        <f>RSI!A1460</f>
        <v>44441</v>
      </c>
      <c r="B1460" s="2">
        <f>RSI!B1460</f>
        <v>83.026799999999994</v>
      </c>
      <c r="C1460" s="2">
        <f>RSI!I1460</f>
        <v>37.747792429285482</v>
      </c>
      <c r="D1460" s="2">
        <f>MACD!E1460</f>
        <v>0.41289382581594225</v>
      </c>
      <c r="E1460" s="2">
        <f>MACD!F1460</f>
        <v>1.0929783080330027</v>
      </c>
      <c r="F1460" s="2">
        <f>'Moving Avg'!D1460</f>
        <v>85.60875999999999</v>
      </c>
      <c r="G1460" s="2">
        <f>'Moving Avg'!F1460</f>
        <v>85.504629999999992</v>
      </c>
      <c r="H1460" s="2">
        <f>'Moving Avg'!G1460</f>
        <v>86.61411200000002</v>
      </c>
      <c r="I1460" s="2">
        <f>'Moving Avg'!H1460</f>
        <v>75.889252499999941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  <c r="M1460" s="7">
        <f t="shared" si="220"/>
        <v>25</v>
      </c>
      <c r="N1460" s="7">
        <f t="shared" si="221"/>
        <v>100</v>
      </c>
      <c r="O1460" s="7">
        <f t="shared" si="222"/>
        <v>75</v>
      </c>
      <c r="P1460" s="7">
        <f t="shared" si="223"/>
        <v>16.5</v>
      </c>
      <c r="Q1460" s="8">
        <f t="shared" si="224"/>
        <v>57.475000000000001</v>
      </c>
      <c r="R1460" s="8">
        <f t="shared" si="225"/>
        <v>55.375</v>
      </c>
      <c r="S1460" s="8">
        <f t="shared" si="226"/>
        <v>44.924999999999997</v>
      </c>
      <c r="T1460" s="8">
        <f t="shared" si="227"/>
        <v>54.125</v>
      </c>
      <c r="U1460" s="7">
        <f t="shared" si="228"/>
        <v>52.591666666666661</v>
      </c>
      <c r="V1460" s="7">
        <f t="shared" si="229"/>
        <v>52.974999999999994</v>
      </c>
    </row>
    <row r="1461" spans="1:22" ht="13.5" x14ac:dyDescent="0.25">
      <c r="A1461" s="3">
        <f>RSI!A1461</f>
        <v>44442</v>
      </c>
      <c r="B1461" s="2">
        <f>RSI!B1461</f>
        <v>84.831400000000002</v>
      </c>
      <c r="C1461" s="2">
        <f>RSI!I1461</f>
        <v>45.908459507052996</v>
      </c>
      <c r="D1461" s="2">
        <f>MACD!E1461</f>
        <v>2.4114299816446305E-2</v>
      </c>
      <c r="E1461" s="2">
        <f>MACD!F1461</f>
        <v>0.87920550638969142</v>
      </c>
      <c r="F1461" s="2">
        <f>'Moving Avg'!D1461</f>
        <v>85.440640000000002</v>
      </c>
      <c r="G1461" s="2">
        <f>'Moving Avg'!F1461</f>
        <v>85.350395000000006</v>
      </c>
      <c r="H1461" s="2">
        <f>'Moving Avg'!G1461</f>
        <v>86.603948000000003</v>
      </c>
      <c r="I1461" s="2">
        <f>'Moving Avg'!H1461</f>
        <v>76.033812499999925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25</v>
      </c>
      <c r="N1461" s="7">
        <f t="shared" si="221"/>
        <v>100</v>
      </c>
      <c r="O1461" s="7">
        <f t="shared" si="222"/>
        <v>75</v>
      </c>
      <c r="P1461" s="7">
        <f t="shared" si="223"/>
        <v>16.5</v>
      </c>
      <c r="Q1461" s="8">
        <f t="shared" si="224"/>
        <v>57.475000000000001</v>
      </c>
      <c r="R1461" s="8">
        <f t="shared" si="225"/>
        <v>55.375</v>
      </c>
      <c r="S1461" s="8">
        <f t="shared" si="226"/>
        <v>44.924999999999997</v>
      </c>
      <c r="T1461" s="8">
        <f t="shared" si="227"/>
        <v>54.125</v>
      </c>
      <c r="U1461" s="7">
        <f t="shared" si="228"/>
        <v>52.591666666666661</v>
      </c>
      <c r="V1461" s="7">
        <f t="shared" si="229"/>
        <v>52.974999999999994</v>
      </c>
    </row>
    <row r="1462" spans="1:22" ht="13.5" x14ac:dyDescent="0.25">
      <c r="A1462" s="3">
        <f>RSI!A1462</f>
        <v>44445</v>
      </c>
      <c r="B1462" s="2">
        <f>RSI!B1462</f>
        <v>84.831400000000002</v>
      </c>
      <c r="C1462" s="2">
        <f>RSI!I1462</f>
        <v>45.908459507052996</v>
      </c>
      <c r="D1462" s="2">
        <f>MACD!E1462</f>
        <v>-0.29833705872806604</v>
      </c>
      <c r="E1462" s="2">
        <f>MACD!F1462</f>
        <v>0.64369699336613995</v>
      </c>
      <c r="F1462" s="2">
        <f>'Moving Avg'!D1462</f>
        <v>85.272520000000014</v>
      </c>
      <c r="G1462" s="2">
        <f>'Moving Avg'!F1462</f>
        <v>85.327259999999995</v>
      </c>
      <c r="H1462" s="2">
        <f>'Moving Avg'!G1462</f>
        <v>86.593784000000014</v>
      </c>
      <c r="I1462" s="2">
        <f>'Moving Avg'!H1462</f>
        <v>76.179532499999937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25</v>
      </c>
      <c r="N1462" s="7">
        <f t="shared" si="221"/>
        <v>100</v>
      </c>
      <c r="O1462" s="7">
        <f t="shared" si="222"/>
        <v>75</v>
      </c>
      <c r="P1462" s="7">
        <f t="shared" si="223"/>
        <v>16.5</v>
      </c>
      <c r="Q1462" s="8">
        <f t="shared" si="224"/>
        <v>57.475000000000001</v>
      </c>
      <c r="R1462" s="8">
        <f t="shared" si="225"/>
        <v>55.375</v>
      </c>
      <c r="S1462" s="8">
        <f t="shared" si="226"/>
        <v>44.924999999999997</v>
      </c>
      <c r="T1462" s="8">
        <f t="shared" si="227"/>
        <v>54.125</v>
      </c>
      <c r="U1462" s="7">
        <f t="shared" si="228"/>
        <v>52.591666666666661</v>
      </c>
      <c r="V1462" s="7">
        <f t="shared" si="229"/>
        <v>52.974999999999994</v>
      </c>
    </row>
    <row r="1463" spans="1:22" ht="13.5" x14ac:dyDescent="0.25">
      <c r="A1463" s="3">
        <f>RSI!A1463</f>
        <v>44446</v>
      </c>
      <c r="B1463" s="2">
        <f>RSI!B1463</f>
        <v>84.831400000000002</v>
      </c>
      <c r="C1463" s="2">
        <f>RSI!I1463</f>
        <v>45.908459507053003</v>
      </c>
      <c r="D1463" s="2">
        <f>MACD!E1463</f>
        <v>-0.56514724495265511</v>
      </c>
      <c r="E1463" s="2">
        <f>MACD!F1463</f>
        <v>0.401928145702381</v>
      </c>
      <c r="F1463" s="2">
        <f>'Moving Avg'!D1463</f>
        <v>84.871499999999997</v>
      </c>
      <c r="G1463" s="2">
        <f>'Moving Avg'!F1463</f>
        <v>85.304124999999999</v>
      </c>
      <c r="H1463" s="2">
        <f>'Moving Avg'!G1463</f>
        <v>86.583620000000025</v>
      </c>
      <c r="I1463" s="2">
        <f>'Moving Avg'!H1463</f>
        <v>76.326304499999921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25</v>
      </c>
      <c r="N1463" s="7">
        <f t="shared" si="221"/>
        <v>100</v>
      </c>
      <c r="O1463" s="7">
        <f t="shared" si="222"/>
        <v>75</v>
      </c>
      <c r="P1463" s="7">
        <f t="shared" si="223"/>
        <v>16.5</v>
      </c>
      <c r="Q1463" s="8">
        <f t="shared" si="224"/>
        <v>57.475000000000001</v>
      </c>
      <c r="R1463" s="8">
        <f t="shared" si="225"/>
        <v>55.375</v>
      </c>
      <c r="S1463" s="8">
        <f t="shared" si="226"/>
        <v>44.924999999999997</v>
      </c>
      <c r="T1463" s="8">
        <f t="shared" si="227"/>
        <v>54.125</v>
      </c>
      <c r="U1463" s="7">
        <f t="shared" si="228"/>
        <v>52.591666666666661</v>
      </c>
      <c r="V1463" s="7">
        <f t="shared" si="229"/>
        <v>52.974999999999994</v>
      </c>
    </row>
    <row r="1464" spans="1:22" ht="13.5" x14ac:dyDescent="0.25">
      <c r="A1464" s="3">
        <f>RSI!A1464</f>
        <v>44447</v>
      </c>
      <c r="B1464" s="2">
        <f>RSI!B1464</f>
        <v>86.3583</v>
      </c>
      <c r="C1464" s="2">
        <f>RSI!I1464</f>
        <v>52.490160645753399</v>
      </c>
      <c r="D1464" s="2">
        <f>MACD!E1464</f>
        <v>-0.53181166726589879</v>
      </c>
      <c r="E1464" s="2">
        <f>MACD!F1464</f>
        <v>0.21518018310872505</v>
      </c>
      <c r="F1464" s="2">
        <f>'Moving Avg'!D1464</f>
        <v>84.775859999999994</v>
      </c>
      <c r="G1464" s="2">
        <f>'Moving Avg'!F1464</f>
        <v>85.265180000000015</v>
      </c>
      <c r="H1464" s="2">
        <f>'Moving Avg'!G1464</f>
        <v>86.603994000000014</v>
      </c>
      <c r="I1464" s="2">
        <f>'Moving Avg'!H1464</f>
        <v>76.482523499999928</v>
      </c>
      <c r="J1464" s="5" t="str">
        <f>OBV!F1464</f>
        <v>BULLISH</v>
      </c>
      <c r="K1464" s="5" t="str">
        <f>OBV!G1464</f>
        <v>NEUTRAL</v>
      </c>
      <c r="L1464" s="5" t="str">
        <f>OBV!H1464</f>
        <v>BULLISH DIVERGENCE</v>
      </c>
      <c r="M1464" s="7">
        <f t="shared" si="220"/>
        <v>25</v>
      </c>
      <c r="N1464" s="7">
        <f t="shared" si="221"/>
        <v>100</v>
      </c>
      <c r="O1464" s="7">
        <f t="shared" si="222"/>
        <v>75</v>
      </c>
      <c r="P1464" s="7">
        <f t="shared" si="223"/>
        <v>66.5</v>
      </c>
      <c r="Q1464" s="8">
        <f t="shared" si="224"/>
        <v>64.974999999999994</v>
      </c>
      <c r="R1464" s="8">
        <f t="shared" si="225"/>
        <v>67.875</v>
      </c>
      <c r="S1464" s="8">
        <f t="shared" si="226"/>
        <v>67.424999999999997</v>
      </c>
      <c r="T1464" s="8">
        <f t="shared" si="227"/>
        <v>66.625</v>
      </c>
      <c r="U1464" s="7">
        <f t="shared" si="228"/>
        <v>66.758333333333326</v>
      </c>
      <c r="V1464" s="7">
        <f t="shared" si="229"/>
        <v>66.724999999999994</v>
      </c>
    </row>
    <row r="1465" spans="1:22" ht="13.5" x14ac:dyDescent="0.25">
      <c r="A1465" s="3">
        <f>RSI!A1465</f>
        <v>44448</v>
      </c>
      <c r="B1465" s="2">
        <f>RSI!B1465</f>
        <v>86.3583</v>
      </c>
      <c r="C1465" s="2">
        <f>RSI!I1465</f>
        <v>52.490160645753399</v>
      </c>
      <c r="D1465" s="2">
        <f>MACD!E1465</f>
        <v>-0.5074546002205409</v>
      </c>
      <c r="E1465" s="2">
        <f>MACD!F1465</f>
        <v>7.0653226442871878E-2</v>
      </c>
      <c r="F1465" s="2">
        <f>'Moving Avg'!D1465</f>
        <v>85.442160000000001</v>
      </c>
      <c r="G1465" s="2">
        <f>'Moving Avg'!F1465</f>
        <v>85.226235000000017</v>
      </c>
      <c r="H1465" s="2">
        <f>'Moving Avg'!G1465</f>
        <v>86.63311800000001</v>
      </c>
      <c r="I1465" s="2">
        <f>'Moving Avg'!H1465</f>
        <v>76.636929999999921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  <c r="M1465" s="7">
        <f t="shared" si="220"/>
        <v>25</v>
      </c>
      <c r="N1465" s="7">
        <f t="shared" si="221"/>
        <v>100</v>
      </c>
      <c r="O1465" s="7">
        <f t="shared" si="222"/>
        <v>75</v>
      </c>
      <c r="P1465" s="7">
        <f t="shared" si="223"/>
        <v>83.5</v>
      </c>
      <c r="Q1465" s="8">
        <f t="shared" si="224"/>
        <v>67.525000000000006</v>
      </c>
      <c r="R1465" s="8">
        <f t="shared" si="225"/>
        <v>72.125</v>
      </c>
      <c r="S1465" s="8">
        <f t="shared" si="226"/>
        <v>75.075000000000003</v>
      </c>
      <c r="T1465" s="8">
        <f t="shared" si="227"/>
        <v>70.875</v>
      </c>
      <c r="U1465" s="7">
        <f t="shared" si="228"/>
        <v>71.575000000000003</v>
      </c>
      <c r="V1465" s="7">
        <f t="shared" si="229"/>
        <v>71.400000000000006</v>
      </c>
    </row>
    <row r="1466" spans="1:22" ht="13.5" x14ac:dyDescent="0.25">
      <c r="A1466" s="3">
        <f>RSI!A1466</f>
        <v>44449</v>
      </c>
      <c r="B1466" s="2">
        <f>RSI!B1466</f>
        <v>86.3583</v>
      </c>
      <c r="C1466" s="2">
        <f>RSI!I1466</f>
        <v>52.490160645753399</v>
      </c>
      <c r="D1466" s="2">
        <f>MACD!E1466</f>
        <v>-0.49040955224801053</v>
      </c>
      <c r="E1466" s="2">
        <f>MACD!F1466</f>
        <v>-4.1559329295304606E-2</v>
      </c>
      <c r="F1466" s="2">
        <f>'Moving Avg'!D1466</f>
        <v>85.747539999999987</v>
      </c>
      <c r="G1466" s="2">
        <f>'Moving Avg'!F1466</f>
        <v>85.187290000000033</v>
      </c>
      <c r="H1466" s="2">
        <f>'Moving Avg'!G1466</f>
        <v>86.66224200000002</v>
      </c>
      <c r="I1466" s="2">
        <f>'Moving Avg'!H1466</f>
        <v>76.785467499999911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  <c r="M1466" s="7">
        <f t="shared" si="220"/>
        <v>25</v>
      </c>
      <c r="N1466" s="7">
        <f t="shared" si="221"/>
        <v>100</v>
      </c>
      <c r="O1466" s="7">
        <f t="shared" si="222"/>
        <v>75</v>
      </c>
      <c r="P1466" s="7">
        <f t="shared" si="223"/>
        <v>83.5</v>
      </c>
      <c r="Q1466" s="8">
        <f t="shared" si="224"/>
        <v>67.525000000000006</v>
      </c>
      <c r="R1466" s="8">
        <f t="shared" si="225"/>
        <v>72.125</v>
      </c>
      <c r="S1466" s="8">
        <f t="shared" si="226"/>
        <v>75.075000000000003</v>
      </c>
      <c r="T1466" s="8">
        <f t="shared" si="227"/>
        <v>70.875</v>
      </c>
      <c r="U1466" s="7">
        <f t="shared" si="228"/>
        <v>71.575000000000003</v>
      </c>
      <c r="V1466" s="7">
        <f t="shared" si="229"/>
        <v>71.400000000000006</v>
      </c>
    </row>
    <row r="1467" spans="1:22" ht="13.5" x14ac:dyDescent="0.25">
      <c r="A1467" s="3">
        <f>RSI!A1467</f>
        <v>44452</v>
      </c>
      <c r="B1467" s="2">
        <f>RSI!B1467</f>
        <v>86.3583</v>
      </c>
      <c r="C1467" s="2">
        <f>RSI!I1467</f>
        <v>52.490160645753399</v>
      </c>
      <c r="D1467" s="2">
        <f>MACD!E1467</f>
        <v>-0.4792875397083094</v>
      </c>
      <c r="E1467" s="2">
        <f>MACD!F1467</f>
        <v>-0.12910497137790555</v>
      </c>
      <c r="F1467" s="2">
        <f>'Moving Avg'!D1467</f>
        <v>86.05292</v>
      </c>
      <c r="G1467" s="2">
        <f>'Moving Avg'!F1467</f>
        <v>85.129065000000026</v>
      </c>
      <c r="H1467" s="2">
        <f>'Moving Avg'!G1467</f>
        <v>86.706196000000034</v>
      </c>
      <c r="I1467" s="2">
        <f>'Moving Avg'!H1467</f>
        <v>76.934931499999905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25</v>
      </c>
      <c r="N1467" s="7">
        <f t="shared" si="221"/>
        <v>100</v>
      </c>
      <c r="O1467" s="7">
        <f t="shared" si="222"/>
        <v>75</v>
      </c>
      <c r="P1467" s="7">
        <f t="shared" si="223"/>
        <v>83.5</v>
      </c>
      <c r="Q1467" s="8">
        <f t="shared" si="224"/>
        <v>67.525000000000006</v>
      </c>
      <c r="R1467" s="8">
        <f t="shared" si="225"/>
        <v>72.125</v>
      </c>
      <c r="S1467" s="8">
        <f t="shared" si="226"/>
        <v>75.075000000000003</v>
      </c>
      <c r="T1467" s="8">
        <f t="shared" si="227"/>
        <v>70.875</v>
      </c>
      <c r="U1467" s="7">
        <f t="shared" si="228"/>
        <v>71.575000000000003</v>
      </c>
      <c r="V1467" s="7">
        <f t="shared" si="229"/>
        <v>71.400000000000006</v>
      </c>
    </row>
    <row r="1468" spans="1:22" ht="13.5" x14ac:dyDescent="0.25">
      <c r="A1468" s="3">
        <f>RSI!A1468</f>
        <v>44453</v>
      </c>
      <c r="B1468" s="2">
        <f>RSI!B1468</f>
        <v>85.216999999999999</v>
      </c>
      <c r="C1468" s="2">
        <f>RSI!I1468</f>
        <v>46.768874346701516</v>
      </c>
      <c r="D1468" s="2">
        <f>MACD!E1468</f>
        <v>-0.20923824168195893</v>
      </c>
      <c r="E1468" s="2">
        <f>MACD!F1468</f>
        <v>-0.14513162543871624</v>
      </c>
      <c r="F1468" s="2">
        <f>'Moving Avg'!D1468</f>
        <v>86.130039999999994</v>
      </c>
      <c r="G1468" s="2">
        <f>'Moving Avg'!F1468</f>
        <v>85.144875000000027</v>
      </c>
      <c r="H1468" s="2">
        <f>'Moving Avg'!G1468</f>
        <v>86.719908000000018</v>
      </c>
      <c r="I1468" s="2">
        <f>'Moving Avg'!H1468</f>
        <v>77.072979499999917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25</v>
      </c>
      <c r="N1468" s="7">
        <f t="shared" si="221"/>
        <v>100</v>
      </c>
      <c r="O1468" s="7">
        <f t="shared" si="222"/>
        <v>75</v>
      </c>
      <c r="P1468" s="7">
        <f t="shared" si="223"/>
        <v>83.5</v>
      </c>
      <c r="Q1468" s="8">
        <f t="shared" si="224"/>
        <v>67.525000000000006</v>
      </c>
      <c r="R1468" s="8">
        <f t="shared" si="225"/>
        <v>72.125</v>
      </c>
      <c r="S1468" s="8">
        <f t="shared" si="226"/>
        <v>75.075000000000003</v>
      </c>
      <c r="T1468" s="8">
        <f t="shared" si="227"/>
        <v>70.875</v>
      </c>
      <c r="U1468" s="7">
        <f t="shared" si="228"/>
        <v>71.575000000000003</v>
      </c>
      <c r="V1468" s="7">
        <f t="shared" si="229"/>
        <v>71.400000000000006</v>
      </c>
    </row>
    <row r="1469" spans="1:22" ht="13.5" x14ac:dyDescent="0.25">
      <c r="A1469" s="3">
        <f>RSI!A1469</f>
        <v>44454</v>
      </c>
      <c r="B1469" s="2">
        <f>RSI!B1469</f>
        <v>85.216999999999999</v>
      </c>
      <c r="C1469" s="2">
        <f>RSI!I1469</f>
        <v>46.768874346701516</v>
      </c>
      <c r="D1469" s="2">
        <f>MACD!E1469</f>
        <v>2.3179165508850019E-2</v>
      </c>
      <c r="E1469" s="2">
        <f>MACD!F1469</f>
        <v>-0.11146946724920299</v>
      </c>
      <c r="F1469" s="2">
        <f>'Moving Avg'!D1469</f>
        <v>85.901780000000002</v>
      </c>
      <c r="G1469" s="2">
        <f>'Moving Avg'!F1469</f>
        <v>85.22238000000003</v>
      </c>
      <c r="H1469" s="2">
        <f>'Moving Avg'!G1469</f>
        <v>86.733620000000016</v>
      </c>
      <c r="I1469" s="2">
        <f>'Moving Avg'!H1469</f>
        <v>77.211027499999915</v>
      </c>
      <c r="J1469" s="5" t="str">
        <f>OBV!F1469</f>
        <v>BEARISH</v>
      </c>
      <c r="K1469" s="5" t="str">
        <f>OBV!G1469</f>
        <v>NEUTRAL</v>
      </c>
      <c r="L1469" s="5" t="str">
        <f>OBV!H1469</f>
        <v>CONFIRMED BEARISH</v>
      </c>
      <c r="M1469" s="7">
        <f t="shared" si="220"/>
        <v>25</v>
      </c>
      <c r="N1469" s="7">
        <f t="shared" si="221"/>
        <v>0</v>
      </c>
      <c r="O1469" s="7">
        <f t="shared" si="222"/>
        <v>75</v>
      </c>
      <c r="P1469" s="7">
        <f t="shared" si="223"/>
        <v>16.5</v>
      </c>
      <c r="Q1469" s="8">
        <f t="shared" si="224"/>
        <v>22.475000000000001</v>
      </c>
      <c r="R1469" s="8">
        <f t="shared" si="225"/>
        <v>35.375</v>
      </c>
      <c r="S1469" s="8">
        <f t="shared" si="226"/>
        <v>29.925000000000001</v>
      </c>
      <c r="T1469" s="8">
        <f t="shared" si="227"/>
        <v>29.125</v>
      </c>
      <c r="U1469" s="7">
        <f t="shared" si="228"/>
        <v>29.258333333333336</v>
      </c>
      <c r="V1469" s="7">
        <f t="shared" si="229"/>
        <v>29.225000000000001</v>
      </c>
    </row>
    <row r="1470" spans="1:22" ht="13.5" x14ac:dyDescent="0.25">
      <c r="A1470" s="3">
        <f>RSI!A1470</f>
        <v>44455</v>
      </c>
      <c r="B1470" s="2">
        <f>RSI!B1470</f>
        <v>85.216999999999999</v>
      </c>
      <c r="C1470" s="2">
        <f>RSI!I1470</f>
        <v>46.768874346701516</v>
      </c>
      <c r="D1470" s="2">
        <f>MACD!E1470</f>
        <v>-0.36264342618505907</v>
      </c>
      <c r="E1470" s="2">
        <f>MACD!F1470</f>
        <v>-0.16170425903637423</v>
      </c>
      <c r="F1470" s="2">
        <f>'Moving Avg'!D1470</f>
        <v>85.673519999999996</v>
      </c>
      <c r="G1470" s="2">
        <f>'Moving Avg'!F1470</f>
        <v>85.241660000000039</v>
      </c>
      <c r="H1470" s="2">
        <f>'Moving Avg'!G1470</f>
        <v>86.702842000000004</v>
      </c>
      <c r="I1470" s="2">
        <f>'Moving Avg'!H1470</f>
        <v>77.344218499999911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  <c r="M1470" s="7">
        <f t="shared" si="220"/>
        <v>25</v>
      </c>
      <c r="N1470" s="7">
        <f t="shared" si="221"/>
        <v>100</v>
      </c>
      <c r="O1470" s="7">
        <f t="shared" si="222"/>
        <v>75</v>
      </c>
      <c r="P1470" s="7">
        <f t="shared" si="223"/>
        <v>16.5</v>
      </c>
      <c r="Q1470" s="8">
        <f t="shared" si="224"/>
        <v>57.475000000000001</v>
      </c>
      <c r="R1470" s="8">
        <f t="shared" si="225"/>
        <v>55.375</v>
      </c>
      <c r="S1470" s="8">
        <f t="shared" si="226"/>
        <v>44.924999999999997</v>
      </c>
      <c r="T1470" s="8">
        <f t="shared" si="227"/>
        <v>54.125</v>
      </c>
      <c r="U1470" s="7">
        <f t="shared" si="228"/>
        <v>52.591666666666661</v>
      </c>
      <c r="V1470" s="7">
        <f t="shared" si="229"/>
        <v>52.974999999999994</v>
      </c>
    </row>
    <row r="1471" spans="1:22" ht="13.5" x14ac:dyDescent="0.25">
      <c r="A1471" s="3">
        <f>RSI!A1471</f>
        <v>44456</v>
      </c>
      <c r="B1471" s="2">
        <f>RSI!B1471</f>
        <v>81.823700000000002</v>
      </c>
      <c r="C1471" s="2">
        <f>RSI!I1471</f>
        <v>33.293259609927858</v>
      </c>
      <c r="D1471" s="2">
        <f>MACD!E1471</f>
        <v>-0.15676661425081306</v>
      </c>
      <c r="E1471" s="2">
        <f>MACD!F1471</f>
        <v>-0.16071673007926202</v>
      </c>
      <c r="F1471" s="2">
        <f>'Moving Avg'!D1471</f>
        <v>84.766599999999997</v>
      </c>
      <c r="G1471" s="2">
        <f>'Moving Avg'!F1471</f>
        <v>85.168395000000032</v>
      </c>
      <c r="H1471" s="2">
        <f>'Moving Avg'!G1471</f>
        <v>86.604198000000011</v>
      </c>
      <c r="I1471" s="2">
        <f>'Moving Avg'!H1471</f>
        <v>77.460405999999921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0</v>
      </c>
      <c r="O1471" s="7">
        <f t="shared" si="222"/>
        <v>75</v>
      </c>
      <c r="P1471" s="7">
        <f t="shared" si="223"/>
        <v>16.5</v>
      </c>
      <c r="Q1471" s="8">
        <f t="shared" si="224"/>
        <v>22.475000000000001</v>
      </c>
      <c r="R1471" s="8">
        <f t="shared" si="225"/>
        <v>35.375</v>
      </c>
      <c r="S1471" s="8">
        <f t="shared" si="226"/>
        <v>29.925000000000001</v>
      </c>
      <c r="T1471" s="8">
        <f t="shared" si="227"/>
        <v>29.125</v>
      </c>
      <c r="U1471" s="7">
        <f t="shared" si="228"/>
        <v>29.258333333333336</v>
      </c>
      <c r="V1471" s="7">
        <f t="shared" si="229"/>
        <v>29.225000000000001</v>
      </c>
    </row>
    <row r="1472" spans="1:22" ht="13.5" x14ac:dyDescent="0.25">
      <c r="A1472" s="3">
        <f>RSI!A1472</f>
        <v>44459</v>
      </c>
      <c r="B1472" s="2">
        <f>RSI!B1472</f>
        <v>81.823700000000002</v>
      </c>
      <c r="C1472" s="2">
        <f>RSI!I1472</f>
        <v>33.293259609927858</v>
      </c>
      <c r="D1472" s="2">
        <f>MACD!E1472</f>
        <v>4.0595179877158216E-2</v>
      </c>
      <c r="E1472" s="2">
        <f>MACD!F1472</f>
        <v>-0.12045434808797797</v>
      </c>
      <c r="F1472" s="2">
        <f>'Moving Avg'!D1472</f>
        <v>83.859679999999997</v>
      </c>
      <c r="G1472" s="2">
        <f>'Moving Avg'!F1472</f>
        <v>85.095130000000012</v>
      </c>
      <c r="H1472" s="2">
        <f>'Moving Avg'!G1472</f>
        <v>86.505554000000032</v>
      </c>
      <c r="I1472" s="2">
        <f>'Moving Avg'!H1472</f>
        <v>77.563654499999927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0</v>
      </c>
      <c r="O1472" s="7">
        <f t="shared" si="222"/>
        <v>75</v>
      </c>
      <c r="P1472" s="7">
        <f t="shared" si="223"/>
        <v>16.5</v>
      </c>
      <c r="Q1472" s="8">
        <f t="shared" si="224"/>
        <v>22.475000000000001</v>
      </c>
      <c r="R1472" s="8">
        <f t="shared" si="225"/>
        <v>35.375</v>
      </c>
      <c r="S1472" s="8">
        <f t="shared" si="226"/>
        <v>29.925000000000001</v>
      </c>
      <c r="T1472" s="8">
        <f t="shared" si="227"/>
        <v>29.125</v>
      </c>
      <c r="U1472" s="7">
        <f t="shared" si="228"/>
        <v>29.258333333333336</v>
      </c>
      <c r="V1472" s="7">
        <f t="shared" si="229"/>
        <v>29.225000000000001</v>
      </c>
    </row>
    <row r="1473" spans="1:22" ht="13.5" x14ac:dyDescent="0.25">
      <c r="A1473" s="3">
        <f>RSI!A1473</f>
        <v>44460</v>
      </c>
      <c r="B1473" s="2">
        <f>RSI!B1473</f>
        <v>81.823700000000002</v>
      </c>
      <c r="C1473" s="2">
        <f>RSI!I1473</f>
        <v>33.293259609927858</v>
      </c>
      <c r="D1473" s="2">
        <f>MACD!E1473</f>
        <v>0.22903652650303741</v>
      </c>
      <c r="E1473" s="2">
        <f>MACD!F1473</f>
        <v>-5.0556173169774905E-2</v>
      </c>
      <c r="F1473" s="2">
        <f>'Moving Avg'!D1473</f>
        <v>83.181020000000018</v>
      </c>
      <c r="G1473" s="2">
        <f>'Moving Avg'!F1473</f>
        <v>85.02186500000002</v>
      </c>
      <c r="H1473" s="2">
        <f>'Moving Avg'!G1473</f>
        <v>86.409876000000025</v>
      </c>
      <c r="I1473" s="2">
        <f>'Moving Avg'!H1473</f>
        <v>77.667273499999936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0</v>
      </c>
      <c r="O1473" s="7">
        <f t="shared" si="222"/>
        <v>75</v>
      </c>
      <c r="P1473" s="7">
        <f t="shared" si="223"/>
        <v>16.5</v>
      </c>
      <c r="Q1473" s="8">
        <f t="shared" si="224"/>
        <v>22.475000000000001</v>
      </c>
      <c r="R1473" s="8">
        <f t="shared" si="225"/>
        <v>35.375</v>
      </c>
      <c r="S1473" s="8">
        <f t="shared" si="226"/>
        <v>29.925000000000001</v>
      </c>
      <c r="T1473" s="8">
        <f t="shared" si="227"/>
        <v>29.125</v>
      </c>
      <c r="U1473" s="7">
        <f t="shared" si="228"/>
        <v>29.258333333333336</v>
      </c>
      <c r="V1473" s="7">
        <f t="shared" si="229"/>
        <v>29.225000000000001</v>
      </c>
    </row>
    <row r="1474" spans="1:22" ht="13.5" x14ac:dyDescent="0.25">
      <c r="A1474" s="3">
        <f>RSI!A1474</f>
        <v>44461</v>
      </c>
      <c r="B1474" s="2">
        <f>RSI!B1474</f>
        <v>81.823700000000002</v>
      </c>
      <c r="C1474" s="2">
        <f>RSI!I1474</f>
        <v>33.293259609927858</v>
      </c>
      <c r="D1474" s="2">
        <f>MACD!E1474</f>
        <v>0.64324913110732496</v>
      </c>
      <c r="E1474" s="2">
        <f>MACD!F1474</f>
        <v>8.8204887685645078E-2</v>
      </c>
      <c r="F1474" s="2">
        <f>'Moving Avg'!D1474</f>
        <v>82.502359999999996</v>
      </c>
      <c r="G1474" s="2">
        <f>'Moving Avg'!F1474</f>
        <v>84.829450000000008</v>
      </c>
      <c r="H1474" s="2">
        <f>'Moving Avg'!G1474</f>
        <v>86.314198000000019</v>
      </c>
      <c r="I1474" s="2">
        <f>'Moving Avg'!H1474</f>
        <v>77.770892499999931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18.725000000000001</v>
      </c>
      <c r="R1474" s="8">
        <f t="shared" si="225"/>
        <v>26.625</v>
      </c>
      <c r="S1474" s="8">
        <f t="shared" si="226"/>
        <v>23.675000000000001</v>
      </c>
      <c r="T1474" s="8">
        <f t="shared" si="227"/>
        <v>22.875</v>
      </c>
      <c r="U1474" s="7">
        <f t="shared" si="228"/>
        <v>23.008333333333336</v>
      </c>
      <c r="V1474" s="7">
        <f t="shared" si="229"/>
        <v>22.975000000000001</v>
      </c>
    </row>
    <row r="1475" spans="1:22" ht="13.5" x14ac:dyDescent="0.25">
      <c r="A1475" s="3">
        <f>RSI!A1475</f>
        <v>44462</v>
      </c>
      <c r="B1475" s="2">
        <f>RSI!B1475</f>
        <v>80.2042</v>
      </c>
      <c r="C1475" s="2">
        <f>RSI!I1475</f>
        <v>28.096412218520058</v>
      </c>
      <c r="D1475" s="2">
        <f>MACD!E1475</f>
        <v>1.1320835178359516</v>
      </c>
      <c r="E1475" s="2">
        <f>MACD!F1475</f>
        <v>0.29698061371570639</v>
      </c>
      <c r="F1475" s="2">
        <f>'Moving Avg'!D1475</f>
        <v>81.499800000000008</v>
      </c>
      <c r="G1475" s="2">
        <f>'Moving Avg'!F1475</f>
        <v>84.556059999999988</v>
      </c>
      <c r="H1475" s="2">
        <f>'Moving Avg'!G1475</f>
        <v>86.183164000000019</v>
      </c>
      <c r="I1475" s="2">
        <f>'Moving Avg'!H1475</f>
        <v>77.866450999999941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  <c r="M1475" s="7">
        <f t="shared" si="230"/>
        <v>50</v>
      </c>
      <c r="N1475" s="7">
        <f t="shared" si="231"/>
        <v>0</v>
      </c>
      <c r="O1475" s="7">
        <f t="shared" si="232"/>
        <v>50</v>
      </c>
      <c r="P1475" s="7">
        <f t="shared" si="233"/>
        <v>16.5</v>
      </c>
      <c r="Q1475" s="8">
        <f t="shared" ref="Q1475:Q1538" si="234">0.35*M1475+N1475*0.35+O1475*0.15+P1475*0.15</f>
        <v>27.475000000000001</v>
      </c>
      <c r="R1475" s="8">
        <f t="shared" ref="R1475:R1538" si="235">M1475*0.2+N1475*0.2+O1475*0.35+P1475*0.25</f>
        <v>31.625</v>
      </c>
      <c r="S1475" s="8">
        <f t="shared" ref="S1475:S1538" si="236">M1475*0.15+N1475*0.15+O1475*0.25+P1475*0.45</f>
        <v>27.425000000000001</v>
      </c>
      <c r="T1475" s="8">
        <f t="shared" ref="T1475:T1538" si="237">0.25*SUM(M1475:P1475)</f>
        <v>29.125</v>
      </c>
      <c r="U1475" s="7">
        <f t="shared" ref="U1475:U1538" si="238">SUM(Q1475:S1475)/3</f>
        <v>28.841666666666669</v>
      </c>
      <c r="V1475" s="7">
        <f t="shared" ref="V1475:V1538" si="239">SUM(Q1475:T1475)/4</f>
        <v>28.912500000000001</v>
      </c>
    </row>
    <row r="1476" spans="1:22" ht="13.5" x14ac:dyDescent="0.25">
      <c r="A1476" s="3">
        <f>RSI!A1476</f>
        <v>44463</v>
      </c>
      <c r="B1476" s="2">
        <f>RSI!B1476</f>
        <v>81.823700000000002</v>
      </c>
      <c r="C1476" s="2">
        <f>RSI!I1476</f>
        <v>38.443991870271923</v>
      </c>
      <c r="D1476" s="2">
        <f>MACD!E1476</f>
        <v>1.4523414160668011</v>
      </c>
      <c r="E1476" s="2">
        <f>MACD!F1476</f>
        <v>0.52805277418592533</v>
      </c>
      <c r="F1476" s="2">
        <f>'Moving Avg'!D1476</f>
        <v>81.499800000000008</v>
      </c>
      <c r="G1476" s="2">
        <f>'Moving Avg'!F1476</f>
        <v>84.363644999999991</v>
      </c>
      <c r="H1476" s="2">
        <f>'Moving Avg'!G1476</f>
        <v>86.084520000000012</v>
      </c>
      <c r="I1476" s="2">
        <f>'Moving Avg'!H1476</f>
        <v>77.970106999999956</v>
      </c>
      <c r="J1476" s="5" t="str">
        <f>OBV!F1476</f>
        <v>BEARISH</v>
      </c>
      <c r="K1476" s="5" t="str">
        <f>OBV!G1476</f>
        <v>NEUTRAL</v>
      </c>
      <c r="L1476" s="5" t="str">
        <f>OBV!H1476</f>
        <v>NEUTRAL</v>
      </c>
      <c r="M1476" s="7">
        <f t="shared" si="230"/>
        <v>25</v>
      </c>
      <c r="N1476" s="7">
        <f t="shared" si="231"/>
        <v>0</v>
      </c>
      <c r="O1476" s="7">
        <f t="shared" si="232"/>
        <v>50</v>
      </c>
      <c r="P1476" s="7">
        <f t="shared" si="233"/>
        <v>16.5</v>
      </c>
      <c r="Q1476" s="8">
        <f t="shared" si="234"/>
        <v>18.725000000000001</v>
      </c>
      <c r="R1476" s="8">
        <f t="shared" si="235"/>
        <v>26.625</v>
      </c>
      <c r="S1476" s="8">
        <f t="shared" si="236"/>
        <v>23.675000000000001</v>
      </c>
      <c r="T1476" s="8">
        <f t="shared" si="237"/>
        <v>22.875</v>
      </c>
      <c r="U1476" s="7">
        <f t="shared" si="238"/>
        <v>23.008333333333336</v>
      </c>
      <c r="V1476" s="7">
        <f t="shared" si="239"/>
        <v>22.975000000000001</v>
      </c>
    </row>
    <row r="1477" spans="1:22" ht="13.5" x14ac:dyDescent="0.25">
      <c r="A1477" s="3">
        <f>RSI!A1477</f>
        <v>44466</v>
      </c>
      <c r="B1477" s="2">
        <f>RSI!B1477</f>
        <v>81.823700000000002</v>
      </c>
      <c r="C1477" s="2">
        <f>RSI!I1477</f>
        <v>38.443991870271923</v>
      </c>
      <c r="D1477" s="2">
        <f>MACD!E1477</f>
        <v>1.738381177745481</v>
      </c>
      <c r="E1477" s="2">
        <f>MACD!F1477</f>
        <v>0.77011845489783648</v>
      </c>
      <c r="F1477" s="2">
        <f>'Moving Avg'!D1477</f>
        <v>81.499800000000008</v>
      </c>
      <c r="G1477" s="2">
        <f>'Moving Avg'!F1477</f>
        <v>84.17122999999998</v>
      </c>
      <c r="H1477" s="2">
        <f>'Moving Avg'!G1477</f>
        <v>85.98587599999999</v>
      </c>
      <c r="I1477" s="2">
        <f>'Moving Avg'!H1477</f>
        <v>78.06779399999995</v>
      </c>
      <c r="J1477" s="5" t="str">
        <f>OBV!F1477</f>
        <v>BEARISH</v>
      </c>
      <c r="K1477" s="5" t="str">
        <f>OBV!G1477</f>
        <v>NEUTRAL</v>
      </c>
      <c r="L1477" s="5" t="str">
        <f>OBV!H1477</f>
        <v>NEUTRAL</v>
      </c>
      <c r="M1477" s="7">
        <f t="shared" si="230"/>
        <v>25</v>
      </c>
      <c r="N1477" s="7">
        <f t="shared" si="231"/>
        <v>0</v>
      </c>
      <c r="O1477" s="7">
        <f t="shared" si="232"/>
        <v>50</v>
      </c>
      <c r="P1477" s="7">
        <f t="shared" si="233"/>
        <v>16.5</v>
      </c>
      <c r="Q1477" s="8">
        <f t="shared" si="234"/>
        <v>18.725000000000001</v>
      </c>
      <c r="R1477" s="8">
        <f t="shared" si="235"/>
        <v>26.625</v>
      </c>
      <c r="S1477" s="8">
        <f t="shared" si="236"/>
        <v>23.675000000000001</v>
      </c>
      <c r="T1477" s="8">
        <f t="shared" si="237"/>
        <v>22.875</v>
      </c>
      <c r="U1477" s="7">
        <f t="shared" si="238"/>
        <v>23.008333333333336</v>
      </c>
      <c r="V1477" s="7">
        <f t="shared" si="239"/>
        <v>22.975000000000001</v>
      </c>
    </row>
    <row r="1478" spans="1:22" ht="13.5" x14ac:dyDescent="0.25">
      <c r="A1478" s="3">
        <f>RSI!A1478</f>
        <v>44467</v>
      </c>
      <c r="B1478" s="2">
        <f>RSI!B1478</f>
        <v>81.823700000000002</v>
      </c>
      <c r="C1478" s="2">
        <f>RSI!I1478</f>
        <v>38.443991870271923</v>
      </c>
      <c r="D1478" s="2">
        <f>MACD!E1478</f>
        <v>1.8187675303114474</v>
      </c>
      <c r="E1478" s="2">
        <f>MACD!F1478</f>
        <v>0.97984826998055874</v>
      </c>
      <c r="F1478" s="2">
        <f>'Moving Avg'!D1478</f>
        <v>81.499800000000008</v>
      </c>
      <c r="G1478" s="2">
        <f>'Moving Avg'!F1478</f>
        <v>83.920589999999962</v>
      </c>
      <c r="H1478" s="2">
        <f>'Moving Avg'!G1478</f>
        <v>85.924307999999996</v>
      </c>
      <c r="I1478" s="2">
        <f>'Moving Avg'!H1478</f>
        <v>78.165480999999957</v>
      </c>
      <c r="J1478" s="5" t="str">
        <f>OBV!F1478</f>
        <v>BEARISH</v>
      </c>
      <c r="K1478" s="5" t="str">
        <f>OBV!G1478</f>
        <v>NEUTRAL</v>
      </c>
      <c r="L1478" s="5" t="str">
        <f>OBV!H1478</f>
        <v>NEUTRAL</v>
      </c>
      <c r="M1478" s="7">
        <f t="shared" si="230"/>
        <v>25</v>
      </c>
      <c r="N1478" s="7">
        <f t="shared" si="231"/>
        <v>0</v>
      </c>
      <c r="O1478" s="7">
        <f t="shared" si="232"/>
        <v>50</v>
      </c>
      <c r="P1478" s="7">
        <f t="shared" si="233"/>
        <v>16.5</v>
      </c>
      <c r="Q1478" s="8">
        <f t="shared" si="234"/>
        <v>18.725000000000001</v>
      </c>
      <c r="R1478" s="8">
        <f t="shared" si="235"/>
        <v>26.625</v>
      </c>
      <c r="S1478" s="8">
        <f t="shared" si="236"/>
        <v>23.675000000000001</v>
      </c>
      <c r="T1478" s="8">
        <f t="shared" si="237"/>
        <v>22.875</v>
      </c>
      <c r="U1478" s="7">
        <f t="shared" si="238"/>
        <v>23.008333333333336</v>
      </c>
      <c r="V1478" s="7">
        <f t="shared" si="239"/>
        <v>22.975000000000001</v>
      </c>
    </row>
    <row r="1479" spans="1:22" ht="13.5" x14ac:dyDescent="0.25">
      <c r="A1479" s="3">
        <f>RSI!A1479</f>
        <v>44468</v>
      </c>
      <c r="B1479" s="2">
        <f>RSI!B1479</f>
        <v>81.823700000000002</v>
      </c>
      <c r="C1479" s="2">
        <f>RSI!I1479</f>
        <v>38.443991870271923</v>
      </c>
      <c r="D1479" s="2">
        <f>MACD!E1479</f>
        <v>1.8996916808367956</v>
      </c>
      <c r="E1479" s="2">
        <f>MACD!F1479</f>
        <v>1.1638169521518062</v>
      </c>
      <c r="F1479" s="2">
        <f>'Moving Avg'!D1479</f>
        <v>81.499800000000008</v>
      </c>
      <c r="G1479" s="2">
        <f>'Moving Avg'!F1479</f>
        <v>83.669949999999972</v>
      </c>
      <c r="H1479" s="2">
        <f>'Moving Avg'!G1479</f>
        <v>85.816339999999997</v>
      </c>
      <c r="I1479" s="2">
        <f>'Moving Avg'!H1479</f>
        <v>78.263167999999965</v>
      </c>
      <c r="J1479" s="5" t="str">
        <f>OBV!F1479</f>
        <v>BEARISH</v>
      </c>
      <c r="K1479" s="5" t="str">
        <f>OBV!G1479</f>
        <v>NEUTRAL</v>
      </c>
      <c r="L1479" s="5" t="str">
        <f>OBV!H1479</f>
        <v>NEUTRAL</v>
      </c>
      <c r="M1479" s="7">
        <f t="shared" si="230"/>
        <v>25</v>
      </c>
      <c r="N1479" s="7">
        <f t="shared" si="231"/>
        <v>0</v>
      </c>
      <c r="O1479" s="7">
        <f t="shared" si="232"/>
        <v>50</v>
      </c>
      <c r="P1479" s="7">
        <f t="shared" si="233"/>
        <v>16.5</v>
      </c>
      <c r="Q1479" s="8">
        <f t="shared" si="234"/>
        <v>18.725000000000001</v>
      </c>
      <c r="R1479" s="8">
        <f t="shared" si="235"/>
        <v>26.625</v>
      </c>
      <c r="S1479" s="8">
        <f t="shared" si="236"/>
        <v>23.675000000000001</v>
      </c>
      <c r="T1479" s="8">
        <f t="shared" si="237"/>
        <v>22.875</v>
      </c>
      <c r="U1479" s="7">
        <f t="shared" si="238"/>
        <v>23.008333333333336</v>
      </c>
      <c r="V1479" s="7">
        <f t="shared" si="239"/>
        <v>22.975000000000001</v>
      </c>
    </row>
    <row r="1480" spans="1:22" ht="13.5" x14ac:dyDescent="0.25">
      <c r="A1480" s="3">
        <f>RSI!A1480</f>
        <v>44469</v>
      </c>
      <c r="B1480" s="2">
        <f>RSI!B1480</f>
        <v>80.967699999999994</v>
      </c>
      <c r="C1480" s="2">
        <f>RSI!I1480</f>
        <v>34.875831736396236</v>
      </c>
      <c r="D1480" s="2">
        <f>MACD!E1480</f>
        <v>2.0435223779055178</v>
      </c>
      <c r="E1480" s="2">
        <f>MACD!F1480</f>
        <v>1.3397580373025486</v>
      </c>
      <c r="F1480" s="2">
        <f>'Moving Avg'!D1480</f>
        <v>81.652500000000003</v>
      </c>
      <c r="G1480" s="2">
        <f>'Moving Avg'!F1480</f>
        <v>83.566994999999977</v>
      </c>
      <c r="H1480" s="2">
        <f>'Moving Avg'!G1480</f>
        <v>85.649608000000001</v>
      </c>
      <c r="I1480" s="2">
        <f>'Moving Avg'!H1480</f>
        <v>78.370589499999966</v>
      </c>
      <c r="J1480" s="5" t="str">
        <f>OBV!F1480</f>
        <v>BULLISH</v>
      </c>
      <c r="K1480" s="5" t="str">
        <f>OBV!G1480</f>
        <v>NEUTRAL</v>
      </c>
      <c r="L1480" s="5" t="str">
        <f>OBV!H1480</f>
        <v>CONFIRMED BULLISH</v>
      </c>
      <c r="M1480" s="7">
        <f t="shared" si="230"/>
        <v>25</v>
      </c>
      <c r="N1480" s="7">
        <f t="shared" si="231"/>
        <v>0</v>
      </c>
      <c r="O1480" s="7">
        <f t="shared" si="232"/>
        <v>50</v>
      </c>
      <c r="P1480" s="7">
        <f t="shared" si="233"/>
        <v>83.5</v>
      </c>
      <c r="Q1480" s="8">
        <f t="shared" si="234"/>
        <v>28.774999999999999</v>
      </c>
      <c r="R1480" s="8">
        <f t="shared" si="235"/>
        <v>43.375</v>
      </c>
      <c r="S1480" s="8">
        <f t="shared" si="236"/>
        <v>53.825000000000003</v>
      </c>
      <c r="T1480" s="8">
        <f t="shared" si="237"/>
        <v>39.625</v>
      </c>
      <c r="U1480" s="7">
        <f t="shared" si="238"/>
        <v>41.991666666666667</v>
      </c>
      <c r="V1480" s="7">
        <f t="shared" si="239"/>
        <v>41.400000000000006</v>
      </c>
    </row>
    <row r="1481" spans="1:22" ht="13.5" x14ac:dyDescent="0.25">
      <c r="A1481" s="3">
        <f>RSI!A1481</f>
        <v>44470</v>
      </c>
      <c r="B1481" s="2">
        <f>RSI!B1481</f>
        <v>81.746600000000001</v>
      </c>
      <c r="C1481" s="2">
        <f>RSI!I1481</f>
        <v>40.305150540793576</v>
      </c>
      <c r="D1481" s="2">
        <f>MACD!E1481</f>
        <v>1.601604862755309</v>
      </c>
      <c r="E1481" s="2">
        <f>MACD!F1481</f>
        <v>1.3921274023931007</v>
      </c>
      <c r="F1481" s="2">
        <f>'Moving Avg'!D1481</f>
        <v>81.637079999999997</v>
      </c>
      <c r="G1481" s="2">
        <f>'Moving Avg'!F1481</f>
        <v>83.412754999999976</v>
      </c>
      <c r="H1481" s="2">
        <f>'Moving Avg'!G1481</f>
        <v>85.49999600000001</v>
      </c>
      <c r="I1481" s="2">
        <f>'Moving Avg'!H1481</f>
        <v>78.48272099999997</v>
      </c>
      <c r="J1481" s="5" t="str">
        <f>OBV!F1481</f>
        <v>BULLISH</v>
      </c>
      <c r="K1481" s="5" t="str">
        <f>OBV!G1481</f>
        <v>NEUTRAL</v>
      </c>
      <c r="L1481" s="5" t="str">
        <f>OBV!H1481</f>
        <v>BULLISH DIVERGENCE</v>
      </c>
      <c r="M1481" s="7">
        <f t="shared" si="230"/>
        <v>25</v>
      </c>
      <c r="N1481" s="7">
        <f t="shared" si="231"/>
        <v>0</v>
      </c>
      <c r="O1481" s="7">
        <f t="shared" si="232"/>
        <v>50</v>
      </c>
      <c r="P1481" s="7">
        <f t="shared" si="233"/>
        <v>66.5</v>
      </c>
      <c r="Q1481" s="8">
        <f t="shared" si="234"/>
        <v>26.225000000000001</v>
      </c>
      <c r="R1481" s="8">
        <f t="shared" si="235"/>
        <v>39.125</v>
      </c>
      <c r="S1481" s="8">
        <f t="shared" si="236"/>
        <v>46.174999999999997</v>
      </c>
      <c r="T1481" s="8">
        <f t="shared" si="237"/>
        <v>35.375</v>
      </c>
      <c r="U1481" s="7">
        <f t="shared" si="238"/>
        <v>37.174999999999997</v>
      </c>
      <c r="V1481" s="7">
        <f t="shared" si="239"/>
        <v>36.724999999999994</v>
      </c>
    </row>
    <row r="1482" spans="1:22" ht="13.5" x14ac:dyDescent="0.25">
      <c r="A1482" s="3">
        <f>RSI!A1482</f>
        <v>44473</v>
      </c>
      <c r="B1482" s="2">
        <f>RSI!B1482</f>
        <v>81.823700000000002</v>
      </c>
      <c r="C1482" s="2">
        <f>RSI!I1482</f>
        <v>40.830991970397221</v>
      </c>
      <c r="D1482" s="2">
        <f>MACD!E1482</f>
        <v>1.2322888054409873</v>
      </c>
      <c r="E1482" s="2">
        <f>MACD!F1482</f>
        <v>1.3601596830026781</v>
      </c>
      <c r="F1482" s="2">
        <f>'Moving Avg'!D1482</f>
        <v>81.637079999999997</v>
      </c>
      <c r="G1482" s="2">
        <f>'Moving Avg'!F1482</f>
        <v>83.262369999999976</v>
      </c>
      <c r="H1482" s="2">
        <f>'Moving Avg'!G1482</f>
        <v>85.301027999999988</v>
      </c>
      <c r="I1482" s="2">
        <f>'Moving Avg'!H1482</f>
        <v>78.602652999999961</v>
      </c>
      <c r="J1482" s="5" t="str">
        <f>OBV!F1482</f>
        <v>BULLISH</v>
      </c>
      <c r="K1482" s="5" t="str">
        <f>OBV!G1482</f>
        <v>NEUTRAL</v>
      </c>
      <c r="L1482" s="5" t="str">
        <f>OBV!H1482</f>
        <v>NEUTRAL</v>
      </c>
      <c r="M1482" s="7">
        <f t="shared" si="230"/>
        <v>25</v>
      </c>
      <c r="N1482" s="7">
        <f t="shared" si="231"/>
        <v>100</v>
      </c>
      <c r="O1482" s="7">
        <f t="shared" si="232"/>
        <v>50</v>
      </c>
      <c r="P1482" s="7">
        <f t="shared" si="233"/>
        <v>49.5</v>
      </c>
      <c r="Q1482" s="8">
        <f t="shared" si="234"/>
        <v>58.674999999999997</v>
      </c>
      <c r="R1482" s="8">
        <f t="shared" si="235"/>
        <v>54.875</v>
      </c>
      <c r="S1482" s="8">
        <f t="shared" si="236"/>
        <v>53.525000000000006</v>
      </c>
      <c r="T1482" s="8">
        <f t="shared" si="237"/>
        <v>56.125</v>
      </c>
      <c r="U1482" s="7">
        <f t="shared" si="238"/>
        <v>55.691666666666663</v>
      </c>
      <c r="V1482" s="7">
        <f t="shared" si="239"/>
        <v>55.8</v>
      </c>
    </row>
    <row r="1483" spans="1:22" ht="13.5" x14ac:dyDescent="0.25">
      <c r="A1483" s="3">
        <f>RSI!A1483</f>
        <v>44474</v>
      </c>
      <c r="B1483" s="2">
        <f>RSI!B1483</f>
        <v>85.502300000000005</v>
      </c>
      <c r="C1483" s="2">
        <f>RSI!I1483</f>
        <v>59.267301563530758</v>
      </c>
      <c r="D1483" s="2">
        <f>MACD!E1483</f>
        <v>0.65640655192758857</v>
      </c>
      <c r="E1483" s="2">
        <f>MACD!F1483</f>
        <v>1.2194090567876603</v>
      </c>
      <c r="F1483" s="2">
        <f>'Moving Avg'!D1483</f>
        <v>82.372800000000012</v>
      </c>
      <c r="G1483" s="2">
        <f>'Moving Avg'!F1483</f>
        <v>83.295914999999994</v>
      </c>
      <c r="H1483" s="2">
        <f>'Moving Avg'!G1483</f>
        <v>85.175631999999993</v>
      </c>
      <c r="I1483" s="2">
        <f>'Moving Avg'!H1483</f>
        <v>78.74097799999997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  <c r="M1483" s="7">
        <f t="shared" si="230"/>
        <v>25</v>
      </c>
      <c r="N1483" s="7">
        <f t="shared" si="231"/>
        <v>100</v>
      </c>
      <c r="O1483" s="7">
        <f t="shared" si="232"/>
        <v>50</v>
      </c>
      <c r="P1483" s="7">
        <f t="shared" si="233"/>
        <v>83.5</v>
      </c>
      <c r="Q1483" s="8">
        <f t="shared" si="234"/>
        <v>63.774999999999999</v>
      </c>
      <c r="R1483" s="8">
        <f t="shared" si="235"/>
        <v>63.375</v>
      </c>
      <c r="S1483" s="8">
        <f t="shared" si="236"/>
        <v>68.825000000000003</v>
      </c>
      <c r="T1483" s="8">
        <f t="shared" si="237"/>
        <v>64.625</v>
      </c>
      <c r="U1483" s="7">
        <f t="shared" si="238"/>
        <v>65.325000000000003</v>
      </c>
      <c r="V1483" s="7">
        <f t="shared" si="239"/>
        <v>65.150000000000006</v>
      </c>
    </row>
    <row r="1484" spans="1:22" ht="13.5" x14ac:dyDescent="0.25">
      <c r="A1484" s="3">
        <f>RSI!A1484</f>
        <v>44475</v>
      </c>
      <c r="B1484" s="2">
        <f>RSI!B1484</f>
        <v>85.502300000000005</v>
      </c>
      <c r="C1484" s="2">
        <f>RSI!I1484</f>
        <v>59.267301563530758</v>
      </c>
      <c r="D1484" s="2">
        <f>MACD!E1484</f>
        <v>0.15581496809882367</v>
      </c>
      <c r="E1484" s="2">
        <f>MACD!F1484</f>
        <v>1.0066902390498931</v>
      </c>
      <c r="F1484" s="2">
        <f>'Moving Avg'!D1484</f>
        <v>83.108519999999999</v>
      </c>
      <c r="G1484" s="2">
        <f>'Moving Avg'!F1484</f>
        <v>83.253115000000008</v>
      </c>
      <c r="H1484" s="2">
        <f>'Moving Avg'!G1484</f>
        <v>85.059489999999983</v>
      </c>
      <c r="I1484" s="2">
        <f>'Moving Avg'!H1484</f>
        <v>78.879302999999965</v>
      </c>
      <c r="J1484" s="5" t="str">
        <f>OBV!F1484</f>
        <v>BULLISH</v>
      </c>
      <c r="K1484" s="5" t="str">
        <f>OBV!G1484</f>
        <v>NEUTRAL</v>
      </c>
      <c r="L1484" s="5" t="str">
        <f>OBV!H1484</f>
        <v>CONFIRMED BULLISH</v>
      </c>
      <c r="M1484" s="7">
        <f t="shared" si="230"/>
        <v>25</v>
      </c>
      <c r="N1484" s="7">
        <f t="shared" si="231"/>
        <v>100</v>
      </c>
      <c r="O1484" s="7">
        <f t="shared" si="232"/>
        <v>50</v>
      </c>
      <c r="P1484" s="7">
        <f t="shared" si="233"/>
        <v>83.5</v>
      </c>
      <c r="Q1484" s="8">
        <f t="shared" si="234"/>
        <v>63.774999999999999</v>
      </c>
      <c r="R1484" s="8">
        <f t="shared" si="235"/>
        <v>63.375</v>
      </c>
      <c r="S1484" s="8">
        <f t="shared" si="236"/>
        <v>68.825000000000003</v>
      </c>
      <c r="T1484" s="8">
        <f t="shared" si="237"/>
        <v>64.625</v>
      </c>
      <c r="U1484" s="7">
        <f t="shared" si="238"/>
        <v>65.325000000000003</v>
      </c>
      <c r="V1484" s="7">
        <f t="shared" si="239"/>
        <v>65.150000000000006</v>
      </c>
    </row>
    <row r="1485" spans="1:22" ht="13.5" x14ac:dyDescent="0.25">
      <c r="A1485" s="3">
        <f>RSI!A1485</f>
        <v>44476</v>
      </c>
      <c r="B1485" s="2">
        <f>RSI!B1485</f>
        <v>85.502300000000005</v>
      </c>
      <c r="C1485" s="2">
        <f>RSI!I1485</f>
        <v>59.267301563530758</v>
      </c>
      <c r="D1485" s="2">
        <f>MACD!E1485</f>
        <v>-0.52923729807012876</v>
      </c>
      <c r="E1485" s="2">
        <f>MACD!F1485</f>
        <v>0.69950473162588878</v>
      </c>
      <c r="F1485" s="2">
        <f>'Moving Avg'!D1485</f>
        <v>84.015439999999998</v>
      </c>
      <c r="G1485" s="2">
        <f>'Moving Avg'!F1485</f>
        <v>83.210315000000008</v>
      </c>
      <c r="H1485" s="2">
        <f>'Moving Avg'!G1485</f>
        <v>84.943347999999986</v>
      </c>
      <c r="I1485" s="2">
        <f>'Moving Avg'!H1485</f>
        <v>79.017516999999955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  <c r="M1485" s="7">
        <f t="shared" si="230"/>
        <v>25</v>
      </c>
      <c r="N1485" s="7">
        <f t="shared" si="231"/>
        <v>100</v>
      </c>
      <c r="O1485" s="7">
        <f t="shared" si="232"/>
        <v>50</v>
      </c>
      <c r="P1485" s="7">
        <f t="shared" si="233"/>
        <v>83.5</v>
      </c>
      <c r="Q1485" s="8">
        <f t="shared" si="234"/>
        <v>63.774999999999999</v>
      </c>
      <c r="R1485" s="8">
        <f t="shared" si="235"/>
        <v>63.375</v>
      </c>
      <c r="S1485" s="8">
        <f t="shared" si="236"/>
        <v>68.825000000000003</v>
      </c>
      <c r="T1485" s="8">
        <f t="shared" si="237"/>
        <v>64.625</v>
      </c>
      <c r="U1485" s="7">
        <f t="shared" si="238"/>
        <v>65.325000000000003</v>
      </c>
      <c r="V1485" s="7">
        <f t="shared" si="239"/>
        <v>65.150000000000006</v>
      </c>
    </row>
    <row r="1486" spans="1:22" ht="13.5" x14ac:dyDescent="0.25">
      <c r="A1486" s="3">
        <f>RSI!A1486</f>
        <v>44477</v>
      </c>
      <c r="B1486" s="2">
        <f>RSI!B1486</f>
        <v>85.502300000000005</v>
      </c>
      <c r="C1486" s="2">
        <f>RSI!I1486</f>
        <v>59.267301563530758</v>
      </c>
      <c r="D1486" s="2">
        <f>MACD!E1486</f>
        <v>-0.87115132657207539</v>
      </c>
      <c r="E1486" s="2">
        <f>MACD!F1486</f>
        <v>0.38537351998629599</v>
      </c>
      <c r="F1486" s="2">
        <f>'Moving Avg'!D1486</f>
        <v>84.766580000000005</v>
      </c>
      <c r="G1486" s="2">
        <f>'Moving Avg'!F1486</f>
        <v>83.167515000000009</v>
      </c>
      <c r="H1486" s="2">
        <f>'Moving Avg'!G1486</f>
        <v>84.848799999999997</v>
      </c>
      <c r="I1486" s="2">
        <f>'Moving Avg'!H1486</f>
        <v>79.15573099999996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  <c r="M1486" s="7">
        <f t="shared" si="230"/>
        <v>25</v>
      </c>
      <c r="N1486" s="7">
        <f t="shared" si="231"/>
        <v>100</v>
      </c>
      <c r="O1486" s="7">
        <f t="shared" si="232"/>
        <v>75</v>
      </c>
      <c r="P1486" s="7">
        <f t="shared" si="233"/>
        <v>83.5</v>
      </c>
      <c r="Q1486" s="8">
        <f t="shared" si="234"/>
        <v>67.525000000000006</v>
      </c>
      <c r="R1486" s="8">
        <f t="shared" si="235"/>
        <v>72.125</v>
      </c>
      <c r="S1486" s="8">
        <f t="shared" si="236"/>
        <v>75.075000000000003</v>
      </c>
      <c r="T1486" s="8">
        <f t="shared" si="237"/>
        <v>70.875</v>
      </c>
      <c r="U1486" s="7">
        <f t="shared" si="238"/>
        <v>71.575000000000003</v>
      </c>
      <c r="V1486" s="7">
        <f t="shared" si="239"/>
        <v>71.400000000000006</v>
      </c>
    </row>
    <row r="1487" spans="1:22" ht="13.5" x14ac:dyDescent="0.25">
      <c r="A1487" s="3">
        <f>RSI!A1487</f>
        <v>44480</v>
      </c>
      <c r="B1487" s="2">
        <f>RSI!B1487</f>
        <v>82.525499999999994</v>
      </c>
      <c r="C1487" s="2">
        <f>RSI!I1487</f>
        <v>44.257565672914453</v>
      </c>
      <c r="D1487" s="2">
        <f>MACD!E1487</f>
        <v>-0.95052270130639727</v>
      </c>
      <c r="E1487" s="2">
        <f>MACD!F1487</f>
        <v>0.11819427572775734</v>
      </c>
      <c r="F1487" s="2">
        <f>'Moving Avg'!D1487</f>
        <v>84.906940000000006</v>
      </c>
      <c r="G1487" s="2">
        <f>'Moving Avg'!F1487</f>
        <v>82.975875000000016</v>
      </c>
      <c r="H1487" s="2">
        <f>'Moving Avg'!G1487</f>
        <v>84.694715999999985</v>
      </c>
      <c r="I1487" s="2">
        <f>'Moving Avg'!H1487</f>
        <v>79.27917199999996</v>
      </c>
      <c r="J1487" s="5" t="str">
        <f>OBV!F1487</f>
        <v>BEARISH</v>
      </c>
      <c r="K1487" s="5" t="str">
        <f>OBV!G1487</f>
        <v>NEUTRAL</v>
      </c>
      <c r="L1487" s="5" t="str">
        <f>OBV!H1487</f>
        <v>BEARISH DIVERGENCE</v>
      </c>
      <c r="M1487" s="7">
        <f t="shared" si="230"/>
        <v>25</v>
      </c>
      <c r="N1487" s="7">
        <f t="shared" si="231"/>
        <v>100</v>
      </c>
      <c r="O1487" s="7">
        <f t="shared" si="232"/>
        <v>75</v>
      </c>
      <c r="P1487" s="7">
        <f t="shared" si="233"/>
        <v>16.5</v>
      </c>
      <c r="Q1487" s="8">
        <f t="shared" si="234"/>
        <v>57.475000000000001</v>
      </c>
      <c r="R1487" s="8">
        <f t="shared" si="235"/>
        <v>55.375</v>
      </c>
      <c r="S1487" s="8">
        <f t="shared" si="236"/>
        <v>44.924999999999997</v>
      </c>
      <c r="T1487" s="8">
        <f t="shared" si="237"/>
        <v>54.125</v>
      </c>
      <c r="U1487" s="7">
        <f t="shared" si="238"/>
        <v>52.591666666666661</v>
      </c>
      <c r="V1487" s="7">
        <f t="shared" si="239"/>
        <v>52.974999999999994</v>
      </c>
    </row>
    <row r="1488" spans="1:22" ht="13.5" x14ac:dyDescent="0.25">
      <c r="A1488" s="3">
        <f>RSI!A1488</f>
        <v>44481</v>
      </c>
      <c r="B1488" s="2">
        <f>RSI!B1488</f>
        <v>82.525499999999994</v>
      </c>
      <c r="C1488" s="2">
        <f>RSI!I1488</f>
        <v>44.257565672914453</v>
      </c>
      <c r="D1488" s="2">
        <f>MACD!E1488</f>
        <v>-1.0098738045733882</v>
      </c>
      <c r="E1488" s="2">
        <f>MACD!F1488</f>
        <v>-0.10741934033247176</v>
      </c>
      <c r="F1488" s="2">
        <f>'Moving Avg'!D1488</f>
        <v>84.311580000000006</v>
      </c>
      <c r="G1488" s="2">
        <f>'Moving Avg'!F1488</f>
        <v>82.841300000000018</v>
      </c>
      <c r="H1488" s="2">
        <f>'Moving Avg'!G1488</f>
        <v>84.572403999999992</v>
      </c>
      <c r="I1488" s="2">
        <f>'Moving Avg'!H1488</f>
        <v>79.40261299999996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  <c r="M1488" s="7">
        <f t="shared" si="230"/>
        <v>25</v>
      </c>
      <c r="N1488" s="7">
        <f t="shared" si="231"/>
        <v>100</v>
      </c>
      <c r="O1488" s="7">
        <f t="shared" si="232"/>
        <v>50</v>
      </c>
      <c r="P1488" s="7">
        <f t="shared" si="233"/>
        <v>16.5</v>
      </c>
      <c r="Q1488" s="8">
        <f t="shared" si="234"/>
        <v>53.725000000000001</v>
      </c>
      <c r="R1488" s="8">
        <f t="shared" si="235"/>
        <v>46.625</v>
      </c>
      <c r="S1488" s="8">
        <f t="shared" si="236"/>
        <v>38.674999999999997</v>
      </c>
      <c r="T1488" s="8">
        <f t="shared" si="237"/>
        <v>47.875</v>
      </c>
      <c r="U1488" s="7">
        <f t="shared" si="238"/>
        <v>46.341666666666661</v>
      </c>
      <c r="V1488" s="7">
        <f t="shared" si="239"/>
        <v>46.724999999999994</v>
      </c>
    </row>
    <row r="1489" spans="1:22" ht="13.5" x14ac:dyDescent="0.25">
      <c r="A1489" s="3">
        <f>RSI!A1489</f>
        <v>44482</v>
      </c>
      <c r="B1489" s="2">
        <f>RSI!B1489</f>
        <v>82.525499999999994</v>
      </c>
      <c r="C1489" s="2">
        <f>RSI!I1489</f>
        <v>44.257565672914446</v>
      </c>
      <c r="D1489" s="2">
        <f>MACD!E1489</f>
        <v>-1.0528631441179215</v>
      </c>
      <c r="E1489" s="2">
        <f>MACD!F1489</f>
        <v>-0.29650810108956172</v>
      </c>
      <c r="F1489" s="2">
        <f>'Moving Avg'!D1489</f>
        <v>83.716219999999993</v>
      </c>
      <c r="G1489" s="2">
        <f>'Moving Avg'!F1489</f>
        <v>82.70672500000002</v>
      </c>
      <c r="H1489" s="2">
        <f>'Moving Avg'!G1489</f>
        <v>84.450091999999984</v>
      </c>
      <c r="I1489" s="2">
        <f>'Moving Avg'!H1489</f>
        <v>79.526424999999961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  <c r="M1489" s="7">
        <f t="shared" si="230"/>
        <v>25</v>
      </c>
      <c r="N1489" s="7">
        <f t="shared" si="231"/>
        <v>100</v>
      </c>
      <c r="O1489" s="7">
        <f t="shared" si="232"/>
        <v>50</v>
      </c>
      <c r="P1489" s="7">
        <f t="shared" si="233"/>
        <v>16.5</v>
      </c>
      <c r="Q1489" s="8">
        <f t="shared" si="234"/>
        <v>53.725000000000001</v>
      </c>
      <c r="R1489" s="8">
        <f t="shared" si="235"/>
        <v>46.625</v>
      </c>
      <c r="S1489" s="8">
        <f t="shared" si="236"/>
        <v>38.674999999999997</v>
      </c>
      <c r="T1489" s="8">
        <f t="shared" si="237"/>
        <v>47.875</v>
      </c>
      <c r="U1489" s="7">
        <f t="shared" si="238"/>
        <v>46.341666666666661</v>
      </c>
      <c r="V1489" s="7">
        <f t="shared" si="239"/>
        <v>46.724999999999994</v>
      </c>
    </row>
    <row r="1490" spans="1:22" ht="13.5" x14ac:dyDescent="0.25">
      <c r="A1490" s="3">
        <f>RSI!A1490</f>
        <v>44483</v>
      </c>
      <c r="B1490" s="2">
        <f>RSI!B1490</f>
        <v>82.517799999999994</v>
      </c>
      <c r="C1490" s="2">
        <f>RSI!I1490</f>
        <v>44.221384274547233</v>
      </c>
      <c r="D1490" s="2">
        <f>MACD!E1490</f>
        <v>-1.2136654683295234</v>
      </c>
      <c r="E1490" s="2">
        <f>MACD!F1490</f>
        <v>-0.47993957453755409</v>
      </c>
      <c r="F1490" s="2">
        <f>'Moving Avg'!D1490</f>
        <v>83.119319999999988</v>
      </c>
      <c r="G1490" s="2">
        <f>'Moving Avg'!F1490</f>
        <v>82.571765000000028</v>
      </c>
      <c r="H1490" s="2">
        <f>'Moving Avg'!G1490</f>
        <v>84.342125999999993</v>
      </c>
      <c r="I1490" s="2">
        <f>'Moving Avg'!H1490</f>
        <v>79.650494999999964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  <c r="M1490" s="7">
        <f t="shared" si="230"/>
        <v>25</v>
      </c>
      <c r="N1490" s="7">
        <f t="shared" si="231"/>
        <v>100</v>
      </c>
      <c r="O1490" s="7">
        <f t="shared" si="232"/>
        <v>50</v>
      </c>
      <c r="P1490" s="7">
        <f t="shared" si="233"/>
        <v>16.5</v>
      </c>
      <c r="Q1490" s="8">
        <f t="shared" si="234"/>
        <v>53.725000000000001</v>
      </c>
      <c r="R1490" s="8">
        <f t="shared" si="235"/>
        <v>46.625</v>
      </c>
      <c r="S1490" s="8">
        <f t="shared" si="236"/>
        <v>38.674999999999997</v>
      </c>
      <c r="T1490" s="8">
        <f t="shared" si="237"/>
        <v>47.875</v>
      </c>
      <c r="U1490" s="7">
        <f t="shared" si="238"/>
        <v>46.341666666666661</v>
      </c>
      <c r="V1490" s="7">
        <f t="shared" si="239"/>
        <v>46.724999999999994</v>
      </c>
    </row>
    <row r="1491" spans="1:22" ht="13.5" x14ac:dyDescent="0.25">
      <c r="A1491" s="3">
        <f>RSI!A1491</f>
        <v>44488</v>
      </c>
      <c r="B1491" s="2">
        <f>RSI!B1491</f>
        <v>81.985699999999994</v>
      </c>
      <c r="C1491" s="2">
        <f>RSI!I1491</f>
        <v>41.685276370142425</v>
      </c>
      <c r="D1491" s="2">
        <f>MACD!E1491</f>
        <v>-1.1842386229872659</v>
      </c>
      <c r="E1491" s="2">
        <f>MACD!F1491</f>
        <v>-0.62079938422749648</v>
      </c>
      <c r="F1491" s="2">
        <f>'Moving Avg'!D1491</f>
        <v>82.415999999999997</v>
      </c>
      <c r="G1491" s="2">
        <f>'Moving Avg'!F1491</f>
        <v>82.579865000000012</v>
      </c>
      <c r="H1491" s="2">
        <f>'Moving Avg'!G1491</f>
        <v>84.223518000000027</v>
      </c>
      <c r="I1491" s="2">
        <f>'Moving Avg'!H1491</f>
        <v>79.763821999999962</v>
      </c>
      <c r="J1491" s="5" t="str">
        <f>OBV!F1491</f>
        <v>BEARISH</v>
      </c>
      <c r="K1491" s="5" t="str">
        <f>OBV!G1491</f>
        <v>NEUTRAL</v>
      </c>
      <c r="L1491" s="5" t="str">
        <f>OBV!H1491</f>
        <v>CONFIRMED BEARISH</v>
      </c>
      <c r="M1491" s="7">
        <f t="shared" si="230"/>
        <v>25</v>
      </c>
      <c r="N1491" s="7">
        <f t="shared" si="231"/>
        <v>100</v>
      </c>
      <c r="O1491" s="7">
        <f t="shared" si="232"/>
        <v>50</v>
      </c>
      <c r="P1491" s="7">
        <f t="shared" si="233"/>
        <v>16.5</v>
      </c>
      <c r="Q1491" s="8">
        <f t="shared" si="234"/>
        <v>53.725000000000001</v>
      </c>
      <c r="R1491" s="8">
        <f t="shared" si="235"/>
        <v>46.625</v>
      </c>
      <c r="S1491" s="8">
        <f t="shared" si="236"/>
        <v>38.674999999999997</v>
      </c>
      <c r="T1491" s="8">
        <f t="shared" si="237"/>
        <v>47.875</v>
      </c>
      <c r="U1491" s="7">
        <f t="shared" si="238"/>
        <v>46.341666666666661</v>
      </c>
      <c r="V1491" s="7">
        <f t="shared" si="239"/>
        <v>46.724999999999994</v>
      </c>
    </row>
    <row r="1492" spans="1:22" ht="13.5" x14ac:dyDescent="0.25">
      <c r="A1492" s="3">
        <f>RSI!A1492</f>
        <v>44489</v>
      </c>
      <c r="B1492" s="2">
        <f>RSI!B1492</f>
        <v>84.052499999999995</v>
      </c>
      <c r="C1492" s="2">
        <f>RSI!I1492</f>
        <v>52.968099916571155</v>
      </c>
      <c r="D1492" s="2">
        <f>MACD!E1492</f>
        <v>-1.2916473495939158</v>
      </c>
      <c r="E1492" s="2">
        <f>MACD!F1492</f>
        <v>-0.75496897730078039</v>
      </c>
      <c r="F1492" s="2">
        <f>'Moving Avg'!D1492</f>
        <v>82.721399999999988</v>
      </c>
      <c r="G1492" s="2">
        <f>'Moving Avg'!F1492</f>
        <v>82.691305000000014</v>
      </c>
      <c r="H1492" s="2">
        <f>'Moving Avg'!G1492</f>
        <v>84.198686000000009</v>
      </c>
      <c r="I1492" s="2">
        <f>'Moving Avg'!H1492</f>
        <v>79.88748299999996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  <c r="M1492" s="7">
        <f t="shared" si="230"/>
        <v>25</v>
      </c>
      <c r="N1492" s="7">
        <f t="shared" si="231"/>
        <v>100</v>
      </c>
      <c r="O1492" s="7">
        <f t="shared" si="232"/>
        <v>50</v>
      </c>
      <c r="P1492" s="7">
        <f t="shared" si="233"/>
        <v>16.5</v>
      </c>
      <c r="Q1492" s="8">
        <f t="shared" si="234"/>
        <v>53.725000000000001</v>
      </c>
      <c r="R1492" s="8">
        <f t="shared" si="235"/>
        <v>46.625</v>
      </c>
      <c r="S1492" s="8">
        <f t="shared" si="236"/>
        <v>38.674999999999997</v>
      </c>
      <c r="T1492" s="8">
        <f t="shared" si="237"/>
        <v>47.875</v>
      </c>
      <c r="U1492" s="7">
        <f t="shared" si="238"/>
        <v>46.341666666666661</v>
      </c>
      <c r="V1492" s="7">
        <f t="shared" si="239"/>
        <v>46.724999999999994</v>
      </c>
    </row>
    <row r="1493" spans="1:22" ht="13.5" x14ac:dyDescent="0.25">
      <c r="A1493" s="3">
        <f>RSI!A1493</f>
        <v>44490</v>
      </c>
      <c r="B1493" s="2">
        <f>RSI!B1493</f>
        <v>84.052499999999995</v>
      </c>
      <c r="C1493" s="2">
        <f>RSI!I1493</f>
        <v>52.968099916571155</v>
      </c>
      <c r="D1493" s="2">
        <f>MACD!E1493</f>
        <v>-0.82054082656955529</v>
      </c>
      <c r="E1493" s="2">
        <f>MACD!F1493</f>
        <v>-0.76808334715453541</v>
      </c>
      <c r="F1493" s="2">
        <f>'Moving Avg'!D1493</f>
        <v>83.026800000000009</v>
      </c>
      <c r="G1493" s="2">
        <f>'Moving Avg'!F1493</f>
        <v>82.802745000000002</v>
      </c>
      <c r="H1493" s="2">
        <f>'Moving Avg'!G1493</f>
        <v>84.173854000000034</v>
      </c>
      <c r="I1493" s="2">
        <f>'Moving Avg'!H1493</f>
        <v>80.011143999999959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  <c r="M1493" s="7">
        <f t="shared" si="230"/>
        <v>25</v>
      </c>
      <c r="N1493" s="7">
        <f t="shared" si="231"/>
        <v>100</v>
      </c>
      <c r="O1493" s="7">
        <f t="shared" si="232"/>
        <v>50</v>
      </c>
      <c r="P1493" s="7">
        <f t="shared" si="233"/>
        <v>16.5</v>
      </c>
      <c r="Q1493" s="8">
        <f t="shared" si="234"/>
        <v>53.725000000000001</v>
      </c>
      <c r="R1493" s="8">
        <f t="shared" si="235"/>
        <v>46.625</v>
      </c>
      <c r="S1493" s="8">
        <f t="shared" si="236"/>
        <v>38.674999999999997</v>
      </c>
      <c r="T1493" s="8">
        <f t="shared" si="237"/>
        <v>47.875</v>
      </c>
      <c r="U1493" s="7">
        <f t="shared" si="238"/>
        <v>46.341666666666661</v>
      </c>
      <c r="V1493" s="7">
        <f t="shared" si="239"/>
        <v>46.724999999999994</v>
      </c>
    </row>
    <row r="1494" spans="1:22" ht="13.5" x14ac:dyDescent="0.25">
      <c r="A1494" s="3">
        <f>RSI!A1494</f>
        <v>44491</v>
      </c>
      <c r="B1494" s="2">
        <f>RSI!B1494</f>
        <v>81.985699999999994</v>
      </c>
      <c r="C1494" s="2">
        <f>RSI!I1494</f>
        <v>43.260707995358977</v>
      </c>
      <c r="D1494" s="2">
        <f>MACD!E1494</f>
        <v>-0.27247114811379447</v>
      </c>
      <c r="E1494" s="2">
        <f>MACD!F1494</f>
        <v>-0.66896090734638725</v>
      </c>
      <c r="F1494" s="2">
        <f>'Moving Avg'!D1494</f>
        <v>82.918840000000003</v>
      </c>
      <c r="G1494" s="2">
        <f>'Moving Avg'!F1494</f>
        <v>82.810845</v>
      </c>
      <c r="H1494" s="2">
        <f>'Moving Avg'!G1494</f>
        <v>84.07082400000003</v>
      </c>
      <c r="I1494" s="2">
        <f>'Moving Avg'!H1494</f>
        <v>80.132442499999954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  <c r="M1494" s="7">
        <f t="shared" si="230"/>
        <v>25</v>
      </c>
      <c r="N1494" s="7">
        <f t="shared" si="231"/>
        <v>0</v>
      </c>
      <c r="O1494" s="7">
        <f t="shared" si="232"/>
        <v>50</v>
      </c>
      <c r="P1494" s="7">
        <f t="shared" si="233"/>
        <v>16.5</v>
      </c>
      <c r="Q1494" s="8">
        <f t="shared" si="234"/>
        <v>18.725000000000001</v>
      </c>
      <c r="R1494" s="8">
        <f t="shared" si="235"/>
        <v>26.625</v>
      </c>
      <c r="S1494" s="8">
        <f t="shared" si="236"/>
        <v>23.675000000000001</v>
      </c>
      <c r="T1494" s="8">
        <f t="shared" si="237"/>
        <v>22.875</v>
      </c>
      <c r="U1494" s="7">
        <f t="shared" si="238"/>
        <v>23.008333333333336</v>
      </c>
      <c r="V1494" s="7">
        <f t="shared" si="239"/>
        <v>22.975000000000001</v>
      </c>
    </row>
    <row r="1495" spans="1:22" ht="13.5" x14ac:dyDescent="0.25">
      <c r="A1495" s="3">
        <f>RSI!A1495</f>
        <v>44494</v>
      </c>
      <c r="B1495" s="2">
        <f>RSI!B1495</f>
        <v>81.977900000000005</v>
      </c>
      <c r="C1495" s="2">
        <f>RSI!I1495</f>
        <v>43.228509226846626</v>
      </c>
      <c r="D1495" s="2">
        <f>MACD!E1495</f>
        <v>0.20068624837564641</v>
      </c>
      <c r="E1495" s="2">
        <f>MACD!F1495</f>
        <v>-0.49503147620198057</v>
      </c>
      <c r="F1495" s="2">
        <f>'Moving Avg'!D1495</f>
        <v>82.810860000000005</v>
      </c>
      <c r="G1495" s="2">
        <f>'Moving Avg'!F1495</f>
        <v>82.899529999999999</v>
      </c>
      <c r="H1495" s="2">
        <f>'Moving Avg'!G1495</f>
        <v>83.967638000000022</v>
      </c>
      <c r="I1495" s="2">
        <f>'Moving Avg'!H1495</f>
        <v>80.253701999999961</v>
      </c>
      <c r="J1495" s="5" t="str">
        <f>OBV!F1495</f>
        <v>BEARISH</v>
      </c>
      <c r="K1495" s="5" t="str">
        <f>OBV!G1495</f>
        <v>NEUTRAL</v>
      </c>
      <c r="L1495" s="5" t="str">
        <f>OBV!H1495</f>
        <v>CONFIRMED BEARISH</v>
      </c>
      <c r="M1495" s="7">
        <f t="shared" si="230"/>
        <v>25</v>
      </c>
      <c r="N1495" s="7">
        <f t="shared" si="231"/>
        <v>0</v>
      </c>
      <c r="O1495" s="7">
        <f t="shared" si="232"/>
        <v>50</v>
      </c>
      <c r="P1495" s="7">
        <f t="shared" si="233"/>
        <v>16.5</v>
      </c>
      <c r="Q1495" s="8">
        <f t="shared" si="234"/>
        <v>18.725000000000001</v>
      </c>
      <c r="R1495" s="8">
        <f t="shared" si="235"/>
        <v>26.625</v>
      </c>
      <c r="S1495" s="8">
        <f t="shared" si="236"/>
        <v>23.675000000000001</v>
      </c>
      <c r="T1495" s="8">
        <f t="shared" si="237"/>
        <v>22.875</v>
      </c>
      <c r="U1495" s="7">
        <f t="shared" si="238"/>
        <v>23.008333333333336</v>
      </c>
      <c r="V1495" s="7">
        <f t="shared" si="239"/>
        <v>22.975000000000001</v>
      </c>
    </row>
    <row r="1496" spans="1:22" ht="13.5" x14ac:dyDescent="0.25">
      <c r="A1496" s="3">
        <f>RSI!A1496</f>
        <v>44495</v>
      </c>
      <c r="B1496" s="2">
        <f>RSI!B1496</f>
        <v>82.093599999999995</v>
      </c>
      <c r="C1496" s="2">
        <f>RSI!I1496</f>
        <v>43.895571260885568</v>
      </c>
      <c r="D1496" s="2">
        <f>MACD!E1496</f>
        <v>0.60070031971777382</v>
      </c>
      <c r="E1496" s="2">
        <f>MACD!F1496</f>
        <v>-0.2758851170180297</v>
      </c>
      <c r="F1496" s="2">
        <f>'Moving Avg'!D1496</f>
        <v>82.832439999999991</v>
      </c>
      <c r="G1496" s="2">
        <f>'Moving Avg'!F1496</f>
        <v>82.91302499999999</v>
      </c>
      <c r="H1496" s="2">
        <f>'Moving Avg'!G1496</f>
        <v>83.866766000000041</v>
      </c>
      <c r="I1496" s="2">
        <f>'Moving Avg'!H1496</f>
        <v>80.375650999999948</v>
      </c>
      <c r="J1496" s="5" t="str">
        <f>OBV!F1496</f>
        <v>BEARISH</v>
      </c>
      <c r="K1496" s="5" t="str">
        <f>OBV!G1496</f>
        <v>NEUTRAL</v>
      </c>
      <c r="L1496" s="5" t="str">
        <f>OBV!H1496</f>
        <v>BEARISH DIVERGENCE</v>
      </c>
      <c r="M1496" s="7">
        <f t="shared" si="230"/>
        <v>25</v>
      </c>
      <c r="N1496" s="7">
        <f t="shared" si="231"/>
        <v>0</v>
      </c>
      <c r="O1496" s="7">
        <f t="shared" si="232"/>
        <v>50</v>
      </c>
      <c r="P1496" s="7">
        <f t="shared" si="233"/>
        <v>16.5</v>
      </c>
      <c r="Q1496" s="8">
        <f t="shared" si="234"/>
        <v>18.725000000000001</v>
      </c>
      <c r="R1496" s="8">
        <f t="shared" si="235"/>
        <v>26.625</v>
      </c>
      <c r="S1496" s="8">
        <f t="shared" si="236"/>
        <v>23.675000000000001</v>
      </c>
      <c r="T1496" s="8">
        <f t="shared" si="237"/>
        <v>22.875</v>
      </c>
      <c r="U1496" s="7">
        <f t="shared" si="238"/>
        <v>23.008333333333336</v>
      </c>
      <c r="V1496" s="7">
        <f t="shared" si="239"/>
        <v>22.975000000000001</v>
      </c>
    </row>
    <row r="1497" spans="1:22" ht="13.5" x14ac:dyDescent="0.25">
      <c r="A1497" s="3">
        <f>RSI!A1497</f>
        <v>44496</v>
      </c>
      <c r="B1497" s="2">
        <f>RSI!B1497</f>
        <v>81.977900000000005</v>
      </c>
      <c r="C1497" s="2">
        <f>RSI!I1497</f>
        <v>43.347066601347414</v>
      </c>
      <c r="D1497" s="2">
        <f>MACD!E1497</f>
        <v>0.49670279362153735</v>
      </c>
      <c r="E1497" s="2">
        <f>MACD!F1497</f>
        <v>-0.12136753489011631</v>
      </c>
      <c r="F1497" s="2">
        <f>'Moving Avg'!D1497</f>
        <v>82.417519999999996</v>
      </c>
      <c r="G1497" s="2">
        <f>'Moving Avg'!F1497</f>
        <v>82.920734999999993</v>
      </c>
      <c r="H1497" s="2">
        <f>'Moving Avg'!G1497</f>
        <v>83.755868000000021</v>
      </c>
      <c r="I1497" s="2">
        <f>'Moving Avg'!H1497</f>
        <v>80.497058499999952</v>
      </c>
      <c r="J1497" s="5" t="str">
        <f>OBV!F1497</f>
        <v>BEARISH</v>
      </c>
      <c r="K1497" s="5" t="str">
        <f>OBV!G1497</f>
        <v>STRONG</v>
      </c>
      <c r="L1497" s="5" t="str">
        <f>OBV!H1497</f>
        <v>CONFIRMED BEARISH</v>
      </c>
      <c r="M1497" s="7">
        <f t="shared" si="230"/>
        <v>25</v>
      </c>
      <c r="N1497" s="7">
        <f t="shared" si="231"/>
        <v>0</v>
      </c>
      <c r="O1497" s="7">
        <f t="shared" si="232"/>
        <v>50</v>
      </c>
      <c r="P1497" s="7">
        <f t="shared" si="233"/>
        <v>33</v>
      </c>
      <c r="Q1497" s="8">
        <f t="shared" si="234"/>
        <v>21.2</v>
      </c>
      <c r="R1497" s="8">
        <f t="shared" si="235"/>
        <v>30.75</v>
      </c>
      <c r="S1497" s="8">
        <f t="shared" si="236"/>
        <v>31.1</v>
      </c>
      <c r="T1497" s="8">
        <f t="shared" si="237"/>
        <v>27</v>
      </c>
      <c r="U1497" s="7">
        <f t="shared" si="238"/>
        <v>27.683333333333337</v>
      </c>
      <c r="V1497" s="7">
        <f t="shared" si="239"/>
        <v>27.512500000000003</v>
      </c>
    </row>
    <row r="1498" spans="1:22" ht="13.5" x14ac:dyDescent="0.25">
      <c r="A1498" s="3">
        <f>RSI!A1498</f>
        <v>44497</v>
      </c>
      <c r="B1498" s="2">
        <f>RSI!B1498</f>
        <v>81.977900000000005</v>
      </c>
      <c r="C1498" s="2">
        <f>RSI!I1498</f>
        <v>43.347066601347414</v>
      </c>
      <c r="D1498" s="2">
        <f>MACD!E1498</f>
        <v>0.41580327552765084</v>
      </c>
      <c r="E1498" s="2">
        <f>MACD!F1498</f>
        <v>-1.3933372806562885E-2</v>
      </c>
      <c r="F1498" s="2">
        <f>'Moving Avg'!D1498</f>
        <v>82.002599999999987</v>
      </c>
      <c r="G1498" s="2">
        <f>'Moving Avg'!F1498</f>
        <v>82.928444999999996</v>
      </c>
      <c r="H1498" s="2">
        <f>'Moving Avg'!G1498</f>
        <v>83.697410000000019</v>
      </c>
      <c r="I1498" s="2">
        <f>'Moving Avg'!H1498</f>
        <v>80.61831799999996</v>
      </c>
      <c r="J1498" s="5" t="str">
        <f>OBV!F1498</f>
        <v>BEARISH</v>
      </c>
      <c r="K1498" s="5" t="str">
        <f>OBV!G1498</f>
        <v>STRONG</v>
      </c>
      <c r="L1498" s="5" t="str">
        <f>OBV!H1498</f>
        <v>CONFIRMED BEARISH</v>
      </c>
      <c r="M1498" s="7">
        <f t="shared" si="230"/>
        <v>25</v>
      </c>
      <c r="N1498" s="7">
        <f t="shared" si="231"/>
        <v>0</v>
      </c>
      <c r="O1498" s="7">
        <f t="shared" si="232"/>
        <v>50</v>
      </c>
      <c r="P1498" s="7">
        <f t="shared" si="233"/>
        <v>33</v>
      </c>
      <c r="Q1498" s="8">
        <f t="shared" si="234"/>
        <v>21.2</v>
      </c>
      <c r="R1498" s="8">
        <f t="shared" si="235"/>
        <v>30.75</v>
      </c>
      <c r="S1498" s="8">
        <f t="shared" si="236"/>
        <v>31.1</v>
      </c>
      <c r="T1498" s="8">
        <f t="shared" si="237"/>
        <v>27</v>
      </c>
      <c r="U1498" s="7">
        <f t="shared" si="238"/>
        <v>27.683333333333337</v>
      </c>
      <c r="V1498" s="7">
        <f t="shared" si="239"/>
        <v>27.512500000000003</v>
      </c>
    </row>
    <row r="1499" spans="1:22" ht="13.5" x14ac:dyDescent="0.25">
      <c r="A1499" s="3">
        <f>RSI!A1499</f>
        <v>44498</v>
      </c>
      <c r="B1499" s="2">
        <f>RSI!B1499</f>
        <v>81.977900000000005</v>
      </c>
      <c r="C1499" s="2">
        <f>RSI!I1499</f>
        <v>43.347066601347407</v>
      </c>
      <c r="D1499" s="2">
        <f>MACD!E1499</f>
        <v>0.35392241918027878</v>
      </c>
      <c r="E1499" s="2">
        <f>MACD!F1499</f>
        <v>5.9637785590805452E-2</v>
      </c>
      <c r="F1499" s="2">
        <f>'Moving Avg'!D1499</f>
        <v>82.001040000000017</v>
      </c>
      <c r="G1499" s="2">
        <f>'Moving Avg'!F1499</f>
        <v>82.936154999999999</v>
      </c>
      <c r="H1499" s="2">
        <f>'Moving Avg'!G1499</f>
        <v>83.663630000000026</v>
      </c>
      <c r="I1499" s="2">
        <f>'Moving Avg'!H1499</f>
        <v>80.742728499999956</v>
      </c>
      <c r="J1499" s="5" t="str">
        <f>OBV!F1499</f>
        <v>BEARISH</v>
      </c>
      <c r="K1499" s="5" t="str">
        <f>OBV!G1499</f>
        <v>STRONG</v>
      </c>
      <c r="L1499" s="5" t="str">
        <f>OBV!H1499</f>
        <v>CONFIRMED BEARISH</v>
      </c>
      <c r="M1499" s="7">
        <f t="shared" si="230"/>
        <v>25</v>
      </c>
      <c r="N1499" s="7">
        <f t="shared" si="231"/>
        <v>0</v>
      </c>
      <c r="O1499" s="7">
        <f t="shared" si="232"/>
        <v>50</v>
      </c>
      <c r="P1499" s="7">
        <f t="shared" si="233"/>
        <v>33</v>
      </c>
      <c r="Q1499" s="8">
        <f t="shared" si="234"/>
        <v>21.2</v>
      </c>
      <c r="R1499" s="8">
        <f t="shared" si="235"/>
        <v>30.75</v>
      </c>
      <c r="S1499" s="8">
        <f t="shared" si="236"/>
        <v>31.1</v>
      </c>
      <c r="T1499" s="8">
        <f t="shared" si="237"/>
        <v>27</v>
      </c>
      <c r="U1499" s="7">
        <f t="shared" si="238"/>
        <v>27.683333333333337</v>
      </c>
      <c r="V1499" s="7">
        <f t="shared" si="239"/>
        <v>27.512500000000003</v>
      </c>
    </row>
    <row r="1500" spans="1:22" ht="13.5" x14ac:dyDescent="0.25">
      <c r="A1500" s="3">
        <f>RSI!A1500</f>
        <v>44501</v>
      </c>
      <c r="B1500" s="2">
        <f>RSI!B1500</f>
        <v>81.977900000000005</v>
      </c>
      <c r="C1500" s="2">
        <f>RSI!I1500</f>
        <v>43.347066601347407</v>
      </c>
      <c r="D1500" s="2">
        <f>MACD!E1500</f>
        <v>0.30646280330492459</v>
      </c>
      <c r="E1500" s="2">
        <f>MACD!F1500</f>
        <v>0.10900278913362929</v>
      </c>
      <c r="F1500" s="2">
        <f>'Moving Avg'!D1500</f>
        <v>82.001040000000017</v>
      </c>
      <c r="G1500" s="2">
        <f>'Moving Avg'!F1500</f>
        <v>82.986665000000002</v>
      </c>
      <c r="H1500" s="2">
        <f>'Moving Avg'!G1500</f>
        <v>83.606560000000002</v>
      </c>
      <c r="I1500" s="2">
        <f>'Moving Avg'!H1500</f>
        <v>80.867138999999952</v>
      </c>
      <c r="J1500" s="5" t="str">
        <f>OBV!F1500</f>
        <v>BEARISH</v>
      </c>
      <c r="K1500" s="5" t="str">
        <f>OBV!G1500</f>
        <v>NEUTRAL</v>
      </c>
      <c r="L1500" s="5" t="str">
        <f>OBV!H1500</f>
        <v>NEUTRAL</v>
      </c>
      <c r="M1500" s="7">
        <f t="shared" si="230"/>
        <v>25</v>
      </c>
      <c r="N1500" s="7">
        <f t="shared" si="231"/>
        <v>0</v>
      </c>
      <c r="O1500" s="7">
        <f t="shared" si="232"/>
        <v>50</v>
      </c>
      <c r="P1500" s="7">
        <f t="shared" si="233"/>
        <v>16.5</v>
      </c>
      <c r="Q1500" s="8">
        <f t="shared" si="234"/>
        <v>18.725000000000001</v>
      </c>
      <c r="R1500" s="8">
        <f t="shared" si="235"/>
        <v>26.625</v>
      </c>
      <c r="S1500" s="8">
        <f t="shared" si="236"/>
        <v>23.675000000000001</v>
      </c>
      <c r="T1500" s="8">
        <f t="shared" si="237"/>
        <v>22.875</v>
      </c>
      <c r="U1500" s="7">
        <f t="shared" si="238"/>
        <v>23.008333333333336</v>
      </c>
      <c r="V1500" s="7">
        <f t="shared" si="239"/>
        <v>22.975000000000001</v>
      </c>
    </row>
    <row r="1501" spans="1:22" ht="13.5" x14ac:dyDescent="0.25">
      <c r="A1501" s="3">
        <f>RSI!A1501</f>
        <v>44502</v>
      </c>
      <c r="B1501" s="2">
        <f>RSI!B1501</f>
        <v>82.517799999999994</v>
      </c>
      <c r="C1501" s="2">
        <f>RSI!I1501</f>
        <v>47.467178796730522</v>
      </c>
      <c r="D1501" s="2">
        <f>MACD!E1501</f>
        <v>0.15008546547318247</v>
      </c>
      <c r="E1501" s="2">
        <f>MACD!F1501</f>
        <v>0.11721932440153993</v>
      </c>
      <c r="F1501" s="2">
        <f>'Moving Avg'!D1501</f>
        <v>82.085880000000003</v>
      </c>
      <c r="G1501" s="2">
        <f>'Moving Avg'!F1501</f>
        <v>83.025225000000006</v>
      </c>
      <c r="H1501" s="2">
        <f>'Moving Avg'!G1501</f>
        <v>83.591136000000006</v>
      </c>
      <c r="I1501" s="2">
        <f>'Moving Avg'!H1501</f>
        <v>80.991097999999951</v>
      </c>
      <c r="J1501" s="5" t="str">
        <f>OBV!F1501</f>
        <v>BEARISH</v>
      </c>
      <c r="K1501" s="5" t="str">
        <f>OBV!G1501</f>
        <v>NEUTRAL</v>
      </c>
      <c r="L1501" s="5" t="str">
        <f>OBV!H1501</f>
        <v>BEARISH DIVERGENCE</v>
      </c>
      <c r="M1501" s="7">
        <f t="shared" si="230"/>
        <v>25</v>
      </c>
      <c r="N1501" s="7">
        <f t="shared" si="231"/>
        <v>0</v>
      </c>
      <c r="O1501" s="7">
        <f t="shared" si="232"/>
        <v>50</v>
      </c>
      <c r="P1501" s="7">
        <f t="shared" si="233"/>
        <v>16.5</v>
      </c>
      <c r="Q1501" s="8">
        <f t="shared" si="234"/>
        <v>18.725000000000001</v>
      </c>
      <c r="R1501" s="8">
        <f t="shared" si="235"/>
        <v>26.625</v>
      </c>
      <c r="S1501" s="8">
        <f t="shared" si="236"/>
        <v>23.675000000000001</v>
      </c>
      <c r="T1501" s="8">
        <f t="shared" si="237"/>
        <v>22.875</v>
      </c>
      <c r="U1501" s="7">
        <f t="shared" si="238"/>
        <v>23.008333333333336</v>
      </c>
      <c r="V1501" s="7">
        <f t="shared" si="239"/>
        <v>22.975000000000001</v>
      </c>
    </row>
    <row r="1502" spans="1:22" ht="13.5" x14ac:dyDescent="0.25">
      <c r="A1502" s="3">
        <f>RSI!A1502</f>
        <v>44503</v>
      </c>
      <c r="B1502" s="2">
        <f>RSI!B1502</f>
        <v>82.517799999999994</v>
      </c>
      <c r="C1502" s="2">
        <f>RSI!I1502</f>
        <v>47.467178796730522</v>
      </c>
      <c r="D1502" s="2">
        <f>MACD!E1502</f>
        <v>0.33776264562810354</v>
      </c>
      <c r="E1502" s="2">
        <f>MACD!F1502</f>
        <v>0.16132798864685266</v>
      </c>
      <c r="F1502" s="2">
        <f>'Moving Avg'!D1502</f>
        <v>82.193860000000001</v>
      </c>
      <c r="G1502" s="2">
        <f>'Moving Avg'!F1502</f>
        <v>83.059930000000023</v>
      </c>
      <c r="H1502" s="2">
        <f>'Moving Avg'!G1502</f>
        <v>83.57571200000001</v>
      </c>
      <c r="I1502" s="2">
        <f>'Moving Avg'!H1502</f>
        <v>81.118207999999953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25</v>
      </c>
      <c r="N1502" s="7">
        <f t="shared" si="231"/>
        <v>0</v>
      </c>
      <c r="O1502" s="7">
        <f t="shared" si="232"/>
        <v>50</v>
      </c>
      <c r="P1502" s="7">
        <f t="shared" si="233"/>
        <v>83.5</v>
      </c>
      <c r="Q1502" s="8">
        <f t="shared" si="234"/>
        <v>28.774999999999999</v>
      </c>
      <c r="R1502" s="8">
        <f t="shared" si="235"/>
        <v>43.375</v>
      </c>
      <c r="S1502" s="8">
        <f t="shared" si="236"/>
        <v>53.825000000000003</v>
      </c>
      <c r="T1502" s="8">
        <f t="shared" si="237"/>
        <v>39.625</v>
      </c>
      <c r="U1502" s="7">
        <f t="shared" si="238"/>
        <v>41.991666666666667</v>
      </c>
      <c r="V1502" s="7">
        <f t="shared" si="239"/>
        <v>41.400000000000006</v>
      </c>
    </row>
    <row r="1503" spans="1:22" ht="13.5" x14ac:dyDescent="0.25">
      <c r="A1503" s="3">
        <f>RSI!A1503</f>
        <v>44504</v>
      </c>
      <c r="B1503" s="2">
        <f>RSI!B1503</f>
        <v>84.060199999999995</v>
      </c>
      <c r="C1503" s="2">
        <f>RSI!I1503</f>
        <v>57.667495568288132</v>
      </c>
      <c r="D1503" s="2">
        <f>MACD!E1503</f>
        <v>0.38419163126938827</v>
      </c>
      <c r="E1503" s="2">
        <f>MACD!F1503</f>
        <v>0.2059007171713598</v>
      </c>
      <c r="F1503" s="2">
        <f>'Moving Avg'!D1503</f>
        <v>82.610320000000002</v>
      </c>
      <c r="G1503" s="2">
        <f>'Moving Avg'!F1503</f>
        <v>82.987825000000015</v>
      </c>
      <c r="H1503" s="2">
        <f>'Moving Avg'!G1503</f>
        <v>83.591136000000006</v>
      </c>
      <c r="I1503" s="2">
        <f>'Moving Avg'!H1503</f>
        <v>81.24446599999996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25</v>
      </c>
      <c r="N1503" s="7">
        <f t="shared" si="231"/>
        <v>0</v>
      </c>
      <c r="O1503" s="7">
        <f t="shared" si="232"/>
        <v>50</v>
      </c>
      <c r="P1503" s="7">
        <f t="shared" si="233"/>
        <v>83.5</v>
      </c>
      <c r="Q1503" s="8">
        <f t="shared" si="234"/>
        <v>28.774999999999999</v>
      </c>
      <c r="R1503" s="8">
        <f t="shared" si="235"/>
        <v>43.375</v>
      </c>
      <c r="S1503" s="8">
        <f t="shared" si="236"/>
        <v>53.825000000000003</v>
      </c>
      <c r="T1503" s="8">
        <f t="shared" si="237"/>
        <v>39.625</v>
      </c>
      <c r="U1503" s="7">
        <f t="shared" si="238"/>
        <v>41.991666666666667</v>
      </c>
      <c r="V1503" s="7">
        <f t="shared" si="239"/>
        <v>41.400000000000006</v>
      </c>
    </row>
    <row r="1504" spans="1:22" ht="13.5" x14ac:dyDescent="0.25">
      <c r="A1504" s="3">
        <f>RSI!A1504</f>
        <v>44505</v>
      </c>
      <c r="B1504" s="2">
        <f>RSI!B1504</f>
        <v>84.060199999999995</v>
      </c>
      <c r="C1504" s="2">
        <f>RSI!I1504</f>
        <v>57.667495568288132</v>
      </c>
      <c r="D1504" s="2">
        <f>MACD!E1504</f>
        <v>9.8132384905497361E-2</v>
      </c>
      <c r="E1504" s="2">
        <f>MACD!F1504</f>
        <v>0.18434705071818733</v>
      </c>
      <c r="F1504" s="2">
        <f>'Moving Avg'!D1504</f>
        <v>83.026780000000002</v>
      </c>
      <c r="G1504" s="2">
        <f>'Moving Avg'!F1504</f>
        <v>82.915720000000007</v>
      </c>
      <c r="H1504" s="2">
        <f>'Moving Avg'!G1504</f>
        <v>83.558900000000008</v>
      </c>
      <c r="I1504" s="2">
        <f>'Moving Avg'!H1504</f>
        <v>81.370723999999953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  <c r="M1504" s="7">
        <f t="shared" si="230"/>
        <v>25</v>
      </c>
      <c r="N1504" s="7">
        <f t="shared" si="231"/>
        <v>100</v>
      </c>
      <c r="O1504" s="7">
        <f t="shared" si="232"/>
        <v>50</v>
      </c>
      <c r="P1504" s="7">
        <f t="shared" si="233"/>
        <v>83.5</v>
      </c>
      <c r="Q1504" s="8">
        <f t="shared" si="234"/>
        <v>63.774999999999999</v>
      </c>
      <c r="R1504" s="8">
        <f t="shared" si="235"/>
        <v>63.375</v>
      </c>
      <c r="S1504" s="8">
        <f t="shared" si="236"/>
        <v>68.825000000000003</v>
      </c>
      <c r="T1504" s="8">
        <f t="shared" si="237"/>
        <v>64.625</v>
      </c>
      <c r="U1504" s="7">
        <f t="shared" si="238"/>
        <v>65.325000000000003</v>
      </c>
      <c r="V1504" s="7">
        <f t="shared" si="239"/>
        <v>65.150000000000006</v>
      </c>
    </row>
    <row r="1505" spans="1:22" ht="13.5" x14ac:dyDescent="0.25">
      <c r="A1505" s="3">
        <f>RSI!A1505</f>
        <v>44508</v>
      </c>
      <c r="B1505" s="2">
        <f>RSI!B1505</f>
        <v>87.522800000000004</v>
      </c>
      <c r="C1505" s="2">
        <f>RSI!I1505</f>
        <v>71.882224196619148</v>
      </c>
      <c r="D1505" s="2">
        <f>MACD!E1505</f>
        <v>-0.40843633956656333</v>
      </c>
      <c r="E1505" s="2">
        <f>MACD!F1505</f>
        <v>6.5790372661237204E-2</v>
      </c>
      <c r="F1505" s="2">
        <f>'Moving Avg'!D1505</f>
        <v>84.135760000000005</v>
      </c>
      <c r="G1505" s="2">
        <f>'Moving Avg'!F1505</f>
        <v>83.016745</v>
      </c>
      <c r="H1505" s="2">
        <f>'Moving Avg'!G1505</f>
        <v>83.595916000000003</v>
      </c>
      <c r="I1505" s="2">
        <f>'Moving Avg'!H1505</f>
        <v>81.511699499999963</v>
      </c>
      <c r="J1505" s="5" t="str">
        <f>OBV!F1505</f>
        <v>BULLISH</v>
      </c>
      <c r="K1505" s="5" t="str">
        <f>OBV!G1505</f>
        <v>NEUTRAL</v>
      </c>
      <c r="L1505" s="5" t="str">
        <f>OBV!H1505</f>
        <v>CONFIRMED BULLISH</v>
      </c>
      <c r="M1505" s="7">
        <f t="shared" si="230"/>
        <v>0</v>
      </c>
      <c r="N1505" s="7">
        <f t="shared" si="231"/>
        <v>100</v>
      </c>
      <c r="O1505" s="7">
        <f t="shared" si="232"/>
        <v>50</v>
      </c>
      <c r="P1505" s="7">
        <f t="shared" si="233"/>
        <v>83.5</v>
      </c>
      <c r="Q1505" s="8">
        <f t="shared" si="234"/>
        <v>55.024999999999999</v>
      </c>
      <c r="R1505" s="8">
        <f t="shared" si="235"/>
        <v>58.375</v>
      </c>
      <c r="S1505" s="8">
        <f t="shared" si="236"/>
        <v>65.075000000000003</v>
      </c>
      <c r="T1505" s="8">
        <f t="shared" si="237"/>
        <v>58.375</v>
      </c>
      <c r="U1505" s="7">
        <f t="shared" si="238"/>
        <v>59.491666666666674</v>
      </c>
      <c r="V1505" s="7">
        <f t="shared" si="239"/>
        <v>59.212500000000006</v>
      </c>
    </row>
    <row r="1506" spans="1:22" ht="13.5" x14ac:dyDescent="0.25">
      <c r="A1506" s="3">
        <f>RSI!A1506</f>
        <v>44509</v>
      </c>
      <c r="B1506" s="2">
        <f>RSI!B1506</f>
        <v>87.522800000000004</v>
      </c>
      <c r="C1506" s="2">
        <f>RSI!I1506</f>
        <v>71.882224196619148</v>
      </c>
      <c r="D1506" s="2">
        <f>MACD!E1506</f>
        <v>-0.84605586626614127</v>
      </c>
      <c r="E1506" s="2">
        <f>MACD!F1506</f>
        <v>-0.11657887512423851</v>
      </c>
      <c r="F1506" s="2">
        <f>'Moving Avg'!D1506</f>
        <v>85.13676000000001</v>
      </c>
      <c r="G1506" s="2">
        <f>'Moving Avg'!F1506</f>
        <v>83.117769999999993</v>
      </c>
      <c r="H1506" s="2">
        <f>'Moving Avg'!G1506</f>
        <v>83.632931999999997</v>
      </c>
      <c r="I1506" s="2">
        <f>'Moving Avg'!H1506</f>
        <v>81.649004499999961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  <c r="M1506" s="7">
        <f t="shared" si="230"/>
        <v>0</v>
      </c>
      <c r="N1506" s="7">
        <f t="shared" si="231"/>
        <v>100</v>
      </c>
      <c r="O1506" s="7">
        <f t="shared" si="232"/>
        <v>50</v>
      </c>
      <c r="P1506" s="7">
        <f t="shared" si="233"/>
        <v>83.5</v>
      </c>
      <c r="Q1506" s="8">
        <f t="shared" si="234"/>
        <v>55.024999999999999</v>
      </c>
      <c r="R1506" s="8">
        <f t="shared" si="235"/>
        <v>58.375</v>
      </c>
      <c r="S1506" s="8">
        <f t="shared" si="236"/>
        <v>65.075000000000003</v>
      </c>
      <c r="T1506" s="8">
        <f t="shared" si="237"/>
        <v>58.375</v>
      </c>
      <c r="U1506" s="7">
        <f t="shared" si="238"/>
        <v>59.491666666666674</v>
      </c>
      <c r="V1506" s="7">
        <f t="shared" si="239"/>
        <v>59.212500000000006</v>
      </c>
    </row>
    <row r="1507" spans="1:22" ht="13.5" x14ac:dyDescent="0.25">
      <c r="A1507" s="3">
        <f>RSI!A1507</f>
        <v>44510</v>
      </c>
      <c r="B1507" s="2">
        <f>RSI!B1507</f>
        <v>83.589699999999993</v>
      </c>
      <c r="C1507" s="2">
        <f>RSI!I1507</f>
        <v>49.836858775247727</v>
      </c>
      <c r="D1507" s="2">
        <f>MACD!E1507</f>
        <v>-0.96760898984824451</v>
      </c>
      <c r="E1507" s="2">
        <f>MACD!F1507</f>
        <v>-0.28678489806903973</v>
      </c>
      <c r="F1507" s="2">
        <f>'Moving Avg'!D1507</f>
        <v>85.351140000000001</v>
      </c>
      <c r="G1507" s="2">
        <f>'Moving Avg'!F1507</f>
        <v>83.170979999999986</v>
      </c>
      <c r="H1507" s="2">
        <f>'Moving Avg'!G1507</f>
        <v>83.591285999999997</v>
      </c>
      <c r="I1507" s="2">
        <f>'Moving Avg'!H1507</f>
        <v>81.755521499999972</v>
      </c>
      <c r="J1507" s="5" t="str">
        <f>OBV!F1507</f>
        <v>BEARISH</v>
      </c>
      <c r="K1507" s="5" t="str">
        <f>OBV!G1507</f>
        <v>NEUTRAL</v>
      </c>
      <c r="L1507" s="5" t="str">
        <f>OBV!H1507</f>
        <v>BEARISH DIVERGENCE</v>
      </c>
      <c r="M1507" s="7">
        <f t="shared" si="230"/>
        <v>25</v>
      </c>
      <c r="N1507" s="7">
        <f t="shared" si="231"/>
        <v>100</v>
      </c>
      <c r="O1507" s="7">
        <f t="shared" si="232"/>
        <v>50</v>
      </c>
      <c r="P1507" s="7">
        <f t="shared" si="233"/>
        <v>16.5</v>
      </c>
      <c r="Q1507" s="8">
        <f t="shared" si="234"/>
        <v>53.725000000000001</v>
      </c>
      <c r="R1507" s="8">
        <f t="shared" si="235"/>
        <v>46.625</v>
      </c>
      <c r="S1507" s="8">
        <f t="shared" si="236"/>
        <v>38.674999999999997</v>
      </c>
      <c r="T1507" s="8">
        <f t="shared" si="237"/>
        <v>47.875</v>
      </c>
      <c r="U1507" s="7">
        <f t="shared" si="238"/>
        <v>46.341666666666661</v>
      </c>
      <c r="V1507" s="7">
        <f t="shared" si="239"/>
        <v>46.724999999999994</v>
      </c>
    </row>
    <row r="1508" spans="1:22" ht="13.5" x14ac:dyDescent="0.25">
      <c r="A1508" s="3">
        <f>RSI!A1508</f>
        <v>44511</v>
      </c>
      <c r="B1508" s="2">
        <f>RSI!B1508</f>
        <v>81.977900000000005</v>
      </c>
      <c r="C1508" s="2">
        <f>RSI!I1508</f>
        <v>43.895610091412884</v>
      </c>
      <c r="D1508" s="2">
        <f>MACD!E1508</f>
        <v>-0.95079153408096317</v>
      </c>
      <c r="E1508" s="2">
        <f>MACD!F1508</f>
        <v>-0.41958622527142442</v>
      </c>
      <c r="F1508" s="2">
        <f>'Moving Avg'!D1508</f>
        <v>84.93468</v>
      </c>
      <c r="G1508" s="2">
        <f>'Moving Avg'!F1508</f>
        <v>83.143599999999992</v>
      </c>
      <c r="H1508" s="2">
        <f>'Moving Avg'!G1508</f>
        <v>83.494113999999996</v>
      </c>
      <c r="I1508" s="2">
        <f>'Moving Avg'!H1508</f>
        <v>81.835033999999979</v>
      </c>
      <c r="J1508" s="5" t="str">
        <f>OBV!F1508</f>
        <v>BEARISH</v>
      </c>
      <c r="K1508" s="5" t="str">
        <f>OBV!G1508</f>
        <v>STRONG</v>
      </c>
      <c r="L1508" s="5" t="str">
        <f>OBV!H1508</f>
        <v>CONFIRMED BEARISH</v>
      </c>
      <c r="M1508" s="7">
        <f t="shared" si="230"/>
        <v>25</v>
      </c>
      <c r="N1508" s="7">
        <f t="shared" si="231"/>
        <v>100</v>
      </c>
      <c r="O1508" s="7">
        <f t="shared" si="232"/>
        <v>50</v>
      </c>
      <c r="P1508" s="7">
        <f t="shared" si="233"/>
        <v>33</v>
      </c>
      <c r="Q1508" s="8">
        <f t="shared" si="234"/>
        <v>56.2</v>
      </c>
      <c r="R1508" s="8">
        <f t="shared" si="235"/>
        <v>50.75</v>
      </c>
      <c r="S1508" s="8">
        <f t="shared" si="236"/>
        <v>46.1</v>
      </c>
      <c r="T1508" s="8">
        <f t="shared" si="237"/>
        <v>52</v>
      </c>
      <c r="U1508" s="7">
        <f t="shared" si="238"/>
        <v>51.016666666666673</v>
      </c>
      <c r="V1508" s="7">
        <f t="shared" si="239"/>
        <v>51.262500000000003</v>
      </c>
    </row>
    <row r="1509" spans="1:22" ht="13.5" x14ac:dyDescent="0.25">
      <c r="A1509" s="3">
        <f>RSI!A1509</f>
        <v>44512</v>
      </c>
      <c r="B1509" s="2">
        <f>RSI!B1509</f>
        <v>85.664299999999997</v>
      </c>
      <c r="C1509" s="2">
        <f>RSI!I1509</f>
        <v>56.630325008403908</v>
      </c>
      <c r="D1509" s="2">
        <f>MACD!E1509</f>
        <v>-1.1998469002566594</v>
      </c>
      <c r="E1509" s="2">
        <f>MACD!F1509</f>
        <v>-0.57563836026847137</v>
      </c>
      <c r="F1509" s="2">
        <f>'Moving Avg'!D1509</f>
        <v>85.255500000000012</v>
      </c>
      <c r="G1509" s="2">
        <f>'Moving Avg'!F1509</f>
        <v>83.300539999999984</v>
      </c>
      <c r="H1509" s="2">
        <f>'Moving Avg'!G1509</f>
        <v>83.470669999999984</v>
      </c>
      <c r="I1509" s="2">
        <f>'Moving Avg'!H1509</f>
        <v>81.918148499999973</v>
      </c>
      <c r="J1509" s="5" t="str">
        <f>OBV!F1509</f>
        <v>BEARISH</v>
      </c>
      <c r="K1509" s="5" t="str">
        <f>OBV!G1509</f>
        <v>STRONG</v>
      </c>
      <c r="L1509" s="5" t="str">
        <f>OBV!H1509</f>
        <v>BEARISH DIVERGENCE</v>
      </c>
      <c r="M1509" s="7">
        <f t="shared" si="230"/>
        <v>25</v>
      </c>
      <c r="N1509" s="7">
        <f t="shared" si="231"/>
        <v>100</v>
      </c>
      <c r="O1509" s="7">
        <f t="shared" si="232"/>
        <v>50</v>
      </c>
      <c r="P1509" s="7">
        <f t="shared" si="233"/>
        <v>33</v>
      </c>
      <c r="Q1509" s="8">
        <f t="shared" si="234"/>
        <v>56.2</v>
      </c>
      <c r="R1509" s="8">
        <f t="shared" si="235"/>
        <v>50.75</v>
      </c>
      <c r="S1509" s="8">
        <f t="shared" si="236"/>
        <v>46.1</v>
      </c>
      <c r="T1509" s="8">
        <f t="shared" si="237"/>
        <v>52</v>
      </c>
      <c r="U1509" s="7">
        <f t="shared" si="238"/>
        <v>51.016666666666673</v>
      </c>
      <c r="V1509" s="7">
        <f t="shared" si="239"/>
        <v>51.262500000000003</v>
      </c>
    </row>
    <row r="1510" spans="1:22" ht="13.5" x14ac:dyDescent="0.25">
      <c r="A1510" s="3">
        <f>RSI!A1510</f>
        <v>44515</v>
      </c>
      <c r="B1510" s="2">
        <f>RSI!B1510</f>
        <v>85.664299999999997</v>
      </c>
      <c r="C1510" s="2">
        <f>RSI!I1510</f>
        <v>56.630325008403901</v>
      </c>
      <c r="D1510" s="2">
        <f>MACD!E1510</f>
        <v>-1.42331253586147</v>
      </c>
      <c r="E1510" s="2">
        <f>MACD!F1510</f>
        <v>-0.74517319538707116</v>
      </c>
      <c r="F1510" s="2">
        <f>'Moving Avg'!D1510</f>
        <v>84.883799999999994</v>
      </c>
      <c r="G1510" s="2">
        <f>'Moving Avg'!F1510</f>
        <v>83.457864999999984</v>
      </c>
      <c r="H1510" s="2">
        <f>'Moving Avg'!G1510</f>
        <v>83.523420000000002</v>
      </c>
      <c r="I1510" s="2">
        <f>'Moving Avg'!H1510</f>
        <v>81.999816999999979</v>
      </c>
      <c r="J1510" s="5" t="str">
        <f>OBV!F1510</f>
        <v>BEARISH</v>
      </c>
      <c r="K1510" s="5" t="str">
        <f>OBV!G1510</f>
        <v>STRONG</v>
      </c>
      <c r="L1510" s="5" t="str">
        <f>OBV!H1510</f>
        <v>CONFIRMED BEARISH</v>
      </c>
      <c r="M1510" s="7">
        <f t="shared" si="230"/>
        <v>25</v>
      </c>
      <c r="N1510" s="7">
        <f t="shared" si="231"/>
        <v>100</v>
      </c>
      <c r="O1510" s="7">
        <f t="shared" si="232"/>
        <v>50</v>
      </c>
      <c r="P1510" s="7">
        <f t="shared" si="233"/>
        <v>33</v>
      </c>
      <c r="Q1510" s="8">
        <f t="shared" si="234"/>
        <v>56.2</v>
      </c>
      <c r="R1510" s="8">
        <f t="shared" si="235"/>
        <v>50.75</v>
      </c>
      <c r="S1510" s="8">
        <f t="shared" si="236"/>
        <v>46.1</v>
      </c>
      <c r="T1510" s="8">
        <f t="shared" si="237"/>
        <v>52</v>
      </c>
      <c r="U1510" s="7">
        <f t="shared" si="238"/>
        <v>51.016666666666673</v>
      </c>
      <c r="V1510" s="7">
        <f t="shared" si="239"/>
        <v>51.262500000000003</v>
      </c>
    </row>
    <row r="1511" spans="1:22" ht="13.5" x14ac:dyDescent="0.25">
      <c r="A1511" s="3">
        <f>RSI!A1511</f>
        <v>44516</v>
      </c>
      <c r="B1511" s="2">
        <f>RSI!B1511</f>
        <v>84.060199999999995</v>
      </c>
      <c r="C1511" s="2">
        <f>RSI!I1511</f>
        <v>50.810087901597754</v>
      </c>
      <c r="D1511" s="2">
        <f>MACD!E1511</f>
        <v>-1.4222988596446129</v>
      </c>
      <c r="E1511" s="2">
        <f>MACD!F1511</f>
        <v>-0.88059832823857953</v>
      </c>
      <c r="F1511" s="2">
        <f>'Moving Avg'!D1511</f>
        <v>84.191280000000006</v>
      </c>
      <c r="G1511" s="2">
        <f>'Moving Avg'!F1511</f>
        <v>83.561589999999981</v>
      </c>
      <c r="H1511" s="2">
        <f>'Moving Avg'!G1511</f>
        <v>83.507996000000006</v>
      </c>
      <c r="I1511" s="2">
        <f>'Moving Avg'!H1511</f>
        <v>82.067903999999999</v>
      </c>
      <c r="J1511" s="5" t="str">
        <f>OBV!F1511</f>
        <v>BEARISH</v>
      </c>
      <c r="K1511" s="5" t="str">
        <f>OBV!G1511</f>
        <v>STRONG</v>
      </c>
      <c r="L1511" s="5" t="str">
        <f>OBV!H1511</f>
        <v>CONFIRMED BEARISH</v>
      </c>
      <c r="M1511" s="7">
        <f t="shared" si="230"/>
        <v>25</v>
      </c>
      <c r="N1511" s="7">
        <f t="shared" si="231"/>
        <v>100</v>
      </c>
      <c r="O1511" s="7">
        <f t="shared" si="232"/>
        <v>50</v>
      </c>
      <c r="P1511" s="7">
        <f t="shared" si="233"/>
        <v>33</v>
      </c>
      <c r="Q1511" s="8">
        <f t="shared" si="234"/>
        <v>56.2</v>
      </c>
      <c r="R1511" s="8">
        <f t="shared" si="235"/>
        <v>50.75</v>
      </c>
      <c r="S1511" s="8">
        <f t="shared" si="236"/>
        <v>46.1</v>
      </c>
      <c r="T1511" s="8">
        <f t="shared" si="237"/>
        <v>52</v>
      </c>
      <c r="U1511" s="7">
        <f t="shared" si="238"/>
        <v>51.016666666666673</v>
      </c>
      <c r="V1511" s="7">
        <f t="shared" si="239"/>
        <v>51.262500000000003</v>
      </c>
    </row>
    <row r="1512" spans="1:22" ht="13.5" x14ac:dyDescent="0.25">
      <c r="A1512" s="3">
        <f>RSI!A1512</f>
        <v>44517</v>
      </c>
      <c r="B1512" s="2">
        <f>RSI!B1512</f>
        <v>84.445800000000006</v>
      </c>
      <c r="C1512" s="2">
        <f>RSI!I1512</f>
        <v>52.08492320497583</v>
      </c>
      <c r="D1512" s="2">
        <f>MACD!E1512</f>
        <v>-1.4514363058035542</v>
      </c>
      <c r="E1512" s="2">
        <f>MACD!F1512</f>
        <v>-0.99476592375157447</v>
      </c>
      <c r="F1512" s="2">
        <f>'Moving Avg'!D1512</f>
        <v>84.362499999999997</v>
      </c>
      <c r="G1512" s="2">
        <f>'Moving Avg'!F1512</f>
        <v>83.58125499999997</v>
      </c>
      <c r="H1512" s="2">
        <f>'Moving Avg'!G1512</f>
        <v>83.500283999999994</v>
      </c>
      <c r="I1512" s="2">
        <f>'Moving Avg'!H1512</f>
        <v>82.132357499999998</v>
      </c>
      <c r="J1512" s="5" t="str">
        <f>OBV!F1512</f>
        <v>BEARISH</v>
      </c>
      <c r="K1512" s="5" t="str">
        <f>OBV!G1512</f>
        <v>STRONG</v>
      </c>
      <c r="L1512" s="5" t="str">
        <f>OBV!H1512</f>
        <v>BEARISH DIVERGENCE</v>
      </c>
      <c r="M1512" s="7">
        <f t="shared" si="230"/>
        <v>25</v>
      </c>
      <c r="N1512" s="7">
        <f t="shared" si="231"/>
        <v>100</v>
      </c>
      <c r="O1512" s="7">
        <f t="shared" si="232"/>
        <v>50</v>
      </c>
      <c r="P1512" s="7">
        <f t="shared" si="233"/>
        <v>33</v>
      </c>
      <c r="Q1512" s="8">
        <f t="shared" si="234"/>
        <v>56.2</v>
      </c>
      <c r="R1512" s="8">
        <f t="shared" si="235"/>
        <v>50.75</v>
      </c>
      <c r="S1512" s="8">
        <f t="shared" si="236"/>
        <v>46.1</v>
      </c>
      <c r="T1512" s="8">
        <f t="shared" si="237"/>
        <v>52</v>
      </c>
      <c r="U1512" s="7">
        <f t="shared" si="238"/>
        <v>51.016666666666673</v>
      </c>
      <c r="V1512" s="7">
        <f t="shared" si="239"/>
        <v>51.262500000000003</v>
      </c>
    </row>
    <row r="1513" spans="1:22" ht="13.5" x14ac:dyDescent="0.25">
      <c r="A1513" s="3">
        <f>RSI!A1513</f>
        <v>44518</v>
      </c>
      <c r="B1513" s="2">
        <f>RSI!B1513</f>
        <v>84.445800000000006</v>
      </c>
      <c r="C1513" s="2">
        <f>RSI!I1513</f>
        <v>52.08492320497583</v>
      </c>
      <c r="D1513" s="2">
        <f>MACD!E1513</f>
        <v>-1.2424034068590828</v>
      </c>
      <c r="E1513" s="2">
        <f>MACD!F1513</f>
        <v>-1.044293420373076</v>
      </c>
      <c r="F1513" s="2">
        <f>'Moving Avg'!D1513</f>
        <v>84.856080000000006</v>
      </c>
      <c r="G1513" s="2">
        <f>'Moving Avg'!F1513</f>
        <v>83.600919999999974</v>
      </c>
      <c r="H1513" s="2">
        <f>'Moving Avg'!G1513</f>
        <v>83.492571999999996</v>
      </c>
      <c r="I1513" s="2">
        <f>'Moving Avg'!H1513</f>
        <v>82.183835000000002</v>
      </c>
      <c r="J1513" s="5" t="str">
        <f>OBV!F1513</f>
        <v>BULLISH</v>
      </c>
      <c r="K1513" s="5" t="str">
        <f>OBV!G1513</f>
        <v>NEUTRAL</v>
      </c>
      <c r="L1513" s="5" t="str">
        <f>OBV!H1513</f>
        <v>CONFIRMED BULLISH</v>
      </c>
      <c r="M1513" s="7">
        <f t="shared" si="230"/>
        <v>25</v>
      </c>
      <c r="N1513" s="7">
        <f t="shared" si="231"/>
        <v>100</v>
      </c>
      <c r="O1513" s="7">
        <f t="shared" si="232"/>
        <v>50</v>
      </c>
      <c r="P1513" s="7">
        <f t="shared" si="233"/>
        <v>83.5</v>
      </c>
      <c r="Q1513" s="8">
        <f t="shared" si="234"/>
        <v>63.774999999999999</v>
      </c>
      <c r="R1513" s="8">
        <f t="shared" si="235"/>
        <v>63.375</v>
      </c>
      <c r="S1513" s="8">
        <f t="shared" si="236"/>
        <v>68.825000000000003</v>
      </c>
      <c r="T1513" s="8">
        <f t="shared" si="237"/>
        <v>64.625</v>
      </c>
      <c r="U1513" s="7">
        <f t="shared" si="238"/>
        <v>65.325000000000003</v>
      </c>
      <c r="V1513" s="7">
        <f t="shared" si="239"/>
        <v>65.150000000000006</v>
      </c>
    </row>
    <row r="1514" spans="1:22" ht="13.5" x14ac:dyDescent="0.25">
      <c r="A1514" s="3">
        <f>RSI!A1514</f>
        <v>44519</v>
      </c>
      <c r="B1514" s="2">
        <f>RSI!B1514</f>
        <v>84.445800000000006</v>
      </c>
      <c r="C1514" s="2">
        <f>RSI!I1514</f>
        <v>52.08492320497583</v>
      </c>
      <c r="D1514" s="2">
        <f>MACD!E1514</f>
        <v>-1.0688670511976284</v>
      </c>
      <c r="E1514" s="2">
        <f>MACD!F1514</f>
        <v>-1.0492081465379866</v>
      </c>
      <c r="F1514" s="2">
        <f>'Moving Avg'!D1514</f>
        <v>84.612380000000002</v>
      </c>
      <c r="G1514" s="2">
        <f>'Moving Avg'!F1514</f>
        <v>83.72392499999998</v>
      </c>
      <c r="H1514" s="2">
        <f>'Moving Avg'!G1514</f>
        <v>83.454321999999991</v>
      </c>
      <c r="I1514" s="2">
        <f>'Moving Avg'!H1514</f>
        <v>82.218628499999994</v>
      </c>
      <c r="J1514" s="5" t="str">
        <f>OBV!F1514</f>
        <v>BULLISH</v>
      </c>
      <c r="K1514" s="5" t="str">
        <f>OBV!G1514</f>
        <v>NEUTRAL</v>
      </c>
      <c r="L1514" s="5" t="str">
        <f>OBV!H1514</f>
        <v>BULLISH DIVERGENCE</v>
      </c>
      <c r="M1514" s="7">
        <f t="shared" si="230"/>
        <v>25</v>
      </c>
      <c r="N1514" s="7">
        <f t="shared" si="231"/>
        <v>45</v>
      </c>
      <c r="O1514" s="7">
        <f t="shared" si="232"/>
        <v>50</v>
      </c>
      <c r="P1514" s="7">
        <f t="shared" si="233"/>
        <v>66.5</v>
      </c>
      <c r="Q1514" s="8">
        <f t="shared" si="234"/>
        <v>41.975000000000001</v>
      </c>
      <c r="R1514" s="8">
        <f t="shared" si="235"/>
        <v>48.125</v>
      </c>
      <c r="S1514" s="8">
        <f t="shared" si="236"/>
        <v>52.924999999999997</v>
      </c>
      <c r="T1514" s="8">
        <f t="shared" si="237"/>
        <v>46.625</v>
      </c>
      <c r="U1514" s="7">
        <f t="shared" si="238"/>
        <v>47.67499999999999</v>
      </c>
      <c r="V1514" s="7">
        <f t="shared" si="239"/>
        <v>47.412499999999994</v>
      </c>
    </row>
    <row r="1515" spans="1:22" ht="13.5" x14ac:dyDescent="0.25">
      <c r="A1515" s="3">
        <f>RSI!A1515</f>
        <v>44522</v>
      </c>
      <c r="B1515" s="2">
        <f>RSI!B1515</f>
        <v>84.445800000000006</v>
      </c>
      <c r="C1515" s="2">
        <f>RSI!I1515</f>
        <v>52.08492320497583</v>
      </c>
      <c r="D1515" s="2">
        <f>MACD!E1515</f>
        <v>-0.39241130757457654</v>
      </c>
      <c r="E1515" s="2">
        <f>MACD!F1515</f>
        <v>-0.91784877874530457</v>
      </c>
      <c r="F1515" s="2">
        <f>'Moving Avg'!D1515</f>
        <v>84.368680000000012</v>
      </c>
      <c r="G1515" s="2">
        <f>'Moving Avg'!F1515</f>
        <v>83.847319999999982</v>
      </c>
      <c r="H1515" s="2">
        <f>'Moving Avg'!G1515</f>
        <v>83.416071999999986</v>
      </c>
      <c r="I1515" s="2">
        <f>'Moving Avg'!H1515</f>
        <v>82.230435499999999</v>
      </c>
      <c r="J1515" s="5" t="str">
        <f>OBV!F1515</f>
        <v>BULLISH</v>
      </c>
      <c r="K1515" s="5" t="str">
        <f>OBV!G1515</f>
        <v>NEUTRAL</v>
      </c>
      <c r="L1515" s="5" t="str">
        <f>OBV!H1515</f>
        <v>BULLISH DIVERGENCE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66.5</v>
      </c>
      <c r="Q1515" s="8">
        <f t="shared" si="234"/>
        <v>26.225000000000001</v>
      </c>
      <c r="R1515" s="8">
        <f t="shared" si="235"/>
        <v>39.125</v>
      </c>
      <c r="S1515" s="8">
        <f t="shared" si="236"/>
        <v>46.174999999999997</v>
      </c>
      <c r="T1515" s="8">
        <f t="shared" si="237"/>
        <v>35.375</v>
      </c>
      <c r="U1515" s="7">
        <f t="shared" si="238"/>
        <v>37.174999999999997</v>
      </c>
      <c r="V1515" s="7">
        <f t="shared" si="239"/>
        <v>36.724999999999994</v>
      </c>
    </row>
    <row r="1516" spans="1:22" ht="13.5" x14ac:dyDescent="0.25">
      <c r="A1516" s="3">
        <f>RSI!A1516</f>
        <v>44523</v>
      </c>
      <c r="B1516" s="2">
        <f>RSI!B1516</f>
        <v>82.147599999999997</v>
      </c>
      <c r="C1516" s="2">
        <f>RSI!I1516</f>
        <v>43.125130087211538</v>
      </c>
      <c r="D1516" s="2">
        <f>MACD!E1516</f>
        <v>0.34734987398279316</v>
      </c>
      <c r="E1516" s="2">
        <f>MACD!F1516</f>
        <v>-0.66480904819968512</v>
      </c>
      <c r="F1516" s="2">
        <f>'Moving Avg'!D1516</f>
        <v>83.986160000000012</v>
      </c>
      <c r="G1516" s="2">
        <f>'Moving Avg'!F1516</f>
        <v>83.850019999999972</v>
      </c>
      <c r="H1516" s="2">
        <f>'Moving Avg'!G1516</f>
        <v>83.331857999999997</v>
      </c>
      <c r="I1516" s="2">
        <f>'Moving Avg'!H1516</f>
        <v>82.222223999999983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  <c r="M1516" s="7">
        <f t="shared" si="230"/>
        <v>25</v>
      </c>
      <c r="N1516" s="7">
        <f t="shared" si="231"/>
        <v>0</v>
      </c>
      <c r="O1516" s="7">
        <f t="shared" si="232"/>
        <v>50</v>
      </c>
      <c r="P1516" s="7">
        <f t="shared" si="233"/>
        <v>66.5</v>
      </c>
      <c r="Q1516" s="8">
        <f t="shared" si="234"/>
        <v>26.225000000000001</v>
      </c>
      <c r="R1516" s="8">
        <f t="shared" si="235"/>
        <v>39.125</v>
      </c>
      <c r="S1516" s="8">
        <f t="shared" si="236"/>
        <v>46.174999999999997</v>
      </c>
      <c r="T1516" s="8">
        <f t="shared" si="237"/>
        <v>35.375</v>
      </c>
      <c r="U1516" s="7">
        <f t="shared" si="238"/>
        <v>37.174999999999997</v>
      </c>
      <c r="V1516" s="7">
        <f t="shared" si="239"/>
        <v>36.724999999999994</v>
      </c>
    </row>
    <row r="1517" spans="1:22" ht="13.5" x14ac:dyDescent="0.25">
      <c r="A1517" s="3">
        <f>RSI!A1517</f>
        <v>44524</v>
      </c>
      <c r="B1517" s="2">
        <f>RSI!B1517</f>
        <v>82.147599999999997</v>
      </c>
      <c r="C1517" s="2">
        <f>RSI!I1517</f>
        <v>43.125130087211538</v>
      </c>
      <c r="D1517" s="2">
        <f>MACD!E1517</f>
        <v>0.37913997492964313</v>
      </c>
      <c r="E1517" s="2">
        <f>MACD!F1517</f>
        <v>-0.45601924357381951</v>
      </c>
      <c r="F1517" s="2">
        <f>'Moving Avg'!D1517</f>
        <v>83.526520000000005</v>
      </c>
      <c r="G1517" s="2">
        <f>'Moving Avg'!F1517</f>
        <v>83.85850499999998</v>
      </c>
      <c r="H1517" s="2">
        <f>'Moving Avg'!G1517</f>
        <v>83.24764399999998</v>
      </c>
      <c r="I1517" s="2">
        <f>'Moving Avg'!H1517</f>
        <v>82.225134999999995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  <c r="M1517" s="7">
        <f t="shared" si="230"/>
        <v>25</v>
      </c>
      <c r="N1517" s="7">
        <f t="shared" si="231"/>
        <v>0</v>
      </c>
      <c r="O1517" s="7">
        <f t="shared" si="232"/>
        <v>50</v>
      </c>
      <c r="P1517" s="7">
        <f t="shared" si="233"/>
        <v>16.5</v>
      </c>
      <c r="Q1517" s="8">
        <f t="shared" si="234"/>
        <v>18.725000000000001</v>
      </c>
      <c r="R1517" s="8">
        <f t="shared" si="235"/>
        <v>26.625</v>
      </c>
      <c r="S1517" s="8">
        <f t="shared" si="236"/>
        <v>23.675000000000001</v>
      </c>
      <c r="T1517" s="8">
        <f t="shared" si="237"/>
        <v>22.875</v>
      </c>
      <c r="U1517" s="7">
        <f t="shared" si="238"/>
        <v>23.008333333333336</v>
      </c>
      <c r="V1517" s="7">
        <f t="shared" si="239"/>
        <v>22.975000000000001</v>
      </c>
    </row>
    <row r="1518" spans="1:22" ht="13.5" x14ac:dyDescent="0.25">
      <c r="A1518" s="3">
        <f>RSI!A1518</f>
        <v>44525</v>
      </c>
      <c r="B1518" s="2">
        <f>RSI!B1518</f>
        <v>82.147599999999997</v>
      </c>
      <c r="C1518" s="2">
        <f>RSI!I1518</f>
        <v>43.125130087211545</v>
      </c>
      <c r="D1518" s="2">
        <f>MACD!E1518</f>
        <v>0.16819102296572908</v>
      </c>
      <c r="E1518" s="2">
        <f>MACD!F1518</f>
        <v>-0.3311771902659098</v>
      </c>
      <c r="F1518" s="2">
        <f>'Moving Avg'!D1518</f>
        <v>83.066879999999998</v>
      </c>
      <c r="G1518" s="2">
        <f>'Moving Avg'!F1518</f>
        <v>83.866989999999987</v>
      </c>
      <c r="H1518" s="2">
        <f>'Moving Avg'!G1518</f>
        <v>83.186256</v>
      </c>
      <c r="I1518" s="2">
        <f>'Moving Avg'!H1518</f>
        <v>82.241022499999985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25</v>
      </c>
      <c r="N1518" s="7">
        <f t="shared" si="231"/>
        <v>0</v>
      </c>
      <c r="O1518" s="7">
        <f t="shared" si="232"/>
        <v>50</v>
      </c>
      <c r="P1518" s="7">
        <f t="shared" si="233"/>
        <v>16.5</v>
      </c>
      <c r="Q1518" s="8">
        <f t="shared" si="234"/>
        <v>18.725000000000001</v>
      </c>
      <c r="R1518" s="8">
        <f t="shared" si="235"/>
        <v>26.625</v>
      </c>
      <c r="S1518" s="8">
        <f t="shared" si="236"/>
        <v>23.675000000000001</v>
      </c>
      <c r="T1518" s="8">
        <f t="shared" si="237"/>
        <v>22.875</v>
      </c>
      <c r="U1518" s="7">
        <f t="shared" si="238"/>
        <v>23.008333333333336</v>
      </c>
      <c r="V1518" s="7">
        <f t="shared" si="239"/>
        <v>22.975000000000001</v>
      </c>
    </row>
    <row r="1519" spans="1:22" ht="13.5" x14ac:dyDescent="0.25">
      <c r="A1519" s="3">
        <f>RSI!A1519</f>
        <v>44526</v>
      </c>
      <c r="B1519" s="2">
        <f>RSI!B1519</f>
        <v>82.139899999999997</v>
      </c>
      <c r="C1519" s="2">
        <f>RSI!I1519</f>
        <v>43.094108728777613</v>
      </c>
      <c r="D1519" s="2">
        <f>MACD!E1519</f>
        <v>0.56677584951290783</v>
      </c>
      <c r="E1519" s="2">
        <f>MACD!F1519</f>
        <v>-0.1515865823101463</v>
      </c>
      <c r="F1519" s="2">
        <f>'Moving Avg'!D1519</f>
        <v>82.605699999999999</v>
      </c>
      <c r="G1519" s="2">
        <f>'Moving Avg'!F1519</f>
        <v>83.875089999999986</v>
      </c>
      <c r="H1519" s="2">
        <f>'Moving Avg'!G1519</f>
        <v>83.124713999999983</v>
      </c>
      <c r="I1519" s="2">
        <f>'Moving Avg'!H1519</f>
        <v>82.280154499999995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  <c r="M1519" s="7">
        <f t="shared" si="230"/>
        <v>25</v>
      </c>
      <c r="N1519" s="7">
        <f t="shared" si="231"/>
        <v>0</v>
      </c>
      <c r="O1519" s="7">
        <f t="shared" si="232"/>
        <v>50</v>
      </c>
      <c r="P1519" s="7">
        <f t="shared" si="233"/>
        <v>16.5</v>
      </c>
      <c r="Q1519" s="8">
        <f t="shared" si="234"/>
        <v>18.725000000000001</v>
      </c>
      <c r="R1519" s="8">
        <f t="shared" si="235"/>
        <v>26.625</v>
      </c>
      <c r="S1519" s="8">
        <f t="shared" si="236"/>
        <v>23.675000000000001</v>
      </c>
      <c r="T1519" s="8">
        <f t="shared" si="237"/>
        <v>22.875</v>
      </c>
      <c r="U1519" s="7">
        <f t="shared" si="238"/>
        <v>23.008333333333336</v>
      </c>
      <c r="V1519" s="7">
        <f t="shared" si="239"/>
        <v>22.975000000000001</v>
      </c>
    </row>
    <row r="1520" spans="1:22" ht="13.5" x14ac:dyDescent="0.25">
      <c r="A1520" s="3">
        <f>RSI!A1520</f>
        <v>44529</v>
      </c>
      <c r="B1520" s="2">
        <f>RSI!B1520</f>
        <v>83.905900000000003</v>
      </c>
      <c r="C1520" s="2">
        <f>RSI!I1520</f>
        <v>51.679271343702091</v>
      </c>
      <c r="D1520" s="2">
        <f>MACD!E1520</f>
        <v>0.78194771248277561</v>
      </c>
      <c r="E1520" s="2">
        <f>MACD!F1520</f>
        <v>3.5120276648438087E-2</v>
      </c>
      <c r="F1520" s="2">
        <f>'Moving Avg'!D1520</f>
        <v>82.497720000000001</v>
      </c>
      <c r="G1520" s="2">
        <f>'Moving Avg'!F1520</f>
        <v>83.971489999999989</v>
      </c>
      <c r="H1520" s="2">
        <f>'Moving Avg'!G1520</f>
        <v>83.098491999999993</v>
      </c>
      <c r="I1520" s="2">
        <f>'Moving Avg'!H1520</f>
        <v>82.328116499999993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16.5</v>
      </c>
      <c r="Q1520" s="8">
        <f t="shared" si="234"/>
        <v>18.725000000000001</v>
      </c>
      <c r="R1520" s="8">
        <f t="shared" si="235"/>
        <v>26.625</v>
      </c>
      <c r="S1520" s="8">
        <f t="shared" si="236"/>
        <v>23.675000000000001</v>
      </c>
      <c r="T1520" s="8">
        <f t="shared" si="237"/>
        <v>22.875</v>
      </c>
      <c r="U1520" s="7">
        <f t="shared" si="238"/>
        <v>23.008333333333336</v>
      </c>
      <c r="V1520" s="7">
        <f t="shared" si="239"/>
        <v>22.975000000000001</v>
      </c>
    </row>
    <row r="1521" spans="1:22" ht="13.5" x14ac:dyDescent="0.25">
      <c r="A1521" s="3">
        <f>RSI!A1521</f>
        <v>44530</v>
      </c>
      <c r="B1521" s="2">
        <f>RSI!B1521</f>
        <v>83.905900000000003</v>
      </c>
      <c r="C1521" s="2">
        <f>RSI!I1521</f>
        <v>51.679271343702091</v>
      </c>
      <c r="D1521" s="2">
        <f>MACD!E1521</f>
        <v>0.71487270241664191</v>
      </c>
      <c r="E1521" s="2">
        <f>MACD!F1521</f>
        <v>0.17107076180207886</v>
      </c>
      <c r="F1521" s="2">
        <f>'Moving Avg'!D1521</f>
        <v>82.849379999999996</v>
      </c>
      <c r="G1521" s="2">
        <f>'Moving Avg'!F1521</f>
        <v>84.040894999999992</v>
      </c>
      <c r="H1521" s="2">
        <f>'Moving Avg'!G1521</f>
        <v>83.140135999999984</v>
      </c>
      <c r="I1521" s="2">
        <f>'Moving Avg'!H1521</f>
        <v>82.387090000000001</v>
      </c>
      <c r="J1521" s="5" t="str">
        <f>OBV!F1521</f>
        <v>BEARISH</v>
      </c>
      <c r="K1521" s="5" t="str">
        <f>OBV!G1521</f>
        <v>NEUTRAL</v>
      </c>
      <c r="L1521" s="5" t="str">
        <f>OBV!H1521</f>
        <v>BEARISH DIVERGENCE</v>
      </c>
      <c r="M1521" s="7">
        <f t="shared" si="230"/>
        <v>25</v>
      </c>
      <c r="N1521" s="7">
        <f t="shared" si="231"/>
        <v>0</v>
      </c>
      <c r="O1521" s="7">
        <f t="shared" si="232"/>
        <v>50</v>
      </c>
      <c r="P1521" s="7">
        <f t="shared" si="233"/>
        <v>16.5</v>
      </c>
      <c r="Q1521" s="8">
        <f t="shared" si="234"/>
        <v>18.725000000000001</v>
      </c>
      <c r="R1521" s="8">
        <f t="shared" si="235"/>
        <v>26.625</v>
      </c>
      <c r="S1521" s="8">
        <f t="shared" si="236"/>
        <v>23.675000000000001</v>
      </c>
      <c r="T1521" s="8">
        <f t="shared" si="237"/>
        <v>22.875</v>
      </c>
      <c r="U1521" s="7">
        <f t="shared" si="238"/>
        <v>23.008333333333336</v>
      </c>
      <c r="V1521" s="7">
        <f t="shared" si="239"/>
        <v>22.975000000000001</v>
      </c>
    </row>
    <row r="1522" spans="1:22" ht="13.5" x14ac:dyDescent="0.25">
      <c r="A1522" s="3">
        <f>RSI!A1522</f>
        <v>44531</v>
      </c>
      <c r="B1522" s="2">
        <f>RSI!B1522</f>
        <v>83.905900000000003</v>
      </c>
      <c r="C1522" s="2">
        <f>RSI!I1522</f>
        <v>51.679271343702091</v>
      </c>
      <c r="D1522" s="2">
        <f>MACD!E1522</f>
        <v>0.71525584037146928</v>
      </c>
      <c r="E1522" s="2">
        <f>MACD!F1522</f>
        <v>0.27990777751595697</v>
      </c>
      <c r="F1522" s="2">
        <f>'Moving Avg'!D1522</f>
        <v>83.201039999999992</v>
      </c>
      <c r="G1522" s="2">
        <f>'Moving Avg'!F1522</f>
        <v>84.110299999999995</v>
      </c>
      <c r="H1522" s="2">
        <f>'Moving Avg'!G1522</f>
        <v>83.181779999999975</v>
      </c>
      <c r="I1522" s="2">
        <f>'Moving Avg'!H1522</f>
        <v>82.454405500000007</v>
      </c>
      <c r="J1522" s="5" t="str">
        <f>OBV!F1522</f>
        <v>BEARISH</v>
      </c>
      <c r="K1522" s="5" t="str">
        <f>OBV!G1522</f>
        <v>NEUTRAL</v>
      </c>
      <c r="L1522" s="5" t="str">
        <f>OBV!H1522</f>
        <v>BEARISH DIVERGENCE</v>
      </c>
      <c r="M1522" s="7">
        <f t="shared" si="230"/>
        <v>25</v>
      </c>
      <c r="N1522" s="7">
        <f t="shared" si="231"/>
        <v>0</v>
      </c>
      <c r="O1522" s="7">
        <f t="shared" si="232"/>
        <v>50</v>
      </c>
      <c r="P1522" s="7">
        <f t="shared" si="233"/>
        <v>16.5</v>
      </c>
      <c r="Q1522" s="8">
        <f t="shared" si="234"/>
        <v>18.725000000000001</v>
      </c>
      <c r="R1522" s="8">
        <f t="shared" si="235"/>
        <v>26.625</v>
      </c>
      <c r="S1522" s="8">
        <f t="shared" si="236"/>
        <v>23.675000000000001</v>
      </c>
      <c r="T1522" s="8">
        <f t="shared" si="237"/>
        <v>22.875</v>
      </c>
      <c r="U1522" s="7">
        <f t="shared" si="238"/>
        <v>23.008333333333336</v>
      </c>
      <c r="V1522" s="7">
        <f t="shared" si="239"/>
        <v>22.975000000000001</v>
      </c>
    </row>
    <row r="1523" spans="1:22" ht="13.5" x14ac:dyDescent="0.25">
      <c r="A1523" s="3">
        <f>RSI!A1523</f>
        <v>44532</v>
      </c>
      <c r="B1523" s="2">
        <f>RSI!B1523</f>
        <v>83.828800000000001</v>
      </c>
      <c r="C1523" s="2">
        <f>RSI!I1523</f>
        <v>51.257606543919437</v>
      </c>
      <c r="D1523" s="2">
        <f>MACD!E1523</f>
        <v>0.71926877363668495</v>
      </c>
      <c r="E1523" s="2">
        <f>MACD!F1523</f>
        <v>0.36777997674010254</v>
      </c>
      <c r="F1523" s="2">
        <f>'Moving Avg'!D1523</f>
        <v>83.537279999999996</v>
      </c>
      <c r="G1523" s="2">
        <f>'Moving Avg'!F1523</f>
        <v>84.098729999999989</v>
      </c>
      <c r="H1523" s="2">
        <f>'Moving Avg'!G1523</f>
        <v>83.221881999999994</v>
      </c>
      <c r="I1523" s="2">
        <f>'Moving Avg'!H1523</f>
        <v>82.523782499999996</v>
      </c>
      <c r="J1523" s="5" t="str">
        <f>OBV!F1523</f>
        <v>BEARISH</v>
      </c>
      <c r="K1523" s="5" t="str">
        <f>OBV!G1523</f>
        <v>NEUTRAL</v>
      </c>
      <c r="L1523" s="5" t="str">
        <f>OBV!H1523</f>
        <v>BEARISH DIVERGENCE</v>
      </c>
      <c r="M1523" s="7">
        <f t="shared" si="230"/>
        <v>25</v>
      </c>
      <c r="N1523" s="7">
        <f t="shared" si="231"/>
        <v>0</v>
      </c>
      <c r="O1523" s="7">
        <f t="shared" si="232"/>
        <v>50</v>
      </c>
      <c r="P1523" s="7">
        <f t="shared" si="233"/>
        <v>16.5</v>
      </c>
      <c r="Q1523" s="8">
        <f t="shared" si="234"/>
        <v>18.725000000000001</v>
      </c>
      <c r="R1523" s="8">
        <f t="shared" si="235"/>
        <v>26.625</v>
      </c>
      <c r="S1523" s="8">
        <f t="shared" si="236"/>
        <v>23.675000000000001</v>
      </c>
      <c r="T1523" s="8">
        <f t="shared" si="237"/>
        <v>22.875</v>
      </c>
      <c r="U1523" s="7">
        <f t="shared" si="238"/>
        <v>23.008333333333336</v>
      </c>
      <c r="V1523" s="7">
        <f t="shared" si="239"/>
        <v>22.975000000000001</v>
      </c>
    </row>
    <row r="1524" spans="1:22" ht="13.5" x14ac:dyDescent="0.25">
      <c r="A1524" s="3">
        <f>RSI!A1524</f>
        <v>44533</v>
      </c>
      <c r="B1524" s="2">
        <f>RSI!B1524</f>
        <v>83.821100000000001</v>
      </c>
      <c r="C1524" s="2">
        <f>RSI!I1524</f>
        <v>51.212664856807336</v>
      </c>
      <c r="D1524" s="2">
        <f>MACD!E1524</f>
        <v>0.72181772393123822</v>
      </c>
      <c r="E1524" s="2">
        <f>MACD!F1524</f>
        <v>0.43858752617832975</v>
      </c>
      <c r="F1524" s="2">
        <f>'Moving Avg'!D1524</f>
        <v>83.873520000000013</v>
      </c>
      <c r="G1524" s="2">
        <f>'Moving Avg'!F1524</f>
        <v>84.086774999999989</v>
      </c>
      <c r="H1524" s="2">
        <f>'Moving Avg'!G1524</f>
        <v>83.261829999999989</v>
      </c>
      <c r="I1524" s="2">
        <f>'Moving Avg'!H1524</f>
        <v>82.582146500000022</v>
      </c>
      <c r="J1524" s="5" t="str">
        <f>OBV!F1524</f>
        <v>BEARISH</v>
      </c>
      <c r="K1524" s="5" t="str">
        <f>OBV!G1524</f>
        <v>NEUTRAL</v>
      </c>
      <c r="L1524" s="5" t="str">
        <f>OBV!H1524</f>
        <v>BEARISH DIVERGENCE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16.5</v>
      </c>
      <c r="Q1524" s="8">
        <f t="shared" si="234"/>
        <v>18.725000000000001</v>
      </c>
      <c r="R1524" s="8">
        <f t="shared" si="235"/>
        <v>26.625</v>
      </c>
      <c r="S1524" s="8">
        <f t="shared" si="236"/>
        <v>23.675000000000001</v>
      </c>
      <c r="T1524" s="8">
        <f t="shared" si="237"/>
        <v>22.875</v>
      </c>
      <c r="U1524" s="7">
        <f t="shared" si="238"/>
        <v>23.008333333333336</v>
      </c>
      <c r="V1524" s="7">
        <f t="shared" si="239"/>
        <v>22.975000000000001</v>
      </c>
    </row>
    <row r="1525" spans="1:22" ht="13.5" x14ac:dyDescent="0.25">
      <c r="A1525" s="3">
        <f>RSI!A1525</f>
        <v>44536</v>
      </c>
      <c r="B1525" s="2">
        <f>RSI!B1525</f>
        <v>81.361000000000004</v>
      </c>
      <c r="C1525" s="2">
        <f>RSI!I1525</f>
        <v>39.343697399672962</v>
      </c>
      <c r="D1525" s="2">
        <f>MACD!E1525</f>
        <v>0.90493763970127361</v>
      </c>
      <c r="E1525" s="2">
        <f>MACD!F1525</f>
        <v>0.53185754888291858</v>
      </c>
      <c r="F1525" s="2">
        <f>'Moving Avg'!D1525</f>
        <v>83.364540000000005</v>
      </c>
      <c r="G1525" s="2">
        <f>'Moving Avg'!F1525</f>
        <v>83.778684999999982</v>
      </c>
      <c r="H1525" s="2">
        <f>'Moving Avg'!G1525</f>
        <v>83.284965999999997</v>
      </c>
      <c r="I1525" s="2">
        <f>'Moving Avg'!H1525</f>
        <v>82.628209999999996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0</v>
      </c>
      <c r="O1525" s="7">
        <f t="shared" si="232"/>
        <v>50</v>
      </c>
      <c r="P1525" s="7">
        <f t="shared" si="233"/>
        <v>16.5</v>
      </c>
      <c r="Q1525" s="8">
        <f t="shared" si="234"/>
        <v>18.725000000000001</v>
      </c>
      <c r="R1525" s="8">
        <f t="shared" si="235"/>
        <v>26.625</v>
      </c>
      <c r="S1525" s="8">
        <f t="shared" si="236"/>
        <v>23.675000000000001</v>
      </c>
      <c r="T1525" s="8">
        <f t="shared" si="237"/>
        <v>22.875</v>
      </c>
      <c r="U1525" s="7">
        <f t="shared" si="238"/>
        <v>23.008333333333336</v>
      </c>
      <c r="V1525" s="7">
        <f t="shared" si="239"/>
        <v>22.975000000000001</v>
      </c>
    </row>
    <row r="1526" spans="1:22" ht="13.5" x14ac:dyDescent="0.25">
      <c r="A1526" s="3">
        <f>RSI!A1526</f>
        <v>44537</v>
      </c>
      <c r="B1526" s="2">
        <f>RSI!B1526</f>
        <v>81.361000000000004</v>
      </c>
      <c r="C1526" s="2">
        <f>RSI!I1526</f>
        <v>39.343697399672962</v>
      </c>
      <c r="D1526" s="2">
        <f>MACD!E1526</f>
        <v>0.719680164709672</v>
      </c>
      <c r="E1526" s="2">
        <f>MACD!F1526</f>
        <v>0.56942207204826922</v>
      </c>
      <c r="F1526" s="2">
        <f>'Moving Avg'!D1526</f>
        <v>82.855559999999997</v>
      </c>
      <c r="G1526" s="2">
        <f>'Moving Avg'!F1526</f>
        <v>83.470595000000003</v>
      </c>
      <c r="H1526" s="2">
        <f>'Moving Avg'!G1526</f>
        <v>83.275711999999999</v>
      </c>
      <c r="I1526" s="2">
        <f>'Moving Avg'!H1526</f>
        <v>82.674273499999998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16.5</v>
      </c>
      <c r="Q1526" s="8">
        <f t="shared" si="234"/>
        <v>18.725000000000001</v>
      </c>
      <c r="R1526" s="8">
        <f t="shared" si="235"/>
        <v>26.625</v>
      </c>
      <c r="S1526" s="8">
        <f t="shared" si="236"/>
        <v>23.675000000000001</v>
      </c>
      <c r="T1526" s="8">
        <f t="shared" si="237"/>
        <v>22.875</v>
      </c>
      <c r="U1526" s="7">
        <f t="shared" si="238"/>
        <v>23.008333333333336</v>
      </c>
      <c r="V1526" s="7">
        <f t="shared" si="239"/>
        <v>22.975000000000001</v>
      </c>
    </row>
    <row r="1527" spans="1:22" ht="13.5" x14ac:dyDescent="0.25">
      <c r="A1527" s="3">
        <f>RSI!A1527</f>
        <v>44538</v>
      </c>
      <c r="B1527" s="2">
        <f>RSI!B1527</f>
        <v>81.361000000000004</v>
      </c>
      <c r="C1527" s="2">
        <f>RSI!I1527</f>
        <v>39.343697399672962</v>
      </c>
      <c r="D1527" s="2">
        <f>MACD!E1527</f>
        <v>0.57529803855146611</v>
      </c>
      <c r="E1527" s="2">
        <f>MACD!F1527</f>
        <v>0.57059726534890864</v>
      </c>
      <c r="F1527" s="2">
        <f>'Moving Avg'!D1527</f>
        <v>82.346579999999989</v>
      </c>
      <c r="G1527" s="2">
        <f>'Moving Avg'!F1527</f>
        <v>83.359160000000003</v>
      </c>
      <c r="H1527" s="2">
        <f>'Moving Avg'!G1527</f>
        <v>83.266457999999986</v>
      </c>
      <c r="I1527" s="2">
        <f>'Moving Avg'!H1527</f>
        <v>82.720337000000015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0</v>
      </c>
      <c r="O1527" s="7">
        <f t="shared" si="232"/>
        <v>0</v>
      </c>
      <c r="P1527" s="7">
        <f t="shared" si="233"/>
        <v>16.5</v>
      </c>
      <c r="Q1527" s="8">
        <f t="shared" si="234"/>
        <v>11.225</v>
      </c>
      <c r="R1527" s="8">
        <f t="shared" si="235"/>
        <v>9.125</v>
      </c>
      <c r="S1527" s="8">
        <f t="shared" si="236"/>
        <v>11.175000000000001</v>
      </c>
      <c r="T1527" s="8">
        <f t="shared" si="237"/>
        <v>10.375</v>
      </c>
      <c r="U1527" s="7">
        <f t="shared" si="238"/>
        <v>10.508333333333335</v>
      </c>
      <c r="V1527" s="7">
        <f t="shared" si="239"/>
        <v>10.475000000000001</v>
      </c>
    </row>
    <row r="1528" spans="1:22" ht="13.5" x14ac:dyDescent="0.25">
      <c r="A1528" s="3">
        <f>RSI!A1528</f>
        <v>44539</v>
      </c>
      <c r="B1528" s="2">
        <f>RSI!B1528</f>
        <v>81.361000000000004</v>
      </c>
      <c r="C1528" s="2">
        <f>RSI!I1528</f>
        <v>39.343697399672962</v>
      </c>
      <c r="D1528" s="2">
        <f>MACD!E1528</f>
        <v>0.46458613870044019</v>
      </c>
      <c r="E1528" s="2">
        <f>MACD!F1528</f>
        <v>0.54939504001921491</v>
      </c>
      <c r="F1528" s="2">
        <f>'Moving Avg'!D1528</f>
        <v>81.853019999999987</v>
      </c>
      <c r="G1528" s="2">
        <f>'Moving Avg'!F1528</f>
        <v>83.328315000000018</v>
      </c>
      <c r="H1528" s="2">
        <f>'Moving Avg'!G1528</f>
        <v>83.257204000000002</v>
      </c>
      <c r="I1528" s="2">
        <f>'Moving Avg'!H1528</f>
        <v>82.756390500000009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  <c r="M1528" s="7">
        <f t="shared" si="230"/>
        <v>25</v>
      </c>
      <c r="N1528" s="7">
        <f t="shared" si="231"/>
        <v>100</v>
      </c>
      <c r="O1528" s="7">
        <f t="shared" si="232"/>
        <v>0</v>
      </c>
      <c r="P1528" s="7">
        <f t="shared" si="233"/>
        <v>16.5</v>
      </c>
      <c r="Q1528" s="8">
        <f t="shared" si="234"/>
        <v>46.225000000000001</v>
      </c>
      <c r="R1528" s="8">
        <f t="shared" si="235"/>
        <v>29.125</v>
      </c>
      <c r="S1528" s="8">
        <f t="shared" si="236"/>
        <v>26.175000000000001</v>
      </c>
      <c r="T1528" s="8">
        <f t="shared" si="237"/>
        <v>35.375</v>
      </c>
      <c r="U1528" s="7">
        <f t="shared" si="238"/>
        <v>33.841666666666661</v>
      </c>
      <c r="V1528" s="7">
        <f t="shared" si="239"/>
        <v>34.224999999999994</v>
      </c>
    </row>
    <row r="1529" spans="1:22" ht="13.5" x14ac:dyDescent="0.25">
      <c r="A1529" s="3">
        <f>RSI!A1529</f>
        <v>44540</v>
      </c>
      <c r="B1529" s="2">
        <f>RSI!B1529</f>
        <v>80.975399999999993</v>
      </c>
      <c r="C1529" s="2">
        <f>RSI!I1529</f>
        <v>37.510893618137942</v>
      </c>
      <c r="D1529" s="2">
        <f>MACD!E1529</f>
        <v>0.40889406743593781</v>
      </c>
      <c r="E1529" s="2">
        <f>MACD!F1529</f>
        <v>0.52129484550255945</v>
      </c>
      <c r="F1529" s="2">
        <f>'Moving Avg'!D1529</f>
        <v>81.283879999999996</v>
      </c>
      <c r="G1529" s="2">
        <f>'Moving Avg'!F1529</f>
        <v>83.093870000000024</v>
      </c>
      <c r="H1529" s="2">
        <f>'Moving Avg'!G1529</f>
        <v>83.240237999999991</v>
      </c>
      <c r="I1529" s="2">
        <f>'Moving Avg'!H1529</f>
        <v>82.790516000000011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  <c r="M1529" s="7">
        <f t="shared" si="230"/>
        <v>25</v>
      </c>
      <c r="N1529" s="7">
        <f t="shared" si="231"/>
        <v>100</v>
      </c>
      <c r="O1529" s="7">
        <f t="shared" si="232"/>
        <v>0</v>
      </c>
      <c r="P1529" s="7">
        <f t="shared" si="233"/>
        <v>16.5</v>
      </c>
      <c r="Q1529" s="8">
        <f t="shared" si="234"/>
        <v>46.225000000000001</v>
      </c>
      <c r="R1529" s="8">
        <f t="shared" si="235"/>
        <v>29.125</v>
      </c>
      <c r="S1529" s="8">
        <f t="shared" si="236"/>
        <v>26.175000000000001</v>
      </c>
      <c r="T1529" s="8">
        <f t="shared" si="237"/>
        <v>35.375</v>
      </c>
      <c r="U1529" s="7">
        <f t="shared" si="238"/>
        <v>33.841666666666661</v>
      </c>
      <c r="V1529" s="7">
        <f t="shared" si="239"/>
        <v>34.224999999999994</v>
      </c>
    </row>
    <row r="1530" spans="1:22" ht="13.5" x14ac:dyDescent="0.25">
      <c r="A1530" s="3">
        <f>RSI!A1530</f>
        <v>44543</v>
      </c>
      <c r="B1530" s="2">
        <f>RSI!B1530</f>
        <v>83.7517</v>
      </c>
      <c r="C1530" s="2">
        <f>RSI!I1530</f>
        <v>54.092833610532836</v>
      </c>
      <c r="D1530" s="2">
        <f>MACD!E1530</f>
        <v>0.43991202792747686</v>
      </c>
      <c r="E1530" s="2">
        <f>MACD!F1530</f>
        <v>0.50501828198754295</v>
      </c>
      <c r="F1530" s="2">
        <f>'Moving Avg'!D1530</f>
        <v>81.762020000000007</v>
      </c>
      <c r="G1530" s="2">
        <f>'Moving Avg'!F1530</f>
        <v>82.998240000000038</v>
      </c>
      <c r="H1530" s="2">
        <f>'Moving Avg'!G1530</f>
        <v>83.295917999999986</v>
      </c>
      <c r="I1530" s="2">
        <f>'Moving Avg'!H1530</f>
        <v>82.838523000000009</v>
      </c>
      <c r="J1530" s="5" t="str">
        <f>OBV!F1530</f>
        <v>BEARISH</v>
      </c>
      <c r="K1530" s="5" t="str">
        <f>OBV!G1530</f>
        <v>NEUTRAL</v>
      </c>
      <c r="L1530" s="5" t="str">
        <f>OBV!H1530</f>
        <v>BEARISH DIVERGENCE</v>
      </c>
      <c r="M1530" s="7">
        <f t="shared" si="230"/>
        <v>25</v>
      </c>
      <c r="N1530" s="7">
        <f t="shared" si="231"/>
        <v>100</v>
      </c>
      <c r="O1530" s="7">
        <f t="shared" si="232"/>
        <v>0</v>
      </c>
      <c r="P1530" s="7">
        <f t="shared" si="233"/>
        <v>16.5</v>
      </c>
      <c r="Q1530" s="8">
        <f t="shared" si="234"/>
        <v>46.225000000000001</v>
      </c>
      <c r="R1530" s="8">
        <f t="shared" si="235"/>
        <v>29.125</v>
      </c>
      <c r="S1530" s="8">
        <f t="shared" si="236"/>
        <v>26.175000000000001</v>
      </c>
      <c r="T1530" s="8">
        <f t="shared" si="237"/>
        <v>35.375</v>
      </c>
      <c r="U1530" s="7">
        <f t="shared" si="238"/>
        <v>33.841666666666661</v>
      </c>
      <c r="V1530" s="7">
        <f t="shared" si="239"/>
        <v>34.224999999999994</v>
      </c>
    </row>
    <row r="1531" spans="1:22" ht="13.5" x14ac:dyDescent="0.25">
      <c r="A1531" s="3">
        <f>RSI!A1531</f>
        <v>44544</v>
      </c>
      <c r="B1531" s="2">
        <f>RSI!B1531</f>
        <v>80.983099999999993</v>
      </c>
      <c r="C1531" s="2">
        <f>RSI!I1531</f>
        <v>42.096349861408441</v>
      </c>
      <c r="D1531" s="2">
        <f>MACD!E1531</f>
        <v>0.6660393527806292</v>
      </c>
      <c r="E1531" s="2">
        <f>MACD!F1531</f>
        <v>0.53722249614616024</v>
      </c>
      <c r="F1531" s="2">
        <f>'Moving Avg'!D1531</f>
        <v>81.686440000000005</v>
      </c>
      <c r="G1531" s="2">
        <f>'Moving Avg'!F1531</f>
        <v>82.844385000000017</v>
      </c>
      <c r="H1531" s="2">
        <f>'Moving Avg'!G1531</f>
        <v>83.280647999999985</v>
      </c>
      <c r="I1531" s="2">
        <f>'Moving Avg'!H1531</f>
        <v>82.872687000000028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  <c r="M1531" s="7">
        <f t="shared" si="230"/>
        <v>25</v>
      </c>
      <c r="N1531" s="7">
        <f t="shared" si="231"/>
        <v>0</v>
      </c>
      <c r="O1531" s="7">
        <f t="shared" si="232"/>
        <v>0</v>
      </c>
      <c r="P1531" s="7">
        <f t="shared" si="233"/>
        <v>16.5</v>
      </c>
      <c r="Q1531" s="8">
        <f t="shared" si="234"/>
        <v>11.225</v>
      </c>
      <c r="R1531" s="8">
        <f t="shared" si="235"/>
        <v>9.125</v>
      </c>
      <c r="S1531" s="8">
        <f t="shared" si="236"/>
        <v>11.175000000000001</v>
      </c>
      <c r="T1531" s="8">
        <f t="shared" si="237"/>
        <v>10.375</v>
      </c>
      <c r="U1531" s="7">
        <f t="shared" si="238"/>
        <v>10.508333333333335</v>
      </c>
      <c r="V1531" s="7">
        <f t="shared" si="239"/>
        <v>10.475000000000001</v>
      </c>
    </row>
    <row r="1532" spans="1:22" ht="13.5" x14ac:dyDescent="0.25">
      <c r="A1532" s="3">
        <f>RSI!A1532</f>
        <v>44545</v>
      </c>
      <c r="B1532" s="2">
        <f>RSI!B1532</f>
        <v>81.214500000000001</v>
      </c>
      <c r="C1532" s="2">
        <f>RSI!I1532</f>
        <v>43.229595483652048</v>
      </c>
      <c r="D1532" s="2">
        <f>MACD!E1532</f>
        <v>0.85178196509828297</v>
      </c>
      <c r="E1532" s="2">
        <f>MACD!F1532</f>
        <v>0.60013438993658474</v>
      </c>
      <c r="F1532" s="2">
        <f>'Moving Avg'!D1532</f>
        <v>81.657139999999998</v>
      </c>
      <c r="G1532" s="2">
        <f>'Moving Avg'!F1532</f>
        <v>82.682820000000021</v>
      </c>
      <c r="H1532" s="2">
        <f>'Moving Avg'!G1532</f>
        <v>83.26846399999998</v>
      </c>
      <c r="I1532" s="2">
        <f>'Moving Avg'!H1532</f>
        <v>82.908008000000009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25</v>
      </c>
      <c r="N1532" s="7">
        <f t="shared" si="231"/>
        <v>0</v>
      </c>
      <c r="O1532" s="7">
        <f t="shared" si="232"/>
        <v>0</v>
      </c>
      <c r="P1532" s="7">
        <f t="shared" si="233"/>
        <v>16.5</v>
      </c>
      <c r="Q1532" s="8">
        <f t="shared" si="234"/>
        <v>11.225</v>
      </c>
      <c r="R1532" s="8">
        <f t="shared" si="235"/>
        <v>9.125</v>
      </c>
      <c r="S1532" s="8">
        <f t="shared" si="236"/>
        <v>11.175000000000001</v>
      </c>
      <c r="T1532" s="8">
        <f t="shared" si="237"/>
        <v>10.375</v>
      </c>
      <c r="U1532" s="7">
        <f t="shared" si="238"/>
        <v>10.508333333333335</v>
      </c>
      <c r="V1532" s="7">
        <f t="shared" si="239"/>
        <v>10.475000000000001</v>
      </c>
    </row>
    <row r="1533" spans="1:22" ht="13.5" x14ac:dyDescent="0.25">
      <c r="A1533" s="3">
        <f>RSI!A1533</f>
        <v>44546</v>
      </c>
      <c r="B1533" s="2">
        <f>RSI!B1533</f>
        <v>81.214500000000001</v>
      </c>
      <c r="C1533" s="2">
        <f>RSI!I1533</f>
        <v>43.229595483652048</v>
      </c>
      <c r="D1533" s="2">
        <f>MACD!E1533</f>
        <v>1.0064095734371961</v>
      </c>
      <c r="E1533" s="2">
        <f>MACD!F1533</f>
        <v>0.6813894266367071</v>
      </c>
      <c r="F1533" s="2">
        <f>'Moving Avg'!D1533</f>
        <v>81.627839999999992</v>
      </c>
      <c r="G1533" s="2">
        <f>'Moving Avg'!F1533</f>
        <v>82.521255000000025</v>
      </c>
      <c r="H1533" s="2">
        <f>'Moving Avg'!G1533</f>
        <v>83.182707999999991</v>
      </c>
      <c r="I1533" s="2">
        <f>'Moving Avg'!H1533</f>
        <v>82.942587500000002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  <c r="M1533" s="7">
        <f t="shared" si="230"/>
        <v>25</v>
      </c>
      <c r="N1533" s="7">
        <f t="shared" si="231"/>
        <v>0</v>
      </c>
      <c r="O1533" s="7">
        <f t="shared" si="232"/>
        <v>0</v>
      </c>
      <c r="P1533" s="7">
        <f t="shared" si="233"/>
        <v>16.5</v>
      </c>
      <c r="Q1533" s="8">
        <f t="shared" si="234"/>
        <v>11.225</v>
      </c>
      <c r="R1533" s="8">
        <f t="shared" si="235"/>
        <v>9.125</v>
      </c>
      <c r="S1533" s="8">
        <f t="shared" si="236"/>
        <v>11.175000000000001</v>
      </c>
      <c r="T1533" s="8">
        <f t="shared" si="237"/>
        <v>10.375</v>
      </c>
      <c r="U1533" s="7">
        <f t="shared" si="238"/>
        <v>10.508333333333335</v>
      </c>
      <c r="V1533" s="7">
        <f t="shared" si="239"/>
        <v>10.475000000000001</v>
      </c>
    </row>
    <row r="1534" spans="1:22" ht="13.5" x14ac:dyDescent="0.25">
      <c r="A1534" s="3">
        <f>RSI!A1534</f>
        <v>44550</v>
      </c>
      <c r="B1534" s="2">
        <f>RSI!B1534</f>
        <v>80.975399999999993</v>
      </c>
      <c r="C1534" s="2">
        <f>RSI!I1534</f>
        <v>42.238953239814343</v>
      </c>
      <c r="D1534" s="2">
        <f>MACD!E1534</f>
        <v>1.1624065933786483</v>
      </c>
      <c r="E1534" s="2">
        <f>MACD!F1534</f>
        <v>0.77759285998509531</v>
      </c>
      <c r="F1534" s="2">
        <f>'Moving Avg'!D1534</f>
        <v>81.627839999999992</v>
      </c>
      <c r="G1534" s="2">
        <f>'Moving Avg'!F1534</f>
        <v>82.347735000000014</v>
      </c>
      <c r="H1534" s="2">
        <f>'Moving Avg'!G1534</f>
        <v>83.092169999999982</v>
      </c>
      <c r="I1534" s="2">
        <f>'Moving Avg'!H1534</f>
        <v>82.965590500000005</v>
      </c>
      <c r="J1534" s="5" t="str">
        <f>OBV!F1534</f>
        <v>BEARISH</v>
      </c>
      <c r="K1534" s="5" t="str">
        <f>OBV!G1534</f>
        <v>NEUTRAL</v>
      </c>
      <c r="L1534" s="5" t="str">
        <f>OBV!H1534</f>
        <v>NEUTRAL</v>
      </c>
      <c r="M1534" s="7">
        <f t="shared" si="230"/>
        <v>25</v>
      </c>
      <c r="N1534" s="7">
        <f t="shared" si="231"/>
        <v>0</v>
      </c>
      <c r="O1534" s="7">
        <f t="shared" si="232"/>
        <v>0</v>
      </c>
      <c r="P1534" s="7">
        <f t="shared" si="233"/>
        <v>16.5</v>
      </c>
      <c r="Q1534" s="8">
        <f t="shared" si="234"/>
        <v>11.225</v>
      </c>
      <c r="R1534" s="8">
        <f t="shared" si="235"/>
        <v>9.125</v>
      </c>
      <c r="S1534" s="8">
        <f t="shared" si="236"/>
        <v>11.175000000000001</v>
      </c>
      <c r="T1534" s="8">
        <f t="shared" si="237"/>
        <v>10.375</v>
      </c>
      <c r="U1534" s="7">
        <f t="shared" si="238"/>
        <v>10.508333333333335</v>
      </c>
      <c r="V1534" s="7">
        <f t="shared" si="239"/>
        <v>10.475000000000001</v>
      </c>
    </row>
    <row r="1535" spans="1:22" ht="13.5" x14ac:dyDescent="0.25">
      <c r="A1535" s="3">
        <f>RSI!A1535</f>
        <v>44551</v>
      </c>
      <c r="B1535" s="2">
        <f>RSI!B1535</f>
        <v>80.975399999999993</v>
      </c>
      <c r="C1535" s="2">
        <f>RSI!I1535</f>
        <v>42.238953239814343</v>
      </c>
      <c r="D1535" s="2">
        <f>MACD!E1535</f>
        <v>0.92533238856493938</v>
      </c>
      <c r="E1535" s="2">
        <f>MACD!F1535</f>
        <v>0.80714076570106419</v>
      </c>
      <c r="F1535" s="2">
        <f>'Moving Avg'!D1535</f>
        <v>81.072579999999988</v>
      </c>
      <c r="G1535" s="2">
        <f>'Moving Avg'!F1535</f>
        <v>82.174215000000004</v>
      </c>
      <c r="H1535" s="2">
        <f>'Moving Avg'!G1535</f>
        <v>83.001631999999972</v>
      </c>
      <c r="I1535" s="2">
        <f>'Moving Avg'!H1535</f>
        <v>82.988593500000007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0</v>
      </c>
      <c r="O1535" s="7">
        <f t="shared" si="232"/>
        <v>0</v>
      </c>
      <c r="P1535" s="7">
        <f t="shared" si="233"/>
        <v>16.5</v>
      </c>
      <c r="Q1535" s="8">
        <f t="shared" si="234"/>
        <v>11.225</v>
      </c>
      <c r="R1535" s="8">
        <f t="shared" si="235"/>
        <v>9.125</v>
      </c>
      <c r="S1535" s="8">
        <f t="shared" si="236"/>
        <v>11.175000000000001</v>
      </c>
      <c r="T1535" s="8">
        <f t="shared" si="237"/>
        <v>10.375</v>
      </c>
      <c r="U1535" s="7">
        <f t="shared" si="238"/>
        <v>10.508333333333335</v>
      </c>
      <c r="V1535" s="7">
        <f t="shared" si="239"/>
        <v>10.475000000000001</v>
      </c>
    </row>
    <row r="1536" spans="1:22" ht="13.5" x14ac:dyDescent="0.25">
      <c r="A1536" s="3">
        <f>RSI!A1536</f>
        <v>44552</v>
      </c>
      <c r="B1536" s="2">
        <f>RSI!B1536</f>
        <v>80.975399999999993</v>
      </c>
      <c r="C1536" s="2">
        <f>RSI!I1536</f>
        <v>42.238953239814343</v>
      </c>
      <c r="D1536" s="2">
        <f>MACD!E1536</f>
        <v>0.73343969375574147</v>
      </c>
      <c r="E1536" s="2">
        <f>MACD!F1536</f>
        <v>0.79240055131199971</v>
      </c>
      <c r="F1536" s="2">
        <f>'Moving Avg'!D1536</f>
        <v>81.071039999999996</v>
      </c>
      <c r="G1536" s="2">
        <f>'Moving Avg'!F1536</f>
        <v>82.115605000000002</v>
      </c>
      <c r="H1536" s="2">
        <f>'Moving Avg'!G1536</f>
        <v>82.911093999999977</v>
      </c>
      <c r="I1536" s="2">
        <f>'Moving Avg'!H1536</f>
        <v>83.000474000000011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25</v>
      </c>
      <c r="N1536" s="7">
        <f t="shared" si="231"/>
        <v>100</v>
      </c>
      <c r="O1536" s="7">
        <f t="shared" si="232"/>
        <v>0</v>
      </c>
      <c r="P1536" s="7">
        <f t="shared" si="233"/>
        <v>16.5</v>
      </c>
      <c r="Q1536" s="8">
        <f t="shared" si="234"/>
        <v>46.225000000000001</v>
      </c>
      <c r="R1536" s="8">
        <f t="shared" si="235"/>
        <v>29.125</v>
      </c>
      <c r="S1536" s="8">
        <f t="shared" si="236"/>
        <v>26.175000000000001</v>
      </c>
      <c r="T1536" s="8">
        <f t="shared" si="237"/>
        <v>35.375</v>
      </c>
      <c r="U1536" s="7">
        <f t="shared" si="238"/>
        <v>33.841666666666661</v>
      </c>
      <c r="V1536" s="7">
        <f t="shared" si="239"/>
        <v>34.224999999999994</v>
      </c>
    </row>
    <row r="1537" spans="1:22" ht="13.5" x14ac:dyDescent="0.25">
      <c r="A1537" s="3">
        <f>RSI!A1537</f>
        <v>44553</v>
      </c>
      <c r="B1537" s="2">
        <f>RSI!B1537</f>
        <v>80.2119</v>
      </c>
      <c r="C1537" s="2">
        <f>RSI!I1537</f>
        <v>38.701826294409841</v>
      </c>
      <c r="D1537" s="2">
        <f>MACD!E1537</f>
        <v>0.63568798478836186</v>
      </c>
      <c r="E1537" s="2">
        <f>MACD!F1537</f>
        <v>0.76105803800727212</v>
      </c>
      <c r="F1537" s="2">
        <f>'Moving Avg'!D1537</f>
        <v>80.870519999999999</v>
      </c>
      <c r="G1537" s="2">
        <f>'Moving Avg'!F1537</f>
        <v>82.018820000000005</v>
      </c>
      <c r="H1537" s="2">
        <f>'Moving Avg'!G1537</f>
        <v>82.864821999999961</v>
      </c>
      <c r="I1537" s="2">
        <f>'Moving Avg'!H1537</f>
        <v>83.008537000000018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25</v>
      </c>
      <c r="N1537" s="7">
        <f t="shared" si="231"/>
        <v>100</v>
      </c>
      <c r="O1537" s="7">
        <f t="shared" si="232"/>
        <v>0</v>
      </c>
      <c r="P1537" s="7">
        <f t="shared" si="233"/>
        <v>16.5</v>
      </c>
      <c r="Q1537" s="8">
        <f t="shared" si="234"/>
        <v>46.225000000000001</v>
      </c>
      <c r="R1537" s="8">
        <f t="shared" si="235"/>
        <v>29.125</v>
      </c>
      <c r="S1537" s="8">
        <f t="shared" si="236"/>
        <v>26.175000000000001</v>
      </c>
      <c r="T1537" s="8">
        <f t="shared" si="237"/>
        <v>35.375</v>
      </c>
      <c r="U1537" s="7">
        <f t="shared" si="238"/>
        <v>33.841666666666661</v>
      </c>
      <c r="V1537" s="7">
        <f t="shared" si="239"/>
        <v>34.224999999999994</v>
      </c>
    </row>
    <row r="1538" spans="1:22" ht="13.5" x14ac:dyDescent="0.25">
      <c r="A1538" s="3">
        <f>RSI!A1538</f>
        <v>44554</v>
      </c>
      <c r="B1538" s="2">
        <f>RSI!B1538</f>
        <v>80.2042</v>
      </c>
      <c r="C1538" s="2">
        <f>RSI!I1538</f>
        <v>38.666658873957516</v>
      </c>
      <c r="D1538" s="2">
        <f>MACD!E1538</f>
        <v>0.56552310756561042</v>
      </c>
      <c r="E1538" s="2">
        <f>MACD!F1538</f>
        <v>0.72195105191893982</v>
      </c>
      <c r="F1538" s="2">
        <f>'Moving Avg'!D1538</f>
        <v>80.66846000000001</v>
      </c>
      <c r="G1538" s="2">
        <f>'Moving Avg'!F1538</f>
        <v>81.921650000000014</v>
      </c>
      <c r="H1538" s="2">
        <f>'Moving Avg'!G1538</f>
        <v>82.81839599999995</v>
      </c>
      <c r="I1538" s="2">
        <f>'Moving Avg'!H1538</f>
        <v>83.016561500000009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46.225000000000001</v>
      </c>
      <c r="R1538" s="8">
        <f t="shared" si="235"/>
        <v>29.125</v>
      </c>
      <c r="S1538" s="8">
        <f t="shared" si="236"/>
        <v>26.175000000000001</v>
      </c>
      <c r="T1538" s="8">
        <f t="shared" si="237"/>
        <v>35.375</v>
      </c>
      <c r="U1538" s="7">
        <f t="shared" si="238"/>
        <v>33.841666666666661</v>
      </c>
      <c r="V1538" s="7">
        <f t="shared" si="239"/>
        <v>34.224999999999994</v>
      </c>
    </row>
    <row r="1539" spans="1:22" ht="13.5" x14ac:dyDescent="0.25">
      <c r="A1539" s="3">
        <f>RSI!A1539</f>
        <v>44557</v>
      </c>
      <c r="B1539" s="2">
        <f>RSI!B1539</f>
        <v>80.2042</v>
      </c>
      <c r="C1539" s="2">
        <f>RSI!I1539</f>
        <v>38.666658873957509</v>
      </c>
      <c r="D1539" s="2">
        <f>MACD!E1539</f>
        <v>0.45796574669233792</v>
      </c>
      <c r="E1539" s="2">
        <f>MACD!F1539</f>
        <v>0.66915399087361949</v>
      </c>
      <c r="F1539" s="2">
        <f>'Moving Avg'!D1539</f>
        <v>80.514219999999995</v>
      </c>
      <c r="G1539" s="2">
        <f>'Moving Avg'!F1539</f>
        <v>81.824865000000003</v>
      </c>
      <c r="H1539" s="2">
        <f>'Moving Avg'!G1539</f>
        <v>82.771969999999968</v>
      </c>
      <c r="I1539" s="2">
        <f>'Moving Avg'!H1539</f>
        <v>83.042270500000015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  <c r="M1539" s="7">
        <f t="shared" si="240"/>
        <v>25</v>
      </c>
      <c r="N1539" s="7">
        <f t="shared" si="241"/>
        <v>100</v>
      </c>
      <c r="O1539" s="7">
        <f t="shared" si="242"/>
        <v>0</v>
      </c>
      <c r="P1539" s="7">
        <f t="shared" si="243"/>
        <v>16.5</v>
      </c>
      <c r="Q1539" s="8">
        <f t="shared" ref="Q1539:Q1602" si="244">0.35*M1539+N1539*0.35+O1539*0.15+P1539*0.15</f>
        <v>46.225000000000001</v>
      </c>
      <c r="R1539" s="8">
        <f t="shared" ref="R1539:R1602" si="245">M1539*0.2+N1539*0.2+O1539*0.35+P1539*0.25</f>
        <v>29.125</v>
      </c>
      <c r="S1539" s="8">
        <f t="shared" ref="S1539:S1602" si="246">M1539*0.15+N1539*0.15+O1539*0.25+P1539*0.45</f>
        <v>26.175000000000001</v>
      </c>
      <c r="T1539" s="8">
        <f t="shared" ref="T1539:T1602" si="247">0.25*SUM(M1539:P1539)</f>
        <v>35.375</v>
      </c>
      <c r="U1539" s="7">
        <f t="shared" ref="U1539:U1602" si="248">SUM(Q1539:S1539)/3</f>
        <v>33.841666666666661</v>
      </c>
      <c r="V1539" s="7">
        <f t="shared" ref="V1539:V1602" si="249">SUM(Q1539:T1539)/4</f>
        <v>34.224999999999994</v>
      </c>
    </row>
    <row r="1540" spans="1:22" ht="13.5" x14ac:dyDescent="0.25">
      <c r="A1540" s="3">
        <f>RSI!A1540</f>
        <v>44558</v>
      </c>
      <c r="B1540" s="2">
        <f>RSI!B1540</f>
        <v>80.2042</v>
      </c>
      <c r="C1540" s="2">
        <f>RSI!I1540</f>
        <v>38.666658873957516</v>
      </c>
      <c r="D1540" s="2">
        <f>MACD!E1540</f>
        <v>0.80438985715694855</v>
      </c>
      <c r="E1540" s="2">
        <f>MACD!F1540</f>
        <v>0.69620116413028532</v>
      </c>
      <c r="F1540" s="2">
        <f>'Moving Avg'!D1540</f>
        <v>80.359980000000007</v>
      </c>
      <c r="G1540" s="2">
        <f>'Moving Avg'!F1540</f>
        <v>81.639780000000002</v>
      </c>
      <c r="H1540" s="2">
        <f>'Moving Avg'!G1540</f>
        <v>82.72569799999998</v>
      </c>
      <c r="I1540" s="2">
        <f>'Moving Avg'!H1540</f>
        <v>83.084848999999991</v>
      </c>
      <c r="J1540" s="5" t="str">
        <f>OBV!F1540</f>
        <v>BEARISH</v>
      </c>
      <c r="K1540" s="5" t="str">
        <f>OBV!G1540</f>
        <v>NEUTRAL</v>
      </c>
      <c r="L1540" s="5" t="str">
        <f>OBV!H1540</f>
        <v>CONFIRMED BEARISH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16.5</v>
      </c>
      <c r="Q1540" s="8">
        <f t="shared" si="244"/>
        <v>11.225</v>
      </c>
      <c r="R1540" s="8">
        <f t="shared" si="245"/>
        <v>9.125</v>
      </c>
      <c r="S1540" s="8">
        <f t="shared" si="246"/>
        <v>11.175000000000001</v>
      </c>
      <c r="T1540" s="8">
        <f t="shared" si="247"/>
        <v>10.375</v>
      </c>
      <c r="U1540" s="7">
        <f t="shared" si="248"/>
        <v>10.508333333333335</v>
      </c>
      <c r="V1540" s="7">
        <f t="shared" si="249"/>
        <v>10.475000000000001</v>
      </c>
    </row>
    <row r="1541" spans="1:22" ht="13.5" x14ac:dyDescent="0.25">
      <c r="A1541" s="3">
        <f>RSI!A1541</f>
        <v>44559</v>
      </c>
      <c r="B1541" s="2">
        <f>RSI!B1541</f>
        <v>80.2273</v>
      </c>
      <c r="C1541" s="2">
        <f>RSI!I1541</f>
        <v>38.874774568670027</v>
      </c>
      <c r="D1541" s="2">
        <f>MACD!E1541</f>
        <v>0.67941570031690901</v>
      </c>
      <c r="E1541" s="2">
        <f>MACD!F1541</f>
        <v>0.69284407136761006</v>
      </c>
      <c r="F1541" s="2">
        <f>'Moving Avg'!D1541</f>
        <v>80.210360000000009</v>
      </c>
      <c r="G1541" s="2">
        <f>'Moving Avg'!F1541</f>
        <v>81.455849999999998</v>
      </c>
      <c r="H1541" s="2">
        <f>'Moving Avg'!G1541</f>
        <v>82.690529999999967</v>
      </c>
      <c r="I1541" s="2">
        <f>'Moving Avg'!H1541</f>
        <v>83.122648999999996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  <c r="M1541" s="7">
        <f t="shared" si="240"/>
        <v>25</v>
      </c>
      <c r="N1541" s="7">
        <f t="shared" si="241"/>
        <v>45</v>
      </c>
      <c r="O1541" s="7">
        <f t="shared" si="242"/>
        <v>0</v>
      </c>
      <c r="P1541" s="7">
        <f t="shared" si="243"/>
        <v>16.5</v>
      </c>
      <c r="Q1541" s="8">
        <f t="shared" si="244"/>
        <v>26.975000000000001</v>
      </c>
      <c r="R1541" s="8">
        <f t="shared" si="245"/>
        <v>18.125</v>
      </c>
      <c r="S1541" s="8">
        <f t="shared" si="246"/>
        <v>17.925000000000001</v>
      </c>
      <c r="T1541" s="8">
        <f t="shared" si="247"/>
        <v>21.625</v>
      </c>
      <c r="U1541" s="7">
        <f t="shared" si="248"/>
        <v>21.008333333333336</v>
      </c>
      <c r="V1541" s="7">
        <f t="shared" si="249"/>
        <v>21.162500000000001</v>
      </c>
    </row>
    <row r="1542" spans="1:22" ht="13.5" x14ac:dyDescent="0.25">
      <c r="A1542" s="3">
        <f>RSI!A1542</f>
        <v>44560</v>
      </c>
      <c r="B1542" s="2">
        <f>RSI!B1542</f>
        <v>80.2273</v>
      </c>
      <c r="C1542" s="2">
        <f>RSI!I1542</f>
        <v>38.874774568670027</v>
      </c>
      <c r="D1542" s="2">
        <f>MACD!E1542</f>
        <v>0.61797195122210269</v>
      </c>
      <c r="E1542" s="2">
        <f>MACD!F1542</f>
        <v>0.67786964733850863</v>
      </c>
      <c r="F1542" s="2">
        <f>'Moving Avg'!D1542</f>
        <v>80.213440000000006</v>
      </c>
      <c r="G1542" s="2">
        <f>'Moving Avg'!F1542</f>
        <v>81.271919999999994</v>
      </c>
      <c r="H1542" s="2">
        <f>'Moving Avg'!G1542</f>
        <v>82.614025999999981</v>
      </c>
      <c r="I1542" s="2">
        <f>'Moving Avg'!H1542</f>
        <v>83.160448999999986</v>
      </c>
      <c r="J1542" s="5" t="str">
        <f>OBV!F1542</f>
        <v>BEARISH</v>
      </c>
      <c r="K1542" s="5" t="str">
        <f>OBV!G1542</f>
        <v>NEUTRAL</v>
      </c>
      <c r="L1542" s="5" t="str">
        <f>OBV!H1542</f>
        <v>BEARISH DIVERGENCE</v>
      </c>
      <c r="M1542" s="7">
        <f t="shared" si="240"/>
        <v>25</v>
      </c>
      <c r="N1542" s="7">
        <f t="shared" si="241"/>
        <v>100</v>
      </c>
      <c r="O1542" s="7">
        <f t="shared" si="242"/>
        <v>0</v>
      </c>
      <c r="P1542" s="7">
        <f t="shared" si="243"/>
        <v>16.5</v>
      </c>
      <c r="Q1542" s="8">
        <f t="shared" si="244"/>
        <v>46.225000000000001</v>
      </c>
      <c r="R1542" s="8">
        <f t="shared" si="245"/>
        <v>29.125</v>
      </c>
      <c r="S1542" s="8">
        <f t="shared" si="246"/>
        <v>26.175000000000001</v>
      </c>
      <c r="T1542" s="8">
        <f t="shared" si="247"/>
        <v>35.375</v>
      </c>
      <c r="U1542" s="7">
        <f t="shared" si="248"/>
        <v>33.841666666666661</v>
      </c>
      <c r="V1542" s="7">
        <f t="shared" si="249"/>
        <v>34.224999999999994</v>
      </c>
    </row>
    <row r="1543" spans="1:22" ht="13.5" x14ac:dyDescent="0.25">
      <c r="A1543" s="3">
        <f>RSI!A1543</f>
        <v>44561</v>
      </c>
      <c r="B1543" s="2">
        <f>RSI!B1543</f>
        <v>79.217100000000002</v>
      </c>
      <c r="C1543" s="2">
        <f>RSI!I1543</f>
        <v>33.166861638455956</v>
      </c>
      <c r="D1543" s="2">
        <f>MACD!E1543</f>
        <v>0.64886961844158009</v>
      </c>
      <c r="E1543" s="2">
        <f>MACD!F1543</f>
        <v>0.67206964155912297</v>
      </c>
      <c r="F1543" s="2">
        <f>'Moving Avg'!D1543</f>
        <v>80.016019999999997</v>
      </c>
      <c r="G1543" s="2">
        <f>'Moving Avg'!F1543</f>
        <v>81.041334999999989</v>
      </c>
      <c r="H1543" s="2">
        <f>'Moving Avg'!G1543</f>
        <v>82.517317999999975</v>
      </c>
      <c r="I1543" s="2">
        <f>'Moving Avg'!H1543</f>
        <v>83.182297999999989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  <c r="M1543" s="7">
        <f t="shared" si="240"/>
        <v>25</v>
      </c>
      <c r="N1543" s="7">
        <f t="shared" si="241"/>
        <v>100</v>
      </c>
      <c r="O1543" s="7">
        <f t="shared" si="242"/>
        <v>0</v>
      </c>
      <c r="P1543" s="7">
        <f t="shared" si="243"/>
        <v>16.5</v>
      </c>
      <c r="Q1543" s="8">
        <f t="shared" si="244"/>
        <v>46.225000000000001</v>
      </c>
      <c r="R1543" s="8">
        <f t="shared" si="245"/>
        <v>29.125</v>
      </c>
      <c r="S1543" s="8">
        <f t="shared" si="246"/>
        <v>26.175000000000001</v>
      </c>
      <c r="T1543" s="8">
        <f t="shared" si="247"/>
        <v>35.375</v>
      </c>
      <c r="U1543" s="7">
        <f t="shared" si="248"/>
        <v>33.841666666666661</v>
      </c>
      <c r="V1543" s="7">
        <f t="shared" si="249"/>
        <v>34.224999999999994</v>
      </c>
    </row>
    <row r="1544" spans="1:22" ht="13.5" x14ac:dyDescent="0.25">
      <c r="A1544" s="3">
        <f>RSI!A1544</f>
        <v>44564</v>
      </c>
      <c r="B1544" s="2">
        <f>RSI!B1544</f>
        <v>78.276200000000003</v>
      </c>
      <c r="C1544" s="2">
        <f>RSI!I1544</f>
        <v>28.909241248060425</v>
      </c>
      <c r="D1544" s="2">
        <f>MACD!E1544</f>
        <v>0.72135674098170455</v>
      </c>
      <c r="E1544" s="2">
        <f>MACD!F1544</f>
        <v>0.68192706144363935</v>
      </c>
      <c r="F1544" s="2">
        <f>'Moving Avg'!D1544</f>
        <v>79.630420000000001</v>
      </c>
      <c r="G1544" s="2">
        <f>'Moving Avg'!F1544</f>
        <v>80.764089999999996</v>
      </c>
      <c r="H1544" s="2">
        <f>'Moving Avg'!G1544</f>
        <v>82.443127999999973</v>
      </c>
      <c r="I1544" s="2">
        <f>'Moving Avg'!H1544</f>
        <v>83.199442500000018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  <c r="M1544" s="7">
        <f t="shared" si="240"/>
        <v>50</v>
      </c>
      <c r="N1544" s="7">
        <f t="shared" si="241"/>
        <v>0</v>
      </c>
      <c r="O1544" s="7">
        <f t="shared" si="242"/>
        <v>0</v>
      </c>
      <c r="P1544" s="7">
        <f t="shared" si="243"/>
        <v>16.5</v>
      </c>
      <c r="Q1544" s="8">
        <f t="shared" si="244"/>
        <v>19.975000000000001</v>
      </c>
      <c r="R1544" s="8">
        <f t="shared" si="245"/>
        <v>14.125</v>
      </c>
      <c r="S1544" s="8">
        <f t="shared" si="246"/>
        <v>14.925000000000001</v>
      </c>
      <c r="T1544" s="8">
        <f t="shared" si="247"/>
        <v>16.625</v>
      </c>
      <c r="U1544" s="7">
        <f t="shared" si="248"/>
        <v>16.341666666666669</v>
      </c>
      <c r="V1544" s="7">
        <f t="shared" si="249"/>
        <v>16.412500000000001</v>
      </c>
    </row>
    <row r="1545" spans="1:22" ht="13.5" x14ac:dyDescent="0.25">
      <c r="A1545" s="3">
        <f>RSI!A1545</f>
        <v>44565</v>
      </c>
      <c r="B1545" s="2">
        <f>RSI!B1545</f>
        <v>78.276200000000003</v>
      </c>
      <c r="C1545" s="2">
        <f>RSI!I1545</f>
        <v>28.909241248060425</v>
      </c>
      <c r="D1545" s="2">
        <f>MACD!E1545</f>
        <v>0.80068817042504747</v>
      </c>
      <c r="E1545" s="2">
        <f>MACD!F1545</f>
        <v>0.70567928323992102</v>
      </c>
      <c r="F1545" s="2">
        <f>'Moving Avg'!D1545</f>
        <v>79.244820000000004</v>
      </c>
      <c r="G1545" s="2">
        <f>'Moving Avg'!F1545</f>
        <v>80.609850000000009</v>
      </c>
      <c r="H1545" s="2">
        <f>'Moving Avg'!G1545</f>
        <v>82.369093999999961</v>
      </c>
      <c r="I1545" s="2">
        <f>'Moving Avg'!H1545</f>
        <v>83.216587000000033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  <c r="M1545" s="7">
        <f t="shared" si="240"/>
        <v>50</v>
      </c>
      <c r="N1545" s="7">
        <f t="shared" si="241"/>
        <v>0</v>
      </c>
      <c r="O1545" s="7">
        <f t="shared" si="242"/>
        <v>0</v>
      </c>
      <c r="P1545" s="7">
        <f t="shared" si="243"/>
        <v>16.5</v>
      </c>
      <c r="Q1545" s="8">
        <f t="shared" si="244"/>
        <v>19.975000000000001</v>
      </c>
      <c r="R1545" s="8">
        <f t="shared" si="245"/>
        <v>14.125</v>
      </c>
      <c r="S1545" s="8">
        <f t="shared" si="246"/>
        <v>14.925000000000001</v>
      </c>
      <c r="T1545" s="8">
        <f t="shared" si="247"/>
        <v>16.625</v>
      </c>
      <c r="U1545" s="7">
        <f t="shared" si="248"/>
        <v>16.341666666666669</v>
      </c>
      <c r="V1545" s="7">
        <f t="shared" si="249"/>
        <v>16.412500000000001</v>
      </c>
    </row>
    <row r="1546" spans="1:22" ht="13.5" x14ac:dyDescent="0.25">
      <c r="A1546" s="3">
        <f>RSI!A1546</f>
        <v>44566</v>
      </c>
      <c r="B1546" s="2">
        <f>RSI!B1546</f>
        <v>78.669499999999999</v>
      </c>
      <c r="C1546" s="2">
        <f>RSI!I1546</f>
        <v>33.074157289523399</v>
      </c>
      <c r="D1546" s="2">
        <f>MACD!E1546</f>
        <v>0.85534455337439397</v>
      </c>
      <c r="E1546" s="2">
        <f>MACD!F1546</f>
        <v>0.73561233726681563</v>
      </c>
      <c r="F1546" s="2">
        <f>'Moving Avg'!D1546</f>
        <v>78.93325999999999</v>
      </c>
      <c r="G1546" s="2">
        <f>'Moving Avg'!F1546</f>
        <v>80.475275000000011</v>
      </c>
      <c r="H1546" s="2">
        <f>'Moving Avg'!G1546</f>
        <v>82.300611999999958</v>
      </c>
      <c r="I1546" s="2">
        <f>'Moving Avg'!H1546</f>
        <v>83.235698000000028</v>
      </c>
      <c r="J1546" s="5" t="str">
        <f>OBV!F1546</f>
        <v>BULLISH</v>
      </c>
      <c r="K1546" s="5" t="str">
        <f>OBV!G1546</f>
        <v>NEUTRAL</v>
      </c>
      <c r="L1546" s="5" t="str">
        <f>OBV!H1546</f>
        <v>BULLISH DIVERGENCE</v>
      </c>
      <c r="M1546" s="7">
        <f t="shared" si="240"/>
        <v>25</v>
      </c>
      <c r="N1546" s="7">
        <f t="shared" si="241"/>
        <v>0</v>
      </c>
      <c r="O1546" s="7">
        <f t="shared" si="242"/>
        <v>0</v>
      </c>
      <c r="P1546" s="7">
        <f t="shared" si="243"/>
        <v>66.5</v>
      </c>
      <c r="Q1546" s="8">
        <f t="shared" si="244"/>
        <v>18.725000000000001</v>
      </c>
      <c r="R1546" s="8">
        <f t="shared" si="245"/>
        <v>21.625</v>
      </c>
      <c r="S1546" s="8">
        <f t="shared" si="246"/>
        <v>33.674999999999997</v>
      </c>
      <c r="T1546" s="8">
        <f t="shared" si="247"/>
        <v>22.875</v>
      </c>
      <c r="U1546" s="7">
        <f t="shared" si="248"/>
        <v>24.675000000000001</v>
      </c>
      <c r="V1546" s="7">
        <f t="shared" si="249"/>
        <v>24.225000000000001</v>
      </c>
    </row>
    <row r="1547" spans="1:22" ht="13.5" x14ac:dyDescent="0.25">
      <c r="A1547" s="3">
        <f>RSI!A1547</f>
        <v>44567</v>
      </c>
      <c r="B1547" s="2">
        <f>RSI!B1547</f>
        <v>78.669499999999999</v>
      </c>
      <c r="C1547" s="2">
        <f>RSI!I1547</f>
        <v>33.074157289523399</v>
      </c>
      <c r="D1547" s="2">
        <f>MACD!E1547</f>
        <v>0.79723551376632429</v>
      </c>
      <c r="E1547" s="2">
        <f>MACD!F1547</f>
        <v>0.74793697256671743</v>
      </c>
      <c r="F1547" s="2">
        <f>'Moving Avg'!D1547</f>
        <v>78.62169999999999</v>
      </c>
      <c r="G1547" s="2">
        <f>'Moving Avg'!F1547</f>
        <v>80.340699999999998</v>
      </c>
      <c r="H1547" s="2">
        <f>'Moving Avg'!G1547</f>
        <v>82.234443999999954</v>
      </c>
      <c r="I1547" s="2">
        <f>'Moving Avg'!H1547</f>
        <v>83.243834500000034</v>
      </c>
      <c r="J1547" s="5" t="str">
        <f>OBV!F1547</f>
        <v>BULLISH</v>
      </c>
      <c r="K1547" s="5" t="str">
        <f>OBV!G1547</f>
        <v>NEUTRAL</v>
      </c>
      <c r="L1547" s="5" t="str">
        <f>OBV!H1547</f>
        <v>BULLISH DIVERGENCE</v>
      </c>
      <c r="M1547" s="7">
        <f t="shared" si="240"/>
        <v>25</v>
      </c>
      <c r="N1547" s="7">
        <f t="shared" si="241"/>
        <v>0</v>
      </c>
      <c r="O1547" s="7">
        <f t="shared" si="242"/>
        <v>0</v>
      </c>
      <c r="P1547" s="7">
        <f t="shared" si="243"/>
        <v>66.5</v>
      </c>
      <c r="Q1547" s="8">
        <f t="shared" si="244"/>
        <v>18.725000000000001</v>
      </c>
      <c r="R1547" s="8">
        <f t="shared" si="245"/>
        <v>21.625</v>
      </c>
      <c r="S1547" s="8">
        <f t="shared" si="246"/>
        <v>33.674999999999997</v>
      </c>
      <c r="T1547" s="8">
        <f t="shared" si="247"/>
        <v>22.875</v>
      </c>
      <c r="U1547" s="7">
        <f t="shared" si="248"/>
        <v>24.675000000000001</v>
      </c>
      <c r="V1547" s="7">
        <f t="shared" si="249"/>
        <v>24.225000000000001</v>
      </c>
    </row>
    <row r="1548" spans="1:22" ht="13.5" x14ac:dyDescent="0.25">
      <c r="A1548" s="3">
        <f>RSI!A1548</f>
        <v>44568</v>
      </c>
      <c r="B1548" s="2">
        <f>RSI!B1548</f>
        <v>78.669499999999999</v>
      </c>
      <c r="C1548" s="2">
        <f>RSI!I1548</f>
        <v>33.074157289523399</v>
      </c>
      <c r="D1548" s="2">
        <f>MACD!E1548</f>
        <v>0.75901577602476777</v>
      </c>
      <c r="E1548" s="2">
        <f>MACD!F1548</f>
        <v>0.75015273325832754</v>
      </c>
      <c r="F1548" s="2">
        <f>'Moving Avg'!D1548</f>
        <v>78.512179999999987</v>
      </c>
      <c r="G1548" s="2">
        <f>'Moving Avg'!F1548</f>
        <v>80.206125</v>
      </c>
      <c r="H1548" s="2">
        <f>'Moving Avg'!G1548</f>
        <v>82.168275999999949</v>
      </c>
      <c r="I1548" s="2">
        <f>'Moving Avg'!H1548</f>
        <v>83.251971000000026</v>
      </c>
      <c r="J1548" s="5" t="str">
        <f>OBV!F1548</f>
        <v>BULLISH</v>
      </c>
      <c r="K1548" s="5" t="str">
        <f>OBV!G1548</f>
        <v>NEUTRAL</v>
      </c>
      <c r="L1548" s="5" t="str">
        <f>OBV!H1548</f>
        <v>BULLISH DIVERGENCE</v>
      </c>
      <c r="M1548" s="7">
        <f t="shared" si="240"/>
        <v>25</v>
      </c>
      <c r="N1548" s="7">
        <f t="shared" si="241"/>
        <v>0</v>
      </c>
      <c r="O1548" s="7">
        <f t="shared" si="242"/>
        <v>0</v>
      </c>
      <c r="P1548" s="7">
        <f t="shared" si="243"/>
        <v>66.5</v>
      </c>
      <c r="Q1548" s="8">
        <f t="shared" si="244"/>
        <v>18.725000000000001</v>
      </c>
      <c r="R1548" s="8">
        <f t="shared" si="245"/>
        <v>21.625</v>
      </c>
      <c r="S1548" s="8">
        <f t="shared" si="246"/>
        <v>33.674999999999997</v>
      </c>
      <c r="T1548" s="8">
        <f t="shared" si="247"/>
        <v>22.875</v>
      </c>
      <c r="U1548" s="7">
        <f t="shared" si="248"/>
        <v>24.675000000000001</v>
      </c>
      <c r="V1548" s="7">
        <f t="shared" si="249"/>
        <v>24.225000000000001</v>
      </c>
    </row>
    <row r="1549" spans="1:22" ht="13.5" x14ac:dyDescent="0.25">
      <c r="A1549" s="3">
        <f>RSI!A1549</f>
        <v>44571</v>
      </c>
      <c r="B1549" s="2">
        <f>RSI!B1549</f>
        <v>78.669499999999999</v>
      </c>
      <c r="C1549" s="2">
        <f>RSI!I1549</f>
        <v>33.074157289523384</v>
      </c>
      <c r="D1549" s="2">
        <f>MACD!E1549</f>
        <v>0.7379112433095969</v>
      </c>
      <c r="E1549" s="2">
        <f>MACD!F1549</f>
        <v>0.74770443526858144</v>
      </c>
      <c r="F1549" s="2">
        <f>'Moving Avg'!D1549</f>
        <v>78.59084</v>
      </c>
      <c r="G1549" s="2">
        <f>'Moving Avg'!F1549</f>
        <v>80.090829999999997</v>
      </c>
      <c r="H1549" s="2">
        <f>'Moving Avg'!G1549</f>
        <v>82.102107999999959</v>
      </c>
      <c r="I1549" s="2">
        <f>'Moving Avg'!H1549</f>
        <v>83.260107500000032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  <c r="M1549" s="7">
        <f t="shared" si="240"/>
        <v>25</v>
      </c>
      <c r="N1549" s="7">
        <f t="shared" si="241"/>
        <v>45</v>
      </c>
      <c r="O1549" s="7">
        <f t="shared" si="242"/>
        <v>0</v>
      </c>
      <c r="P1549" s="7">
        <f t="shared" si="243"/>
        <v>83.5</v>
      </c>
      <c r="Q1549" s="8">
        <f t="shared" si="244"/>
        <v>37.024999999999999</v>
      </c>
      <c r="R1549" s="8">
        <f t="shared" si="245"/>
        <v>34.875</v>
      </c>
      <c r="S1549" s="8">
        <f t="shared" si="246"/>
        <v>48.075000000000003</v>
      </c>
      <c r="T1549" s="8">
        <f t="shared" si="247"/>
        <v>38.375</v>
      </c>
      <c r="U1549" s="7">
        <f t="shared" si="248"/>
        <v>39.991666666666667</v>
      </c>
      <c r="V1549" s="7">
        <f t="shared" si="249"/>
        <v>39.587500000000006</v>
      </c>
    </row>
    <row r="1550" spans="1:22" ht="13.5" x14ac:dyDescent="0.25">
      <c r="A1550" s="3">
        <f>RSI!A1550</f>
        <v>44572</v>
      </c>
      <c r="B1550" s="2">
        <f>RSI!B1550</f>
        <v>78.669499999999999</v>
      </c>
      <c r="C1550" s="2">
        <f>RSI!I1550</f>
        <v>33.074157289523384</v>
      </c>
      <c r="D1550" s="2">
        <f>MACD!E1550</f>
        <v>0.7304565667571552</v>
      </c>
      <c r="E1550" s="2">
        <f>MACD!F1550</f>
        <v>0.74425486156629628</v>
      </c>
      <c r="F1550" s="2">
        <f>'Moving Avg'!D1550</f>
        <v>78.669499999999999</v>
      </c>
      <c r="G1550" s="2">
        <f>'Moving Avg'!F1550</f>
        <v>79.836719999999985</v>
      </c>
      <c r="H1550" s="2">
        <f>'Moving Avg'!G1550</f>
        <v>82.035939999999954</v>
      </c>
      <c r="I1550" s="2">
        <f>'Moving Avg'!H1550</f>
        <v>83.268244000000038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  <c r="M1550" s="7">
        <f t="shared" si="240"/>
        <v>25</v>
      </c>
      <c r="N1550" s="7">
        <f t="shared" si="241"/>
        <v>45</v>
      </c>
      <c r="O1550" s="7">
        <f t="shared" si="242"/>
        <v>0</v>
      </c>
      <c r="P1550" s="7">
        <f t="shared" si="243"/>
        <v>83.5</v>
      </c>
      <c r="Q1550" s="8">
        <f t="shared" si="244"/>
        <v>37.024999999999999</v>
      </c>
      <c r="R1550" s="8">
        <f t="shared" si="245"/>
        <v>34.875</v>
      </c>
      <c r="S1550" s="8">
        <f t="shared" si="246"/>
        <v>48.075000000000003</v>
      </c>
      <c r="T1550" s="8">
        <f t="shared" si="247"/>
        <v>38.375</v>
      </c>
      <c r="U1550" s="7">
        <f t="shared" si="248"/>
        <v>39.991666666666667</v>
      </c>
      <c r="V1550" s="7">
        <f t="shared" si="249"/>
        <v>39.587500000000006</v>
      </c>
    </row>
    <row r="1551" spans="1:22" ht="13.5" x14ac:dyDescent="0.25">
      <c r="A1551" s="3">
        <f>RSI!A1551</f>
        <v>44573</v>
      </c>
      <c r="B1551" s="2">
        <f>RSI!B1551</f>
        <v>78.669499999999999</v>
      </c>
      <c r="C1551" s="2">
        <f>RSI!I1551</f>
        <v>33.074157289523384</v>
      </c>
      <c r="D1551" s="2">
        <f>MACD!E1551</f>
        <v>0.73733502168890652</v>
      </c>
      <c r="E1551" s="2">
        <f>MACD!F1551</f>
        <v>0.74287089359081837</v>
      </c>
      <c r="F1551" s="2">
        <f>'Moving Avg'!D1551</f>
        <v>78.669499999999999</v>
      </c>
      <c r="G1551" s="2">
        <f>'Moving Avg'!F1551</f>
        <v>79.721039999999988</v>
      </c>
      <c r="H1551" s="2">
        <f>'Moving Avg'!G1551</f>
        <v>81.958973999999955</v>
      </c>
      <c r="I1551" s="2">
        <f>'Moving Avg'!H1551</f>
        <v>83.27638050000003</v>
      </c>
      <c r="J1551" s="5" t="str">
        <f>OBV!F1551</f>
        <v>NEUTRAL</v>
      </c>
      <c r="K1551" s="5" t="str">
        <f>OBV!G1551</f>
        <v>NEUTRAL</v>
      </c>
      <c r="L1551" s="5" t="str">
        <f>OBV!H1551</f>
        <v>NEUTRAL</v>
      </c>
      <c r="M1551" s="7">
        <f t="shared" si="240"/>
        <v>25</v>
      </c>
      <c r="N1551" s="7">
        <f t="shared" si="241"/>
        <v>45</v>
      </c>
      <c r="O1551" s="7">
        <f t="shared" si="242"/>
        <v>0</v>
      </c>
      <c r="P1551" s="7">
        <f t="shared" si="243"/>
        <v>33</v>
      </c>
      <c r="Q1551" s="8">
        <f t="shared" si="244"/>
        <v>29.45</v>
      </c>
      <c r="R1551" s="8">
        <f t="shared" si="245"/>
        <v>22.25</v>
      </c>
      <c r="S1551" s="8">
        <f t="shared" si="246"/>
        <v>25.35</v>
      </c>
      <c r="T1551" s="8">
        <f t="shared" si="247"/>
        <v>25.75</v>
      </c>
      <c r="U1551" s="7">
        <f t="shared" si="248"/>
        <v>25.683333333333337</v>
      </c>
      <c r="V1551" s="7">
        <f t="shared" si="249"/>
        <v>25.700000000000003</v>
      </c>
    </row>
    <row r="1552" spans="1:22" ht="13.5" x14ac:dyDescent="0.25">
      <c r="A1552" s="3">
        <f>RSI!A1552</f>
        <v>44574</v>
      </c>
      <c r="B1552" s="2">
        <f>RSI!B1552</f>
        <v>80.975399999999993</v>
      </c>
      <c r="C1552" s="2">
        <f>RSI!I1552</f>
        <v>56.423339340932102</v>
      </c>
      <c r="D1552" s="2">
        <f>MACD!E1552</f>
        <v>0.58126674539111889</v>
      </c>
      <c r="E1552" s="2">
        <f>MACD!F1552</f>
        <v>0.7105500639508785</v>
      </c>
      <c r="F1552" s="2">
        <f>'Moving Avg'!D1552</f>
        <v>79.130679999999998</v>
      </c>
      <c r="G1552" s="2">
        <f>'Moving Avg'!F1552</f>
        <v>79.709084999999988</v>
      </c>
      <c r="H1552" s="2">
        <f>'Moving Avg'!G1552</f>
        <v>81.928125999999978</v>
      </c>
      <c r="I1552" s="2">
        <f>'Moving Avg'!H1552</f>
        <v>83.296046500000031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  <c r="M1552" s="7">
        <f t="shared" si="240"/>
        <v>25</v>
      </c>
      <c r="N1552" s="7">
        <f t="shared" si="241"/>
        <v>100</v>
      </c>
      <c r="O1552" s="7">
        <f t="shared" si="242"/>
        <v>0</v>
      </c>
      <c r="P1552" s="7">
        <f t="shared" si="243"/>
        <v>83.5</v>
      </c>
      <c r="Q1552" s="8">
        <f t="shared" si="244"/>
        <v>56.274999999999999</v>
      </c>
      <c r="R1552" s="8">
        <f t="shared" si="245"/>
        <v>45.875</v>
      </c>
      <c r="S1552" s="8">
        <f t="shared" si="246"/>
        <v>56.325000000000003</v>
      </c>
      <c r="T1552" s="8">
        <f t="shared" si="247"/>
        <v>52.125</v>
      </c>
      <c r="U1552" s="7">
        <f t="shared" si="248"/>
        <v>52.82500000000001</v>
      </c>
      <c r="V1552" s="7">
        <f t="shared" si="249"/>
        <v>52.650000000000006</v>
      </c>
    </row>
    <row r="1553" spans="1:22" ht="13.5" x14ac:dyDescent="0.25">
      <c r="A1553" s="3">
        <f>RSI!A1553</f>
        <v>44575</v>
      </c>
      <c r="B1553" s="2">
        <f>RSI!B1553</f>
        <v>80.975399999999993</v>
      </c>
      <c r="C1553" s="2">
        <f>RSI!I1553</f>
        <v>56.423339340932102</v>
      </c>
      <c r="D1553" s="2">
        <f>MACD!E1553</f>
        <v>0.28842616714764802</v>
      </c>
      <c r="E1553" s="2">
        <f>MACD!F1553</f>
        <v>0.62612528459023242</v>
      </c>
      <c r="F1553" s="2">
        <f>'Moving Avg'!D1553</f>
        <v>79.591859999999997</v>
      </c>
      <c r="G1553" s="2">
        <f>'Moving Avg'!F1553</f>
        <v>79.697130000000001</v>
      </c>
      <c r="H1553" s="2">
        <f>'Moving Avg'!G1553</f>
        <v>81.866429999999966</v>
      </c>
      <c r="I1553" s="2">
        <f>'Moving Avg'!H1553</f>
        <v>83.315712500000032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  <c r="M1553" s="7">
        <f t="shared" si="240"/>
        <v>25</v>
      </c>
      <c r="N1553" s="7">
        <f t="shared" si="241"/>
        <v>100</v>
      </c>
      <c r="O1553" s="7">
        <f t="shared" si="242"/>
        <v>0</v>
      </c>
      <c r="P1553" s="7">
        <f t="shared" si="243"/>
        <v>83.5</v>
      </c>
      <c r="Q1553" s="8">
        <f t="shared" si="244"/>
        <v>56.274999999999999</v>
      </c>
      <c r="R1553" s="8">
        <f t="shared" si="245"/>
        <v>45.875</v>
      </c>
      <c r="S1553" s="8">
        <f t="shared" si="246"/>
        <v>56.325000000000003</v>
      </c>
      <c r="T1553" s="8">
        <f t="shared" si="247"/>
        <v>52.125</v>
      </c>
      <c r="U1553" s="7">
        <f t="shared" si="248"/>
        <v>52.82500000000001</v>
      </c>
      <c r="V1553" s="7">
        <f t="shared" si="249"/>
        <v>52.650000000000006</v>
      </c>
    </row>
    <row r="1554" spans="1:22" ht="13.5" x14ac:dyDescent="0.25">
      <c r="A1554" s="3">
        <f>RSI!A1554</f>
        <v>44578</v>
      </c>
      <c r="B1554" s="2">
        <f>RSI!B1554</f>
        <v>78.677199999999999</v>
      </c>
      <c r="C1554" s="2">
        <f>RSI!I1554</f>
        <v>40.208506318631635</v>
      </c>
      <c r="D1554" s="2">
        <f>MACD!E1554</f>
        <v>6.1151341832712092E-2</v>
      </c>
      <c r="E1554" s="2">
        <f>MACD!F1554</f>
        <v>0.5131304960387284</v>
      </c>
      <c r="F1554" s="2">
        <f>'Moving Avg'!D1554</f>
        <v>79.593400000000003</v>
      </c>
      <c r="G1554" s="2">
        <f>'Moving Avg'!F1554</f>
        <v>79.582220000000007</v>
      </c>
      <c r="H1554" s="2">
        <f>'Moving Avg'!G1554</f>
        <v>81.75876999999997</v>
      </c>
      <c r="I1554" s="2">
        <f>'Moving Avg'!H1554</f>
        <v>83.335418000000033</v>
      </c>
      <c r="J1554" s="5" t="str">
        <f>OBV!F1554</f>
        <v>BEARISH</v>
      </c>
      <c r="K1554" s="5" t="str">
        <f>OBV!G1554</f>
        <v>NEUTRAL</v>
      </c>
      <c r="L1554" s="5" t="str">
        <f>OBV!H1554</f>
        <v>BEARISH DIVERGENCE</v>
      </c>
      <c r="M1554" s="7">
        <f t="shared" si="240"/>
        <v>25</v>
      </c>
      <c r="N1554" s="7">
        <f t="shared" si="241"/>
        <v>100</v>
      </c>
      <c r="O1554" s="7">
        <f t="shared" si="242"/>
        <v>0</v>
      </c>
      <c r="P1554" s="7">
        <f t="shared" si="243"/>
        <v>16.5</v>
      </c>
      <c r="Q1554" s="8">
        <f t="shared" si="244"/>
        <v>46.225000000000001</v>
      </c>
      <c r="R1554" s="8">
        <f t="shared" si="245"/>
        <v>29.125</v>
      </c>
      <c r="S1554" s="8">
        <f t="shared" si="246"/>
        <v>26.175000000000001</v>
      </c>
      <c r="T1554" s="8">
        <f t="shared" si="247"/>
        <v>35.375</v>
      </c>
      <c r="U1554" s="7">
        <f t="shared" si="248"/>
        <v>33.841666666666661</v>
      </c>
      <c r="V1554" s="7">
        <f t="shared" si="249"/>
        <v>34.224999999999994</v>
      </c>
    </row>
    <row r="1555" spans="1:22" ht="13.5" x14ac:dyDescent="0.25">
      <c r="A1555" s="3">
        <f>RSI!A1555</f>
        <v>44579</v>
      </c>
      <c r="B1555" s="2">
        <f>RSI!B1555</f>
        <v>78.677199999999999</v>
      </c>
      <c r="C1555" s="2">
        <f>RSI!I1555</f>
        <v>40.208506318631635</v>
      </c>
      <c r="D1555" s="2">
        <f>MACD!E1555</f>
        <v>-0.12217966195343877</v>
      </c>
      <c r="E1555" s="2">
        <f>MACD!F1555</f>
        <v>0.38606846444029497</v>
      </c>
      <c r="F1555" s="2">
        <f>'Moving Avg'!D1555</f>
        <v>79.594939999999994</v>
      </c>
      <c r="G1555" s="2">
        <f>'Moving Avg'!F1555</f>
        <v>79.467310000000012</v>
      </c>
      <c r="H1555" s="2">
        <f>'Moving Avg'!G1555</f>
        <v>81.581857999999968</v>
      </c>
      <c r="I1555" s="2">
        <f>'Moving Avg'!H1555</f>
        <v>83.355123500000005</v>
      </c>
      <c r="J1555" s="5" t="str">
        <f>OBV!F1555</f>
        <v>BEARISH</v>
      </c>
      <c r="K1555" s="5" t="str">
        <f>OBV!G1555</f>
        <v>NEUTRAL</v>
      </c>
      <c r="L1555" s="5" t="str">
        <f>OBV!H1555</f>
        <v>BEARISH DIVERGENCE</v>
      </c>
      <c r="M1555" s="7">
        <f t="shared" si="240"/>
        <v>25</v>
      </c>
      <c r="N1555" s="7">
        <f t="shared" si="241"/>
        <v>100</v>
      </c>
      <c r="O1555" s="7">
        <f t="shared" si="242"/>
        <v>0</v>
      </c>
      <c r="P1555" s="7">
        <f t="shared" si="243"/>
        <v>16.5</v>
      </c>
      <c r="Q1555" s="8">
        <f t="shared" si="244"/>
        <v>46.225000000000001</v>
      </c>
      <c r="R1555" s="8">
        <f t="shared" si="245"/>
        <v>29.125</v>
      </c>
      <c r="S1555" s="8">
        <f t="shared" si="246"/>
        <v>26.175000000000001</v>
      </c>
      <c r="T1555" s="8">
        <f t="shared" si="247"/>
        <v>35.375</v>
      </c>
      <c r="U1555" s="7">
        <f t="shared" si="248"/>
        <v>33.841666666666661</v>
      </c>
      <c r="V1555" s="7">
        <f t="shared" si="249"/>
        <v>34.224999999999994</v>
      </c>
    </row>
    <row r="1556" spans="1:22" ht="13.5" x14ac:dyDescent="0.25">
      <c r="A1556" s="3">
        <f>RSI!A1556</f>
        <v>44580</v>
      </c>
      <c r="B1556" s="2">
        <f>RSI!B1556</f>
        <v>80.2042</v>
      </c>
      <c r="C1556" s="2">
        <f>RSI!I1556</f>
        <v>51.048729969312731</v>
      </c>
      <c r="D1556" s="2">
        <f>MACD!E1556</f>
        <v>-0.32159592233342948</v>
      </c>
      <c r="E1556" s="2">
        <f>MACD!F1556</f>
        <v>0.24453558708555012</v>
      </c>
      <c r="F1556" s="2">
        <f>'Moving Avg'!D1556</f>
        <v>79.901880000000006</v>
      </c>
      <c r="G1556" s="2">
        <f>'Moving Avg'!F1556</f>
        <v>79.428750000000008</v>
      </c>
      <c r="H1556" s="2">
        <f>'Moving Avg'!G1556</f>
        <v>81.435485999999983</v>
      </c>
      <c r="I1556" s="2">
        <f>'Moving Avg'!H1556</f>
        <v>83.382464000000013</v>
      </c>
      <c r="J1556" s="5" t="str">
        <f>OBV!F1556</f>
        <v>BEARISH</v>
      </c>
      <c r="K1556" s="5" t="str">
        <f>OBV!G1556</f>
        <v>NEUTRAL</v>
      </c>
      <c r="L1556" s="5" t="str">
        <f>OBV!H1556</f>
        <v>BEARISH DIVERGENCE</v>
      </c>
      <c r="M1556" s="7">
        <f t="shared" si="240"/>
        <v>25</v>
      </c>
      <c r="N1556" s="7">
        <f t="shared" si="241"/>
        <v>100</v>
      </c>
      <c r="O1556" s="7">
        <f t="shared" si="242"/>
        <v>0</v>
      </c>
      <c r="P1556" s="7">
        <f t="shared" si="243"/>
        <v>16.5</v>
      </c>
      <c r="Q1556" s="8">
        <f t="shared" si="244"/>
        <v>46.225000000000001</v>
      </c>
      <c r="R1556" s="8">
        <f t="shared" si="245"/>
        <v>29.125</v>
      </c>
      <c r="S1556" s="8">
        <f t="shared" si="246"/>
        <v>26.175000000000001</v>
      </c>
      <c r="T1556" s="8">
        <f t="shared" si="247"/>
        <v>35.375</v>
      </c>
      <c r="U1556" s="7">
        <f t="shared" si="248"/>
        <v>33.841666666666661</v>
      </c>
      <c r="V1556" s="7">
        <f t="shared" si="249"/>
        <v>34.224999999999994</v>
      </c>
    </row>
    <row r="1557" spans="1:22" ht="13.5" x14ac:dyDescent="0.25">
      <c r="A1557" s="3">
        <f>RSI!A1557</f>
        <v>44581</v>
      </c>
      <c r="B1557" s="2">
        <f>RSI!B1557</f>
        <v>78.669499999999999</v>
      </c>
      <c r="C1557" s="2">
        <f>RSI!I1557</f>
        <v>42.674636411913824</v>
      </c>
      <c r="D1557" s="2">
        <f>MACD!E1557</f>
        <v>-0.37797679958461572</v>
      </c>
      <c r="E1557" s="2">
        <f>MACD!F1557</f>
        <v>0.12003310975151696</v>
      </c>
      <c r="F1557" s="2">
        <f>'Moving Avg'!D1557</f>
        <v>79.440699999999993</v>
      </c>
      <c r="G1557" s="2">
        <f>'Moving Avg'!F1557</f>
        <v>79.35163</v>
      </c>
      <c r="H1557" s="2">
        <f>'Moving Avg'!G1557</f>
        <v>81.337081999999981</v>
      </c>
      <c r="I1557" s="2">
        <f>'Moving Avg'!H1557</f>
        <v>83.390934000000001</v>
      </c>
      <c r="J1557" s="5" t="str">
        <f>OBV!F1557</f>
        <v>BEARISH</v>
      </c>
      <c r="K1557" s="5" t="str">
        <f>OBV!G1557</f>
        <v>NEUTRAL</v>
      </c>
      <c r="L1557" s="5" t="str">
        <f>OBV!H1557</f>
        <v>CONFIRMED BEARISH</v>
      </c>
      <c r="M1557" s="7">
        <f t="shared" si="240"/>
        <v>25</v>
      </c>
      <c r="N1557" s="7">
        <f t="shared" si="241"/>
        <v>100</v>
      </c>
      <c r="O1557" s="7">
        <f t="shared" si="242"/>
        <v>0</v>
      </c>
      <c r="P1557" s="7">
        <f t="shared" si="243"/>
        <v>16.5</v>
      </c>
      <c r="Q1557" s="8">
        <f t="shared" si="244"/>
        <v>46.225000000000001</v>
      </c>
      <c r="R1557" s="8">
        <f t="shared" si="245"/>
        <v>29.125</v>
      </c>
      <c r="S1557" s="8">
        <f t="shared" si="246"/>
        <v>26.175000000000001</v>
      </c>
      <c r="T1557" s="8">
        <f t="shared" si="247"/>
        <v>35.375</v>
      </c>
      <c r="U1557" s="7">
        <f t="shared" si="248"/>
        <v>33.841666666666661</v>
      </c>
      <c r="V1557" s="7">
        <f t="shared" si="249"/>
        <v>34.224999999999994</v>
      </c>
    </row>
    <row r="1558" spans="1:22" ht="13.5" x14ac:dyDescent="0.25">
      <c r="A1558" s="3">
        <f>RSI!A1558</f>
        <v>44582</v>
      </c>
      <c r="B1558" s="2">
        <f>RSI!B1558</f>
        <v>78.669499999999999</v>
      </c>
      <c r="C1558" s="2">
        <f>RSI!I1558</f>
        <v>42.674636411913824</v>
      </c>
      <c r="D1558" s="2">
        <f>MACD!E1558</f>
        <v>-0.41784242364654745</v>
      </c>
      <c r="E1558" s="2">
        <f>MACD!F1558</f>
        <v>1.2458003071904075E-2</v>
      </c>
      <c r="F1558" s="2">
        <f>'Moving Avg'!D1558</f>
        <v>78.979520000000008</v>
      </c>
      <c r="G1558" s="2">
        <f>'Moving Avg'!F1558</f>
        <v>79.274895000000001</v>
      </c>
      <c r="H1558" s="2">
        <f>'Moving Avg'!G1558</f>
        <v>81.270913999999991</v>
      </c>
      <c r="I1558" s="2">
        <f>'Moving Avg'!H1558</f>
        <v>83.399404000000018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  <c r="M1558" s="7">
        <f t="shared" si="240"/>
        <v>25</v>
      </c>
      <c r="N1558" s="7">
        <f t="shared" si="241"/>
        <v>100</v>
      </c>
      <c r="O1558" s="7">
        <f t="shared" si="242"/>
        <v>0</v>
      </c>
      <c r="P1558" s="7">
        <f t="shared" si="243"/>
        <v>16.5</v>
      </c>
      <c r="Q1558" s="8">
        <f t="shared" si="244"/>
        <v>46.225000000000001</v>
      </c>
      <c r="R1558" s="8">
        <f t="shared" si="245"/>
        <v>29.125</v>
      </c>
      <c r="S1558" s="8">
        <f t="shared" si="246"/>
        <v>26.175000000000001</v>
      </c>
      <c r="T1558" s="8">
        <f t="shared" si="247"/>
        <v>35.375</v>
      </c>
      <c r="U1558" s="7">
        <f t="shared" si="248"/>
        <v>33.841666666666661</v>
      </c>
      <c r="V1558" s="7">
        <f t="shared" si="249"/>
        <v>34.224999999999994</v>
      </c>
    </row>
    <row r="1559" spans="1:22" ht="13.5" x14ac:dyDescent="0.25">
      <c r="A1559" s="3">
        <f>RSI!A1559</f>
        <v>44585</v>
      </c>
      <c r="B1559" s="2">
        <f>RSI!B1559</f>
        <v>78.669499999999999</v>
      </c>
      <c r="C1559" s="2">
        <f>RSI!I1559</f>
        <v>42.674636411913824</v>
      </c>
      <c r="D1559" s="2">
        <f>MACD!E1559</f>
        <v>-0.44431443767061296</v>
      </c>
      <c r="E1559" s="2">
        <f>MACD!F1559</f>
        <v>-7.8896485076599326E-2</v>
      </c>
      <c r="F1559" s="2">
        <f>'Moving Avg'!D1559</f>
        <v>78.977980000000002</v>
      </c>
      <c r="G1559" s="2">
        <f>'Moving Avg'!F1559</f>
        <v>79.198160000000001</v>
      </c>
      <c r="H1559" s="2">
        <f>'Moving Avg'!G1559</f>
        <v>81.131017999999983</v>
      </c>
      <c r="I1559" s="2">
        <f>'Moving Avg'!H1559</f>
        <v>83.407874000000007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  <c r="M1559" s="7">
        <f t="shared" si="240"/>
        <v>25</v>
      </c>
      <c r="N1559" s="7">
        <f t="shared" si="241"/>
        <v>100</v>
      </c>
      <c r="O1559" s="7">
        <f t="shared" si="242"/>
        <v>0</v>
      </c>
      <c r="P1559" s="7">
        <f t="shared" si="243"/>
        <v>16.5</v>
      </c>
      <c r="Q1559" s="8">
        <f t="shared" si="244"/>
        <v>46.225000000000001</v>
      </c>
      <c r="R1559" s="8">
        <f t="shared" si="245"/>
        <v>29.125</v>
      </c>
      <c r="S1559" s="8">
        <f t="shared" si="246"/>
        <v>26.175000000000001</v>
      </c>
      <c r="T1559" s="8">
        <f t="shared" si="247"/>
        <v>35.375</v>
      </c>
      <c r="U1559" s="7">
        <f t="shared" si="248"/>
        <v>33.841666666666661</v>
      </c>
      <c r="V1559" s="7">
        <f t="shared" si="249"/>
        <v>34.224999999999994</v>
      </c>
    </row>
    <row r="1560" spans="1:22" ht="13.5" x14ac:dyDescent="0.25">
      <c r="A1560" s="3">
        <f>RSI!A1560</f>
        <v>44586</v>
      </c>
      <c r="B1560" s="2">
        <f>RSI!B1560</f>
        <v>78.661799999999999</v>
      </c>
      <c r="C1560" s="2">
        <f>RSI!I1560</f>
        <v>42.630813849056189</v>
      </c>
      <c r="D1560" s="2">
        <f>MACD!E1560</f>
        <v>-0.45942083683281965</v>
      </c>
      <c r="E1560" s="2">
        <f>MACD!F1560</f>
        <v>-0.15500135542784338</v>
      </c>
      <c r="F1560" s="2">
        <f>'Moving Avg'!D1560</f>
        <v>78.974900000000005</v>
      </c>
      <c r="G1560" s="2">
        <f>'Moving Avg'!F1560</f>
        <v>79.121039999999994</v>
      </c>
      <c r="H1560" s="2">
        <f>'Moving Avg'!G1560</f>
        <v>80.990967999999995</v>
      </c>
      <c r="I1560" s="2">
        <f>'Moving Avg'!H1560</f>
        <v>83.416305500000021</v>
      </c>
      <c r="J1560" s="5" t="str">
        <f>OBV!F1560</f>
        <v>BEARISH</v>
      </c>
      <c r="K1560" s="5" t="str">
        <f>OBV!G1560</f>
        <v>NEUTRAL</v>
      </c>
      <c r="L1560" s="5" t="str">
        <f>OBV!H1560</f>
        <v>CONFIRMED BEARISH</v>
      </c>
      <c r="M1560" s="7">
        <f t="shared" si="240"/>
        <v>25</v>
      </c>
      <c r="N1560" s="7">
        <f t="shared" si="241"/>
        <v>100</v>
      </c>
      <c r="O1560" s="7">
        <f t="shared" si="242"/>
        <v>0</v>
      </c>
      <c r="P1560" s="7">
        <f t="shared" si="243"/>
        <v>16.5</v>
      </c>
      <c r="Q1560" s="8">
        <f t="shared" si="244"/>
        <v>46.225000000000001</v>
      </c>
      <c r="R1560" s="8">
        <f t="shared" si="245"/>
        <v>29.125</v>
      </c>
      <c r="S1560" s="8">
        <f t="shared" si="246"/>
        <v>26.175000000000001</v>
      </c>
      <c r="T1560" s="8">
        <f t="shared" si="247"/>
        <v>35.375</v>
      </c>
      <c r="U1560" s="7">
        <f t="shared" si="248"/>
        <v>33.841666666666661</v>
      </c>
      <c r="V1560" s="7">
        <f t="shared" si="249"/>
        <v>34.224999999999994</v>
      </c>
    </row>
    <row r="1561" spans="1:22" ht="13.5" x14ac:dyDescent="0.25">
      <c r="A1561" s="3">
        <f>RSI!A1561</f>
        <v>44587</v>
      </c>
      <c r="B1561" s="2">
        <f>RSI!B1561</f>
        <v>78.661799999999999</v>
      </c>
      <c r="C1561" s="2">
        <f>RSI!I1561</f>
        <v>42.630813849056196</v>
      </c>
      <c r="D1561" s="2">
        <f>MACD!E1561</f>
        <v>-0.46593302037207707</v>
      </c>
      <c r="E1561" s="2">
        <f>MACD!F1561</f>
        <v>-0.21718768841669012</v>
      </c>
      <c r="F1561" s="2">
        <f>'Moving Avg'!D1561</f>
        <v>78.666419999999988</v>
      </c>
      <c r="G1561" s="2">
        <f>'Moving Avg'!F1561</f>
        <v>79.042765000000003</v>
      </c>
      <c r="H1561" s="2">
        <f>'Moving Avg'!G1561</f>
        <v>80.882999999999981</v>
      </c>
      <c r="I1561" s="2">
        <f>'Moving Avg'!H1561</f>
        <v>83.424737000000022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25</v>
      </c>
      <c r="N1561" s="7">
        <f t="shared" si="241"/>
        <v>100</v>
      </c>
      <c r="O1561" s="7">
        <f t="shared" si="242"/>
        <v>0</v>
      </c>
      <c r="P1561" s="7">
        <f t="shared" si="243"/>
        <v>16.5</v>
      </c>
      <c r="Q1561" s="8">
        <f t="shared" si="244"/>
        <v>46.225000000000001</v>
      </c>
      <c r="R1561" s="8">
        <f t="shared" si="245"/>
        <v>29.125</v>
      </c>
      <c r="S1561" s="8">
        <f t="shared" si="246"/>
        <v>26.175000000000001</v>
      </c>
      <c r="T1561" s="8">
        <f t="shared" si="247"/>
        <v>35.375</v>
      </c>
      <c r="U1561" s="7">
        <f t="shared" si="248"/>
        <v>33.841666666666661</v>
      </c>
      <c r="V1561" s="7">
        <f t="shared" si="249"/>
        <v>34.224999999999994</v>
      </c>
    </row>
    <row r="1562" spans="1:22" ht="13.5" x14ac:dyDescent="0.25">
      <c r="A1562" s="3">
        <f>RSI!A1562</f>
        <v>44588</v>
      </c>
      <c r="B1562" s="2">
        <f>RSI!B1562</f>
        <v>75.584699999999998</v>
      </c>
      <c r="C1562" s="2">
        <f>RSI!I1562</f>
        <v>28.883925379806954</v>
      </c>
      <c r="D1562" s="2">
        <f>MACD!E1562</f>
        <v>0.11704954831223802</v>
      </c>
      <c r="E1562" s="2">
        <f>MACD!F1562</f>
        <v>-0.15034024107090449</v>
      </c>
      <c r="F1562" s="2">
        <f>'Moving Avg'!D1562</f>
        <v>78.049459999999996</v>
      </c>
      <c r="G1562" s="2">
        <f>'Moving Avg'!F1562</f>
        <v>78.810635000000005</v>
      </c>
      <c r="H1562" s="2">
        <f>'Moving Avg'!G1562</f>
        <v>80.705777999999995</v>
      </c>
      <c r="I1562" s="2">
        <f>'Moving Avg'!H1562</f>
        <v>83.417783000000043</v>
      </c>
      <c r="J1562" s="5" t="str">
        <f>OBV!F1562</f>
        <v>BEARISH</v>
      </c>
      <c r="K1562" s="5" t="str">
        <f>OBV!G1562</f>
        <v>NEUTRAL</v>
      </c>
      <c r="L1562" s="5" t="str">
        <f>OBV!H1562</f>
        <v>CONFIRMED BEARISH</v>
      </c>
      <c r="M1562" s="7">
        <f t="shared" si="240"/>
        <v>50</v>
      </c>
      <c r="N1562" s="7">
        <f t="shared" si="241"/>
        <v>0</v>
      </c>
      <c r="O1562" s="7">
        <f t="shared" si="242"/>
        <v>0</v>
      </c>
      <c r="P1562" s="7">
        <f t="shared" si="243"/>
        <v>16.5</v>
      </c>
      <c r="Q1562" s="8">
        <f t="shared" si="244"/>
        <v>19.975000000000001</v>
      </c>
      <c r="R1562" s="8">
        <f t="shared" si="245"/>
        <v>14.125</v>
      </c>
      <c r="S1562" s="8">
        <f t="shared" si="246"/>
        <v>14.925000000000001</v>
      </c>
      <c r="T1562" s="8">
        <f t="shared" si="247"/>
        <v>16.625</v>
      </c>
      <c r="U1562" s="7">
        <f t="shared" si="248"/>
        <v>16.341666666666669</v>
      </c>
      <c r="V1562" s="7">
        <f t="shared" si="249"/>
        <v>16.412500000000001</v>
      </c>
    </row>
    <row r="1563" spans="1:22" ht="13.5" x14ac:dyDescent="0.25">
      <c r="A1563" s="3">
        <f>RSI!A1563</f>
        <v>44589</v>
      </c>
      <c r="B1563" s="2">
        <f>RSI!B1563</f>
        <v>76.548699999999997</v>
      </c>
      <c r="C1563" s="2">
        <f>RSI!I1563</f>
        <v>35.861720278550138</v>
      </c>
      <c r="D1563" s="2">
        <f>MACD!E1563</f>
        <v>0.56249344630353448</v>
      </c>
      <c r="E1563" s="2">
        <f>MACD!F1563</f>
        <v>-7.7735035960166954E-3</v>
      </c>
      <c r="F1563" s="2">
        <f>'Moving Avg'!D1563</f>
        <v>77.62530000000001</v>
      </c>
      <c r="G1563" s="2">
        <f>'Moving Avg'!F1563</f>
        <v>78.67721499999999</v>
      </c>
      <c r="H1563" s="2">
        <f>'Moving Avg'!G1563</f>
        <v>80.54783599999999</v>
      </c>
      <c r="I1563" s="2">
        <f>'Moving Avg'!H1563</f>
        <v>83.429775000000021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  <c r="M1563" s="7">
        <f t="shared" si="240"/>
        <v>25</v>
      </c>
      <c r="N1563" s="7">
        <f t="shared" si="241"/>
        <v>0</v>
      </c>
      <c r="O1563" s="7">
        <f t="shared" si="242"/>
        <v>0</v>
      </c>
      <c r="P1563" s="7">
        <f t="shared" si="243"/>
        <v>16.5</v>
      </c>
      <c r="Q1563" s="8">
        <f t="shared" si="244"/>
        <v>11.225</v>
      </c>
      <c r="R1563" s="8">
        <f t="shared" si="245"/>
        <v>9.125</v>
      </c>
      <c r="S1563" s="8">
        <f t="shared" si="246"/>
        <v>11.175000000000001</v>
      </c>
      <c r="T1563" s="8">
        <f t="shared" si="247"/>
        <v>10.375</v>
      </c>
      <c r="U1563" s="7">
        <f t="shared" si="248"/>
        <v>10.508333333333335</v>
      </c>
      <c r="V1563" s="7">
        <f t="shared" si="249"/>
        <v>10.475000000000001</v>
      </c>
    </row>
    <row r="1564" spans="1:22" ht="13.5" x14ac:dyDescent="0.25">
      <c r="A1564" s="3">
        <f>RSI!A1564</f>
        <v>44592</v>
      </c>
      <c r="B1564" s="2">
        <f>RSI!B1564</f>
        <v>76.548699999999997</v>
      </c>
      <c r="C1564" s="2">
        <f>RSI!I1564</f>
        <v>35.861720278550138</v>
      </c>
      <c r="D1564" s="2">
        <f>MACD!E1564</f>
        <v>0.60195526442998926</v>
      </c>
      <c r="E1564" s="2">
        <f>MACD!F1564</f>
        <v>0.1141722500091845</v>
      </c>
      <c r="F1564" s="2">
        <f>'Moving Avg'!D1564</f>
        <v>77.201139999999995</v>
      </c>
      <c r="G1564" s="2">
        <f>'Moving Avg'!F1564</f>
        <v>78.59084</v>
      </c>
      <c r="H1564" s="2">
        <f>'Moving Avg'!G1564</f>
        <v>80.38989399999997</v>
      </c>
      <c r="I1564" s="2">
        <f>'Moving Avg'!H1564</f>
        <v>83.441766999999999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25</v>
      </c>
      <c r="N1564" s="7">
        <f t="shared" si="241"/>
        <v>0</v>
      </c>
      <c r="O1564" s="7">
        <f t="shared" si="242"/>
        <v>0</v>
      </c>
      <c r="P1564" s="7">
        <f t="shared" si="243"/>
        <v>16.5</v>
      </c>
      <c r="Q1564" s="8">
        <f t="shared" si="244"/>
        <v>11.225</v>
      </c>
      <c r="R1564" s="8">
        <f t="shared" si="245"/>
        <v>9.125</v>
      </c>
      <c r="S1564" s="8">
        <f t="shared" si="246"/>
        <v>11.175000000000001</v>
      </c>
      <c r="T1564" s="8">
        <f t="shared" si="247"/>
        <v>10.375</v>
      </c>
      <c r="U1564" s="7">
        <f t="shared" si="248"/>
        <v>10.508333333333335</v>
      </c>
      <c r="V1564" s="7">
        <f t="shared" si="249"/>
        <v>10.475000000000001</v>
      </c>
    </row>
    <row r="1565" spans="1:22" ht="13.5" x14ac:dyDescent="0.25">
      <c r="A1565" s="3">
        <f>RSI!A1565</f>
        <v>44593</v>
      </c>
      <c r="B1565" s="2">
        <f>RSI!B1565</f>
        <v>79.818600000000004</v>
      </c>
      <c r="C1565" s="2">
        <f>RSI!I1565</f>
        <v>53.723885851489563</v>
      </c>
      <c r="D1565" s="2">
        <f>MACD!E1565</f>
        <v>0.40805434969225018</v>
      </c>
      <c r="E1565" s="2">
        <f>MACD!F1565</f>
        <v>0.17294866994579766</v>
      </c>
      <c r="F1565" s="2">
        <f>'Moving Avg'!D1565</f>
        <v>77.43249999999999</v>
      </c>
      <c r="G1565" s="2">
        <f>'Moving Avg'!F1565</f>
        <v>78.667960000000022</v>
      </c>
      <c r="H1565" s="2">
        <f>'Moving Avg'!G1565</f>
        <v>80.297349999999966</v>
      </c>
      <c r="I1565" s="2">
        <f>'Moving Avg'!H1565</f>
        <v>83.470108500000009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  <c r="M1565" s="7">
        <f t="shared" si="240"/>
        <v>25</v>
      </c>
      <c r="N1565" s="7">
        <f t="shared" si="241"/>
        <v>0</v>
      </c>
      <c r="O1565" s="7">
        <f t="shared" si="242"/>
        <v>0</v>
      </c>
      <c r="P1565" s="7">
        <f t="shared" si="243"/>
        <v>67</v>
      </c>
      <c r="Q1565" s="8">
        <f t="shared" si="244"/>
        <v>18.799999999999997</v>
      </c>
      <c r="R1565" s="8">
        <f t="shared" si="245"/>
        <v>21.75</v>
      </c>
      <c r="S1565" s="8">
        <f t="shared" si="246"/>
        <v>33.900000000000006</v>
      </c>
      <c r="T1565" s="8">
        <f t="shared" si="247"/>
        <v>23</v>
      </c>
      <c r="U1565" s="7">
        <f t="shared" si="248"/>
        <v>24.816666666666666</v>
      </c>
      <c r="V1565" s="7">
        <f t="shared" si="249"/>
        <v>24.362500000000001</v>
      </c>
    </row>
    <row r="1566" spans="1:22" ht="13.5" x14ac:dyDescent="0.25">
      <c r="A1566" s="3">
        <f>RSI!A1566</f>
        <v>44594</v>
      </c>
      <c r="B1566" s="2">
        <f>RSI!B1566</f>
        <v>79.818600000000004</v>
      </c>
      <c r="C1566" s="2">
        <f>RSI!I1566</f>
        <v>53.723885851489563</v>
      </c>
      <c r="D1566" s="2">
        <f>MACD!E1566</f>
        <v>0.47340315609781669</v>
      </c>
      <c r="E1566" s="2">
        <f>MACD!F1566</f>
        <v>0.2330395671762015</v>
      </c>
      <c r="F1566" s="2">
        <f>'Moving Avg'!D1566</f>
        <v>77.66386</v>
      </c>
      <c r="G1566" s="2">
        <f>'Moving Avg'!F1566</f>
        <v>78.725415000000027</v>
      </c>
      <c r="H1566" s="2">
        <f>'Moving Avg'!G1566</f>
        <v>80.25076999999996</v>
      </c>
      <c r="I1566" s="2">
        <f>'Moving Avg'!H1566</f>
        <v>83.498449999999991</v>
      </c>
      <c r="J1566" s="5" t="str">
        <f>OBV!F1566</f>
        <v>BULLISH</v>
      </c>
      <c r="K1566" s="5" t="str">
        <f>OBV!G1566</f>
        <v>WEAK</v>
      </c>
      <c r="L1566" s="5" t="str">
        <f>OBV!H1566</f>
        <v>CONFIRMED BULLISH</v>
      </c>
      <c r="M1566" s="7">
        <f t="shared" si="240"/>
        <v>25</v>
      </c>
      <c r="N1566" s="7">
        <f t="shared" si="241"/>
        <v>0</v>
      </c>
      <c r="O1566" s="7">
        <f t="shared" si="242"/>
        <v>0</v>
      </c>
      <c r="P1566" s="7">
        <f t="shared" si="243"/>
        <v>67</v>
      </c>
      <c r="Q1566" s="8">
        <f t="shared" si="244"/>
        <v>18.799999999999997</v>
      </c>
      <c r="R1566" s="8">
        <f t="shared" si="245"/>
        <v>21.75</v>
      </c>
      <c r="S1566" s="8">
        <f t="shared" si="246"/>
        <v>33.900000000000006</v>
      </c>
      <c r="T1566" s="8">
        <f t="shared" si="247"/>
        <v>23</v>
      </c>
      <c r="U1566" s="7">
        <f t="shared" si="248"/>
        <v>24.816666666666666</v>
      </c>
      <c r="V1566" s="7">
        <f t="shared" si="249"/>
        <v>24.362500000000001</v>
      </c>
    </row>
    <row r="1567" spans="1:22" ht="13.5" x14ac:dyDescent="0.25">
      <c r="A1567" s="3">
        <f>RSI!A1567</f>
        <v>44595</v>
      </c>
      <c r="B1567" s="2">
        <f>RSI!B1567</f>
        <v>79.818600000000004</v>
      </c>
      <c r="C1567" s="2">
        <f>RSI!I1567</f>
        <v>53.723885851489563</v>
      </c>
      <c r="D1567" s="2">
        <f>MACD!E1567</f>
        <v>0.28749406532044475</v>
      </c>
      <c r="E1567" s="2">
        <f>MACD!F1567</f>
        <v>0.24393046680505015</v>
      </c>
      <c r="F1567" s="2">
        <f>'Moving Avg'!D1567</f>
        <v>78.510639999999995</v>
      </c>
      <c r="G1567" s="2">
        <f>'Moving Avg'!F1567</f>
        <v>78.782870000000003</v>
      </c>
      <c r="H1567" s="2">
        <f>'Moving Avg'!G1567</f>
        <v>80.204189999999969</v>
      </c>
      <c r="I1567" s="2">
        <f>'Moving Avg'!H1567</f>
        <v>83.526791500000002</v>
      </c>
      <c r="J1567" s="5" t="str">
        <f>OBV!F1567</f>
        <v>BULLISH</v>
      </c>
      <c r="K1567" s="5" t="str">
        <f>OBV!G1567</f>
        <v>WEAK</v>
      </c>
      <c r="L1567" s="5" t="str">
        <f>OBV!H1567</f>
        <v>CONFIRMED BULLISH</v>
      </c>
      <c r="M1567" s="7">
        <f t="shared" si="240"/>
        <v>25</v>
      </c>
      <c r="N1567" s="7">
        <f t="shared" si="241"/>
        <v>0</v>
      </c>
      <c r="O1567" s="7">
        <f t="shared" si="242"/>
        <v>0</v>
      </c>
      <c r="P1567" s="7">
        <f t="shared" si="243"/>
        <v>67</v>
      </c>
      <c r="Q1567" s="8">
        <f t="shared" si="244"/>
        <v>18.799999999999997</v>
      </c>
      <c r="R1567" s="8">
        <f t="shared" si="245"/>
        <v>21.75</v>
      </c>
      <c r="S1567" s="8">
        <f t="shared" si="246"/>
        <v>33.900000000000006</v>
      </c>
      <c r="T1567" s="8">
        <f t="shared" si="247"/>
        <v>23</v>
      </c>
      <c r="U1567" s="7">
        <f t="shared" si="248"/>
        <v>24.816666666666666</v>
      </c>
      <c r="V1567" s="7">
        <f t="shared" si="249"/>
        <v>24.362500000000001</v>
      </c>
    </row>
    <row r="1568" spans="1:22" ht="13.5" x14ac:dyDescent="0.25">
      <c r="A1568" s="3">
        <f>RSI!A1568</f>
        <v>44596</v>
      </c>
      <c r="B1568" s="2">
        <f>RSI!B1568</f>
        <v>79.818600000000004</v>
      </c>
      <c r="C1568" s="2">
        <f>RSI!I1568</f>
        <v>53.723885851489563</v>
      </c>
      <c r="D1568" s="2">
        <f>MACD!E1568</f>
        <v>0.12546735242852947</v>
      </c>
      <c r="E1568" s="2">
        <f>MACD!F1568</f>
        <v>0.22023784392974602</v>
      </c>
      <c r="F1568" s="2">
        <f>'Moving Avg'!D1568</f>
        <v>79.164619999999999</v>
      </c>
      <c r="G1568" s="2">
        <f>'Moving Avg'!F1568</f>
        <v>78.840325000000007</v>
      </c>
      <c r="H1568" s="2">
        <f>'Moving Avg'!G1568</f>
        <v>80.157609999999977</v>
      </c>
      <c r="I1568" s="2">
        <f>'Moving Avg'!H1568</f>
        <v>83.544010499999985</v>
      </c>
      <c r="J1568" s="5" t="str">
        <f>OBV!F1568</f>
        <v>BULLISH</v>
      </c>
      <c r="K1568" s="5" t="str">
        <f>OBV!G1568</f>
        <v>WEAK</v>
      </c>
      <c r="L1568" s="5" t="str">
        <f>OBV!H1568</f>
        <v>CONFIRMED BULLISH</v>
      </c>
      <c r="M1568" s="7">
        <f t="shared" si="240"/>
        <v>25</v>
      </c>
      <c r="N1568" s="7">
        <f t="shared" si="241"/>
        <v>100</v>
      </c>
      <c r="O1568" s="7">
        <f t="shared" si="242"/>
        <v>0</v>
      </c>
      <c r="P1568" s="7">
        <f t="shared" si="243"/>
        <v>67</v>
      </c>
      <c r="Q1568" s="8">
        <f t="shared" si="244"/>
        <v>53.8</v>
      </c>
      <c r="R1568" s="8">
        <f t="shared" si="245"/>
        <v>41.75</v>
      </c>
      <c r="S1568" s="8">
        <f t="shared" si="246"/>
        <v>48.900000000000006</v>
      </c>
      <c r="T1568" s="8">
        <f t="shared" si="247"/>
        <v>48</v>
      </c>
      <c r="U1568" s="7">
        <f t="shared" si="248"/>
        <v>48.15</v>
      </c>
      <c r="V1568" s="7">
        <f t="shared" si="249"/>
        <v>48.112499999999997</v>
      </c>
    </row>
    <row r="1569" spans="1:22" ht="13.5" x14ac:dyDescent="0.25">
      <c r="A1569" s="3">
        <f>RSI!A1569</f>
        <v>44599</v>
      </c>
      <c r="B1569" s="2">
        <f>RSI!B1569</f>
        <v>79.818600000000004</v>
      </c>
      <c r="C1569" s="2">
        <f>RSI!I1569</f>
        <v>53.723885851489563</v>
      </c>
      <c r="D1569" s="2">
        <f>MACD!E1569</f>
        <v>-1.6001637471731556E-2</v>
      </c>
      <c r="E1569" s="2">
        <f>MACD!F1569</f>
        <v>0.1729899476494505</v>
      </c>
      <c r="F1569" s="2">
        <f>'Moving Avg'!D1569</f>
        <v>79.818600000000004</v>
      </c>
      <c r="G1569" s="2">
        <f>'Moving Avg'!F1569</f>
        <v>78.897780000000012</v>
      </c>
      <c r="H1569" s="2">
        <f>'Moving Avg'!G1569</f>
        <v>80.11118399999998</v>
      </c>
      <c r="I1569" s="2">
        <f>'Moving Avg'!H1569</f>
        <v>83.561229499999996</v>
      </c>
      <c r="J1569" s="5" t="str">
        <f>OBV!F1569</f>
        <v>BULLISH</v>
      </c>
      <c r="K1569" s="5" t="str">
        <f>OBV!G1569</f>
        <v>WEAK</v>
      </c>
      <c r="L1569" s="5" t="str">
        <f>OBV!H1569</f>
        <v>CONFIRMED BULLISH</v>
      </c>
      <c r="M1569" s="7">
        <f t="shared" si="240"/>
        <v>25</v>
      </c>
      <c r="N1569" s="7">
        <f t="shared" si="241"/>
        <v>100</v>
      </c>
      <c r="O1569" s="7">
        <f t="shared" si="242"/>
        <v>0</v>
      </c>
      <c r="P1569" s="7">
        <f t="shared" si="243"/>
        <v>67</v>
      </c>
      <c r="Q1569" s="8">
        <f t="shared" si="244"/>
        <v>53.8</v>
      </c>
      <c r="R1569" s="8">
        <f t="shared" si="245"/>
        <v>41.75</v>
      </c>
      <c r="S1569" s="8">
        <f t="shared" si="246"/>
        <v>48.900000000000006</v>
      </c>
      <c r="T1569" s="8">
        <f t="shared" si="247"/>
        <v>48</v>
      </c>
      <c r="U1569" s="7">
        <f t="shared" si="248"/>
        <v>48.15</v>
      </c>
      <c r="V1569" s="7">
        <f t="shared" si="249"/>
        <v>48.112499999999997</v>
      </c>
    </row>
    <row r="1570" spans="1:22" ht="13.5" x14ac:dyDescent="0.25">
      <c r="A1570" s="3">
        <f>RSI!A1570</f>
        <v>44600</v>
      </c>
      <c r="B1570" s="2">
        <f>RSI!B1570</f>
        <v>79.818600000000004</v>
      </c>
      <c r="C1570" s="2">
        <f>RSI!I1570</f>
        <v>53.723885851489563</v>
      </c>
      <c r="D1570" s="2">
        <f>MACD!E1570</f>
        <v>-0.14093658240815898</v>
      </c>
      <c r="E1570" s="2">
        <f>MACD!F1570</f>
        <v>0.1102046416379286</v>
      </c>
      <c r="F1570" s="2">
        <f>'Moving Avg'!D1570</f>
        <v>79.818600000000004</v>
      </c>
      <c r="G1570" s="2">
        <f>'Moving Avg'!F1570</f>
        <v>78.955235000000016</v>
      </c>
      <c r="H1570" s="2">
        <f>'Moving Avg'!G1570</f>
        <v>80.029437999999985</v>
      </c>
      <c r="I1570" s="2">
        <f>'Moving Avg'!H1570</f>
        <v>83.567325999999994</v>
      </c>
      <c r="J1570" s="5" t="str">
        <f>OBV!F1570</f>
        <v>NEUTRAL</v>
      </c>
      <c r="K1570" s="5" t="str">
        <f>OBV!G1570</f>
        <v>NEUTRAL</v>
      </c>
      <c r="L1570" s="5" t="str">
        <f>OBV!H1570</f>
        <v>NEUTRAL</v>
      </c>
      <c r="M1570" s="7">
        <f t="shared" si="240"/>
        <v>25</v>
      </c>
      <c r="N1570" s="7">
        <f t="shared" si="241"/>
        <v>100</v>
      </c>
      <c r="O1570" s="7">
        <f t="shared" si="242"/>
        <v>0</v>
      </c>
      <c r="P1570" s="7">
        <f t="shared" si="243"/>
        <v>33</v>
      </c>
      <c r="Q1570" s="8">
        <f t="shared" si="244"/>
        <v>48.7</v>
      </c>
      <c r="R1570" s="8">
        <f t="shared" si="245"/>
        <v>33.25</v>
      </c>
      <c r="S1570" s="8">
        <f t="shared" si="246"/>
        <v>33.6</v>
      </c>
      <c r="T1570" s="8">
        <f t="shared" si="247"/>
        <v>39.5</v>
      </c>
      <c r="U1570" s="7">
        <f t="shared" si="248"/>
        <v>38.516666666666673</v>
      </c>
      <c r="V1570" s="7">
        <f t="shared" si="249"/>
        <v>38.762500000000003</v>
      </c>
    </row>
    <row r="1571" spans="1:22" ht="13.5" x14ac:dyDescent="0.25">
      <c r="A1571" s="3">
        <f>RSI!A1571</f>
        <v>44601</v>
      </c>
      <c r="B1571" s="2">
        <f>RSI!B1571</f>
        <v>79.818600000000004</v>
      </c>
      <c r="C1571" s="2">
        <f>RSI!I1571</f>
        <v>53.723885851489563</v>
      </c>
      <c r="D1571" s="2">
        <f>MACD!E1571</f>
        <v>-0.25039687735939253</v>
      </c>
      <c r="E1571" s="2">
        <f>MACD!F1571</f>
        <v>3.8084337838464384E-2</v>
      </c>
      <c r="F1571" s="2">
        <f>'Moving Avg'!D1571</f>
        <v>79.818600000000004</v>
      </c>
      <c r="G1571" s="2">
        <f>'Moving Avg'!F1571</f>
        <v>79.012690000000021</v>
      </c>
      <c r="H1571" s="2">
        <f>'Moving Avg'!G1571</f>
        <v>79.947691999999989</v>
      </c>
      <c r="I1571" s="2">
        <f>'Moving Avg'!H1571</f>
        <v>83.573422499999992</v>
      </c>
      <c r="J1571" s="5" t="str">
        <f>OBV!F1571</f>
        <v>NEUTRAL</v>
      </c>
      <c r="K1571" s="5" t="str">
        <f>OBV!G1571</f>
        <v>NEUTRAL</v>
      </c>
      <c r="L1571" s="5" t="str">
        <f>OBV!H1571</f>
        <v>NEUTRAL</v>
      </c>
      <c r="M1571" s="7">
        <f t="shared" si="240"/>
        <v>25</v>
      </c>
      <c r="N1571" s="7">
        <f t="shared" si="241"/>
        <v>100</v>
      </c>
      <c r="O1571" s="7">
        <f t="shared" si="242"/>
        <v>0</v>
      </c>
      <c r="P1571" s="7">
        <f t="shared" si="243"/>
        <v>33</v>
      </c>
      <c r="Q1571" s="8">
        <f t="shared" si="244"/>
        <v>48.7</v>
      </c>
      <c r="R1571" s="8">
        <f t="shared" si="245"/>
        <v>33.25</v>
      </c>
      <c r="S1571" s="8">
        <f t="shared" si="246"/>
        <v>33.6</v>
      </c>
      <c r="T1571" s="8">
        <f t="shared" si="247"/>
        <v>39.5</v>
      </c>
      <c r="U1571" s="7">
        <f t="shared" si="248"/>
        <v>38.516666666666673</v>
      </c>
      <c r="V1571" s="7">
        <f t="shared" si="249"/>
        <v>38.762500000000003</v>
      </c>
    </row>
    <row r="1572" spans="1:22" ht="13.5" x14ac:dyDescent="0.25">
      <c r="A1572" s="3">
        <f>RSI!A1572</f>
        <v>44602</v>
      </c>
      <c r="B1572" s="2">
        <f>RSI!B1572</f>
        <v>79.818600000000004</v>
      </c>
      <c r="C1572" s="2">
        <f>RSI!I1572</f>
        <v>53.723885851489577</v>
      </c>
      <c r="D1572" s="2">
        <f>MACD!E1572</f>
        <v>-0.81988574802079484</v>
      </c>
      <c r="E1572" s="2">
        <f>MACD!F1572</f>
        <v>-0.13350967933338748</v>
      </c>
      <c r="F1572" s="2">
        <f>'Moving Avg'!D1572</f>
        <v>79.818600000000004</v>
      </c>
      <c r="G1572" s="2">
        <f>'Moving Avg'!F1572</f>
        <v>78.954850000000022</v>
      </c>
      <c r="H1572" s="2">
        <f>'Moving Avg'!G1572</f>
        <v>79.865945999999994</v>
      </c>
      <c r="I1572" s="2">
        <f>'Moving Avg'!H1572</f>
        <v>83.579518999999976</v>
      </c>
      <c r="J1572" s="5" t="str">
        <f>OBV!F1572</f>
        <v>NEUTRAL</v>
      </c>
      <c r="K1572" s="5" t="str">
        <f>OBV!G1572</f>
        <v>NEUTRAL</v>
      </c>
      <c r="L1572" s="5" t="str">
        <f>OBV!H1572</f>
        <v>NEUTRAL</v>
      </c>
      <c r="M1572" s="7">
        <f t="shared" si="240"/>
        <v>25</v>
      </c>
      <c r="N1572" s="7">
        <f t="shared" si="241"/>
        <v>100</v>
      </c>
      <c r="O1572" s="7">
        <f t="shared" si="242"/>
        <v>0</v>
      </c>
      <c r="P1572" s="7">
        <f t="shared" si="243"/>
        <v>33</v>
      </c>
      <c r="Q1572" s="8">
        <f t="shared" si="244"/>
        <v>48.7</v>
      </c>
      <c r="R1572" s="8">
        <f t="shared" si="245"/>
        <v>33.25</v>
      </c>
      <c r="S1572" s="8">
        <f t="shared" si="246"/>
        <v>33.6</v>
      </c>
      <c r="T1572" s="8">
        <f t="shared" si="247"/>
        <v>39.5</v>
      </c>
      <c r="U1572" s="7">
        <f t="shared" si="248"/>
        <v>38.516666666666673</v>
      </c>
      <c r="V1572" s="7">
        <f t="shared" si="249"/>
        <v>38.762500000000003</v>
      </c>
    </row>
    <row r="1573" spans="1:22" ht="13.5" x14ac:dyDescent="0.25">
      <c r="A1573" s="3">
        <f>RSI!A1573</f>
        <v>44603</v>
      </c>
      <c r="B1573" s="2">
        <f>RSI!B1573</f>
        <v>79.818600000000004</v>
      </c>
      <c r="C1573" s="2">
        <f>RSI!I1573</f>
        <v>53.723885851489563</v>
      </c>
      <c r="D1573" s="2">
        <f>MACD!E1573</f>
        <v>-1.156664940156972</v>
      </c>
      <c r="E1573" s="2">
        <f>MACD!F1573</f>
        <v>-0.33814073149810442</v>
      </c>
      <c r="F1573" s="2">
        <f>'Moving Avg'!D1573</f>
        <v>79.818600000000004</v>
      </c>
      <c r="G1573" s="2">
        <f>'Moving Avg'!F1573</f>
        <v>78.897010000000023</v>
      </c>
      <c r="H1573" s="2">
        <f>'Moving Avg'!G1573</f>
        <v>79.785741999999985</v>
      </c>
      <c r="I1573" s="2">
        <f>'Moving Avg'!H1573</f>
        <v>83.585615499999989</v>
      </c>
      <c r="J1573" s="5" t="str">
        <f>OBV!F1573</f>
        <v>NEUTRAL</v>
      </c>
      <c r="K1573" s="5" t="str">
        <f>OBV!G1573</f>
        <v>NEUTRAL</v>
      </c>
      <c r="L1573" s="5" t="str">
        <f>OBV!H1573</f>
        <v>NEUTRAL</v>
      </c>
      <c r="M1573" s="7">
        <f t="shared" si="240"/>
        <v>25</v>
      </c>
      <c r="N1573" s="7">
        <f t="shared" si="241"/>
        <v>100</v>
      </c>
      <c r="O1573" s="7">
        <f t="shared" si="242"/>
        <v>0</v>
      </c>
      <c r="P1573" s="7">
        <f t="shared" si="243"/>
        <v>33</v>
      </c>
      <c r="Q1573" s="8">
        <f t="shared" si="244"/>
        <v>48.7</v>
      </c>
      <c r="R1573" s="8">
        <f t="shared" si="245"/>
        <v>33.25</v>
      </c>
      <c r="S1573" s="8">
        <f t="shared" si="246"/>
        <v>33.6</v>
      </c>
      <c r="T1573" s="8">
        <f t="shared" si="247"/>
        <v>39.5</v>
      </c>
      <c r="U1573" s="7">
        <f t="shared" si="248"/>
        <v>38.516666666666673</v>
      </c>
      <c r="V1573" s="7">
        <f t="shared" si="249"/>
        <v>38.762500000000003</v>
      </c>
    </row>
    <row r="1574" spans="1:22" ht="13.5" x14ac:dyDescent="0.25">
      <c r="A1574" s="3">
        <f>RSI!A1574</f>
        <v>44606</v>
      </c>
      <c r="B1574" s="2">
        <f>RSI!B1574</f>
        <v>77.119399999999999</v>
      </c>
      <c r="C1574" s="2">
        <f>RSI!I1574</f>
        <v>37.104733626090805</v>
      </c>
      <c r="D1574" s="2">
        <f>MACD!E1574</f>
        <v>-1.2446649916578849</v>
      </c>
      <c r="E1574" s="2">
        <f>MACD!F1574</f>
        <v>-0.51944558353006054</v>
      </c>
      <c r="F1574" s="2">
        <f>'Moving Avg'!D1574</f>
        <v>79.278760000000005</v>
      </c>
      <c r="G1574" s="2">
        <f>'Moving Avg'!F1574</f>
        <v>78.819120000000026</v>
      </c>
      <c r="H1574" s="2">
        <f>'Moving Avg'!G1574</f>
        <v>79.651707999999985</v>
      </c>
      <c r="I1574" s="2">
        <f>'Moving Avg'!H1574</f>
        <v>83.578215999999998</v>
      </c>
      <c r="J1574" s="5" t="str">
        <f>OBV!F1574</f>
        <v>BEARISH</v>
      </c>
      <c r="K1574" s="5" t="str">
        <f>OBV!G1574</f>
        <v>NEUTRAL</v>
      </c>
      <c r="L1574" s="5" t="str">
        <f>OBV!H1574</f>
        <v>CONFIRMED BEARISH</v>
      </c>
      <c r="M1574" s="7">
        <f t="shared" si="240"/>
        <v>25</v>
      </c>
      <c r="N1574" s="7">
        <f t="shared" si="241"/>
        <v>100</v>
      </c>
      <c r="O1574" s="7">
        <f t="shared" si="242"/>
        <v>0</v>
      </c>
      <c r="P1574" s="7">
        <f t="shared" si="243"/>
        <v>16.5</v>
      </c>
      <c r="Q1574" s="8">
        <f t="shared" si="244"/>
        <v>46.225000000000001</v>
      </c>
      <c r="R1574" s="8">
        <f t="shared" si="245"/>
        <v>29.125</v>
      </c>
      <c r="S1574" s="8">
        <f t="shared" si="246"/>
        <v>26.175000000000001</v>
      </c>
      <c r="T1574" s="8">
        <f t="shared" si="247"/>
        <v>35.375</v>
      </c>
      <c r="U1574" s="7">
        <f t="shared" si="248"/>
        <v>33.841666666666661</v>
      </c>
      <c r="V1574" s="7">
        <f t="shared" si="249"/>
        <v>34.224999999999994</v>
      </c>
    </row>
    <row r="1575" spans="1:22" ht="13.5" x14ac:dyDescent="0.25">
      <c r="A1575" s="3">
        <f>RSI!A1575</f>
        <v>44607</v>
      </c>
      <c r="B1575" s="2">
        <f>RSI!B1575</f>
        <v>76.926599999999993</v>
      </c>
      <c r="C1575" s="2">
        <f>RSI!I1575</f>
        <v>36.242322954537137</v>
      </c>
      <c r="D1575" s="2">
        <f>MACD!E1575</f>
        <v>-0.78858736828502174</v>
      </c>
      <c r="E1575" s="2">
        <f>MACD!F1575</f>
        <v>-0.57327394048105285</v>
      </c>
      <c r="F1575" s="2">
        <f>'Moving Avg'!D1575</f>
        <v>78.700360000000003</v>
      </c>
      <c r="G1575" s="2">
        <f>'Moving Avg'!F1575</f>
        <v>78.731590000000025</v>
      </c>
      <c r="H1575" s="2">
        <f>'Moving Avg'!G1575</f>
        <v>79.563019999999995</v>
      </c>
      <c r="I1575" s="2">
        <f>'Moving Avg'!H1575</f>
        <v>83.580937499999976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  <c r="M1575" s="7">
        <f t="shared" si="240"/>
        <v>25</v>
      </c>
      <c r="N1575" s="7">
        <f t="shared" si="241"/>
        <v>100</v>
      </c>
      <c r="O1575" s="7">
        <f t="shared" si="242"/>
        <v>0</v>
      </c>
      <c r="P1575" s="7">
        <f t="shared" si="243"/>
        <v>16.5</v>
      </c>
      <c r="Q1575" s="8">
        <f t="shared" si="244"/>
        <v>46.225000000000001</v>
      </c>
      <c r="R1575" s="8">
        <f t="shared" si="245"/>
        <v>29.125</v>
      </c>
      <c r="S1575" s="8">
        <f t="shared" si="246"/>
        <v>26.175000000000001</v>
      </c>
      <c r="T1575" s="8">
        <f t="shared" si="247"/>
        <v>35.375</v>
      </c>
      <c r="U1575" s="7">
        <f t="shared" si="248"/>
        <v>33.841666666666661</v>
      </c>
      <c r="V1575" s="7">
        <f t="shared" si="249"/>
        <v>34.224999999999994</v>
      </c>
    </row>
    <row r="1576" spans="1:22" ht="13.5" x14ac:dyDescent="0.25">
      <c r="A1576" s="3">
        <f>RSI!A1576</f>
        <v>44608</v>
      </c>
      <c r="B1576" s="2">
        <f>RSI!B1576</f>
        <v>76.926599999999993</v>
      </c>
      <c r="C1576" s="2">
        <f>RSI!I1576</f>
        <v>36.242322954537137</v>
      </c>
      <c r="D1576" s="2">
        <f>MACD!E1576</f>
        <v>-0.38931757939420208</v>
      </c>
      <c r="E1576" s="2">
        <f>MACD!F1576</f>
        <v>-0.53648266826368274</v>
      </c>
      <c r="F1576" s="2">
        <f>'Moving Avg'!D1576</f>
        <v>78.121960000000001</v>
      </c>
      <c r="G1576" s="2">
        <f>'Moving Avg'!F1576</f>
        <v>78.567710000000034</v>
      </c>
      <c r="H1576" s="2">
        <f>'Moving Avg'!G1576</f>
        <v>79.47433199999999</v>
      </c>
      <c r="I1576" s="2">
        <f>'Moving Avg'!H1576</f>
        <v>83.583696499999988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  <c r="M1576" s="7">
        <f t="shared" si="240"/>
        <v>25</v>
      </c>
      <c r="N1576" s="7">
        <f t="shared" si="241"/>
        <v>0</v>
      </c>
      <c r="O1576" s="7">
        <f t="shared" si="242"/>
        <v>0</v>
      </c>
      <c r="P1576" s="7">
        <f t="shared" si="243"/>
        <v>16.5</v>
      </c>
      <c r="Q1576" s="8">
        <f t="shared" si="244"/>
        <v>11.225</v>
      </c>
      <c r="R1576" s="8">
        <f t="shared" si="245"/>
        <v>9.125</v>
      </c>
      <c r="S1576" s="8">
        <f t="shared" si="246"/>
        <v>11.175000000000001</v>
      </c>
      <c r="T1576" s="8">
        <f t="shared" si="247"/>
        <v>10.375</v>
      </c>
      <c r="U1576" s="7">
        <f t="shared" si="248"/>
        <v>10.508333333333335</v>
      </c>
      <c r="V1576" s="7">
        <f t="shared" si="249"/>
        <v>10.475000000000001</v>
      </c>
    </row>
    <row r="1577" spans="1:22" ht="13.5" x14ac:dyDescent="0.25">
      <c r="A1577" s="3">
        <f>RSI!A1577</f>
        <v>44609</v>
      </c>
      <c r="B1577" s="2">
        <f>RSI!B1577</f>
        <v>77.119399999999999</v>
      </c>
      <c r="C1577" s="2">
        <f>RSI!I1577</f>
        <v>37.915858160226492</v>
      </c>
      <c r="D1577" s="2">
        <f>MACD!E1577</f>
        <v>-5.3386917677528345E-2</v>
      </c>
      <c r="E1577" s="2">
        <f>MACD!F1577</f>
        <v>-0.43986351814645192</v>
      </c>
      <c r="F1577" s="2">
        <f>'Moving Avg'!D1577</f>
        <v>77.582120000000003</v>
      </c>
      <c r="G1577" s="2">
        <f>'Moving Avg'!F1577</f>
        <v>78.490205000000032</v>
      </c>
      <c r="H1577" s="2">
        <f>'Moving Avg'!G1577</f>
        <v>79.389499999999984</v>
      </c>
      <c r="I1577" s="2">
        <f>'Moving Avg'!H1577</f>
        <v>83.598504999999989</v>
      </c>
      <c r="J1577" s="5" t="str">
        <f>OBV!F1577</f>
        <v>BULLISH</v>
      </c>
      <c r="K1577" s="5" t="str">
        <f>OBV!G1577</f>
        <v>NEUTRAL</v>
      </c>
      <c r="L1577" s="5" t="str">
        <f>OBV!H1577</f>
        <v>BULLISH DIVERGENCE</v>
      </c>
      <c r="M1577" s="7">
        <f t="shared" si="240"/>
        <v>25</v>
      </c>
      <c r="N1577" s="7">
        <f t="shared" si="241"/>
        <v>0</v>
      </c>
      <c r="O1577" s="7">
        <f t="shared" si="242"/>
        <v>0</v>
      </c>
      <c r="P1577" s="7">
        <f t="shared" si="243"/>
        <v>66.5</v>
      </c>
      <c r="Q1577" s="8">
        <f t="shared" si="244"/>
        <v>18.725000000000001</v>
      </c>
      <c r="R1577" s="8">
        <f t="shared" si="245"/>
        <v>21.625</v>
      </c>
      <c r="S1577" s="8">
        <f t="shared" si="246"/>
        <v>33.674999999999997</v>
      </c>
      <c r="T1577" s="8">
        <f t="shared" si="247"/>
        <v>22.875</v>
      </c>
      <c r="U1577" s="7">
        <f t="shared" si="248"/>
        <v>24.675000000000001</v>
      </c>
      <c r="V1577" s="7">
        <f t="shared" si="249"/>
        <v>24.225000000000001</v>
      </c>
    </row>
    <row r="1578" spans="1:22" ht="13.5" x14ac:dyDescent="0.25">
      <c r="A1578" s="3">
        <f>RSI!A1578</f>
        <v>44610</v>
      </c>
      <c r="B1578" s="2">
        <f>RSI!B1578</f>
        <v>77.119399999999999</v>
      </c>
      <c r="C1578" s="2">
        <f>RSI!I1578</f>
        <v>37.915858160226485</v>
      </c>
      <c r="D1578" s="2">
        <f>MACD!E1578</f>
        <v>0.24117513258684653</v>
      </c>
      <c r="E1578" s="2">
        <f>MACD!F1578</f>
        <v>-0.3036557879997922</v>
      </c>
      <c r="F1578" s="2">
        <f>'Moving Avg'!D1578</f>
        <v>77.042279999999991</v>
      </c>
      <c r="G1578" s="2">
        <f>'Moving Avg'!F1578</f>
        <v>78.412700000000029</v>
      </c>
      <c r="H1578" s="2">
        <f>'Moving Avg'!G1578</f>
        <v>79.304667999999992</v>
      </c>
      <c r="I1578" s="2">
        <f>'Moving Avg'!H1578</f>
        <v>83.602042499999982</v>
      </c>
      <c r="J1578" s="5" t="str">
        <f>OBV!F1578</f>
        <v>BULLISH</v>
      </c>
      <c r="K1578" s="5" t="str">
        <f>OBV!G1578</f>
        <v>NEUTRAL</v>
      </c>
      <c r="L1578" s="5" t="str">
        <f>OBV!H1578</f>
        <v>BULLISH DIVERGENCE</v>
      </c>
      <c r="M1578" s="7">
        <f t="shared" si="240"/>
        <v>25</v>
      </c>
      <c r="N1578" s="7">
        <f t="shared" si="241"/>
        <v>0</v>
      </c>
      <c r="O1578" s="7">
        <f t="shared" si="242"/>
        <v>0</v>
      </c>
      <c r="P1578" s="7">
        <f t="shared" si="243"/>
        <v>66.5</v>
      </c>
      <c r="Q1578" s="8">
        <f t="shared" si="244"/>
        <v>18.725000000000001</v>
      </c>
      <c r="R1578" s="8">
        <f t="shared" si="245"/>
        <v>21.625</v>
      </c>
      <c r="S1578" s="8">
        <f t="shared" si="246"/>
        <v>33.674999999999997</v>
      </c>
      <c r="T1578" s="8">
        <f t="shared" si="247"/>
        <v>22.875</v>
      </c>
      <c r="U1578" s="7">
        <f t="shared" si="248"/>
        <v>24.675000000000001</v>
      </c>
      <c r="V1578" s="7">
        <f t="shared" si="249"/>
        <v>24.225000000000001</v>
      </c>
    </row>
    <row r="1579" spans="1:22" ht="13.5" x14ac:dyDescent="0.25">
      <c r="A1579" s="3">
        <f>RSI!A1579</f>
        <v>44613</v>
      </c>
      <c r="B1579" s="2">
        <f>RSI!B1579</f>
        <v>77.119399999999999</v>
      </c>
      <c r="C1579" s="2">
        <f>RSI!I1579</f>
        <v>37.915858160226485</v>
      </c>
      <c r="D1579" s="2">
        <f>MACD!E1579</f>
        <v>0.49996904510068418</v>
      </c>
      <c r="E1579" s="2">
        <f>MACD!F1579</f>
        <v>-0.14293082137969693</v>
      </c>
      <c r="F1579" s="2">
        <f>'Moving Avg'!D1579</f>
        <v>77.042279999999991</v>
      </c>
      <c r="G1579" s="2">
        <f>'Moving Avg'!F1579</f>
        <v>78.335195000000027</v>
      </c>
      <c r="H1579" s="2">
        <f>'Moving Avg'!G1579</f>
        <v>79.227547999999985</v>
      </c>
      <c r="I1579" s="2">
        <f>'Moving Avg'!H1579</f>
        <v>83.594086499999975</v>
      </c>
      <c r="J1579" s="5" t="str">
        <f>OBV!F1579</f>
        <v>BULLISH</v>
      </c>
      <c r="K1579" s="5" t="str">
        <f>OBV!G1579</f>
        <v>NEUTRAL</v>
      </c>
      <c r="L1579" s="5" t="str">
        <f>OBV!H1579</f>
        <v>NEUTRAL</v>
      </c>
      <c r="M1579" s="7">
        <f t="shared" si="240"/>
        <v>25</v>
      </c>
      <c r="N1579" s="7">
        <f t="shared" si="241"/>
        <v>0</v>
      </c>
      <c r="O1579" s="7">
        <f t="shared" si="242"/>
        <v>0</v>
      </c>
      <c r="P1579" s="7">
        <f t="shared" si="243"/>
        <v>49.5</v>
      </c>
      <c r="Q1579" s="8">
        <f t="shared" si="244"/>
        <v>16.175000000000001</v>
      </c>
      <c r="R1579" s="8">
        <f t="shared" si="245"/>
        <v>17.375</v>
      </c>
      <c r="S1579" s="8">
        <f t="shared" si="246"/>
        <v>26.025000000000002</v>
      </c>
      <c r="T1579" s="8">
        <f t="shared" si="247"/>
        <v>18.625</v>
      </c>
      <c r="U1579" s="7">
        <f t="shared" si="248"/>
        <v>19.858333333333334</v>
      </c>
      <c r="V1579" s="7">
        <f t="shared" si="249"/>
        <v>19.55</v>
      </c>
    </row>
    <row r="1580" spans="1:22" ht="13.5" x14ac:dyDescent="0.25">
      <c r="A1580" s="3">
        <f>RSI!A1580</f>
        <v>44614</v>
      </c>
      <c r="B1580" s="2">
        <f>RSI!B1580</f>
        <v>77.119399999999999</v>
      </c>
      <c r="C1580" s="2">
        <f>RSI!I1580</f>
        <v>37.915858160226485</v>
      </c>
      <c r="D1580" s="2">
        <f>MACD!E1580</f>
        <v>0.72779026949071124</v>
      </c>
      <c r="E1580" s="2">
        <f>MACD!F1580</f>
        <v>3.1213396794384701E-2</v>
      </c>
      <c r="F1580" s="2">
        <f>'Moving Avg'!D1580</f>
        <v>77.080839999999995</v>
      </c>
      <c r="G1580" s="2">
        <f>'Moving Avg'!F1580</f>
        <v>78.258075000000034</v>
      </c>
      <c r="H1580" s="2">
        <f>'Moving Avg'!G1580</f>
        <v>79.09490199999999</v>
      </c>
      <c r="I1580" s="2">
        <f>'Moving Avg'!H1580</f>
        <v>83.574340499999977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  <c r="M1580" s="7">
        <f t="shared" si="240"/>
        <v>25</v>
      </c>
      <c r="N1580" s="7">
        <f t="shared" si="241"/>
        <v>0</v>
      </c>
      <c r="O1580" s="7">
        <f t="shared" si="242"/>
        <v>0</v>
      </c>
      <c r="P1580" s="7">
        <f t="shared" si="243"/>
        <v>83.5</v>
      </c>
      <c r="Q1580" s="8">
        <f t="shared" si="244"/>
        <v>21.274999999999999</v>
      </c>
      <c r="R1580" s="8">
        <f t="shared" si="245"/>
        <v>25.875</v>
      </c>
      <c r="S1580" s="8">
        <f t="shared" si="246"/>
        <v>41.325000000000003</v>
      </c>
      <c r="T1580" s="8">
        <f t="shared" si="247"/>
        <v>27.125</v>
      </c>
      <c r="U1580" s="7">
        <f t="shared" si="248"/>
        <v>29.491666666666664</v>
      </c>
      <c r="V1580" s="7">
        <f t="shared" si="249"/>
        <v>28.9</v>
      </c>
    </row>
    <row r="1581" spans="1:22" ht="13.5" x14ac:dyDescent="0.25">
      <c r="A1581" s="3">
        <f>RSI!A1581</f>
        <v>44615</v>
      </c>
      <c r="B1581" s="2">
        <f>RSI!B1581</f>
        <v>76.918899999999994</v>
      </c>
      <c r="C1581" s="2">
        <f>RSI!I1581</f>
        <v>36.573062955031524</v>
      </c>
      <c r="D1581" s="2">
        <f>MACD!E1581</f>
        <v>0.94360074136903904</v>
      </c>
      <c r="E1581" s="2">
        <f>MACD!F1581</f>
        <v>0.21369086570931559</v>
      </c>
      <c r="F1581" s="2">
        <f>'Moving Avg'!D1581</f>
        <v>77.079300000000003</v>
      </c>
      <c r="G1581" s="2">
        <f>'Moving Avg'!F1581</f>
        <v>78.170930000000027</v>
      </c>
      <c r="H1581" s="2">
        <f>'Moving Avg'!G1581</f>
        <v>79.013617999999994</v>
      </c>
      <c r="I1581" s="2">
        <f>'Moving Avg'!H1581</f>
        <v>83.532570500000006</v>
      </c>
      <c r="J1581" s="5" t="str">
        <f>OBV!F1581</f>
        <v>BULLISH</v>
      </c>
      <c r="K1581" s="5" t="str">
        <f>OBV!G1581</f>
        <v>NEUTRAL</v>
      </c>
      <c r="L1581" s="5" t="str">
        <f>OBV!H1581</f>
        <v>BULLISH DIVERGENCE</v>
      </c>
      <c r="M1581" s="7">
        <f t="shared" si="240"/>
        <v>25</v>
      </c>
      <c r="N1581" s="7">
        <f t="shared" si="241"/>
        <v>0</v>
      </c>
      <c r="O1581" s="7">
        <f t="shared" si="242"/>
        <v>0</v>
      </c>
      <c r="P1581" s="7">
        <f t="shared" si="243"/>
        <v>66.5</v>
      </c>
      <c r="Q1581" s="8">
        <f t="shared" si="244"/>
        <v>18.725000000000001</v>
      </c>
      <c r="R1581" s="8">
        <f t="shared" si="245"/>
        <v>21.625</v>
      </c>
      <c r="S1581" s="8">
        <f t="shared" si="246"/>
        <v>33.674999999999997</v>
      </c>
      <c r="T1581" s="8">
        <f t="shared" si="247"/>
        <v>22.875</v>
      </c>
      <c r="U1581" s="7">
        <f t="shared" si="248"/>
        <v>24.675000000000001</v>
      </c>
      <c r="V1581" s="7">
        <f t="shared" si="249"/>
        <v>24.225000000000001</v>
      </c>
    </row>
    <row r="1582" spans="1:22" ht="13.5" x14ac:dyDescent="0.25">
      <c r="A1582" s="3">
        <f>RSI!A1582</f>
        <v>44616</v>
      </c>
      <c r="B1582" s="2">
        <f>RSI!B1582</f>
        <v>74.805800000000005</v>
      </c>
      <c r="C1582" s="2">
        <f>RSI!I1582</f>
        <v>26.087156278782103</v>
      </c>
      <c r="D1582" s="2">
        <f>MACD!E1582</f>
        <v>1.2915006752752163</v>
      </c>
      <c r="E1582" s="2">
        <f>MACD!F1582</f>
        <v>0.42925282762249578</v>
      </c>
      <c r="F1582" s="2">
        <f>'Moving Avg'!D1582</f>
        <v>76.616579999999999</v>
      </c>
      <c r="G1582" s="2">
        <f>'Moving Avg'!F1582</f>
        <v>78.131985000000014</v>
      </c>
      <c r="H1582" s="2">
        <f>'Moving Avg'!G1582</f>
        <v>78.885443999999993</v>
      </c>
      <c r="I1582" s="2">
        <f>'Moving Avg'!H1582</f>
        <v>83.467629499999987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50</v>
      </c>
      <c r="N1582" s="7">
        <f t="shared" si="241"/>
        <v>0</v>
      </c>
      <c r="O1582" s="7">
        <f t="shared" si="242"/>
        <v>0</v>
      </c>
      <c r="P1582" s="7">
        <f t="shared" si="243"/>
        <v>16.5</v>
      </c>
      <c r="Q1582" s="8">
        <f t="shared" si="244"/>
        <v>19.975000000000001</v>
      </c>
      <c r="R1582" s="8">
        <f t="shared" si="245"/>
        <v>14.125</v>
      </c>
      <c r="S1582" s="8">
        <f t="shared" si="246"/>
        <v>14.925000000000001</v>
      </c>
      <c r="T1582" s="8">
        <f t="shared" si="247"/>
        <v>16.625</v>
      </c>
      <c r="U1582" s="7">
        <f t="shared" si="248"/>
        <v>16.341666666666669</v>
      </c>
      <c r="V1582" s="7">
        <f t="shared" si="249"/>
        <v>16.412500000000001</v>
      </c>
    </row>
    <row r="1583" spans="1:22" ht="13.5" x14ac:dyDescent="0.25">
      <c r="A1583" s="3">
        <f>RSI!A1583</f>
        <v>44617</v>
      </c>
      <c r="B1583" s="2">
        <f>RSI!B1583</f>
        <v>75.576999999999998</v>
      </c>
      <c r="C1583" s="2">
        <f>RSI!I1583</f>
        <v>33.572693154346382</v>
      </c>
      <c r="D1583" s="2">
        <f>MACD!E1583</f>
        <v>1.5493538921501369</v>
      </c>
      <c r="E1583" s="2">
        <f>MACD!F1583</f>
        <v>0.65327304052802404</v>
      </c>
      <c r="F1583" s="2">
        <f>'Moving Avg'!D1583</f>
        <v>76.308099999999996</v>
      </c>
      <c r="G1583" s="2">
        <f>'Moving Avg'!F1583</f>
        <v>78.083400000000012</v>
      </c>
      <c r="H1583" s="2">
        <f>'Moving Avg'!G1583</f>
        <v>78.772693999999987</v>
      </c>
      <c r="I1583" s="2">
        <f>'Moving Avg'!H1583</f>
        <v>83.406544499999981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0</v>
      </c>
      <c r="P1583" s="7">
        <f t="shared" si="243"/>
        <v>16.5</v>
      </c>
      <c r="Q1583" s="8">
        <f t="shared" si="244"/>
        <v>11.225</v>
      </c>
      <c r="R1583" s="8">
        <f t="shared" si="245"/>
        <v>9.125</v>
      </c>
      <c r="S1583" s="8">
        <f t="shared" si="246"/>
        <v>11.175000000000001</v>
      </c>
      <c r="T1583" s="8">
        <f t="shared" si="247"/>
        <v>10.375</v>
      </c>
      <c r="U1583" s="7">
        <f t="shared" si="248"/>
        <v>10.508333333333335</v>
      </c>
      <c r="V1583" s="7">
        <f t="shared" si="249"/>
        <v>10.475000000000001</v>
      </c>
    </row>
    <row r="1584" spans="1:22" ht="13.5" x14ac:dyDescent="0.25">
      <c r="A1584" s="3">
        <f>RSI!A1584</f>
        <v>44620</v>
      </c>
      <c r="B1584" s="2">
        <f>RSI!B1584</f>
        <v>75.576999999999998</v>
      </c>
      <c r="C1584" s="2">
        <f>RSI!I1584</f>
        <v>33.572693154346382</v>
      </c>
      <c r="D1584" s="2">
        <f>MACD!E1584</f>
        <v>1.3667949721273516</v>
      </c>
      <c r="E1584" s="2">
        <f>MACD!F1584</f>
        <v>0.79597742684788964</v>
      </c>
      <c r="F1584" s="2">
        <f>'Moving Avg'!D1584</f>
        <v>75.999620000000007</v>
      </c>
      <c r="G1584" s="2">
        <f>'Moving Avg'!F1584</f>
        <v>78.034815000000009</v>
      </c>
      <c r="H1584" s="2">
        <f>'Moving Avg'!G1584</f>
        <v>78.664726000000016</v>
      </c>
      <c r="I1584" s="2">
        <f>'Moving Avg'!H1584</f>
        <v>83.346942499999969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  <c r="M1584" s="7">
        <f t="shared" si="240"/>
        <v>25</v>
      </c>
      <c r="N1584" s="7">
        <f t="shared" si="241"/>
        <v>0</v>
      </c>
      <c r="O1584" s="7">
        <f t="shared" si="242"/>
        <v>0</v>
      </c>
      <c r="P1584" s="7">
        <f t="shared" si="243"/>
        <v>16.5</v>
      </c>
      <c r="Q1584" s="8">
        <f t="shared" si="244"/>
        <v>11.225</v>
      </c>
      <c r="R1584" s="8">
        <f t="shared" si="245"/>
        <v>9.125</v>
      </c>
      <c r="S1584" s="8">
        <f t="shared" si="246"/>
        <v>11.175000000000001</v>
      </c>
      <c r="T1584" s="8">
        <f t="shared" si="247"/>
        <v>10.375</v>
      </c>
      <c r="U1584" s="7">
        <f t="shared" si="248"/>
        <v>10.508333333333335</v>
      </c>
      <c r="V1584" s="7">
        <f t="shared" si="249"/>
        <v>10.475000000000001</v>
      </c>
    </row>
    <row r="1585" spans="1:22" ht="13.5" x14ac:dyDescent="0.25">
      <c r="A1585" s="3">
        <f>RSI!A1585</f>
        <v>44621</v>
      </c>
      <c r="B1585" s="2">
        <f>RSI!B1585</f>
        <v>75.576999999999998</v>
      </c>
      <c r="C1585" s="2">
        <f>RSI!I1585</f>
        <v>33.572693154346382</v>
      </c>
      <c r="D1585" s="2">
        <f>MACD!E1585</f>
        <v>1.1961041376693089</v>
      </c>
      <c r="E1585" s="2">
        <f>MACD!F1585</f>
        <v>0.87600276901217355</v>
      </c>
      <c r="F1585" s="2">
        <f>'Moving Avg'!D1585</f>
        <v>75.69113999999999</v>
      </c>
      <c r="G1585" s="2">
        <f>'Moving Avg'!F1585</f>
        <v>77.822735000000009</v>
      </c>
      <c r="H1585" s="2">
        <f>'Moving Avg'!G1585</f>
        <v>78.556758000000002</v>
      </c>
      <c r="I1585" s="2">
        <f>'Moving Avg'!H1585</f>
        <v>83.295867999999984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0</v>
      </c>
      <c r="O1585" s="7">
        <f t="shared" si="242"/>
        <v>0</v>
      </c>
      <c r="P1585" s="7">
        <f t="shared" si="243"/>
        <v>16.5</v>
      </c>
      <c r="Q1585" s="8">
        <f t="shared" si="244"/>
        <v>11.225</v>
      </c>
      <c r="R1585" s="8">
        <f t="shared" si="245"/>
        <v>9.125</v>
      </c>
      <c r="S1585" s="8">
        <f t="shared" si="246"/>
        <v>11.175000000000001</v>
      </c>
      <c r="T1585" s="8">
        <f t="shared" si="247"/>
        <v>10.375</v>
      </c>
      <c r="U1585" s="7">
        <f t="shared" si="248"/>
        <v>10.508333333333335</v>
      </c>
      <c r="V1585" s="7">
        <f t="shared" si="249"/>
        <v>10.475000000000001</v>
      </c>
    </row>
    <row r="1586" spans="1:22" ht="13.5" x14ac:dyDescent="0.25">
      <c r="A1586" s="3">
        <f>RSI!A1586</f>
        <v>44622</v>
      </c>
      <c r="B1586" s="2">
        <f>RSI!B1586</f>
        <v>75.1143</v>
      </c>
      <c r="C1586" s="2">
        <f>RSI!I1586</f>
        <v>31.204552314782589</v>
      </c>
      <c r="D1586" s="2">
        <f>MACD!E1586</f>
        <v>1.0983953170805876</v>
      </c>
      <c r="E1586" s="2">
        <f>MACD!F1586</f>
        <v>0.92048127862585638</v>
      </c>
      <c r="F1586" s="2">
        <f>'Moving Avg'!D1586</f>
        <v>75.330219999999997</v>
      </c>
      <c r="G1586" s="2">
        <f>'Moving Avg'!F1586</f>
        <v>77.587520000000012</v>
      </c>
      <c r="H1586" s="2">
        <f>'Moving Avg'!G1586</f>
        <v>78.439536000000032</v>
      </c>
      <c r="I1586" s="2">
        <f>'Moving Avg'!H1586</f>
        <v>83.229614999999995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  <c r="M1586" s="7">
        <f t="shared" si="240"/>
        <v>25</v>
      </c>
      <c r="N1586" s="7">
        <f t="shared" si="241"/>
        <v>0</v>
      </c>
      <c r="O1586" s="7">
        <f t="shared" si="242"/>
        <v>0</v>
      </c>
      <c r="P1586" s="7">
        <f t="shared" si="243"/>
        <v>16.5</v>
      </c>
      <c r="Q1586" s="8">
        <f t="shared" si="244"/>
        <v>11.225</v>
      </c>
      <c r="R1586" s="8">
        <f t="shared" si="245"/>
        <v>9.125</v>
      </c>
      <c r="S1586" s="8">
        <f t="shared" si="246"/>
        <v>11.175000000000001</v>
      </c>
      <c r="T1586" s="8">
        <f t="shared" si="247"/>
        <v>10.375</v>
      </c>
      <c r="U1586" s="7">
        <f t="shared" si="248"/>
        <v>10.508333333333335</v>
      </c>
      <c r="V1586" s="7">
        <f t="shared" si="249"/>
        <v>10.475000000000001</v>
      </c>
    </row>
    <row r="1587" spans="1:22" ht="13.5" x14ac:dyDescent="0.25">
      <c r="A1587" s="3">
        <f>RSI!A1587</f>
        <v>44623</v>
      </c>
      <c r="B1587" s="2">
        <f>RSI!B1587</f>
        <v>75.1143</v>
      </c>
      <c r="C1587" s="2">
        <f>RSI!I1587</f>
        <v>31.204552314782589</v>
      </c>
      <c r="D1587" s="2">
        <f>MACD!E1587</f>
        <v>1.0596400266810946</v>
      </c>
      <c r="E1587" s="2">
        <f>MACD!F1587</f>
        <v>0.94831302823690411</v>
      </c>
      <c r="F1587" s="2">
        <f>'Moving Avg'!D1587</f>
        <v>75.391919999999999</v>
      </c>
      <c r="G1587" s="2">
        <f>'Moving Avg'!F1587</f>
        <v>77.352305000000015</v>
      </c>
      <c r="H1587" s="2">
        <f>'Moving Avg'!G1587</f>
        <v>78.337584000000021</v>
      </c>
      <c r="I1587" s="2">
        <f>'Moving Avg'!H1587</f>
        <v>83.163991999999979</v>
      </c>
      <c r="J1587" s="5" t="str">
        <f>OBV!F1587</f>
        <v>BEARISH</v>
      </c>
      <c r="K1587" s="5" t="str">
        <f>OBV!G1587</f>
        <v>NEUTRAL</v>
      </c>
      <c r="L1587" s="5" t="str">
        <f>OBV!H1587</f>
        <v>BEARISH DIVERGENCE</v>
      </c>
      <c r="M1587" s="7">
        <f t="shared" si="240"/>
        <v>25</v>
      </c>
      <c r="N1587" s="7">
        <f t="shared" si="241"/>
        <v>0</v>
      </c>
      <c r="O1587" s="7">
        <f t="shared" si="242"/>
        <v>0</v>
      </c>
      <c r="P1587" s="7">
        <f t="shared" si="243"/>
        <v>16.5</v>
      </c>
      <c r="Q1587" s="8">
        <f t="shared" si="244"/>
        <v>11.225</v>
      </c>
      <c r="R1587" s="8">
        <f t="shared" si="245"/>
        <v>9.125</v>
      </c>
      <c r="S1587" s="8">
        <f t="shared" si="246"/>
        <v>11.175000000000001</v>
      </c>
      <c r="T1587" s="8">
        <f t="shared" si="247"/>
        <v>10.375</v>
      </c>
      <c r="U1587" s="7">
        <f t="shared" si="248"/>
        <v>10.508333333333335</v>
      </c>
      <c r="V1587" s="7">
        <f t="shared" si="249"/>
        <v>10.475000000000001</v>
      </c>
    </row>
    <row r="1588" spans="1:22" ht="13.5" x14ac:dyDescent="0.25">
      <c r="A1588" s="3">
        <f>RSI!A1588</f>
        <v>44624</v>
      </c>
      <c r="B1588" s="2">
        <f>RSI!B1588</f>
        <v>75.1143</v>
      </c>
      <c r="C1588" s="2">
        <f>RSI!I1588</f>
        <v>31.204552314782589</v>
      </c>
      <c r="D1588" s="2">
        <f>MACD!E1588</f>
        <v>1.0400506678019497</v>
      </c>
      <c r="E1588" s="2">
        <f>MACD!F1588</f>
        <v>0.96666055614991331</v>
      </c>
      <c r="F1588" s="2">
        <f>'Moving Avg'!D1588</f>
        <v>75.299380000000014</v>
      </c>
      <c r="G1588" s="2">
        <f>'Moving Avg'!F1588</f>
        <v>77.117090000000005</v>
      </c>
      <c r="H1588" s="2">
        <f>'Moving Avg'!G1588</f>
        <v>78.235786000000047</v>
      </c>
      <c r="I1588" s="2">
        <f>'Moving Avg'!H1588</f>
        <v>83.110158999999982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25</v>
      </c>
      <c r="N1588" s="7">
        <f t="shared" si="241"/>
        <v>0</v>
      </c>
      <c r="O1588" s="7">
        <f t="shared" si="242"/>
        <v>0</v>
      </c>
      <c r="P1588" s="7">
        <f t="shared" si="243"/>
        <v>16.5</v>
      </c>
      <c r="Q1588" s="8">
        <f t="shared" si="244"/>
        <v>11.225</v>
      </c>
      <c r="R1588" s="8">
        <f t="shared" si="245"/>
        <v>9.125</v>
      </c>
      <c r="S1588" s="8">
        <f t="shared" si="246"/>
        <v>11.175000000000001</v>
      </c>
      <c r="T1588" s="8">
        <f t="shared" si="247"/>
        <v>10.375</v>
      </c>
      <c r="U1588" s="7">
        <f t="shared" si="248"/>
        <v>10.508333333333335</v>
      </c>
      <c r="V1588" s="7">
        <f t="shared" si="249"/>
        <v>10.475000000000001</v>
      </c>
    </row>
    <row r="1589" spans="1:22" ht="13.5" x14ac:dyDescent="0.25">
      <c r="A1589" s="3">
        <f>RSI!A1589</f>
        <v>44627</v>
      </c>
      <c r="B1589" s="2">
        <f>RSI!B1589</f>
        <v>75.1143</v>
      </c>
      <c r="C1589" s="2">
        <f>RSI!I1589</f>
        <v>31.204552314782589</v>
      </c>
      <c r="D1589" s="2">
        <f>MACD!E1589</f>
        <v>1.0357005926937575</v>
      </c>
      <c r="E1589" s="2">
        <f>MACD!F1589</f>
        <v>0.98046856345868216</v>
      </c>
      <c r="F1589" s="2">
        <f>'Moving Avg'!D1589</f>
        <v>75.206840000000014</v>
      </c>
      <c r="G1589" s="2">
        <f>'Moving Avg'!F1589</f>
        <v>76.881874999999994</v>
      </c>
      <c r="H1589" s="2">
        <f>'Moving Avg'!G1589</f>
        <v>78.133988000000045</v>
      </c>
      <c r="I1589" s="2">
        <f>'Moving Avg'!H1589</f>
        <v>83.074195999999972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  <c r="M1589" s="7">
        <f t="shared" si="240"/>
        <v>25</v>
      </c>
      <c r="N1589" s="7">
        <f t="shared" si="241"/>
        <v>0</v>
      </c>
      <c r="O1589" s="7">
        <f t="shared" si="242"/>
        <v>0</v>
      </c>
      <c r="P1589" s="7">
        <f t="shared" si="243"/>
        <v>16.5</v>
      </c>
      <c r="Q1589" s="8">
        <f t="shared" si="244"/>
        <v>11.225</v>
      </c>
      <c r="R1589" s="8">
        <f t="shared" si="245"/>
        <v>9.125</v>
      </c>
      <c r="S1589" s="8">
        <f t="shared" si="246"/>
        <v>11.175000000000001</v>
      </c>
      <c r="T1589" s="8">
        <f t="shared" si="247"/>
        <v>10.375</v>
      </c>
      <c r="U1589" s="7">
        <f t="shared" si="248"/>
        <v>10.508333333333335</v>
      </c>
      <c r="V1589" s="7">
        <f t="shared" si="249"/>
        <v>10.475000000000001</v>
      </c>
    </row>
    <row r="1590" spans="1:22" ht="13.5" x14ac:dyDescent="0.25">
      <c r="A1590" s="3">
        <f>RSI!A1590</f>
        <v>44628</v>
      </c>
      <c r="B1590" s="2">
        <f>RSI!B1590</f>
        <v>75.1143</v>
      </c>
      <c r="C1590" s="2">
        <f>RSI!I1590</f>
        <v>31.204552314782589</v>
      </c>
      <c r="D1590" s="2">
        <f>MACD!E1590</f>
        <v>1.0433397008831378</v>
      </c>
      <c r="E1590" s="2">
        <f>MACD!F1590</f>
        <v>0.99304279094357339</v>
      </c>
      <c r="F1590" s="2">
        <f>'Moving Avg'!D1590</f>
        <v>75.1143</v>
      </c>
      <c r="G1590" s="2">
        <f>'Moving Avg'!F1590</f>
        <v>76.646659999999997</v>
      </c>
      <c r="H1590" s="2">
        <f>'Moving Avg'!G1590</f>
        <v>78.032190000000043</v>
      </c>
      <c r="I1590" s="2">
        <f>'Moving Avg'!H1590</f>
        <v>83.020436999999959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  <c r="M1590" s="7">
        <f t="shared" si="240"/>
        <v>25</v>
      </c>
      <c r="N1590" s="7">
        <f t="shared" si="241"/>
        <v>0</v>
      </c>
      <c r="O1590" s="7">
        <f t="shared" si="242"/>
        <v>0</v>
      </c>
      <c r="P1590" s="7">
        <f t="shared" si="243"/>
        <v>16.5</v>
      </c>
      <c r="Q1590" s="8">
        <f t="shared" si="244"/>
        <v>11.225</v>
      </c>
      <c r="R1590" s="8">
        <f t="shared" si="245"/>
        <v>9.125</v>
      </c>
      <c r="S1590" s="8">
        <f t="shared" si="246"/>
        <v>11.175000000000001</v>
      </c>
      <c r="T1590" s="8">
        <f t="shared" si="247"/>
        <v>10.375</v>
      </c>
      <c r="U1590" s="7">
        <f t="shared" si="248"/>
        <v>10.508333333333335</v>
      </c>
      <c r="V1590" s="7">
        <f t="shared" si="249"/>
        <v>10.475000000000001</v>
      </c>
    </row>
    <row r="1591" spans="1:22" ht="13.5" x14ac:dyDescent="0.25">
      <c r="A1591" s="3">
        <f>RSI!A1591</f>
        <v>44629</v>
      </c>
      <c r="B1591" s="2">
        <f>RSI!B1591</f>
        <v>75.1143</v>
      </c>
      <c r="C1591" s="2">
        <f>RSI!I1591</f>
        <v>31.204552314782589</v>
      </c>
      <c r="D1591" s="2">
        <f>MACD!E1591</f>
        <v>1.0294388346396772</v>
      </c>
      <c r="E1591" s="2">
        <f>MACD!F1591</f>
        <v>1.0003219996827943</v>
      </c>
      <c r="F1591" s="2">
        <f>'Moving Avg'!D1591</f>
        <v>75.1143</v>
      </c>
      <c r="G1591" s="2">
        <f>'Moving Avg'!F1591</f>
        <v>76.411444999999986</v>
      </c>
      <c r="H1591" s="2">
        <f>'Moving Avg'!G1591</f>
        <v>77.929930000000041</v>
      </c>
      <c r="I1591" s="2">
        <f>'Moving Avg'!H1591</f>
        <v>82.973351499999978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  <c r="M1591" s="7">
        <f t="shared" si="240"/>
        <v>25</v>
      </c>
      <c r="N1591" s="7">
        <f t="shared" si="241"/>
        <v>0</v>
      </c>
      <c r="O1591" s="7">
        <f t="shared" si="242"/>
        <v>0</v>
      </c>
      <c r="P1591" s="7">
        <f t="shared" si="243"/>
        <v>33</v>
      </c>
      <c r="Q1591" s="8">
        <f t="shared" si="244"/>
        <v>13.7</v>
      </c>
      <c r="R1591" s="8">
        <f t="shared" si="245"/>
        <v>13.25</v>
      </c>
      <c r="S1591" s="8">
        <f t="shared" si="246"/>
        <v>18.600000000000001</v>
      </c>
      <c r="T1591" s="8">
        <f t="shared" si="247"/>
        <v>14.5</v>
      </c>
      <c r="U1591" s="7">
        <f t="shared" si="248"/>
        <v>15.183333333333332</v>
      </c>
      <c r="V1591" s="7">
        <f t="shared" si="249"/>
        <v>15.012499999999999</v>
      </c>
    </row>
    <row r="1592" spans="1:22" ht="13.5" x14ac:dyDescent="0.25">
      <c r="A1592" s="3">
        <f>RSI!A1592</f>
        <v>44630</v>
      </c>
      <c r="B1592" s="2">
        <f>RSI!B1592</f>
        <v>75.1143</v>
      </c>
      <c r="C1592" s="2">
        <f>RSI!I1592</f>
        <v>31.204552314782589</v>
      </c>
      <c r="D1592" s="2">
        <f>MACD!E1592</f>
        <v>0.70228928035048455</v>
      </c>
      <c r="E1592" s="2">
        <f>MACD!F1592</f>
        <v>0.94071545581633242</v>
      </c>
      <c r="F1592" s="2">
        <f>'Moving Avg'!D1592</f>
        <v>75.1143</v>
      </c>
      <c r="G1592" s="2">
        <f>'Moving Avg'!F1592</f>
        <v>76.17622999999999</v>
      </c>
      <c r="H1592" s="2">
        <f>'Moving Avg'!G1592</f>
        <v>77.827670000000055</v>
      </c>
      <c r="I1592" s="2">
        <f>'Moving Avg'!H1592</f>
        <v>82.922558499999965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  <c r="M1592" s="7">
        <f t="shared" si="240"/>
        <v>25</v>
      </c>
      <c r="N1592" s="7">
        <f t="shared" si="241"/>
        <v>100</v>
      </c>
      <c r="O1592" s="7">
        <f t="shared" si="242"/>
        <v>0</v>
      </c>
      <c r="P1592" s="7">
        <f t="shared" si="243"/>
        <v>33</v>
      </c>
      <c r="Q1592" s="8">
        <f t="shared" si="244"/>
        <v>48.7</v>
      </c>
      <c r="R1592" s="8">
        <f t="shared" si="245"/>
        <v>33.25</v>
      </c>
      <c r="S1592" s="8">
        <f t="shared" si="246"/>
        <v>33.6</v>
      </c>
      <c r="T1592" s="8">
        <f t="shared" si="247"/>
        <v>39.5</v>
      </c>
      <c r="U1592" s="7">
        <f t="shared" si="248"/>
        <v>38.516666666666673</v>
      </c>
      <c r="V1592" s="7">
        <f t="shared" si="249"/>
        <v>38.762500000000003</v>
      </c>
    </row>
    <row r="1593" spans="1:22" ht="13.5" x14ac:dyDescent="0.25">
      <c r="A1593" s="3">
        <f>RSI!A1593</f>
        <v>44631</v>
      </c>
      <c r="B1593" s="2">
        <f>RSI!B1593</f>
        <v>75.1143</v>
      </c>
      <c r="C1593" s="2">
        <f>RSI!I1593</f>
        <v>31.204552314782589</v>
      </c>
      <c r="D1593" s="2">
        <f>MACD!E1593</f>
        <v>0.55310271467830319</v>
      </c>
      <c r="E1593" s="2">
        <f>MACD!F1593</f>
        <v>0.86319290758872658</v>
      </c>
      <c r="F1593" s="2">
        <f>'Moving Avg'!D1593</f>
        <v>75.1143</v>
      </c>
      <c r="G1593" s="2">
        <f>'Moving Avg'!F1593</f>
        <v>75.941014999999979</v>
      </c>
      <c r="H1593" s="2">
        <f>'Moving Avg'!G1593</f>
        <v>77.745614000000046</v>
      </c>
      <c r="I1593" s="2">
        <f>'Moving Avg'!H1593</f>
        <v>82.858974499999974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  <c r="M1593" s="7">
        <f t="shared" si="240"/>
        <v>25</v>
      </c>
      <c r="N1593" s="7">
        <f t="shared" si="241"/>
        <v>100</v>
      </c>
      <c r="O1593" s="7">
        <f t="shared" si="242"/>
        <v>0</v>
      </c>
      <c r="P1593" s="7">
        <f t="shared" si="243"/>
        <v>33</v>
      </c>
      <c r="Q1593" s="8">
        <f t="shared" si="244"/>
        <v>48.7</v>
      </c>
      <c r="R1593" s="8">
        <f t="shared" si="245"/>
        <v>33.25</v>
      </c>
      <c r="S1593" s="8">
        <f t="shared" si="246"/>
        <v>33.6</v>
      </c>
      <c r="T1593" s="8">
        <f t="shared" si="247"/>
        <v>39.5</v>
      </c>
      <c r="U1593" s="7">
        <f t="shared" si="248"/>
        <v>38.516666666666673</v>
      </c>
      <c r="V1593" s="7">
        <f t="shared" si="249"/>
        <v>38.762500000000003</v>
      </c>
    </row>
    <row r="1594" spans="1:22" ht="13.5" x14ac:dyDescent="0.25">
      <c r="A1594" s="3">
        <f>RSI!A1594</f>
        <v>44634</v>
      </c>
      <c r="B1594" s="2">
        <f>RSI!B1594</f>
        <v>75.1143</v>
      </c>
      <c r="C1594" s="2">
        <f>RSI!I1594</f>
        <v>31.204552314782589</v>
      </c>
      <c r="D1594" s="2">
        <f>MACD!E1594</f>
        <v>0.43518842288752069</v>
      </c>
      <c r="E1594" s="2">
        <f>MACD!F1594</f>
        <v>0.77759201064848549</v>
      </c>
      <c r="F1594" s="2">
        <f>'Moving Avg'!D1594</f>
        <v>75.1143</v>
      </c>
      <c r="G1594" s="2">
        <f>'Moving Avg'!F1594</f>
        <v>75.840759999999975</v>
      </c>
      <c r="H1594" s="2">
        <f>'Moving Avg'!G1594</f>
        <v>77.682376000000062</v>
      </c>
      <c r="I1594" s="2">
        <f>'Moving Avg'!H1594</f>
        <v>82.789755499999956</v>
      </c>
      <c r="J1594" s="5" t="str">
        <f>OBV!F1594</f>
        <v>NEUTRAL</v>
      </c>
      <c r="K1594" s="5" t="str">
        <f>OBV!G1594</f>
        <v>NEUTRAL</v>
      </c>
      <c r="L1594" s="5" t="str">
        <f>OBV!H1594</f>
        <v>NEUTRAL</v>
      </c>
      <c r="M1594" s="7">
        <f t="shared" si="240"/>
        <v>25</v>
      </c>
      <c r="N1594" s="7">
        <f t="shared" si="241"/>
        <v>100</v>
      </c>
      <c r="O1594" s="7">
        <f t="shared" si="242"/>
        <v>0</v>
      </c>
      <c r="P1594" s="7">
        <f t="shared" si="243"/>
        <v>33</v>
      </c>
      <c r="Q1594" s="8">
        <f t="shared" si="244"/>
        <v>48.7</v>
      </c>
      <c r="R1594" s="8">
        <f t="shared" si="245"/>
        <v>33.25</v>
      </c>
      <c r="S1594" s="8">
        <f t="shared" si="246"/>
        <v>33.6</v>
      </c>
      <c r="T1594" s="8">
        <f t="shared" si="247"/>
        <v>39.5</v>
      </c>
      <c r="U1594" s="7">
        <f t="shared" si="248"/>
        <v>38.516666666666673</v>
      </c>
      <c r="V1594" s="7">
        <f t="shared" si="249"/>
        <v>38.762500000000003</v>
      </c>
    </row>
    <row r="1595" spans="1:22" ht="13.5" x14ac:dyDescent="0.25">
      <c r="A1595" s="3">
        <f>RSI!A1595</f>
        <v>44635</v>
      </c>
      <c r="B1595" s="2">
        <f>RSI!B1595</f>
        <v>75.1143</v>
      </c>
      <c r="C1595" s="2">
        <f>RSI!I1595</f>
        <v>31.204552314782589</v>
      </c>
      <c r="D1595" s="2">
        <f>MACD!E1595</f>
        <v>0.34311895299003936</v>
      </c>
      <c r="E1595" s="2">
        <f>MACD!F1595</f>
        <v>0.69069739911679628</v>
      </c>
      <c r="F1595" s="2">
        <f>'Moving Avg'!D1595</f>
        <v>75.1143</v>
      </c>
      <c r="G1595" s="2">
        <f>'Moving Avg'!F1595</f>
        <v>75.750144999999975</v>
      </c>
      <c r="H1595" s="2">
        <f>'Moving Avg'!G1595</f>
        <v>77.619138000000063</v>
      </c>
      <c r="I1595" s="2">
        <f>'Moving Avg'!H1595</f>
        <v>82.720573499999958</v>
      </c>
      <c r="J1595" s="5" t="str">
        <f>OBV!F1595</f>
        <v>NEUTRAL</v>
      </c>
      <c r="K1595" s="5" t="str">
        <f>OBV!G1595</f>
        <v>NEUTRAL</v>
      </c>
      <c r="L1595" s="5" t="str">
        <f>OBV!H1595</f>
        <v>NEUTRAL</v>
      </c>
      <c r="M1595" s="7">
        <f t="shared" si="240"/>
        <v>25</v>
      </c>
      <c r="N1595" s="7">
        <f t="shared" si="241"/>
        <v>100</v>
      </c>
      <c r="O1595" s="7">
        <f t="shared" si="242"/>
        <v>0</v>
      </c>
      <c r="P1595" s="7">
        <f t="shared" si="243"/>
        <v>33</v>
      </c>
      <c r="Q1595" s="8">
        <f t="shared" si="244"/>
        <v>48.7</v>
      </c>
      <c r="R1595" s="8">
        <f t="shared" si="245"/>
        <v>33.25</v>
      </c>
      <c r="S1595" s="8">
        <f t="shared" si="246"/>
        <v>33.6</v>
      </c>
      <c r="T1595" s="8">
        <f t="shared" si="247"/>
        <v>39.5</v>
      </c>
      <c r="U1595" s="7">
        <f t="shared" si="248"/>
        <v>38.516666666666673</v>
      </c>
      <c r="V1595" s="7">
        <f t="shared" si="249"/>
        <v>38.762500000000003</v>
      </c>
    </row>
    <row r="1596" spans="1:22" ht="13.5" x14ac:dyDescent="0.25">
      <c r="A1596" s="3">
        <f>RSI!A1596</f>
        <v>44636</v>
      </c>
      <c r="B1596" s="2">
        <f>RSI!B1596</f>
        <v>75.576999999999998</v>
      </c>
      <c r="C1596" s="2">
        <f>RSI!I1596</f>
        <v>40.07376684262092</v>
      </c>
      <c r="D1596" s="2">
        <f>MACD!E1596</f>
        <v>0.16688881044370873</v>
      </c>
      <c r="E1596" s="2">
        <f>MACD!F1596</f>
        <v>0.58593568138217877</v>
      </c>
      <c r="F1596" s="2">
        <f>'Moving Avg'!D1596</f>
        <v>75.20684</v>
      </c>
      <c r="G1596" s="2">
        <f>'Moving Avg'!F1596</f>
        <v>75.682664999999986</v>
      </c>
      <c r="H1596" s="2">
        <f>'Moving Avg'!G1596</f>
        <v>77.557288000000057</v>
      </c>
      <c r="I1596" s="2">
        <f>'Moving Avg'!H1596</f>
        <v>82.666495999999952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  <c r="M1596" s="7">
        <f t="shared" si="240"/>
        <v>25</v>
      </c>
      <c r="N1596" s="7">
        <f t="shared" si="241"/>
        <v>100</v>
      </c>
      <c r="O1596" s="7">
        <f t="shared" si="242"/>
        <v>0</v>
      </c>
      <c r="P1596" s="7">
        <f t="shared" si="243"/>
        <v>83.5</v>
      </c>
      <c r="Q1596" s="8">
        <f t="shared" si="244"/>
        <v>56.274999999999999</v>
      </c>
      <c r="R1596" s="8">
        <f t="shared" si="245"/>
        <v>45.875</v>
      </c>
      <c r="S1596" s="8">
        <f t="shared" si="246"/>
        <v>56.325000000000003</v>
      </c>
      <c r="T1596" s="8">
        <f t="shared" si="247"/>
        <v>52.125</v>
      </c>
      <c r="U1596" s="7">
        <f t="shared" si="248"/>
        <v>52.82500000000001</v>
      </c>
      <c r="V1596" s="7">
        <f t="shared" si="249"/>
        <v>52.650000000000006</v>
      </c>
    </row>
    <row r="1597" spans="1:22" ht="13.5" x14ac:dyDescent="0.25">
      <c r="A1597" s="3">
        <f>RSI!A1597</f>
        <v>44637</v>
      </c>
      <c r="B1597" s="2">
        <f>RSI!B1597</f>
        <v>76.656700000000001</v>
      </c>
      <c r="C1597" s="2">
        <f>RSI!I1597</f>
        <v>54.737697202079595</v>
      </c>
      <c r="D1597" s="2">
        <f>MACD!E1597</f>
        <v>-5.8335817596216089E-2</v>
      </c>
      <c r="E1597" s="2">
        <f>MACD!F1597</f>
        <v>0.4570813815864998</v>
      </c>
      <c r="F1597" s="2">
        <f>'Moving Avg'!D1597</f>
        <v>75.515320000000003</v>
      </c>
      <c r="G1597" s="2">
        <f>'Moving Avg'!F1597</f>
        <v>75.65952999999999</v>
      </c>
      <c r="H1597" s="2">
        <f>'Moving Avg'!G1597</f>
        <v>77.517032000000057</v>
      </c>
      <c r="I1597" s="2">
        <f>'Moving Avg'!H1597</f>
        <v>82.604988999999932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  <c r="M1597" s="7">
        <f t="shared" si="240"/>
        <v>25</v>
      </c>
      <c r="N1597" s="7">
        <f t="shared" si="241"/>
        <v>100</v>
      </c>
      <c r="O1597" s="7">
        <f t="shared" si="242"/>
        <v>0</v>
      </c>
      <c r="P1597" s="7">
        <f t="shared" si="243"/>
        <v>83.5</v>
      </c>
      <c r="Q1597" s="8">
        <f t="shared" si="244"/>
        <v>56.274999999999999</v>
      </c>
      <c r="R1597" s="8">
        <f t="shared" si="245"/>
        <v>45.875</v>
      </c>
      <c r="S1597" s="8">
        <f t="shared" si="246"/>
        <v>56.325000000000003</v>
      </c>
      <c r="T1597" s="8">
        <f t="shared" si="247"/>
        <v>52.125</v>
      </c>
      <c r="U1597" s="7">
        <f t="shared" si="248"/>
        <v>52.82500000000001</v>
      </c>
      <c r="V1597" s="7">
        <f t="shared" si="249"/>
        <v>52.650000000000006</v>
      </c>
    </row>
    <row r="1598" spans="1:22" ht="13.5" x14ac:dyDescent="0.25">
      <c r="A1598" s="3">
        <f>RSI!A1598</f>
        <v>44638</v>
      </c>
      <c r="B1598" s="2">
        <f>RSI!B1598</f>
        <v>76.656700000000001</v>
      </c>
      <c r="C1598" s="2">
        <f>RSI!I1598</f>
        <v>54.737697202079595</v>
      </c>
      <c r="D1598" s="2">
        <f>MACD!E1598</f>
        <v>-0.25170627184293437</v>
      </c>
      <c r="E1598" s="2">
        <f>MACD!F1598</f>
        <v>0.31532385090061299</v>
      </c>
      <c r="F1598" s="2">
        <f>'Moving Avg'!D1598</f>
        <v>75.823800000000006</v>
      </c>
      <c r="G1598" s="2">
        <f>'Moving Avg'!F1598</f>
        <v>75.636394999999979</v>
      </c>
      <c r="H1598" s="2">
        <f>'Moving Avg'!G1598</f>
        <v>77.476776000000058</v>
      </c>
      <c r="I1598" s="2">
        <f>'Moving Avg'!H1598</f>
        <v>82.556272499999935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  <c r="M1598" s="7">
        <f t="shared" si="240"/>
        <v>25</v>
      </c>
      <c r="N1598" s="7">
        <f t="shared" si="241"/>
        <v>100</v>
      </c>
      <c r="O1598" s="7">
        <f t="shared" si="242"/>
        <v>0</v>
      </c>
      <c r="P1598" s="7">
        <f t="shared" si="243"/>
        <v>83.5</v>
      </c>
      <c r="Q1598" s="8">
        <f t="shared" si="244"/>
        <v>56.274999999999999</v>
      </c>
      <c r="R1598" s="8">
        <f t="shared" si="245"/>
        <v>45.875</v>
      </c>
      <c r="S1598" s="8">
        <f t="shared" si="246"/>
        <v>56.325000000000003</v>
      </c>
      <c r="T1598" s="8">
        <f t="shared" si="247"/>
        <v>52.125</v>
      </c>
      <c r="U1598" s="7">
        <f t="shared" si="248"/>
        <v>52.82500000000001</v>
      </c>
      <c r="V1598" s="7">
        <f t="shared" si="249"/>
        <v>52.650000000000006</v>
      </c>
    </row>
    <row r="1599" spans="1:22" ht="13.5" x14ac:dyDescent="0.25">
      <c r="A1599" s="3">
        <f>RSI!A1599</f>
        <v>44641</v>
      </c>
      <c r="B1599" s="2">
        <f>RSI!B1599</f>
        <v>75.576999999999998</v>
      </c>
      <c r="C1599" s="2">
        <f>RSI!I1599</f>
        <v>42.637455277777036</v>
      </c>
      <c r="D1599" s="2">
        <f>MACD!E1599</f>
        <v>-0.33793832264200319</v>
      </c>
      <c r="E1599" s="2">
        <f>MACD!F1599</f>
        <v>0.18467141619208977</v>
      </c>
      <c r="F1599" s="2">
        <f>'Moving Avg'!D1599</f>
        <v>75.916340000000005</v>
      </c>
      <c r="G1599" s="2">
        <f>'Moving Avg'!F1599</f>
        <v>75.559274999999985</v>
      </c>
      <c r="H1599" s="2">
        <f>'Moving Avg'!G1599</f>
        <v>77.414926000000065</v>
      </c>
      <c r="I1599" s="2">
        <f>'Moving Avg'!H1599</f>
        <v>82.501119499999945</v>
      </c>
      <c r="J1599" s="5" t="str">
        <f>OBV!F1599</f>
        <v>BEARISH</v>
      </c>
      <c r="K1599" s="5" t="str">
        <f>OBV!G1599</f>
        <v>NEUTRAL</v>
      </c>
      <c r="L1599" s="5" t="str">
        <f>OBV!H1599</f>
        <v>BEARISH DIVERGENCE</v>
      </c>
      <c r="M1599" s="7">
        <f t="shared" si="240"/>
        <v>25</v>
      </c>
      <c r="N1599" s="7">
        <f t="shared" si="241"/>
        <v>100</v>
      </c>
      <c r="O1599" s="7">
        <f t="shared" si="242"/>
        <v>0</v>
      </c>
      <c r="P1599" s="7">
        <f t="shared" si="243"/>
        <v>16.5</v>
      </c>
      <c r="Q1599" s="8">
        <f t="shared" si="244"/>
        <v>46.225000000000001</v>
      </c>
      <c r="R1599" s="8">
        <f t="shared" si="245"/>
        <v>29.125</v>
      </c>
      <c r="S1599" s="8">
        <f t="shared" si="246"/>
        <v>26.175000000000001</v>
      </c>
      <c r="T1599" s="8">
        <f t="shared" si="247"/>
        <v>35.375</v>
      </c>
      <c r="U1599" s="7">
        <f t="shared" si="248"/>
        <v>33.841666666666661</v>
      </c>
      <c r="V1599" s="7">
        <f t="shared" si="249"/>
        <v>34.224999999999994</v>
      </c>
    </row>
    <row r="1600" spans="1:22" ht="13.5" x14ac:dyDescent="0.25">
      <c r="A1600" s="3">
        <f>RSI!A1600</f>
        <v>44642</v>
      </c>
      <c r="B1600" s="2">
        <f>RSI!B1600</f>
        <v>75.576999999999998</v>
      </c>
      <c r="C1600" s="2">
        <f>RSI!I1600</f>
        <v>42.637455277777036</v>
      </c>
      <c r="D1600" s="2">
        <f>MACD!E1600</f>
        <v>-0.40692083169949456</v>
      </c>
      <c r="E1600" s="2">
        <f>MACD!F1600</f>
        <v>6.6352966613772907E-2</v>
      </c>
      <c r="F1600" s="2">
        <f>'Moving Avg'!D1600</f>
        <v>76.008880000000005</v>
      </c>
      <c r="G1600" s="2">
        <f>'Moving Avg'!F1600</f>
        <v>75.482154999999992</v>
      </c>
      <c r="H1600" s="2">
        <f>'Moving Avg'!G1600</f>
        <v>77.353076000000073</v>
      </c>
      <c r="I1600" s="2">
        <f>'Moving Avg'!H1600</f>
        <v>82.442258999999936</v>
      </c>
      <c r="J1600" s="5" t="str">
        <f>OBV!F1600</f>
        <v>BEARISH</v>
      </c>
      <c r="K1600" s="5" t="str">
        <f>OBV!G1600</f>
        <v>NEUTRAL</v>
      </c>
      <c r="L1600" s="5" t="str">
        <f>OBV!H1600</f>
        <v>BEARISH DIVERGENCE</v>
      </c>
      <c r="M1600" s="7">
        <f t="shared" si="240"/>
        <v>25</v>
      </c>
      <c r="N1600" s="7">
        <f t="shared" si="241"/>
        <v>100</v>
      </c>
      <c r="O1600" s="7">
        <f t="shared" si="242"/>
        <v>0</v>
      </c>
      <c r="P1600" s="7">
        <f t="shared" si="243"/>
        <v>16.5</v>
      </c>
      <c r="Q1600" s="8">
        <f t="shared" si="244"/>
        <v>46.225000000000001</v>
      </c>
      <c r="R1600" s="8">
        <f t="shared" si="245"/>
        <v>29.125</v>
      </c>
      <c r="S1600" s="8">
        <f t="shared" si="246"/>
        <v>26.175000000000001</v>
      </c>
      <c r="T1600" s="8">
        <f t="shared" si="247"/>
        <v>35.375</v>
      </c>
      <c r="U1600" s="7">
        <f t="shared" si="248"/>
        <v>33.841666666666661</v>
      </c>
      <c r="V1600" s="7">
        <f t="shared" si="249"/>
        <v>34.224999999999994</v>
      </c>
    </row>
    <row r="1601" spans="1:22" ht="13.5" x14ac:dyDescent="0.25">
      <c r="A1601" s="3">
        <f>RSI!A1601</f>
        <v>44643</v>
      </c>
      <c r="B1601" s="2">
        <f>RSI!B1601</f>
        <v>75.808400000000006</v>
      </c>
      <c r="C1601" s="2">
        <f>RSI!I1601</f>
        <v>45.625143495610615</v>
      </c>
      <c r="D1601" s="2">
        <f>MACD!E1601</f>
        <v>-0.47874335780778665</v>
      </c>
      <c r="E1601" s="2">
        <f>MACD!F1601</f>
        <v>-4.2666298270539006E-2</v>
      </c>
      <c r="F1601" s="2">
        <f>'Moving Avg'!D1601</f>
        <v>76.055160000000001</v>
      </c>
      <c r="G1601" s="2">
        <f>'Moving Avg'!F1601</f>
        <v>75.426629999999975</v>
      </c>
      <c r="H1601" s="2">
        <f>'Moving Avg'!G1601</f>
        <v>77.295854000000077</v>
      </c>
      <c r="I1601" s="2">
        <f>'Moving Avg'!H1601</f>
        <v>82.389338499999937</v>
      </c>
      <c r="J1601" s="5" t="str">
        <f>OBV!F1601</f>
        <v>BEARISH</v>
      </c>
      <c r="K1601" s="5" t="str">
        <f>OBV!G1601</f>
        <v>NEUTRAL</v>
      </c>
      <c r="L1601" s="5" t="str">
        <f>OBV!H1601</f>
        <v>BEARISH DIVERGENCE</v>
      </c>
      <c r="M1601" s="7">
        <f t="shared" si="240"/>
        <v>25</v>
      </c>
      <c r="N1601" s="7">
        <f t="shared" si="241"/>
        <v>100</v>
      </c>
      <c r="O1601" s="7">
        <f t="shared" si="242"/>
        <v>0</v>
      </c>
      <c r="P1601" s="7">
        <f t="shared" si="243"/>
        <v>16.5</v>
      </c>
      <c r="Q1601" s="8">
        <f t="shared" si="244"/>
        <v>46.225000000000001</v>
      </c>
      <c r="R1601" s="8">
        <f t="shared" si="245"/>
        <v>29.125</v>
      </c>
      <c r="S1601" s="8">
        <f t="shared" si="246"/>
        <v>26.175000000000001</v>
      </c>
      <c r="T1601" s="8">
        <f t="shared" si="247"/>
        <v>35.375</v>
      </c>
      <c r="U1601" s="7">
        <f t="shared" si="248"/>
        <v>33.841666666666661</v>
      </c>
      <c r="V1601" s="7">
        <f t="shared" si="249"/>
        <v>34.224999999999994</v>
      </c>
    </row>
    <row r="1602" spans="1:22" ht="13.5" x14ac:dyDescent="0.25">
      <c r="A1602" s="3">
        <f>RSI!A1602</f>
        <v>44644</v>
      </c>
      <c r="B1602" s="2">
        <f>RSI!B1602</f>
        <v>75.808400000000006</v>
      </c>
      <c r="C1602" s="2">
        <f>RSI!I1602</f>
        <v>45.625143495610615</v>
      </c>
      <c r="D1602" s="2">
        <f>MACD!E1602</f>
        <v>-0.53746877447032659</v>
      </c>
      <c r="E1602" s="2">
        <f>MACD!F1602</f>
        <v>-0.14162679351049653</v>
      </c>
      <c r="F1602" s="2">
        <f>'Moving Avg'!D1602</f>
        <v>75.885500000000008</v>
      </c>
      <c r="G1602" s="2">
        <f>'Moving Avg'!F1602</f>
        <v>75.476759999999985</v>
      </c>
      <c r="H1602" s="2">
        <f>'Moving Avg'!G1602</f>
        <v>77.19251400000006</v>
      </c>
      <c r="I1602" s="2">
        <f>'Moving Avg'!H1602</f>
        <v>82.337937999999937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100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16.5</v>
      </c>
      <c r="Q1602" s="8">
        <f t="shared" si="244"/>
        <v>46.225000000000001</v>
      </c>
      <c r="R1602" s="8">
        <f t="shared" si="245"/>
        <v>29.125</v>
      </c>
      <c r="S1602" s="8">
        <f t="shared" si="246"/>
        <v>26.175000000000001</v>
      </c>
      <c r="T1602" s="8">
        <f t="shared" si="247"/>
        <v>35.375</v>
      </c>
      <c r="U1602" s="7">
        <f t="shared" si="248"/>
        <v>33.841666666666661</v>
      </c>
      <c r="V1602" s="7">
        <f t="shared" si="249"/>
        <v>34.224999999999994</v>
      </c>
    </row>
    <row r="1603" spans="1:22" ht="13.5" x14ac:dyDescent="0.25">
      <c r="A1603" s="3">
        <f>RSI!A1603</f>
        <v>44645</v>
      </c>
      <c r="B1603" s="2">
        <f>RSI!B1603</f>
        <v>75.808400000000006</v>
      </c>
      <c r="C1603" s="2">
        <f>RSI!I1603</f>
        <v>45.625143495610615</v>
      </c>
      <c r="D1603" s="2">
        <f>MACD!E1603</f>
        <v>-0.58526368753105373</v>
      </c>
      <c r="E1603" s="2">
        <f>MACD!F1603</f>
        <v>-0.23035417231460797</v>
      </c>
      <c r="F1603" s="2">
        <f>'Moving Avg'!D1603</f>
        <v>75.71584</v>
      </c>
      <c r="G1603" s="2">
        <f>'Moving Avg'!F1603</f>
        <v>75.488329999999976</v>
      </c>
      <c r="H1603" s="2">
        <f>'Moving Avg'!G1603</f>
        <v>77.089174000000071</v>
      </c>
      <c r="I1603" s="2">
        <f>'Moving Avg'!H1603</f>
        <v>82.286907999999926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  <c r="M1603" s="7">
        <f t="shared" si="250"/>
        <v>25</v>
      </c>
      <c r="N1603" s="7">
        <f t="shared" si="251"/>
        <v>100</v>
      </c>
      <c r="O1603" s="7">
        <f t="shared" si="252"/>
        <v>0</v>
      </c>
      <c r="P1603" s="7">
        <f t="shared" si="253"/>
        <v>16.5</v>
      </c>
      <c r="Q1603" s="8">
        <f t="shared" ref="Q1603:Q1666" si="254">0.35*M1603+N1603*0.35+O1603*0.15+P1603*0.15</f>
        <v>46.225000000000001</v>
      </c>
      <c r="R1603" s="8">
        <f t="shared" ref="R1603:R1666" si="255">M1603*0.2+N1603*0.2+O1603*0.35+P1603*0.25</f>
        <v>29.125</v>
      </c>
      <c r="S1603" s="8">
        <f t="shared" ref="S1603:S1666" si="256">M1603*0.15+N1603*0.15+O1603*0.25+P1603*0.45</f>
        <v>26.175000000000001</v>
      </c>
      <c r="T1603" s="8">
        <f t="shared" ref="T1603:T1666" si="257">0.25*SUM(M1603:P1603)</f>
        <v>35.375</v>
      </c>
      <c r="U1603" s="7">
        <f t="shared" ref="U1603:U1666" si="258">SUM(Q1603:S1603)/3</f>
        <v>33.841666666666661</v>
      </c>
      <c r="V1603" s="7">
        <f t="shared" ref="V1603:V1666" si="259">SUM(Q1603:T1603)/4</f>
        <v>34.224999999999994</v>
      </c>
    </row>
    <row r="1604" spans="1:22" ht="13.5" x14ac:dyDescent="0.25">
      <c r="A1604" s="3">
        <f>RSI!A1604</f>
        <v>44648</v>
      </c>
      <c r="B1604" s="2">
        <f>RSI!B1604</f>
        <v>76.579599999999999</v>
      </c>
      <c r="C1604" s="2">
        <f>RSI!I1604</f>
        <v>55.313331531975194</v>
      </c>
      <c r="D1604" s="2">
        <f>MACD!E1604</f>
        <v>-0.68107607027059203</v>
      </c>
      <c r="E1604" s="2">
        <f>MACD!F1604</f>
        <v>-0.32049855190580478</v>
      </c>
      <c r="F1604" s="2">
        <f>'Moving Avg'!D1604</f>
        <v>75.916360000000012</v>
      </c>
      <c r="G1604" s="2">
        <f>'Moving Avg'!F1604</f>
        <v>75.538459999999986</v>
      </c>
      <c r="H1604" s="2">
        <f>'Moving Avg'!G1604</f>
        <v>77.047222000000076</v>
      </c>
      <c r="I1604" s="2">
        <f>'Moving Avg'!H1604</f>
        <v>82.239733999999942</v>
      </c>
      <c r="J1604" s="5" t="str">
        <f>OBV!F1604</f>
        <v>BULLISH</v>
      </c>
      <c r="K1604" s="5" t="str">
        <f>OBV!G1604</f>
        <v>NEUTRAL</v>
      </c>
      <c r="L1604" s="5" t="str">
        <f>OBV!H1604</f>
        <v>CONFIRMED BULLISH</v>
      </c>
      <c r="M1604" s="7">
        <f t="shared" si="250"/>
        <v>25</v>
      </c>
      <c r="N1604" s="7">
        <f t="shared" si="251"/>
        <v>100</v>
      </c>
      <c r="O1604" s="7">
        <f t="shared" si="252"/>
        <v>0</v>
      </c>
      <c r="P1604" s="7">
        <f t="shared" si="253"/>
        <v>83.5</v>
      </c>
      <c r="Q1604" s="8">
        <f t="shared" si="254"/>
        <v>56.274999999999999</v>
      </c>
      <c r="R1604" s="8">
        <f t="shared" si="255"/>
        <v>45.875</v>
      </c>
      <c r="S1604" s="8">
        <f t="shared" si="256"/>
        <v>56.325000000000003</v>
      </c>
      <c r="T1604" s="8">
        <f t="shared" si="257"/>
        <v>52.125</v>
      </c>
      <c r="U1604" s="7">
        <f t="shared" si="258"/>
        <v>52.82500000000001</v>
      </c>
      <c r="V1604" s="7">
        <f t="shared" si="259"/>
        <v>52.650000000000006</v>
      </c>
    </row>
    <row r="1605" spans="1:22" ht="13.5" x14ac:dyDescent="0.25">
      <c r="A1605" s="3">
        <f>RSI!A1605</f>
        <v>44649</v>
      </c>
      <c r="B1605" s="2">
        <f>RSI!B1605</f>
        <v>75.576999999999998</v>
      </c>
      <c r="C1605" s="2">
        <f>RSI!I1605</f>
        <v>44.270016079347513</v>
      </c>
      <c r="D1605" s="2">
        <f>MACD!E1605</f>
        <v>-0.69081311007769841</v>
      </c>
      <c r="E1605" s="2">
        <f>MACD!F1605</f>
        <v>-0.39456146354018351</v>
      </c>
      <c r="F1605" s="2">
        <f>'Moving Avg'!D1605</f>
        <v>75.916360000000012</v>
      </c>
      <c r="G1605" s="2">
        <f>'Moving Avg'!F1605</f>
        <v>75.538460000000001</v>
      </c>
      <c r="H1605" s="2">
        <f>'Moving Avg'!G1605</f>
        <v>76.985218000000074</v>
      </c>
      <c r="I1605" s="2">
        <f>'Moving Avg'!H1605</f>
        <v>82.187732499999925</v>
      </c>
      <c r="J1605" s="5" t="str">
        <f>OBV!F1605</f>
        <v>BULLISH</v>
      </c>
      <c r="K1605" s="5" t="str">
        <f>OBV!G1605</f>
        <v>NEUTRAL</v>
      </c>
      <c r="L1605" s="5" t="str">
        <f>OBV!H1605</f>
        <v>NEUTRAL</v>
      </c>
      <c r="M1605" s="7">
        <f t="shared" si="250"/>
        <v>25</v>
      </c>
      <c r="N1605" s="7">
        <f t="shared" si="251"/>
        <v>100</v>
      </c>
      <c r="O1605" s="7">
        <f t="shared" si="252"/>
        <v>0</v>
      </c>
      <c r="P1605" s="7">
        <f t="shared" si="253"/>
        <v>49.5</v>
      </c>
      <c r="Q1605" s="8">
        <f t="shared" si="254"/>
        <v>51.174999999999997</v>
      </c>
      <c r="R1605" s="8">
        <f t="shared" si="255"/>
        <v>37.375</v>
      </c>
      <c r="S1605" s="8">
        <f t="shared" si="256"/>
        <v>41.025000000000006</v>
      </c>
      <c r="T1605" s="8">
        <f t="shared" si="257"/>
        <v>43.625</v>
      </c>
      <c r="U1605" s="7">
        <f t="shared" si="258"/>
        <v>43.191666666666663</v>
      </c>
      <c r="V1605" s="7">
        <f t="shared" si="259"/>
        <v>43.3</v>
      </c>
    </row>
    <row r="1606" spans="1:22" ht="13.5" x14ac:dyDescent="0.25">
      <c r="A1606" s="3">
        <f>RSI!A1606</f>
        <v>44650</v>
      </c>
      <c r="B1606" s="2">
        <f>RSI!B1606</f>
        <v>75.576999999999998</v>
      </c>
      <c r="C1606" s="2">
        <f>RSI!I1606</f>
        <v>44.270016079347513</v>
      </c>
      <c r="D1606" s="2">
        <f>MACD!E1606</f>
        <v>-0.62465764998265172</v>
      </c>
      <c r="E1606" s="2">
        <f>MACD!F1606</f>
        <v>-0.44058070082867717</v>
      </c>
      <c r="F1606" s="2">
        <f>'Moving Avg'!D1606</f>
        <v>75.870080000000002</v>
      </c>
      <c r="G1606" s="2">
        <f>'Moving Avg'!F1606</f>
        <v>75.561594999999983</v>
      </c>
      <c r="H1606" s="2">
        <f>'Moving Avg'!G1606</f>
        <v>76.892674000000085</v>
      </c>
      <c r="I1606" s="2">
        <f>'Moving Avg'!H1606</f>
        <v>82.13925299999994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100</v>
      </c>
      <c r="O1606" s="7">
        <f t="shared" si="252"/>
        <v>0</v>
      </c>
      <c r="P1606" s="7">
        <f t="shared" si="253"/>
        <v>16.5</v>
      </c>
      <c r="Q1606" s="8">
        <f t="shared" si="254"/>
        <v>46.225000000000001</v>
      </c>
      <c r="R1606" s="8">
        <f t="shared" si="255"/>
        <v>29.125</v>
      </c>
      <c r="S1606" s="8">
        <f t="shared" si="256"/>
        <v>26.175000000000001</v>
      </c>
      <c r="T1606" s="8">
        <f t="shared" si="257"/>
        <v>35.375</v>
      </c>
      <c r="U1606" s="7">
        <f t="shared" si="258"/>
        <v>33.841666666666661</v>
      </c>
      <c r="V1606" s="7">
        <f t="shared" si="259"/>
        <v>34.224999999999994</v>
      </c>
    </row>
    <row r="1607" spans="1:22" ht="13.5" x14ac:dyDescent="0.25">
      <c r="A1607" s="3">
        <f>RSI!A1607</f>
        <v>44651</v>
      </c>
      <c r="B1607" s="2">
        <f>RSI!B1607</f>
        <v>75.576999999999998</v>
      </c>
      <c r="C1607" s="2">
        <f>RSI!I1607</f>
        <v>44.270016079347513</v>
      </c>
      <c r="D1607" s="2">
        <f>MACD!E1607</f>
        <v>-0.39960015104797719</v>
      </c>
      <c r="E1607" s="2">
        <f>MACD!F1607</f>
        <v>-0.43238459087253717</v>
      </c>
      <c r="F1607" s="2">
        <f>'Moving Avg'!D1607</f>
        <v>75.823800000000006</v>
      </c>
      <c r="G1607" s="2">
        <f>'Moving Avg'!F1607</f>
        <v>75.584730000000008</v>
      </c>
      <c r="H1607" s="2">
        <f>'Moving Avg'!G1607</f>
        <v>76.830824000000064</v>
      </c>
      <c r="I1607" s="2">
        <f>'Moving Avg'!H1607</f>
        <v>82.090031999999923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25</v>
      </c>
      <c r="N1607" s="7">
        <f t="shared" si="251"/>
        <v>0</v>
      </c>
      <c r="O1607" s="7">
        <f t="shared" si="252"/>
        <v>0</v>
      </c>
      <c r="P1607" s="7">
        <f t="shared" si="253"/>
        <v>16.5</v>
      </c>
      <c r="Q1607" s="8">
        <f t="shared" si="254"/>
        <v>11.225</v>
      </c>
      <c r="R1607" s="8">
        <f t="shared" si="255"/>
        <v>9.125</v>
      </c>
      <c r="S1607" s="8">
        <f t="shared" si="256"/>
        <v>11.175000000000001</v>
      </c>
      <c r="T1607" s="8">
        <f t="shared" si="257"/>
        <v>10.375</v>
      </c>
      <c r="U1607" s="7">
        <f t="shared" si="258"/>
        <v>10.508333333333335</v>
      </c>
      <c r="V1607" s="7">
        <f t="shared" si="259"/>
        <v>10.475000000000001</v>
      </c>
    </row>
    <row r="1608" spans="1:22" ht="13.5" x14ac:dyDescent="0.25">
      <c r="A1608" s="3">
        <f>RSI!A1608</f>
        <v>44652</v>
      </c>
      <c r="B1608" s="2">
        <f>RSI!B1608</f>
        <v>75.576999999999998</v>
      </c>
      <c r="C1608" s="2">
        <f>RSI!I1608</f>
        <v>44.270016079347513</v>
      </c>
      <c r="D1608" s="2">
        <f>MACD!E1608</f>
        <v>-0.20641492936357508</v>
      </c>
      <c r="E1608" s="2">
        <f>MACD!F1608</f>
        <v>-0.38719065857074475</v>
      </c>
      <c r="F1608" s="2">
        <f>'Moving Avg'!D1608</f>
        <v>75.77752000000001</v>
      </c>
      <c r="G1608" s="2">
        <f>'Moving Avg'!F1608</f>
        <v>75.60786499999999</v>
      </c>
      <c r="H1608" s="2">
        <f>'Moving Avg'!G1608</f>
        <v>76.768974000000071</v>
      </c>
      <c r="I1608" s="2">
        <f>'Moving Avg'!H1608</f>
        <v>82.041181999999921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25</v>
      </c>
      <c r="N1608" s="7">
        <f t="shared" si="251"/>
        <v>0</v>
      </c>
      <c r="O1608" s="7">
        <f t="shared" si="252"/>
        <v>0</v>
      </c>
      <c r="P1608" s="7">
        <f t="shared" si="253"/>
        <v>16.5</v>
      </c>
      <c r="Q1608" s="8">
        <f t="shared" si="254"/>
        <v>11.225</v>
      </c>
      <c r="R1608" s="8">
        <f t="shared" si="255"/>
        <v>9.125</v>
      </c>
      <c r="S1608" s="8">
        <f t="shared" si="256"/>
        <v>11.175000000000001</v>
      </c>
      <c r="T1608" s="8">
        <f t="shared" si="257"/>
        <v>10.375</v>
      </c>
      <c r="U1608" s="7">
        <f t="shared" si="258"/>
        <v>10.508333333333335</v>
      </c>
      <c r="V1608" s="7">
        <f t="shared" si="259"/>
        <v>10.475000000000001</v>
      </c>
    </row>
    <row r="1609" spans="1:22" ht="13.5" x14ac:dyDescent="0.25">
      <c r="A1609" s="3">
        <f>RSI!A1609</f>
        <v>44655</v>
      </c>
      <c r="B1609" s="2">
        <f>RSI!B1609</f>
        <v>75.576999999999998</v>
      </c>
      <c r="C1609" s="2">
        <f>RSI!I1609</f>
        <v>44.270016079347513</v>
      </c>
      <c r="D1609" s="2">
        <f>MACD!E1609</f>
        <v>-0.20651009836453227</v>
      </c>
      <c r="E1609" s="2">
        <f>MACD!F1609</f>
        <v>-0.3510545465295023</v>
      </c>
      <c r="F1609" s="2">
        <f>'Moving Avg'!D1609</f>
        <v>75.576999999999998</v>
      </c>
      <c r="G1609" s="2">
        <f>'Moving Avg'!F1609</f>
        <v>75.631</v>
      </c>
      <c r="H1609" s="2">
        <f>'Moving Avg'!G1609</f>
        <v>76.707124000000078</v>
      </c>
      <c r="I1609" s="2">
        <f>'Moving Avg'!H1609</f>
        <v>81.992331999999919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  <c r="M1609" s="7">
        <f t="shared" si="250"/>
        <v>25</v>
      </c>
      <c r="N1609" s="7">
        <f t="shared" si="251"/>
        <v>0</v>
      </c>
      <c r="O1609" s="7">
        <f t="shared" si="252"/>
        <v>0</v>
      </c>
      <c r="P1609" s="7">
        <f t="shared" si="253"/>
        <v>16.5</v>
      </c>
      <c r="Q1609" s="8">
        <f t="shared" si="254"/>
        <v>11.225</v>
      </c>
      <c r="R1609" s="8">
        <f t="shared" si="255"/>
        <v>9.125</v>
      </c>
      <c r="S1609" s="8">
        <f t="shared" si="256"/>
        <v>11.175000000000001</v>
      </c>
      <c r="T1609" s="8">
        <f t="shared" si="257"/>
        <v>10.375</v>
      </c>
      <c r="U1609" s="7">
        <f t="shared" si="258"/>
        <v>10.508333333333335</v>
      </c>
      <c r="V1609" s="7">
        <f t="shared" si="259"/>
        <v>10.475000000000001</v>
      </c>
    </row>
    <row r="1610" spans="1:22" ht="13.5" x14ac:dyDescent="0.25">
      <c r="A1610" s="3">
        <f>RSI!A1610</f>
        <v>44656</v>
      </c>
      <c r="B1610" s="2">
        <f>RSI!B1610</f>
        <v>75.576999999999998</v>
      </c>
      <c r="C1610" s="2">
        <f>RSI!I1610</f>
        <v>44.270016079347513</v>
      </c>
      <c r="D1610" s="2">
        <f>MACD!E1610</f>
        <v>-0.20423126953777171</v>
      </c>
      <c r="E1610" s="2">
        <f>MACD!F1610</f>
        <v>-0.3216898911311562</v>
      </c>
      <c r="F1610" s="2">
        <f>'Moving Avg'!D1610</f>
        <v>75.576999999999998</v>
      </c>
      <c r="G1610" s="2">
        <f>'Moving Avg'!F1610</f>
        <v>75.654134999999997</v>
      </c>
      <c r="H1610" s="2">
        <f>'Moving Avg'!G1610</f>
        <v>76.645428000000067</v>
      </c>
      <c r="I1610" s="2">
        <f>'Moving Avg'!H1610</f>
        <v>81.943481999999918</v>
      </c>
      <c r="J1610" s="5" t="str">
        <f>OBV!F1610</f>
        <v>NEUTRAL</v>
      </c>
      <c r="K1610" s="5" t="str">
        <f>OBV!G1610</f>
        <v>NEUTRAL</v>
      </c>
      <c r="L1610" s="5" t="str">
        <f>OBV!H1610</f>
        <v>NEUTRAL</v>
      </c>
      <c r="M1610" s="7">
        <f t="shared" si="250"/>
        <v>25</v>
      </c>
      <c r="N1610" s="7">
        <f t="shared" si="251"/>
        <v>0</v>
      </c>
      <c r="O1610" s="7">
        <f t="shared" si="252"/>
        <v>0</v>
      </c>
      <c r="P1610" s="7">
        <f t="shared" si="253"/>
        <v>33</v>
      </c>
      <c r="Q1610" s="8">
        <f t="shared" si="254"/>
        <v>13.7</v>
      </c>
      <c r="R1610" s="8">
        <f t="shared" si="255"/>
        <v>13.25</v>
      </c>
      <c r="S1610" s="8">
        <f t="shared" si="256"/>
        <v>18.600000000000001</v>
      </c>
      <c r="T1610" s="8">
        <f t="shared" si="257"/>
        <v>14.5</v>
      </c>
      <c r="U1610" s="7">
        <f t="shared" si="258"/>
        <v>15.183333333333332</v>
      </c>
      <c r="V1610" s="7">
        <f t="shared" si="259"/>
        <v>15.012499999999999</v>
      </c>
    </row>
    <row r="1611" spans="1:22" ht="13.5" x14ac:dyDescent="0.25">
      <c r="A1611" s="3">
        <f>RSI!A1611</f>
        <v>44657</v>
      </c>
      <c r="B1611" s="2">
        <f>RSI!B1611</f>
        <v>74.805800000000005</v>
      </c>
      <c r="C1611" s="2">
        <f>RSI!I1611</f>
        <v>35.714254543029682</v>
      </c>
      <c r="D1611" s="2">
        <f>MACD!E1611</f>
        <v>-0.10739251453630061</v>
      </c>
      <c r="E1611" s="2">
        <f>MACD!F1611</f>
        <v>-0.2788304158121851</v>
      </c>
      <c r="F1611" s="2">
        <f>'Moving Avg'!D1611</f>
        <v>75.422759999999997</v>
      </c>
      <c r="G1611" s="2">
        <f>'Moving Avg'!F1611</f>
        <v>75.638710000000003</v>
      </c>
      <c r="H1611" s="2">
        <f>'Moving Avg'!G1611</f>
        <v>76.568308000000073</v>
      </c>
      <c r="I1611" s="2">
        <f>'Moving Avg'!H1611</f>
        <v>81.890812999999895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  <c r="M1611" s="7">
        <f t="shared" si="250"/>
        <v>25</v>
      </c>
      <c r="N1611" s="7">
        <f t="shared" si="251"/>
        <v>0</v>
      </c>
      <c r="O1611" s="7">
        <f t="shared" si="252"/>
        <v>0</v>
      </c>
      <c r="P1611" s="7">
        <f t="shared" si="253"/>
        <v>16.5</v>
      </c>
      <c r="Q1611" s="8">
        <f t="shared" si="254"/>
        <v>11.225</v>
      </c>
      <c r="R1611" s="8">
        <f t="shared" si="255"/>
        <v>9.125</v>
      </c>
      <c r="S1611" s="8">
        <f t="shared" si="256"/>
        <v>11.175000000000001</v>
      </c>
      <c r="T1611" s="8">
        <f t="shared" si="257"/>
        <v>10.375</v>
      </c>
      <c r="U1611" s="7">
        <f t="shared" si="258"/>
        <v>10.508333333333335</v>
      </c>
      <c r="V1611" s="7">
        <f t="shared" si="259"/>
        <v>10.475000000000001</v>
      </c>
    </row>
    <row r="1612" spans="1:22" ht="13.5" x14ac:dyDescent="0.25">
      <c r="A1612" s="3">
        <f>RSI!A1612</f>
        <v>44658</v>
      </c>
      <c r="B1612" s="2">
        <f>RSI!B1612</f>
        <v>74.805800000000005</v>
      </c>
      <c r="C1612" s="2">
        <f>RSI!I1612</f>
        <v>35.714254543029682</v>
      </c>
      <c r="D1612" s="2">
        <f>MACD!E1612</f>
        <v>-1.8872207745573633E-2</v>
      </c>
      <c r="E1612" s="2">
        <f>MACD!F1612</f>
        <v>-0.22683877419886281</v>
      </c>
      <c r="F1612" s="2">
        <f>'Moving Avg'!D1612</f>
        <v>75.268519999999995</v>
      </c>
      <c r="G1612" s="2">
        <f>'Moving Avg'!F1612</f>
        <v>75.62328500000001</v>
      </c>
      <c r="H1612" s="2">
        <f>'Moving Avg'!G1612</f>
        <v>76.552730000000068</v>
      </c>
      <c r="I1612" s="2">
        <f>'Moving Avg'!H1612</f>
        <v>81.8381439999999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  <c r="M1612" s="7">
        <f t="shared" si="250"/>
        <v>25</v>
      </c>
      <c r="N1612" s="7">
        <f t="shared" si="251"/>
        <v>0</v>
      </c>
      <c r="O1612" s="7">
        <f t="shared" si="252"/>
        <v>0</v>
      </c>
      <c r="P1612" s="7">
        <f t="shared" si="253"/>
        <v>16.5</v>
      </c>
      <c r="Q1612" s="8">
        <f t="shared" si="254"/>
        <v>11.225</v>
      </c>
      <c r="R1612" s="8">
        <f t="shared" si="255"/>
        <v>9.125</v>
      </c>
      <c r="S1612" s="8">
        <f t="shared" si="256"/>
        <v>11.175000000000001</v>
      </c>
      <c r="T1612" s="8">
        <f t="shared" si="257"/>
        <v>10.375</v>
      </c>
      <c r="U1612" s="7">
        <f t="shared" si="258"/>
        <v>10.508333333333335</v>
      </c>
      <c r="V1612" s="7">
        <f t="shared" si="259"/>
        <v>10.475000000000001</v>
      </c>
    </row>
    <row r="1613" spans="1:22" ht="13.5" x14ac:dyDescent="0.25">
      <c r="A1613" s="3">
        <f>RSI!A1613</f>
        <v>44659</v>
      </c>
      <c r="B1613" s="2">
        <f>RSI!B1613</f>
        <v>73.224900000000005</v>
      </c>
      <c r="C1613" s="2">
        <f>RSI!I1613</f>
        <v>24.470726627556274</v>
      </c>
      <c r="D1613" s="2">
        <f>MACD!E1613</f>
        <v>0.17922572159469041</v>
      </c>
      <c r="E1613" s="2">
        <f>MACD!F1613</f>
        <v>-0.14562587504015218</v>
      </c>
      <c r="F1613" s="2">
        <f>'Moving Avg'!D1613</f>
        <v>74.798100000000005</v>
      </c>
      <c r="G1613" s="2">
        <f>'Moving Avg'!F1613</f>
        <v>75.528815000000009</v>
      </c>
      <c r="H1613" s="2">
        <f>'Moving Avg'!G1613</f>
        <v>76.486254000000059</v>
      </c>
      <c r="I1613" s="2">
        <f>'Moving Avg'!H1613</f>
        <v>81.777570499999896</v>
      </c>
      <c r="J1613" s="5" t="str">
        <f>OBV!F1613</f>
        <v>BEARISH</v>
      </c>
      <c r="K1613" s="5" t="str">
        <f>OBV!G1613</f>
        <v>STRONG</v>
      </c>
      <c r="L1613" s="5" t="str">
        <f>OBV!H1613</f>
        <v>CONFIRMED BEARISH</v>
      </c>
      <c r="M1613" s="7">
        <f t="shared" si="250"/>
        <v>50</v>
      </c>
      <c r="N1613" s="7">
        <f t="shared" si="251"/>
        <v>0</v>
      </c>
      <c r="O1613" s="7">
        <f t="shared" si="252"/>
        <v>0</v>
      </c>
      <c r="P1613" s="7">
        <f t="shared" si="253"/>
        <v>33</v>
      </c>
      <c r="Q1613" s="8">
        <f t="shared" si="254"/>
        <v>22.45</v>
      </c>
      <c r="R1613" s="8">
        <f t="shared" si="255"/>
        <v>18.25</v>
      </c>
      <c r="S1613" s="8">
        <f t="shared" si="256"/>
        <v>22.35</v>
      </c>
      <c r="T1613" s="8">
        <f t="shared" si="257"/>
        <v>20.75</v>
      </c>
      <c r="U1613" s="7">
        <f t="shared" si="258"/>
        <v>21.016666666666669</v>
      </c>
      <c r="V1613" s="7">
        <f t="shared" si="259"/>
        <v>20.950000000000003</v>
      </c>
    </row>
    <row r="1614" spans="1:22" ht="13.5" x14ac:dyDescent="0.25">
      <c r="A1614" s="3">
        <f>RSI!A1614</f>
        <v>44662</v>
      </c>
      <c r="B1614" s="2">
        <f>RSI!B1614</f>
        <v>73.224900000000005</v>
      </c>
      <c r="C1614" s="2">
        <f>RSI!I1614</f>
        <v>24.470726627556274</v>
      </c>
      <c r="D1614" s="2">
        <f>MACD!E1614</f>
        <v>0.48047594291149665</v>
      </c>
      <c r="E1614" s="2">
        <f>MACD!F1614</f>
        <v>-2.0405511449822417E-2</v>
      </c>
      <c r="F1614" s="2">
        <f>'Moving Avg'!D1614</f>
        <v>74.327680000000001</v>
      </c>
      <c r="G1614" s="2">
        <f>'Moving Avg'!F1614</f>
        <v>75.434345000000008</v>
      </c>
      <c r="H1614" s="2">
        <f>'Moving Avg'!G1614</f>
        <v>76.419778000000065</v>
      </c>
      <c r="I1614" s="2">
        <f>'Moving Avg'!H1614</f>
        <v>81.716996999999893</v>
      </c>
      <c r="J1614" s="5" t="str">
        <f>OBV!F1614</f>
        <v>BEARISH</v>
      </c>
      <c r="K1614" s="5" t="str">
        <f>OBV!G1614</f>
        <v>STRONG</v>
      </c>
      <c r="L1614" s="5" t="str">
        <f>OBV!H1614</f>
        <v>CONFIRMED BEARISH</v>
      </c>
      <c r="M1614" s="7">
        <f t="shared" si="250"/>
        <v>50</v>
      </c>
      <c r="N1614" s="7">
        <f t="shared" si="251"/>
        <v>0</v>
      </c>
      <c r="O1614" s="7">
        <f t="shared" si="252"/>
        <v>0</v>
      </c>
      <c r="P1614" s="7">
        <f t="shared" si="253"/>
        <v>33</v>
      </c>
      <c r="Q1614" s="8">
        <f t="shared" si="254"/>
        <v>22.45</v>
      </c>
      <c r="R1614" s="8">
        <f t="shared" si="255"/>
        <v>18.25</v>
      </c>
      <c r="S1614" s="8">
        <f t="shared" si="256"/>
        <v>22.35</v>
      </c>
      <c r="T1614" s="8">
        <f t="shared" si="257"/>
        <v>20.75</v>
      </c>
      <c r="U1614" s="7">
        <f t="shared" si="258"/>
        <v>21.016666666666669</v>
      </c>
      <c r="V1614" s="7">
        <f t="shared" si="259"/>
        <v>20.950000000000003</v>
      </c>
    </row>
    <row r="1615" spans="1:22" ht="13.5" x14ac:dyDescent="0.25">
      <c r="A1615" s="3">
        <f>RSI!A1615</f>
        <v>44663</v>
      </c>
      <c r="B1615" s="2">
        <f>RSI!B1615</f>
        <v>73.217200000000005</v>
      </c>
      <c r="C1615" s="2">
        <f>RSI!I1615</f>
        <v>24.42728641616246</v>
      </c>
      <c r="D1615" s="2">
        <f>MACD!E1615</f>
        <v>0.59557710271340625</v>
      </c>
      <c r="E1615" s="2">
        <f>MACD!F1615</f>
        <v>0.10279101138282333</v>
      </c>
      <c r="F1615" s="2">
        <f>'Moving Avg'!D1615</f>
        <v>73.855719999999991</v>
      </c>
      <c r="G1615" s="2">
        <f>'Moving Avg'!F1615</f>
        <v>75.339490000000012</v>
      </c>
      <c r="H1615" s="2">
        <f>'Moving Avg'!G1615</f>
        <v>76.287750000000045</v>
      </c>
      <c r="I1615" s="2">
        <f>'Moving Avg'!H1615</f>
        <v>81.658572499999892</v>
      </c>
      <c r="J1615" s="5" t="str">
        <f>OBV!F1615</f>
        <v>BEARISH</v>
      </c>
      <c r="K1615" s="5" t="str">
        <f>OBV!G1615</f>
        <v>STRONG</v>
      </c>
      <c r="L1615" s="5" t="str">
        <f>OBV!H1615</f>
        <v>CONFIRMED BEARISH</v>
      </c>
      <c r="M1615" s="7">
        <f t="shared" si="250"/>
        <v>50</v>
      </c>
      <c r="N1615" s="7">
        <f t="shared" si="251"/>
        <v>0</v>
      </c>
      <c r="O1615" s="7">
        <f t="shared" si="252"/>
        <v>0</v>
      </c>
      <c r="P1615" s="7">
        <f t="shared" si="253"/>
        <v>33</v>
      </c>
      <c r="Q1615" s="8">
        <f t="shared" si="254"/>
        <v>22.45</v>
      </c>
      <c r="R1615" s="8">
        <f t="shared" si="255"/>
        <v>18.25</v>
      </c>
      <c r="S1615" s="8">
        <f t="shared" si="256"/>
        <v>22.35</v>
      </c>
      <c r="T1615" s="8">
        <f t="shared" si="257"/>
        <v>20.75</v>
      </c>
      <c r="U1615" s="7">
        <f t="shared" si="258"/>
        <v>21.016666666666669</v>
      </c>
      <c r="V1615" s="7">
        <f t="shared" si="259"/>
        <v>20.950000000000003</v>
      </c>
    </row>
    <row r="1616" spans="1:22" ht="13.5" x14ac:dyDescent="0.25">
      <c r="A1616" s="3">
        <f>RSI!A1616</f>
        <v>44664</v>
      </c>
      <c r="B1616" s="2">
        <f>RSI!B1616</f>
        <v>73.217200000000005</v>
      </c>
      <c r="C1616" s="2">
        <f>RSI!I1616</f>
        <v>24.42728641616246</v>
      </c>
      <c r="D1616" s="2">
        <f>MACD!E1616</f>
        <v>0.70586117831076933</v>
      </c>
      <c r="E1616" s="2">
        <f>MACD!F1616</f>
        <v>0.22340504476841255</v>
      </c>
      <c r="F1616" s="2">
        <f>'Moving Avg'!D1616</f>
        <v>73.537999999999997</v>
      </c>
      <c r="G1616" s="2">
        <f>'Moving Avg'!F1616</f>
        <v>75.22150000000002</v>
      </c>
      <c r="H1616" s="2">
        <f>'Moving Avg'!G1616</f>
        <v>76.15572200000004</v>
      </c>
      <c r="I1616" s="2">
        <f>'Moving Avg'!H1616</f>
        <v>81.600147999999905</v>
      </c>
      <c r="J1616" s="5" t="str">
        <f>OBV!F1616</f>
        <v>BEARISH</v>
      </c>
      <c r="K1616" s="5" t="str">
        <f>OBV!G1616</f>
        <v>STRONG</v>
      </c>
      <c r="L1616" s="5" t="str">
        <f>OBV!H1616</f>
        <v>CONFIRMED BEARISH</v>
      </c>
      <c r="M1616" s="7">
        <f t="shared" si="250"/>
        <v>50</v>
      </c>
      <c r="N1616" s="7">
        <f t="shared" si="251"/>
        <v>0</v>
      </c>
      <c r="O1616" s="7">
        <f t="shared" si="252"/>
        <v>0</v>
      </c>
      <c r="P1616" s="7">
        <f t="shared" si="253"/>
        <v>33</v>
      </c>
      <c r="Q1616" s="8">
        <f t="shared" si="254"/>
        <v>22.45</v>
      </c>
      <c r="R1616" s="8">
        <f t="shared" si="255"/>
        <v>18.25</v>
      </c>
      <c r="S1616" s="8">
        <f t="shared" si="256"/>
        <v>22.35</v>
      </c>
      <c r="T1616" s="8">
        <f t="shared" si="257"/>
        <v>20.75</v>
      </c>
      <c r="U1616" s="7">
        <f t="shared" si="258"/>
        <v>21.016666666666669</v>
      </c>
      <c r="V1616" s="7">
        <f t="shared" si="259"/>
        <v>20.950000000000003</v>
      </c>
    </row>
    <row r="1617" spans="1:22" ht="13.5" x14ac:dyDescent="0.25">
      <c r="A1617" s="3">
        <f>RSI!A1617</f>
        <v>44665</v>
      </c>
      <c r="B1617" s="2">
        <f>RSI!B1617</f>
        <v>73.224900000000005</v>
      </c>
      <c r="C1617" s="2">
        <f>RSI!I1617</f>
        <v>24.582555947149658</v>
      </c>
      <c r="D1617" s="2">
        <f>MACD!E1617</f>
        <v>0.81054401613421589</v>
      </c>
      <c r="E1617" s="2">
        <f>MACD!F1617</f>
        <v>0.34083283904157324</v>
      </c>
      <c r="F1617" s="2">
        <f>'Moving Avg'!D1617</f>
        <v>73.221820000000008</v>
      </c>
      <c r="G1617" s="2">
        <f>'Moving Avg'!F1617</f>
        <v>75.049909999999997</v>
      </c>
      <c r="H1617" s="2">
        <f>'Moving Avg'!G1617</f>
        <v>76.023848000000058</v>
      </c>
      <c r="I1617" s="2">
        <f>'Moving Avg'!H1617</f>
        <v>81.545469499999896</v>
      </c>
      <c r="J1617" s="5" t="str">
        <f>OBV!F1617</f>
        <v>BEARISH</v>
      </c>
      <c r="K1617" s="5" t="str">
        <f>OBV!G1617</f>
        <v>STRONG</v>
      </c>
      <c r="L1617" s="5" t="str">
        <f>OBV!H1617</f>
        <v>CONFIRMED BEARISH</v>
      </c>
      <c r="M1617" s="7">
        <f t="shared" si="250"/>
        <v>50</v>
      </c>
      <c r="N1617" s="7">
        <f t="shared" si="251"/>
        <v>0</v>
      </c>
      <c r="O1617" s="7">
        <f t="shared" si="252"/>
        <v>0</v>
      </c>
      <c r="P1617" s="7">
        <f t="shared" si="253"/>
        <v>33</v>
      </c>
      <c r="Q1617" s="8">
        <f t="shared" si="254"/>
        <v>22.45</v>
      </c>
      <c r="R1617" s="8">
        <f t="shared" si="255"/>
        <v>18.25</v>
      </c>
      <c r="S1617" s="8">
        <f t="shared" si="256"/>
        <v>22.35</v>
      </c>
      <c r="T1617" s="8">
        <f t="shared" si="257"/>
        <v>20.75</v>
      </c>
      <c r="U1617" s="7">
        <f t="shared" si="258"/>
        <v>21.016666666666669</v>
      </c>
      <c r="V1617" s="7">
        <f t="shared" si="259"/>
        <v>20.950000000000003</v>
      </c>
    </row>
    <row r="1618" spans="1:22" ht="13.5" x14ac:dyDescent="0.25">
      <c r="A1618" s="3">
        <f>RSI!A1618</f>
        <v>44666</v>
      </c>
      <c r="B1618" s="2">
        <f>RSI!B1618</f>
        <v>73.224900000000005</v>
      </c>
      <c r="C1618" s="2">
        <f>RSI!I1618</f>
        <v>24.582555947149658</v>
      </c>
      <c r="D1618" s="2">
        <f>MACD!E1618</f>
        <v>0.91012807407412311</v>
      </c>
      <c r="E1618" s="2">
        <f>MACD!F1618</f>
        <v>0.45469188604808319</v>
      </c>
      <c r="F1618" s="2">
        <f>'Moving Avg'!D1618</f>
        <v>73.221820000000008</v>
      </c>
      <c r="G1618" s="2">
        <f>'Moving Avg'!F1618</f>
        <v>74.878320000000002</v>
      </c>
      <c r="H1618" s="2">
        <f>'Moving Avg'!G1618</f>
        <v>75.891974000000047</v>
      </c>
      <c r="I1618" s="2">
        <f>'Moving Avg'!H1618</f>
        <v>81.488936999999893</v>
      </c>
      <c r="J1618" s="5" t="str">
        <f>OBV!F1618</f>
        <v>BEARISH</v>
      </c>
      <c r="K1618" s="5" t="str">
        <f>OBV!G1618</f>
        <v>NEUTRAL</v>
      </c>
      <c r="L1618" s="5" t="str">
        <f>OBV!H1618</f>
        <v>NEUTRAL</v>
      </c>
      <c r="M1618" s="7">
        <f t="shared" si="250"/>
        <v>50</v>
      </c>
      <c r="N1618" s="7">
        <f t="shared" si="251"/>
        <v>0</v>
      </c>
      <c r="O1618" s="7">
        <f t="shared" si="252"/>
        <v>0</v>
      </c>
      <c r="P1618" s="7">
        <f t="shared" si="253"/>
        <v>16.5</v>
      </c>
      <c r="Q1618" s="8">
        <f t="shared" si="254"/>
        <v>19.975000000000001</v>
      </c>
      <c r="R1618" s="8">
        <f t="shared" si="255"/>
        <v>14.125</v>
      </c>
      <c r="S1618" s="8">
        <f t="shared" si="256"/>
        <v>14.925000000000001</v>
      </c>
      <c r="T1618" s="8">
        <f t="shared" si="257"/>
        <v>16.625</v>
      </c>
      <c r="U1618" s="7">
        <f t="shared" si="258"/>
        <v>16.341666666666669</v>
      </c>
      <c r="V1618" s="7">
        <f t="shared" si="259"/>
        <v>16.412500000000001</v>
      </c>
    </row>
    <row r="1619" spans="1:22" ht="13.5" x14ac:dyDescent="0.25">
      <c r="A1619" s="3">
        <f>RSI!A1619</f>
        <v>44669</v>
      </c>
      <c r="B1619" s="2">
        <f>RSI!B1619</f>
        <v>73.224900000000005</v>
      </c>
      <c r="C1619" s="2">
        <f>RSI!I1619</f>
        <v>24.582555947149658</v>
      </c>
      <c r="D1619" s="2">
        <f>MACD!E1619</f>
        <v>1.0045825003908817</v>
      </c>
      <c r="E1619" s="2">
        <f>MACD!F1619</f>
        <v>0.56467000891664298</v>
      </c>
      <c r="F1619" s="2">
        <f>'Moving Avg'!D1619</f>
        <v>73.221820000000008</v>
      </c>
      <c r="G1619" s="2">
        <f>'Moving Avg'!F1619</f>
        <v>74.76071499999999</v>
      </c>
      <c r="H1619" s="2">
        <f>'Moving Avg'!G1619</f>
        <v>75.760100000000037</v>
      </c>
      <c r="I1619" s="2">
        <f>'Moving Avg'!H1619</f>
        <v>81.43240449999989</v>
      </c>
      <c r="J1619" s="5" t="str">
        <f>OBV!F1619</f>
        <v>BEARISH</v>
      </c>
      <c r="K1619" s="5" t="str">
        <f>OBV!G1619</f>
        <v>NEUTRAL</v>
      </c>
      <c r="L1619" s="5" t="str">
        <f>OBV!H1619</f>
        <v>NEUTRAL</v>
      </c>
      <c r="M1619" s="7">
        <f t="shared" si="250"/>
        <v>50</v>
      </c>
      <c r="N1619" s="7">
        <f t="shared" si="251"/>
        <v>0</v>
      </c>
      <c r="O1619" s="7">
        <f t="shared" si="252"/>
        <v>0</v>
      </c>
      <c r="P1619" s="7">
        <f t="shared" si="253"/>
        <v>16.5</v>
      </c>
      <c r="Q1619" s="8">
        <f t="shared" si="254"/>
        <v>19.975000000000001</v>
      </c>
      <c r="R1619" s="8">
        <f t="shared" si="255"/>
        <v>14.125</v>
      </c>
      <c r="S1619" s="8">
        <f t="shared" si="256"/>
        <v>14.925000000000001</v>
      </c>
      <c r="T1619" s="8">
        <f t="shared" si="257"/>
        <v>16.625</v>
      </c>
      <c r="U1619" s="7">
        <f t="shared" si="258"/>
        <v>16.341666666666669</v>
      </c>
      <c r="V1619" s="7">
        <f t="shared" si="259"/>
        <v>16.412500000000001</v>
      </c>
    </row>
    <row r="1620" spans="1:22" ht="13.5" x14ac:dyDescent="0.25">
      <c r="A1620" s="3">
        <f>RSI!A1620</f>
        <v>44670</v>
      </c>
      <c r="B1620" s="2">
        <f>RSI!B1620</f>
        <v>73.224900000000005</v>
      </c>
      <c r="C1620" s="2">
        <f>RSI!I1620</f>
        <v>24.582555947149658</v>
      </c>
      <c r="D1620" s="2">
        <f>MACD!E1620</f>
        <v>1.0939415808340271</v>
      </c>
      <c r="E1620" s="2">
        <f>MACD!F1620</f>
        <v>0.67052432330011991</v>
      </c>
      <c r="F1620" s="2">
        <f>'Moving Avg'!D1620</f>
        <v>73.22336</v>
      </c>
      <c r="G1620" s="2">
        <f>'Moving Avg'!F1620</f>
        <v>74.643109999999993</v>
      </c>
      <c r="H1620" s="2">
        <f>'Moving Avg'!G1620</f>
        <v>75.628226000000055</v>
      </c>
      <c r="I1620" s="2">
        <f>'Moving Avg'!H1620</f>
        <v>81.364749499999888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  <c r="M1620" s="7">
        <f t="shared" si="250"/>
        <v>50</v>
      </c>
      <c r="N1620" s="7">
        <f t="shared" si="251"/>
        <v>0</v>
      </c>
      <c r="O1620" s="7">
        <f t="shared" si="252"/>
        <v>0</v>
      </c>
      <c r="P1620" s="7">
        <f t="shared" si="253"/>
        <v>83.5</v>
      </c>
      <c r="Q1620" s="8">
        <f t="shared" si="254"/>
        <v>30.024999999999999</v>
      </c>
      <c r="R1620" s="8">
        <f t="shared" si="255"/>
        <v>30.875</v>
      </c>
      <c r="S1620" s="8">
        <f t="shared" si="256"/>
        <v>45.075000000000003</v>
      </c>
      <c r="T1620" s="8">
        <f t="shared" si="257"/>
        <v>33.375</v>
      </c>
      <c r="U1620" s="7">
        <f t="shared" si="258"/>
        <v>35.324999999999996</v>
      </c>
      <c r="V1620" s="7">
        <f t="shared" si="259"/>
        <v>34.837499999999999</v>
      </c>
    </row>
    <row r="1621" spans="1:22" ht="13.5" x14ac:dyDescent="0.25">
      <c r="A1621" s="3">
        <f>RSI!A1621</f>
        <v>44671</v>
      </c>
      <c r="B1621" s="2">
        <f>RSI!B1621</f>
        <v>72.877899999999997</v>
      </c>
      <c r="C1621" s="2">
        <f>RSI!I1621</f>
        <v>21.860155794873151</v>
      </c>
      <c r="D1621" s="2">
        <f>MACD!E1621</f>
        <v>1.0853477939352558</v>
      </c>
      <c r="E1621" s="2">
        <f>MACD!F1621</f>
        <v>0.75348901742714713</v>
      </c>
      <c r="F1621" s="2">
        <f>'Moving Avg'!D1621</f>
        <v>73.155500000000004</v>
      </c>
      <c r="G1621" s="2">
        <f>'Moving Avg'!F1621</f>
        <v>74.496584999999996</v>
      </c>
      <c r="H1621" s="2">
        <f>'Moving Avg'!G1621</f>
        <v>75.489412000000044</v>
      </c>
      <c r="I1621" s="2">
        <f>'Moving Avg'!H1621</f>
        <v>81.29535949999989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  <c r="M1621" s="7">
        <f t="shared" si="250"/>
        <v>50</v>
      </c>
      <c r="N1621" s="7">
        <f t="shared" si="251"/>
        <v>0</v>
      </c>
      <c r="O1621" s="7">
        <f t="shared" si="252"/>
        <v>0</v>
      </c>
      <c r="P1621" s="7">
        <f t="shared" si="253"/>
        <v>16.5</v>
      </c>
      <c r="Q1621" s="8">
        <f t="shared" si="254"/>
        <v>19.975000000000001</v>
      </c>
      <c r="R1621" s="8">
        <f t="shared" si="255"/>
        <v>14.125</v>
      </c>
      <c r="S1621" s="8">
        <f t="shared" si="256"/>
        <v>14.925000000000001</v>
      </c>
      <c r="T1621" s="8">
        <f t="shared" si="257"/>
        <v>16.625</v>
      </c>
      <c r="U1621" s="7">
        <f t="shared" si="258"/>
        <v>16.341666666666669</v>
      </c>
      <c r="V1621" s="7">
        <f t="shared" si="259"/>
        <v>16.412500000000001</v>
      </c>
    </row>
    <row r="1622" spans="1:22" ht="13.5" x14ac:dyDescent="0.25">
      <c r="A1622" s="3">
        <f>RSI!A1622</f>
        <v>44672</v>
      </c>
      <c r="B1622" s="2">
        <f>RSI!B1622</f>
        <v>72.870099999999994</v>
      </c>
      <c r="C1622" s="2">
        <f>RSI!I1622</f>
        <v>21.801708386102788</v>
      </c>
      <c r="D1622" s="2">
        <f>MACD!E1622</f>
        <v>1.0887942823315342</v>
      </c>
      <c r="E1622" s="2">
        <f>MACD!F1622</f>
        <v>0.82055007040802463</v>
      </c>
      <c r="F1622" s="2">
        <f>'Moving Avg'!D1622</f>
        <v>73.084540000000004</v>
      </c>
      <c r="G1622" s="2">
        <f>'Moving Avg'!F1622</f>
        <v>74.349669999999989</v>
      </c>
      <c r="H1622" s="2">
        <f>'Moving Avg'!G1622</f>
        <v>75.350442000000044</v>
      </c>
      <c r="I1622" s="2">
        <f>'Moving Avg'!H1622</f>
        <v>81.22593049999989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  <c r="M1622" s="7">
        <f t="shared" si="250"/>
        <v>50</v>
      </c>
      <c r="N1622" s="7">
        <f t="shared" si="251"/>
        <v>0</v>
      </c>
      <c r="O1622" s="7">
        <f t="shared" si="252"/>
        <v>0</v>
      </c>
      <c r="P1622" s="7">
        <f t="shared" si="253"/>
        <v>16.5</v>
      </c>
      <c r="Q1622" s="8">
        <f t="shared" si="254"/>
        <v>19.975000000000001</v>
      </c>
      <c r="R1622" s="8">
        <f t="shared" si="255"/>
        <v>14.125</v>
      </c>
      <c r="S1622" s="8">
        <f t="shared" si="256"/>
        <v>14.925000000000001</v>
      </c>
      <c r="T1622" s="8">
        <f t="shared" si="257"/>
        <v>16.625</v>
      </c>
      <c r="U1622" s="7">
        <f t="shared" si="258"/>
        <v>16.341666666666669</v>
      </c>
      <c r="V1622" s="7">
        <f t="shared" si="259"/>
        <v>16.412500000000001</v>
      </c>
    </row>
    <row r="1623" spans="1:22" ht="13.5" x14ac:dyDescent="0.25">
      <c r="A1623" s="3">
        <f>RSI!A1623</f>
        <v>44673</v>
      </c>
      <c r="B1623" s="2">
        <f>RSI!B1623</f>
        <v>72.870099999999994</v>
      </c>
      <c r="C1623" s="2">
        <f>RSI!I1623</f>
        <v>21.801708386102788</v>
      </c>
      <c r="D1623" s="2">
        <f>MACD!E1623</f>
        <v>0.85793048512257997</v>
      </c>
      <c r="E1623" s="2">
        <f>MACD!F1623</f>
        <v>0.82802615335093577</v>
      </c>
      <c r="F1623" s="2">
        <f>'Moving Avg'!D1623</f>
        <v>73.01357999999999</v>
      </c>
      <c r="G1623" s="2">
        <f>'Moving Avg'!F1623</f>
        <v>74.202754999999996</v>
      </c>
      <c r="H1623" s="2">
        <f>'Moving Avg'!G1623</f>
        <v>75.211472000000043</v>
      </c>
      <c r="I1623" s="2">
        <f>'Moving Avg'!H1623</f>
        <v>81.157242999999895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50</v>
      </c>
      <c r="N1623" s="7">
        <f t="shared" si="251"/>
        <v>0</v>
      </c>
      <c r="O1623" s="7">
        <f t="shared" si="252"/>
        <v>0</v>
      </c>
      <c r="P1623" s="7">
        <f t="shared" si="253"/>
        <v>16.5</v>
      </c>
      <c r="Q1623" s="8">
        <f t="shared" si="254"/>
        <v>19.975000000000001</v>
      </c>
      <c r="R1623" s="8">
        <f t="shared" si="255"/>
        <v>14.125</v>
      </c>
      <c r="S1623" s="8">
        <f t="shared" si="256"/>
        <v>14.925000000000001</v>
      </c>
      <c r="T1623" s="8">
        <f t="shared" si="257"/>
        <v>16.625</v>
      </c>
      <c r="U1623" s="7">
        <f t="shared" si="258"/>
        <v>16.341666666666669</v>
      </c>
      <c r="V1623" s="7">
        <f t="shared" si="259"/>
        <v>16.412500000000001</v>
      </c>
    </row>
    <row r="1624" spans="1:22" ht="13.5" x14ac:dyDescent="0.25">
      <c r="A1624" s="3">
        <f>RSI!A1624</f>
        <v>44676</v>
      </c>
      <c r="B1624" s="2">
        <f>RSI!B1624</f>
        <v>72.877899999999997</v>
      </c>
      <c r="C1624" s="2">
        <f>RSI!I1624</f>
        <v>22.043440327835043</v>
      </c>
      <c r="D1624" s="2">
        <f>MACD!E1624</f>
        <v>0.67074283220817676</v>
      </c>
      <c r="E1624" s="2">
        <f>MACD!F1624</f>
        <v>0.79656948912238401</v>
      </c>
      <c r="F1624" s="2">
        <f>'Moving Avg'!D1624</f>
        <v>72.944179999999989</v>
      </c>
      <c r="G1624" s="2">
        <f>'Moving Avg'!F1624</f>
        <v>74.01767000000001</v>
      </c>
      <c r="H1624" s="2">
        <f>'Moving Avg'!G1624</f>
        <v>75.126642000000032</v>
      </c>
      <c r="I1624" s="2">
        <f>'Moving Avg'!H1624</f>
        <v>81.088594499999886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50</v>
      </c>
      <c r="N1624" s="7">
        <f t="shared" si="251"/>
        <v>100</v>
      </c>
      <c r="O1624" s="7">
        <f t="shared" si="252"/>
        <v>0</v>
      </c>
      <c r="P1624" s="7">
        <f t="shared" si="253"/>
        <v>16.5</v>
      </c>
      <c r="Q1624" s="8">
        <f t="shared" si="254"/>
        <v>54.975000000000001</v>
      </c>
      <c r="R1624" s="8">
        <f t="shared" si="255"/>
        <v>34.125</v>
      </c>
      <c r="S1624" s="8">
        <f t="shared" si="256"/>
        <v>29.925000000000001</v>
      </c>
      <c r="T1624" s="8">
        <f t="shared" si="257"/>
        <v>41.625</v>
      </c>
      <c r="U1624" s="7">
        <f t="shared" si="258"/>
        <v>39.674999999999997</v>
      </c>
      <c r="V1624" s="7">
        <f t="shared" si="259"/>
        <v>40.162499999999994</v>
      </c>
    </row>
    <row r="1625" spans="1:22" ht="13.5" x14ac:dyDescent="0.25">
      <c r="A1625" s="3">
        <f>RSI!A1625</f>
        <v>44677</v>
      </c>
      <c r="B1625" s="2">
        <f>RSI!B1625</f>
        <v>72.877899999999997</v>
      </c>
      <c r="C1625" s="2">
        <f>RSI!I1625</f>
        <v>22.043440327835043</v>
      </c>
      <c r="D1625" s="2">
        <f>MACD!E1625</f>
        <v>0.51921184679423504</v>
      </c>
      <c r="E1625" s="2">
        <f>MACD!F1625</f>
        <v>0.74109796065675426</v>
      </c>
      <c r="F1625" s="2">
        <f>'Moving Avg'!D1625</f>
        <v>72.874780000000001</v>
      </c>
      <c r="G1625" s="2">
        <f>'Moving Avg'!F1625</f>
        <v>73.882715000000005</v>
      </c>
      <c r="H1625" s="2">
        <f>'Moving Avg'!G1625</f>
        <v>75.045668000000035</v>
      </c>
      <c r="I1625" s="2">
        <f>'Moving Avg'!H1625</f>
        <v>81.019204499999887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50</v>
      </c>
      <c r="N1625" s="7">
        <f t="shared" si="251"/>
        <v>100</v>
      </c>
      <c r="O1625" s="7">
        <f t="shared" si="252"/>
        <v>0</v>
      </c>
      <c r="P1625" s="7">
        <f t="shared" si="253"/>
        <v>16.5</v>
      </c>
      <c r="Q1625" s="8">
        <f t="shared" si="254"/>
        <v>54.975000000000001</v>
      </c>
      <c r="R1625" s="8">
        <f t="shared" si="255"/>
        <v>34.125</v>
      </c>
      <c r="S1625" s="8">
        <f t="shared" si="256"/>
        <v>29.925000000000001</v>
      </c>
      <c r="T1625" s="8">
        <f t="shared" si="257"/>
        <v>41.625</v>
      </c>
      <c r="U1625" s="7">
        <f t="shared" si="258"/>
        <v>39.674999999999997</v>
      </c>
      <c r="V1625" s="7">
        <f t="shared" si="259"/>
        <v>40.162499999999994</v>
      </c>
    </row>
    <row r="1626" spans="1:22" ht="13.5" x14ac:dyDescent="0.25">
      <c r="A1626" s="3">
        <f>RSI!A1626</f>
        <v>44678</v>
      </c>
      <c r="B1626" s="2">
        <f>RSI!B1626</f>
        <v>72.877899999999997</v>
      </c>
      <c r="C1626" s="2">
        <f>RSI!I1626</f>
        <v>22.043440327835043</v>
      </c>
      <c r="D1626" s="2">
        <f>MACD!E1626</f>
        <v>0.39844071181984475</v>
      </c>
      <c r="E1626" s="2">
        <f>MACD!F1626</f>
        <v>0.67256651088937236</v>
      </c>
      <c r="F1626" s="2">
        <f>'Moving Avg'!D1626</f>
        <v>72.874780000000001</v>
      </c>
      <c r="G1626" s="2">
        <f>'Moving Avg'!F1626</f>
        <v>73.747760000000014</v>
      </c>
      <c r="H1626" s="2">
        <f>'Moving Avg'!G1626</f>
        <v>74.964694000000037</v>
      </c>
      <c r="I1626" s="2">
        <f>'Moving Avg'!H1626</f>
        <v>80.949814499999889</v>
      </c>
      <c r="J1626" s="5" t="str">
        <f>OBV!F1626</f>
        <v>BEARISH</v>
      </c>
      <c r="K1626" s="5" t="str">
        <f>OBV!G1626</f>
        <v>NEUTRAL</v>
      </c>
      <c r="L1626" s="5" t="str">
        <f>OBV!H1626</f>
        <v>NEUTRAL</v>
      </c>
      <c r="M1626" s="7">
        <f t="shared" si="250"/>
        <v>50</v>
      </c>
      <c r="N1626" s="7">
        <f t="shared" si="251"/>
        <v>100</v>
      </c>
      <c r="O1626" s="7">
        <f t="shared" si="252"/>
        <v>0</v>
      </c>
      <c r="P1626" s="7">
        <f t="shared" si="253"/>
        <v>16.5</v>
      </c>
      <c r="Q1626" s="8">
        <f t="shared" si="254"/>
        <v>54.975000000000001</v>
      </c>
      <c r="R1626" s="8">
        <f t="shared" si="255"/>
        <v>34.125</v>
      </c>
      <c r="S1626" s="8">
        <f t="shared" si="256"/>
        <v>29.925000000000001</v>
      </c>
      <c r="T1626" s="8">
        <f t="shared" si="257"/>
        <v>41.625</v>
      </c>
      <c r="U1626" s="7">
        <f t="shared" si="258"/>
        <v>39.674999999999997</v>
      </c>
      <c r="V1626" s="7">
        <f t="shared" si="259"/>
        <v>40.162499999999994</v>
      </c>
    </row>
    <row r="1627" spans="1:22" ht="13.5" x14ac:dyDescent="0.25">
      <c r="A1627" s="3">
        <f>RSI!A1627</f>
        <v>44679</v>
      </c>
      <c r="B1627" s="2">
        <f>RSI!B1627</f>
        <v>72.877899999999997</v>
      </c>
      <c r="C1627" s="2">
        <f>RSI!I1627</f>
        <v>22.043440327835043</v>
      </c>
      <c r="D1627" s="2">
        <f>MACD!E1627</f>
        <v>0.30433009938327871</v>
      </c>
      <c r="E1627" s="2">
        <f>MACD!F1627</f>
        <v>0.59891922858815361</v>
      </c>
      <c r="F1627" s="2">
        <f>'Moving Avg'!D1627</f>
        <v>72.876339999999999</v>
      </c>
      <c r="G1627" s="2">
        <f>'Moving Avg'!F1627</f>
        <v>73.612805000000009</v>
      </c>
      <c r="H1627" s="2">
        <f>'Moving Avg'!G1627</f>
        <v>74.87986400000004</v>
      </c>
      <c r="I1627" s="2">
        <f>'Moving Avg'!H1627</f>
        <v>80.88042449999989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  <c r="M1627" s="7">
        <f t="shared" si="250"/>
        <v>50</v>
      </c>
      <c r="N1627" s="7">
        <f t="shared" si="251"/>
        <v>100</v>
      </c>
      <c r="O1627" s="7">
        <f t="shared" si="252"/>
        <v>0</v>
      </c>
      <c r="P1627" s="7">
        <f t="shared" si="253"/>
        <v>83.5</v>
      </c>
      <c r="Q1627" s="8">
        <f t="shared" si="254"/>
        <v>65.025000000000006</v>
      </c>
      <c r="R1627" s="8">
        <f t="shared" si="255"/>
        <v>50.875</v>
      </c>
      <c r="S1627" s="8">
        <f t="shared" si="256"/>
        <v>60.075000000000003</v>
      </c>
      <c r="T1627" s="8">
        <f t="shared" si="257"/>
        <v>58.375</v>
      </c>
      <c r="U1627" s="7">
        <f t="shared" si="258"/>
        <v>58.658333333333339</v>
      </c>
      <c r="V1627" s="7">
        <f t="shared" si="259"/>
        <v>58.587500000000006</v>
      </c>
    </row>
    <row r="1628" spans="1:22" ht="13.5" x14ac:dyDescent="0.25">
      <c r="A1628" s="3">
        <f>RSI!A1628</f>
        <v>44680</v>
      </c>
      <c r="B1628" s="2">
        <f>RSI!B1628</f>
        <v>72.877899999999997</v>
      </c>
      <c r="C1628" s="2">
        <f>RSI!I1628</f>
        <v>22.043440327835043</v>
      </c>
      <c r="D1628" s="2">
        <f>MACD!E1628</f>
        <v>0.23108298024483531</v>
      </c>
      <c r="E1628" s="2">
        <f>MACD!F1628</f>
        <v>0.52535197891949004</v>
      </c>
      <c r="F1628" s="2">
        <f>'Moving Avg'!D1628</f>
        <v>72.877899999999997</v>
      </c>
      <c r="G1628" s="2">
        <f>'Moving Avg'!F1628</f>
        <v>73.477850000000004</v>
      </c>
      <c r="H1628" s="2">
        <f>'Moving Avg'!G1628</f>
        <v>74.79503400000003</v>
      </c>
      <c r="I1628" s="2">
        <f>'Moving Avg'!H1628</f>
        <v>80.820303499999895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  <c r="M1628" s="7">
        <f t="shared" si="250"/>
        <v>50</v>
      </c>
      <c r="N1628" s="7">
        <f t="shared" si="251"/>
        <v>100</v>
      </c>
      <c r="O1628" s="7">
        <f t="shared" si="252"/>
        <v>0</v>
      </c>
      <c r="P1628" s="7">
        <f t="shared" si="253"/>
        <v>83.5</v>
      </c>
      <c r="Q1628" s="8">
        <f t="shared" si="254"/>
        <v>65.025000000000006</v>
      </c>
      <c r="R1628" s="8">
        <f t="shared" si="255"/>
        <v>50.875</v>
      </c>
      <c r="S1628" s="8">
        <f t="shared" si="256"/>
        <v>60.075000000000003</v>
      </c>
      <c r="T1628" s="8">
        <f t="shared" si="257"/>
        <v>58.375</v>
      </c>
      <c r="U1628" s="7">
        <f t="shared" si="258"/>
        <v>58.658333333333339</v>
      </c>
      <c r="V1628" s="7">
        <f t="shared" si="259"/>
        <v>58.587500000000006</v>
      </c>
    </row>
    <row r="1629" spans="1:22" ht="13.5" x14ac:dyDescent="0.25">
      <c r="A1629" s="3">
        <f>RSI!A1629</f>
        <v>44685</v>
      </c>
      <c r="B1629" s="2">
        <f>RSI!B1629</f>
        <v>72.877899999999997</v>
      </c>
      <c r="C1629" s="2">
        <f>RSI!I1629</f>
        <v>22.043440327835043</v>
      </c>
      <c r="D1629" s="2">
        <f>MACD!E1629</f>
        <v>0.17501662786862937</v>
      </c>
      <c r="E1629" s="2">
        <f>MACD!F1629</f>
        <v>0.45528490870931793</v>
      </c>
      <c r="F1629" s="2">
        <f>'Moving Avg'!D1629</f>
        <v>72.877899999999997</v>
      </c>
      <c r="G1629" s="2">
        <f>'Moving Avg'!F1629</f>
        <v>73.342894999999999</v>
      </c>
      <c r="H1629" s="2">
        <f>'Moving Avg'!G1629</f>
        <v>74.710204000000019</v>
      </c>
      <c r="I1629" s="2">
        <f>'Moving Avg'!H1629</f>
        <v>80.74858249999987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  <c r="M1629" s="7">
        <f t="shared" si="250"/>
        <v>50</v>
      </c>
      <c r="N1629" s="7">
        <f t="shared" si="251"/>
        <v>100</v>
      </c>
      <c r="O1629" s="7">
        <f t="shared" si="252"/>
        <v>0</v>
      </c>
      <c r="P1629" s="7">
        <f t="shared" si="253"/>
        <v>33</v>
      </c>
      <c r="Q1629" s="8">
        <f t="shared" si="254"/>
        <v>57.45</v>
      </c>
      <c r="R1629" s="8">
        <f t="shared" si="255"/>
        <v>38.25</v>
      </c>
      <c r="S1629" s="8">
        <f t="shared" si="256"/>
        <v>37.35</v>
      </c>
      <c r="T1629" s="8">
        <f t="shared" si="257"/>
        <v>45.75</v>
      </c>
      <c r="U1629" s="7">
        <f t="shared" si="258"/>
        <v>44.35</v>
      </c>
      <c r="V1629" s="7">
        <f t="shared" si="259"/>
        <v>44.7</v>
      </c>
    </row>
    <row r="1630" spans="1:22" ht="13.5" x14ac:dyDescent="0.25">
      <c r="A1630" s="3">
        <f>RSI!A1630</f>
        <v>44686</v>
      </c>
      <c r="B1630" s="2">
        <f>RSI!B1630</f>
        <v>72.877899999999997</v>
      </c>
      <c r="C1630" s="2">
        <f>RSI!I1630</f>
        <v>22.043440327835043</v>
      </c>
      <c r="D1630" s="2">
        <f>MACD!E1630</f>
        <v>0.13304992298279217</v>
      </c>
      <c r="E1630" s="2">
        <f>MACD!F1630</f>
        <v>0.39083791156401282</v>
      </c>
      <c r="F1630" s="2">
        <f>'Moving Avg'!D1630</f>
        <v>72.877899999999997</v>
      </c>
      <c r="G1630" s="2">
        <f>'Moving Avg'!F1630</f>
        <v>73.207939999999979</v>
      </c>
      <c r="H1630" s="2">
        <f>'Moving Avg'!G1630</f>
        <v>74.625374000000008</v>
      </c>
      <c r="I1630" s="2">
        <f>'Moving Avg'!H1630</f>
        <v>80.666450499999868</v>
      </c>
      <c r="J1630" s="5" t="str">
        <f>OBV!F1630</f>
        <v>NEUTRAL</v>
      </c>
      <c r="K1630" s="5" t="str">
        <f>OBV!G1630</f>
        <v>NEUTRAL</v>
      </c>
      <c r="L1630" s="5" t="str">
        <f>OBV!H1630</f>
        <v>NEUTRAL</v>
      </c>
      <c r="M1630" s="7">
        <f t="shared" si="250"/>
        <v>50</v>
      </c>
      <c r="N1630" s="7">
        <f t="shared" si="251"/>
        <v>100</v>
      </c>
      <c r="O1630" s="7">
        <f t="shared" si="252"/>
        <v>0</v>
      </c>
      <c r="P1630" s="7">
        <f t="shared" si="253"/>
        <v>33</v>
      </c>
      <c r="Q1630" s="8">
        <f t="shared" si="254"/>
        <v>57.45</v>
      </c>
      <c r="R1630" s="8">
        <f t="shared" si="255"/>
        <v>38.25</v>
      </c>
      <c r="S1630" s="8">
        <f t="shared" si="256"/>
        <v>37.35</v>
      </c>
      <c r="T1630" s="8">
        <f t="shared" si="257"/>
        <v>45.75</v>
      </c>
      <c r="U1630" s="7">
        <f t="shared" si="258"/>
        <v>44.35</v>
      </c>
      <c r="V1630" s="7">
        <f t="shared" si="259"/>
        <v>44.7</v>
      </c>
    </row>
    <row r="1631" spans="1:22" ht="13.5" x14ac:dyDescent="0.25">
      <c r="A1631" s="3">
        <f>RSI!A1631</f>
        <v>44687</v>
      </c>
      <c r="B1631" s="2">
        <f>RSI!B1631</f>
        <v>72.877899999999997</v>
      </c>
      <c r="C1631" s="2">
        <f>RSI!I1631</f>
        <v>22.043440327835043</v>
      </c>
      <c r="D1631" s="2">
        <f>MACD!E1631</f>
        <v>4.9223588123695095E-2</v>
      </c>
      <c r="E1631" s="2">
        <f>MACD!F1631</f>
        <v>0.32251504687594934</v>
      </c>
      <c r="F1631" s="2">
        <f>'Moving Avg'!D1631</f>
        <v>72.877899999999997</v>
      </c>
      <c r="G1631" s="2">
        <f>'Moving Avg'!F1631</f>
        <v>73.111544999999992</v>
      </c>
      <c r="H1631" s="2">
        <f>'Moving Avg'!G1631</f>
        <v>74.544554000000019</v>
      </c>
      <c r="I1631" s="2">
        <f>'Moving Avg'!H1631</f>
        <v>80.58470399999986</v>
      </c>
      <c r="J1631" s="5" t="str">
        <f>OBV!F1631</f>
        <v>NEUTRAL</v>
      </c>
      <c r="K1631" s="5" t="str">
        <f>OBV!G1631</f>
        <v>NEUTRAL</v>
      </c>
      <c r="L1631" s="5" t="str">
        <f>OBV!H1631</f>
        <v>NEUTRAL</v>
      </c>
      <c r="M1631" s="7">
        <f t="shared" si="250"/>
        <v>50</v>
      </c>
      <c r="N1631" s="7">
        <f t="shared" si="251"/>
        <v>100</v>
      </c>
      <c r="O1631" s="7">
        <f t="shared" si="252"/>
        <v>0</v>
      </c>
      <c r="P1631" s="7">
        <f t="shared" si="253"/>
        <v>33</v>
      </c>
      <c r="Q1631" s="8">
        <f t="shared" si="254"/>
        <v>57.45</v>
      </c>
      <c r="R1631" s="8">
        <f t="shared" si="255"/>
        <v>38.25</v>
      </c>
      <c r="S1631" s="8">
        <f t="shared" si="256"/>
        <v>37.35</v>
      </c>
      <c r="T1631" s="8">
        <f t="shared" si="257"/>
        <v>45.75</v>
      </c>
      <c r="U1631" s="7">
        <f t="shared" si="258"/>
        <v>44.35</v>
      </c>
      <c r="V1631" s="7">
        <f t="shared" si="259"/>
        <v>44.7</v>
      </c>
    </row>
    <row r="1632" spans="1:22" ht="13.5" x14ac:dyDescent="0.25">
      <c r="A1632" s="3">
        <f>RSI!A1632</f>
        <v>44690</v>
      </c>
      <c r="B1632" s="2">
        <f>RSI!B1632</f>
        <v>72.877899999999997</v>
      </c>
      <c r="C1632" s="2">
        <f>RSI!I1632</f>
        <v>22.043440327835043</v>
      </c>
      <c r="D1632" s="2">
        <f>MACD!E1632</f>
        <v>-1.8213267827150048E-2</v>
      </c>
      <c r="E1632" s="2">
        <f>MACD!F1632</f>
        <v>0.25436938393532943</v>
      </c>
      <c r="F1632" s="2">
        <f>'Moving Avg'!D1632</f>
        <v>72.877899999999997</v>
      </c>
      <c r="G1632" s="2">
        <f>'Moving Avg'!F1632</f>
        <v>73.015149999999977</v>
      </c>
      <c r="H1632" s="2">
        <f>'Moving Avg'!G1632</f>
        <v>74.50599600000001</v>
      </c>
      <c r="I1632" s="2">
        <f>'Moving Avg'!H1632</f>
        <v>80.490232999999847</v>
      </c>
      <c r="J1632" s="5" t="str">
        <f>OBV!F1632</f>
        <v>NEUTRAL</v>
      </c>
      <c r="K1632" s="5" t="str">
        <f>OBV!G1632</f>
        <v>NEUTRAL</v>
      </c>
      <c r="L1632" s="5" t="str">
        <f>OBV!H1632</f>
        <v>NEUTRAL</v>
      </c>
      <c r="M1632" s="7">
        <f t="shared" si="250"/>
        <v>50</v>
      </c>
      <c r="N1632" s="7">
        <f t="shared" si="251"/>
        <v>100</v>
      </c>
      <c r="O1632" s="7">
        <f t="shared" si="252"/>
        <v>0</v>
      </c>
      <c r="P1632" s="7">
        <f t="shared" si="253"/>
        <v>33</v>
      </c>
      <c r="Q1632" s="8">
        <f t="shared" si="254"/>
        <v>57.45</v>
      </c>
      <c r="R1632" s="8">
        <f t="shared" si="255"/>
        <v>38.25</v>
      </c>
      <c r="S1632" s="8">
        <f t="shared" si="256"/>
        <v>37.35</v>
      </c>
      <c r="T1632" s="8">
        <f t="shared" si="257"/>
        <v>45.75</v>
      </c>
      <c r="U1632" s="7">
        <f t="shared" si="258"/>
        <v>44.35</v>
      </c>
      <c r="V1632" s="7">
        <f t="shared" si="259"/>
        <v>44.7</v>
      </c>
    </row>
    <row r="1633" spans="1:22" ht="13.5" x14ac:dyDescent="0.25">
      <c r="A1633" s="3">
        <f>RSI!A1633</f>
        <v>44691</v>
      </c>
      <c r="B1633" s="2">
        <f>RSI!B1633</f>
        <v>72.877899999999997</v>
      </c>
      <c r="C1633" s="2">
        <f>RSI!I1633</f>
        <v>22.043440327835043</v>
      </c>
      <c r="D1633" s="2">
        <f>MACD!E1633</f>
        <v>-7.0929741659554679E-2</v>
      </c>
      <c r="E1633" s="2">
        <f>MACD!F1633</f>
        <v>0.18930955881635261</v>
      </c>
      <c r="F1633" s="2">
        <f>'Moving Avg'!D1633</f>
        <v>72.877899999999997</v>
      </c>
      <c r="G1633" s="2">
        <f>'Moving Avg'!F1633</f>
        <v>72.99779999999997</v>
      </c>
      <c r="H1633" s="2">
        <f>'Moving Avg'!G1633</f>
        <v>74.452014000000005</v>
      </c>
      <c r="I1633" s="2">
        <f>'Moving Avg'!H1633</f>
        <v>80.395761999999849</v>
      </c>
      <c r="J1633" s="5" t="str">
        <f>OBV!F1633</f>
        <v>NEUTRAL</v>
      </c>
      <c r="K1633" s="5" t="str">
        <f>OBV!G1633</f>
        <v>NEUTRAL</v>
      </c>
      <c r="L1633" s="5" t="str">
        <f>OBV!H1633</f>
        <v>NEUTRAL</v>
      </c>
      <c r="M1633" s="7">
        <f t="shared" si="250"/>
        <v>50</v>
      </c>
      <c r="N1633" s="7">
        <f t="shared" si="251"/>
        <v>100</v>
      </c>
      <c r="O1633" s="7">
        <f t="shared" si="252"/>
        <v>0</v>
      </c>
      <c r="P1633" s="7">
        <f t="shared" si="253"/>
        <v>33</v>
      </c>
      <c r="Q1633" s="8">
        <f t="shared" si="254"/>
        <v>57.45</v>
      </c>
      <c r="R1633" s="8">
        <f t="shared" si="255"/>
        <v>38.25</v>
      </c>
      <c r="S1633" s="8">
        <f t="shared" si="256"/>
        <v>37.35</v>
      </c>
      <c r="T1633" s="8">
        <f t="shared" si="257"/>
        <v>45.75</v>
      </c>
      <c r="U1633" s="7">
        <f t="shared" si="258"/>
        <v>44.35</v>
      </c>
      <c r="V1633" s="7">
        <f t="shared" si="259"/>
        <v>44.7</v>
      </c>
    </row>
    <row r="1634" spans="1:22" ht="13.5" x14ac:dyDescent="0.25">
      <c r="A1634" s="3">
        <f>RSI!A1634</f>
        <v>44692</v>
      </c>
      <c r="B1634" s="2">
        <f>RSI!B1634</f>
        <v>76.1554</v>
      </c>
      <c r="C1634" s="2">
        <f>RSI!I1634</f>
        <v>79.0743628653222</v>
      </c>
      <c r="D1634" s="2">
        <f>MACD!E1634</f>
        <v>-0.35309017281986144</v>
      </c>
      <c r="E1634" s="2">
        <f>MACD!F1634</f>
        <v>8.0829612489109817E-2</v>
      </c>
      <c r="F1634" s="2">
        <f>'Moving Avg'!D1634</f>
        <v>73.5334</v>
      </c>
      <c r="G1634" s="2">
        <f>'Moving Avg'!F1634</f>
        <v>73.144324999999981</v>
      </c>
      <c r="H1634" s="2">
        <f>'Moving Avg'!G1634</f>
        <v>74.463582000000017</v>
      </c>
      <c r="I1634" s="2">
        <f>'Moving Avg'!H1634</f>
        <v>80.319991999999843</v>
      </c>
      <c r="J1634" s="5" t="str">
        <f>OBV!F1634</f>
        <v>BULLISH</v>
      </c>
      <c r="K1634" s="5" t="str">
        <f>OBV!G1634</f>
        <v>NEUTRAL</v>
      </c>
      <c r="L1634" s="5" t="str">
        <f>OBV!H1634</f>
        <v>CONFIRMED BULLISH</v>
      </c>
      <c r="M1634" s="7">
        <f t="shared" si="250"/>
        <v>0</v>
      </c>
      <c r="N1634" s="7">
        <f t="shared" si="251"/>
        <v>100</v>
      </c>
      <c r="O1634" s="7">
        <f t="shared" si="252"/>
        <v>0</v>
      </c>
      <c r="P1634" s="7">
        <f t="shared" si="253"/>
        <v>83.5</v>
      </c>
      <c r="Q1634" s="8">
        <f t="shared" si="254"/>
        <v>47.524999999999999</v>
      </c>
      <c r="R1634" s="8">
        <f t="shared" si="255"/>
        <v>40.875</v>
      </c>
      <c r="S1634" s="8">
        <f t="shared" si="256"/>
        <v>52.575000000000003</v>
      </c>
      <c r="T1634" s="8">
        <f t="shared" si="257"/>
        <v>45.875</v>
      </c>
      <c r="U1634" s="7">
        <f t="shared" si="258"/>
        <v>46.991666666666674</v>
      </c>
      <c r="V1634" s="7">
        <f t="shared" si="259"/>
        <v>46.712500000000006</v>
      </c>
    </row>
    <row r="1635" spans="1:22" ht="13.5" x14ac:dyDescent="0.25">
      <c r="A1635" s="3">
        <f>RSI!A1635</f>
        <v>44693</v>
      </c>
      <c r="B1635" s="2">
        <f>RSI!B1635</f>
        <v>76.1554</v>
      </c>
      <c r="C1635" s="2">
        <f>RSI!I1635</f>
        <v>79.0743628653222</v>
      </c>
      <c r="D1635" s="2">
        <f>MACD!E1635</f>
        <v>-0.60748264540620767</v>
      </c>
      <c r="E1635" s="2">
        <f>MACD!F1635</f>
        <v>-5.683283908995368E-2</v>
      </c>
      <c r="F1635" s="2">
        <f>'Moving Avg'!D1635</f>
        <v>74.18889999999999</v>
      </c>
      <c r="G1635" s="2">
        <f>'Moving Avg'!F1635</f>
        <v>73.291235</v>
      </c>
      <c r="H1635" s="2">
        <f>'Moving Avg'!G1635</f>
        <v>74.475150000000028</v>
      </c>
      <c r="I1635" s="2">
        <f>'Moving Avg'!H1635</f>
        <v>80.244221999999851</v>
      </c>
      <c r="J1635" s="5" t="str">
        <f>OBV!F1635</f>
        <v>BULLISH</v>
      </c>
      <c r="K1635" s="5" t="str">
        <f>OBV!G1635</f>
        <v>NEUTRAL</v>
      </c>
      <c r="L1635" s="5" t="str">
        <f>OBV!H1635</f>
        <v>CONFIRMED BULLISH</v>
      </c>
      <c r="M1635" s="7">
        <f t="shared" si="250"/>
        <v>0</v>
      </c>
      <c r="N1635" s="7">
        <f t="shared" si="251"/>
        <v>100</v>
      </c>
      <c r="O1635" s="7">
        <f t="shared" si="252"/>
        <v>0</v>
      </c>
      <c r="P1635" s="7">
        <f t="shared" si="253"/>
        <v>83.5</v>
      </c>
      <c r="Q1635" s="8">
        <f t="shared" si="254"/>
        <v>47.524999999999999</v>
      </c>
      <c r="R1635" s="8">
        <f t="shared" si="255"/>
        <v>40.875</v>
      </c>
      <c r="S1635" s="8">
        <f t="shared" si="256"/>
        <v>52.575000000000003</v>
      </c>
      <c r="T1635" s="8">
        <f t="shared" si="257"/>
        <v>45.875</v>
      </c>
      <c r="U1635" s="7">
        <f t="shared" si="258"/>
        <v>46.991666666666674</v>
      </c>
      <c r="V1635" s="7">
        <f t="shared" si="259"/>
        <v>46.712500000000006</v>
      </c>
    </row>
    <row r="1636" spans="1:22" ht="13.5" x14ac:dyDescent="0.25">
      <c r="A1636" s="3">
        <f>RSI!A1636</f>
        <v>44694</v>
      </c>
      <c r="B1636" s="2">
        <f>RSI!B1636</f>
        <v>76.1554</v>
      </c>
      <c r="C1636" s="2">
        <f>RSI!I1636</f>
        <v>79.0743628653222</v>
      </c>
      <c r="D1636" s="2">
        <f>MACD!E1636</f>
        <v>-0.83722053537663044</v>
      </c>
      <c r="E1636" s="2">
        <f>MACD!F1636</f>
        <v>-0.21291037834728904</v>
      </c>
      <c r="F1636" s="2">
        <f>'Moving Avg'!D1636</f>
        <v>74.844399999999993</v>
      </c>
      <c r="G1636" s="2">
        <f>'Moving Avg'!F1636</f>
        <v>73.438144999999992</v>
      </c>
      <c r="H1636" s="2">
        <f>'Moving Avg'!G1636</f>
        <v>74.495972000000009</v>
      </c>
      <c r="I1636" s="2">
        <f>'Moving Avg'!H1636</f>
        <v>80.173850499999858</v>
      </c>
      <c r="J1636" s="5" t="str">
        <f>OBV!F1636</f>
        <v>BULLISH</v>
      </c>
      <c r="K1636" s="5" t="str">
        <f>OBV!G1636</f>
        <v>NEUTRAL</v>
      </c>
      <c r="L1636" s="5" t="str">
        <f>OBV!H1636</f>
        <v>CONFIRMED BULLISH</v>
      </c>
      <c r="M1636" s="7">
        <f t="shared" si="250"/>
        <v>0</v>
      </c>
      <c r="N1636" s="7">
        <f t="shared" si="251"/>
        <v>100</v>
      </c>
      <c r="O1636" s="7">
        <f t="shared" si="252"/>
        <v>0</v>
      </c>
      <c r="P1636" s="7">
        <f t="shared" si="253"/>
        <v>83.5</v>
      </c>
      <c r="Q1636" s="8">
        <f t="shared" si="254"/>
        <v>47.524999999999999</v>
      </c>
      <c r="R1636" s="8">
        <f t="shared" si="255"/>
        <v>40.875</v>
      </c>
      <c r="S1636" s="8">
        <f t="shared" si="256"/>
        <v>52.575000000000003</v>
      </c>
      <c r="T1636" s="8">
        <f t="shared" si="257"/>
        <v>45.875</v>
      </c>
      <c r="U1636" s="7">
        <f t="shared" si="258"/>
        <v>46.991666666666674</v>
      </c>
      <c r="V1636" s="7">
        <f t="shared" si="259"/>
        <v>46.712500000000006</v>
      </c>
    </row>
    <row r="1637" spans="1:22" ht="13.5" x14ac:dyDescent="0.25">
      <c r="A1637" s="3">
        <f>RSI!A1637</f>
        <v>44697</v>
      </c>
      <c r="B1637" s="2">
        <f>RSI!B1637</f>
        <v>76.1554</v>
      </c>
      <c r="C1637" s="2">
        <f>RSI!I1637</f>
        <v>79.0743628653222</v>
      </c>
      <c r="D1637" s="2">
        <f>MACD!E1637</f>
        <v>-1.045024061303593</v>
      </c>
      <c r="E1637" s="2">
        <f>MACD!F1637</f>
        <v>-0.37933311493854988</v>
      </c>
      <c r="F1637" s="2">
        <f>'Moving Avg'!D1637</f>
        <v>75.499899999999997</v>
      </c>
      <c r="G1637" s="2">
        <f>'Moving Avg'!F1637</f>
        <v>73.584670000000003</v>
      </c>
      <c r="H1637" s="2">
        <f>'Moving Avg'!G1637</f>
        <v>74.516794000000019</v>
      </c>
      <c r="I1637" s="2">
        <f>'Moving Avg'!H1637</f>
        <v>80.103478999999851</v>
      </c>
      <c r="J1637" s="5" t="str">
        <f>OBV!F1637</f>
        <v>BULLISH</v>
      </c>
      <c r="K1637" s="5" t="str">
        <f>OBV!G1637</f>
        <v>NEUTRAL</v>
      </c>
      <c r="L1637" s="5" t="str">
        <f>OBV!H1637</f>
        <v>CONFIRMED BULLISH</v>
      </c>
      <c r="M1637" s="7">
        <f t="shared" si="250"/>
        <v>0</v>
      </c>
      <c r="N1637" s="7">
        <f t="shared" si="251"/>
        <v>100</v>
      </c>
      <c r="O1637" s="7">
        <f t="shared" si="252"/>
        <v>0</v>
      </c>
      <c r="P1637" s="7">
        <f t="shared" si="253"/>
        <v>83.5</v>
      </c>
      <c r="Q1637" s="8">
        <f t="shared" si="254"/>
        <v>47.524999999999999</v>
      </c>
      <c r="R1637" s="8">
        <f t="shared" si="255"/>
        <v>40.875</v>
      </c>
      <c r="S1637" s="8">
        <f t="shared" si="256"/>
        <v>52.575000000000003</v>
      </c>
      <c r="T1637" s="8">
        <f t="shared" si="257"/>
        <v>45.875</v>
      </c>
      <c r="U1637" s="7">
        <f t="shared" si="258"/>
        <v>46.991666666666674</v>
      </c>
      <c r="V1637" s="7">
        <f t="shared" si="259"/>
        <v>46.712500000000006</v>
      </c>
    </row>
    <row r="1638" spans="1:22" ht="13.5" x14ac:dyDescent="0.25">
      <c r="A1638" s="3">
        <f>RSI!A1638</f>
        <v>44698</v>
      </c>
      <c r="B1638" s="2">
        <f>RSI!B1638</f>
        <v>75.576999999999998</v>
      </c>
      <c r="C1638" s="2">
        <f>RSI!I1638</f>
        <v>67.374572690186227</v>
      </c>
      <c r="D1638" s="2">
        <f>MACD!E1638</f>
        <v>-1.190429968382503</v>
      </c>
      <c r="E1638" s="2">
        <f>MACD!F1638</f>
        <v>-0.5415524856273406</v>
      </c>
      <c r="F1638" s="2">
        <f>'Moving Avg'!D1638</f>
        <v>76.039720000000003</v>
      </c>
      <c r="G1638" s="2">
        <f>'Moving Avg'!F1638</f>
        <v>73.702275000000014</v>
      </c>
      <c r="H1638" s="2">
        <f>'Moving Avg'!G1638</f>
        <v>74.526048000000003</v>
      </c>
      <c r="I1638" s="2">
        <f>'Moving Avg'!H1638</f>
        <v>80.038158499999867</v>
      </c>
      <c r="J1638" s="5" t="str">
        <f>OBV!F1638</f>
        <v>BEARISH</v>
      </c>
      <c r="K1638" s="5" t="str">
        <f>OBV!G1638</f>
        <v>NEUTRAL</v>
      </c>
      <c r="L1638" s="5" t="str">
        <f>OBV!H1638</f>
        <v>BEARISH DIVERGENCE</v>
      </c>
      <c r="M1638" s="7">
        <f t="shared" si="250"/>
        <v>25</v>
      </c>
      <c r="N1638" s="7">
        <f t="shared" si="251"/>
        <v>100</v>
      </c>
      <c r="O1638" s="7">
        <f t="shared" si="252"/>
        <v>0</v>
      </c>
      <c r="P1638" s="7">
        <f t="shared" si="253"/>
        <v>16.5</v>
      </c>
      <c r="Q1638" s="8">
        <f t="shared" si="254"/>
        <v>46.225000000000001</v>
      </c>
      <c r="R1638" s="8">
        <f t="shared" si="255"/>
        <v>29.125</v>
      </c>
      <c r="S1638" s="8">
        <f t="shared" si="256"/>
        <v>26.175000000000001</v>
      </c>
      <c r="T1638" s="8">
        <f t="shared" si="257"/>
        <v>35.375</v>
      </c>
      <c r="U1638" s="7">
        <f t="shared" si="258"/>
        <v>33.841666666666661</v>
      </c>
      <c r="V1638" s="7">
        <f t="shared" si="259"/>
        <v>34.224999999999994</v>
      </c>
    </row>
    <row r="1639" spans="1:22" ht="13.5" x14ac:dyDescent="0.25">
      <c r="A1639" s="3">
        <f>RSI!A1639</f>
        <v>44699</v>
      </c>
      <c r="B1639" s="2">
        <f>RSI!B1639</f>
        <v>75.576999999999998</v>
      </c>
      <c r="C1639" s="2">
        <f>RSI!I1639</f>
        <v>67.374572690186227</v>
      </c>
      <c r="D1639" s="2">
        <f>MACD!E1639</f>
        <v>-1.3215447962262914</v>
      </c>
      <c r="E1639" s="2">
        <f>MACD!F1639</f>
        <v>-0.69755094774713078</v>
      </c>
      <c r="F1639" s="2">
        <f>'Moving Avg'!D1639</f>
        <v>75.924040000000005</v>
      </c>
      <c r="G1639" s="2">
        <f>'Moving Avg'!F1639</f>
        <v>73.819879999999998</v>
      </c>
      <c r="H1639" s="2">
        <f>'Moving Avg'!G1639</f>
        <v>74.53530200000003</v>
      </c>
      <c r="I1639" s="2">
        <f>'Moving Avg'!H1639</f>
        <v>79.972837999999854</v>
      </c>
      <c r="J1639" s="5" t="str">
        <f>OBV!F1639</f>
        <v>BEARISH</v>
      </c>
      <c r="K1639" s="5" t="str">
        <f>OBV!G1639</f>
        <v>NEUTRAL</v>
      </c>
      <c r="L1639" s="5" t="str">
        <f>OBV!H1639</f>
        <v>CONFIRMED BEARISH</v>
      </c>
      <c r="M1639" s="7">
        <f t="shared" si="250"/>
        <v>25</v>
      </c>
      <c r="N1639" s="7">
        <f t="shared" si="251"/>
        <v>100</v>
      </c>
      <c r="O1639" s="7">
        <f t="shared" si="252"/>
        <v>0</v>
      </c>
      <c r="P1639" s="7">
        <f t="shared" si="253"/>
        <v>16.5</v>
      </c>
      <c r="Q1639" s="8">
        <f t="shared" si="254"/>
        <v>46.225000000000001</v>
      </c>
      <c r="R1639" s="8">
        <f t="shared" si="255"/>
        <v>29.125</v>
      </c>
      <c r="S1639" s="8">
        <f t="shared" si="256"/>
        <v>26.175000000000001</v>
      </c>
      <c r="T1639" s="8">
        <f t="shared" si="257"/>
        <v>35.375</v>
      </c>
      <c r="U1639" s="7">
        <f t="shared" si="258"/>
        <v>33.841666666666661</v>
      </c>
      <c r="V1639" s="7">
        <f t="shared" si="259"/>
        <v>34.224999999999994</v>
      </c>
    </row>
    <row r="1640" spans="1:22" ht="13.5" x14ac:dyDescent="0.25">
      <c r="A1640" s="3">
        <f>RSI!A1640</f>
        <v>44700</v>
      </c>
      <c r="B1640" s="2">
        <f>RSI!B1640</f>
        <v>75.576999999999998</v>
      </c>
      <c r="C1640" s="2">
        <f>RSI!I1640</f>
        <v>67.374572690186241</v>
      </c>
      <c r="D1640" s="2">
        <f>MACD!E1640</f>
        <v>-1.4399687234973442</v>
      </c>
      <c r="E1640" s="2">
        <f>MACD!F1640</f>
        <v>-0.84603450289717341</v>
      </c>
      <c r="F1640" s="2">
        <f>'Moving Avg'!D1640</f>
        <v>75.808359999999993</v>
      </c>
      <c r="G1640" s="2">
        <f>'Moving Avg'!F1640</f>
        <v>73.937485000000009</v>
      </c>
      <c r="H1640" s="2">
        <f>'Moving Avg'!G1640</f>
        <v>74.544556000000014</v>
      </c>
      <c r="I1640" s="2">
        <f>'Moving Avg'!H1640</f>
        <v>79.911142499999855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  <c r="M1640" s="7">
        <f t="shared" si="250"/>
        <v>25</v>
      </c>
      <c r="N1640" s="7">
        <f t="shared" si="251"/>
        <v>100</v>
      </c>
      <c r="O1640" s="7">
        <f t="shared" si="252"/>
        <v>0</v>
      </c>
      <c r="P1640" s="7">
        <f t="shared" si="253"/>
        <v>16.5</v>
      </c>
      <c r="Q1640" s="8">
        <f t="shared" si="254"/>
        <v>46.225000000000001</v>
      </c>
      <c r="R1640" s="8">
        <f t="shared" si="255"/>
        <v>29.125</v>
      </c>
      <c r="S1640" s="8">
        <f t="shared" si="256"/>
        <v>26.175000000000001</v>
      </c>
      <c r="T1640" s="8">
        <f t="shared" si="257"/>
        <v>35.375</v>
      </c>
      <c r="U1640" s="7">
        <f t="shared" si="258"/>
        <v>33.841666666666661</v>
      </c>
      <c r="V1640" s="7">
        <f t="shared" si="259"/>
        <v>34.224999999999994</v>
      </c>
    </row>
    <row r="1641" spans="1:22" ht="13.5" x14ac:dyDescent="0.25">
      <c r="A1641" s="3">
        <f>RSI!A1641</f>
        <v>44701</v>
      </c>
      <c r="B1641" s="2">
        <f>RSI!B1641</f>
        <v>75.576999999999998</v>
      </c>
      <c r="C1641" s="2">
        <f>RSI!I1641</f>
        <v>67.374572690186227</v>
      </c>
      <c r="D1641" s="2">
        <f>MACD!E1641</f>
        <v>-1.5471000770744041</v>
      </c>
      <c r="E1641" s="2">
        <f>MACD!F1641</f>
        <v>-0.9862476177326196</v>
      </c>
      <c r="F1641" s="2">
        <f>'Moving Avg'!D1641</f>
        <v>75.692679999999996</v>
      </c>
      <c r="G1641" s="2">
        <f>'Moving Avg'!F1641</f>
        <v>74.07244</v>
      </c>
      <c r="H1641" s="2">
        <f>'Moving Avg'!G1641</f>
        <v>74.553810000000013</v>
      </c>
      <c r="I1641" s="2">
        <f>'Moving Avg'!H1641</f>
        <v>79.84944699999987</v>
      </c>
      <c r="J1641" s="5" t="str">
        <f>OBV!F1641</f>
        <v>BEARISH</v>
      </c>
      <c r="K1641" s="5" t="str">
        <f>OBV!G1641</f>
        <v>NEUTRAL</v>
      </c>
      <c r="L1641" s="5" t="str">
        <f>OBV!H1641</f>
        <v>CONFIRMED BEARISH</v>
      </c>
      <c r="M1641" s="7">
        <f t="shared" si="250"/>
        <v>25</v>
      </c>
      <c r="N1641" s="7">
        <f t="shared" si="251"/>
        <v>100</v>
      </c>
      <c r="O1641" s="7">
        <f t="shared" si="252"/>
        <v>0</v>
      </c>
      <c r="P1641" s="7">
        <f t="shared" si="253"/>
        <v>16.5</v>
      </c>
      <c r="Q1641" s="8">
        <f t="shared" si="254"/>
        <v>46.225000000000001</v>
      </c>
      <c r="R1641" s="8">
        <f t="shared" si="255"/>
        <v>29.125</v>
      </c>
      <c r="S1641" s="8">
        <f t="shared" si="256"/>
        <v>26.175000000000001</v>
      </c>
      <c r="T1641" s="8">
        <f t="shared" si="257"/>
        <v>35.375</v>
      </c>
      <c r="U1641" s="7">
        <f t="shared" si="258"/>
        <v>33.841666666666661</v>
      </c>
      <c r="V1641" s="7">
        <f t="shared" si="259"/>
        <v>34.224999999999994</v>
      </c>
    </row>
    <row r="1642" spans="1:22" ht="13.5" x14ac:dyDescent="0.25">
      <c r="A1642" s="3">
        <f>RSI!A1642</f>
        <v>44704</v>
      </c>
      <c r="B1642" s="2">
        <f>RSI!B1642</f>
        <v>75.576999999999998</v>
      </c>
      <c r="C1642" s="2">
        <f>RSI!I1642</f>
        <v>67.374572690186227</v>
      </c>
      <c r="D1642" s="2">
        <f>MACD!E1642</f>
        <v>-1.6441631025028727</v>
      </c>
      <c r="E1642" s="2">
        <f>MACD!F1642</f>
        <v>-1.1178307146866702</v>
      </c>
      <c r="F1642" s="2">
        <f>'Moving Avg'!D1642</f>
        <v>75.576999999999998</v>
      </c>
      <c r="G1642" s="2">
        <f>'Moving Avg'!F1642</f>
        <v>74.207785000000001</v>
      </c>
      <c r="H1642" s="2">
        <f>'Moving Avg'!G1642</f>
        <v>74.563064000000011</v>
      </c>
      <c r="I1642" s="2">
        <f>'Moving Avg'!H1642</f>
        <v>79.800861499999854</v>
      </c>
      <c r="J1642" s="5" t="str">
        <f>OBV!F1642</f>
        <v>BEARISH</v>
      </c>
      <c r="K1642" s="5" t="str">
        <f>OBV!G1642</f>
        <v>NEUTRAL</v>
      </c>
      <c r="L1642" s="5" t="str">
        <f>OBV!H1642</f>
        <v>CONFIRMED BEARISH</v>
      </c>
      <c r="M1642" s="7">
        <f t="shared" si="250"/>
        <v>25</v>
      </c>
      <c r="N1642" s="7">
        <f t="shared" si="251"/>
        <v>100</v>
      </c>
      <c r="O1642" s="7">
        <f t="shared" si="252"/>
        <v>0</v>
      </c>
      <c r="P1642" s="7">
        <f t="shared" si="253"/>
        <v>16.5</v>
      </c>
      <c r="Q1642" s="8">
        <f t="shared" si="254"/>
        <v>46.225000000000001</v>
      </c>
      <c r="R1642" s="8">
        <f t="shared" si="255"/>
        <v>29.125</v>
      </c>
      <c r="S1642" s="8">
        <f t="shared" si="256"/>
        <v>26.175000000000001</v>
      </c>
      <c r="T1642" s="8">
        <f t="shared" si="257"/>
        <v>35.375</v>
      </c>
      <c r="U1642" s="7">
        <f t="shared" si="258"/>
        <v>33.841666666666661</v>
      </c>
      <c r="V1642" s="7">
        <f t="shared" si="259"/>
        <v>34.224999999999994</v>
      </c>
    </row>
    <row r="1643" spans="1:22" ht="13.5" x14ac:dyDescent="0.25">
      <c r="A1643" s="3">
        <f>RSI!A1643</f>
        <v>44705</v>
      </c>
      <c r="B1643" s="2">
        <f>RSI!B1643</f>
        <v>75.576999999999998</v>
      </c>
      <c r="C1643" s="2">
        <f>RSI!I1643</f>
        <v>67.374572690186227</v>
      </c>
      <c r="D1643" s="2">
        <f>MACD!E1643</f>
        <v>-1.7322317053029366</v>
      </c>
      <c r="E1643" s="2">
        <f>MACD!F1643</f>
        <v>-1.2407109128099236</v>
      </c>
      <c r="F1643" s="2">
        <f>'Moving Avg'!D1643</f>
        <v>75.576999999999998</v>
      </c>
      <c r="G1643" s="2">
        <f>'Moving Avg'!F1643</f>
        <v>74.343130000000002</v>
      </c>
      <c r="H1643" s="2">
        <f>'Moving Avg'!G1643</f>
        <v>74.572318000000038</v>
      </c>
      <c r="I1643" s="2">
        <f>'Moving Avg'!H1643</f>
        <v>79.752275999999853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25</v>
      </c>
      <c r="N1643" s="7">
        <f t="shared" si="251"/>
        <v>100</v>
      </c>
      <c r="O1643" s="7">
        <f t="shared" si="252"/>
        <v>0</v>
      </c>
      <c r="P1643" s="7">
        <f t="shared" si="253"/>
        <v>33</v>
      </c>
      <c r="Q1643" s="8">
        <f t="shared" si="254"/>
        <v>48.7</v>
      </c>
      <c r="R1643" s="8">
        <f t="shared" si="255"/>
        <v>33.25</v>
      </c>
      <c r="S1643" s="8">
        <f t="shared" si="256"/>
        <v>33.6</v>
      </c>
      <c r="T1643" s="8">
        <f t="shared" si="257"/>
        <v>39.5</v>
      </c>
      <c r="U1643" s="7">
        <f t="shared" si="258"/>
        <v>38.516666666666673</v>
      </c>
      <c r="V1643" s="7">
        <f t="shared" si="259"/>
        <v>38.762500000000003</v>
      </c>
    </row>
    <row r="1644" spans="1:22" ht="13.5" x14ac:dyDescent="0.25">
      <c r="A1644" s="3">
        <f>RSI!A1644</f>
        <v>44706</v>
      </c>
      <c r="B1644" s="2">
        <f>RSI!B1644</f>
        <v>74.805800000000005</v>
      </c>
      <c r="C1644" s="2">
        <f>RSI!I1644</f>
        <v>51.519706281033407</v>
      </c>
      <c r="D1644" s="2">
        <f>MACD!E1644</f>
        <v>-1.2508930698294449</v>
      </c>
      <c r="E1644" s="2">
        <f>MACD!F1644</f>
        <v>-1.2427473442138279</v>
      </c>
      <c r="F1644" s="2">
        <f>'Moving Avg'!D1644</f>
        <v>75.422759999999997</v>
      </c>
      <c r="G1644" s="2">
        <f>'Moving Avg'!F1644</f>
        <v>74.439524999999989</v>
      </c>
      <c r="H1644" s="2">
        <f>'Moving Avg'!G1644</f>
        <v>74.566148000000027</v>
      </c>
      <c r="I1644" s="2">
        <f>'Moving Avg'!H1644</f>
        <v>79.690618999999856</v>
      </c>
      <c r="J1644" s="5" t="str">
        <f>OBV!F1644</f>
        <v>BEARISH</v>
      </c>
      <c r="K1644" s="5" t="str">
        <f>OBV!G1644</f>
        <v>NEUTRAL</v>
      </c>
      <c r="L1644" s="5" t="str">
        <f>OBV!H1644</f>
        <v>CONFIRMED BEARISH</v>
      </c>
      <c r="M1644" s="7">
        <f t="shared" si="250"/>
        <v>25</v>
      </c>
      <c r="N1644" s="7">
        <f t="shared" si="251"/>
        <v>45</v>
      </c>
      <c r="O1644" s="7">
        <f t="shared" si="252"/>
        <v>0</v>
      </c>
      <c r="P1644" s="7">
        <f t="shared" si="253"/>
        <v>16.5</v>
      </c>
      <c r="Q1644" s="8">
        <f t="shared" si="254"/>
        <v>26.975000000000001</v>
      </c>
      <c r="R1644" s="8">
        <f t="shared" si="255"/>
        <v>18.125</v>
      </c>
      <c r="S1644" s="8">
        <f t="shared" si="256"/>
        <v>17.925000000000001</v>
      </c>
      <c r="T1644" s="8">
        <f t="shared" si="257"/>
        <v>21.625</v>
      </c>
      <c r="U1644" s="7">
        <f t="shared" si="258"/>
        <v>21.008333333333336</v>
      </c>
      <c r="V1644" s="7">
        <f t="shared" si="259"/>
        <v>21.162500000000001</v>
      </c>
    </row>
    <row r="1645" spans="1:22" ht="13.5" x14ac:dyDescent="0.25">
      <c r="A1645" s="3">
        <f>RSI!A1645</f>
        <v>44707</v>
      </c>
      <c r="B1645" s="2">
        <f>RSI!B1645</f>
        <v>74.805800000000005</v>
      </c>
      <c r="C1645" s="2">
        <f>RSI!I1645</f>
        <v>51.519706281033407</v>
      </c>
      <c r="D1645" s="2">
        <f>MACD!E1645</f>
        <v>-0.84414065662565463</v>
      </c>
      <c r="E1645" s="2">
        <f>MACD!F1645</f>
        <v>-1.1630260066961933</v>
      </c>
      <c r="F1645" s="2">
        <f>'Moving Avg'!D1645</f>
        <v>75.268519999999995</v>
      </c>
      <c r="G1645" s="2">
        <f>'Moving Avg'!F1645</f>
        <v>74.535920000000004</v>
      </c>
      <c r="H1645" s="2">
        <f>'Moving Avg'!G1645</f>
        <v>74.559978000000029</v>
      </c>
      <c r="I1645" s="2">
        <f>'Moving Avg'!H1645</f>
        <v>79.628961999999845</v>
      </c>
      <c r="J1645" s="5" t="str">
        <f>OBV!F1645</f>
        <v>BEARISH</v>
      </c>
      <c r="K1645" s="5" t="str">
        <f>OBV!G1645</f>
        <v>NEUTRAL</v>
      </c>
      <c r="L1645" s="5" t="str">
        <f>OBV!H1645</f>
        <v>CONFIRMED BEARISH</v>
      </c>
      <c r="M1645" s="7">
        <f t="shared" si="250"/>
        <v>25</v>
      </c>
      <c r="N1645" s="7">
        <f t="shared" si="251"/>
        <v>0</v>
      </c>
      <c r="O1645" s="7">
        <f t="shared" si="252"/>
        <v>0</v>
      </c>
      <c r="P1645" s="7">
        <f t="shared" si="253"/>
        <v>16.5</v>
      </c>
      <c r="Q1645" s="8">
        <f t="shared" si="254"/>
        <v>11.225</v>
      </c>
      <c r="R1645" s="8">
        <f t="shared" si="255"/>
        <v>9.125</v>
      </c>
      <c r="S1645" s="8">
        <f t="shared" si="256"/>
        <v>11.175000000000001</v>
      </c>
      <c r="T1645" s="8">
        <f t="shared" si="257"/>
        <v>10.375</v>
      </c>
      <c r="U1645" s="7">
        <f t="shared" si="258"/>
        <v>10.508333333333335</v>
      </c>
      <c r="V1645" s="7">
        <f t="shared" si="259"/>
        <v>10.475000000000001</v>
      </c>
    </row>
    <row r="1646" spans="1:22" ht="13.5" x14ac:dyDescent="0.25">
      <c r="A1646" s="3">
        <f>RSI!A1646</f>
        <v>44708</v>
      </c>
      <c r="B1646" s="2">
        <f>RSI!B1646</f>
        <v>74.805800000000005</v>
      </c>
      <c r="C1646" s="2">
        <f>RSI!I1646</f>
        <v>51.519706281033407</v>
      </c>
      <c r="D1646" s="2">
        <f>MACD!E1646</f>
        <v>-0.50046009748734832</v>
      </c>
      <c r="E1646" s="2">
        <f>MACD!F1646</f>
        <v>-1.0305128248544244</v>
      </c>
      <c r="F1646" s="2">
        <f>'Moving Avg'!D1646</f>
        <v>75.114280000000008</v>
      </c>
      <c r="G1646" s="2">
        <f>'Moving Avg'!F1646</f>
        <v>74.632315000000006</v>
      </c>
      <c r="H1646" s="2">
        <f>'Moving Avg'!G1646</f>
        <v>74.544554000000019</v>
      </c>
      <c r="I1646" s="2">
        <f>'Moving Avg'!H1646</f>
        <v>79.567304999999848</v>
      </c>
      <c r="J1646" s="5" t="str">
        <f>OBV!F1646</f>
        <v>BEARISH</v>
      </c>
      <c r="K1646" s="5" t="str">
        <f>OBV!G1646</f>
        <v>NEUTRAL</v>
      </c>
      <c r="L1646" s="5" t="str">
        <f>OBV!H1646</f>
        <v>CONFIRMED BEARISH</v>
      </c>
      <c r="M1646" s="7">
        <f t="shared" si="250"/>
        <v>25</v>
      </c>
      <c r="N1646" s="7">
        <f t="shared" si="251"/>
        <v>0</v>
      </c>
      <c r="O1646" s="7">
        <f t="shared" si="252"/>
        <v>0</v>
      </c>
      <c r="P1646" s="7">
        <f t="shared" si="253"/>
        <v>16.5</v>
      </c>
      <c r="Q1646" s="8">
        <f t="shared" si="254"/>
        <v>11.225</v>
      </c>
      <c r="R1646" s="8">
        <f t="shared" si="255"/>
        <v>9.125</v>
      </c>
      <c r="S1646" s="8">
        <f t="shared" si="256"/>
        <v>11.175000000000001</v>
      </c>
      <c r="T1646" s="8">
        <f t="shared" si="257"/>
        <v>10.375</v>
      </c>
      <c r="U1646" s="7">
        <f t="shared" si="258"/>
        <v>10.508333333333335</v>
      </c>
      <c r="V1646" s="7">
        <f t="shared" si="259"/>
        <v>10.475000000000001</v>
      </c>
    </row>
    <row r="1647" spans="1:22" ht="13.5" x14ac:dyDescent="0.25">
      <c r="A1647" s="3">
        <f>RSI!A1647</f>
        <v>44711</v>
      </c>
      <c r="B1647" s="2">
        <f>RSI!B1647</f>
        <v>74.805800000000005</v>
      </c>
      <c r="C1647" s="2">
        <f>RSI!I1647</f>
        <v>51.519706281033407</v>
      </c>
      <c r="D1647" s="2">
        <f>MACD!E1647</f>
        <v>-0.21011139619679398</v>
      </c>
      <c r="E1647" s="2">
        <f>MACD!F1647</f>
        <v>-0.8664325391228983</v>
      </c>
      <c r="F1647" s="2">
        <f>'Moving Avg'!D1647</f>
        <v>74.960040000000006</v>
      </c>
      <c r="G1647" s="2">
        <f>'Moving Avg'!F1647</f>
        <v>74.728710000000021</v>
      </c>
      <c r="H1647" s="2">
        <f>'Moving Avg'!G1647</f>
        <v>74.50753600000003</v>
      </c>
      <c r="I1647" s="2">
        <f>'Moving Avg'!H1647</f>
        <v>79.503719999999845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  <c r="M1647" s="7">
        <f t="shared" si="250"/>
        <v>25</v>
      </c>
      <c r="N1647" s="7">
        <f t="shared" si="251"/>
        <v>0</v>
      </c>
      <c r="O1647" s="7">
        <f t="shared" si="252"/>
        <v>0</v>
      </c>
      <c r="P1647" s="7">
        <f t="shared" si="253"/>
        <v>16.5</v>
      </c>
      <c r="Q1647" s="8">
        <f t="shared" si="254"/>
        <v>11.225</v>
      </c>
      <c r="R1647" s="8">
        <f t="shared" si="255"/>
        <v>9.125</v>
      </c>
      <c r="S1647" s="8">
        <f t="shared" si="256"/>
        <v>11.175000000000001</v>
      </c>
      <c r="T1647" s="8">
        <f t="shared" si="257"/>
        <v>10.375</v>
      </c>
      <c r="U1647" s="7">
        <f t="shared" si="258"/>
        <v>10.508333333333335</v>
      </c>
      <c r="V1647" s="7">
        <f t="shared" si="259"/>
        <v>10.475000000000001</v>
      </c>
    </row>
    <row r="1648" spans="1:22" ht="13.5" x14ac:dyDescent="0.25">
      <c r="A1648" s="3">
        <f>RSI!A1648</f>
        <v>44712</v>
      </c>
      <c r="B1648" s="2">
        <f>RSI!B1648</f>
        <v>74.805800000000005</v>
      </c>
      <c r="C1648" s="2">
        <f>RSI!I1648</f>
        <v>51.519706281033407</v>
      </c>
      <c r="D1648" s="2">
        <f>MACD!E1648</f>
        <v>-5.3840346511080384E-2</v>
      </c>
      <c r="E1648" s="2">
        <f>MACD!F1648</f>
        <v>-0.70391410060053472</v>
      </c>
      <c r="F1648" s="2">
        <f>'Moving Avg'!D1648</f>
        <v>74.805800000000005</v>
      </c>
      <c r="G1648" s="2">
        <f>'Moving Avg'!F1648</f>
        <v>74.825105000000022</v>
      </c>
      <c r="H1648" s="2">
        <f>'Moving Avg'!G1648</f>
        <v>74.470518000000027</v>
      </c>
      <c r="I1648" s="2">
        <f>'Moving Avg'!H1648</f>
        <v>79.453244999999853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  <c r="M1648" s="7">
        <f t="shared" si="250"/>
        <v>25</v>
      </c>
      <c r="N1648" s="7">
        <f t="shared" si="251"/>
        <v>0</v>
      </c>
      <c r="O1648" s="7">
        <f t="shared" si="252"/>
        <v>0</v>
      </c>
      <c r="P1648" s="7">
        <f t="shared" si="253"/>
        <v>16.5</v>
      </c>
      <c r="Q1648" s="8">
        <f t="shared" si="254"/>
        <v>11.225</v>
      </c>
      <c r="R1648" s="8">
        <f t="shared" si="255"/>
        <v>9.125</v>
      </c>
      <c r="S1648" s="8">
        <f t="shared" si="256"/>
        <v>11.175000000000001</v>
      </c>
      <c r="T1648" s="8">
        <f t="shared" si="257"/>
        <v>10.375</v>
      </c>
      <c r="U1648" s="7">
        <f t="shared" si="258"/>
        <v>10.508333333333335</v>
      </c>
      <c r="V1648" s="7">
        <f t="shared" si="259"/>
        <v>10.475000000000001</v>
      </c>
    </row>
    <row r="1649" spans="1:22" ht="13.5" x14ac:dyDescent="0.25">
      <c r="A1649" s="3">
        <f>RSI!A1649</f>
        <v>44713</v>
      </c>
      <c r="B1649" s="2">
        <f>RSI!B1649</f>
        <v>74.805800000000005</v>
      </c>
      <c r="C1649" s="2">
        <f>RSI!I1649</f>
        <v>51.519706281033407</v>
      </c>
      <c r="D1649" s="2">
        <f>MACD!E1649</f>
        <v>7.7996405767024157E-2</v>
      </c>
      <c r="E1649" s="2">
        <f>MACD!F1649</f>
        <v>-0.54753199932702301</v>
      </c>
      <c r="F1649" s="2">
        <f>'Moving Avg'!D1649</f>
        <v>74.805800000000005</v>
      </c>
      <c r="G1649" s="2">
        <f>'Moving Avg'!F1649</f>
        <v>74.921500000000023</v>
      </c>
      <c r="H1649" s="2">
        <f>'Moving Avg'!G1649</f>
        <v>74.455094000000031</v>
      </c>
      <c r="I1649" s="2">
        <f>'Moving Avg'!H1649</f>
        <v>79.408939499999846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  <c r="M1649" s="7">
        <f t="shared" si="250"/>
        <v>25</v>
      </c>
      <c r="N1649" s="7">
        <f t="shared" si="251"/>
        <v>0</v>
      </c>
      <c r="O1649" s="7">
        <f t="shared" si="252"/>
        <v>0</v>
      </c>
      <c r="P1649" s="7">
        <f t="shared" si="253"/>
        <v>33</v>
      </c>
      <c r="Q1649" s="8">
        <f t="shared" si="254"/>
        <v>13.7</v>
      </c>
      <c r="R1649" s="8">
        <f t="shared" si="255"/>
        <v>13.25</v>
      </c>
      <c r="S1649" s="8">
        <f t="shared" si="256"/>
        <v>18.600000000000001</v>
      </c>
      <c r="T1649" s="8">
        <f t="shared" si="257"/>
        <v>14.5</v>
      </c>
      <c r="U1649" s="7">
        <f t="shared" si="258"/>
        <v>15.183333333333332</v>
      </c>
      <c r="V1649" s="7">
        <f t="shared" si="259"/>
        <v>15.012499999999999</v>
      </c>
    </row>
    <row r="1650" spans="1:22" ht="13.5" x14ac:dyDescent="0.25">
      <c r="A1650" s="3">
        <f>RSI!A1650</f>
        <v>44714</v>
      </c>
      <c r="B1650" s="2">
        <f>RSI!B1650</f>
        <v>74.805800000000005</v>
      </c>
      <c r="C1650" s="2">
        <f>RSI!I1650</f>
        <v>51.519706281033393</v>
      </c>
      <c r="D1650" s="2">
        <f>MACD!E1650</f>
        <v>0.18918706460866019</v>
      </c>
      <c r="E1650" s="2">
        <f>MACD!F1650</f>
        <v>-0.40018818653988641</v>
      </c>
      <c r="F1650" s="2">
        <f>'Moving Avg'!D1650</f>
        <v>74.805800000000005</v>
      </c>
      <c r="G1650" s="2">
        <f>'Moving Avg'!F1650</f>
        <v>75.017895000000024</v>
      </c>
      <c r="H1650" s="2">
        <f>'Moving Avg'!G1650</f>
        <v>74.439670000000035</v>
      </c>
      <c r="I1650" s="2">
        <f>'Moving Avg'!H1650</f>
        <v>79.358811499999845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  <c r="M1650" s="7">
        <f t="shared" si="250"/>
        <v>25</v>
      </c>
      <c r="N1650" s="7">
        <f t="shared" si="251"/>
        <v>0</v>
      </c>
      <c r="O1650" s="7">
        <f t="shared" si="252"/>
        <v>0</v>
      </c>
      <c r="P1650" s="7">
        <f t="shared" si="253"/>
        <v>33</v>
      </c>
      <c r="Q1650" s="8">
        <f t="shared" si="254"/>
        <v>13.7</v>
      </c>
      <c r="R1650" s="8">
        <f t="shared" si="255"/>
        <v>13.25</v>
      </c>
      <c r="S1650" s="8">
        <f t="shared" si="256"/>
        <v>18.600000000000001</v>
      </c>
      <c r="T1650" s="8">
        <f t="shared" si="257"/>
        <v>14.5</v>
      </c>
      <c r="U1650" s="7">
        <f t="shared" si="258"/>
        <v>15.183333333333332</v>
      </c>
      <c r="V1650" s="7">
        <f t="shared" si="259"/>
        <v>15.012499999999999</v>
      </c>
    </row>
    <row r="1651" spans="1:22" ht="13.5" x14ac:dyDescent="0.25">
      <c r="A1651" s="3">
        <f>RSI!A1651</f>
        <v>44715</v>
      </c>
      <c r="B1651" s="2">
        <f>RSI!B1651</f>
        <v>74.805800000000005</v>
      </c>
      <c r="C1651" s="2">
        <f>RSI!I1651</f>
        <v>51.519706281033407</v>
      </c>
      <c r="D1651" s="2">
        <f>MACD!E1651</f>
        <v>0.28293487920414861</v>
      </c>
      <c r="E1651" s="2">
        <f>MACD!F1651</f>
        <v>-0.26356357339107944</v>
      </c>
      <c r="F1651" s="2">
        <f>'Moving Avg'!D1651</f>
        <v>74.805800000000005</v>
      </c>
      <c r="G1651" s="2">
        <f>'Moving Avg'!F1651</f>
        <v>75.114290000000025</v>
      </c>
      <c r="H1651" s="2">
        <f>'Moving Avg'!G1651</f>
        <v>74.419618000000042</v>
      </c>
      <c r="I1651" s="2">
        <f>'Moving Avg'!H1651</f>
        <v>79.316395499999857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  <c r="M1651" s="7">
        <f t="shared" si="250"/>
        <v>25</v>
      </c>
      <c r="N1651" s="7">
        <f t="shared" si="251"/>
        <v>0</v>
      </c>
      <c r="O1651" s="7">
        <f t="shared" si="252"/>
        <v>0</v>
      </c>
      <c r="P1651" s="7">
        <f t="shared" si="253"/>
        <v>33</v>
      </c>
      <c r="Q1651" s="8">
        <f t="shared" si="254"/>
        <v>13.7</v>
      </c>
      <c r="R1651" s="8">
        <f t="shared" si="255"/>
        <v>13.25</v>
      </c>
      <c r="S1651" s="8">
        <f t="shared" si="256"/>
        <v>18.600000000000001</v>
      </c>
      <c r="T1651" s="8">
        <f t="shared" si="257"/>
        <v>14.5</v>
      </c>
      <c r="U1651" s="7">
        <f t="shared" si="258"/>
        <v>15.183333333333332</v>
      </c>
      <c r="V1651" s="7">
        <f t="shared" si="259"/>
        <v>15.012499999999999</v>
      </c>
    </row>
    <row r="1652" spans="1:22" ht="13.5" x14ac:dyDescent="0.25">
      <c r="A1652" s="3">
        <f>RSI!A1652</f>
        <v>44718</v>
      </c>
      <c r="B1652" s="2">
        <f>RSI!B1652</f>
        <v>74.805800000000005</v>
      </c>
      <c r="C1652" s="2">
        <f>RSI!I1652</f>
        <v>51.519706281033393</v>
      </c>
      <c r="D1652" s="2">
        <f>MACD!E1652</f>
        <v>0.36194829657435434</v>
      </c>
      <c r="E1652" s="2">
        <f>MACD!F1652</f>
        <v>-0.1384611993979927</v>
      </c>
      <c r="F1652" s="2">
        <f>'Moving Avg'!D1652</f>
        <v>74.805800000000005</v>
      </c>
      <c r="G1652" s="2">
        <f>'Moving Avg'!F1652</f>
        <v>75.210685000000026</v>
      </c>
      <c r="H1652" s="2">
        <f>'Moving Avg'!G1652</f>
        <v>74.399566000000036</v>
      </c>
      <c r="I1652" s="2">
        <f>'Moving Avg'!H1652</f>
        <v>79.273979499999854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  <c r="M1652" s="7">
        <f t="shared" si="250"/>
        <v>25</v>
      </c>
      <c r="N1652" s="7">
        <f t="shared" si="251"/>
        <v>0</v>
      </c>
      <c r="O1652" s="7">
        <f t="shared" si="252"/>
        <v>0</v>
      </c>
      <c r="P1652" s="7">
        <f t="shared" si="253"/>
        <v>33</v>
      </c>
      <c r="Q1652" s="8">
        <f t="shared" si="254"/>
        <v>13.7</v>
      </c>
      <c r="R1652" s="8">
        <f t="shared" si="255"/>
        <v>13.25</v>
      </c>
      <c r="S1652" s="8">
        <f t="shared" si="256"/>
        <v>18.600000000000001</v>
      </c>
      <c r="T1652" s="8">
        <f t="shared" si="257"/>
        <v>14.5</v>
      </c>
      <c r="U1652" s="7">
        <f t="shared" si="258"/>
        <v>15.183333333333332</v>
      </c>
      <c r="V1652" s="7">
        <f t="shared" si="259"/>
        <v>15.012499999999999</v>
      </c>
    </row>
    <row r="1653" spans="1:22" ht="13.5" x14ac:dyDescent="0.25">
      <c r="A1653" s="3">
        <f>RSI!A1653</f>
        <v>44719</v>
      </c>
      <c r="B1653" s="2">
        <f>RSI!B1653</f>
        <v>74.798100000000005</v>
      </c>
      <c r="C1653" s="2">
        <f>RSI!I1653</f>
        <v>51.284936475709884</v>
      </c>
      <c r="D1653" s="2">
        <f>MACD!E1653</f>
        <v>0.42908760310001526</v>
      </c>
      <c r="E1653" s="2">
        <f>MACD!F1653</f>
        <v>-2.4951438898391104E-2</v>
      </c>
      <c r="F1653" s="2">
        <f>'Moving Avg'!D1653</f>
        <v>74.804259999999999</v>
      </c>
      <c r="G1653" s="2">
        <f>'Moving Avg'!F1653</f>
        <v>75.306695000000019</v>
      </c>
      <c r="H1653" s="2">
        <f>'Moving Avg'!G1653</f>
        <v>74.379360000000034</v>
      </c>
      <c r="I1653" s="2">
        <f>'Moving Avg'!H1653</f>
        <v>79.231524999999863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0</v>
      </c>
      <c r="O1653" s="7">
        <f t="shared" si="252"/>
        <v>0</v>
      </c>
      <c r="P1653" s="7">
        <f t="shared" si="253"/>
        <v>16.5</v>
      </c>
      <c r="Q1653" s="8">
        <f t="shared" si="254"/>
        <v>11.225</v>
      </c>
      <c r="R1653" s="8">
        <f t="shared" si="255"/>
        <v>9.125</v>
      </c>
      <c r="S1653" s="8">
        <f t="shared" si="256"/>
        <v>11.175000000000001</v>
      </c>
      <c r="T1653" s="8">
        <f t="shared" si="257"/>
        <v>10.375</v>
      </c>
      <c r="U1653" s="7">
        <f t="shared" si="258"/>
        <v>10.508333333333335</v>
      </c>
      <c r="V1653" s="7">
        <f t="shared" si="259"/>
        <v>10.475000000000001</v>
      </c>
    </row>
    <row r="1654" spans="1:22" ht="13.5" x14ac:dyDescent="0.25">
      <c r="A1654" s="3">
        <f>RSI!A1654</f>
        <v>44720</v>
      </c>
      <c r="B1654" s="2">
        <f>RSI!B1654</f>
        <v>71.721100000000007</v>
      </c>
      <c r="C1654" s="2">
        <f>RSI!I1654</f>
        <v>17.319804632559851</v>
      </c>
      <c r="D1654" s="2">
        <f>MACD!E1654</f>
        <v>0.59495586202353934</v>
      </c>
      <c r="E1654" s="2">
        <f>MACD!F1654</f>
        <v>9.9030021285994987E-2</v>
      </c>
      <c r="F1654" s="2">
        <f>'Moving Avg'!D1654</f>
        <v>74.18732</v>
      </c>
      <c r="G1654" s="2">
        <f>'Moving Avg'!F1654</f>
        <v>75.084980000000016</v>
      </c>
      <c r="H1654" s="2">
        <f>'Moving Avg'!G1654</f>
        <v>74.282190000000057</v>
      </c>
      <c r="I1654" s="2">
        <f>'Moving Avg'!H1654</f>
        <v>79.161770499999861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50</v>
      </c>
      <c r="N1654" s="7">
        <f t="shared" si="251"/>
        <v>0</v>
      </c>
      <c r="O1654" s="7">
        <f t="shared" si="252"/>
        <v>0</v>
      </c>
      <c r="P1654" s="7">
        <f t="shared" si="253"/>
        <v>16.5</v>
      </c>
      <c r="Q1654" s="8">
        <f t="shared" si="254"/>
        <v>19.975000000000001</v>
      </c>
      <c r="R1654" s="8">
        <f t="shared" si="255"/>
        <v>14.125</v>
      </c>
      <c r="S1654" s="8">
        <f t="shared" si="256"/>
        <v>14.925000000000001</v>
      </c>
      <c r="T1654" s="8">
        <f t="shared" si="257"/>
        <v>16.625</v>
      </c>
      <c r="U1654" s="7">
        <f t="shared" si="258"/>
        <v>16.341666666666669</v>
      </c>
      <c r="V1654" s="7">
        <f t="shared" si="259"/>
        <v>16.412500000000001</v>
      </c>
    </row>
    <row r="1655" spans="1:22" ht="13.5" x14ac:dyDescent="0.25">
      <c r="A1655" s="3">
        <f>RSI!A1655</f>
        <v>44721</v>
      </c>
      <c r="B1655" s="2">
        <f>RSI!B1655</f>
        <v>69.4923</v>
      </c>
      <c r="C1655" s="2">
        <f>RSI!I1655</f>
        <v>11.419997828887304</v>
      </c>
      <c r="D1655" s="2">
        <f>MACD!E1655</f>
        <v>0.91837907500324434</v>
      </c>
      <c r="E1655" s="2">
        <f>MACD!F1655</f>
        <v>0.26289983202944489</v>
      </c>
      <c r="F1655" s="2">
        <f>'Moving Avg'!D1655</f>
        <v>73.124620000000007</v>
      </c>
      <c r="G1655" s="2">
        <f>'Moving Avg'!F1655</f>
        <v>74.751825000000011</v>
      </c>
      <c r="H1655" s="2">
        <f>'Moving Avg'!G1655</f>
        <v>74.160496000000052</v>
      </c>
      <c r="I1655" s="2">
        <f>'Moving Avg'!H1655</f>
        <v>79.080871999999857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  <c r="M1655" s="7">
        <f t="shared" si="250"/>
        <v>50</v>
      </c>
      <c r="N1655" s="7">
        <f t="shared" si="251"/>
        <v>0</v>
      </c>
      <c r="O1655" s="7">
        <f t="shared" si="252"/>
        <v>0</v>
      </c>
      <c r="P1655" s="7">
        <f t="shared" si="253"/>
        <v>16.5</v>
      </c>
      <c r="Q1655" s="8">
        <f t="shared" si="254"/>
        <v>19.975000000000001</v>
      </c>
      <c r="R1655" s="8">
        <f t="shared" si="255"/>
        <v>14.125</v>
      </c>
      <c r="S1655" s="8">
        <f t="shared" si="256"/>
        <v>14.925000000000001</v>
      </c>
      <c r="T1655" s="8">
        <f t="shared" si="257"/>
        <v>16.625</v>
      </c>
      <c r="U1655" s="7">
        <f t="shared" si="258"/>
        <v>16.341666666666669</v>
      </c>
      <c r="V1655" s="7">
        <f t="shared" si="259"/>
        <v>16.412500000000001</v>
      </c>
    </row>
    <row r="1656" spans="1:22" ht="13.5" x14ac:dyDescent="0.25">
      <c r="A1656" s="3">
        <f>RSI!A1656</f>
        <v>44722</v>
      </c>
      <c r="B1656" s="2">
        <f>RSI!B1656</f>
        <v>72.615600000000001</v>
      </c>
      <c r="C1656" s="2">
        <f>RSI!I1656</f>
        <v>41.495430091868009</v>
      </c>
      <c r="D1656" s="2">
        <f>MACD!E1656</f>
        <v>0.99050462277932638</v>
      </c>
      <c r="E1656" s="2">
        <f>MACD!F1656</f>
        <v>0.40842079017942123</v>
      </c>
      <c r="F1656" s="2">
        <f>'Moving Avg'!D1656</f>
        <v>72.686580000000006</v>
      </c>
      <c r="G1656" s="2">
        <f>'Moving Avg'!F1656</f>
        <v>74.574835000000007</v>
      </c>
      <c r="H1656" s="2">
        <f>'Moving Avg'!G1656</f>
        <v>74.101268000000047</v>
      </c>
      <c r="I1656" s="2">
        <f>'Moving Avg'!H1656</f>
        <v>79.015589999999861</v>
      </c>
      <c r="J1656" s="5" t="str">
        <f>OBV!F1656</f>
        <v>BULLISH</v>
      </c>
      <c r="K1656" s="5" t="str">
        <f>OBV!G1656</f>
        <v>NEUTRAL</v>
      </c>
      <c r="L1656" s="5" t="str">
        <f>OBV!H1656</f>
        <v>BULLISH DIVERGENCE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66.5</v>
      </c>
      <c r="Q1656" s="8">
        <f t="shared" si="254"/>
        <v>18.725000000000001</v>
      </c>
      <c r="R1656" s="8">
        <f t="shared" si="255"/>
        <v>21.625</v>
      </c>
      <c r="S1656" s="8">
        <f t="shared" si="256"/>
        <v>33.674999999999997</v>
      </c>
      <c r="T1656" s="8">
        <f t="shared" si="257"/>
        <v>22.875</v>
      </c>
      <c r="U1656" s="7">
        <f t="shared" si="258"/>
        <v>24.675000000000001</v>
      </c>
      <c r="V1656" s="7">
        <f t="shared" si="259"/>
        <v>24.225000000000001</v>
      </c>
    </row>
    <row r="1657" spans="1:22" ht="13.5" x14ac:dyDescent="0.25">
      <c r="A1657" s="3">
        <f>RSI!A1657</f>
        <v>44725</v>
      </c>
      <c r="B1657" s="2">
        <f>RSI!B1657</f>
        <v>72.615600000000001</v>
      </c>
      <c r="C1657" s="2">
        <f>RSI!I1657</f>
        <v>41.495430091868009</v>
      </c>
      <c r="D1657" s="2">
        <f>MACD!E1657</f>
        <v>1.0606849850223625</v>
      </c>
      <c r="E1657" s="2">
        <f>MACD!F1657</f>
        <v>0.53887362914800951</v>
      </c>
      <c r="F1657" s="2">
        <f>'Moving Avg'!D1657</f>
        <v>72.248540000000006</v>
      </c>
      <c r="G1657" s="2">
        <f>'Moving Avg'!F1657</f>
        <v>74.397845000000004</v>
      </c>
      <c r="H1657" s="2">
        <f>'Moving Avg'!G1657</f>
        <v>74.042040000000043</v>
      </c>
      <c r="I1657" s="2">
        <f>'Moving Avg'!H1657</f>
        <v>78.950307999999865</v>
      </c>
      <c r="J1657" s="5" t="str">
        <f>OBV!F1657</f>
        <v>BULLISH</v>
      </c>
      <c r="K1657" s="5" t="str">
        <f>OBV!G1657</f>
        <v>NEUTRAL</v>
      </c>
      <c r="L1657" s="5" t="str">
        <f>OBV!H1657</f>
        <v>BULLISH DIVERGENCE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66.5</v>
      </c>
      <c r="Q1657" s="8">
        <f t="shared" si="254"/>
        <v>18.725000000000001</v>
      </c>
      <c r="R1657" s="8">
        <f t="shared" si="255"/>
        <v>21.625</v>
      </c>
      <c r="S1657" s="8">
        <f t="shared" si="256"/>
        <v>33.674999999999997</v>
      </c>
      <c r="T1657" s="8">
        <f t="shared" si="257"/>
        <v>22.875</v>
      </c>
      <c r="U1657" s="7">
        <f t="shared" si="258"/>
        <v>24.675000000000001</v>
      </c>
      <c r="V1657" s="7">
        <f t="shared" si="259"/>
        <v>24.225000000000001</v>
      </c>
    </row>
    <row r="1658" spans="1:22" ht="13.5" x14ac:dyDescent="0.25">
      <c r="A1658" s="3">
        <f>RSI!A1658</f>
        <v>44726</v>
      </c>
      <c r="B1658" s="2">
        <f>RSI!B1658</f>
        <v>74.805800000000005</v>
      </c>
      <c r="C1658" s="2">
        <f>RSI!I1658</f>
        <v>54.154740910184103</v>
      </c>
      <c r="D1658" s="2">
        <f>MACD!E1658</f>
        <v>0.96630452826096302</v>
      </c>
      <c r="E1658" s="2">
        <f>MACD!F1658</f>
        <v>0.62435980897060017</v>
      </c>
      <c r="F1658" s="2">
        <f>'Moving Avg'!D1658</f>
        <v>72.250079999999997</v>
      </c>
      <c r="G1658" s="2">
        <f>'Moving Avg'!F1658</f>
        <v>74.359285</v>
      </c>
      <c r="H1658" s="2">
        <f>'Moving Avg'!G1658</f>
        <v>74.026616000000047</v>
      </c>
      <c r="I1658" s="2">
        <f>'Moving Avg'!H1658</f>
        <v>78.890154499999866</v>
      </c>
      <c r="J1658" s="5" t="str">
        <f>OBV!F1658</f>
        <v>BULLISH</v>
      </c>
      <c r="K1658" s="5" t="str">
        <f>OBV!G1658</f>
        <v>NEUTRAL</v>
      </c>
      <c r="L1658" s="5" t="str">
        <f>OBV!H1658</f>
        <v>CONFIRMED BULLISH</v>
      </c>
      <c r="M1658" s="7">
        <f t="shared" si="250"/>
        <v>25</v>
      </c>
      <c r="N1658" s="7">
        <f t="shared" si="251"/>
        <v>0</v>
      </c>
      <c r="O1658" s="7">
        <f t="shared" si="252"/>
        <v>0</v>
      </c>
      <c r="P1658" s="7">
        <f t="shared" si="253"/>
        <v>83.5</v>
      </c>
      <c r="Q1658" s="8">
        <f t="shared" si="254"/>
        <v>21.274999999999999</v>
      </c>
      <c r="R1658" s="8">
        <f t="shared" si="255"/>
        <v>25.875</v>
      </c>
      <c r="S1658" s="8">
        <f t="shared" si="256"/>
        <v>41.325000000000003</v>
      </c>
      <c r="T1658" s="8">
        <f t="shared" si="257"/>
        <v>27.125</v>
      </c>
      <c r="U1658" s="7">
        <f t="shared" si="258"/>
        <v>29.491666666666664</v>
      </c>
      <c r="V1658" s="7">
        <f t="shared" si="259"/>
        <v>28.9</v>
      </c>
    </row>
    <row r="1659" spans="1:22" ht="13.5" x14ac:dyDescent="0.25">
      <c r="A1659" s="3">
        <f>RSI!A1659</f>
        <v>44727</v>
      </c>
      <c r="B1659" s="2">
        <f>RSI!B1659</f>
        <v>71.4666</v>
      </c>
      <c r="C1659" s="2">
        <f>RSI!I1659</f>
        <v>39.958513779869698</v>
      </c>
      <c r="D1659" s="2">
        <f>MACD!E1659</f>
        <v>1.1286958566870879</v>
      </c>
      <c r="E1659" s="2">
        <f>MACD!F1659</f>
        <v>0.72522701851389781</v>
      </c>
      <c r="F1659" s="2">
        <f>'Moving Avg'!D1659</f>
        <v>72.199179999999998</v>
      </c>
      <c r="G1659" s="2">
        <f>'Moving Avg'!F1659</f>
        <v>74.153765000000007</v>
      </c>
      <c r="H1659" s="2">
        <f>'Moving Avg'!G1659</f>
        <v>73.944408000000053</v>
      </c>
      <c r="I1659" s="2">
        <f>'Moving Avg'!H1659</f>
        <v>78.813304999999858</v>
      </c>
      <c r="J1659" s="5" t="str">
        <f>OBV!F1659</f>
        <v>BULLISH</v>
      </c>
      <c r="K1659" s="5" t="str">
        <f>OBV!G1659</f>
        <v>NEUTRAL</v>
      </c>
      <c r="L1659" s="5" t="str">
        <f>OBV!H1659</f>
        <v>BULLISH DIVERGENCE</v>
      </c>
      <c r="M1659" s="7">
        <f t="shared" si="250"/>
        <v>25</v>
      </c>
      <c r="N1659" s="7">
        <f t="shared" si="251"/>
        <v>0</v>
      </c>
      <c r="O1659" s="7">
        <f t="shared" si="252"/>
        <v>0</v>
      </c>
      <c r="P1659" s="7">
        <f t="shared" si="253"/>
        <v>66.5</v>
      </c>
      <c r="Q1659" s="8">
        <f t="shared" si="254"/>
        <v>18.725000000000001</v>
      </c>
      <c r="R1659" s="8">
        <f t="shared" si="255"/>
        <v>21.625</v>
      </c>
      <c r="S1659" s="8">
        <f t="shared" si="256"/>
        <v>33.674999999999997</v>
      </c>
      <c r="T1659" s="8">
        <f t="shared" si="257"/>
        <v>22.875</v>
      </c>
      <c r="U1659" s="7">
        <f t="shared" si="258"/>
        <v>24.675000000000001</v>
      </c>
      <c r="V1659" s="7">
        <f t="shared" si="259"/>
        <v>24.225000000000001</v>
      </c>
    </row>
    <row r="1660" spans="1:22" ht="13.5" x14ac:dyDescent="0.25">
      <c r="A1660" s="3">
        <f>RSI!A1660</f>
        <v>44728</v>
      </c>
      <c r="B1660" s="2">
        <f>RSI!B1660</f>
        <v>71.4666</v>
      </c>
      <c r="C1660" s="2">
        <f>RSI!I1660</f>
        <v>39.958513779869698</v>
      </c>
      <c r="D1660" s="2">
        <f>MACD!E1660</f>
        <v>1.281116460363549</v>
      </c>
      <c r="E1660" s="2">
        <f>MACD!F1660</f>
        <v>0.83640490688382818</v>
      </c>
      <c r="F1660" s="2">
        <f>'Moving Avg'!D1660</f>
        <v>72.594039999999993</v>
      </c>
      <c r="G1660" s="2">
        <f>'Moving Avg'!F1660</f>
        <v>73.948245</v>
      </c>
      <c r="H1660" s="2">
        <f>'Moving Avg'!G1660</f>
        <v>73.862200000000058</v>
      </c>
      <c r="I1660" s="2">
        <f>'Moving Avg'!H1660</f>
        <v>78.75550399999986</v>
      </c>
      <c r="J1660" s="5" t="str">
        <f>OBV!F1660</f>
        <v>BULLISH</v>
      </c>
      <c r="K1660" s="5" t="str">
        <f>OBV!G1660</f>
        <v>NEUTRAL</v>
      </c>
      <c r="L1660" s="5" t="str">
        <f>OBV!H1660</f>
        <v>CONFIRMED BULLISH</v>
      </c>
      <c r="M1660" s="7">
        <f t="shared" si="250"/>
        <v>25</v>
      </c>
      <c r="N1660" s="7">
        <f t="shared" si="251"/>
        <v>0</v>
      </c>
      <c r="O1660" s="7">
        <f t="shared" si="252"/>
        <v>0</v>
      </c>
      <c r="P1660" s="7">
        <f t="shared" si="253"/>
        <v>83.5</v>
      </c>
      <c r="Q1660" s="8">
        <f t="shared" si="254"/>
        <v>21.274999999999999</v>
      </c>
      <c r="R1660" s="8">
        <f t="shared" si="255"/>
        <v>25.875</v>
      </c>
      <c r="S1660" s="8">
        <f t="shared" si="256"/>
        <v>41.325000000000003</v>
      </c>
      <c r="T1660" s="8">
        <f t="shared" si="257"/>
        <v>27.125</v>
      </c>
      <c r="U1660" s="7">
        <f t="shared" si="258"/>
        <v>29.491666666666664</v>
      </c>
      <c r="V1660" s="7">
        <f t="shared" si="259"/>
        <v>28.9</v>
      </c>
    </row>
    <row r="1661" spans="1:22" ht="13.5" x14ac:dyDescent="0.25">
      <c r="A1661" s="3">
        <f>RSI!A1661</f>
        <v>44729</v>
      </c>
      <c r="B1661" s="2">
        <f>RSI!B1661</f>
        <v>71.805899999999994</v>
      </c>
      <c r="C1661" s="2">
        <f>RSI!I1661</f>
        <v>41.75773878925969</v>
      </c>
      <c r="D1661" s="2">
        <f>MACD!E1661</f>
        <v>1.3988549223851123</v>
      </c>
      <c r="E1661" s="2">
        <f>MACD!F1661</f>
        <v>0.9488949099840851</v>
      </c>
      <c r="F1661" s="2">
        <f>'Moving Avg'!D1661</f>
        <v>72.432100000000005</v>
      </c>
      <c r="G1661" s="2">
        <f>'Moving Avg'!F1661</f>
        <v>73.759690000000006</v>
      </c>
      <c r="H1661" s="2">
        <f>'Moving Avg'!G1661</f>
        <v>73.802202000000051</v>
      </c>
      <c r="I1661" s="2">
        <f>'Moving Avg'!H1661</f>
        <v>78.690376499999857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  <c r="M1661" s="7">
        <f t="shared" si="250"/>
        <v>25</v>
      </c>
      <c r="N1661" s="7">
        <f t="shared" si="251"/>
        <v>0</v>
      </c>
      <c r="O1661" s="7">
        <f t="shared" si="252"/>
        <v>0</v>
      </c>
      <c r="P1661" s="7">
        <f t="shared" si="253"/>
        <v>16.5</v>
      </c>
      <c r="Q1661" s="8">
        <f t="shared" si="254"/>
        <v>11.225</v>
      </c>
      <c r="R1661" s="8">
        <f t="shared" si="255"/>
        <v>9.125</v>
      </c>
      <c r="S1661" s="8">
        <f t="shared" si="256"/>
        <v>11.175000000000001</v>
      </c>
      <c r="T1661" s="8">
        <f t="shared" si="257"/>
        <v>10.375</v>
      </c>
      <c r="U1661" s="7">
        <f t="shared" si="258"/>
        <v>10.508333333333335</v>
      </c>
      <c r="V1661" s="7">
        <f t="shared" si="259"/>
        <v>10.475000000000001</v>
      </c>
    </row>
    <row r="1662" spans="1:22" ht="13.5" x14ac:dyDescent="0.25">
      <c r="A1662" s="3">
        <f>RSI!A1662</f>
        <v>44732</v>
      </c>
      <c r="B1662" s="2">
        <f>RSI!B1662</f>
        <v>74.034599999999998</v>
      </c>
      <c r="C1662" s="2">
        <f>RSI!I1662</f>
        <v>51.944373361250321</v>
      </c>
      <c r="D1662" s="2">
        <f>MACD!E1662</f>
        <v>1.3442567952238278</v>
      </c>
      <c r="E1662" s="2">
        <f>MACD!F1662</f>
        <v>1.0279672870320338</v>
      </c>
      <c r="F1662" s="2">
        <f>'Moving Avg'!D1662</f>
        <v>72.715900000000005</v>
      </c>
      <c r="G1662" s="2">
        <f>'Moving Avg'!F1662</f>
        <v>73.682569999999998</v>
      </c>
      <c r="H1662" s="2">
        <f>'Moving Avg'!G1662</f>
        <v>73.786778000000027</v>
      </c>
      <c r="I1662" s="2">
        <f>'Moving Avg'!H1662</f>
        <v>78.636392499999857</v>
      </c>
      <c r="J1662" s="5" t="str">
        <f>OBV!F1662</f>
        <v>BEARISH</v>
      </c>
      <c r="K1662" s="5" t="str">
        <f>OBV!G1662</f>
        <v>NEUTRAL</v>
      </c>
      <c r="L1662" s="5" t="str">
        <f>OBV!H1662</f>
        <v>BEARISH DIVERGENCE</v>
      </c>
      <c r="M1662" s="7">
        <f t="shared" si="250"/>
        <v>25</v>
      </c>
      <c r="N1662" s="7">
        <f t="shared" si="251"/>
        <v>0</v>
      </c>
      <c r="O1662" s="7">
        <f t="shared" si="252"/>
        <v>0</v>
      </c>
      <c r="P1662" s="7">
        <f t="shared" si="253"/>
        <v>16.5</v>
      </c>
      <c r="Q1662" s="8">
        <f t="shared" si="254"/>
        <v>11.225</v>
      </c>
      <c r="R1662" s="8">
        <f t="shared" si="255"/>
        <v>9.125</v>
      </c>
      <c r="S1662" s="8">
        <f t="shared" si="256"/>
        <v>11.175000000000001</v>
      </c>
      <c r="T1662" s="8">
        <f t="shared" si="257"/>
        <v>10.375</v>
      </c>
      <c r="U1662" s="7">
        <f t="shared" si="258"/>
        <v>10.508333333333335</v>
      </c>
      <c r="V1662" s="7">
        <f t="shared" si="259"/>
        <v>10.475000000000001</v>
      </c>
    </row>
    <row r="1663" spans="1:22" ht="13.5" x14ac:dyDescent="0.25">
      <c r="A1663" s="3">
        <f>RSI!A1663</f>
        <v>44733</v>
      </c>
      <c r="B1663" s="2">
        <f>RSI!B1663</f>
        <v>74.034599999999998</v>
      </c>
      <c r="C1663" s="2">
        <f>RSI!I1663</f>
        <v>51.944373361250321</v>
      </c>
      <c r="D1663" s="2">
        <f>MACD!E1663</f>
        <v>1.293765307616269</v>
      </c>
      <c r="E1663" s="2">
        <f>MACD!F1663</f>
        <v>1.0811268911488809</v>
      </c>
      <c r="F1663" s="2">
        <f>'Moving Avg'!D1663</f>
        <v>72.561660000000003</v>
      </c>
      <c r="G1663" s="2">
        <f>'Moving Avg'!F1663</f>
        <v>73.60544999999999</v>
      </c>
      <c r="H1663" s="2">
        <f>'Moving Avg'!G1663</f>
        <v>73.802972000000025</v>
      </c>
      <c r="I1663" s="2">
        <f>'Moving Avg'!H1663</f>
        <v>78.582408499999872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  <c r="M1663" s="7">
        <f t="shared" si="250"/>
        <v>25</v>
      </c>
      <c r="N1663" s="7">
        <f t="shared" si="251"/>
        <v>0</v>
      </c>
      <c r="O1663" s="7">
        <f t="shared" si="252"/>
        <v>0</v>
      </c>
      <c r="P1663" s="7">
        <f t="shared" si="253"/>
        <v>16.5</v>
      </c>
      <c r="Q1663" s="8">
        <f t="shared" si="254"/>
        <v>11.225</v>
      </c>
      <c r="R1663" s="8">
        <f t="shared" si="255"/>
        <v>9.125</v>
      </c>
      <c r="S1663" s="8">
        <f t="shared" si="256"/>
        <v>11.175000000000001</v>
      </c>
      <c r="T1663" s="8">
        <f t="shared" si="257"/>
        <v>10.375</v>
      </c>
      <c r="U1663" s="7">
        <f t="shared" si="258"/>
        <v>10.508333333333335</v>
      </c>
      <c r="V1663" s="7">
        <f t="shared" si="259"/>
        <v>10.475000000000001</v>
      </c>
    </row>
    <row r="1664" spans="1:22" ht="13.5" x14ac:dyDescent="0.25">
      <c r="A1664" s="3">
        <f>RSI!A1664</f>
        <v>44734</v>
      </c>
      <c r="B1664" s="2">
        <f>RSI!B1664</f>
        <v>74.034599999999998</v>
      </c>
      <c r="C1664" s="2">
        <f>RSI!I1664</f>
        <v>51.944373361250328</v>
      </c>
      <c r="D1664" s="2">
        <f>MACD!E1664</f>
        <v>0.77477892493097045</v>
      </c>
      <c r="E1664" s="2">
        <f>MACD!F1664</f>
        <v>1.0198572979052989</v>
      </c>
      <c r="F1664" s="2">
        <f>'Moving Avg'!D1664</f>
        <v>73.07526</v>
      </c>
      <c r="G1664" s="2">
        <f>'Moving Avg'!F1664</f>
        <v>73.566889999999987</v>
      </c>
      <c r="H1664" s="2">
        <f>'Moving Avg'!G1664</f>
        <v>73.819166000000024</v>
      </c>
      <c r="I1664" s="2">
        <f>'Moving Avg'!H1664</f>
        <v>78.520789999999863</v>
      </c>
      <c r="J1664" s="5" t="str">
        <f>OBV!F1664</f>
        <v>BULLISH</v>
      </c>
      <c r="K1664" s="5" t="str">
        <f>OBV!G1664</f>
        <v>NEUTRAL</v>
      </c>
      <c r="L1664" s="5" t="str">
        <f>OBV!H1664</f>
        <v>CONFIRMED BULLISH</v>
      </c>
      <c r="M1664" s="7">
        <f t="shared" si="250"/>
        <v>25</v>
      </c>
      <c r="N1664" s="7">
        <f t="shared" si="251"/>
        <v>100</v>
      </c>
      <c r="O1664" s="7">
        <f t="shared" si="252"/>
        <v>0</v>
      </c>
      <c r="P1664" s="7">
        <f t="shared" si="253"/>
        <v>83.5</v>
      </c>
      <c r="Q1664" s="8">
        <f t="shared" si="254"/>
        <v>56.274999999999999</v>
      </c>
      <c r="R1664" s="8">
        <f t="shared" si="255"/>
        <v>45.875</v>
      </c>
      <c r="S1664" s="8">
        <f t="shared" si="256"/>
        <v>56.325000000000003</v>
      </c>
      <c r="T1664" s="8">
        <f t="shared" si="257"/>
        <v>52.125</v>
      </c>
      <c r="U1664" s="7">
        <f t="shared" si="258"/>
        <v>52.82500000000001</v>
      </c>
      <c r="V1664" s="7">
        <f t="shared" si="259"/>
        <v>52.650000000000006</v>
      </c>
    </row>
    <row r="1665" spans="1:22" ht="13.5" x14ac:dyDescent="0.25">
      <c r="A1665" s="3">
        <f>RSI!A1665</f>
        <v>44735</v>
      </c>
      <c r="B1665" s="2">
        <f>RSI!B1665</f>
        <v>72.4923</v>
      </c>
      <c r="C1665" s="2">
        <f>RSI!I1665</f>
        <v>45.123137261418989</v>
      </c>
      <c r="D1665" s="2">
        <f>MACD!E1665</f>
        <v>0.10432373707291731</v>
      </c>
      <c r="E1665" s="2">
        <f>MACD!F1665</f>
        <v>0.83675058573882255</v>
      </c>
      <c r="F1665" s="2">
        <f>'Moving Avg'!D1665</f>
        <v>73.2804</v>
      </c>
      <c r="G1665" s="2">
        <f>'Moving Avg'!F1665</f>
        <v>73.451214999999976</v>
      </c>
      <c r="H1665" s="2">
        <f>'Moving Avg'!G1665</f>
        <v>73.804668000000021</v>
      </c>
      <c r="I1665" s="2">
        <f>'Moving Avg'!H1665</f>
        <v>78.451459999999855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  <c r="M1665" s="7">
        <f t="shared" si="250"/>
        <v>25</v>
      </c>
      <c r="N1665" s="7">
        <f t="shared" si="251"/>
        <v>100</v>
      </c>
      <c r="O1665" s="7">
        <f t="shared" si="252"/>
        <v>0</v>
      </c>
      <c r="P1665" s="7">
        <f t="shared" si="253"/>
        <v>83.5</v>
      </c>
      <c r="Q1665" s="8">
        <f t="shared" si="254"/>
        <v>56.274999999999999</v>
      </c>
      <c r="R1665" s="8">
        <f t="shared" si="255"/>
        <v>45.875</v>
      </c>
      <c r="S1665" s="8">
        <f t="shared" si="256"/>
        <v>56.325000000000003</v>
      </c>
      <c r="T1665" s="8">
        <f t="shared" si="257"/>
        <v>52.125</v>
      </c>
      <c r="U1665" s="7">
        <f t="shared" si="258"/>
        <v>52.82500000000001</v>
      </c>
      <c r="V1665" s="7">
        <f t="shared" si="259"/>
        <v>52.650000000000006</v>
      </c>
    </row>
    <row r="1666" spans="1:22" ht="13.5" x14ac:dyDescent="0.25">
      <c r="A1666" s="3">
        <f>RSI!A1666</f>
        <v>44736</v>
      </c>
      <c r="B1666" s="2">
        <f>RSI!B1666</f>
        <v>74.805800000000005</v>
      </c>
      <c r="C1666" s="2">
        <f>RSI!I1666</f>
        <v>54.727058898398482</v>
      </c>
      <c r="D1666" s="2">
        <f>MACD!E1666</f>
        <v>-0.14720125326684297</v>
      </c>
      <c r="E1666" s="2">
        <f>MACD!F1666</f>
        <v>0.63996021793768942</v>
      </c>
      <c r="F1666" s="2">
        <f>'Moving Avg'!D1666</f>
        <v>73.880379999999988</v>
      </c>
      <c r="G1666" s="2">
        <f>'Moving Avg'!F1666</f>
        <v>73.451215000000005</v>
      </c>
      <c r="H1666" s="2">
        <f>'Moving Avg'!G1666</f>
        <v>73.836440000000024</v>
      </c>
      <c r="I1666" s="2">
        <f>'Moving Avg'!H1666</f>
        <v>78.39369749999986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100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83.5</v>
      </c>
      <c r="Q1666" s="8">
        <f t="shared" si="254"/>
        <v>56.274999999999999</v>
      </c>
      <c r="R1666" s="8">
        <f t="shared" si="255"/>
        <v>45.875</v>
      </c>
      <c r="S1666" s="8">
        <f t="shared" si="256"/>
        <v>56.325000000000003</v>
      </c>
      <c r="T1666" s="8">
        <f t="shared" si="257"/>
        <v>52.125</v>
      </c>
      <c r="U1666" s="7">
        <f t="shared" si="258"/>
        <v>52.82500000000001</v>
      </c>
      <c r="V1666" s="7">
        <f t="shared" si="259"/>
        <v>52.650000000000006</v>
      </c>
    </row>
    <row r="1667" spans="1:22" ht="13.5" x14ac:dyDescent="0.25">
      <c r="A1667" s="3">
        <f>RSI!A1667</f>
        <v>44739</v>
      </c>
      <c r="B1667" s="2">
        <f>RSI!B1667</f>
        <v>74.805800000000005</v>
      </c>
      <c r="C1667" s="2">
        <f>RSI!I1667</f>
        <v>54.727058898398482</v>
      </c>
      <c r="D1667" s="2">
        <f>MACD!E1667</f>
        <v>-0.36754702913682991</v>
      </c>
      <c r="E1667" s="2">
        <f>MACD!F1667</f>
        <v>0.43845876852278554</v>
      </c>
      <c r="F1667" s="2">
        <f>'Moving Avg'!D1667</f>
        <v>74.03461999999999</v>
      </c>
      <c r="G1667" s="2">
        <f>'Moving Avg'!F1667</f>
        <v>73.451215000000005</v>
      </c>
      <c r="H1667" s="2">
        <f>'Moving Avg'!G1667</f>
        <v>73.868058000000033</v>
      </c>
      <c r="I1667" s="2">
        <f>'Moving Avg'!H1667</f>
        <v>78.33593499999985</v>
      </c>
      <c r="J1667" s="5" t="str">
        <f>OBV!F1667</f>
        <v>BULLISH</v>
      </c>
      <c r="K1667" s="5" t="str">
        <f>OBV!G1667</f>
        <v>NEUTRAL</v>
      </c>
      <c r="L1667" s="5" t="str">
        <f>OBV!H1667</f>
        <v>CONFIRMED BULLISH</v>
      </c>
      <c r="M1667" s="7">
        <f t="shared" si="260"/>
        <v>25</v>
      </c>
      <c r="N1667" s="7">
        <f t="shared" si="261"/>
        <v>100</v>
      </c>
      <c r="O1667" s="7">
        <f t="shared" si="262"/>
        <v>0</v>
      </c>
      <c r="P1667" s="7">
        <f t="shared" si="263"/>
        <v>83.5</v>
      </c>
      <c r="Q1667" s="8">
        <f t="shared" ref="Q1667:Q1730" si="264">0.35*M1667+N1667*0.35+O1667*0.15+P1667*0.15</f>
        <v>56.274999999999999</v>
      </c>
      <c r="R1667" s="8">
        <f t="shared" ref="R1667:R1730" si="265">M1667*0.2+N1667*0.2+O1667*0.35+P1667*0.25</f>
        <v>45.875</v>
      </c>
      <c r="S1667" s="8">
        <f t="shared" ref="S1667:S1730" si="266">M1667*0.15+N1667*0.15+O1667*0.25+P1667*0.45</f>
        <v>56.325000000000003</v>
      </c>
      <c r="T1667" s="8">
        <f t="shared" ref="T1667:T1730" si="267">0.25*SUM(M1667:P1667)</f>
        <v>52.125</v>
      </c>
      <c r="U1667" s="7">
        <f t="shared" ref="U1667:U1730" si="268">SUM(Q1667:S1667)/3</f>
        <v>52.82500000000001</v>
      </c>
      <c r="V1667" s="7">
        <f t="shared" ref="V1667:V1730" si="269">SUM(Q1667:T1667)/4</f>
        <v>52.650000000000006</v>
      </c>
    </row>
    <row r="1668" spans="1:22" ht="13.5" x14ac:dyDescent="0.25">
      <c r="A1668" s="3">
        <f>RSI!A1668</f>
        <v>44740</v>
      </c>
      <c r="B1668" s="2">
        <f>RSI!B1668</f>
        <v>74.805800000000005</v>
      </c>
      <c r="C1668" s="2">
        <f>RSI!I1668</f>
        <v>54.727058898398489</v>
      </c>
      <c r="D1668" s="2">
        <f>MACD!E1668</f>
        <v>-0.22399973639524262</v>
      </c>
      <c r="E1668" s="2">
        <f>MACD!F1668</f>
        <v>0.30596706753917996</v>
      </c>
      <c r="F1668" s="2">
        <f>'Moving Avg'!D1668</f>
        <v>74.188860000000005</v>
      </c>
      <c r="G1668" s="2">
        <f>'Moving Avg'!F1668</f>
        <v>73.451215000000005</v>
      </c>
      <c r="H1668" s="2">
        <f>'Moving Avg'!G1668</f>
        <v>73.899676000000028</v>
      </c>
      <c r="I1668" s="2">
        <f>'Moving Avg'!H1668</f>
        <v>78.283878999999843</v>
      </c>
      <c r="J1668" s="5" t="str">
        <f>OBV!F1668</f>
        <v>BULLISH</v>
      </c>
      <c r="K1668" s="5" t="str">
        <f>OBV!G1668</f>
        <v>NEUTRAL</v>
      </c>
      <c r="L1668" s="5" t="str">
        <f>OBV!H1668</f>
        <v>CONFIRMED BULLISH</v>
      </c>
      <c r="M1668" s="7">
        <f t="shared" si="260"/>
        <v>25</v>
      </c>
      <c r="N1668" s="7">
        <f t="shared" si="261"/>
        <v>100</v>
      </c>
      <c r="O1668" s="7">
        <f t="shared" si="262"/>
        <v>0</v>
      </c>
      <c r="P1668" s="7">
        <f t="shared" si="263"/>
        <v>83.5</v>
      </c>
      <c r="Q1668" s="8">
        <f t="shared" si="264"/>
        <v>56.274999999999999</v>
      </c>
      <c r="R1668" s="8">
        <f t="shared" si="265"/>
        <v>45.875</v>
      </c>
      <c r="S1668" s="8">
        <f t="shared" si="266"/>
        <v>56.325000000000003</v>
      </c>
      <c r="T1668" s="8">
        <f t="shared" si="267"/>
        <v>52.125</v>
      </c>
      <c r="U1668" s="7">
        <f t="shared" si="268"/>
        <v>52.82500000000001</v>
      </c>
      <c r="V1668" s="7">
        <f t="shared" si="269"/>
        <v>52.650000000000006</v>
      </c>
    </row>
    <row r="1669" spans="1:22" ht="13.5" x14ac:dyDescent="0.25">
      <c r="A1669" s="3">
        <f>RSI!A1669</f>
        <v>44741</v>
      </c>
      <c r="B1669" s="2">
        <f>RSI!B1669</f>
        <v>74.651600000000002</v>
      </c>
      <c r="C1669" s="2">
        <f>RSI!I1669</f>
        <v>53.941192364316144</v>
      </c>
      <c r="D1669" s="2">
        <f>MACD!E1669</f>
        <v>-0.61128205990088702</v>
      </c>
      <c r="E1669" s="2">
        <f>MACD!F1669</f>
        <v>0.12251724205116658</v>
      </c>
      <c r="F1669" s="2">
        <f>'Moving Avg'!D1669</f>
        <v>74.312260000000009</v>
      </c>
      <c r="G1669" s="2">
        <f>'Moving Avg'!F1669</f>
        <v>73.443504999999988</v>
      </c>
      <c r="H1669" s="2">
        <f>'Moving Avg'!G1669</f>
        <v>73.928210000000021</v>
      </c>
      <c r="I1669" s="2">
        <f>'Moving Avg'!H1669</f>
        <v>78.231051999999835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  <c r="M1669" s="7">
        <f t="shared" si="260"/>
        <v>25</v>
      </c>
      <c r="N1669" s="7">
        <f t="shared" si="261"/>
        <v>100</v>
      </c>
      <c r="O1669" s="7">
        <f t="shared" si="262"/>
        <v>0</v>
      </c>
      <c r="P1669" s="7">
        <f t="shared" si="263"/>
        <v>83.5</v>
      </c>
      <c r="Q1669" s="8">
        <f t="shared" si="264"/>
        <v>56.274999999999999</v>
      </c>
      <c r="R1669" s="8">
        <f t="shared" si="265"/>
        <v>45.875</v>
      </c>
      <c r="S1669" s="8">
        <f t="shared" si="266"/>
        <v>56.325000000000003</v>
      </c>
      <c r="T1669" s="8">
        <f t="shared" si="267"/>
        <v>52.125</v>
      </c>
      <c r="U1669" s="7">
        <f t="shared" si="268"/>
        <v>52.82500000000001</v>
      </c>
      <c r="V1669" s="7">
        <f t="shared" si="269"/>
        <v>52.650000000000006</v>
      </c>
    </row>
    <row r="1670" spans="1:22" ht="13.5" x14ac:dyDescent="0.25">
      <c r="A1670" s="3">
        <f>RSI!A1670</f>
        <v>44742</v>
      </c>
      <c r="B1670" s="2">
        <f>RSI!B1670</f>
        <v>74.651600000000002</v>
      </c>
      <c r="C1670" s="2">
        <f>RSI!I1670</f>
        <v>53.941192364316144</v>
      </c>
      <c r="D1670" s="2">
        <f>MACD!E1670</f>
        <v>-0.94403850071128659</v>
      </c>
      <c r="E1670" s="2">
        <f>MACD!F1670</f>
        <v>-9.0793906501324073E-2</v>
      </c>
      <c r="F1670" s="2">
        <f>'Moving Avg'!D1670</f>
        <v>74.744119999999995</v>
      </c>
      <c r="G1670" s="2">
        <f>'Moving Avg'!F1670</f>
        <v>73.435794999999985</v>
      </c>
      <c r="H1670" s="2">
        <f>'Moving Avg'!G1670</f>
        <v>73.956744000000029</v>
      </c>
      <c r="I1670" s="2">
        <f>'Moving Avg'!H1670</f>
        <v>78.178224999999827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  <c r="M1670" s="7">
        <f t="shared" si="260"/>
        <v>25</v>
      </c>
      <c r="N1670" s="7">
        <f t="shared" si="261"/>
        <v>100</v>
      </c>
      <c r="O1670" s="7">
        <f t="shared" si="262"/>
        <v>0</v>
      </c>
      <c r="P1670" s="7">
        <f t="shared" si="263"/>
        <v>83.5</v>
      </c>
      <c r="Q1670" s="8">
        <f t="shared" si="264"/>
        <v>56.274999999999999</v>
      </c>
      <c r="R1670" s="8">
        <f t="shared" si="265"/>
        <v>45.875</v>
      </c>
      <c r="S1670" s="8">
        <f t="shared" si="266"/>
        <v>56.325000000000003</v>
      </c>
      <c r="T1670" s="8">
        <f t="shared" si="267"/>
        <v>52.125</v>
      </c>
      <c r="U1670" s="7">
        <f t="shared" si="268"/>
        <v>52.82500000000001</v>
      </c>
      <c r="V1670" s="7">
        <f t="shared" si="269"/>
        <v>52.650000000000006</v>
      </c>
    </row>
    <row r="1671" spans="1:22" ht="13.5" x14ac:dyDescent="0.25">
      <c r="A1671" s="3">
        <f>RSI!A1671</f>
        <v>44743</v>
      </c>
      <c r="B1671" s="2">
        <f>RSI!B1671</f>
        <v>74.034599999999998</v>
      </c>
      <c r="C1671" s="2">
        <f>RSI!I1671</f>
        <v>50.571264128296207</v>
      </c>
      <c r="D1671" s="2">
        <f>MACD!E1671</f>
        <v>-1.132379432962054</v>
      </c>
      <c r="E1671" s="2">
        <f>MACD!F1671</f>
        <v>-0.29911101179347005</v>
      </c>
      <c r="F1671" s="2">
        <f>'Moving Avg'!D1671</f>
        <v>74.589880000000008</v>
      </c>
      <c r="G1671" s="2">
        <f>'Moving Avg'!F1671</f>
        <v>73.397234999999995</v>
      </c>
      <c r="H1671" s="2">
        <f>'Moving Avg'!G1671</f>
        <v>73.979878000000042</v>
      </c>
      <c r="I1671" s="2">
        <f>'Moving Avg'!H1671</f>
        <v>78.13927949999983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25</v>
      </c>
      <c r="N1671" s="7">
        <f t="shared" si="261"/>
        <v>100</v>
      </c>
      <c r="O1671" s="7">
        <f t="shared" si="262"/>
        <v>0</v>
      </c>
      <c r="P1671" s="7">
        <f t="shared" si="263"/>
        <v>16.5</v>
      </c>
      <c r="Q1671" s="8">
        <f t="shared" si="264"/>
        <v>46.225000000000001</v>
      </c>
      <c r="R1671" s="8">
        <f t="shared" si="265"/>
        <v>29.125</v>
      </c>
      <c r="S1671" s="8">
        <f t="shared" si="266"/>
        <v>26.175000000000001</v>
      </c>
      <c r="T1671" s="8">
        <f t="shared" si="267"/>
        <v>35.375</v>
      </c>
      <c r="U1671" s="7">
        <f t="shared" si="268"/>
        <v>33.841666666666661</v>
      </c>
      <c r="V1671" s="7">
        <f t="shared" si="269"/>
        <v>34.224999999999994</v>
      </c>
    </row>
    <row r="1672" spans="1:22" ht="13.5" x14ac:dyDescent="0.25">
      <c r="A1672" s="3">
        <f>RSI!A1672</f>
        <v>44746</v>
      </c>
      <c r="B1672" s="2">
        <f>RSI!B1672</f>
        <v>74.034599999999998</v>
      </c>
      <c r="C1672" s="2">
        <f>RSI!I1672</f>
        <v>50.571264128296207</v>
      </c>
      <c r="D1672" s="2">
        <f>MACD!E1672</f>
        <v>-0.94955675101650172</v>
      </c>
      <c r="E1672" s="2">
        <f>MACD!F1672</f>
        <v>-0.4292001596380764</v>
      </c>
      <c r="F1672" s="2">
        <f>'Moving Avg'!D1672</f>
        <v>74.435640000000006</v>
      </c>
      <c r="G1672" s="2">
        <f>'Moving Avg'!F1672</f>
        <v>73.358674999999977</v>
      </c>
      <c r="H1672" s="2">
        <f>'Moving Avg'!G1672</f>
        <v>74.003168000000031</v>
      </c>
      <c r="I1672" s="2">
        <f>'Moving Avg'!H1672</f>
        <v>78.100333999999833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  <c r="M1672" s="7">
        <f t="shared" si="260"/>
        <v>25</v>
      </c>
      <c r="N1672" s="7">
        <f t="shared" si="261"/>
        <v>100</v>
      </c>
      <c r="O1672" s="7">
        <f t="shared" si="262"/>
        <v>0</v>
      </c>
      <c r="P1672" s="7">
        <f t="shared" si="263"/>
        <v>16.5</v>
      </c>
      <c r="Q1672" s="8">
        <f t="shared" si="264"/>
        <v>46.225000000000001</v>
      </c>
      <c r="R1672" s="8">
        <f t="shared" si="265"/>
        <v>29.125</v>
      </c>
      <c r="S1672" s="8">
        <f t="shared" si="266"/>
        <v>26.175000000000001</v>
      </c>
      <c r="T1672" s="8">
        <f t="shared" si="267"/>
        <v>35.375</v>
      </c>
      <c r="U1672" s="7">
        <f t="shared" si="268"/>
        <v>33.841666666666661</v>
      </c>
      <c r="V1672" s="7">
        <f t="shared" si="269"/>
        <v>34.224999999999994</v>
      </c>
    </row>
    <row r="1673" spans="1:22" ht="13.5" x14ac:dyDescent="0.25">
      <c r="A1673" s="3">
        <f>RSI!A1673</f>
        <v>44747</v>
      </c>
      <c r="B1673" s="2">
        <f>RSI!B1673</f>
        <v>74.034599999999998</v>
      </c>
      <c r="C1673" s="2">
        <f>RSI!I1673</f>
        <v>50.571264128296207</v>
      </c>
      <c r="D1673" s="2">
        <f>MACD!E1673</f>
        <v>-0.79549844748632381</v>
      </c>
      <c r="E1673" s="2">
        <f>MACD!F1673</f>
        <v>-0.50245981720772592</v>
      </c>
      <c r="F1673" s="2">
        <f>'Moving Avg'!D1673</f>
        <v>74.281400000000005</v>
      </c>
      <c r="G1673" s="2">
        <f>'Moving Avg'!F1673</f>
        <v>73.320499999999967</v>
      </c>
      <c r="H1673" s="2">
        <f>'Moving Avg'!G1673</f>
        <v>74.026458000000034</v>
      </c>
      <c r="I1673" s="2">
        <f>'Moving Avg'!H1673</f>
        <v>78.061388499999836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25</v>
      </c>
      <c r="N1673" s="7">
        <f t="shared" si="261"/>
        <v>100</v>
      </c>
      <c r="O1673" s="7">
        <f t="shared" si="262"/>
        <v>0</v>
      </c>
      <c r="P1673" s="7">
        <f t="shared" si="263"/>
        <v>16.5</v>
      </c>
      <c r="Q1673" s="8">
        <f t="shared" si="264"/>
        <v>46.225000000000001</v>
      </c>
      <c r="R1673" s="8">
        <f t="shared" si="265"/>
        <v>29.125</v>
      </c>
      <c r="S1673" s="8">
        <f t="shared" si="266"/>
        <v>26.175000000000001</v>
      </c>
      <c r="T1673" s="8">
        <f t="shared" si="267"/>
        <v>35.375</v>
      </c>
      <c r="U1673" s="7">
        <f t="shared" si="268"/>
        <v>33.841666666666661</v>
      </c>
      <c r="V1673" s="7">
        <f t="shared" si="269"/>
        <v>34.224999999999994</v>
      </c>
    </row>
    <row r="1674" spans="1:22" ht="13.5" x14ac:dyDescent="0.25">
      <c r="A1674" s="3">
        <f>RSI!A1674</f>
        <v>44748</v>
      </c>
      <c r="B1674" s="2">
        <f>RSI!B1674</f>
        <v>74.034599999999998</v>
      </c>
      <c r="C1674" s="2">
        <f>RSI!I1674</f>
        <v>50.571264128296207</v>
      </c>
      <c r="D1674" s="2">
        <f>MACD!E1674</f>
        <v>-0.6657319880540058</v>
      </c>
      <c r="E1674" s="2">
        <f>MACD!F1674</f>
        <v>-0.53511425137698199</v>
      </c>
      <c r="F1674" s="2">
        <f>'Moving Avg'!D1674</f>
        <v>74.158000000000001</v>
      </c>
      <c r="G1674" s="2">
        <f>'Moving Avg'!F1674</f>
        <v>73.436174999999977</v>
      </c>
      <c r="H1674" s="2">
        <f>'Moving Avg'!G1674</f>
        <v>74.049592000000018</v>
      </c>
      <c r="I1674" s="2">
        <f>'Moving Avg'!H1674</f>
        <v>78.022442999999825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25</v>
      </c>
      <c r="N1674" s="7">
        <f t="shared" si="261"/>
        <v>100</v>
      </c>
      <c r="O1674" s="7">
        <f t="shared" si="262"/>
        <v>0</v>
      </c>
      <c r="P1674" s="7">
        <f t="shared" si="263"/>
        <v>16.5</v>
      </c>
      <c r="Q1674" s="8">
        <f t="shared" si="264"/>
        <v>46.225000000000001</v>
      </c>
      <c r="R1674" s="8">
        <f t="shared" si="265"/>
        <v>29.125</v>
      </c>
      <c r="S1674" s="8">
        <f t="shared" si="266"/>
        <v>26.175000000000001</v>
      </c>
      <c r="T1674" s="8">
        <f t="shared" si="267"/>
        <v>35.375</v>
      </c>
      <c r="U1674" s="7">
        <f t="shared" si="268"/>
        <v>33.841666666666661</v>
      </c>
      <c r="V1674" s="7">
        <f t="shared" si="269"/>
        <v>34.224999999999994</v>
      </c>
    </row>
    <row r="1675" spans="1:22" ht="13.5" x14ac:dyDescent="0.25">
      <c r="A1675" s="3">
        <f>RSI!A1675</f>
        <v>44749</v>
      </c>
      <c r="B1675" s="2">
        <f>RSI!B1675</f>
        <v>74.034599999999998</v>
      </c>
      <c r="C1675" s="2">
        <f>RSI!I1675</f>
        <v>50.571264128296207</v>
      </c>
      <c r="D1675" s="2">
        <f>MACD!E1675</f>
        <v>-0.79375334333576575</v>
      </c>
      <c r="E1675" s="2">
        <f>MACD!F1675</f>
        <v>-0.58684206976873876</v>
      </c>
      <c r="F1675" s="2">
        <f>'Moving Avg'!D1675</f>
        <v>74.034599999999998</v>
      </c>
      <c r="G1675" s="2">
        <f>'Moving Avg'!F1675</f>
        <v>73.663289999999975</v>
      </c>
      <c r="H1675" s="2">
        <f>'Moving Avg'!G1675</f>
        <v>74.072726000000031</v>
      </c>
      <c r="I1675" s="2">
        <f>'Moving Avg'!H1675</f>
        <v>77.991594999999833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25</v>
      </c>
      <c r="N1675" s="7">
        <f t="shared" si="261"/>
        <v>100</v>
      </c>
      <c r="O1675" s="7">
        <f t="shared" si="262"/>
        <v>0</v>
      </c>
      <c r="P1675" s="7">
        <f t="shared" si="263"/>
        <v>16.5</v>
      </c>
      <c r="Q1675" s="8">
        <f t="shared" si="264"/>
        <v>46.225000000000001</v>
      </c>
      <c r="R1675" s="8">
        <f t="shared" si="265"/>
        <v>29.125</v>
      </c>
      <c r="S1675" s="8">
        <f t="shared" si="266"/>
        <v>26.175000000000001</v>
      </c>
      <c r="T1675" s="8">
        <f t="shared" si="267"/>
        <v>35.375</v>
      </c>
      <c r="U1675" s="7">
        <f t="shared" si="268"/>
        <v>33.841666666666661</v>
      </c>
      <c r="V1675" s="7">
        <f t="shared" si="269"/>
        <v>34.224999999999994</v>
      </c>
    </row>
    <row r="1676" spans="1:22" ht="13.5" x14ac:dyDescent="0.25">
      <c r="A1676" s="3">
        <f>RSI!A1676</f>
        <v>44750</v>
      </c>
      <c r="B1676" s="2">
        <f>RSI!B1676</f>
        <v>74.034599999999998</v>
      </c>
      <c r="C1676" s="2">
        <f>RSI!I1676</f>
        <v>50.571264128296207</v>
      </c>
      <c r="D1676" s="2">
        <f>MACD!E1676</f>
        <v>-0.5466623442734857</v>
      </c>
      <c r="E1676" s="2">
        <f>MACD!F1676</f>
        <v>-0.57880612466968817</v>
      </c>
      <c r="F1676" s="2">
        <f>'Moving Avg'!D1676</f>
        <v>74.034599999999998</v>
      </c>
      <c r="G1676" s="2">
        <f>'Moving Avg'!F1676</f>
        <v>73.734239999999986</v>
      </c>
      <c r="H1676" s="2">
        <f>'Moving Avg'!G1676</f>
        <v>74.095860000000016</v>
      </c>
      <c r="I1676" s="2">
        <f>'Moving Avg'!H1676</f>
        <v>77.952649499999836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25</v>
      </c>
      <c r="N1676" s="7">
        <f t="shared" si="261"/>
        <v>0</v>
      </c>
      <c r="O1676" s="7">
        <f t="shared" si="262"/>
        <v>0</v>
      </c>
      <c r="P1676" s="7">
        <f t="shared" si="263"/>
        <v>33</v>
      </c>
      <c r="Q1676" s="8">
        <f t="shared" si="264"/>
        <v>13.7</v>
      </c>
      <c r="R1676" s="8">
        <f t="shared" si="265"/>
        <v>13.25</v>
      </c>
      <c r="S1676" s="8">
        <f t="shared" si="266"/>
        <v>18.600000000000001</v>
      </c>
      <c r="T1676" s="8">
        <f t="shared" si="267"/>
        <v>14.5</v>
      </c>
      <c r="U1676" s="7">
        <f t="shared" si="268"/>
        <v>15.183333333333332</v>
      </c>
      <c r="V1676" s="7">
        <f t="shared" si="269"/>
        <v>15.012499999999999</v>
      </c>
    </row>
    <row r="1677" spans="1:22" ht="13.5" x14ac:dyDescent="0.25">
      <c r="A1677" s="3">
        <f>RSI!A1677</f>
        <v>44753</v>
      </c>
      <c r="B1677" s="2">
        <f>RSI!B1677</f>
        <v>74.034599999999998</v>
      </c>
      <c r="C1677" s="2">
        <f>RSI!I1677</f>
        <v>50.571264128296207</v>
      </c>
      <c r="D1677" s="2">
        <f>MACD!E1677</f>
        <v>-0.33805415589964127</v>
      </c>
      <c r="E1677" s="2">
        <f>MACD!F1677</f>
        <v>-0.53065573091567886</v>
      </c>
      <c r="F1677" s="2">
        <f>'Moving Avg'!D1677</f>
        <v>74.034599999999998</v>
      </c>
      <c r="G1677" s="2">
        <f>'Moving Avg'!F1677</f>
        <v>73.805189999999996</v>
      </c>
      <c r="H1677" s="2">
        <f>'Moving Avg'!G1677</f>
        <v>74.118994000000029</v>
      </c>
      <c r="I1677" s="2">
        <f>'Moving Avg'!H1677</f>
        <v>77.913703999999839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0</v>
      </c>
      <c r="O1677" s="7">
        <f t="shared" si="262"/>
        <v>0</v>
      </c>
      <c r="P1677" s="7">
        <f t="shared" si="263"/>
        <v>33</v>
      </c>
      <c r="Q1677" s="8">
        <f t="shared" si="264"/>
        <v>13.7</v>
      </c>
      <c r="R1677" s="8">
        <f t="shared" si="265"/>
        <v>13.25</v>
      </c>
      <c r="S1677" s="8">
        <f t="shared" si="266"/>
        <v>18.600000000000001</v>
      </c>
      <c r="T1677" s="8">
        <f t="shared" si="267"/>
        <v>14.5</v>
      </c>
      <c r="U1677" s="7">
        <f t="shared" si="268"/>
        <v>15.183333333333332</v>
      </c>
      <c r="V1677" s="7">
        <f t="shared" si="269"/>
        <v>15.012499999999999</v>
      </c>
    </row>
    <row r="1678" spans="1:22" ht="13.5" x14ac:dyDescent="0.25">
      <c r="A1678" s="3">
        <f>RSI!A1678</f>
        <v>44754</v>
      </c>
      <c r="B1678" s="2">
        <f>RSI!B1678</f>
        <v>74.042400000000001</v>
      </c>
      <c r="C1678" s="2">
        <f>RSI!I1678</f>
        <v>50.63675880463321</v>
      </c>
      <c r="D1678" s="2">
        <f>MACD!E1678</f>
        <v>-0.16255139685004849</v>
      </c>
      <c r="E1678" s="2">
        <f>MACD!F1678</f>
        <v>-0.45703486410255284</v>
      </c>
      <c r="F1678" s="2">
        <f>'Moving Avg'!D1678</f>
        <v>74.036159999999995</v>
      </c>
      <c r="G1678" s="2">
        <f>'Moving Avg'!F1678</f>
        <v>73.767019999999988</v>
      </c>
      <c r="H1678" s="2">
        <f>'Moving Avg'!G1678</f>
        <v>74.142284000000018</v>
      </c>
      <c r="I1678" s="2">
        <f>'Moving Avg'!H1678</f>
        <v>77.874797499999843</v>
      </c>
      <c r="J1678" s="5" t="str">
        <f>OBV!F1678</f>
        <v>BULLISH</v>
      </c>
      <c r="K1678" s="5" t="str">
        <f>OBV!G1678</f>
        <v>NEUTRAL</v>
      </c>
      <c r="L1678" s="5" t="str">
        <f>OBV!H1678</f>
        <v>CONFIRMED BULLISH</v>
      </c>
      <c r="M1678" s="7">
        <f t="shared" si="260"/>
        <v>25</v>
      </c>
      <c r="N1678" s="7">
        <f t="shared" si="261"/>
        <v>0</v>
      </c>
      <c r="O1678" s="7">
        <f t="shared" si="262"/>
        <v>0</v>
      </c>
      <c r="P1678" s="7">
        <f t="shared" si="263"/>
        <v>83.5</v>
      </c>
      <c r="Q1678" s="8">
        <f t="shared" si="264"/>
        <v>21.274999999999999</v>
      </c>
      <c r="R1678" s="8">
        <f t="shared" si="265"/>
        <v>25.875</v>
      </c>
      <c r="S1678" s="8">
        <f t="shared" si="266"/>
        <v>41.325000000000003</v>
      </c>
      <c r="T1678" s="8">
        <f t="shared" si="267"/>
        <v>27.125</v>
      </c>
      <c r="U1678" s="7">
        <f t="shared" si="268"/>
        <v>29.491666666666664</v>
      </c>
      <c r="V1678" s="7">
        <f t="shared" si="269"/>
        <v>28.9</v>
      </c>
    </row>
    <row r="1679" spans="1:22" ht="13.5" x14ac:dyDescent="0.25">
      <c r="A1679" s="3">
        <f>RSI!A1679</f>
        <v>44755</v>
      </c>
      <c r="B1679" s="2">
        <f>RSI!B1679</f>
        <v>74.034599999999998</v>
      </c>
      <c r="C1679" s="2">
        <f>RSI!I1679</f>
        <v>50.564605238429984</v>
      </c>
      <c r="D1679" s="2">
        <f>MACD!E1679</f>
        <v>-3.7642381676150194E-2</v>
      </c>
      <c r="E1679" s="2">
        <f>MACD!F1679</f>
        <v>-0.37315636761727233</v>
      </c>
      <c r="F1679" s="2">
        <f>'Moving Avg'!D1679</f>
        <v>74.036159999999995</v>
      </c>
      <c r="G1679" s="2">
        <f>'Moving Avg'!F1679</f>
        <v>73.895419999999987</v>
      </c>
      <c r="H1679" s="2">
        <f>'Moving Avg'!G1679</f>
        <v>74.165418000000017</v>
      </c>
      <c r="I1679" s="2">
        <f>'Moving Avg'!H1679</f>
        <v>77.835851999999846</v>
      </c>
      <c r="J1679" s="5" t="str">
        <f>OBV!F1679</f>
        <v>BULLISH</v>
      </c>
      <c r="K1679" s="5" t="str">
        <f>OBV!G1679</f>
        <v>NEUTRAL</v>
      </c>
      <c r="L1679" s="5" t="str">
        <f>OBV!H1679</f>
        <v>NEUTRAL</v>
      </c>
      <c r="M1679" s="7">
        <f t="shared" si="260"/>
        <v>25</v>
      </c>
      <c r="N1679" s="7">
        <f t="shared" si="261"/>
        <v>0</v>
      </c>
      <c r="O1679" s="7">
        <f t="shared" si="262"/>
        <v>0</v>
      </c>
      <c r="P1679" s="7">
        <f t="shared" si="263"/>
        <v>49.5</v>
      </c>
      <c r="Q1679" s="8">
        <f t="shared" si="264"/>
        <v>16.175000000000001</v>
      </c>
      <c r="R1679" s="8">
        <f t="shared" si="265"/>
        <v>17.375</v>
      </c>
      <c r="S1679" s="8">
        <f t="shared" si="266"/>
        <v>26.025000000000002</v>
      </c>
      <c r="T1679" s="8">
        <f t="shared" si="267"/>
        <v>18.625</v>
      </c>
      <c r="U1679" s="7">
        <f t="shared" si="268"/>
        <v>19.858333333333334</v>
      </c>
      <c r="V1679" s="7">
        <f t="shared" si="269"/>
        <v>19.55</v>
      </c>
    </row>
    <row r="1680" spans="1:22" ht="13.5" x14ac:dyDescent="0.25">
      <c r="A1680" s="3">
        <f>RSI!A1680</f>
        <v>44756</v>
      </c>
      <c r="B1680" s="2">
        <f>RSI!B1680</f>
        <v>74.034599999999998</v>
      </c>
      <c r="C1680" s="2">
        <f>RSI!I1680</f>
        <v>50.564605238429984</v>
      </c>
      <c r="D1680" s="2">
        <f>MACD!E1680</f>
        <v>6.7681118892295444E-2</v>
      </c>
      <c r="E1680" s="2">
        <f>MACD!F1680</f>
        <v>-0.2849888703153588</v>
      </c>
      <c r="F1680" s="2">
        <f>'Moving Avg'!D1680</f>
        <v>74.03616000000001</v>
      </c>
      <c r="G1680" s="2">
        <f>'Moving Avg'!F1680</f>
        <v>74.023819999999986</v>
      </c>
      <c r="H1680" s="2">
        <f>'Moving Avg'!G1680</f>
        <v>74.188552000000016</v>
      </c>
      <c r="I1680" s="2">
        <f>'Moving Avg'!H1680</f>
        <v>77.801186499999844</v>
      </c>
      <c r="J1680" s="5" t="str">
        <f>OBV!F1680</f>
        <v>BULLISH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0</v>
      </c>
      <c r="O1680" s="7">
        <f t="shared" si="262"/>
        <v>0</v>
      </c>
      <c r="P1680" s="7">
        <f t="shared" si="263"/>
        <v>49.5</v>
      </c>
      <c r="Q1680" s="8">
        <f t="shared" si="264"/>
        <v>16.175000000000001</v>
      </c>
      <c r="R1680" s="8">
        <f t="shared" si="265"/>
        <v>17.375</v>
      </c>
      <c r="S1680" s="8">
        <f t="shared" si="266"/>
        <v>26.025000000000002</v>
      </c>
      <c r="T1680" s="8">
        <f t="shared" si="267"/>
        <v>18.625</v>
      </c>
      <c r="U1680" s="7">
        <f t="shared" si="268"/>
        <v>19.858333333333334</v>
      </c>
      <c r="V1680" s="7">
        <f t="shared" si="269"/>
        <v>19.55</v>
      </c>
    </row>
    <row r="1681" spans="1:22" ht="13.5" x14ac:dyDescent="0.25">
      <c r="A1681" s="3">
        <f>RSI!A1681</f>
        <v>44757</v>
      </c>
      <c r="B1681" s="2">
        <f>RSI!B1681</f>
        <v>74.034599999999998</v>
      </c>
      <c r="C1681" s="2">
        <f>RSI!I1681</f>
        <v>50.564605238429984</v>
      </c>
      <c r="D1681" s="2">
        <f>MACD!E1681</f>
        <v>6.1536498324642253E-2</v>
      </c>
      <c r="E1681" s="2">
        <f>MACD!F1681</f>
        <v>-0.21568379658735862</v>
      </c>
      <c r="F1681" s="2">
        <f>'Moving Avg'!D1681</f>
        <v>74.03616000000001</v>
      </c>
      <c r="G1681" s="2">
        <f>'Moving Avg'!F1681</f>
        <v>74.135254999999987</v>
      </c>
      <c r="H1681" s="2">
        <f>'Moving Avg'!G1681</f>
        <v>74.211686000000014</v>
      </c>
      <c r="I1681" s="2">
        <f>'Moving Avg'!H1681</f>
        <v>77.762626499999854</v>
      </c>
      <c r="J1681" s="5" t="str">
        <f>OBV!F1681</f>
        <v>BULLISH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0</v>
      </c>
      <c r="O1681" s="7">
        <f t="shared" si="262"/>
        <v>0</v>
      </c>
      <c r="P1681" s="7">
        <f t="shared" si="263"/>
        <v>49.5</v>
      </c>
      <c r="Q1681" s="8">
        <f t="shared" si="264"/>
        <v>16.175000000000001</v>
      </c>
      <c r="R1681" s="8">
        <f t="shared" si="265"/>
        <v>17.375</v>
      </c>
      <c r="S1681" s="8">
        <f t="shared" si="266"/>
        <v>26.025000000000002</v>
      </c>
      <c r="T1681" s="8">
        <f t="shared" si="267"/>
        <v>18.625</v>
      </c>
      <c r="U1681" s="7">
        <f t="shared" si="268"/>
        <v>19.858333333333334</v>
      </c>
      <c r="V1681" s="7">
        <f t="shared" si="269"/>
        <v>19.55</v>
      </c>
    </row>
    <row r="1682" spans="1:22" ht="13.5" x14ac:dyDescent="0.25">
      <c r="A1682" s="3">
        <f>RSI!A1682</f>
        <v>44760</v>
      </c>
      <c r="B1682" s="2">
        <f>RSI!B1682</f>
        <v>77.2667</v>
      </c>
      <c r="C1682" s="2">
        <f>RSI!I1682</f>
        <v>71.54725440345193</v>
      </c>
      <c r="D1682" s="2">
        <f>MACD!E1682</f>
        <v>-0.18339374853974277</v>
      </c>
      <c r="E1682" s="2">
        <f>MACD!F1682</f>
        <v>-0.20922578697783545</v>
      </c>
      <c r="F1682" s="2">
        <f>'Moving Avg'!D1682</f>
        <v>74.682580000000002</v>
      </c>
      <c r="G1682" s="2">
        <f>'Moving Avg'!F1682</f>
        <v>74.296859999999981</v>
      </c>
      <c r="H1682" s="2">
        <f>'Moving Avg'!G1682</f>
        <v>74.299462000000005</v>
      </c>
      <c r="I1682" s="2">
        <f>'Moving Avg'!H1682</f>
        <v>77.739841499999855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  <c r="M1682" s="7">
        <f t="shared" si="260"/>
        <v>0</v>
      </c>
      <c r="N1682" s="7">
        <f t="shared" si="261"/>
        <v>0</v>
      </c>
      <c r="O1682" s="7">
        <f t="shared" si="262"/>
        <v>0</v>
      </c>
      <c r="P1682" s="7">
        <f t="shared" si="263"/>
        <v>16.5</v>
      </c>
      <c r="Q1682" s="8">
        <f t="shared" si="264"/>
        <v>2.4750000000000001</v>
      </c>
      <c r="R1682" s="8">
        <f t="shared" si="265"/>
        <v>4.125</v>
      </c>
      <c r="S1682" s="8">
        <f t="shared" si="266"/>
        <v>7.4249999999999998</v>
      </c>
      <c r="T1682" s="8">
        <f t="shared" si="267"/>
        <v>4.125</v>
      </c>
      <c r="U1682" s="7">
        <f t="shared" si="268"/>
        <v>4.6749999999999998</v>
      </c>
      <c r="V1682" s="7">
        <f t="shared" si="269"/>
        <v>4.5374999999999996</v>
      </c>
    </row>
    <row r="1683" spans="1:22" ht="13.5" x14ac:dyDescent="0.25">
      <c r="A1683" s="3">
        <f>RSI!A1683</f>
        <v>44761</v>
      </c>
      <c r="B1683" s="2">
        <f>RSI!B1683</f>
        <v>74.035300000000007</v>
      </c>
      <c r="C1683" s="2">
        <f>RSI!I1683</f>
        <v>49.105987309506666</v>
      </c>
      <c r="D1683" s="2">
        <f>MACD!E1683</f>
        <v>-0.17067079382051986</v>
      </c>
      <c r="E1683" s="2">
        <f>MACD!F1683</f>
        <v>-0.20151478834637235</v>
      </c>
      <c r="F1683" s="2">
        <f>'Moving Avg'!D1683</f>
        <v>74.681160000000006</v>
      </c>
      <c r="G1683" s="2">
        <f>'Moving Avg'!F1683</f>
        <v>74.296894999999978</v>
      </c>
      <c r="H1683" s="2">
        <f>'Moving Avg'!G1683</f>
        <v>74.322609999999997</v>
      </c>
      <c r="I1683" s="2">
        <f>'Moving Avg'!H1683</f>
        <v>77.68250649999986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  <c r="M1683" s="7">
        <f t="shared" si="260"/>
        <v>25</v>
      </c>
      <c r="N1683" s="7">
        <f t="shared" si="261"/>
        <v>0</v>
      </c>
      <c r="O1683" s="7">
        <f t="shared" si="262"/>
        <v>0</v>
      </c>
      <c r="P1683" s="7">
        <f t="shared" si="263"/>
        <v>16.5</v>
      </c>
      <c r="Q1683" s="8">
        <f t="shared" si="264"/>
        <v>11.225</v>
      </c>
      <c r="R1683" s="8">
        <f t="shared" si="265"/>
        <v>9.125</v>
      </c>
      <c r="S1683" s="8">
        <f t="shared" si="266"/>
        <v>11.175000000000001</v>
      </c>
      <c r="T1683" s="8">
        <f t="shared" si="267"/>
        <v>10.375</v>
      </c>
      <c r="U1683" s="7">
        <f t="shared" si="268"/>
        <v>10.508333333333335</v>
      </c>
      <c r="V1683" s="7">
        <f t="shared" si="269"/>
        <v>10.475000000000001</v>
      </c>
    </row>
    <row r="1684" spans="1:22" ht="13.5" x14ac:dyDescent="0.25">
      <c r="A1684" s="3">
        <f>RSI!A1684</f>
        <v>44762</v>
      </c>
      <c r="B1684" s="2">
        <f>RSI!B1684</f>
        <v>74.035300000000007</v>
      </c>
      <c r="C1684" s="2">
        <f>RSI!I1684</f>
        <v>49.105987309506652</v>
      </c>
      <c r="D1684" s="2">
        <f>MACD!E1684</f>
        <v>-0.15876567780038897</v>
      </c>
      <c r="E1684" s="2">
        <f>MACD!F1684</f>
        <v>-0.19296496623717568</v>
      </c>
      <c r="F1684" s="2">
        <f>'Moving Avg'!D1684</f>
        <v>74.681299999999993</v>
      </c>
      <c r="G1684" s="2">
        <f>'Moving Avg'!F1684</f>
        <v>74.296929999999975</v>
      </c>
      <c r="H1684" s="2">
        <f>'Moving Avg'!G1684</f>
        <v>74.280208000000016</v>
      </c>
      <c r="I1684" s="2">
        <f>'Moving Avg'!H1684</f>
        <v>77.625171499999865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  <c r="M1684" s="7">
        <f t="shared" si="260"/>
        <v>25</v>
      </c>
      <c r="N1684" s="7">
        <f t="shared" si="261"/>
        <v>0</v>
      </c>
      <c r="O1684" s="7">
        <f t="shared" si="262"/>
        <v>0</v>
      </c>
      <c r="P1684" s="7">
        <f t="shared" si="263"/>
        <v>16.5</v>
      </c>
      <c r="Q1684" s="8">
        <f t="shared" si="264"/>
        <v>11.225</v>
      </c>
      <c r="R1684" s="8">
        <f t="shared" si="265"/>
        <v>9.125</v>
      </c>
      <c r="S1684" s="8">
        <f t="shared" si="266"/>
        <v>11.175000000000001</v>
      </c>
      <c r="T1684" s="8">
        <f t="shared" si="267"/>
        <v>10.375</v>
      </c>
      <c r="U1684" s="7">
        <f t="shared" si="268"/>
        <v>10.508333333333335</v>
      </c>
      <c r="V1684" s="7">
        <f t="shared" si="269"/>
        <v>10.475000000000001</v>
      </c>
    </row>
    <row r="1685" spans="1:22" ht="13.5" x14ac:dyDescent="0.25">
      <c r="A1685" s="3">
        <f>RSI!A1685</f>
        <v>44763</v>
      </c>
      <c r="B1685" s="2">
        <f>RSI!B1685</f>
        <v>74.035300000000007</v>
      </c>
      <c r="C1685" s="2">
        <f>RSI!I1685</f>
        <v>49.105987309506659</v>
      </c>
      <c r="D1685" s="2">
        <f>MACD!E1685</f>
        <v>-0.14763698943360737</v>
      </c>
      <c r="E1685" s="2">
        <f>MACD!F1685</f>
        <v>-0.18389937087646205</v>
      </c>
      <c r="F1685" s="2">
        <f>'Moving Avg'!D1685</f>
        <v>74.681439999999995</v>
      </c>
      <c r="G1685" s="2">
        <f>'Moving Avg'!F1685</f>
        <v>74.374079999999978</v>
      </c>
      <c r="H1685" s="2">
        <f>'Moving Avg'!G1685</f>
        <v>74.237806000000006</v>
      </c>
      <c r="I1685" s="2">
        <f>'Moving Avg'!H1685</f>
        <v>77.567836499999856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25</v>
      </c>
      <c r="N1685" s="7">
        <f t="shared" si="261"/>
        <v>0</v>
      </c>
      <c r="O1685" s="7">
        <f t="shared" si="262"/>
        <v>0</v>
      </c>
      <c r="P1685" s="7">
        <f t="shared" si="263"/>
        <v>16.5</v>
      </c>
      <c r="Q1685" s="8">
        <f t="shared" si="264"/>
        <v>11.225</v>
      </c>
      <c r="R1685" s="8">
        <f t="shared" si="265"/>
        <v>9.125</v>
      </c>
      <c r="S1685" s="8">
        <f t="shared" si="266"/>
        <v>11.175000000000001</v>
      </c>
      <c r="T1685" s="8">
        <f t="shared" si="267"/>
        <v>10.375</v>
      </c>
      <c r="U1685" s="7">
        <f t="shared" si="268"/>
        <v>10.508333333333335</v>
      </c>
      <c r="V1685" s="7">
        <f t="shared" si="269"/>
        <v>10.475000000000001</v>
      </c>
    </row>
    <row r="1686" spans="1:22" ht="13.5" x14ac:dyDescent="0.25">
      <c r="A1686" s="3">
        <f>RSI!A1686</f>
        <v>44764</v>
      </c>
      <c r="B1686" s="2">
        <f>RSI!B1686</f>
        <v>73.380799999999994</v>
      </c>
      <c r="C1686" s="2">
        <f>RSI!I1686</f>
        <v>45.496039102282502</v>
      </c>
      <c r="D1686" s="2">
        <f>MACD!E1686</f>
        <v>-8.8761954508811414E-2</v>
      </c>
      <c r="E1686" s="2">
        <f>MACD!F1686</f>
        <v>-0.16487188760293192</v>
      </c>
      <c r="F1686" s="2">
        <f>'Moving Avg'!D1686</f>
        <v>74.550680000000014</v>
      </c>
      <c r="G1686" s="2">
        <f>'Moving Avg'!F1686</f>
        <v>74.302829999999986</v>
      </c>
      <c r="H1686" s="2">
        <f>'Moving Avg'!G1686</f>
        <v>74.182314000000005</v>
      </c>
      <c r="I1686" s="2">
        <f>'Moving Avg'!H1686</f>
        <v>77.507228999999867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  <c r="M1686" s="7">
        <f t="shared" si="260"/>
        <v>25</v>
      </c>
      <c r="N1686" s="7">
        <f t="shared" si="261"/>
        <v>0</v>
      </c>
      <c r="O1686" s="7">
        <f t="shared" si="262"/>
        <v>0</v>
      </c>
      <c r="P1686" s="7">
        <f t="shared" si="263"/>
        <v>16.5</v>
      </c>
      <c r="Q1686" s="8">
        <f t="shared" si="264"/>
        <v>11.225</v>
      </c>
      <c r="R1686" s="8">
        <f t="shared" si="265"/>
        <v>9.125</v>
      </c>
      <c r="S1686" s="8">
        <f t="shared" si="266"/>
        <v>11.175000000000001</v>
      </c>
      <c r="T1686" s="8">
        <f t="shared" si="267"/>
        <v>10.375</v>
      </c>
      <c r="U1686" s="7">
        <f t="shared" si="268"/>
        <v>10.508333333333335</v>
      </c>
      <c r="V1686" s="7">
        <f t="shared" si="269"/>
        <v>10.475000000000001</v>
      </c>
    </row>
    <row r="1687" spans="1:22" ht="13.5" x14ac:dyDescent="0.25">
      <c r="A1687" s="3">
        <f>RSI!A1687</f>
        <v>44768</v>
      </c>
      <c r="B1687" s="2">
        <f>RSI!B1687</f>
        <v>73.618099999999998</v>
      </c>
      <c r="C1687" s="2">
        <f>RSI!I1687</f>
        <v>47.016856308968528</v>
      </c>
      <c r="D1687" s="2">
        <f>MACD!E1687</f>
        <v>-5.1750323675904042E-2</v>
      </c>
      <c r="E1687" s="2">
        <f>MACD!F1687</f>
        <v>-0.14224757481752634</v>
      </c>
      <c r="F1687" s="2">
        <f>'Moving Avg'!D1687</f>
        <v>73.820960000000014</v>
      </c>
      <c r="G1687" s="2">
        <f>'Moving Avg'!F1687</f>
        <v>74.24344499999998</v>
      </c>
      <c r="H1687" s="2">
        <f>'Moving Avg'!G1687</f>
        <v>74.131568000000001</v>
      </c>
      <c r="I1687" s="2">
        <f>'Moving Avg'!H1687</f>
        <v>77.462691999999862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0</v>
      </c>
      <c r="O1687" s="7">
        <f t="shared" si="262"/>
        <v>0</v>
      </c>
      <c r="P1687" s="7">
        <f t="shared" si="263"/>
        <v>16.5</v>
      </c>
      <c r="Q1687" s="8">
        <f t="shared" si="264"/>
        <v>11.225</v>
      </c>
      <c r="R1687" s="8">
        <f t="shared" si="265"/>
        <v>9.125</v>
      </c>
      <c r="S1687" s="8">
        <f t="shared" si="266"/>
        <v>11.175000000000001</v>
      </c>
      <c r="T1687" s="8">
        <f t="shared" si="267"/>
        <v>10.375</v>
      </c>
      <c r="U1687" s="7">
        <f t="shared" si="268"/>
        <v>10.508333333333335</v>
      </c>
      <c r="V1687" s="7">
        <f t="shared" si="269"/>
        <v>10.475000000000001</v>
      </c>
    </row>
    <row r="1688" spans="1:22" ht="13.5" x14ac:dyDescent="0.25">
      <c r="A1688" s="3">
        <f>RSI!A1688</f>
        <v>44769</v>
      </c>
      <c r="B1688" s="2">
        <f>RSI!B1688</f>
        <v>73.618099999999998</v>
      </c>
      <c r="C1688" s="2">
        <f>RSI!I1688</f>
        <v>47.016856308968528</v>
      </c>
      <c r="D1688" s="2">
        <f>MACD!E1688</f>
        <v>-1.6216421186570074E-2</v>
      </c>
      <c r="E1688" s="2">
        <f>MACD!F1688</f>
        <v>-0.1170413440913351</v>
      </c>
      <c r="F1688" s="2">
        <f>'Moving Avg'!D1688</f>
        <v>73.737519999999989</v>
      </c>
      <c r="G1688" s="2">
        <f>'Moving Avg'!F1688</f>
        <v>74.184059999999974</v>
      </c>
      <c r="H1688" s="2">
        <f>'Moving Avg'!G1688</f>
        <v>74.092390000000009</v>
      </c>
      <c r="I1688" s="2">
        <f>'Moving Avg'!H1688</f>
        <v>77.418154999999857</v>
      </c>
      <c r="J1688" s="5" t="str">
        <f>OBV!F1688</f>
        <v>BULLISH</v>
      </c>
      <c r="K1688" s="5" t="str">
        <f>OBV!G1688</f>
        <v>NEUTRAL</v>
      </c>
      <c r="L1688" s="5" t="str">
        <f>OBV!H1688</f>
        <v>BULLISH DIVERGENCE</v>
      </c>
      <c r="M1688" s="7">
        <f t="shared" si="260"/>
        <v>25</v>
      </c>
      <c r="N1688" s="7">
        <f t="shared" si="261"/>
        <v>0</v>
      </c>
      <c r="O1688" s="7">
        <f t="shared" si="262"/>
        <v>0</v>
      </c>
      <c r="P1688" s="7">
        <f t="shared" si="263"/>
        <v>66.5</v>
      </c>
      <c r="Q1688" s="8">
        <f t="shared" si="264"/>
        <v>18.725000000000001</v>
      </c>
      <c r="R1688" s="8">
        <f t="shared" si="265"/>
        <v>21.625</v>
      </c>
      <c r="S1688" s="8">
        <f t="shared" si="266"/>
        <v>33.674999999999997</v>
      </c>
      <c r="T1688" s="8">
        <f t="shared" si="267"/>
        <v>22.875</v>
      </c>
      <c r="U1688" s="7">
        <f t="shared" si="268"/>
        <v>24.675000000000001</v>
      </c>
      <c r="V1688" s="7">
        <f t="shared" si="269"/>
        <v>24.225000000000001</v>
      </c>
    </row>
    <row r="1689" spans="1:22" ht="13.5" x14ac:dyDescent="0.25">
      <c r="A1689" s="3">
        <f>RSI!A1689</f>
        <v>44770</v>
      </c>
      <c r="B1689" s="2">
        <f>RSI!B1689</f>
        <v>73.217200000000005</v>
      </c>
      <c r="C1689" s="2">
        <f>RSI!I1689</f>
        <v>44.57964468569967</v>
      </c>
      <c r="D1689" s="2">
        <f>MACD!E1689</f>
        <v>4.5139957358472316E-2</v>
      </c>
      <c r="E1689" s="2">
        <f>MACD!F1689</f>
        <v>-8.4605083801373618E-2</v>
      </c>
      <c r="F1689" s="2">
        <f>'Moving Avg'!D1689</f>
        <v>73.573899999999995</v>
      </c>
      <c r="G1689" s="2">
        <f>'Moving Avg'!F1689</f>
        <v>74.112339999999989</v>
      </c>
      <c r="H1689" s="2">
        <f>'Moving Avg'!G1689</f>
        <v>74.045194000000009</v>
      </c>
      <c r="I1689" s="2">
        <f>'Moving Avg'!H1689</f>
        <v>77.371613499999867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  <c r="M1689" s="7">
        <f t="shared" si="260"/>
        <v>25</v>
      </c>
      <c r="N1689" s="7">
        <f t="shared" si="261"/>
        <v>0</v>
      </c>
      <c r="O1689" s="7">
        <f t="shared" si="262"/>
        <v>0</v>
      </c>
      <c r="P1689" s="7">
        <f t="shared" si="263"/>
        <v>16.5</v>
      </c>
      <c r="Q1689" s="8">
        <f t="shared" si="264"/>
        <v>11.225</v>
      </c>
      <c r="R1689" s="8">
        <f t="shared" si="265"/>
        <v>9.125</v>
      </c>
      <c r="S1689" s="8">
        <f t="shared" si="266"/>
        <v>11.175000000000001</v>
      </c>
      <c r="T1689" s="8">
        <f t="shared" si="267"/>
        <v>10.375</v>
      </c>
      <c r="U1689" s="7">
        <f t="shared" si="268"/>
        <v>10.508333333333335</v>
      </c>
      <c r="V1689" s="7">
        <f t="shared" si="269"/>
        <v>10.475000000000001</v>
      </c>
    </row>
    <row r="1690" spans="1:22" ht="13.5" x14ac:dyDescent="0.25">
      <c r="A1690" s="3">
        <f>RSI!A1690</f>
        <v>44771</v>
      </c>
      <c r="B1690" s="2">
        <f>RSI!B1690</f>
        <v>72.89</v>
      </c>
      <c r="C1690" s="2">
        <f>RSI!I1690</f>
        <v>42.637022073566477</v>
      </c>
      <c r="D1690" s="2">
        <f>MACD!E1690</f>
        <v>0.12624891539395833</v>
      </c>
      <c r="E1690" s="2">
        <f>MACD!F1690</f>
        <v>-4.2434283962307237E-2</v>
      </c>
      <c r="F1690" s="2">
        <f>'Moving Avg'!D1690</f>
        <v>73.344840000000005</v>
      </c>
      <c r="G1690" s="2">
        <f>'Moving Avg'!F1690</f>
        <v>74.024259999999998</v>
      </c>
      <c r="H1690" s="2">
        <f>'Moving Avg'!G1690</f>
        <v>73.991454000000004</v>
      </c>
      <c r="I1690" s="2">
        <f>'Moving Avg'!H1690</f>
        <v>77.323474499999875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  <c r="M1690" s="7">
        <f t="shared" si="260"/>
        <v>25</v>
      </c>
      <c r="N1690" s="7">
        <f t="shared" si="261"/>
        <v>0</v>
      </c>
      <c r="O1690" s="7">
        <f t="shared" si="262"/>
        <v>0</v>
      </c>
      <c r="P1690" s="7">
        <f t="shared" si="263"/>
        <v>16.5</v>
      </c>
      <c r="Q1690" s="8">
        <f t="shared" si="264"/>
        <v>11.225</v>
      </c>
      <c r="R1690" s="8">
        <f t="shared" si="265"/>
        <v>9.125</v>
      </c>
      <c r="S1690" s="8">
        <f t="shared" si="266"/>
        <v>11.175000000000001</v>
      </c>
      <c r="T1690" s="8">
        <f t="shared" si="267"/>
        <v>10.375</v>
      </c>
      <c r="U1690" s="7">
        <f t="shared" si="268"/>
        <v>10.508333333333335</v>
      </c>
      <c r="V1690" s="7">
        <f t="shared" si="269"/>
        <v>10.475000000000001</v>
      </c>
    </row>
    <row r="1691" spans="1:22" ht="13.5" x14ac:dyDescent="0.25">
      <c r="A1691" s="3">
        <f>RSI!A1691</f>
        <v>44774</v>
      </c>
      <c r="B1691" s="2">
        <f>RSI!B1691</f>
        <v>72.89</v>
      </c>
      <c r="C1691" s="2">
        <f>RSI!I1691</f>
        <v>42.637022073566477</v>
      </c>
      <c r="D1691" s="2">
        <f>MACD!E1691</f>
        <v>0.2014009604030349</v>
      </c>
      <c r="E1691" s="2">
        <f>MACD!F1691</f>
        <v>6.3327649107611933E-3</v>
      </c>
      <c r="F1691" s="2">
        <f>'Moving Avg'!D1691</f>
        <v>73.246679999999998</v>
      </c>
      <c r="G1691" s="2">
        <f>'Moving Avg'!F1691</f>
        <v>73.967029999999994</v>
      </c>
      <c r="H1691" s="2">
        <f>'Moving Avg'!G1691</f>
        <v>73.937714</v>
      </c>
      <c r="I1691" s="2">
        <f>'Moving Avg'!H1691</f>
        <v>77.277995999999874</v>
      </c>
      <c r="J1691" s="5" t="str">
        <f>OBV!F1691</f>
        <v>BEARISH</v>
      </c>
      <c r="K1691" s="5" t="str">
        <f>OBV!G1691</f>
        <v>NEUTRAL</v>
      </c>
      <c r="L1691" s="5" t="str">
        <f>OBV!H1691</f>
        <v>CONFIRMED BEARISH</v>
      </c>
      <c r="M1691" s="7">
        <f t="shared" si="260"/>
        <v>25</v>
      </c>
      <c r="N1691" s="7">
        <f t="shared" si="261"/>
        <v>0</v>
      </c>
      <c r="O1691" s="7">
        <f t="shared" si="262"/>
        <v>0</v>
      </c>
      <c r="P1691" s="7">
        <f t="shared" si="263"/>
        <v>16.5</v>
      </c>
      <c r="Q1691" s="8">
        <f t="shared" si="264"/>
        <v>11.225</v>
      </c>
      <c r="R1691" s="8">
        <f t="shared" si="265"/>
        <v>9.125</v>
      </c>
      <c r="S1691" s="8">
        <f t="shared" si="266"/>
        <v>11.175000000000001</v>
      </c>
      <c r="T1691" s="8">
        <f t="shared" si="267"/>
        <v>10.375</v>
      </c>
      <c r="U1691" s="7">
        <f t="shared" si="268"/>
        <v>10.508333333333335</v>
      </c>
      <c r="V1691" s="7">
        <f t="shared" si="269"/>
        <v>10.475000000000001</v>
      </c>
    </row>
    <row r="1692" spans="1:22" ht="13.5" x14ac:dyDescent="0.25">
      <c r="A1692" s="3">
        <f>RSI!A1692</f>
        <v>44775</v>
      </c>
      <c r="B1692" s="2">
        <f>RSI!B1692</f>
        <v>72.89</v>
      </c>
      <c r="C1692" s="2">
        <f>RSI!I1692</f>
        <v>42.637022073566477</v>
      </c>
      <c r="D1692" s="2">
        <f>MACD!E1692</f>
        <v>0.7682756285964274</v>
      </c>
      <c r="E1692" s="2">
        <f>MACD!F1692</f>
        <v>0.15872133764789445</v>
      </c>
      <c r="F1692" s="2">
        <f>'Moving Avg'!D1692</f>
        <v>73.10105999999999</v>
      </c>
      <c r="G1692" s="2">
        <f>'Moving Avg'!F1692</f>
        <v>73.909800000000004</v>
      </c>
      <c r="H1692" s="2">
        <f>'Moving Avg'!G1692</f>
        <v>73.883973999999995</v>
      </c>
      <c r="I1692" s="2">
        <f>'Moving Avg'!H1692</f>
        <v>77.222183499999886</v>
      </c>
      <c r="J1692" s="5" t="str">
        <f>OBV!F1692</f>
        <v>BEARISH</v>
      </c>
      <c r="K1692" s="5" t="str">
        <f>OBV!G1692</f>
        <v>NEUTRAL</v>
      </c>
      <c r="L1692" s="5" t="str">
        <f>OBV!H1692</f>
        <v>CONFIRMED BEARISH</v>
      </c>
      <c r="M1692" s="7">
        <f t="shared" si="260"/>
        <v>25</v>
      </c>
      <c r="N1692" s="7">
        <f t="shared" si="261"/>
        <v>0</v>
      </c>
      <c r="O1692" s="7">
        <f t="shared" si="262"/>
        <v>0</v>
      </c>
      <c r="P1692" s="7">
        <f t="shared" si="263"/>
        <v>16.5</v>
      </c>
      <c r="Q1692" s="8">
        <f t="shared" si="264"/>
        <v>11.225</v>
      </c>
      <c r="R1692" s="8">
        <f t="shared" si="265"/>
        <v>9.125</v>
      </c>
      <c r="S1692" s="8">
        <f t="shared" si="266"/>
        <v>11.175000000000001</v>
      </c>
      <c r="T1692" s="8">
        <f t="shared" si="267"/>
        <v>10.375</v>
      </c>
      <c r="U1692" s="7">
        <f t="shared" si="268"/>
        <v>10.508333333333335</v>
      </c>
      <c r="V1692" s="7">
        <f t="shared" si="269"/>
        <v>10.475000000000001</v>
      </c>
    </row>
    <row r="1693" spans="1:22" ht="13.5" x14ac:dyDescent="0.25">
      <c r="A1693" s="3">
        <f>RSI!A1693</f>
        <v>44776</v>
      </c>
      <c r="B1693" s="2">
        <f>RSI!B1693</f>
        <v>72.89</v>
      </c>
      <c r="C1693" s="2">
        <f>RSI!I1693</f>
        <v>42.637022073566477</v>
      </c>
      <c r="D1693" s="2">
        <f>MACD!E1693</f>
        <v>0.75639138711153464</v>
      </c>
      <c r="E1693" s="2">
        <f>MACD!F1693</f>
        <v>0.27825534754062253</v>
      </c>
      <c r="F1693" s="2">
        <f>'Moving Avg'!D1693</f>
        <v>72.955439999999996</v>
      </c>
      <c r="G1693" s="2">
        <f>'Moving Avg'!F1693</f>
        <v>73.852570000000014</v>
      </c>
      <c r="H1693" s="2">
        <f>'Moving Avg'!G1693</f>
        <v>73.830233999999976</v>
      </c>
      <c r="I1693" s="2">
        <f>'Moving Avg'!H1693</f>
        <v>77.166370999999884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  <c r="M1693" s="7">
        <f t="shared" si="260"/>
        <v>25</v>
      </c>
      <c r="N1693" s="7">
        <f t="shared" si="261"/>
        <v>0</v>
      </c>
      <c r="O1693" s="7">
        <f t="shared" si="262"/>
        <v>0</v>
      </c>
      <c r="P1693" s="7">
        <f t="shared" si="263"/>
        <v>16.5</v>
      </c>
      <c r="Q1693" s="8">
        <f t="shared" si="264"/>
        <v>11.225</v>
      </c>
      <c r="R1693" s="8">
        <f t="shared" si="265"/>
        <v>9.125</v>
      </c>
      <c r="S1693" s="8">
        <f t="shared" si="266"/>
        <v>11.175000000000001</v>
      </c>
      <c r="T1693" s="8">
        <f t="shared" si="267"/>
        <v>10.375</v>
      </c>
      <c r="U1693" s="7">
        <f t="shared" si="268"/>
        <v>10.508333333333335</v>
      </c>
      <c r="V1693" s="7">
        <f t="shared" si="269"/>
        <v>10.475000000000001</v>
      </c>
    </row>
    <row r="1694" spans="1:22" ht="13.5" x14ac:dyDescent="0.25">
      <c r="A1694" s="3">
        <f>RSI!A1694</f>
        <v>44777</v>
      </c>
      <c r="B1694" s="2">
        <f>RSI!B1694</f>
        <v>72.808199999999999</v>
      </c>
      <c r="C1694" s="2">
        <f>RSI!I1694</f>
        <v>42.021278565768341</v>
      </c>
      <c r="D1694" s="2">
        <f>MACD!E1694</f>
        <v>0.75757163794688154</v>
      </c>
      <c r="E1694" s="2">
        <f>MACD!F1694</f>
        <v>0.37411860562187438</v>
      </c>
      <c r="F1694" s="2">
        <f>'Moving Avg'!D1694</f>
        <v>72.873639999999995</v>
      </c>
      <c r="G1694" s="2">
        <f>'Moving Avg'!F1694</f>
        <v>73.791250000000019</v>
      </c>
      <c r="H1694" s="2">
        <f>'Moving Avg'!G1694</f>
        <v>73.790281999999976</v>
      </c>
      <c r="I1694" s="2">
        <f>'Moving Avg'!H1694</f>
        <v>77.120483499999878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  <c r="M1694" s="7">
        <f t="shared" si="260"/>
        <v>25</v>
      </c>
      <c r="N1694" s="7">
        <f t="shared" si="261"/>
        <v>0</v>
      </c>
      <c r="O1694" s="7">
        <f t="shared" si="262"/>
        <v>0</v>
      </c>
      <c r="P1694" s="7">
        <f t="shared" si="263"/>
        <v>16.5</v>
      </c>
      <c r="Q1694" s="8">
        <f t="shared" si="264"/>
        <v>11.225</v>
      </c>
      <c r="R1694" s="8">
        <f t="shared" si="265"/>
        <v>9.125</v>
      </c>
      <c r="S1694" s="8">
        <f t="shared" si="266"/>
        <v>11.175000000000001</v>
      </c>
      <c r="T1694" s="8">
        <f t="shared" si="267"/>
        <v>10.375</v>
      </c>
      <c r="U1694" s="7">
        <f t="shared" si="268"/>
        <v>10.508333333333335</v>
      </c>
      <c r="V1694" s="7">
        <f t="shared" si="269"/>
        <v>10.475000000000001</v>
      </c>
    </row>
    <row r="1695" spans="1:22" ht="13.5" x14ac:dyDescent="0.25">
      <c r="A1695" s="3">
        <f>RSI!A1695</f>
        <v>44778</v>
      </c>
      <c r="B1695" s="2">
        <f>RSI!B1695</f>
        <v>73.626300000000001</v>
      </c>
      <c r="C1695" s="2">
        <f>RSI!I1695</f>
        <v>49.825565616416206</v>
      </c>
      <c r="D1695" s="2">
        <f>MACD!E1695</f>
        <v>0.70324708645951262</v>
      </c>
      <c r="E1695" s="2">
        <f>MACD!F1695</f>
        <v>0.43994430178940203</v>
      </c>
      <c r="F1695" s="2">
        <f>'Moving Avg'!D1695</f>
        <v>73.020900000000012</v>
      </c>
      <c r="G1695" s="2">
        <f>'Moving Avg'!F1695</f>
        <v>73.770835000000019</v>
      </c>
      <c r="H1695" s="2">
        <f>'Moving Avg'!G1695</f>
        <v>73.766691999999978</v>
      </c>
      <c r="I1695" s="2">
        <f>'Moving Avg'!H1695</f>
        <v>77.078725499999877</v>
      </c>
      <c r="J1695" s="5" t="str">
        <f>OBV!F1695</f>
        <v>BULLISH</v>
      </c>
      <c r="K1695" s="5" t="str">
        <f>OBV!G1695</f>
        <v>NEUTRAL</v>
      </c>
      <c r="L1695" s="5" t="str">
        <f>OBV!H1695</f>
        <v>CONFIRMED BULLISH</v>
      </c>
      <c r="M1695" s="7">
        <f t="shared" si="260"/>
        <v>25</v>
      </c>
      <c r="N1695" s="7">
        <f t="shared" si="261"/>
        <v>0</v>
      </c>
      <c r="O1695" s="7">
        <f t="shared" si="262"/>
        <v>0</v>
      </c>
      <c r="P1695" s="7">
        <f t="shared" si="263"/>
        <v>83.5</v>
      </c>
      <c r="Q1695" s="8">
        <f t="shared" si="264"/>
        <v>21.274999999999999</v>
      </c>
      <c r="R1695" s="8">
        <f t="shared" si="265"/>
        <v>25.875</v>
      </c>
      <c r="S1695" s="8">
        <f t="shared" si="266"/>
        <v>41.325000000000003</v>
      </c>
      <c r="T1695" s="8">
        <f t="shared" si="267"/>
        <v>27.125</v>
      </c>
      <c r="U1695" s="7">
        <f t="shared" si="268"/>
        <v>29.491666666666664</v>
      </c>
      <c r="V1695" s="7">
        <f t="shared" si="269"/>
        <v>28.9</v>
      </c>
    </row>
    <row r="1696" spans="1:22" ht="13.5" x14ac:dyDescent="0.25">
      <c r="A1696" s="3">
        <f>RSI!A1696</f>
        <v>44781</v>
      </c>
      <c r="B1696" s="2">
        <f>RSI!B1696</f>
        <v>73.634399999999999</v>
      </c>
      <c r="C1696" s="2">
        <f>RSI!I1696</f>
        <v>49.897475323737261</v>
      </c>
      <c r="D1696" s="2">
        <f>MACD!E1696</f>
        <v>0.55603956507810892</v>
      </c>
      <c r="E1696" s="2">
        <f>MACD!F1696</f>
        <v>0.4631633544471434</v>
      </c>
      <c r="F1696" s="2">
        <f>'Moving Avg'!D1696</f>
        <v>73.169779999999989</v>
      </c>
      <c r="G1696" s="2">
        <f>'Moving Avg'!F1696</f>
        <v>73.750825000000006</v>
      </c>
      <c r="H1696" s="2">
        <f>'Moving Avg'!G1696</f>
        <v>73.743263999999982</v>
      </c>
      <c r="I1696" s="2">
        <f>'Moving Avg'!H1696</f>
        <v>77.036429499999883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  <c r="M1696" s="7">
        <f t="shared" si="260"/>
        <v>25</v>
      </c>
      <c r="N1696" s="7">
        <f t="shared" si="261"/>
        <v>0</v>
      </c>
      <c r="O1696" s="7">
        <f t="shared" si="262"/>
        <v>0</v>
      </c>
      <c r="P1696" s="7">
        <f t="shared" si="263"/>
        <v>83.5</v>
      </c>
      <c r="Q1696" s="8">
        <f t="shared" si="264"/>
        <v>21.274999999999999</v>
      </c>
      <c r="R1696" s="8">
        <f t="shared" si="265"/>
        <v>25.875</v>
      </c>
      <c r="S1696" s="8">
        <f t="shared" si="266"/>
        <v>41.325000000000003</v>
      </c>
      <c r="T1696" s="8">
        <f t="shared" si="267"/>
        <v>27.125</v>
      </c>
      <c r="U1696" s="7">
        <f t="shared" si="268"/>
        <v>29.491666666666664</v>
      </c>
      <c r="V1696" s="7">
        <f t="shared" si="269"/>
        <v>28.9</v>
      </c>
    </row>
    <row r="1697" spans="1:22" ht="13.5" x14ac:dyDescent="0.25">
      <c r="A1697" s="3">
        <f>RSI!A1697</f>
        <v>44782</v>
      </c>
      <c r="B1697" s="2">
        <f>RSI!B1697</f>
        <v>76.481300000000005</v>
      </c>
      <c r="C1697" s="2">
        <f>RSI!I1697</f>
        <v>67.518022060340073</v>
      </c>
      <c r="D1697" s="2">
        <f>MACD!E1697</f>
        <v>0.25710558604620815</v>
      </c>
      <c r="E1697" s="2">
        <f>MACD!F1697</f>
        <v>0.42195180076695638</v>
      </c>
      <c r="F1697" s="2">
        <f>'Moving Avg'!D1697</f>
        <v>73.888040000000004</v>
      </c>
      <c r="G1697" s="2">
        <f>'Moving Avg'!F1697</f>
        <v>73.873160000000013</v>
      </c>
      <c r="H1697" s="2">
        <f>'Moving Avg'!G1697</f>
        <v>73.776773999999975</v>
      </c>
      <c r="I1697" s="2">
        <f>'Moving Avg'!H1697</f>
        <v>77.00894649999988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  <c r="M1697" s="7">
        <f t="shared" si="260"/>
        <v>25</v>
      </c>
      <c r="N1697" s="7">
        <f t="shared" si="261"/>
        <v>100</v>
      </c>
      <c r="O1697" s="7">
        <f t="shared" si="262"/>
        <v>0</v>
      </c>
      <c r="P1697" s="7">
        <f t="shared" si="263"/>
        <v>83.5</v>
      </c>
      <c r="Q1697" s="8">
        <f t="shared" si="264"/>
        <v>56.274999999999999</v>
      </c>
      <c r="R1697" s="8">
        <f t="shared" si="265"/>
        <v>45.875</v>
      </c>
      <c r="S1697" s="8">
        <f t="shared" si="266"/>
        <v>56.325000000000003</v>
      </c>
      <c r="T1697" s="8">
        <f t="shared" si="267"/>
        <v>52.125</v>
      </c>
      <c r="U1697" s="7">
        <f t="shared" si="268"/>
        <v>52.82500000000001</v>
      </c>
      <c r="V1697" s="7">
        <f t="shared" si="269"/>
        <v>52.650000000000006</v>
      </c>
    </row>
    <row r="1698" spans="1:22" ht="13.5" x14ac:dyDescent="0.25">
      <c r="A1698" s="3">
        <f>RSI!A1698</f>
        <v>44783</v>
      </c>
      <c r="B1698" s="2">
        <f>RSI!B1698</f>
        <v>76.481300000000005</v>
      </c>
      <c r="C1698" s="2">
        <f>RSI!I1698</f>
        <v>67.518022060340073</v>
      </c>
      <c r="D1698" s="2">
        <f>MACD!E1698</f>
        <v>-1.2660985400970048E-2</v>
      </c>
      <c r="E1698" s="2">
        <f>MACD!F1698</f>
        <v>0.3350292435333711</v>
      </c>
      <c r="F1698" s="2">
        <f>'Moving Avg'!D1698</f>
        <v>74.606300000000005</v>
      </c>
      <c r="G1698" s="2">
        <f>'Moving Avg'!F1698</f>
        <v>73.995104999999995</v>
      </c>
      <c r="H1698" s="2">
        <f>'Moving Avg'!G1698</f>
        <v>73.810283999999967</v>
      </c>
      <c r="I1698" s="2">
        <f>'Moving Avg'!H1698</f>
        <v>76.981463499999876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  <c r="M1698" s="7">
        <f t="shared" si="260"/>
        <v>25</v>
      </c>
      <c r="N1698" s="7">
        <f t="shared" si="261"/>
        <v>100</v>
      </c>
      <c r="O1698" s="7">
        <f t="shared" si="262"/>
        <v>0</v>
      </c>
      <c r="P1698" s="7">
        <f t="shared" si="263"/>
        <v>83.5</v>
      </c>
      <c r="Q1698" s="8">
        <f t="shared" si="264"/>
        <v>56.274999999999999</v>
      </c>
      <c r="R1698" s="8">
        <f t="shared" si="265"/>
        <v>45.875</v>
      </c>
      <c r="S1698" s="8">
        <f t="shared" si="266"/>
        <v>56.325000000000003</v>
      </c>
      <c r="T1698" s="8">
        <f t="shared" si="267"/>
        <v>52.125</v>
      </c>
      <c r="U1698" s="7">
        <f t="shared" si="268"/>
        <v>52.82500000000001</v>
      </c>
      <c r="V1698" s="7">
        <f t="shared" si="269"/>
        <v>52.650000000000006</v>
      </c>
    </row>
    <row r="1699" spans="1:22" ht="13.5" x14ac:dyDescent="0.25">
      <c r="A1699" s="3">
        <f>RSI!A1699</f>
        <v>44784</v>
      </c>
      <c r="B1699" s="2">
        <f>RSI!B1699</f>
        <v>76.481300000000005</v>
      </c>
      <c r="C1699" s="2">
        <f>RSI!I1699</f>
        <v>67.518022060340073</v>
      </c>
      <c r="D1699" s="2">
        <f>MACD!E1699</f>
        <v>-0.31817825949319456</v>
      </c>
      <c r="E1699" s="2">
        <f>MACD!F1699</f>
        <v>0.204387742928058</v>
      </c>
      <c r="F1699" s="2">
        <f>'Moving Avg'!D1699</f>
        <v>75.340920000000011</v>
      </c>
      <c r="G1699" s="2">
        <f>'Moving Avg'!F1699</f>
        <v>74.117439999999974</v>
      </c>
      <c r="H1699" s="2">
        <f>'Moving Avg'!G1699</f>
        <v>73.843793999999974</v>
      </c>
      <c r="I1699" s="2">
        <f>'Moving Avg'!H1699</f>
        <v>76.953980499999886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  <c r="M1699" s="7">
        <f t="shared" si="260"/>
        <v>25</v>
      </c>
      <c r="N1699" s="7">
        <f t="shared" si="261"/>
        <v>100</v>
      </c>
      <c r="O1699" s="7">
        <f t="shared" si="262"/>
        <v>0</v>
      </c>
      <c r="P1699" s="7">
        <f t="shared" si="263"/>
        <v>83.5</v>
      </c>
      <c r="Q1699" s="8">
        <f t="shared" si="264"/>
        <v>56.274999999999999</v>
      </c>
      <c r="R1699" s="8">
        <f t="shared" si="265"/>
        <v>45.875</v>
      </c>
      <c r="S1699" s="8">
        <f t="shared" si="266"/>
        <v>56.325000000000003</v>
      </c>
      <c r="T1699" s="8">
        <f t="shared" si="267"/>
        <v>52.125</v>
      </c>
      <c r="U1699" s="7">
        <f t="shared" si="268"/>
        <v>52.82500000000001</v>
      </c>
      <c r="V1699" s="7">
        <f t="shared" si="269"/>
        <v>52.650000000000006</v>
      </c>
    </row>
    <row r="1700" spans="1:22" ht="13.5" x14ac:dyDescent="0.25">
      <c r="A1700" s="3">
        <f>RSI!A1700</f>
        <v>44785</v>
      </c>
      <c r="B1700" s="2">
        <f>RSI!B1700</f>
        <v>76.055899999999994</v>
      </c>
      <c r="C1700" s="2">
        <f>RSI!I1700</f>
        <v>63.359393752511359</v>
      </c>
      <c r="D1700" s="2">
        <f>MACD!E1700</f>
        <v>-0.60994275333190728</v>
      </c>
      <c r="E1700" s="2">
        <f>MACD!F1700</f>
        <v>4.1521643676064937E-2</v>
      </c>
      <c r="F1700" s="2">
        <f>'Moving Avg'!D1700</f>
        <v>75.826840000000004</v>
      </c>
      <c r="G1700" s="2">
        <f>'Moving Avg'!F1700</f>
        <v>74.218504999999979</v>
      </c>
      <c r="H1700" s="2">
        <f>'Moving Avg'!G1700</f>
        <v>73.868795999999961</v>
      </c>
      <c r="I1700" s="2">
        <f>'Moving Avg'!H1700</f>
        <v>76.924370499999881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25</v>
      </c>
      <c r="N1700" s="7">
        <f t="shared" si="261"/>
        <v>100</v>
      </c>
      <c r="O1700" s="7">
        <f t="shared" si="262"/>
        <v>0</v>
      </c>
      <c r="P1700" s="7">
        <f t="shared" si="263"/>
        <v>83.5</v>
      </c>
      <c r="Q1700" s="8">
        <f t="shared" si="264"/>
        <v>56.274999999999999</v>
      </c>
      <c r="R1700" s="8">
        <f t="shared" si="265"/>
        <v>45.875</v>
      </c>
      <c r="S1700" s="8">
        <f t="shared" si="266"/>
        <v>56.325000000000003</v>
      </c>
      <c r="T1700" s="8">
        <f t="shared" si="267"/>
        <v>52.125</v>
      </c>
      <c r="U1700" s="7">
        <f t="shared" si="268"/>
        <v>52.82500000000001</v>
      </c>
      <c r="V1700" s="7">
        <f t="shared" si="269"/>
        <v>52.650000000000006</v>
      </c>
    </row>
    <row r="1701" spans="1:22" ht="13.5" x14ac:dyDescent="0.25">
      <c r="A1701" s="3">
        <f>RSI!A1701</f>
        <v>44788</v>
      </c>
      <c r="B1701" s="2">
        <f>RSI!B1701</f>
        <v>76.047799999999995</v>
      </c>
      <c r="C1701" s="2">
        <f>RSI!I1701</f>
        <v>63.279471915576593</v>
      </c>
      <c r="D1701" s="2">
        <f>MACD!E1701</f>
        <v>-0.86706088664334402</v>
      </c>
      <c r="E1701" s="2">
        <f>MACD!F1701</f>
        <v>-0.14019486238781687</v>
      </c>
      <c r="F1701" s="2">
        <f>'Moving Avg'!D1701</f>
        <v>76.309519999999992</v>
      </c>
      <c r="G1701" s="2">
        <f>'Moving Avg'!F1701</f>
        <v>74.319164999999984</v>
      </c>
      <c r="H1701" s="2">
        <f>'Moving Avg'!G1701</f>
        <v>73.893635999999972</v>
      </c>
      <c r="I1701" s="2">
        <f>'Moving Avg'!H1701</f>
        <v>76.892020499999887</v>
      </c>
      <c r="J1701" s="5" t="str">
        <f>OBV!F1701</f>
        <v>BEARISH</v>
      </c>
      <c r="K1701" s="5" t="str">
        <f>OBV!G1701</f>
        <v>NEUTRAL</v>
      </c>
      <c r="L1701" s="5" t="str">
        <f>OBV!H1701</f>
        <v>BEARISH DIVERGENCE</v>
      </c>
      <c r="M1701" s="7">
        <f t="shared" si="260"/>
        <v>25</v>
      </c>
      <c r="N1701" s="7">
        <f t="shared" si="261"/>
        <v>100</v>
      </c>
      <c r="O1701" s="7">
        <f t="shared" si="262"/>
        <v>0</v>
      </c>
      <c r="P1701" s="7">
        <f t="shared" si="263"/>
        <v>16.5</v>
      </c>
      <c r="Q1701" s="8">
        <f t="shared" si="264"/>
        <v>46.225000000000001</v>
      </c>
      <c r="R1701" s="8">
        <f t="shared" si="265"/>
        <v>29.125</v>
      </c>
      <c r="S1701" s="8">
        <f t="shared" si="266"/>
        <v>26.175000000000001</v>
      </c>
      <c r="T1701" s="8">
        <f t="shared" si="267"/>
        <v>35.375</v>
      </c>
      <c r="U1701" s="7">
        <f t="shared" si="268"/>
        <v>33.841666666666661</v>
      </c>
      <c r="V1701" s="7">
        <f t="shared" si="269"/>
        <v>34.224999999999994</v>
      </c>
    </row>
    <row r="1702" spans="1:22" ht="13.5" x14ac:dyDescent="0.25">
      <c r="A1702" s="3">
        <f>RSI!A1702</f>
        <v>44789</v>
      </c>
      <c r="B1702" s="2">
        <f>RSI!B1702</f>
        <v>76.047799999999995</v>
      </c>
      <c r="C1702" s="2">
        <f>RSI!I1702</f>
        <v>63.279471915576593</v>
      </c>
      <c r="D1702" s="2">
        <f>MACD!E1702</f>
        <v>-1.0946120066264626</v>
      </c>
      <c r="E1702" s="2">
        <f>MACD!F1702</f>
        <v>-0.331078291235546</v>
      </c>
      <c r="F1702" s="2">
        <f>'Moving Avg'!D1702</f>
        <v>76.222819999999999</v>
      </c>
      <c r="G1702" s="2">
        <f>'Moving Avg'!F1702</f>
        <v>74.258220000000009</v>
      </c>
      <c r="H1702" s="2">
        <f>'Moving Avg'!G1702</f>
        <v>73.91847599999997</v>
      </c>
      <c r="I1702" s="2">
        <f>'Moving Avg'!H1702</f>
        <v>76.859670499999893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  <c r="M1702" s="7">
        <f t="shared" si="260"/>
        <v>25</v>
      </c>
      <c r="N1702" s="7">
        <f t="shared" si="261"/>
        <v>100</v>
      </c>
      <c r="O1702" s="7">
        <f t="shared" si="262"/>
        <v>0</v>
      </c>
      <c r="P1702" s="7">
        <f t="shared" si="263"/>
        <v>16.5</v>
      </c>
      <c r="Q1702" s="8">
        <f t="shared" si="264"/>
        <v>46.225000000000001</v>
      </c>
      <c r="R1702" s="8">
        <f t="shared" si="265"/>
        <v>29.125</v>
      </c>
      <c r="S1702" s="8">
        <f t="shared" si="266"/>
        <v>26.175000000000001</v>
      </c>
      <c r="T1702" s="8">
        <f t="shared" si="267"/>
        <v>35.375</v>
      </c>
      <c r="U1702" s="7">
        <f t="shared" si="268"/>
        <v>33.841666666666661</v>
      </c>
      <c r="V1702" s="7">
        <f t="shared" si="269"/>
        <v>34.224999999999994</v>
      </c>
    </row>
    <row r="1703" spans="1:22" ht="13.5" x14ac:dyDescent="0.25">
      <c r="A1703" s="3">
        <f>RSI!A1703</f>
        <v>44790</v>
      </c>
      <c r="B1703" s="2">
        <f>RSI!B1703</f>
        <v>76.047799999999995</v>
      </c>
      <c r="C1703" s="2">
        <f>RSI!I1703</f>
        <v>63.279471915576593</v>
      </c>
      <c r="D1703" s="2">
        <f>MACD!E1703</f>
        <v>-1.2964049125206145</v>
      </c>
      <c r="E1703" s="2">
        <f>MACD!F1703</f>
        <v>-0.52414361549255972</v>
      </c>
      <c r="F1703" s="2">
        <f>'Moving Avg'!D1703</f>
        <v>76.136119999999991</v>
      </c>
      <c r="G1703" s="2">
        <f>'Moving Avg'!F1703</f>
        <v>74.358845000000002</v>
      </c>
      <c r="H1703" s="2">
        <f>'Moving Avg'!G1703</f>
        <v>73.943469999999962</v>
      </c>
      <c r="I1703" s="2">
        <f>'Moving Avg'!H1703</f>
        <v>76.819608499999902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  <c r="M1703" s="7">
        <f t="shared" si="260"/>
        <v>25</v>
      </c>
      <c r="N1703" s="7">
        <f t="shared" si="261"/>
        <v>100</v>
      </c>
      <c r="O1703" s="7">
        <f t="shared" si="262"/>
        <v>0</v>
      </c>
      <c r="P1703" s="7">
        <f t="shared" si="263"/>
        <v>16.5</v>
      </c>
      <c r="Q1703" s="8">
        <f t="shared" si="264"/>
        <v>46.225000000000001</v>
      </c>
      <c r="R1703" s="8">
        <f t="shared" si="265"/>
        <v>29.125</v>
      </c>
      <c r="S1703" s="8">
        <f t="shared" si="266"/>
        <v>26.175000000000001</v>
      </c>
      <c r="T1703" s="8">
        <f t="shared" si="267"/>
        <v>35.375</v>
      </c>
      <c r="U1703" s="7">
        <f t="shared" si="268"/>
        <v>33.841666666666661</v>
      </c>
      <c r="V1703" s="7">
        <f t="shared" si="269"/>
        <v>34.224999999999994</v>
      </c>
    </row>
    <row r="1704" spans="1:22" ht="13.5" x14ac:dyDescent="0.25">
      <c r="A1704" s="3">
        <f>RSI!A1704</f>
        <v>44791</v>
      </c>
      <c r="B1704" s="2">
        <f>RSI!B1704</f>
        <v>76.047799999999995</v>
      </c>
      <c r="C1704" s="2">
        <f>RSI!I1704</f>
        <v>63.279471915576593</v>
      </c>
      <c r="D1704" s="2">
        <f>MACD!E1704</f>
        <v>-1.4883018625799025</v>
      </c>
      <c r="E1704" s="2">
        <f>MACD!F1704</f>
        <v>-0.71697526491002828</v>
      </c>
      <c r="F1704" s="2">
        <f>'Moving Avg'!D1704</f>
        <v>76.049419999999998</v>
      </c>
      <c r="G1704" s="2">
        <f>'Moving Avg'!F1704</f>
        <v>74.45947000000001</v>
      </c>
      <c r="H1704" s="2">
        <f>'Moving Avg'!G1704</f>
        <v>74.030003999999948</v>
      </c>
      <c r="I1704" s="2">
        <f>'Moving Avg'!H1704</f>
        <v>76.77954649999991</v>
      </c>
      <c r="J1704" s="5" t="str">
        <f>OBV!F1704</f>
        <v>BEARISH</v>
      </c>
      <c r="K1704" s="5" t="str">
        <f>OBV!G1704</f>
        <v>NEUTRAL</v>
      </c>
      <c r="L1704" s="5" t="str">
        <f>OBV!H1704</f>
        <v>CONFIRMED BEARISH</v>
      </c>
      <c r="M1704" s="7">
        <f t="shared" si="260"/>
        <v>25</v>
      </c>
      <c r="N1704" s="7">
        <f t="shared" si="261"/>
        <v>100</v>
      </c>
      <c r="O1704" s="7">
        <f t="shared" si="262"/>
        <v>0</v>
      </c>
      <c r="P1704" s="7">
        <f t="shared" si="263"/>
        <v>16.5</v>
      </c>
      <c r="Q1704" s="8">
        <f t="shared" si="264"/>
        <v>46.225000000000001</v>
      </c>
      <c r="R1704" s="8">
        <f t="shared" si="265"/>
        <v>29.125</v>
      </c>
      <c r="S1704" s="8">
        <f t="shared" si="266"/>
        <v>26.175000000000001</v>
      </c>
      <c r="T1704" s="8">
        <f t="shared" si="267"/>
        <v>35.375</v>
      </c>
      <c r="U1704" s="7">
        <f t="shared" si="268"/>
        <v>33.841666666666661</v>
      </c>
      <c r="V1704" s="7">
        <f t="shared" si="269"/>
        <v>34.224999999999994</v>
      </c>
    </row>
    <row r="1705" spans="1:22" ht="13.5" x14ac:dyDescent="0.25">
      <c r="A1705" s="3">
        <f>RSI!A1705</f>
        <v>44792</v>
      </c>
      <c r="B1705" s="2">
        <f>RSI!B1705</f>
        <v>73.675399999999996</v>
      </c>
      <c r="C1705" s="2">
        <f>RSI!I1705</f>
        <v>42.272805287807607</v>
      </c>
      <c r="D1705" s="2">
        <f>MACD!E1705</f>
        <v>-1.3570114176112043</v>
      </c>
      <c r="E1705" s="2">
        <f>MACD!F1705</f>
        <v>-0.8449824954502636</v>
      </c>
      <c r="F1705" s="2">
        <f>'Moving Avg'!D1705</f>
        <v>75.573319999999995</v>
      </c>
      <c r="G1705" s="2">
        <f>'Moving Avg'!F1705</f>
        <v>74.441475000000011</v>
      </c>
      <c r="H1705" s="2">
        <f>'Moving Avg'!G1705</f>
        <v>74.113665999999952</v>
      </c>
      <c r="I1705" s="2">
        <f>'Moving Avg'!H1705</f>
        <v>76.710309499999909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100</v>
      </c>
      <c r="O1705" s="7">
        <f t="shared" si="262"/>
        <v>0</v>
      </c>
      <c r="P1705" s="7">
        <f t="shared" si="263"/>
        <v>16.5</v>
      </c>
      <c r="Q1705" s="8">
        <f t="shared" si="264"/>
        <v>46.225000000000001</v>
      </c>
      <c r="R1705" s="8">
        <f t="shared" si="265"/>
        <v>29.125</v>
      </c>
      <c r="S1705" s="8">
        <f t="shared" si="266"/>
        <v>26.175000000000001</v>
      </c>
      <c r="T1705" s="8">
        <f t="shared" si="267"/>
        <v>35.375</v>
      </c>
      <c r="U1705" s="7">
        <f t="shared" si="268"/>
        <v>33.841666666666661</v>
      </c>
      <c r="V1705" s="7">
        <f t="shared" si="269"/>
        <v>34.224999999999994</v>
      </c>
    </row>
    <row r="1706" spans="1:22" ht="13.5" x14ac:dyDescent="0.25">
      <c r="A1706" s="3">
        <f>RSI!A1706</f>
        <v>44795</v>
      </c>
      <c r="B1706" s="2">
        <f>RSI!B1706</f>
        <v>76.080500000000001</v>
      </c>
      <c r="C1706" s="2">
        <f>RSI!I1706</f>
        <v>57.629241549878039</v>
      </c>
      <c r="D1706" s="2">
        <f>MACD!E1706</f>
        <v>-1.4161529616657873</v>
      </c>
      <c r="E1706" s="2">
        <f>MACD!F1706</f>
        <v>-0.95921658869336834</v>
      </c>
      <c r="F1706" s="2">
        <f>'Moving Avg'!D1706</f>
        <v>75.579860000000011</v>
      </c>
      <c r="G1706" s="2">
        <f>'Moving Avg'!F1706</f>
        <v>74.576460000000026</v>
      </c>
      <c r="H1706" s="2">
        <f>'Moving Avg'!G1706</f>
        <v>74.182963999999956</v>
      </c>
      <c r="I1706" s="2">
        <f>'Moving Avg'!H1706</f>
        <v>76.653097999999915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  <c r="M1706" s="7">
        <f t="shared" si="260"/>
        <v>25</v>
      </c>
      <c r="N1706" s="7">
        <f t="shared" si="261"/>
        <v>100</v>
      </c>
      <c r="O1706" s="7">
        <f t="shared" si="262"/>
        <v>0</v>
      </c>
      <c r="P1706" s="7">
        <f t="shared" si="263"/>
        <v>83.5</v>
      </c>
      <c r="Q1706" s="8">
        <f t="shared" si="264"/>
        <v>56.274999999999999</v>
      </c>
      <c r="R1706" s="8">
        <f t="shared" si="265"/>
        <v>45.875</v>
      </c>
      <c r="S1706" s="8">
        <f t="shared" si="266"/>
        <v>56.325000000000003</v>
      </c>
      <c r="T1706" s="8">
        <f t="shared" si="267"/>
        <v>52.125</v>
      </c>
      <c r="U1706" s="7">
        <f t="shared" si="268"/>
        <v>52.82500000000001</v>
      </c>
      <c r="V1706" s="7">
        <f t="shared" si="269"/>
        <v>52.650000000000006</v>
      </c>
    </row>
    <row r="1707" spans="1:22" ht="13.5" x14ac:dyDescent="0.25">
      <c r="A1707" s="3">
        <f>RSI!A1707</f>
        <v>44796</v>
      </c>
      <c r="B1707" s="2">
        <f>RSI!B1707</f>
        <v>76.080500000000001</v>
      </c>
      <c r="C1707" s="2">
        <f>RSI!I1707</f>
        <v>57.629241549878046</v>
      </c>
      <c r="D1707" s="2">
        <f>MACD!E1707</f>
        <v>-1.0362416020314527</v>
      </c>
      <c r="E1707" s="2">
        <f>MACD!F1707</f>
        <v>-0.97462159136098525</v>
      </c>
      <c r="F1707" s="2">
        <f>'Moving Avg'!D1707</f>
        <v>75.586399999999998</v>
      </c>
      <c r="G1707" s="2">
        <f>'Moving Avg'!F1707</f>
        <v>74.699580000000012</v>
      </c>
      <c r="H1707" s="2">
        <f>'Moving Avg'!G1707</f>
        <v>74.252261999999959</v>
      </c>
      <c r="I1707" s="2">
        <f>'Moving Avg'!H1707</f>
        <v>76.615551999999923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  <c r="M1707" s="7">
        <f t="shared" si="260"/>
        <v>25</v>
      </c>
      <c r="N1707" s="7">
        <f t="shared" si="261"/>
        <v>100</v>
      </c>
      <c r="O1707" s="7">
        <f t="shared" si="262"/>
        <v>0</v>
      </c>
      <c r="P1707" s="7">
        <f t="shared" si="263"/>
        <v>83.5</v>
      </c>
      <c r="Q1707" s="8">
        <f t="shared" si="264"/>
        <v>56.274999999999999</v>
      </c>
      <c r="R1707" s="8">
        <f t="shared" si="265"/>
        <v>45.875</v>
      </c>
      <c r="S1707" s="8">
        <f t="shared" si="266"/>
        <v>56.325000000000003</v>
      </c>
      <c r="T1707" s="8">
        <f t="shared" si="267"/>
        <v>52.125</v>
      </c>
      <c r="U1707" s="7">
        <f t="shared" si="268"/>
        <v>52.82500000000001</v>
      </c>
      <c r="V1707" s="7">
        <f t="shared" si="269"/>
        <v>52.650000000000006</v>
      </c>
    </row>
    <row r="1708" spans="1:22" ht="13.5" x14ac:dyDescent="0.25">
      <c r="A1708" s="3">
        <f>RSI!A1708</f>
        <v>44797</v>
      </c>
      <c r="B1708" s="2">
        <f>RSI!B1708</f>
        <v>76.080500000000001</v>
      </c>
      <c r="C1708" s="2">
        <f>RSI!I1708</f>
        <v>57.629241549878046</v>
      </c>
      <c r="D1708" s="2">
        <f>MACD!E1708</f>
        <v>-0.72221370941728935</v>
      </c>
      <c r="E1708" s="2">
        <f>MACD!F1708</f>
        <v>-0.92414001497224607</v>
      </c>
      <c r="F1708" s="2">
        <f>'Moving Avg'!D1708</f>
        <v>75.592939999999999</v>
      </c>
      <c r="G1708" s="2">
        <f>'Moving Avg'!F1708</f>
        <v>74.822700000000026</v>
      </c>
      <c r="H1708" s="2">
        <f>'Moving Avg'!G1708</f>
        <v>74.277755999999968</v>
      </c>
      <c r="I1708" s="2">
        <f>'Moving Avg'!H1708</f>
        <v>76.58606499999992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  <c r="M1708" s="7">
        <f t="shared" si="260"/>
        <v>25</v>
      </c>
      <c r="N1708" s="7">
        <f t="shared" si="261"/>
        <v>0</v>
      </c>
      <c r="O1708" s="7">
        <f t="shared" si="262"/>
        <v>0</v>
      </c>
      <c r="P1708" s="7">
        <f t="shared" si="263"/>
        <v>83.5</v>
      </c>
      <c r="Q1708" s="8">
        <f t="shared" si="264"/>
        <v>21.274999999999999</v>
      </c>
      <c r="R1708" s="8">
        <f t="shared" si="265"/>
        <v>25.875</v>
      </c>
      <c r="S1708" s="8">
        <f t="shared" si="266"/>
        <v>41.325000000000003</v>
      </c>
      <c r="T1708" s="8">
        <f t="shared" si="267"/>
        <v>27.125</v>
      </c>
      <c r="U1708" s="7">
        <f t="shared" si="268"/>
        <v>29.491666666666664</v>
      </c>
      <c r="V1708" s="7">
        <f t="shared" si="269"/>
        <v>28.9</v>
      </c>
    </row>
    <row r="1709" spans="1:22" ht="13.5" x14ac:dyDescent="0.25">
      <c r="A1709" s="3">
        <f>RSI!A1709</f>
        <v>44798</v>
      </c>
      <c r="B1709" s="2">
        <f>RSI!B1709</f>
        <v>76.080500000000001</v>
      </c>
      <c r="C1709" s="2">
        <f>RSI!I1709</f>
        <v>57.629241549878046</v>
      </c>
      <c r="D1709" s="2">
        <f>MACD!E1709</f>
        <v>-0.46338258318776582</v>
      </c>
      <c r="E1709" s="2">
        <f>MACD!F1709</f>
        <v>-0.83198852861535011</v>
      </c>
      <c r="F1709" s="2">
        <f>'Moving Avg'!D1709</f>
        <v>75.59948</v>
      </c>
      <c r="G1709" s="2">
        <f>'Moving Avg'!F1709</f>
        <v>74.965865000000022</v>
      </c>
      <c r="H1709" s="2">
        <f>'Moving Avg'!G1709</f>
        <v>74.370033999999961</v>
      </c>
      <c r="I1709" s="2">
        <f>'Moving Avg'!H1709</f>
        <v>76.538145999999927</v>
      </c>
      <c r="J1709" s="5" t="str">
        <f>OBV!F1709</f>
        <v>BULLISH</v>
      </c>
      <c r="K1709" s="5" t="str">
        <f>OBV!G1709</f>
        <v>NEUTRAL</v>
      </c>
      <c r="L1709" s="5" t="str">
        <f>OBV!H1709</f>
        <v>CONFIRMED BULLISH</v>
      </c>
      <c r="M1709" s="7">
        <f t="shared" si="260"/>
        <v>25</v>
      </c>
      <c r="N1709" s="7">
        <f t="shared" si="261"/>
        <v>0</v>
      </c>
      <c r="O1709" s="7">
        <f t="shared" si="262"/>
        <v>0</v>
      </c>
      <c r="P1709" s="7">
        <f t="shared" si="263"/>
        <v>83.5</v>
      </c>
      <c r="Q1709" s="8">
        <f t="shared" si="264"/>
        <v>21.274999999999999</v>
      </c>
      <c r="R1709" s="8">
        <f t="shared" si="265"/>
        <v>25.875</v>
      </c>
      <c r="S1709" s="8">
        <f t="shared" si="266"/>
        <v>41.325000000000003</v>
      </c>
      <c r="T1709" s="8">
        <f t="shared" si="267"/>
        <v>27.125</v>
      </c>
      <c r="U1709" s="7">
        <f t="shared" si="268"/>
        <v>29.491666666666664</v>
      </c>
      <c r="V1709" s="7">
        <f t="shared" si="269"/>
        <v>28.9</v>
      </c>
    </row>
    <row r="1710" spans="1:22" ht="13.5" x14ac:dyDescent="0.25">
      <c r="A1710" s="3">
        <f>RSI!A1710</f>
        <v>44799</v>
      </c>
      <c r="B1710" s="2">
        <f>RSI!B1710</f>
        <v>76.489500000000007</v>
      </c>
      <c r="C1710" s="2">
        <f>RSI!I1710</f>
        <v>60.059499614716024</v>
      </c>
      <c r="D1710" s="2">
        <f>MACD!E1710</f>
        <v>-0.34648887935338735</v>
      </c>
      <c r="E1710" s="2">
        <f>MACD!F1710</f>
        <v>-0.73488859876295753</v>
      </c>
      <c r="F1710" s="2">
        <f>'Moving Avg'!D1710</f>
        <v>76.162300000000002</v>
      </c>
      <c r="G1710" s="2">
        <f>'Moving Avg'!F1710</f>
        <v>75.145840000000021</v>
      </c>
      <c r="H1710" s="2">
        <f>'Moving Avg'!G1710</f>
        <v>74.470491999999965</v>
      </c>
      <c r="I1710" s="2">
        <f>'Moving Avg'!H1710</f>
        <v>76.492271999999943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  <c r="M1710" s="7">
        <f t="shared" si="260"/>
        <v>25</v>
      </c>
      <c r="N1710" s="7">
        <f t="shared" si="261"/>
        <v>0</v>
      </c>
      <c r="O1710" s="7">
        <f t="shared" si="262"/>
        <v>0</v>
      </c>
      <c r="P1710" s="7">
        <f t="shared" si="263"/>
        <v>83.5</v>
      </c>
      <c r="Q1710" s="8">
        <f t="shared" si="264"/>
        <v>21.274999999999999</v>
      </c>
      <c r="R1710" s="8">
        <f t="shared" si="265"/>
        <v>25.875</v>
      </c>
      <c r="S1710" s="8">
        <f t="shared" si="266"/>
        <v>41.325000000000003</v>
      </c>
      <c r="T1710" s="8">
        <f t="shared" si="267"/>
        <v>27.125</v>
      </c>
      <c r="U1710" s="7">
        <f t="shared" si="268"/>
        <v>29.491666666666664</v>
      </c>
      <c r="V1710" s="7">
        <f t="shared" si="269"/>
        <v>28.9</v>
      </c>
    </row>
    <row r="1711" spans="1:22" ht="13.5" x14ac:dyDescent="0.25">
      <c r="A1711" s="3">
        <f>RSI!A1711</f>
        <v>44802</v>
      </c>
      <c r="B1711" s="2">
        <f>RSI!B1711</f>
        <v>76.898499999999999</v>
      </c>
      <c r="C1711" s="2">
        <f>RSI!I1711</f>
        <v>62.38306170909749</v>
      </c>
      <c r="D1711" s="2">
        <f>MACD!E1711</f>
        <v>-0.28744066262441947</v>
      </c>
      <c r="E1711" s="2">
        <f>MACD!F1711</f>
        <v>-0.64539901153525003</v>
      </c>
      <c r="F1711" s="2">
        <f>'Moving Avg'!D1711</f>
        <v>76.325900000000004</v>
      </c>
      <c r="G1711" s="2">
        <f>'Moving Avg'!F1711</f>
        <v>75.346265000000017</v>
      </c>
      <c r="H1711" s="2">
        <f>'Moving Avg'!G1711</f>
        <v>74.572343999999944</v>
      </c>
      <c r="I1711" s="2">
        <f>'Moving Avg'!H1711</f>
        <v>76.456463499999927</v>
      </c>
      <c r="J1711" s="5" t="str">
        <f>OBV!F1711</f>
        <v>BULLISH</v>
      </c>
      <c r="K1711" s="5" t="str">
        <f>OBV!G1711</f>
        <v>WEAK</v>
      </c>
      <c r="L1711" s="5" t="str">
        <f>OBV!H1711</f>
        <v>CONFIRMED BULLISH</v>
      </c>
      <c r="M1711" s="7">
        <f t="shared" si="260"/>
        <v>25</v>
      </c>
      <c r="N1711" s="7">
        <f t="shared" si="261"/>
        <v>0</v>
      </c>
      <c r="O1711" s="7">
        <f t="shared" si="262"/>
        <v>0</v>
      </c>
      <c r="P1711" s="7">
        <f t="shared" si="263"/>
        <v>67</v>
      </c>
      <c r="Q1711" s="8">
        <f t="shared" si="264"/>
        <v>18.799999999999997</v>
      </c>
      <c r="R1711" s="8">
        <f t="shared" si="265"/>
        <v>21.75</v>
      </c>
      <c r="S1711" s="8">
        <f t="shared" si="266"/>
        <v>33.900000000000006</v>
      </c>
      <c r="T1711" s="8">
        <f t="shared" si="267"/>
        <v>23</v>
      </c>
      <c r="U1711" s="7">
        <f t="shared" si="268"/>
        <v>24.816666666666666</v>
      </c>
      <c r="V1711" s="7">
        <f t="shared" si="269"/>
        <v>24.362500000000001</v>
      </c>
    </row>
    <row r="1712" spans="1:22" ht="13.5" x14ac:dyDescent="0.25">
      <c r="A1712" s="3">
        <f>RSI!A1712</f>
        <v>44803</v>
      </c>
      <c r="B1712" s="2">
        <f>RSI!B1712</f>
        <v>76.898499999999999</v>
      </c>
      <c r="C1712" s="2">
        <f>RSI!I1712</f>
        <v>62.38306170909749</v>
      </c>
      <c r="D1712" s="2">
        <f>MACD!E1712</f>
        <v>-0.24759672458748128</v>
      </c>
      <c r="E1712" s="2">
        <f>MACD!F1712</f>
        <v>-0.56583855414569628</v>
      </c>
      <c r="F1712" s="2">
        <f>'Moving Avg'!D1712</f>
        <v>76.489500000000007</v>
      </c>
      <c r="G1712" s="2">
        <f>'Moving Avg'!F1712</f>
        <v>75.546689999999998</v>
      </c>
      <c r="H1712" s="2">
        <f>'Moving Avg'!G1712</f>
        <v>74.629621999999955</v>
      </c>
      <c r="I1712" s="2">
        <f>'Moving Avg'!H1712</f>
        <v>76.418726999999933</v>
      </c>
      <c r="J1712" s="5" t="str">
        <f>OBV!F1712</f>
        <v>BULLISH</v>
      </c>
      <c r="K1712" s="5" t="str">
        <f>OBV!G1712</f>
        <v>WEAK</v>
      </c>
      <c r="L1712" s="5" t="str">
        <f>OBV!H1712</f>
        <v>CONFIRMED BULLISH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67</v>
      </c>
      <c r="Q1712" s="8">
        <f t="shared" si="264"/>
        <v>26.299999999999997</v>
      </c>
      <c r="R1712" s="8">
        <f t="shared" si="265"/>
        <v>39.25</v>
      </c>
      <c r="S1712" s="8">
        <f t="shared" si="266"/>
        <v>46.400000000000006</v>
      </c>
      <c r="T1712" s="8">
        <f t="shared" si="267"/>
        <v>35.5</v>
      </c>
      <c r="U1712" s="7">
        <f t="shared" si="268"/>
        <v>37.31666666666667</v>
      </c>
      <c r="V1712" s="7">
        <f t="shared" si="269"/>
        <v>36.862499999999997</v>
      </c>
    </row>
    <row r="1713" spans="1:22" ht="13.5" x14ac:dyDescent="0.25">
      <c r="A1713" s="3">
        <f>RSI!A1713</f>
        <v>44804</v>
      </c>
      <c r="B1713" s="2">
        <f>RSI!B1713</f>
        <v>76.898499999999999</v>
      </c>
      <c r="C1713" s="2">
        <f>RSI!I1713</f>
        <v>62.38306170909749</v>
      </c>
      <c r="D1713" s="2">
        <f>MACD!E1713</f>
        <v>-0.22325293581680228</v>
      </c>
      <c r="E1713" s="2">
        <f>MACD!F1713</f>
        <v>-0.4973214304799175</v>
      </c>
      <c r="F1713" s="2">
        <f>'Moving Avg'!D1713</f>
        <v>76.653100000000009</v>
      </c>
      <c r="G1713" s="2">
        <f>'Moving Avg'!F1713</f>
        <v>75.747115000000008</v>
      </c>
      <c r="H1713" s="2">
        <f>'Moving Avg'!G1713</f>
        <v>74.686899999999952</v>
      </c>
      <c r="I1713" s="2">
        <f>'Moving Avg'!H1713</f>
        <v>76.380990499999939</v>
      </c>
      <c r="J1713" s="5" t="str">
        <f>OBV!F1713</f>
        <v>BULLISH</v>
      </c>
      <c r="K1713" s="5" t="str">
        <f>OBV!G1713</f>
        <v>WEAK</v>
      </c>
      <c r="L1713" s="5" t="str">
        <f>OBV!H1713</f>
        <v>CONFIRMED BULLISH</v>
      </c>
      <c r="M1713" s="7">
        <f t="shared" si="260"/>
        <v>25</v>
      </c>
      <c r="N1713" s="7">
        <f t="shared" si="261"/>
        <v>0</v>
      </c>
      <c r="O1713" s="7">
        <f t="shared" si="262"/>
        <v>50</v>
      </c>
      <c r="P1713" s="7">
        <f t="shared" si="263"/>
        <v>67</v>
      </c>
      <c r="Q1713" s="8">
        <f t="shared" si="264"/>
        <v>26.299999999999997</v>
      </c>
      <c r="R1713" s="8">
        <f t="shared" si="265"/>
        <v>39.25</v>
      </c>
      <c r="S1713" s="8">
        <f t="shared" si="266"/>
        <v>46.400000000000006</v>
      </c>
      <c r="T1713" s="8">
        <f t="shared" si="267"/>
        <v>35.5</v>
      </c>
      <c r="U1713" s="7">
        <f t="shared" si="268"/>
        <v>37.31666666666667</v>
      </c>
      <c r="V1713" s="7">
        <f t="shared" si="269"/>
        <v>36.862499999999997</v>
      </c>
    </row>
    <row r="1714" spans="1:22" ht="13.5" x14ac:dyDescent="0.25">
      <c r="A1714" s="3">
        <f>RSI!A1714</f>
        <v>44805</v>
      </c>
      <c r="B1714" s="2">
        <f>RSI!B1714</f>
        <v>76.898499999999999</v>
      </c>
      <c r="C1714" s="2">
        <f>RSI!I1714</f>
        <v>62.38306170909749</v>
      </c>
      <c r="D1714" s="2">
        <f>MACD!E1714</f>
        <v>-0.21133056073075807</v>
      </c>
      <c r="E1714" s="2">
        <f>MACD!F1714</f>
        <v>-0.44012325653008566</v>
      </c>
      <c r="F1714" s="2">
        <f>'Moving Avg'!D1714</f>
        <v>76.816699999999997</v>
      </c>
      <c r="G1714" s="2">
        <f>'Moving Avg'!F1714</f>
        <v>75.951629999999994</v>
      </c>
      <c r="H1714" s="2">
        <f>'Moving Avg'!G1714</f>
        <v>74.744177999999948</v>
      </c>
      <c r="I1714" s="2">
        <f>'Moving Avg'!H1714</f>
        <v>76.343253999999931</v>
      </c>
      <c r="J1714" s="5" t="str">
        <f>OBV!F1714</f>
        <v>BULLISH</v>
      </c>
      <c r="K1714" s="5" t="str">
        <f>OBV!G1714</f>
        <v>WEAK</v>
      </c>
      <c r="L1714" s="5" t="str">
        <f>OBV!H1714</f>
        <v>CONFIRMED BULLISH</v>
      </c>
      <c r="M1714" s="7">
        <f t="shared" si="260"/>
        <v>25</v>
      </c>
      <c r="N1714" s="7">
        <f t="shared" si="261"/>
        <v>0</v>
      </c>
      <c r="O1714" s="7">
        <f t="shared" si="262"/>
        <v>50</v>
      </c>
      <c r="P1714" s="7">
        <f t="shared" si="263"/>
        <v>67</v>
      </c>
      <c r="Q1714" s="8">
        <f t="shared" si="264"/>
        <v>26.299999999999997</v>
      </c>
      <c r="R1714" s="8">
        <f t="shared" si="265"/>
        <v>39.25</v>
      </c>
      <c r="S1714" s="8">
        <f t="shared" si="266"/>
        <v>46.400000000000006</v>
      </c>
      <c r="T1714" s="8">
        <f t="shared" si="267"/>
        <v>35.5</v>
      </c>
      <c r="U1714" s="7">
        <f t="shared" si="268"/>
        <v>37.31666666666667</v>
      </c>
      <c r="V1714" s="7">
        <f t="shared" si="269"/>
        <v>36.862499999999997</v>
      </c>
    </row>
    <row r="1715" spans="1:22" ht="13.5" x14ac:dyDescent="0.25">
      <c r="A1715" s="3">
        <f>RSI!A1715</f>
        <v>44806</v>
      </c>
      <c r="B1715" s="2">
        <f>RSI!B1715</f>
        <v>76.489500000000007</v>
      </c>
      <c r="C1715" s="2">
        <f>RSI!I1715</f>
        <v>57.855888775119062</v>
      </c>
      <c r="D1715" s="2">
        <f>MACD!E1715</f>
        <v>-0.54396424907382368</v>
      </c>
      <c r="E1715" s="2">
        <f>MACD!F1715</f>
        <v>-0.46089145503883328</v>
      </c>
      <c r="F1715" s="2">
        <f>'Moving Avg'!D1715</f>
        <v>76.816699999999997</v>
      </c>
      <c r="G1715" s="2">
        <f>'Moving Avg'!F1715</f>
        <v>76.094790000000003</v>
      </c>
      <c r="H1715" s="2">
        <f>'Moving Avg'!G1715</f>
        <v>74.82412199999996</v>
      </c>
      <c r="I1715" s="2">
        <f>'Moving Avg'!H1715</f>
        <v>76.303472499999941</v>
      </c>
      <c r="J1715" s="5" t="str">
        <f>OBV!F1715</f>
        <v>BULLISH</v>
      </c>
      <c r="K1715" s="5" t="str">
        <f>OBV!G1715</f>
        <v>WEAK</v>
      </c>
      <c r="L1715" s="5" t="str">
        <f>OBV!H1715</f>
        <v>NEUTRAL</v>
      </c>
      <c r="M1715" s="7">
        <f t="shared" si="260"/>
        <v>25</v>
      </c>
      <c r="N1715" s="7">
        <f t="shared" si="261"/>
        <v>100</v>
      </c>
      <c r="O1715" s="7">
        <f t="shared" si="262"/>
        <v>50</v>
      </c>
      <c r="P1715" s="7">
        <f t="shared" si="263"/>
        <v>33</v>
      </c>
      <c r="Q1715" s="8">
        <f t="shared" si="264"/>
        <v>56.2</v>
      </c>
      <c r="R1715" s="8">
        <f t="shared" si="265"/>
        <v>50.75</v>
      </c>
      <c r="S1715" s="8">
        <f t="shared" si="266"/>
        <v>46.1</v>
      </c>
      <c r="T1715" s="8">
        <f t="shared" si="267"/>
        <v>52</v>
      </c>
      <c r="U1715" s="7">
        <f t="shared" si="268"/>
        <v>51.016666666666673</v>
      </c>
      <c r="V1715" s="7">
        <f t="shared" si="269"/>
        <v>51.262500000000003</v>
      </c>
    </row>
    <row r="1716" spans="1:22" ht="13.5" x14ac:dyDescent="0.25">
      <c r="A1716" s="3">
        <f>RSI!A1716</f>
        <v>44809</v>
      </c>
      <c r="B1716" s="2">
        <f>RSI!B1716</f>
        <v>76.898499999999999</v>
      </c>
      <c r="C1716" s="2">
        <f>RSI!I1716</f>
        <v>60.910821335101218</v>
      </c>
      <c r="D1716" s="2">
        <f>MACD!E1716</f>
        <v>-0.49072609322780636</v>
      </c>
      <c r="E1716" s="2">
        <f>MACD!F1716</f>
        <v>-0.46685838267662794</v>
      </c>
      <c r="F1716" s="2">
        <f>'Moving Avg'!D1716</f>
        <v>76.816699999999997</v>
      </c>
      <c r="G1716" s="2">
        <f>'Moving Avg'!F1716</f>
        <v>76.257995000000008</v>
      </c>
      <c r="H1716" s="2">
        <f>'Moving Avg'!G1716</f>
        <v>74.865975999999961</v>
      </c>
      <c r="I1716" s="2">
        <f>'Moving Avg'!H1716</f>
        <v>76.277226999999939</v>
      </c>
      <c r="J1716" s="5" t="str">
        <f>OBV!F1716</f>
        <v>BULLISH</v>
      </c>
      <c r="K1716" s="5" t="str">
        <f>OBV!G1716</f>
        <v>NEUTRAL</v>
      </c>
      <c r="L1716" s="5" t="str">
        <f>OBV!H1716</f>
        <v>NEUTRAL</v>
      </c>
      <c r="M1716" s="7">
        <f t="shared" si="260"/>
        <v>25</v>
      </c>
      <c r="N1716" s="7">
        <f t="shared" si="261"/>
        <v>100</v>
      </c>
      <c r="O1716" s="7">
        <f t="shared" si="262"/>
        <v>50</v>
      </c>
      <c r="P1716" s="7">
        <f t="shared" si="263"/>
        <v>49.5</v>
      </c>
      <c r="Q1716" s="8">
        <f t="shared" si="264"/>
        <v>58.674999999999997</v>
      </c>
      <c r="R1716" s="8">
        <f t="shared" si="265"/>
        <v>54.875</v>
      </c>
      <c r="S1716" s="8">
        <f t="shared" si="266"/>
        <v>53.525000000000006</v>
      </c>
      <c r="T1716" s="8">
        <f t="shared" si="267"/>
        <v>56.125</v>
      </c>
      <c r="U1716" s="7">
        <f t="shared" si="268"/>
        <v>55.691666666666663</v>
      </c>
      <c r="V1716" s="7">
        <f t="shared" si="269"/>
        <v>55.8</v>
      </c>
    </row>
    <row r="1717" spans="1:22" ht="13.5" x14ac:dyDescent="0.25">
      <c r="A1717" s="3">
        <f>RSI!A1717</f>
        <v>44810</v>
      </c>
      <c r="B1717" s="2">
        <f>RSI!B1717</f>
        <v>77.307599999999994</v>
      </c>
      <c r="C1717" s="2">
        <f>RSI!I1717</f>
        <v>63.741952535111515</v>
      </c>
      <c r="D1717" s="2">
        <f>MACD!E1717</f>
        <v>-0.48304860824043772</v>
      </c>
      <c r="E1717" s="2">
        <f>MACD!F1717</f>
        <v>-0.47009642778938993</v>
      </c>
      <c r="F1717" s="2">
        <f>'Moving Avg'!D1717</f>
        <v>76.898519999999991</v>
      </c>
      <c r="G1717" s="2">
        <f>'Moving Avg'!F1717</f>
        <v>76.299310000000006</v>
      </c>
      <c r="H1717" s="2">
        <f>'Moving Avg'!G1717</f>
        <v>74.916011999999967</v>
      </c>
      <c r="I1717" s="2">
        <f>'Moving Avg'!H1717</f>
        <v>76.253026999999946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  <c r="M1717" s="7">
        <f t="shared" si="260"/>
        <v>25</v>
      </c>
      <c r="N1717" s="7">
        <f t="shared" si="261"/>
        <v>45</v>
      </c>
      <c r="O1717" s="7">
        <f t="shared" si="262"/>
        <v>50</v>
      </c>
      <c r="P1717" s="7">
        <f t="shared" si="263"/>
        <v>83.5</v>
      </c>
      <c r="Q1717" s="8">
        <f t="shared" si="264"/>
        <v>44.524999999999999</v>
      </c>
      <c r="R1717" s="8">
        <f t="shared" si="265"/>
        <v>52.375</v>
      </c>
      <c r="S1717" s="8">
        <f t="shared" si="266"/>
        <v>60.575000000000003</v>
      </c>
      <c r="T1717" s="8">
        <f t="shared" si="267"/>
        <v>50.875</v>
      </c>
      <c r="U1717" s="7">
        <f t="shared" si="268"/>
        <v>52.491666666666674</v>
      </c>
      <c r="V1717" s="7">
        <f t="shared" si="269"/>
        <v>52.087500000000006</v>
      </c>
    </row>
    <row r="1718" spans="1:22" ht="13.5" x14ac:dyDescent="0.25">
      <c r="A1718" s="3">
        <f>RSI!A1718</f>
        <v>44811</v>
      </c>
      <c r="B1718" s="2">
        <f>RSI!B1718</f>
        <v>77.307599999999994</v>
      </c>
      <c r="C1718" s="2">
        <f>RSI!I1718</f>
        <v>63.741952535111523</v>
      </c>
      <c r="D1718" s="2">
        <f>MACD!E1718</f>
        <v>-0.48551270281456027</v>
      </c>
      <c r="E1718" s="2">
        <f>MACD!F1718</f>
        <v>-0.47317968279442402</v>
      </c>
      <c r="F1718" s="2">
        <f>'Moving Avg'!D1718</f>
        <v>76.980339999999984</v>
      </c>
      <c r="G1718" s="2">
        <f>'Moving Avg'!F1718</f>
        <v>76.340625000000017</v>
      </c>
      <c r="H1718" s="2">
        <f>'Moving Avg'!G1718</f>
        <v>74.966047999999958</v>
      </c>
      <c r="I1718" s="2">
        <f>'Moving Avg'!H1718</f>
        <v>76.228826999999953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  <c r="M1718" s="7">
        <f t="shared" si="260"/>
        <v>25</v>
      </c>
      <c r="N1718" s="7">
        <f t="shared" si="261"/>
        <v>45</v>
      </c>
      <c r="O1718" s="7">
        <f t="shared" si="262"/>
        <v>50</v>
      </c>
      <c r="P1718" s="7">
        <f t="shared" si="263"/>
        <v>83.5</v>
      </c>
      <c r="Q1718" s="8">
        <f t="shared" si="264"/>
        <v>44.524999999999999</v>
      </c>
      <c r="R1718" s="8">
        <f t="shared" si="265"/>
        <v>52.375</v>
      </c>
      <c r="S1718" s="8">
        <f t="shared" si="266"/>
        <v>60.575000000000003</v>
      </c>
      <c r="T1718" s="8">
        <f t="shared" si="267"/>
        <v>50.875</v>
      </c>
      <c r="U1718" s="7">
        <f t="shared" si="268"/>
        <v>52.491666666666674</v>
      </c>
      <c r="V1718" s="7">
        <f t="shared" si="269"/>
        <v>52.087500000000006</v>
      </c>
    </row>
    <row r="1719" spans="1:22" ht="13.5" x14ac:dyDescent="0.25">
      <c r="A1719" s="3">
        <f>RSI!A1719</f>
        <v>44812</v>
      </c>
      <c r="B1719" s="2">
        <f>RSI!B1719</f>
        <v>77.307599999999994</v>
      </c>
      <c r="C1719" s="2">
        <f>RSI!I1719</f>
        <v>63.741952535111523</v>
      </c>
      <c r="D1719" s="2">
        <f>MACD!E1719</f>
        <v>-0.49589439853143347</v>
      </c>
      <c r="E1719" s="2">
        <f>MACD!F1719</f>
        <v>-0.47772262594182591</v>
      </c>
      <c r="F1719" s="2">
        <f>'Moving Avg'!D1719</f>
        <v>77.062159999999992</v>
      </c>
      <c r="G1719" s="2">
        <f>'Moving Avg'!F1719</f>
        <v>76.381940000000014</v>
      </c>
      <c r="H1719" s="2">
        <f>'Moving Avg'!G1719</f>
        <v>75.019167999999979</v>
      </c>
      <c r="I1719" s="2">
        <f>'Moving Avg'!H1719</f>
        <v>76.204665499999962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  <c r="M1719" s="7">
        <f t="shared" si="260"/>
        <v>25</v>
      </c>
      <c r="N1719" s="7">
        <f t="shared" si="261"/>
        <v>45</v>
      </c>
      <c r="O1719" s="7">
        <f t="shared" si="262"/>
        <v>50</v>
      </c>
      <c r="P1719" s="7">
        <f t="shared" si="263"/>
        <v>83.5</v>
      </c>
      <c r="Q1719" s="8">
        <f t="shared" si="264"/>
        <v>44.524999999999999</v>
      </c>
      <c r="R1719" s="8">
        <f t="shared" si="265"/>
        <v>52.375</v>
      </c>
      <c r="S1719" s="8">
        <f t="shared" si="266"/>
        <v>60.575000000000003</v>
      </c>
      <c r="T1719" s="8">
        <f t="shared" si="267"/>
        <v>50.875</v>
      </c>
      <c r="U1719" s="7">
        <f t="shared" si="268"/>
        <v>52.491666666666674</v>
      </c>
      <c r="V1719" s="7">
        <f t="shared" si="269"/>
        <v>52.087500000000006</v>
      </c>
    </row>
    <row r="1720" spans="1:22" ht="13.5" x14ac:dyDescent="0.25">
      <c r="A1720" s="3">
        <f>RSI!A1720</f>
        <v>44813</v>
      </c>
      <c r="B1720" s="2">
        <f>RSI!B1720</f>
        <v>77.307599999999994</v>
      </c>
      <c r="C1720" s="2">
        <f>RSI!I1720</f>
        <v>63.741952535111523</v>
      </c>
      <c r="D1720" s="2">
        <f>MACD!E1720</f>
        <v>-0.44943795616110549</v>
      </c>
      <c r="E1720" s="2">
        <f>MACD!F1720</f>
        <v>-0.47206569198568188</v>
      </c>
      <c r="F1720" s="2">
        <f>'Moving Avg'!D1720</f>
        <v>77.225779999999986</v>
      </c>
      <c r="G1720" s="2">
        <f>'Moving Avg'!F1720</f>
        <v>76.444525000000027</v>
      </c>
      <c r="H1720" s="2">
        <f>'Moving Avg'!G1720</f>
        <v>75.072287999999972</v>
      </c>
      <c r="I1720" s="2">
        <f>'Moving Avg'!H1720</f>
        <v>76.171673999999967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  <c r="M1720" s="7">
        <f t="shared" si="260"/>
        <v>25</v>
      </c>
      <c r="N1720" s="7">
        <f t="shared" si="261"/>
        <v>0</v>
      </c>
      <c r="O1720" s="7">
        <f t="shared" si="262"/>
        <v>50</v>
      </c>
      <c r="P1720" s="7">
        <f t="shared" si="263"/>
        <v>83.5</v>
      </c>
      <c r="Q1720" s="8">
        <f t="shared" si="264"/>
        <v>28.774999999999999</v>
      </c>
      <c r="R1720" s="8">
        <f t="shared" si="265"/>
        <v>43.375</v>
      </c>
      <c r="S1720" s="8">
        <f t="shared" si="266"/>
        <v>53.825000000000003</v>
      </c>
      <c r="T1720" s="8">
        <f t="shared" si="267"/>
        <v>39.625</v>
      </c>
      <c r="U1720" s="7">
        <f t="shared" si="268"/>
        <v>41.991666666666667</v>
      </c>
      <c r="V1720" s="7">
        <f t="shared" si="269"/>
        <v>41.400000000000006</v>
      </c>
    </row>
    <row r="1721" spans="1:22" ht="13.5" x14ac:dyDescent="0.25">
      <c r="A1721" s="3">
        <f>RSI!A1721</f>
        <v>44816</v>
      </c>
      <c r="B1721" s="2">
        <f>RSI!B1721</f>
        <v>76.898499999999999</v>
      </c>
      <c r="C1721" s="2">
        <f>RSI!I1721</f>
        <v>58.083532232055767</v>
      </c>
      <c r="D1721" s="2">
        <f>MACD!E1721</f>
        <v>-0.32401495480358733</v>
      </c>
      <c r="E1721" s="2">
        <f>MACD!F1721</f>
        <v>-0.442455544549263</v>
      </c>
      <c r="F1721" s="2">
        <f>'Moving Avg'!D1721</f>
        <v>77.22578</v>
      </c>
      <c r="G1721" s="2">
        <f>'Moving Avg'!F1721</f>
        <v>76.487060000000028</v>
      </c>
      <c r="H1721" s="2">
        <f>'Moving Avg'!G1721</f>
        <v>75.129565999999969</v>
      </c>
      <c r="I1721" s="2">
        <f>'Moving Avg'!H1721</f>
        <v>76.136636999999979</v>
      </c>
      <c r="J1721" s="5" t="str">
        <f>OBV!F1721</f>
        <v>BEARISH</v>
      </c>
      <c r="K1721" s="5" t="str">
        <f>OBV!G1721</f>
        <v>NEUTRAL</v>
      </c>
      <c r="L1721" s="5" t="str">
        <f>OBV!H1721</f>
        <v>NEUTRAL</v>
      </c>
      <c r="M1721" s="7">
        <f t="shared" si="260"/>
        <v>25</v>
      </c>
      <c r="N1721" s="7">
        <f t="shared" si="261"/>
        <v>0</v>
      </c>
      <c r="O1721" s="7">
        <f t="shared" si="262"/>
        <v>50</v>
      </c>
      <c r="P1721" s="7">
        <f t="shared" si="263"/>
        <v>16.5</v>
      </c>
      <c r="Q1721" s="8">
        <f t="shared" si="264"/>
        <v>18.725000000000001</v>
      </c>
      <c r="R1721" s="8">
        <f t="shared" si="265"/>
        <v>26.625</v>
      </c>
      <c r="S1721" s="8">
        <f t="shared" si="266"/>
        <v>23.675000000000001</v>
      </c>
      <c r="T1721" s="8">
        <f t="shared" si="267"/>
        <v>22.875</v>
      </c>
      <c r="U1721" s="7">
        <f t="shared" si="268"/>
        <v>23.008333333333336</v>
      </c>
      <c r="V1721" s="7">
        <f t="shared" si="269"/>
        <v>22.975000000000001</v>
      </c>
    </row>
    <row r="1722" spans="1:22" ht="13.5" x14ac:dyDescent="0.25">
      <c r="A1722" s="3">
        <f>RSI!A1722</f>
        <v>44817</v>
      </c>
      <c r="B1722" s="2">
        <f>RSI!B1722</f>
        <v>76.898499999999999</v>
      </c>
      <c r="C1722" s="2">
        <f>RSI!I1722</f>
        <v>58.083532232055774</v>
      </c>
      <c r="D1722" s="2">
        <f>MACD!E1722</f>
        <v>-0.22205659243169862</v>
      </c>
      <c r="E1722" s="2">
        <f>MACD!F1722</f>
        <v>-0.39837575412575016</v>
      </c>
      <c r="F1722" s="2">
        <f>'Moving Avg'!D1722</f>
        <v>77.143960000000007</v>
      </c>
      <c r="G1722" s="2">
        <f>'Moving Avg'!F1722</f>
        <v>76.529595000000029</v>
      </c>
      <c r="H1722" s="2">
        <f>'Moving Avg'!G1722</f>
        <v>75.186843999999965</v>
      </c>
      <c r="I1722" s="2">
        <f>'Moving Avg'!H1722</f>
        <v>76.101599999999976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  <c r="M1722" s="7">
        <f t="shared" si="260"/>
        <v>25</v>
      </c>
      <c r="N1722" s="7">
        <f t="shared" si="261"/>
        <v>0</v>
      </c>
      <c r="O1722" s="7">
        <f t="shared" si="262"/>
        <v>50</v>
      </c>
      <c r="P1722" s="7">
        <f t="shared" si="263"/>
        <v>16.5</v>
      </c>
      <c r="Q1722" s="8">
        <f t="shared" si="264"/>
        <v>18.725000000000001</v>
      </c>
      <c r="R1722" s="8">
        <f t="shared" si="265"/>
        <v>26.625</v>
      </c>
      <c r="S1722" s="8">
        <f t="shared" si="266"/>
        <v>23.675000000000001</v>
      </c>
      <c r="T1722" s="8">
        <f t="shared" si="267"/>
        <v>22.875</v>
      </c>
      <c r="U1722" s="7">
        <f t="shared" si="268"/>
        <v>23.008333333333336</v>
      </c>
      <c r="V1722" s="7">
        <f t="shared" si="269"/>
        <v>22.975000000000001</v>
      </c>
    </row>
    <row r="1723" spans="1:22" ht="13.5" x14ac:dyDescent="0.25">
      <c r="A1723" s="3">
        <f>RSI!A1723</f>
        <v>44818</v>
      </c>
      <c r="B1723" s="2">
        <f>RSI!B1723</f>
        <v>76.898499999999999</v>
      </c>
      <c r="C1723" s="2">
        <f>RSI!I1723</f>
        <v>58.083532232055774</v>
      </c>
      <c r="D1723" s="2">
        <f>MACD!E1723</f>
        <v>-0.13964412513257685</v>
      </c>
      <c r="E1723" s="2">
        <f>MACD!F1723</f>
        <v>-0.34662942832711552</v>
      </c>
      <c r="F1723" s="2">
        <f>'Moving Avg'!D1723</f>
        <v>77.062139999999999</v>
      </c>
      <c r="G1723" s="2">
        <f>'Moving Avg'!F1723</f>
        <v>76.57213000000003</v>
      </c>
      <c r="H1723" s="2">
        <f>'Moving Avg'!G1723</f>
        <v>75.244121999999976</v>
      </c>
      <c r="I1723" s="2">
        <f>'Moving Avg'!H1723</f>
        <v>76.066948499999981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  <c r="M1723" s="7">
        <f t="shared" si="260"/>
        <v>25</v>
      </c>
      <c r="N1723" s="7">
        <f t="shared" si="261"/>
        <v>0</v>
      </c>
      <c r="O1723" s="7">
        <f t="shared" si="262"/>
        <v>50</v>
      </c>
      <c r="P1723" s="7">
        <f t="shared" si="263"/>
        <v>16.5</v>
      </c>
      <c r="Q1723" s="8">
        <f t="shared" si="264"/>
        <v>18.725000000000001</v>
      </c>
      <c r="R1723" s="8">
        <f t="shared" si="265"/>
        <v>26.625</v>
      </c>
      <c r="S1723" s="8">
        <f t="shared" si="266"/>
        <v>23.675000000000001</v>
      </c>
      <c r="T1723" s="8">
        <f t="shared" si="267"/>
        <v>22.875</v>
      </c>
      <c r="U1723" s="7">
        <f t="shared" si="268"/>
        <v>23.008333333333336</v>
      </c>
      <c r="V1723" s="7">
        <f t="shared" si="269"/>
        <v>22.975000000000001</v>
      </c>
    </row>
    <row r="1724" spans="1:22" ht="13.5" x14ac:dyDescent="0.25">
      <c r="A1724" s="3">
        <f>RSI!A1724</f>
        <v>44819</v>
      </c>
      <c r="B1724" s="2">
        <f>RSI!B1724</f>
        <v>76.898499999999999</v>
      </c>
      <c r="C1724" s="2">
        <f>RSI!I1724</f>
        <v>58.083532232055767</v>
      </c>
      <c r="D1724" s="2">
        <f>MACD!E1724</f>
        <v>-7.3484566705829479E-2</v>
      </c>
      <c r="E1724" s="2">
        <f>MACD!F1724</f>
        <v>-0.29200045600285834</v>
      </c>
      <c r="F1724" s="2">
        <f>'Moving Avg'!D1724</f>
        <v>76.980320000000006</v>
      </c>
      <c r="G1724" s="2">
        <f>'Moving Avg'!F1724</f>
        <v>76.614665000000016</v>
      </c>
      <c r="H1724" s="2">
        <f>'Moving Avg'!G1724</f>
        <v>75.301399999999973</v>
      </c>
      <c r="I1724" s="2">
        <f>'Moving Avg'!H1724</f>
        <v>76.032335499999988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  <c r="M1724" s="7">
        <f t="shared" si="260"/>
        <v>25</v>
      </c>
      <c r="N1724" s="7">
        <f t="shared" si="261"/>
        <v>0</v>
      </c>
      <c r="O1724" s="7">
        <f t="shared" si="262"/>
        <v>50</v>
      </c>
      <c r="P1724" s="7">
        <f t="shared" si="263"/>
        <v>16.5</v>
      </c>
      <c r="Q1724" s="8">
        <f t="shared" si="264"/>
        <v>18.725000000000001</v>
      </c>
      <c r="R1724" s="8">
        <f t="shared" si="265"/>
        <v>26.625</v>
      </c>
      <c r="S1724" s="8">
        <f t="shared" si="266"/>
        <v>23.675000000000001</v>
      </c>
      <c r="T1724" s="8">
        <f t="shared" si="267"/>
        <v>22.875</v>
      </c>
      <c r="U1724" s="7">
        <f t="shared" si="268"/>
        <v>23.008333333333336</v>
      </c>
      <c r="V1724" s="7">
        <f t="shared" si="269"/>
        <v>22.975000000000001</v>
      </c>
    </row>
    <row r="1725" spans="1:22" ht="13.5" x14ac:dyDescent="0.25">
      <c r="A1725" s="3">
        <f>RSI!A1725</f>
        <v>44820</v>
      </c>
      <c r="B1725" s="2">
        <f>RSI!B1725</f>
        <v>74.444299999999998</v>
      </c>
      <c r="C1725" s="2">
        <f>RSI!I1725</f>
        <v>33.842487800913887</v>
      </c>
      <c r="D1725" s="2">
        <f>MACD!E1725</f>
        <v>9.8056791796111042E-2</v>
      </c>
      <c r="E1725" s="2">
        <f>MACD!F1725</f>
        <v>-0.21398900644306448</v>
      </c>
      <c r="F1725" s="2">
        <f>'Moving Avg'!D1725</f>
        <v>76.407659999999993</v>
      </c>
      <c r="G1725" s="2">
        <f>'Moving Avg'!F1725</f>
        <v>76.653110000000012</v>
      </c>
      <c r="H1725" s="2">
        <f>'Moving Avg'!G1725</f>
        <v>75.309593999999976</v>
      </c>
      <c r="I1725" s="2">
        <f>'Moving Avg'!H1725</f>
        <v>75.997751999999977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  <c r="M1725" s="7">
        <f t="shared" si="260"/>
        <v>25</v>
      </c>
      <c r="N1725" s="7">
        <f t="shared" si="261"/>
        <v>0</v>
      </c>
      <c r="O1725" s="7">
        <f t="shared" si="262"/>
        <v>50</v>
      </c>
      <c r="P1725" s="7">
        <f t="shared" si="263"/>
        <v>16.5</v>
      </c>
      <c r="Q1725" s="8">
        <f t="shared" si="264"/>
        <v>18.725000000000001</v>
      </c>
      <c r="R1725" s="8">
        <f t="shared" si="265"/>
        <v>26.625</v>
      </c>
      <c r="S1725" s="8">
        <f t="shared" si="266"/>
        <v>23.675000000000001</v>
      </c>
      <c r="T1725" s="8">
        <f t="shared" si="267"/>
        <v>22.875</v>
      </c>
      <c r="U1725" s="7">
        <f t="shared" si="268"/>
        <v>23.008333333333336</v>
      </c>
      <c r="V1725" s="7">
        <f t="shared" si="269"/>
        <v>22.975000000000001</v>
      </c>
    </row>
    <row r="1726" spans="1:22" ht="13.5" x14ac:dyDescent="0.25">
      <c r="A1726" s="3">
        <f>RSI!A1726</f>
        <v>44823</v>
      </c>
      <c r="B1726" s="2">
        <f>RSI!B1726</f>
        <v>74.444299999999998</v>
      </c>
      <c r="C1726" s="2">
        <f>RSI!I1726</f>
        <v>33.842487800913887</v>
      </c>
      <c r="D1726" s="2">
        <f>MACD!E1726</f>
        <v>0.31756803516036314</v>
      </c>
      <c r="E1726" s="2">
        <f>MACD!F1726</f>
        <v>-0.10767759812237897</v>
      </c>
      <c r="F1726" s="2">
        <f>'Moving Avg'!D1726</f>
        <v>75.916820000000001</v>
      </c>
      <c r="G1726" s="2">
        <f>'Moving Avg'!F1726</f>
        <v>76.571300000000022</v>
      </c>
      <c r="H1726" s="2">
        <f>'Moving Avg'!G1726</f>
        <v>75.317787999999979</v>
      </c>
      <c r="I1726" s="2">
        <f>'Moving Avg'!H1726</f>
        <v>75.963168499999995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  <c r="M1726" s="7">
        <f t="shared" si="260"/>
        <v>25</v>
      </c>
      <c r="N1726" s="7">
        <f t="shared" si="261"/>
        <v>0</v>
      </c>
      <c r="O1726" s="7">
        <f t="shared" si="262"/>
        <v>0</v>
      </c>
      <c r="P1726" s="7">
        <f t="shared" si="263"/>
        <v>16.5</v>
      </c>
      <c r="Q1726" s="8">
        <f t="shared" si="264"/>
        <v>11.225</v>
      </c>
      <c r="R1726" s="8">
        <f t="shared" si="265"/>
        <v>9.125</v>
      </c>
      <c r="S1726" s="8">
        <f t="shared" si="266"/>
        <v>11.175000000000001</v>
      </c>
      <c r="T1726" s="8">
        <f t="shared" si="267"/>
        <v>10.375</v>
      </c>
      <c r="U1726" s="7">
        <f t="shared" si="268"/>
        <v>10.508333333333335</v>
      </c>
      <c r="V1726" s="7">
        <f t="shared" si="269"/>
        <v>10.475000000000001</v>
      </c>
    </row>
    <row r="1727" spans="1:22" ht="13.5" x14ac:dyDescent="0.25">
      <c r="A1727" s="3">
        <f>RSI!A1727</f>
        <v>44824</v>
      </c>
      <c r="B1727" s="2">
        <f>RSI!B1727</f>
        <v>74.444299999999998</v>
      </c>
      <c r="C1727" s="2">
        <f>RSI!I1727</f>
        <v>33.842487800913887</v>
      </c>
      <c r="D1727" s="2">
        <f>MACD!E1727</f>
        <v>0.57683732229575924</v>
      </c>
      <c r="E1727" s="2">
        <f>MACD!F1727</f>
        <v>2.9225385961248684E-2</v>
      </c>
      <c r="F1727" s="2">
        <f>'Moving Avg'!D1727</f>
        <v>75.42598000000001</v>
      </c>
      <c r="G1727" s="2">
        <f>'Moving Avg'!F1727</f>
        <v>76.489490000000004</v>
      </c>
      <c r="H1727" s="2">
        <f>'Moving Avg'!G1727</f>
        <v>75.325981999999982</v>
      </c>
      <c r="I1727" s="2">
        <f>'Moving Avg'!H1727</f>
        <v>75.928584999999998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  <c r="M1727" s="7">
        <f t="shared" si="260"/>
        <v>25</v>
      </c>
      <c r="N1727" s="7">
        <f t="shared" si="261"/>
        <v>0</v>
      </c>
      <c r="O1727" s="7">
        <f t="shared" si="262"/>
        <v>0</v>
      </c>
      <c r="P1727" s="7">
        <f t="shared" si="263"/>
        <v>16.5</v>
      </c>
      <c r="Q1727" s="8">
        <f t="shared" si="264"/>
        <v>11.225</v>
      </c>
      <c r="R1727" s="8">
        <f t="shared" si="265"/>
        <v>9.125</v>
      </c>
      <c r="S1727" s="8">
        <f t="shared" si="266"/>
        <v>11.175000000000001</v>
      </c>
      <c r="T1727" s="8">
        <f t="shared" si="267"/>
        <v>10.375</v>
      </c>
      <c r="U1727" s="7">
        <f t="shared" si="268"/>
        <v>10.508333333333335</v>
      </c>
      <c r="V1727" s="7">
        <f t="shared" si="269"/>
        <v>10.475000000000001</v>
      </c>
    </row>
    <row r="1728" spans="1:22" ht="13.5" x14ac:dyDescent="0.25">
      <c r="A1728" s="3">
        <f>RSI!A1728</f>
        <v>44825</v>
      </c>
      <c r="B1728" s="2">
        <f>RSI!B1728</f>
        <v>74.444299999999998</v>
      </c>
      <c r="C1728" s="2">
        <f>RSI!I1728</f>
        <v>33.842487800913887</v>
      </c>
      <c r="D1728" s="2">
        <f>MACD!E1728</f>
        <v>0.80602508489704405</v>
      </c>
      <c r="E1728" s="2">
        <f>MACD!F1728</f>
        <v>0.18458532574840775</v>
      </c>
      <c r="F1728" s="2">
        <f>'Moving Avg'!D1728</f>
        <v>74.935140000000004</v>
      </c>
      <c r="G1728" s="2">
        <f>'Moving Avg'!F1728</f>
        <v>76.407679999999999</v>
      </c>
      <c r="H1728" s="2">
        <f>'Moving Avg'!G1728</f>
        <v>75.334019999999981</v>
      </c>
      <c r="I1728" s="2">
        <f>'Moving Avg'!H1728</f>
        <v>75.894001499999987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  <c r="M1728" s="7">
        <f t="shared" si="260"/>
        <v>25</v>
      </c>
      <c r="N1728" s="7">
        <f t="shared" si="261"/>
        <v>0</v>
      </c>
      <c r="O1728" s="7">
        <f t="shared" si="262"/>
        <v>0</v>
      </c>
      <c r="P1728" s="7">
        <f t="shared" si="263"/>
        <v>16.5</v>
      </c>
      <c r="Q1728" s="8">
        <f t="shared" si="264"/>
        <v>11.225</v>
      </c>
      <c r="R1728" s="8">
        <f t="shared" si="265"/>
        <v>9.125</v>
      </c>
      <c r="S1728" s="8">
        <f t="shared" si="266"/>
        <v>11.175000000000001</v>
      </c>
      <c r="T1728" s="8">
        <f t="shared" si="267"/>
        <v>10.375</v>
      </c>
      <c r="U1728" s="7">
        <f t="shared" si="268"/>
        <v>10.508333333333335</v>
      </c>
      <c r="V1728" s="7">
        <f t="shared" si="269"/>
        <v>10.475000000000001</v>
      </c>
    </row>
    <row r="1729" spans="1:22" ht="13.5" x14ac:dyDescent="0.25">
      <c r="A1729" s="3">
        <f>RSI!A1729</f>
        <v>44826</v>
      </c>
      <c r="B1729" s="2">
        <f>RSI!B1729</f>
        <v>74.444299999999998</v>
      </c>
      <c r="C1729" s="2">
        <f>RSI!I1729</f>
        <v>33.842487800913887</v>
      </c>
      <c r="D1729" s="2">
        <f>MACD!E1729</f>
        <v>1.0090328751414006</v>
      </c>
      <c r="E1729" s="2">
        <f>MACD!F1729</f>
        <v>0.34947483562700632</v>
      </c>
      <c r="F1729" s="2">
        <f>'Moving Avg'!D1729</f>
        <v>74.444299999999998</v>
      </c>
      <c r="G1729" s="2">
        <f>'Moving Avg'!F1729</f>
        <v>76.325870000000009</v>
      </c>
      <c r="H1729" s="2">
        <f>'Moving Avg'!G1729</f>
        <v>75.342213999999984</v>
      </c>
      <c r="I1729" s="2">
        <f>'Moving Avg'!H1729</f>
        <v>75.861345999999983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  <c r="M1729" s="7">
        <f t="shared" si="260"/>
        <v>25</v>
      </c>
      <c r="N1729" s="7">
        <f t="shared" si="261"/>
        <v>0</v>
      </c>
      <c r="O1729" s="7">
        <f t="shared" si="262"/>
        <v>0</v>
      </c>
      <c r="P1729" s="7">
        <f t="shared" si="263"/>
        <v>16.5</v>
      </c>
      <c r="Q1729" s="8">
        <f t="shared" si="264"/>
        <v>11.225</v>
      </c>
      <c r="R1729" s="8">
        <f t="shared" si="265"/>
        <v>9.125</v>
      </c>
      <c r="S1729" s="8">
        <f t="shared" si="266"/>
        <v>11.175000000000001</v>
      </c>
      <c r="T1729" s="8">
        <f t="shared" si="267"/>
        <v>10.375</v>
      </c>
      <c r="U1729" s="7">
        <f t="shared" si="268"/>
        <v>10.508333333333335</v>
      </c>
      <c r="V1729" s="7">
        <f t="shared" si="269"/>
        <v>10.475000000000001</v>
      </c>
    </row>
    <row r="1730" spans="1:22" ht="13.5" x14ac:dyDescent="0.25">
      <c r="A1730" s="3">
        <f>RSI!A1730</f>
        <v>44827</v>
      </c>
      <c r="B1730" s="2">
        <f>RSI!B1730</f>
        <v>74.444299999999998</v>
      </c>
      <c r="C1730" s="2">
        <f>RSI!I1730</f>
        <v>33.842487800913887</v>
      </c>
      <c r="D1730" s="2">
        <f>MACD!E1730</f>
        <v>1.1892158119409117</v>
      </c>
      <c r="E1730" s="2">
        <f>MACD!F1730</f>
        <v>0.51742303088978736</v>
      </c>
      <c r="F1730" s="2">
        <f>'Moving Avg'!D1730</f>
        <v>74.444299999999998</v>
      </c>
      <c r="G1730" s="2">
        <f>'Moving Avg'!F1730</f>
        <v>76.223610000000036</v>
      </c>
      <c r="H1730" s="2">
        <f>'Moving Avg'!G1730</f>
        <v>75.350407999999987</v>
      </c>
      <c r="I1730" s="2">
        <f>'Moving Avg'!H1730</f>
        <v>75.814808999999983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13.7</v>
      </c>
      <c r="R1730" s="8">
        <f t="shared" si="265"/>
        <v>13.25</v>
      </c>
      <c r="S1730" s="8">
        <f t="shared" si="266"/>
        <v>18.600000000000001</v>
      </c>
      <c r="T1730" s="8">
        <f t="shared" si="267"/>
        <v>14.5</v>
      </c>
      <c r="U1730" s="7">
        <f t="shared" si="268"/>
        <v>15.183333333333332</v>
      </c>
      <c r="V1730" s="7">
        <f t="shared" si="269"/>
        <v>15.012499999999999</v>
      </c>
    </row>
    <row r="1731" spans="1:22" ht="13.5" x14ac:dyDescent="0.25">
      <c r="A1731" s="3">
        <f>RSI!A1731</f>
        <v>44830</v>
      </c>
      <c r="B1731" s="2">
        <f>RSI!B1731</f>
        <v>74.444299999999998</v>
      </c>
      <c r="C1731" s="2">
        <f>RSI!I1731</f>
        <v>33.842487800913887</v>
      </c>
      <c r="D1731" s="2">
        <f>MACD!E1731</f>
        <v>1.286524200465422</v>
      </c>
      <c r="E1731" s="2">
        <f>MACD!F1731</f>
        <v>0.67124326480491425</v>
      </c>
      <c r="F1731" s="2">
        <f>'Moving Avg'!D1731</f>
        <v>74.444299999999998</v>
      </c>
      <c r="G1731" s="2">
        <f>'Moving Avg'!F1731</f>
        <v>76.100900000000024</v>
      </c>
      <c r="H1731" s="2">
        <f>'Moving Avg'!G1731</f>
        <v>75.358601999999991</v>
      </c>
      <c r="I1731" s="2">
        <f>'Moving Avg'!H1731</f>
        <v>75.782114999999976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  <c r="M1731" s="7">
        <f t="shared" si="270"/>
        <v>25</v>
      </c>
      <c r="N1731" s="7">
        <f t="shared" si="271"/>
        <v>0</v>
      </c>
      <c r="O1731" s="7">
        <f t="shared" si="272"/>
        <v>0</v>
      </c>
      <c r="P1731" s="7">
        <f t="shared" si="273"/>
        <v>33</v>
      </c>
      <c r="Q1731" s="8">
        <f t="shared" ref="Q1731:Q1794" si="274">0.35*M1731+N1731*0.35+O1731*0.15+P1731*0.15</f>
        <v>13.7</v>
      </c>
      <c r="R1731" s="8">
        <f t="shared" ref="R1731:R1794" si="275">M1731*0.2+N1731*0.2+O1731*0.35+P1731*0.25</f>
        <v>13.25</v>
      </c>
      <c r="S1731" s="8">
        <f t="shared" ref="S1731:S1794" si="276">M1731*0.15+N1731*0.15+O1731*0.25+P1731*0.45</f>
        <v>18.600000000000001</v>
      </c>
      <c r="T1731" s="8">
        <f t="shared" ref="T1731:T1794" si="277">0.25*SUM(M1731:P1731)</f>
        <v>14.5</v>
      </c>
      <c r="U1731" s="7">
        <f t="shared" ref="U1731:U1794" si="278">SUM(Q1731:S1731)/3</f>
        <v>15.183333333333332</v>
      </c>
      <c r="V1731" s="7">
        <f t="shared" ref="V1731:V1794" si="279">SUM(Q1731:T1731)/4</f>
        <v>15.012499999999999</v>
      </c>
    </row>
    <row r="1732" spans="1:22" ht="13.5" x14ac:dyDescent="0.25">
      <c r="A1732" s="3">
        <f>RSI!A1732</f>
        <v>44831</v>
      </c>
      <c r="B1732" s="2">
        <f>RSI!B1732</f>
        <v>74.444299999999998</v>
      </c>
      <c r="C1732" s="2">
        <f>RSI!I1732</f>
        <v>33.842487800913887</v>
      </c>
      <c r="D1732" s="2">
        <f>MACD!E1732</f>
        <v>1.3760698131217879</v>
      </c>
      <c r="E1732" s="2">
        <f>MACD!F1732</f>
        <v>0.81220857446828898</v>
      </c>
      <c r="F1732" s="2">
        <f>'Moving Avg'!D1732</f>
        <v>74.444299999999998</v>
      </c>
      <c r="G1732" s="2">
        <f>'Moving Avg'!F1732</f>
        <v>75.978190000000041</v>
      </c>
      <c r="H1732" s="2">
        <f>'Moving Avg'!G1732</f>
        <v>75.302154000000002</v>
      </c>
      <c r="I1732" s="2">
        <f>'Moving Avg'!H1732</f>
        <v>75.748263999999978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  <c r="M1732" s="7">
        <f t="shared" si="270"/>
        <v>25</v>
      </c>
      <c r="N1732" s="7">
        <f t="shared" si="271"/>
        <v>0</v>
      </c>
      <c r="O1732" s="7">
        <f t="shared" si="272"/>
        <v>0</v>
      </c>
      <c r="P1732" s="7">
        <f t="shared" si="273"/>
        <v>33</v>
      </c>
      <c r="Q1732" s="8">
        <f t="shared" si="274"/>
        <v>13.7</v>
      </c>
      <c r="R1732" s="8">
        <f t="shared" si="275"/>
        <v>13.25</v>
      </c>
      <c r="S1732" s="8">
        <f t="shared" si="276"/>
        <v>18.600000000000001</v>
      </c>
      <c r="T1732" s="8">
        <f t="shared" si="277"/>
        <v>14.5</v>
      </c>
      <c r="U1732" s="7">
        <f t="shared" si="278"/>
        <v>15.183333333333332</v>
      </c>
      <c r="V1732" s="7">
        <f t="shared" si="279"/>
        <v>15.012499999999999</v>
      </c>
    </row>
    <row r="1733" spans="1:22" ht="13.5" x14ac:dyDescent="0.25">
      <c r="A1733" s="3">
        <f>RSI!A1733</f>
        <v>44832</v>
      </c>
      <c r="B1733" s="2">
        <f>RSI!B1733</f>
        <v>74.444299999999998</v>
      </c>
      <c r="C1733" s="2">
        <f>RSI!I1733</f>
        <v>33.842487800913887</v>
      </c>
      <c r="D1733" s="2">
        <f>MACD!E1733</f>
        <v>1.4585130160506026</v>
      </c>
      <c r="E1733" s="2">
        <f>MACD!F1733</f>
        <v>0.94146946278475174</v>
      </c>
      <c r="F1733" s="2">
        <f>'Moving Avg'!D1733</f>
        <v>74.444299999999998</v>
      </c>
      <c r="G1733" s="2">
        <f>'Moving Avg'!F1733</f>
        <v>75.855480000000028</v>
      </c>
      <c r="H1733" s="2">
        <f>'Moving Avg'!G1733</f>
        <v>75.310333999999997</v>
      </c>
      <c r="I1733" s="2">
        <f>'Moving Avg'!H1733</f>
        <v>75.714412999999979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  <c r="M1733" s="7">
        <f t="shared" si="270"/>
        <v>25</v>
      </c>
      <c r="N1733" s="7">
        <f t="shared" si="271"/>
        <v>0</v>
      </c>
      <c r="O1733" s="7">
        <f t="shared" si="272"/>
        <v>0</v>
      </c>
      <c r="P1733" s="7">
        <f t="shared" si="273"/>
        <v>33</v>
      </c>
      <c r="Q1733" s="8">
        <f t="shared" si="274"/>
        <v>13.7</v>
      </c>
      <c r="R1733" s="8">
        <f t="shared" si="275"/>
        <v>13.25</v>
      </c>
      <c r="S1733" s="8">
        <f t="shared" si="276"/>
        <v>18.600000000000001</v>
      </c>
      <c r="T1733" s="8">
        <f t="shared" si="277"/>
        <v>14.5</v>
      </c>
      <c r="U1733" s="7">
        <f t="shared" si="278"/>
        <v>15.183333333333332</v>
      </c>
      <c r="V1733" s="7">
        <f t="shared" si="279"/>
        <v>15.012499999999999</v>
      </c>
    </row>
    <row r="1734" spans="1:22" ht="13.5" x14ac:dyDescent="0.25">
      <c r="A1734" s="3">
        <f>RSI!A1734</f>
        <v>44833</v>
      </c>
      <c r="B1734" s="2">
        <f>RSI!B1734</f>
        <v>74.444299999999998</v>
      </c>
      <c r="C1734" s="2">
        <f>RSI!I1734</f>
        <v>33.842487800913887</v>
      </c>
      <c r="D1734" s="2">
        <f>MACD!E1734</f>
        <v>1.534452129273447</v>
      </c>
      <c r="E1734" s="2">
        <f>MACD!F1734</f>
        <v>1.060065996082491</v>
      </c>
      <c r="F1734" s="2">
        <f>'Moving Avg'!D1734</f>
        <v>74.444299999999998</v>
      </c>
      <c r="G1734" s="2">
        <f>'Moving Avg'!F1734</f>
        <v>75.732770000000031</v>
      </c>
      <c r="H1734" s="2">
        <f>'Moving Avg'!G1734</f>
        <v>75.318514000000008</v>
      </c>
      <c r="I1734" s="2">
        <f>'Moving Avg'!H1734</f>
        <v>75.681757499999989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  <c r="M1734" s="7">
        <f t="shared" si="270"/>
        <v>25</v>
      </c>
      <c r="N1734" s="7">
        <f t="shared" si="271"/>
        <v>0</v>
      </c>
      <c r="O1734" s="7">
        <f t="shared" si="272"/>
        <v>0</v>
      </c>
      <c r="P1734" s="7">
        <f t="shared" si="273"/>
        <v>33</v>
      </c>
      <c r="Q1734" s="8">
        <f t="shared" si="274"/>
        <v>13.7</v>
      </c>
      <c r="R1734" s="8">
        <f t="shared" si="275"/>
        <v>13.25</v>
      </c>
      <c r="S1734" s="8">
        <f t="shared" si="276"/>
        <v>18.600000000000001</v>
      </c>
      <c r="T1734" s="8">
        <f t="shared" si="277"/>
        <v>14.5</v>
      </c>
      <c r="U1734" s="7">
        <f t="shared" si="278"/>
        <v>15.183333333333332</v>
      </c>
      <c r="V1734" s="7">
        <f t="shared" si="279"/>
        <v>15.012499999999999</v>
      </c>
    </row>
    <row r="1735" spans="1:22" ht="13.5" x14ac:dyDescent="0.25">
      <c r="A1735" s="3">
        <f>RSI!A1735</f>
        <v>44834</v>
      </c>
      <c r="B1735" s="2">
        <f>RSI!B1735</f>
        <v>74.444299999999998</v>
      </c>
      <c r="C1735" s="2">
        <f>RSI!I1735</f>
        <v>33.842487800913887</v>
      </c>
      <c r="D1735" s="2">
        <f>MACD!E1735</f>
        <v>1.2268608119491944</v>
      </c>
      <c r="E1735" s="2">
        <f>MACD!F1735</f>
        <v>1.0934249592558316</v>
      </c>
      <c r="F1735" s="2">
        <f>'Moving Avg'!D1735</f>
        <v>74.444299999999998</v>
      </c>
      <c r="G1735" s="2">
        <f>'Moving Avg'!F1735</f>
        <v>75.630510000000029</v>
      </c>
      <c r="H1735" s="2">
        <f>'Moving Avg'!G1735</f>
        <v>75.326694000000018</v>
      </c>
      <c r="I1735" s="2">
        <f>'Moving Avg'!H1735</f>
        <v>75.649101999999999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  <c r="M1735" s="7">
        <f t="shared" si="270"/>
        <v>25</v>
      </c>
      <c r="N1735" s="7">
        <f t="shared" si="271"/>
        <v>0</v>
      </c>
      <c r="O1735" s="7">
        <f t="shared" si="272"/>
        <v>0</v>
      </c>
      <c r="P1735" s="7">
        <f t="shared" si="273"/>
        <v>33</v>
      </c>
      <c r="Q1735" s="8">
        <f t="shared" si="274"/>
        <v>13.7</v>
      </c>
      <c r="R1735" s="8">
        <f t="shared" si="275"/>
        <v>13.25</v>
      </c>
      <c r="S1735" s="8">
        <f t="shared" si="276"/>
        <v>18.600000000000001</v>
      </c>
      <c r="T1735" s="8">
        <f t="shared" si="277"/>
        <v>14.5</v>
      </c>
      <c r="U1735" s="7">
        <f t="shared" si="278"/>
        <v>15.183333333333332</v>
      </c>
      <c r="V1735" s="7">
        <f t="shared" si="279"/>
        <v>15.012499999999999</v>
      </c>
    </row>
    <row r="1736" spans="1:22" ht="13.5" x14ac:dyDescent="0.25">
      <c r="A1736" s="3">
        <f>RSI!A1736</f>
        <v>44837</v>
      </c>
      <c r="B1736" s="2">
        <f>RSI!B1736</f>
        <v>74.444299999999998</v>
      </c>
      <c r="C1736" s="2">
        <f>RSI!I1736</f>
        <v>33.842487800913887</v>
      </c>
      <c r="D1736" s="2">
        <f>MACD!E1736</f>
        <v>0.97188914382392966</v>
      </c>
      <c r="E1736" s="2">
        <f>MACD!F1736</f>
        <v>1.0691177961694511</v>
      </c>
      <c r="F1736" s="2">
        <f>'Moving Avg'!D1736</f>
        <v>74.444299999999998</v>
      </c>
      <c r="G1736" s="2">
        <f>'Moving Avg'!F1736</f>
        <v>75.507800000000017</v>
      </c>
      <c r="H1736" s="2">
        <f>'Moving Avg'!G1736</f>
        <v>75.347964000000019</v>
      </c>
      <c r="I1736" s="2">
        <f>'Moving Avg'!H1736</f>
        <v>75.616446499999995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  <c r="M1736" s="7">
        <f t="shared" si="270"/>
        <v>25</v>
      </c>
      <c r="N1736" s="7">
        <f t="shared" si="271"/>
        <v>100</v>
      </c>
      <c r="O1736" s="7">
        <f t="shared" si="272"/>
        <v>0</v>
      </c>
      <c r="P1736" s="7">
        <f t="shared" si="273"/>
        <v>33</v>
      </c>
      <c r="Q1736" s="8">
        <f t="shared" si="274"/>
        <v>48.7</v>
      </c>
      <c r="R1736" s="8">
        <f t="shared" si="275"/>
        <v>33.25</v>
      </c>
      <c r="S1736" s="8">
        <f t="shared" si="276"/>
        <v>33.6</v>
      </c>
      <c r="T1736" s="8">
        <f t="shared" si="277"/>
        <v>39.5</v>
      </c>
      <c r="U1736" s="7">
        <f t="shared" si="278"/>
        <v>38.516666666666673</v>
      </c>
      <c r="V1736" s="7">
        <f t="shared" si="279"/>
        <v>38.762500000000003</v>
      </c>
    </row>
    <row r="1737" spans="1:22" ht="13.5" x14ac:dyDescent="0.25">
      <c r="A1737" s="3">
        <f>RSI!A1737</f>
        <v>44838</v>
      </c>
      <c r="B1737" s="2">
        <f>RSI!B1737</f>
        <v>74.444299999999998</v>
      </c>
      <c r="C1737" s="2">
        <f>RSI!I1737</f>
        <v>33.842487800913887</v>
      </c>
      <c r="D1737" s="2">
        <f>MACD!E1737</f>
        <v>0.76104935661669515</v>
      </c>
      <c r="E1737" s="2">
        <f>MACD!F1737</f>
        <v>1.0075041082589</v>
      </c>
      <c r="F1737" s="2">
        <f>'Moving Avg'!D1737</f>
        <v>74.444299999999998</v>
      </c>
      <c r="G1737" s="2">
        <f>'Moving Avg'!F1737</f>
        <v>75.364635000000021</v>
      </c>
      <c r="H1737" s="2">
        <f>'Moving Avg'!G1737</f>
        <v>75.364488000000023</v>
      </c>
      <c r="I1737" s="2">
        <f>'Moving Avg'!H1737</f>
        <v>75.587608499999988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  <c r="M1737" s="7">
        <f t="shared" si="270"/>
        <v>25</v>
      </c>
      <c r="N1737" s="7">
        <f t="shared" si="271"/>
        <v>100</v>
      </c>
      <c r="O1737" s="7">
        <f t="shared" si="272"/>
        <v>0</v>
      </c>
      <c r="P1737" s="7">
        <f t="shared" si="273"/>
        <v>33</v>
      </c>
      <c r="Q1737" s="8">
        <f t="shared" si="274"/>
        <v>48.7</v>
      </c>
      <c r="R1737" s="8">
        <f t="shared" si="275"/>
        <v>33.25</v>
      </c>
      <c r="S1737" s="8">
        <f t="shared" si="276"/>
        <v>33.6</v>
      </c>
      <c r="T1737" s="8">
        <f t="shared" si="277"/>
        <v>39.5</v>
      </c>
      <c r="U1737" s="7">
        <f t="shared" si="278"/>
        <v>38.516666666666673</v>
      </c>
      <c r="V1737" s="7">
        <f t="shared" si="279"/>
        <v>38.762500000000003</v>
      </c>
    </row>
    <row r="1738" spans="1:22" ht="13.5" x14ac:dyDescent="0.25">
      <c r="A1738" s="3">
        <f>RSI!A1738</f>
        <v>44839</v>
      </c>
      <c r="B1738" s="2">
        <f>RSI!B1738</f>
        <v>72.407300000000006</v>
      </c>
      <c r="C1738" s="2">
        <f>RSI!I1738</f>
        <v>17.739204960089936</v>
      </c>
      <c r="D1738" s="2">
        <f>MACD!E1738</f>
        <v>0.7380774508945791</v>
      </c>
      <c r="E1738" s="2">
        <f>MACD!F1738</f>
        <v>0.9536187767860359</v>
      </c>
      <c r="F1738" s="2">
        <f>'Moving Avg'!D1738</f>
        <v>74.036900000000003</v>
      </c>
      <c r="G1738" s="2">
        <f>'Moving Avg'!F1738</f>
        <v>75.119620000000026</v>
      </c>
      <c r="H1738" s="2">
        <f>'Moving Avg'!G1738</f>
        <v>75.340272000000027</v>
      </c>
      <c r="I1738" s="2">
        <f>'Moving Avg'!H1738</f>
        <v>75.54862399999999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  <c r="M1738" s="7">
        <f t="shared" si="270"/>
        <v>50</v>
      </c>
      <c r="N1738" s="7">
        <f t="shared" si="271"/>
        <v>100</v>
      </c>
      <c r="O1738" s="7">
        <f t="shared" si="272"/>
        <v>0</v>
      </c>
      <c r="P1738" s="7">
        <f t="shared" si="273"/>
        <v>16.5</v>
      </c>
      <c r="Q1738" s="8">
        <f t="shared" si="274"/>
        <v>54.975000000000001</v>
      </c>
      <c r="R1738" s="8">
        <f t="shared" si="275"/>
        <v>34.125</v>
      </c>
      <c r="S1738" s="8">
        <f t="shared" si="276"/>
        <v>29.925000000000001</v>
      </c>
      <c r="T1738" s="8">
        <f t="shared" si="277"/>
        <v>41.625</v>
      </c>
      <c r="U1738" s="7">
        <f t="shared" si="278"/>
        <v>39.674999999999997</v>
      </c>
      <c r="V1738" s="7">
        <f t="shared" si="279"/>
        <v>40.162499999999994</v>
      </c>
    </row>
    <row r="1739" spans="1:22" ht="13.5" x14ac:dyDescent="0.25">
      <c r="A1739" s="3">
        <f>RSI!A1739</f>
        <v>44840</v>
      </c>
      <c r="B1739" s="2">
        <f>RSI!B1739</f>
        <v>75.2624</v>
      </c>
      <c r="C1739" s="2">
        <f>RSI!I1739</f>
        <v>52.124854165395639</v>
      </c>
      <c r="D1739" s="2">
        <f>MACD!E1739</f>
        <v>0.52339316634427746</v>
      </c>
      <c r="E1739" s="2">
        <f>MACD!F1739</f>
        <v>0.86757365469768433</v>
      </c>
      <c r="F1739" s="2">
        <f>'Moving Avg'!D1739</f>
        <v>74.200520000000012</v>
      </c>
      <c r="G1739" s="2">
        <f>'Moving Avg'!F1739</f>
        <v>75.017360000000025</v>
      </c>
      <c r="H1739" s="2">
        <f>'Moving Avg'!G1739</f>
        <v>75.381176000000025</v>
      </c>
      <c r="I1739" s="2">
        <f>'Moving Avg'!H1739</f>
        <v>75.523914999999988</v>
      </c>
      <c r="J1739" s="5" t="str">
        <f>OBV!F1739</f>
        <v>BEARISH</v>
      </c>
      <c r="K1739" s="5" t="str">
        <f>OBV!G1739</f>
        <v>NEUTRAL</v>
      </c>
      <c r="L1739" s="5" t="str">
        <f>OBV!H1739</f>
        <v>BEARISH DIVERGENCE</v>
      </c>
      <c r="M1739" s="7">
        <f t="shared" si="270"/>
        <v>25</v>
      </c>
      <c r="N1739" s="7">
        <f t="shared" si="271"/>
        <v>100</v>
      </c>
      <c r="O1739" s="7">
        <f t="shared" si="272"/>
        <v>0</v>
      </c>
      <c r="P1739" s="7">
        <f t="shared" si="273"/>
        <v>16.5</v>
      </c>
      <c r="Q1739" s="8">
        <f t="shared" si="274"/>
        <v>46.225000000000001</v>
      </c>
      <c r="R1739" s="8">
        <f t="shared" si="275"/>
        <v>29.125</v>
      </c>
      <c r="S1739" s="8">
        <f t="shared" si="276"/>
        <v>26.175000000000001</v>
      </c>
      <c r="T1739" s="8">
        <f t="shared" si="277"/>
        <v>35.375</v>
      </c>
      <c r="U1739" s="7">
        <f t="shared" si="278"/>
        <v>33.841666666666661</v>
      </c>
      <c r="V1739" s="7">
        <f t="shared" si="279"/>
        <v>34.224999999999994</v>
      </c>
    </row>
    <row r="1740" spans="1:22" ht="13.5" x14ac:dyDescent="0.25">
      <c r="A1740" s="3">
        <f>RSI!A1740</f>
        <v>44841</v>
      </c>
      <c r="B1740" s="2">
        <f>RSI!B1740</f>
        <v>75.2624</v>
      </c>
      <c r="C1740" s="2">
        <f>RSI!I1740</f>
        <v>52.124854165395639</v>
      </c>
      <c r="D1740" s="2">
        <f>MACD!E1740</f>
        <v>0.33990555689496205</v>
      </c>
      <c r="E1740" s="2">
        <f>MACD!F1740</f>
        <v>0.76204003513713992</v>
      </c>
      <c r="F1740" s="2">
        <f>'Moving Avg'!D1740</f>
        <v>74.364140000000006</v>
      </c>
      <c r="G1740" s="2">
        <f>'Moving Avg'!F1740</f>
        <v>74.915100000000024</v>
      </c>
      <c r="H1740" s="2">
        <f>'Moving Avg'!G1740</f>
        <v>75.428624000000028</v>
      </c>
      <c r="I1740" s="2">
        <f>'Moving Avg'!H1740</f>
        <v>75.499205999999987</v>
      </c>
      <c r="J1740" s="5" t="str">
        <f>OBV!F1740</f>
        <v>BEARISH</v>
      </c>
      <c r="K1740" s="5" t="str">
        <f>OBV!G1740</f>
        <v>NEUTRAL</v>
      </c>
      <c r="L1740" s="5" t="str">
        <f>OBV!H1740</f>
        <v>BEARISH DIVERGENCE</v>
      </c>
      <c r="M1740" s="7">
        <f t="shared" si="270"/>
        <v>25</v>
      </c>
      <c r="N1740" s="7">
        <f t="shared" si="271"/>
        <v>100</v>
      </c>
      <c r="O1740" s="7">
        <f t="shared" si="272"/>
        <v>0</v>
      </c>
      <c r="P1740" s="7">
        <f t="shared" si="273"/>
        <v>16.5</v>
      </c>
      <c r="Q1740" s="8">
        <f t="shared" si="274"/>
        <v>46.225000000000001</v>
      </c>
      <c r="R1740" s="8">
        <f t="shared" si="275"/>
        <v>29.125</v>
      </c>
      <c r="S1740" s="8">
        <f t="shared" si="276"/>
        <v>26.175000000000001</v>
      </c>
      <c r="T1740" s="8">
        <f t="shared" si="277"/>
        <v>35.375</v>
      </c>
      <c r="U1740" s="7">
        <f t="shared" si="278"/>
        <v>33.841666666666661</v>
      </c>
      <c r="V1740" s="7">
        <f t="shared" si="279"/>
        <v>34.224999999999994</v>
      </c>
    </row>
    <row r="1741" spans="1:22" ht="13.5" x14ac:dyDescent="0.25">
      <c r="A1741" s="3">
        <f>RSI!A1741</f>
        <v>44844</v>
      </c>
      <c r="B1741" s="2">
        <f>RSI!B1741</f>
        <v>75.2624</v>
      </c>
      <c r="C1741" s="2">
        <f>RSI!I1741</f>
        <v>52.124854165395639</v>
      </c>
      <c r="D1741" s="2">
        <f>MACD!E1741</f>
        <v>0.18295081380053091</v>
      </c>
      <c r="E1741" s="2">
        <f>MACD!F1741</f>
        <v>0.64622219086981814</v>
      </c>
      <c r="F1741" s="2">
        <f>'Moving Avg'!D1741</f>
        <v>74.527760000000015</v>
      </c>
      <c r="G1741" s="2">
        <f>'Moving Avg'!F1741</f>
        <v>74.833295000000035</v>
      </c>
      <c r="H1741" s="2">
        <f>'Moving Avg'!G1741</f>
        <v>75.476072000000016</v>
      </c>
      <c r="I1741" s="2">
        <f>'Moving Avg'!H1741</f>
        <v>75.474381499999978</v>
      </c>
      <c r="J1741" s="5" t="str">
        <f>OBV!F1741</f>
        <v>BEARISH</v>
      </c>
      <c r="K1741" s="5" t="str">
        <f>OBV!G1741</f>
        <v>NEUTRAL</v>
      </c>
      <c r="L1741" s="5" t="str">
        <f>OBV!H1741</f>
        <v>BEARISH DIVERGENCE</v>
      </c>
      <c r="M1741" s="7">
        <f t="shared" si="270"/>
        <v>25</v>
      </c>
      <c r="N1741" s="7">
        <f t="shared" si="271"/>
        <v>100</v>
      </c>
      <c r="O1741" s="7">
        <f t="shared" si="272"/>
        <v>0</v>
      </c>
      <c r="P1741" s="7">
        <f t="shared" si="273"/>
        <v>16.5</v>
      </c>
      <c r="Q1741" s="8">
        <f t="shared" si="274"/>
        <v>46.225000000000001</v>
      </c>
      <c r="R1741" s="8">
        <f t="shared" si="275"/>
        <v>29.125</v>
      </c>
      <c r="S1741" s="8">
        <f t="shared" si="276"/>
        <v>26.175000000000001</v>
      </c>
      <c r="T1741" s="8">
        <f t="shared" si="277"/>
        <v>35.375</v>
      </c>
      <c r="U1741" s="7">
        <f t="shared" si="278"/>
        <v>33.841666666666661</v>
      </c>
      <c r="V1741" s="7">
        <f t="shared" si="279"/>
        <v>34.224999999999994</v>
      </c>
    </row>
    <row r="1742" spans="1:22" ht="13.5" x14ac:dyDescent="0.25">
      <c r="A1742" s="3">
        <f>RSI!A1742</f>
        <v>44845</v>
      </c>
      <c r="B1742" s="2">
        <f>RSI!B1742</f>
        <v>75.2624</v>
      </c>
      <c r="C1742" s="2">
        <f>RSI!I1742</f>
        <v>52.124854165395639</v>
      </c>
      <c r="D1742" s="2">
        <f>MACD!E1742</f>
        <v>4.8572587002325918E-2</v>
      </c>
      <c r="E1742" s="2">
        <f>MACD!F1742</f>
        <v>0.52669227009631969</v>
      </c>
      <c r="F1742" s="2">
        <f>'Moving Avg'!D1742</f>
        <v>74.691380000000009</v>
      </c>
      <c r="G1742" s="2">
        <f>'Moving Avg'!F1742</f>
        <v>74.751490000000018</v>
      </c>
      <c r="H1742" s="2">
        <f>'Moving Avg'!G1742</f>
        <v>75.523520000000019</v>
      </c>
      <c r="I1742" s="2">
        <f>'Moving Avg'!H1742</f>
        <v>75.449556999999984</v>
      </c>
      <c r="J1742" s="5" t="str">
        <f>OBV!F1742</f>
        <v>BEARISH</v>
      </c>
      <c r="K1742" s="5" t="str">
        <f>OBV!G1742</f>
        <v>NEUTRAL</v>
      </c>
      <c r="L1742" s="5" t="str">
        <f>OBV!H1742</f>
        <v>BEARISH DIVERGENCE</v>
      </c>
      <c r="M1742" s="7">
        <f t="shared" si="270"/>
        <v>25</v>
      </c>
      <c r="N1742" s="7">
        <f t="shared" si="271"/>
        <v>100</v>
      </c>
      <c r="O1742" s="7">
        <f t="shared" si="272"/>
        <v>0</v>
      </c>
      <c r="P1742" s="7">
        <f t="shared" si="273"/>
        <v>16.5</v>
      </c>
      <c r="Q1742" s="8">
        <f t="shared" si="274"/>
        <v>46.225000000000001</v>
      </c>
      <c r="R1742" s="8">
        <f t="shared" si="275"/>
        <v>29.125</v>
      </c>
      <c r="S1742" s="8">
        <f t="shared" si="276"/>
        <v>26.175000000000001</v>
      </c>
      <c r="T1742" s="8">
        <f t="shared" si="277"/>
        <v>35.375</v>
      </c>
      <c r="U1742" s="7">
        <f t="shared" si="278"/>
        <v>33.841666666666661</v>
      </c>
      <c r="V1742" s="7">
        <f t="shared" si="279"/>
        <v>34.224999999999994</v>
      </c>
    </row>
    <row r="1743" spans="1:22" ht="13.5" x14ac:dyDescent="0.25">
      <c r="A1743" s="3">
        <f>RSI!A1743</f>
        <v>44846</v>
      </c>
      <c r="B1743" s="2">
        <f>RSI!B1743</f>
        <v>74.444299999999998</v>
      </c>
      <c r="C1743" s="2">
        <f>RSI!I1743</f>
        <v>44.892467959922591</v>
      </c>
      <c r="D1743" s="2">
        <f>MACD!E1743</f>
        <v>-5.9861101985632104E-3</v>
      </c>
      <c r="E1743" s="2">
        <f>MACD!F1743</f>
        <v>0.42015659403734318</v>
      </c>
      <c r="F1743" s="2">
        <f>'Moving Avg'!D1743</f>
        <v>75.098780000000005</v>
      </c>
      <c r="G1743" s="2">
        <f>'Moving Avg'!F1743</f>
        <v>74.628780000000006</v>
      </c>
      <c r="H1743" s="2">
        <f>'Moving Avg'!G1743</f>
        <v>75.554606000000021</v>
      </c>
      <c r="I1743" s="2">
        <f>'Moving Avg'!H1743</f>
        <v>75.425692999999967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  <c r="M1743" s="7">
        <f t="shared" si="270"/>
        <v>25</v>
      </c>
      <c r="N1743" s="7">
        <f t="shared" si="271"/>
        <v>100</v>
      </c>
      <c r="O1743" s="7">
        <f t="shared" si="272"/>
        <v>0</v>
      </c>
      <c r="P1743" s="7">
        <f t="shared" si="273"/>
        <v>33</v>
      </c>
      <c r="Q1743" s="8">
        <f t="shared" si="274"/>
        <v>48.7</v>
      </c>
      <c r="R1743" s="8">
        <f t="shared" si="275"/>
        <v>33.25</v>
      </c>
      <c r="S1743" s="8">
        <f t="shared" si="276"/>
        <v>33.6</v>
      </c>
      <c r="T1743" s="8">
        <f t="shared" si="277"/>
        <v>39.5</v>
      </c>
      <c r="U1743" s="7">
        <f t="shared" si="278"/>
        <v>38.516666666666673</v>
      </c>
      <c r="V1743" s="7">
        <f t="shared" si="279"/>
        <v>38.762500000000003</v>
      </c>
    </row>
    <row r="1744" spans="1:22" ht="13.5" x14ac:dyDescent="0.25">
      <c r="A1744" s="3">
        <f>RSI!A1744</f>
        <v>44847</v>
      </c>
      <c r="B1744" s="2">
        <f>RSI!B1744</f>
        <v>74.444299999999998</v>
      </c>
      <c r="C1744" s="2">
        <f>RSI!I1744</f>
        <v>44.892467959922591</v>
      </c>
      <c r="D1744" s="2">
        <f>MACD!E1744</f>
        <v>-4.8663310453392228E-2</v>
      </c>
      <c r="E1744" s="2">
        <f>MACD!F1744</f>
        <v>0.3263926131391961</v>
      </c>
      <c r="F1744" s="2">
        <f>'Moving Avg'!D1744</f>
        <v>74.935159999999996</v>
      </c>
      <c r="G1744" s="2">
        <f>'Moving Avg'!F1744</f>
        <v>74.506070000000022</v>
      </c>
      <c r="H1744" s="2">
        <f>'Moving Avg'!G1744</f>
        <v>75.587328000000028</v>
      </c>
      <c r="I1744" s="2">
        <f>'Moving Avg'!H1744</f>
        <v>75.406533499999981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  <c r="M1744" s="7">
        <f t="shared" si="270"/>
        <v>25</v>
      </c>
      <c r="N1744" s="7">
        <f t="shared" si="271"/>
        <v>100</v>
      </c>
      <c r="O1744" s="7">
        <f t="shared" si="272"/>
        <v>0</v>
      </c>
      <c r="P1744" s="7">
        <f t="shared" si="273"/>
        <v>16.5</v>
      </c>
      <c r="Q1744" s="8">
        <f t="shared" si="274"/>
        <v>46.225000000000001</v>
      </c>
      <c r="R1744" s="8">
        <f t="shared" si="275"/>
        <v>29.125</v>
      </c>
      <c r="S1744" s="8">
        <f t="shared" si="276"/>
        <v>26.175000000000001</v>
      </c>
      <c r="T1744" s="8">
        <f t="shared" si="277"/>
        <v>35.375</v>
      </c>
      <c r="U1744" s="7">
        <f t="shared" si="278"/>
        <v>33.841666666666661</v>
      </c>
      <c r="V1744" s="7">
        <f t="shared" si="279"/>
        <v>34.224999999999994</v>
      </c>
    </row>
    <row r="1745" spans="1:22" ht="13.5" x14ac:dyDescent="0.25">
      <c r="A1745" s="3">
        <f>RSI!A1745</f>
        <v>44848</v>
      </c>
      <c r="B1745" s="2">
        <f>RSI!B1745</f>
        <v>74.444299999999998</v>
      </c>
      <c r="C1745" s="2">
        <f>RSI!I1745</f>
        <v>44.892467959922591</v>
      </c>
      <c r="D1745" s="2">
        <f>MACD!E1745</f>
        <v>-8.1545295719109845E-2</v>
      </c>
      <c r="E1745" s="2">
        <f>MACD!F1745</f>
        <v>0.2448050313675349</v>
      </c>
      <c r="F1745" s="2">
        <f>'Moving Avg'!D1745</f>
        <v>74.771540000000002</v>
      </c>
      <c r="G1745" s="2">
        <f>'Moving Avg'!F1745</f>
        <v>74.506070000000022</v>
      </c>
      <c r="H1745" s="2">
        <f>'Moving Avg'!G1745</f>
        <v>75.603688000000034</v>
      </c>
      <c r="I1745" s="2">
        <f>'Moving Avg'!H1745</f>
        <v>75.387373999999966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  <c r="M1745" s="7">
        <f t="shared" si="270"/>
        <v>25</v>
      </c>
      <c r="N1745" s="7">
        <f t="shared" si="271"/>
        <v>100</v>
      </c>
      <c r="O1745" s="7">
        <f t="shared" si="272"/>
        <v>0</v>
      </c>
      <c r="P1745" s="7">
        <f t="shared" si="273"/>
        <v>16.5</v>
      </c>
      <c r="Q1745" s="8">
        <f t="shared" si="274"/>
        <v>46.225000000000001</v>
      </c>
      <c r="R1745" s="8">
        <f t="shared" si="275"/>
        <v>29.125</v>
      </c>
      <c r="S1745" s="8">
        <f t="shared" si="276"/>
        <v>26.175000000000001</v>
      </c>
      <c r="T1745" s="8">
        <f t="shared" si="277"/>
        <v>35.375</v>
      </c>
      <c r="U1745" s="7">
        <f t="shared" si="278"/>
        <v>33.841666666666661</v>
      </c>
      <c r="V1745" s="7">
        <f t="shared" si="279"/>
        <v>34.224999999999994</v>
      </c>
    </row>
    <row r="1746" spans="1:22" ht="13.5" x14ac:dyDescent="0.25">
      <c r="A1746" s="3">
        <f>RSI!A1746</f>
        <v>44851</v>
      </c>
      <c r="B1746" s="2">
        <f>RSI!B1746</f>
        <v>74.444299999999998</v>
      </c>
      <c r="C1746" s="2">
        <f>RSI!I1746</f>
        <v>44.892467959922591</v>
      </c>
      <c r="D1746" s="2">
        <f>MACD!E1746</f>
        <v>-0.10637824376809135</v>
      </c>
      <c r="E1746" s="2">
        <f>MACD!F1746</f>
        <v>0.17456837634040967</v>
      </c>
      <c r="F1746" s="2">
        <f>'Moving Avg'!D1746</f>
        <v>74.607920000000007</v>
      </c>
      <c r="G1746" s="2">
        <f>'Moving Avg'!F1746</f>
        <v>74.506070000000022</v>
      </c>
      <c r="H1746" s="2">
        <f>'Moving Avg'!G1746</f>
        <v>75.619886000000037</v>
      </c>
      <c r="I1746" s="2">
        <f>'Moving Avg'!H1746</f>
        <v>75.36624799999997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25</v>
      </c>
      <c r="N1746" s="7">
        <f t="shared" si="271"/>
        <v>100</v>
      </c>
      <c r="O1746" s="7">
        <f t="shared" si="272"/>
        <v>0</v>
      </c>
      <c r="P1746" s="7">
        <f t="shared" si="273"/>
        <v>16.5</v>
      </c>
      <c r="Q1746" s="8">
        <f t="shared" si="274"/>
        <v>46.225000000000001</v>
      </c>
      <c r="R1746" s="8">
        <f t="shared" si="275"/>
        <v>29.125</v>
      </c>
      <c r="S1746" s="8">
        <f t="shared" si="276"/>
        <v>26.175000000000001</v>
      </c>
      <c r="T1746" s="8">
        <f t="shared" si="277"/>
        <v>35.375</v>
      </c>
      <c r="U1746" s="7">
        <f t="shared" si="278"/>
        <v>33.841666666666661</v>
      </c>
      <c r="V1746" s="7">
        <f t="shared" si="279"/>
        <v>34.224999999999994</v>
      </c>
    </row>
    <row r="1747" spans="1:22" ht="13.5" x14ac:dyDescent="0.25">
      <c r="A1747" s="3">
        <f>RSI!A1747</f>
        <v>44852</v>
      </c>
      <c r="B1747" s="2">
        <f>RSI!B1747</f>
        <v>74.444299999999998</v>
      </c>
      <c r="C1747" s="2">
        <f>RSI!I1747</f>
        <v>44.892467959922591</v>
      </c>
      <c r="D1747" s="2">
        <f>MACD!E1747</f>
        <v>-0.12462196951851467</v>
      </c>
      <c r="E1747" s="2">
        <f>MACD!F1747</f>
        <v>0.11473030716862481</v>
      </c>
      <c r="F1747" s="2">
        <f>'Moving Avg'!D1747</f>
        <v>74.444299999999998</v>
      </c>
      <c r="G1747" s="2">
        <f>'Moving Avg'!F1747</f>
        <v>74.506070000000022</v>
      </c>
      <c r="H1747" s="2">
        <f>'Moving Avg'!G1747</f>
        <v>75.579146000000051</v>
      </c>
      <c r="I1747" s="2">
        <f>'Moving Avg'!H1747</f>
        <v>75.345121999999961</v>
      </c>
      <c r="J1747" s="5" t="str">
        <f>OBV!F1747</f>
        <v>BEARISH</v>
      </c>
      <c r="K1747" s="5" t="str">
        <f>OBV!G1747</f>
        <v>NEUTRAL</v>
      </c>
      <c r="L1747" s="5" t="str">
        <f>OBV!H1747</f>
        <v>CONFIRMED BEARISH</v>
      </c>
      <c r="M1747" s="7">
        <f t="shared" si="270"/>
        <v>25</v>
      </c>
      <c r="N1747" s="7">
        <f t="shared" si="271"/>
        <v>100</v>
      </c>
      <c r="O1747" s="7">
        <f t="shared" si="272"/>
        <v>0</v>
      </c>
      <c r="P1747" s="7">
        <f t="shared" si="273"/>
        <v>16.5</v>
      </c>
      <c r="Q1747" s="8">
        <f t="shared" si="274"/>
        <v>46.225000000000001</v>
      </c>
      <c r="R1747" s="8">
        <f t="shared" si="275"/>
        <v>29.125</v>
      </c>
      <c r="S1747" s="8">
        <f t="shared" si="276"/>
        <v>26.175000000000001</v>
      </c>
      <c r="T1747" s="8">
        <f t="shared" si="277"/>
        <v>35.375</v>
      </c>
      <c r="U1747" s="7">
        <f t="shared" si="278"/>
        <v>33.841666666666661</v>
      </c>
      <c r="V1747" s="7">
        <f t="shared" si="279"/>
        <v>34.224999999999994</v>
      </c>
    </row>
    <row r="1748" spans="1:22" ht="13.5" x14ac:dyDescent="0.25">
      <c r="A1748" s="3">
        <f>RSI!A1748</f>
        <v>44853</v>
      </c>
      <c r="B1748" s="2">
        <f>RSI!B1748</f>
        <v>74.444299999999998</v>
      </c>
      <c r="C1748" s="2">
        <f>RSI!I1748</f>
        <v>44.892467959922591</v>
      </c>
      <c r="D1748" s="2">
        <f>MACD!E1748</f>
        <v>-0.45087990884414353</v>
      </c>
      <c r="E1748" s="2">
        <f>MACD!F1748</f>
        <v>1.6082639660711384E-3</v>
      </c>
      <c r="F1748" s="2">
        <f>'Moving Avg'!D1748</f>
        <v>74.444299999999998</v>
      </c>
      <c r="G1748" s="2">
        <f>'Moving Avg'!F1748</f>
        <v>74.506070000000022</v>
      </c>
      <c r="H1748" s="2">
        <f>'Moving Avg'!G1748</f>
        <v>75.538406000000052</v>
      </c>
      <c r="I1748" s="2">
        <f>'Moving Avg'!H1748</f>
        <v>75.323995999999966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  <c r="M1748" s="7">
        <f t="shared" si="270"/>
        <v>25</v>
      </c>
      <c r="N1748" s="7">
        <f t="shared" si="271"/>
        <v>100</v>
      </c>
      <c r="O1748" s="7">
        <f t="shared" si="272"/>
        <v>0</v>
      </c>
      <c r="P1748" s="7">
        <f t="shared" si="273"/>
        <v>33</v>
      </c>
      <c r="Q1748" s="8">
        <f t="shared" si="274"/>
        <v>48.7</v>
      </c>
      <c r="R1748" s="8">
        <f t="shared" si="275"/>
        <v>33.25</v>
      </c>
      <c r="S1748" s="8">
        <f t="shared" si="276"/>
        <v>33.6</v>
      </c>
      <c r="T1748" s="8">
        <f t="shared" si="277"/>
        <v>39.5</v>
      </c>
      <c r="U1748" s="7">
        <f t="shared" si="278"/>
        <v>38.516666666666673</v>
      </c>
      <c r="V1748" s="7">
        <f t="shared" si="279"/>
        <v>38.762500000000003</v>
      </c>
    </row>
    <row r="1749" spans="1:22" ht="13.5" x14ac:dyDescent="0.25">
      <c r="A1749" s="3">
        <f>RSI!A1749</f>
        <v>44854</v>
      </c>
      <c r="B1749" s="2">
        <f>RSI!B1749</f>
        <v>72.480999999999995</v>
      </c>
      <c r="C1749" s="2">
        <f>RSI!I1749</f>
        <v>29.545642148697112</v>
      </c>
      <c r="D1749" s="2">
        <f>MACD!E1749</f>
        <v>-0.13989476263095924</v>
      </c>
      <c r="E1749" s="2">
        <f>MACD!F1749</f>
        <v>-2.6692341353334939E-2</v>
      </c>
      <c r="F1749" s="2">
        <f>'Moving Avg'!D1749</f>
        <v>74.051639999999992</v>
      </c>
      <c r="G1749" s="2">
        <f>'Moving Avg'!F1749</f>
        <v>74.407905000000014</v>
      </c>
      <c r="H1749" s="2">
        <f>'Moving Avg'!G1749</f>
        <v>75.458400000000054</v>
      </c>
      <c r="I1749" s="2">
        <f>'Moving Avg'!H1749</f>
        <v>75.293053499999957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  <c r="M1749" s="7">
        <f t="shared" si="270"/>
        <v>50</v>
      </c>
      <c r="N1749" s="7">
        <f t="shared" si="271"/>
        <v>100</v>
      </c>
      <c r="O1749" s="7">
        <f t="shared" si="272"/>
        <v>0</v>
      </c>
      <c r="P1749" s="7">
        <f t="shared" si="273"/>
        <v>16.5</v>
      </c>
      <c r="Q1749" s="8">
        <f t="shared" si="274"/>
        <v>54.975000000000001</v>
      </c>
      <c r="R1749" s="8">
        <f t="shared" si="275"/>
        <v>34.125</v>
      </c>
      <c r="S1749" s="8">
        <f t="shared" si="276"/>
        <v>29.925000000000001</v>
      </c>
      <c r="T1749" s="8">
        <f t="shared" si="277"/>
        <v>41.625</v>
      </c>
      <c r="U1749" s="7">
        <f t="shared" si="278"/>
        <v>39.674999999999997</v>
      </c>
      <c r="V1749" s="7">
        <f t="shared" si="279"/>
        <v>40.162499999999994</v>
      </c>
    </row>
    <row r="1750" spans="1:22" ht="13.5" x14ac:dyDescent="0.25">
      <c r="A1750" s="3">
        <f>RSI!A1750</f>
        <v>44855</v>
      </c>
      <c r="B1750" s="2">
        <f>RSI!B1750</f>
        <v>74.444299999999998</v>
      </c>
      <c r="C1750" s="2">
        <f>RSI!I1750</f>
        <v>48.504081214436184</v>
      </c>
      <c r="D1750" s="2">
        <f>MACD!E1750</f>
        <v>-8.3839527758300392E-3</v>
      </c>
      <c r="E1750" s="2">
        <f>MACD!F1750</f>
        <v>-2.3030663637833959E-2</v>
      </c>
      <c r="F1750" s="2">
        <f>'Moving Avg'!D1750</f>
        <v>74.051639999999992</v>
      </c>
      <c r="G1750" s="2">
        <f>'Moving Avg'!F1750</f>
        <v>74.407905</v>
      </c>
      <c r="H1750" s="2">
        <f>'Moving Avg'!G1750</f>
        <v>75.426168000000047</v>
      </c>
      <c r="I1750" s="2">
        <f>'Moving Avg'!H1750</f>
        <v>75.271927499999961</v>
      </c>
      <c r="J1750" s="5" t="str">
        <f>OBV!F1750</f>
        <v>BEARISH</v>
      </c>
      <c r="K1750" s="5" t="str">
        <f>OBV!G1750</f>
        <v>NEUTRAL</v>
      </c>
      <c r="L1750" s="5" t="str">
        <f>OBV!H1750</f>
        <v>NEUTRAL</v>
      </c>
      <c r="M1750" s="7">
        <f t="shared" si="270"/>
        <v>25</v>
      </c>
      <c r="N1750" s="7">
        <f t="shared" si="271"/>
        <v>0</v>
      </c>
      <c r="O1750" s="7">
        <f t="shared" si="272"/>
        <v>0</v>
      </c>
      <c r="P1750" s="7">
        <f t="shared" si="273"/>
        <v>16.5</v>
      </c>
      <c r="Q1750" s="8">
        <f t="shared" si="274"/>
        <v>11.225</v>
      </c>
      <c r="R1750" s="8">
        <f t="shared" si="275"/>
        <v>9.125</v>
      </c>
      <c r="S1750" s="8">
        <f t="shared" si="276"/>
        <v>11.175000000000001</v>
      </c>
      <c r="T1750" s="8">
        <f t="shared" si="277"/>
        <v>10.375</v>
      </c>
      <c r="U1750" s="7">
        <f t="shared" si="278"/>
        <v>10.508333333333335</v>
      </c>
      <c r="V1750" s="7">
        <f t="shared" si="279"/>
        <v>10.475000000000001</v>
      </c>
    </row>
    <row r="1751" spans="1:22" ht="13.5" x14ac:dyDescent="0.25">
      <c r="A1751" s="3">
        <f>RSI!A1751</f>
        <v>44858</v>
      </c>
      <c r="B1751" s="2">
        <f>RSI!B1751</f>
        <v>74.444299999999998</v>
      </c>
      <c r="C1751" s="2">
        <f>RSI!I1751</f>
        <v>48.504081214436184</v>
      </c>
      <c r="D1751" s="2">
        <f>MACD!E1751</f>
        <v>0.10407020255541966</v>
      </c>
      <c r="E1751" s="2">
        <f>MACD!F1751</f>
        <v>2.3895096008167624E-3</v>
      </c>
      <c r="F1751" s="2">
        <f>'Moving Avg'!D1751</f>
        <v>74.051639999999992</v>
      </c>
      <c r="G1751" s="2">
        <f>'Moving Avg'!F1751</f>
        <v>74.407905</v>
      </c>
      <c r="H1751" s="2">
        <f>'Moving Avg'!G1751</f>
        <v>75.394098000000071</v>
      </c>
      <c r="I1751" s="2">
        <f>'Moving Avg'!H1751</f>
        <v>75.250801499999966</v>
      </c>
      <c r="J1751" s="5" t="str">
        <f>OBV!F1751</f>
        <v>BEARISH</v>
      </c>
      <c r="K1751" s="5" t="str">
        <f>OBV!G1751</f>
        <v>NEUTRAL</v>
      </c>
      <c r="L1751" s="5" t="str">
        <f>OBV!H1751</f>
        <v>NEUTRAL</v>
      </c>
      <c r="M1751" s="7">
        <f t="shared" si="270"/>
        <v>25</v>
      </c>
      <c r="N1751" s="7">
        <f t="shared" si="271"/>
        <v>0</v>
      </c>
      <c r="O1751" s="7">
        <f t="shared" si="272"/>
        <v>0</v>
      </c>
      <c r="P1751" s="7">
        <f t="shared" si="273"/>
        <v>16.5</v>
      </c>
      <c r="Q1751" s="8">
        <f t="shared" si="274"/>
        <v>11.225</v>
      </c>
      <c r="R1751" s="8">
        <f t="shared" si="275"/>
        <v>9.125</v>
      </c>
      <c r="S1751" s="8">
        <f t="shared" si="276"/>
        <v>11.175000000000001</v>
      </c>
      <c r="T1751" s="8">
        <f t="shared" si="277"/>
        <v>10.375</v>
      </c>
      <c r="U1751" s="7">
        <f t="shared" si="278"/>
        <v>10.508333333333335</v>
      </c>
      <c r="V1751" s="7">
        <f t="shared" si="279"/>
        <v>10.475000000000001</v>
      </c>
    </row>
    <row r="1752" spans="1:22" ht="13.5" x14ac:dyDescent="0.25">
      <c r="A1752" s="3">
        <f>RSI!A1752</f>
        <v>44859</v>
      </c>
      <c r="B1752" s="2">
        <f>RSI!B1752</f>
        <v>74.436199999999999</v>
      </c>
      <c r="C1752" s="2">
        <f>RSI!I1752</f>
        <v>48.441710329855802</v>
      </c>
      <c r="D1752" s="2">
        <f>MACD!E1752</f>
        <v>0.20091240171744573</v>
      </c>
      <c r="E1752" s="2">
        <f>MACD!F1752</f>
        <v>4.2094088024142558E-2</v>
      </c>
      <c r="F1752" s="2">
        <f>'Moving Avg'!D1752</f>
        <v>74.050019999999989</v>
      </c>
      <c r="G1752" s="2">
        <f>'Moving Avg'!F1752</f>
        <v>74.407499999999999</v>
      </c>
      <c r="H1752" s="2">
        <f>'Moving Avg'!G1752</f>
        <v>75.361866000000063</v>
      </c>
      <c r="I1752" s="2">
        <f>'Moving Avg'!H1752</f>
        <v>75.21810549999995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  <c r="M1752" s="7">
        <f t="shared" si="270"/>
        <v>25</v>
      </c>
      <c r="N1752" s="7">
        <f t="shared" si="271"/>
        <v>0</v>
      </c>
      <c r="O1752" s="7">
        <f t="shared" si="272"/>
        <v>0</v>
      </c>
      <c r="P1752" s="7">
        <f t="shared" si="273"/>
        <v>16.5</v>
      </c>
      <c r="Q1752" s="8">
        <f t="shared" si="274"/>
        <v>11.225</v>
      </c>
      <c r="R1752" s="8">
        <f t="shared" si="275"/>
        <v>9.125</v>
      </c>
      <c r="S1752" s="8">
        <f t="shared" si="276"/>
        <v>11.175000000000001</v>
      </c>
      <c r="T1752" s="8">
        <f t="shared" si="277"/>
        <v>10.375</v>
      </c>
      <c r="U1752" s="7">
        <f t="shared" si="278"/>
        <v>10.508333333333335</v>
      </c>
      <c r="V1752" s="7">
        <f t="shared" si="279"/>
        <v>10.475000000000001</v>
      </c>
    </row>
    <row r="1753" spans="1:22" ht="13.5" x14ac:dyDescent="0.25">
      <c r="A1753" s="3">
        <f>RSI!A1753</f>
        <v>44860</v>
      </c>
      <c r="B1753" s="2">
        <f>RSI!B1753</f>
        <v>72.816400000000002</v>
      </c>
      <c r="C1753" s="2">
        <f>RSI!I1753</f>
        <v>37.936174381359343</v>
      </c>
      <c r="D1753" s="2">
        <f>MACD!E1753</f>
        <v>0.27803535089887532</v>
      </c>
      <c r="E1753" s="2">
        <f>MACD!F1753</f>
        <v>8.9282340599089113E-2</v>
      </c>
      <c r="F1753" s="2">
        <f>'Moving Avg'!D1753</f>
        <v>73.724439999999987</v>
      </c>
      <c r="G1753" s="2">
        <f>'Moving Avg'!F1753</f>
        <v>74.326104999999998</v>
      </c>
      <c r="H1753" s="2">
        <f>'Moving Avg'!G1753</f>
        <v>75.297238000000064</v>
      </c>
      <c r="I1753" s="2">
        <f>'Moving Avg'!H1753</f>
        <v>75.177310499999962</v>
      </c>
      <c r="J1753" s="5" t="str">
        <f>OBV!F1753</f>
        <v>BEARISH</v>
      </c>
      <c r="K1753" s="5" t="str">
        <f>OBV!G1753</f>
        <v>NEUTRAL</v>
      </c>
      <c r="L1753" s="5" t="str">
        <f>OBV!H1753</f>
        <v>CONFIRMED BEARISH</v>
      </c>
      <c r="M1753" s="7">
        <f t="shared" si="270"/>
        <v>25</v>
      </c>
      <c r="N1753" s="7">
        <f t="shared" si="271"/>
        <v>0</v>
      </c>
      <c r="O1753" s="7">
        <f t="shared" si="272"/>
        <v>0</v>
      </c>
      <c r="P1753" s="7">
        <f t="shared" si="273"/>
        <v>16.5</v>
      </c>
      <c r="Q1753" s="8">
        <f t="shared" si="274"/>
        <v>11.225</v>
      </c>
      <c r="R1753" s="8">
        <f t="shared" si="275"/>
        <v>9.125</v>
      </c>
      <c r="S1753" s="8">
        <f t="shared" si="276"/>
        <v>11.175000000000001</v>
      </c>
      <c r="T1753" s="8">
        <f t="shared" si="277"/>
        <v>10.375</v>
      </c>
      <c r="U1753" s="7">
        <f t="shared" si="278"/>
        <v>10.508333333333335</v>
      </c>
      <c r="V1753" s="7">
        <f t="shared" si="279"/>
        <v>10.475000000000001</v>
      </c>
    </row>
    <row r="1754" spans="1:22" ht="13.5" x14ac:dyDescent="0.25">
      <c r="A1754" s="3">
        <f>RSI!A1754</f>
        <v>44861</v>
      </c>
      <c r="B1754" s="2">
        <f>RSI!B1754</f>
        <v>73.258099999999999</v>
      </c>
      <c r="C1754" s="2">
        <f>RSI!I1754</f>
        <v>41.652161541708239</v>
      </c>
      <c r="D1754" s="2">
        <f>MACD!E1754</f>
        <v>0.32112386833847495</v>
      </c>
      <c r="E1754" s="2">
        <f>MACD!F1754</f>
        <v>0.13565064614696629</v>
      </c>
      <c r="F1754" s="2">
        <f>'Moving Avg'!D1754</f>
        <v>73.879859999999994</v>
      </c>
      <c r="G1754" s="2">
        <f>'Moving Avg'!F1754</f>
        <v>74.266795000000016</v>
      </c>
      <c r="H1754" s="2">
        <f>'Moving Avg'!G1754</f>
        <v>75.241444000000058</v>
      </c>
      <c r="I1754" s="2">
        <f>'Moving Avg'!H1754</f>
        <v>75.150214999999946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0</v>
      </c>
      <c r="O1754" s="7">
        <f t="shared" si="272"/>
        <v>0</v>
      </c>
      <c r="P1754" s="7">
        <f t="shared" si="273"/>
        <v>83.5</v>
      </c>
      <c r="Q1754" s="8">
        <f t="shared" si="274"/>
        <v>21.274999999999999</v>
      </c>
      <c r="R1754" s="8">
        <f t="shared" si="275"/>
        <v>25.875</v>
      </c>
      <c r="S1754" s="8">
        <f t="shared" si="276"/>
        <v>41.325000000000003</v>
      </c>
      <c r="T1754" s="8">
        <f t="shared" si="277"/>
        <v>27.125</v>
      </c>
      <c r="U1754" s="7">
        <f t="shared" si="278"/>
        <v>29.491666666666664</v>
      </c>
      <c r="V1754" s="7">
        <f t="shared" si="279"/>
        <v>28.9</v>
      </c>
    </row>
    <row r="1755" spans="1:22" ht="13.5" x14ac:dyDescent="0.25">
      <c r="A1755" s="3">
        <f>RSI!A1755</f>
        <v>44862</v>
      </c>
      <c r="B1755" s="2">
        <f>RSI!B1755</f>
        <v>73.25</v>
      </c>
      <c r="C1755" s="2">
        <f>RSI!I1755</f>
        <v>41.602968657377808</v>
      </c>
      <c r="D1755" s="2">
        <f>MACD!E1755</f>
        <v>0.36534109575310936</v>
      </c>
      <c r="E1755" s="2">
        <f>MACD!F1755</f>
        <v>0.18158873606819492</v>
      </c>
      <c r="F1755" s="2">
        <f>'Moving Avg'!D1755</f>
        <v>73.640999999999991</v>
      </c>
      <c r="G1755" s="2">
        <f>'Moving Avg'!F1755</f>
        <v>74.207080000000005</v>
      </c>
      <c r="H1755" s="2">
        <f>'Moving Avg'!G1755</f>
        <v>75.232936000000052</v>
      </c>
      <c r="I1755" s="2">
        <f>'Moving Avg'!H1755</f>
        <v>75.123078999999947</v>
      </c>
      <c r="J1755" s="5" t="str">
        <f>OBV!F1755</f>
        <v>BULLISH</v>
      </c>
      <c r="K1755" s="5" t="str">
        <f>OBV!G1755</f>
        <v>NEUTRAL</v>
      </c>
      <c r="L1755" s="5" t="str">
        <f>OBV!H1755</f>
        <v>BULLISH DIVERGENCE</v>
      </c>
      <c r="M1755" s="7">
        <f t="shared" si="270"/>
        <v>25</v>
      </c>
      <c r="N1755" s="7">
        <f t="shared" si="271"/>
        <v>0</v>
      </c>
      <c r="O1755" s="7">
        <f t="shared" si="272"/>
        <v>0</v>
      </c>
      <c r="P1755" s="7">
        <f t="shared" si="273"/>
        <v>66.5</v>
      </c>
      <c r="Q1755" s="8">
        <f t="shared" si="274"/>
        <v>18.725000000000001</v>
      </c>
      <c r="R1755" s="8">
        <f t="shared" si="275"/>
        <v>21.625</v>
      </c>
      <c r="S1755" s="8">
        <f t="shared" si="276"/>
        <v>33.674999999999997</v>
      </c>
      <c r="T1755" s="8">
        <f t="shared" si="277"/>
        <v>22.875</v>
      </c>
      <c r="U1755" s="7">
        <f t="shared" si="278"/>
        <v>24.675000000000001</v>
      </c>
      <c r="V1755" s="7">
        <f t="shared" si="279"/>
        <v>24.225000000000001</v>
      </c>
    </row>
    <row r="1756" spans="1:22" ht="13.5" x14ac:dyDescent="0.25">
      <c r="A1756" s="3">
        <f>RSI!A1756</f>
        <v>44865</v>
      </c>
      <c r="B1756" s="2">
        <f>RSI!B1756</f>
        <v>73.25</v>
      </c>
      <c r="C1756" s="2">
        <f>RSI!I1756</f>
        <v>41.602968657377801</v>
      </c>
      <c r="D1756" s="2">
        <f>MACD!E1756</f>
        <v>0.40943104776452799</v>
      </c>
      <c r="E1756" s="2">
        <f>MACD!F1756</f>
        <v>0.22715719840746154</v>
      </c>
      <c r="F1756" s="2">
        <f>'Moving Avg'!D1756</f>
        <v>73.402140000000003</v>
      </c>
      <c r="G1756" s="2">
        <f>'Moving Avg'!F1756</f>
        <v>74.147365000000008</v>
      </c>
      <c r="H1756" s="2">
        <f>'Moving Avg'!G1756</f>
        <v>75.17632600000006</v>
      </c>
      <c r="I1756" s="2">
        <f>'Moving Avg'!H1756</f>
        <v>75.088307999999941</v>
      </c>
      <c r="J1756" s="5" t="str">
        <f>OBV!F1756</f>
        <v>BULLISH</v>
      </c>
      <c r="K1756" s="5" t="str">
        <f>OBV!G1756</f>
        <v>NEUTRAL</v>
      </c>
      <c r="L1756" s="5" t="str">
        <f>OBV!H1756</f>
        <v>BULLISH DIVERGENCE</v>
      </c>
      <c r="M1756" s="7">
        <f t="shared" si="270"/>
        <v>25</v>
      </c>
      <c r="N1756" s="7">
        <f t="shared" si="271"/>
        <v>0</v>
      </c>
      <c r="O1756" s="7">
        <f t="shared" si="272"/>
        <v>0</v>
      </c>
      <c r="P1756" s="7">
        <f t="shared" si="273"/>
        <v>66.5</v>
      </c>
      <c r="Q1756" s="8">
        <f t="shared" si="274"/>
        <v>18.725000000000001</v>
      </c>
      <c r="R1756" s="8">
        <f t="shared" si="275"/>
        <v>21.625</v>
      </c>
      <c r="S1756" s="8">
        <f t="shared" si="276"/>
        <v>33.674999999999997</v>
      </c>
      <c r="T1756" s="8">
        <f t="shared" si="277"/>
        <v>22.875</v>
      </c>
      <c r="U1756" s="7">
        <f t="shared" si="278"/>
        <v>24.675000000000001</v>
      </c>
      <c r="V1756" s="7">
        <f t="shared" si="279"/>
        <v>24.225000000000001</v>
      </c>
    </row>
    <row r="1757" spans="1:22" ht="13.5" x14ac:dyDescent="0.25">
      <c r="A1757" s="3">
        <f>RSI!A1757</f>
        <v>44866</v>
      </c>
      <c r="B1757" s="2">
        <f>RSI!B1757</f>
        <v>73.258099999999999</v>
      </c>
      <c r="C1757" s="2">
        <f>RSI!I1757</f>
        <v>41.682847253230456</v>
      </c>
      <c r="D1757" s="2">
        <f>MACD!E1757</f>
        <v>0.45231883298414743</v>
      </c>
      <c r="E1757" s="2">
        <f>MACD!F1757</f>
        <v>0.27218952532279872</v>
      </c>
      <c r="F1757" s="2">
        <f>'Moving Avg'!D1757</f>
        <v>73.166520000000006</v>
      </c>
      <c r="G1757" s="2">
        <f>'Moving Avg'!F1757</f>
        <v>74.088054999999997</v>
      </c>
      <c r="H1757" s="2">
        <f>'Moving Avg'!G1757</f>
        <v>75.119878000000057</v>
      </c>
      <c r="I1757" s="2">
        <f>'Moving Avg'!H1757</f>
        <v>75.061250999999928</v>
      </c>
      <c r="J1757" s="5" t="str">
        <f>OBV!F1757</f>
        <v>BULLISH</v>
      </c>
      <c r="K1757" s="5" t="str">
        <f>OBV!G1757</f>
        <v>NEUTRAL</v>
      </c>
      <c r="L1757" s="5" t="str">
        <f>OBV!H1757</f>
        <v>BULLISH DIVERGENCE</v>
      </c>
      <c r="M1757" s="7">
        <f t="shared" si="270"/>
        <v>25</v>
      </c>
      <c r="N1757" s="7">
        <f t="shared" si="271"/>
        <v>0</v>
      </c>
      <c r="O1757" s="7">
        <f t="shared" si="272"/>
        <v>0</v>
      </c>
      <c r="P1757" s="7">
        <f t="shared" si="273"/>
        <v>66.5</v>
      </c>
      <c r="Q1757" s="8">
        <f t="shared" si="274"/>
        <v>18.725000000000001</v>
      </c>
      <c r="R1757" s="8">
        <f t="shared" si="275"/>
        <v>21.625</v>
      </c>
      <c r="S1757" s="8">
        <f t="shared" si="276"/>
        <v>33.674999999999997</v>
      </c>
      <c r="T1757" s="8">
        <f t="shared" si="277"/>
        <v>22.875</v>
      </c>
      <c r="U1757" s="7">
        <f t="shared" si="278"/>
        <v>24.675000000000001</v>
      </c>
      <c r="V1757" s="7">
        <f t="shared" si="279"/>
        <v>24.225000000000001</v>
      </c>
    </row>
    <row r="1758" spans="1:22" ht="13.5" x14ac:dyDescent="0.25">
      <c r="A1758" s="3">
        <f>RSI!A1758</f>
        <v>44867</v>
      </c>
      <c r="B1758" s="2">
        <f>RSI!B1758</f>
        <v>73.258099999999999</v>
      </c>
      <c r="C1758" s="2">
        <f>RSI!I1758</f>
        <v>41.682847253230456</v>
      </c>
      <c r="D1758" s="2">
        <f>MACD!E1758</f>
        <v>0.49428369225324786</v>
      </c>
      <c r="E1758" s="2">
        <f>MACD!F1758</f>
        <v>0.31660835870888859</v>
      </c>
      <c r="F1758" s="2">
        <f>'Moving Avg'!D1758</f>
        <v>73.254860000000008</v>
      </c>
      <c r="G1758" s="2">
        <f>'Moving Avg'!F1758</f>
        <v>74.130595</v>
      </c>
      <c r="H1758" s="2">
        <f>'Moving Avg'!G1758</f>
        <v>75.063430000000054</v>
      </c>
      <c r="I1758" s="2">
        <f>'Moving Avg'!H1758</f>
        <v>75.034193999999928</v>
      </c>
      <c r="J1758" s="5" t="str">
        <f>OBV!F1758</f>
        <v>BULLISH</v>
      </c>
      <c r="K1758" s="5" t="str">
        <f>OBV!G1758</f>
        <v>NEUTRAL</v>
      </c>
      <c r="L1758" s="5" t="str">
        <f>OBV!H1758</f>
        <v>CONFIRMED BULLISH</v>
      </c>
      <c r="M1758" s="7">
        <f t="shared" si="270"/>
        <v>25</v>
      </c>
      <c r="N1758" s="7">
        <f t="shared" si="271"/>
        <v>0</v>
      </c>
      <c r="O1758" s="7">
        <f t="shared" si="272"/>
        <v>0</v>
      </c>
      <c r="P1758" s="7">
        <f t="shared" si="273"/>
        <v>83.5</v>
      </c>
      <c r="Q1758" s="8">
        <f t="shared" si="274"/>
        <v>21.274999999999999</v>
      </c>
      <c r="R1758" s="8">
        <f t="shared" si="275"/>
        <v>25.875</v>
      </c>
      <c r="S1758" s="8">
        <f t="shared" si="276"/>
        <v>41.325000000000003</v>
      </c>
      <c r="T1758" s="8">
        <f t="shared" si="277"/>
        <v>27.125</v>
      </c>
      <c r="U1758" s="7">
        <f t="shared" si="278"/>
        <v>29.491666666666664</v>
      </c>
      <c r="V1758" s="7">
        <f t="shared" si="279"/>
        <v>28.9</v>
      </c>
    </row>
    <row r="1759" spans="1:22" ht="13.5" x14ac:dyDescent="0.25">
      <c r="A1759" s="3">
        <f>RSI!A1759</f>
        <v>44868</v>
      </c>
      <c r="B1759" s="2">
        <f>RSI!B1759</f>
        <v>73.258099999999999</v>
      </c>
      <c r="C1759" s="2">
        <f>RSI!I1759</f>
        <v>41.682847253230456</v>
      </c>
      <c r="D1759" s="2">
        <f>MACD!E1759</f>
        <v>0.23300107552957172</v>
      </c>
      <c r="E1759" s="2">
        <f>MACD!F1759</f>
        <v>0.29988690207302521</v>
      </c>
      <c r="F1759" s="2">
        <f>'Moving Avg'!D1759</f>
        <v>73.254860000000008</v>
      </c>
      <c r="G1759" s="2">
        <f>'Moving Avg'!F1759</f>
        <v>74.030380000000008</v>
      </c>
      <c r="H1759" s="2">
        <f>'Moving Avg'!G1759</f>
        <v>75.00698200000005</v>
      </c>
      <c r="I1759" s="2">
        <f>'Moving Avg'!H1759</f>
        <v>75.007136999999915</v>
      </c>
      <c r="J1759" s="5" t="str">
        <f>OBV!F1759</f>
        <v>BULLISH</v>
      </c>
      <c r="K1759" s="5" t="str">
        <f>OBV!G1759</f>
        <v>NEUTRAL</v>
      </c>
      <c r="L1759" s="5" t="str">
        <f>OBV!H1759</f>
        <v>NEUTRAL</v>
      </c>
      <c r="M1759" s="7">
        <f t="shared" si="270"/>
        <v>25</v>
      </c>
      <c r="N1759" s="7">
        <f t="shared" si="271"/>
        <v>100</v>
      </c>
      <c r="O1759" s="7">
        <f t="shared" si="272"/>
        <v>0</v>
      </c>
      <c r="P1759" s="7">
        <f t="shared" si="273"/>
        <v>49.5</v>
      </c>
      <c r="Q1759" s="8">
        <f t="shared" si="274"/>
        <v>51.174999999999997</v>
      </c>
      <c r="R1759" s="8">
        <f t="shared" si="275"/>
        <v>37.375</v>
      </c>
      <c r="S1759" s="8">
        <f t="shared" si="276"/>
        <v>41.025000000000006</v>
      </c>
      <c r="T1759" s="8">
        <f t="shared" si="277"/>
        <v>43.625</v>
      </c>
      <c r="U1759" s="7">
        <f t="shared" si="278"/>
        <v>43.191666666666663</v>
      </c>
      <c r="V1759" s="7">
        <f t="shared" si="279"/>
        <v>43.3</v>
      </c>
    </row>
    <row r="1760" spans="1:22" ht="13.5" x14ac:dyDescent="0.25">
      <c r="A1760" s="3">
        <f>RSI!A1760</f>
        <v>44869</v>
      </c>
      <c r="B1760" s="2">
        <f>RSI!B1760</f>
        <v>73.258099999999999</v>
      </c>
      <c r="C1760" s="2">
        <f>RSI!I1760</f>
        <v>41.682847253230442</v>
      </c>
      <c r="D1760" s="2">
        <f>MACD!E1760</f>
        <v>0.3188275031616854</v>
      </c>
      <c r="E1760" s="2">
        <f>MACD!F1760</f>
        <v>0.30367502229075727</v>
      </c>
      <c r="F1760" s="2">
        <f>'Moving Avg'!D1760</f>
        <v>73.25648000000001</v>
      </c>
      <c r="G1760" s="2">
        <f>'Moving Avg'!F1760</f>
        <v>73.930165000000002</v>
      </c>
      <c r="H1760" s="2">
        <f>'Moving Avg'!G1760</f>
        <v>74.942354000000066</v>
      </c>
      <c r="I1760" s="2">
        <f>'Moving Avg'!H1760</f>
        <v>74.980118499999932</v>
      </c>
      <c r="J1760" s="5" t="str">
        <f>OBV!F1760</f>
        <v>BULLISH</v>
      </c>
      <c r="K1760" s="5" t="str">
        <f>OBV!G1760</f>
        <v>NEUTRAL</v>
      </c>
      <c r="L1760" s="5" t="str">
        <f>OBV!H1760</f>
        <v>CONFIRMED BULLISH</v>
      </c>
      <c r="M1760" s="7">
        <f t="shared" si="270"/>
        <v>25</v>
      </c>
      <c r="N1760" s="7">
        <f t="shared" si="271"/>
        <v>0</v>
      </c>
      <c r="O1760" s="7">
        <f t="shared" si="272"/>
        <v>0</v>
      </c>
      <c r="P1760" s="7">
        <f t="shared" si="273"/>
        <v>83.5</v>
      </c>
      <c r="Q1760" s="8">
        <f t="shared" si="274"/>
        <v>21.274999999999999</v>
      </c>
      <c r="R1760" s="8">
        <f t="shared" si="275"/>
        <v>25.875</v>
      </c>
      <c r="S1760" s="8">
        <f t="shared" si="276"/>
        <v>41.325000000000003</v>
      </c>
      <c r="T1760" s="8">
        <f t="shared" si="277"/>
        <v>27.125</v>
      </c>
      <c r="U1760" s="7">
        <f t="shared" si="278"/>
        <v>29.491666666666664</v>
      </c>
      <c r="V1760" s="7">
        <f t="shared" si="279"/>
        <v>28.9</v>
      </c>
    </row>
    <row r="1761" spans="1:22" ht="13.5" x14ac:dyDescent="0.25">
      <c r="A1761" s="3">
        <f>RSI!A1761</f>
        <v>44872</v>
      </c>
      <c r="B1761" s="2">
        <f>RSI!B1761</f>
        <v>73.258099999999999</v>
      </c>
      <c r="C1761" s="2">
        <f>RSI!I1761</f>
        <v>41.682847253230449</v>
      </c>
      <c r="D1761" s="2">
        <f>MACD!E1761</f>
        <v>0.39595501765222707</v>
      </c>
      <c r="E1761" s="2">
        <f>MACD!F1761</f>
        <v>0.32213102136305127</v>
      </c>
      <c r="F1761" s="2">
        <f>'Moving Avg'!D1761</f>
        <v>73.258099999999999</v>
      </c>
      <c r="G1761" s="2">
        <f>'Moving Avg'!F1761</f>
        <v>73.829950000000011</v>
      </c>
      <c r="H1761" s="2">
        <f>'Moving Avg'!G1761</f>
        <v>74.869546000000057</v>
      </c>
      <c r="I1761" s="2">
        <f>'Moving Avg'!H1761</f>
        <v>74.953099999999921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  <c r="M1761" s="7">
        <f t="shared" si="270"/>
        <v>25</v>
      </c>
      <c r="N1761" s="7">
        <f t="shared" si="271"/>
        <v>0</v>
      </c>
      <c r="O1761" s="7">
        <f t="shared" si="272"/>
        <v>0</v>
      </c>
      <c r="P1761" s="7">
        <f t="shared" si="273"/>
        <v>83.5</v>
      </c>
      <c r="Q1761" s="8">
        <f t="shared" si="274"/>
        <v>21.274999999999999</v>
      </c>
      <c r="R1761" s="8">
        <f t="shared" si="275"/>
        <v>25.875</v>
      </c>
      <c r="S1761" s="8">
        <f t="shared" si="276"/>
        <v>41.325000000000003</v>
      </c>
      <c r="T1761" s="8">
        <f t="shared" si="277"/>
        <v>27.125</v>
      </c>
      <c r="U1761" s="7">
        <f t="shared" si="278"/>
        <v>29.491666666666664</v>
      </c>
      <c r="V1761" s="7">
        <f t="shared" si="279"/>
        <v>28.9</v>
      </c>
    </row>
    <row r="1762" spans="1:22" ht="13.5" x14ac:dyDescent="0.25">
      <c r="A1762" s="3">
        <f>RSI!A1762</f>
        <v>44873</v>
      </c>
      <c r="B1762" s="2">
        <f>RSI!B1762</f>
        <v>71.981899999999996</v>
      </c>
      <c r="C1762" s="2">
        <f>RSI!I1762</f>
        <v>31.766248880257265</v>
      </c>
      <c r="D1762" s="2">
        <f>MACD!E1762</f>
        <v>0.55867537780690668</v>
      </c>
      <c r="E1762" s="2">
        <f>MACD!F1762</f>
        <v>0.36943989265182237</v>
      </c>
      <c r="F1762" s="2">
        <f>'Moving Avg'!D1762</f>
        <v>73.002859999999998</v>
      </c>
      <c r="G1762" s="2">
        <f>'Moving Avg'!F1762</f>
        <v>73.665925000000001</v>
      </c>
      <c r="H1762" s="2">
        <f>'Moving Avg'!G1762</f>
        <v>74.771214000000057</v>
      </c>
      <c r="I1762" s="2">
        <f>'Moving Avg'!H1762</f>
        <v>74.935085999999913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  <c r="M1762" s="7">
        <f t="shared" si="270"/>
        <v>25</v>
      </c>
      <c r="N1762" s="7">
        <f t="shared" si="271"/>
        <v>0</v>
      </c>
      <c r="O1762" s="7">
        <f t="shared" si="272"/>
        <v>0</v>
      </c>
      <c r="P1762" s="7">
        <f t="shared" si="273"/>
        <v>16.5</v>
      </c>
      <c r="Q1762" s="8">
        <f t="shared" si="274"/>
        <v>11.225</v>
      </c>
      <c r="R1762" s="8">
        <f t="shared" si="275"/>
        <v>9.125</v>
      </c>
      <c r="S1762" s="8">
        <f t="shared" si="276"/>
        <v>11.175000000000001</v>
      </c>
      <c r="T1762" s="8">
        <f t="shared" si="277"/>
        <v>10.375</v>
      </c>
      <c r="U1762" s="7">
        <f t="shared" si="278"/>
        <v>10.508333333333335</v>
      </c>
      <c r="V1762" s="7">
        <f t="shared" si="279"/>
        <v>10.475000000000001</v>
      </c>
    </row>
    <row r="1763" spans="1:22" ht="13.5" x14ac:dyDescent="0.25">
      <c r="A1763" s="3">
        <f>RSI!A1763</f>
        <v>44874</v>
      </c>
      <c r="B1763" s="2">
        <f>RSI!B1763</f>
        <v>71.990099999999998</v>
      </c>
      <c r="C1763" s="2">
        <f>RSI!I1763</f>
        <v>31.878391329785444</v>
      </c>
      <c r="D1763" s="2">
        <f>MACD!E1763</f>
        <v>0.45795799185623309</v>
      </c>
      <c r="E1763" s="2">
        <f>MACD!F1763</f>
        <v>0.38714351249270457</v>
      </c>
      <c r="F1763" s="2">
        <f>'Moving Avg'!D1763</f>
        <v>72.749259999999992</v>
      </c>
      <c r="G1763" s="2">
        <f>'Moving Avg'!F1763</f>
        <v>73.543215000000004</v>
      </c>
      <c r="H1763" s="2">
        <f>'Moving Avg'!G1763</f>
        <v>74.673046000000056</v>
      </c>
      <c r="I1763" s="2">
        <f>'Moving Avg'!H1763</f>
        <v>74.91229299999992</v>
      </c>
      <c r="J1763" s="5" t="str">
        <f>OBV!F1763</f>
        <v>BULLISH</v>
      </c>
      <c r="K1763" s="5" t="str">
        <f>OBV!G1763</f>
        <v>NEUTRAL</v>
      </c>
      <c r="L1763" s="5" t="str">
        <f>OBV!H1763</f>
        <v>BULLISH DIVERGENCE</v>
      </c>
      <c r="M1763" s="7">
        <f t="shared" si="270"/>
        <v>25</v>
      </c>
      <c r="N1763" s="7">
        <f t="shared" si="271"/>
        <v>0</v>
      </c>
      <c r="O1763" s="7">
        <f t="shared" si="272"/>
        <v>0</v>
      </c>
      <c r="P1763" s="7">
        <f t="shared" si="273"/>
        <v>66.5</v>
      </c>
      <c r="Q1763" s="8">
        <f t="shared" si="274"/>
        <v>18.725000000000001</v>
      </c>
      <c r="R1763" s="8">
        <f t="shared" si="275"/>
        <v>21.625</v>
      </c>
      <c r="S1763" s="8">
        <f t="shared" si="276"/>
        <v>33.674999999999997</v>
      </c>
      <c r="T1763" s="8">
        <f t="shared" si="277"/>
        <v>22.875</v>
      </c>
      <c r="U1763" s="7">
        <f t="shared" si="278"/>
        <v>24.675000000000001</v>
      </c>
      <c r="V1763" s="7">
        <f t="shared" si="279"/>
        <v>24.225000000000001</v>
      </c>
    </row>
    <row r="1764" spans="1:22" ht="13.5" x14ac:dyDescent="0.25">
      <c r="A1764" s="3">
        <f>RSI!A1764</f>
        <v>44875</v>
      </c>
      <c r="B1764" s="2">
        <f>RSI!B1764</f>
        <v>71.622</v>
      </c>
      <c r="C1764" s="2">
        <f>RSI!I1764</f>
        <v>29.532000730414893</v>
      </c>
      <c r="D1764" s="2">
        <f>MACD!E1764</f>
        <v>0.47846650153182679</v>
      </c>
      <c r="E1764" s="2">
        <f>MACD!F1764</f>
        <v>0.40540811030052903</v>
      </c>
      <c r="F1764" s="2">
        <f>'Moving Avg'!D1764</f>
        <v>72.42204000000001</v>
      </c>
      <c r="G1764" s="2">
        <f>'Moving Avg'!F1764</f>
        <v>73.402100000000004</v>
      </c>
      <c r="H1764" s="2">
        <f>'Moving Avg'!G1764</f>
        <v>74.56751600000004</v>
      </c>
      <c r="I1764" s="2">
        <f>'Moving Avg'!H1764</f>
        <v>74.887659499999913</v>
      </c>
      <c r="J1764" s="5" t="str">
        <f>OBV!F1764</f>
        <v>BULLISH</v>
      </c>
      <c r="K1764" s="5" t="str">
        <f>OBV!G1764</f>
        <v>NEUTRAL</v>
      </c>
      <c r="L1764" s="5" t="str">
        <f>OBV!H1764</f>
        <v>BULLISH DIVERGENCE</v>
      </c>
      <c r="M1764" s="7">
        <f t="shared" si="270"/>
        <v>50</v>
      </c>
      <c r="N1764" s="7">
        <f t="shared" si="271"/>
        <v>0</v>
      </c>
      <c r="O1764" s="7">
        <f t="shared" si="272"/>
        <v>0</v>
      </c>
      <c r="P1764" s="7">
        <f t="shared" si="273"/>
        <v>66.5</v>
      </c>
      <c r="Q1764" s="8">
        <f t="shared" si="274"/>
        <v>27.475000000000001</v>
      </c>
      <c r="R1764" s="8">
        <f t="shared" si="275"/>
        <v>26.625</v>
      </c>
      <c r="S1764" s="8">
        <f t="shared" si="276"/>
        <v>37.424999999999997</v>
      </c>
      <c r="T1764" s="8">
        <f t="shared" si="277"/>
        <v>29.125</v>
      </c>
      <c r="U1764" s="7">
        <f t="shared" si="278"/>
        <v>30.508333333333336</v>
      </c>
      <c r="V1764" s="7">
        <f t="shared" si="279"/>
        <v>30.162500000000001</v>
      </c>
    </row>
    <row r="1765" spans="1:22" ht="13.5" x14ac:dyDescent="0.25">
      <c r="A1765" s="3">
        <f>RSI!A1765</f>
        <v>44876</v>
      </c>
      <c r="B1765" s="2">
        <f>RSI!B1765</f>
        <v>71.990099999999998</v>
      </c>
      <c r="C1765" s="2">
        <f>RSI!I1765</f>
        <v>34.707496045719182</v>
      </c>
      <c r="D1765" s="2">
        <f>MACD!E1765</f>
        <v>0.47921400624596799</v>
      </c>
      <c r="E1765" s="2">
        <f>MACD!F1765</f>
        <v>0.42016928948961685</v>
      </c>
      <c r="F1765" s="2">
        <f>'Moving Avg'!D1765</f>
        <v>72.168440000000004</v>
      </c>
      <c r="G1765" s="2">
        <f>'Moving Avg'!F1765</f>
        <v>73.279390000000006</v>
      </c>
      <c r="H1765" s="2">
        <f>'Moving Avg'!G1765</f>
        <v>74.477528000000049</v>
      </c>
      <c r="I1765" s="2">
        <f>'Moving Avg'!H1765</f>
        <v>74.848516999999902</v>
      </c>
      <c r="J1765" s="5" t="str">
        <f>OBV!F1765</f>
        <v>BULLISH</v>
      </c>
      <c r="K1765" s="5" t="str">
        <f>OBV!G1765</f>
        <v>WEAK</v>
      </c>
      <c r="L1765" s="5" t="str">
        <f>OBV!H1765</f>
        <v>BULLISH DIVERGENCE</v>
      </c>
      <c r="M1765" s="7">
        <f t="shared" si="270"/>
        <v>25</v>
      </c>
      <c r="N1765" s="7">
        <f t="shared" si="271"/>
        <v>0</v>
      </c>
      <c r="O1765" s="7">
        <f t="shared" si="272"/>
        <v>0</v>
      </c>
      <c r="P1765" s="7">
        <f t="shared" si="273"/>
        <v>50</v>
      </c>
      <c r="Q1765" s="8">
        <f t="shared" si="274"/>
        <v>16.25</v>
      </c>
      <c r="R1765" s="8">
        <f t="shared" si="275"/>
        <v>17.5</v>
      </c>
      <c r="S1765" s="8">
        <f t="shared" si="276"/>
        <v>26.25</v>
      </c>
      <c r="T1765" s="8">
        <f t="shared" si="277"/>
        <v>18.75</v>
      </c>
      <c r="U1765" s="7">
        <f t="shared" si="278"/>
        <v>20</v>
      </c>
      <c r="V1765" s="7">
        <f t="shared" si="279"/>
        <v>19.6875</v>
      </c>
    </row>
    <row r="1766" spans="1:22" ht="13.5" x14ac:dyDescent="0.25">
      <c r="A1766" s="3">
        <f>RSI!A1766</f>
        <v>44879</v>
      </c>
      <c r="B1766" s="2">
        <f>RSI!B1766</f>
        <v>71.990099999999998</v>
      </c>
      <c r="C1766" s="2">
        <f>RSI!I1766</f>
        <v>34.707496045719182</v>
      </c>
      <c r="D1766" s="2">
        <f>MACD!E1766</f>
        <v>0.48869636456906562</v>
      </c>
      <c r="E1766" s="2">
        <f>MACD!F1766</f>
        <v>0.43387470450550664</v>
      </c>
      <c r="F1766" s="2">
        <f>'Moving Avg'!D1766</f>
        <v>71.914839999999998</v>
      </c>
      <c r="G1766" s="2">
        <f>'Moving Avg'!F1766</f>
        <v>73.156680000000009</v>
      </c>
      <c r="H1766" s="2">
        <f>'Moving Avg'!G1766</f>
        <v>74.379360000000048</v>
      </c>
      <c r="I1766" s="2">
        <f>'Moving Avg'!H1766</f>
        <v>74.809374499999905</v>
      </c>
      <c r="J1766" s="5" t="str">
        <f>OBV!F1766</f>
        <v>BULLISH</v>
      </c>
      <c r="K1766" s="5" t="str">
        <f>OBV!G1766</f>
        <v>WEAK</v>
      </c>
      <c r="L1766" s="5" t="str">
        <f>OBV!H1766</f>
        <v>BULLISH DIVERGENCE</v>
      </c>
      <c r="M1766" s="7">
        <f t="shared" si="270"/>
        <v>25</v>
      </c>
      <c r="N1766" s="7">
        <f t="shared" si="271"/>
        <v>0</v>
      </c>
      <c r="O1766" s="7">
        <f t="shared" si="272"/>
        <v>0</v>
      </c>
      <c r="P1766" s="7">
        <f t="shared" si="273"/>
        <v>50</v>
      </c>
      <c r="Q1766" s="8">
        <f t="shared" si="274"/>
        <v>16.25</v>
      </c>
      <c r="R1766" s="8">
        <f t="shared" si="275"/>
        <v>17.5</v>
      </c>
      <c r="S1766" s="8">
        <f t="shared" si="276"/>
        <v>26.25</v>
      </c>
      <c r="T1766" s="8">
        <f t="shared" si="277"/>
        <v>18.75</v>
      </c>
      <c r="U1766" s="7">
        <f t="shared" si="278"/>
        <v>20</v>
      </c>
      <c r="V1766" s="7">
        <f t="shared" si="279"/>
        <v>19.6875</v>
      </c>
    </row>
    <row r="1767" spans="1:22" ht="13.5" x14ac:dyDescent="0.25">
      <c r="A1767" s="3">
        <f>RSI!A1767</f>
        <v>44880</v>
      </c>
      <c r="B1767" s="2">
        <f>RSI!B1767</f>
        <v>71.990099999999998</v>
      </c>
      <c r="C1767" s="2">
        <f>RSI!I1767</f>
        <v>34.707496045719196</v>
      </c>
      <c r="D1767" s="2">
        <f>MACD!E1767</f>
        <v>0.50616036194962533</v>
      </c>
      <c r="E1767" s="2">
        <f>MACD!F1767</f>
        <v>0.44833183599433035</v>
      </c>
      <c r="F1767" s="2">
        <f>'Moving Avg'!D1767</f>
        <v>71.916479999999993</v>
      </c>
      <c r="G1767" s="2">
        <f>'Moving Avg'!F1767</f>
        <v>73.033969999999997</v>
      </c>
      <c r="H1767" s="2">
        <f>'Moving Avg'!G1767</f>
        <v>74.273010000000042</v>
      </c>
      <c r="I1767" s="2">
        <f>'Moving Avg'!H1767</f>
        <v>74.770231999999893</v>
      </c>
      <c r="J1767" s="5" t="str">
        <f>OBV!F1767</f>
        <v>BULLISH</v>
      </c>
      <c r="K1767" s="5" t="str">
        <f>OBV!G1767</f>
        <v>WEAK</v>
      </c>
      <c r="L1767" s="5" t="str">
        <f>OBV!H1767</f>
        <v>CONFIRMED BULLISH</v>
      </c>
      <c r="M1767" s="7">
        <f t="shared" si="270"/>
        <v>25</v>
      </c>
      <c r="N1767" s="7">
        <f t="shared" si="271"/>
        <v>0</v>
      </c>
      <c r="O1767" s="7">
        <f t="shared" si="272"/>
        <v>0</v>
      </c>
      <c r="P1767" s="7">
        <f t="shared" si="273"/>
        <v>67</v>
      </c>
      <c r="Q1767" s="8">
        <f t="shared" si="274"/>
        <v>18.799999999999997</v>
      </c>
      <c r="R1767" s="8">
        <f t="shared" si="275"/>
        <v>21.75</v>
      </c>
      <c r="S1767" s="8">
        <f t="shared" si="276"/>
        <v>33.900000000000006</v>
      </c>
      <c r="T1767" s="8">
        <f t="shared" si="277"/>
        <v>23</v>
      </c>
      <c r="U1767" s="7">
        <f t="shared" si="278"/>
        <v>24.816666666666666</v>
      </c>
      <c r="V1767" s="7">
        <f t="shared" si="279"/>
        <v>24.362500000000001</v>
      </c>
    </row>
    <row r="1768" spans="1:22" ht="13.5" x14ac:dyDescent="0.25">
      <c r="A1768" s="3">
        <f>RSI!A1768</f>
        <v>44881</v>
      </c>
      <c r="B1768" s="2">
        <f>RSI!B1768</f>
        <v>74.419799999999995</v>
      </c>
      <c r="C1768" s="2">
        <f>RSI!I1768</f>
        <v>59.331512259331184</v>
      </c>
      <c r="D1768" s="2">
        <f>MACD!E1768</f>
        <v>0.34854713639934687</v>
      </c>
      <c r="E1768" s="2">
        <f>MACD!F1768</f>
        <v>0.42837489607533369</v>
      </c>
      <c r="F1768" s="2">
        <f>'Moving Avg'!D1768</f>
        <v>72.402419999999992</v>
      </c>
      <c r="G1768" s="2">
        <f>'Moving Avg'!F1768</f>
        <v>73.032745000000006</v>
      </c>
      <c r="H1768" s="2">
        <f>'Moving Avg'!G1768</f>
        <v>74.215254000000044</v>
      </c>
      <c r="I1768" s="2">
        <f>'Moving Avg'!H1768</f>
        <v>74.743237999999891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  <c r="M1768" s="7">
        <f t="shared" si="270"/>
        <v>25</v>
      </c>
      <c r="N1768" s="7">
        <f t="shared" si="271"/>
        <v>100</v>
      </c>
      <c r="O1768" s="7">
        <f t="shared" si="272"/>
        <v>0</v>
      </c>
      <c r="P1768" s="7">
        <f t="shared" si="273"/>
        <v>83.5</v>
      </c>
      <c r="Q1768" s="8">
        <f t="shared" si="274"/>
        <v>56.274999999999999</v>
      </c>
      <c r="R1768" s="8">
        <f t="shared" si="275"/>
        <v>45.875</v>
      </c>
      <c r="S1768" s="8">
        <f t="shared" si="276"/>
        <v>56.325000000000003</v>
      </c>
      <c r="T1768" s="8">
        <f t="shared" si="277"/>
        <v>52.125</v>
      </c>
      <c r="U1768" s="7">
        <f t="shared" si="278"/>
        <v>52.82500000000001</v>
      </c>
      <c r="V1768" s="7">
        <f t="shared" si="279"/>
        <v>52.650000000000006</v>
      </c>
    </row>
    <row r="1769" spans="1:22" ht="13.5" x14ac:dyDescent="0.25">
      <c r="A1769" s="3">
        <f>RSI!A1769</f>
        <v>44882</v>
      </c>
      <c r="B1769" s="2">
        <f>RSI!B1769</f>
        <v>74.419799999999995</v>
      </c>
      <c r="C1769" s="2">
        <f>RSI!I1769</f>
        <v>59.331512259331184</v>
      </c>
      <c r="D1769" s="2">
        <f>MACD!E1769</f>
        <v>0.20785019744799627</v>
      </c>
      <c r="E1769" s="2">
        <f>MACD!F1769</f>
        <v>0.38426995634986622</v>
      </c>
      <c r="F1769" s="2">
        <f>'Moving Avg'!D1769</f>
        <v>72.961980000000011</v>
      </c>
      <c r="G1769" s="2">
        <f>'Moving Avg'!F1769</f>
        <v>73.129684999999995</v>
      </c>
      <c r="H1769" s="2">
        <f>'Moving Avg'!G1769</f>
        <v>74.157498000000047</v>
      </c>
      <c r="I1769" s="2">
        <f>'Moving Avg'!H1769</f>
        <v>74.71624399999989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  <c r="M1769" s="7">
        <f t="shared" si="270"/>
        <v>25</v>
      </c>
      <c r="N1769" s="7">
        <f t="shared" si="271"/>
        <v>100</v>
      </c>
      <c r="O1769" s="7">
        <f t="shared" si="272"/>
        <v>0</v>
      </c>
      <c r="P1769" s="7">
        <f t="shared" si="273"/>
        <v>83.5</v>
      </c>
      <c r="Q1769" s="8">
        <f t="shared" si="274"/>
        <v>56.274999999999999</v>
      </c>
      <c r="R1769" s="8">
        <f t="shared" si="275"/>
        <v>45.875</v>
      </c>
      <c r="S1769" s="8">
        <f t="shared" si="276"/>
        <v>56.325000000000003</v>
      </c>
      <c r="T1769" s="8">
        <f t="shared" si="277"/>
        <v>52.125</v>
      </c>
      <c r="U1769" s="7">
        <f t="shared" si="278"/>
        <v>52.82500000000001</v>
      </c>
      <c r="V1769" s="7">
        <f t="shared" si="279"/>
        <v>52.650000000000006</v>
      </c>
    </row>
    <row r="1770" spans="1:22" ht="13.5" x14ac:dyDescent="0.25">
      <c r="A1770" s="3">
        <f>RSI!A1770</f>
        <v>44883</v>
      </c>
      <c r="B1770" s="2">
        <f>RSI!B1770</f>
        <v>74.411600000000007</v>
      </c>
      <c r="C1770" s="2">
        <f>RSI!I1770</f>
        <v>59.244060018298512</v>
      </c>
      <c r="D1770" s="2">
        <f>MACD!E1770</f>
        <v>8.2617550720314625E-2</v>
      </c>
      <c r="E1770" s="2">
        <f>MACD!F1770</f>
        <v>0.32393947522395594</v>
      </c>
      <c r="F1770" s="2">
        <f>'Moving Avg'!D1770</f>
        <v>73.446280000000002</v>
      </c>
      <c r="G1770" s="2">
        <f>'Moving Avg'!F1770</f>
        <v>73.128049999999988</v>
      </c>
      <c r="H1770" s="2">
        <f>'Moving Avg'!G1770</f>
        <v>74.099578000000037</v>
      </c>
      <c r="I1770" s="2">
        <f>'Moving Avg'!H1770</f>
        <v>74.689208999999877</v>
      </c>
      <c r="J1770" s="5" t="str">
        <f>OBV!F1770</f>
        <v>BEARISH</v>
      </c>
      <c r="K1770" s="5" t="str">
        <f>OBV!G1770</f>
        <v>STRONG</v>
      </c>
      <c r="L1770" s="5" t="str">
        <f>OBV!H1770</f>
        <v>BEARISH DIVERGENCE</v>
      </c>
      <c r="M1770" s="7">
        <f t="shared" si="270"/>
        <v>25</v>
      </c>
      <c r="N1770" s="7">
        <f t="shared" si="271"/>
        <v>100</v>
      </c>
      <c r="O1770" s="7">
        <f t="shared" si="272"/>
        <v>0</v>
      </c>
      <c r="P1770" s="7">
        <f t="shared" si="273"/>
        <v>33</v>
      </c>
      <c r="Q1770" s="8">
        <f t="shared" si="274"/>
        <v>48.7</v>
      </c>
      <c r="R1770" s="8">
        <f t="shared" si="275"/>
        <v>33.25</v>
      </c>
      <c r="S1770" s="8">
        <f t="shared" si="276"/>
        <v>33.6</v>
      </c>
      <c r="T1770" s="8">
        <f t="shared" si="277"/>
        <v>39.5</v>
      </c>
      <c r="U1770" s="7">
        <f t="shared" si="278"/>
        <v>38.516666666666673</v>
      </c>
      <c r="V1770" s="7">
        <f t="shared" si="279"/>
        <v>38.762500000000003</v>
      </c>
    </row>
    <row r="1771" spans="1:22" ht="13.5" x14ac:dyDescent="0.25">
      <c r="A1771" s="3">
        <f>RSI!A1771</f>
        <v>44886</v>
      </c>
      <c r="B1771" s="2">
        <f>RSI!B1771</f>
        <v>74.411600000000007</v>
      </c>
      <c r="C1771" s="2">
        <f>RSI!I1771</f>
        <v>59.244060018298512</v>
      </c>
      <c r="D1771" s="2">
        <f>MACD!E1771</f>
        <v>-2.958600498621422E-2</v>
      </c>
      <c r="E1771" s="2">
        <f>MACD!F1771</f>
        <v>0.25323437918192193</v>
      </c>
      <c r="F1771" s="2">
        <f>'Moving Avg'!D1771</f>
        <v>73.930580000000006</v>
      </c>
      <c r="G1771" s="2">
        <f>'Moving Avg'!F1771</f>
        <v>73.12641499999998</v>
      </c>
      <c r="H1771" s="2">
        <f>'Moving Avg'!G1771</f>
        <v>74.049840000000032</v>
      </c>
      <c r="I1771" s="2">
        <f>'Moving Avg'!H1771</f>
        <v>74.662173999999865</v>
      </c>
      <c r="J1771" s="5" t="str">
        <f>OBV!F1771</f>
        <v>BEARISH</v>
      </c>
      <c r="K1771" s="5" t="str">
        <f>OBV!G1771</f>
        <v>STRONG</v>
      </c>
      <c r="L1771" s="5" t="str">
        <f>OBV!H1771</f>
        <v>BEARISH DIVERGENCE</v>
      </c>
      <c r="M1771" s="7">
        <f t="shared" si="270"/>
        <v>25</v>
      </c>
      <c r="N1771" s="7">
        <f t="shared" si="271"/>
        <v>100</v>
      </c>
      <c r="O1771" s="7">
        <f t="shared" si="272"/>
        <v>0</v>
      </c>
      <c r="P1771" s="7">
        <f t="shared" si="273"/>
        <v>33</v>
      </c>
      <c r="Q1771" s="8">
        <f t="shared" si="274"/>
        <v>48.7</v>
      </c>
      <c r="R1771" s="8">
        <f t="shared" si="275"/>
        <v>33.25</v>
      </c>
      <c r="S1771" s="8">
        <f t="shared" si="276"/>
        <v>33.6</v>
      </c>
      <c r="T1771" s="8">
        <f t="shared" si="277"/>
        <v>39.5</v>
      </c>
      <c r="U1771" s="7">
        <f t="shared" si="278"/>
        <v>38.516666666666673</v>
      </c>
      <c r="V1771" s="7">
        <f t="shared" si="279"/>
        <v>38.762500000000003</v>
      </c>
    </row>
    <row r="1772" spans="1:22" ht="13.5" x14ac:dyDescent="0.25">
      <c r="A1772" s="3">
        <f>RSI!A1772</f>
        <v>44887</v>
      </c>
      <c r="B1772" s="2">
        <f>RSI!B1772</f>
        <v>74.411600000000007</v>
      </c>
      <c r="C1772" s="2">
        <f>RSI!I1772</f>
        <v>59.244060018298512</v>
      </c>
      <c r="D1772" s="2">
        <f>MACD!E1772</f>
        <v>-0.32664137193592069</v>
      </c>
      <c r="E1772" s="2">
        <f>MACD!F1772</f>
        <v>0.13725922895835341</v>
      </c>
      <c r="F1772" s="2">
        <f>'Moving Avg'!D1772</f>
        <v>74.414880000000011</v>
      </c>
      <c r="G1772" s="2">
        <f>'Moving Avg'!F1772</f>
        <v>73.125184999999973</v>
      </c>
      <c r="H1772" s="2">
        <f>'Moving Avg'!G1772</f>
        <v>74.000102000000027</v>
      </c>
      <c r="I1772" s="2">
        <f>'Moving Avg'!H1772</f>
        <v>74.635138999999867</v>
      </c>
      <c r="J1772" s="5" t="str">
        <f>OBV!F1772</f>
        <v>BEARISH</v>
      </c>
      <c r="K1772" s="5" t="str">
        <f>OBV!G1772</f>
        <v>STRONG</v>
      </c>
      <c r="L1772" s="5" t="str">
        <f>OBV!H1772</f>
        <v>BEARISH DIVERGENCE</v>
      </c>
      <c r="M1772" s="7">
        <f t="shared" si="270"/>
        <v>25</v>
      </c>
      <c r="N1772" s="7">
        <f t="shared" si="271"/>
        <v>100</v>
      </c>
      <c r="O1772" s="7">
        <f t="shared" si="272"/>
        <v>0</v>
      </c>
      <c r="P1772" s="7">
        <f t="shared" si="273"/>
        <v>33</v>
      </c>
      <c r="Q1772" s="8">
        <f t="shared" si="274"/>
        <v>48.7</v>
      </c>
      <c r="R1772" s="8">
        <f t="shared" si="275"/>
        <v>33.25</v>
      </c>
      <c r="S1772" s="8">
        <f t="shared" si="276"/>
        <v>33.6</v>
      </c>
      <c r="T1772" s="8">
        <f t="shared" si="277"/>
        <v>39.5</v>
      </c>
      <c r="U1772" s="7">
        <f t="shared" si="278"/>
        <v>38.516666666666673</v>
      </c>
      <c r="V1772" s="7">
        <f t="shared" si="279"/>
        <v>38.762500000000003</v>
      </c>
    </row>
    <row r="1773" spans="1:22" ht="13.5" x14ac:dyDescent="0.25">
      <c r="A1773" s="3">
        <f>RSI!A1773</f>
        <v>44888</v>
      </c>
      <c r="B1773" s="2">
        <f>RSI!B1773</f>
        <v>74.419799999999995</v>
      </c>
      <c r="C1773" s="2">
        <f>RSI!I1773</f>
        <v>59.318951377794697</v>
      </c>
      <c r="D1773" s="2">
        <f>MACD!E1773</f>
        <v>-0.58268940733030661</v>
      </c>
      <c r="E1773" s="2">
        <f>MACD!F1773</f>
        <v>-6.7304982993785928E-3</v>
      </c>
      <c r="F1773" s="2">
        <f>'Moving Avg'!D1773</f>
        <v>74.414880000000011</v>
      </c>
      <c r="G1773" s="2">
        <f>'Moving Avg'!F1773</f>
        <v>73.205354999999969</v>
      </c>
      <c r="H1773" s="2">
        <f>'Moving Avg'!G1773</f>
        <v>73.95052800000002</v>
      </c>
      <c r="I1773" s="2">
        <f>'Moving Avg'!H1773</f>
        <v>74.608144999999865</v>
      </c>
      <c r="J1773" s="5" t="str">
        <f>OBV!F1773</f>
        <v>BEARISH</v>
      </c>
      <c r="K1773" s="5" t="str">
        <f>OBV!G1773</f>
        <v>STRONG</v>
      </c>
      <c r="L1773" s="5" t="str">
        <f>OBV!H1773</f>
        <v>NEUTRAL</v>
      </c>
      <c r="M1773" s="7">
        <f t="shared" si="270"/>
        <v>25</v>
      </c>
      <c r="N1773" s="7">
        <f t="shared" si="271"/>
        <v>100</v>
      </c>
      <c r="O1773" s="7">
        <f t="shared" si="272"/>
        <v>0</v>
      </c>
      <c r="P1773" s="7">
        <f t="shared" si="273"/>
        <v>33</v>
      </c>
      <c r="Q1773" s="8">
        <f t="shared" si="274"/>
        <v>48.7</v>
      </c>
      <c r="R1773" s="8">
        <f t="shared" si="275"/>
        <v>33.25</v>
      </c>
      <c r="S1773" s="8">
        <f t="shared" si="276"/>
        <v>33.6</v>
      </c>
      <c r="T1773" s="8">
        <f t="shared" si="277"/>
        <v>39.5</v>
      </c>
      <c r="U1773" s="7">
        <f t="shared" si="278"/>
        <v>38.516666666666673</v>
      </c>
      <c r="V1773" s="7">
        <f t="shared" si="279"/>
        <v>38.762500000000003</v>
      </c>
    </row>
    <row r="1774" spans="1:22" ht="13.5" x14ac:dyDescent="0.25">
      <c r="A1774" s="3">
        <f>RSI!A1774</f>
        <v>44889</v>
      </c>
      <c r="B1774" s="2">
        <f>RSI!B1774</f>
        <v>74.419799999999995</v>
      </c>
      <c r="C1774" s="2">
        <f>RSI!I1774</f>
        <v>59.318951377794704</v>
      </c>
      <c r="D1774" s="2">
        <f>MACD!E1774</f>
        <v>-0.86097616546173583</v>
      </c>
      <c r="E1774" s="2">
        <f>MACD!F1774</f>
        <v>-0.17757963173185007</v>
      </c>
      <c r="F1774" s="2">
        <f>'Moving Avg'!D1774</f>
        <v>74.414880000000011</v>
      </c>
      <c r="G1774" s="2">
        <f>'Moving Avg'!F1774</f>
        <v>73.263439999999974</v>
      </c>
      <c r="H1774" s="2">
        <f>'Moving Avg'!G1774</f>
        <v>73.900954000000013</v>
      </c>
      <c r="I1774" s="2">
        <f>'Moving Avg'!H1774</f>
        <v>74.594646999999853</v>
      </c>
      <c r="J1774" s="5" t="str">
        <f>OBV!F1774</f>
        <v>BEARISH</v>
      </c>
      <c r="K1774" s="5" t="str">
        <f>OBV!G1774</f>
        <v>STRONG</v>
      </c>
      <c r="L1774" s="5" t="str">
        <f>OBV!H1774</f>
        <v>NEUTRAL</v>
      </c>
      <c r="M1774" s="7">
        <f t="shared" si="270"/>
        <v>25</v>
      </c>
      <c r="N1774" s="7">
        <f t="shared" si="271"/>
        <v>100</v>
      </c>
      <c r="O1774" s="7">
        <f t="shared" si="272"/>
        <v>0</v>
      </c>
      <c r="P1774" s="7">
        <f t="shared" si="273"/>
        <v>33</v>
      </c>
      <c r="Q1774" s="8">
        <f t="shared" si="274"/>
        <v>48.7</v>
      </c>
      <c r="R1774" s="8">
        <f t="shared" si="275"/>
        <v>33.25</v>
      </c>
      <c r="S1774" s="8">
        <f t="shared" si="276"/>
        <v>33.6</v>
      </c>
      <c r="T1774" s="8">
        <f t="shared" si="277"/>
        <v>39.5</v>
      </c>
      <c r="U1774" s="7">
        <f t="shared" si="278"/>
        <v>38.516666666666673</v>
      </c>
      <c r="V1774" s="7">
        <f t="shared" si="279"/>
        <v>38.762500000000003</v>
      </c>
    </row>
    <row r="1775" spans="1:22" ht="13.5" x14ac:dyDescent="0.25">
      <c r="A1775" s="3">
        <f>RSI!A1775</f>
        <v>44890</v>
      </c>
      <c r="B1775" s="2">
        <f>RSI!B1775</f>
        <v>74.419799999999995</v>
      </c>
      <c r="C1775" s="2">
        <f>RSI!I1775</f>
        <v>59.318951377794704</v>
      </c>
      <c r="D1775" s="2">
        <f>MACD!E1775</f>
        <v>-1.0444483985793909</v>
      </c>
      <c r="E1775" s="2">
        <f>MACD!F1775</f>
        <v>-0.35095338510135821</v>
      </c>
      <c r="F1775" s="2">
        <f>'Moving Avg'!D1775</f>
        <v>74.416520000000006</v>
      </c>
      <c r="G1775" s="2">
        <f>'Moving Avg'!F1775</f>
        <v>73.321929999999981</v>
      </c>
      <c r="H1775" s="2">
        <f>'Moving Avg'!G1775</f>
        <v>73.900464000000014</v>
      </c>
      <c r="I1775" s="2">
        <f>'Moving Avg'!H1775</f>
        <v>74.58211299999985</v>
      </c>
      <c r="J1775" s="5" t="str">
        <f>OBV!F1775</f>
        <v>BULLISH</v>
      </c>
      <c r="K1775" s="5" t="str">
        <f>OBV!G1775</f>
        <v>NEUTRAL</v>
      </c>
      <c r="L1775" s="5" t="str">
        <f>OBV!H1775</f>
        <v>CONFIRMED BULLISH</v>
      </c>
      <c r="M1775" s="7">
        <f t="shared" si="270"/>
        <v>25</v>
      </c>
      <c r="N1775" s="7">
        <f t="shared" si="271"/>
        <v>100</v>
      </c>
      <c r="O1775" s="7">
        <f t="shared" si="272"/>
        <v>0</v>
      </c>
      <c r="P1775" s="7">
        <f t="shared" si="273"/>
        <v>83.5</v>
      </c>
      <c r="Q1775" s="8">
        <f t="shared" si="274"/>
        <v>56.274999999999999</v>
      </c>
      <c r="R1775" s="8">
        <f t="shared" si="275"/>
        <v>45.875</v>
      </c>
      <c r="S1775" s="8">
        <f t="shared" si="276"/>
        <v>56.325000000000003</v>
      </c>
      <c r="T1775" s="8">
        <f t="shared" si="277"/>
        <v>52.125</v>
      </c>
      <c r="U1775" s="7">
        <f t="shared" si="278"/>
        <v>52.82500000000001</v>
      </c>
      <c r="V1775" s="7">
        <f t="shared" si="279"/>
        <v>52.650000000000006</v>
      </c>
    </row>
    <row r="1776" spans="1:22" ht="13.5" x14ac:dyDescent="0.25">
      <c r="A1776" s="3">
        <f>RSI!A1776</f>
        <v>44893</v>
      </c>
      <c r="B1776" s="2">
        <f>RSI!B1776</f>
        <v>74.419799999999995</v>
      </c>
      <c r="C1776" s="2">
        <f>RSI!I1776</f>
        <v>59.318951377794704</v>
      </c>
      <c r="D1776" s="2">
        <f>MACD!E1776</f>
        <v>-1.2039807932034279</v>
      </c>
      <c r="E1776" s="2">
        <f>MACD!F1776</f>
        <v>-0.5215588667217721</v>
      </c>
      <c r="F1776" s="2">
        <f>'Moving Avg'!D1776</f>
        <v>74.41816</v>
      </c>
      <c r="G1776" s="2">
        <f>'Moving Avg'!F1776</f>
        <v>73.380419999999972</v>
      </c>
      <c r="H1776" s="2">
        <f>'Moving Avg'!G1776</f>
        <v>73.899974000000014</v>
      </c>
      <c r="I1776" s="2">
        <f>'Moving Avg'!H1776</f>
        <v>74.569578999999848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  <c r="M1776" s="7">
        <f t="shared" si="270"/>
        <v>25</v>
      </c>
      <c r="N1776" s="7">
        <f t="shared" si="271"/>
        <v>100</v>
      </c>
      <c r="O1776" s="7">
        <f t="shared" si="272"/>
        <v>0</v>
      </c>
      <c r="P1776" s="7">
        <f t="shared" si="273"/>
        <v>83.5</v>
      </c>
      <c r="Q1776" s="8">
        <f t="shared" si="274"/>
        <v>56.274999999999999</v>
      </c>
      <c r="R1776" s="8">
        <f t="shared" si="275"/>
        <v>45.875</v>
      </c>
      <c r="S1776" s="8">
        <f t="shared" si="276"/>
        <v>56.325000000000003</v>
      </c>
      <c r="T1776" s="8">
        <f t="shared" si="277"/>
        <v>52.125</v>
      </c>
      <c r="U1776" s="7">
        <f t="shared" si="278"/>
        <v>52.82500000000001</v>
      </c>
      <c r="V1776" s="7">
        <f t="shared" si="279"/>
        <v>52.650000000000006</v>
      </c>
    </row>
    <row r="1777" spans="1:22" ht="13.5" x14ac:dyDescent="0.25">
      <c r="A1777" s="3">
        <f>RSI!A1777</f>
        <v>44894</v>
      </c>
      <c r="B1777" s="2">
        <f>RSI!B1777</f>
        <v>74.419799999999995</v>
      </c>
      <c r="C1777" s="2">
        <f>RSI!I1777</f>
        <v>59.318951377794704</v>
      </c>
      <c r="D1777" s="2">
        <f>MACD!E1777</f>
        <v>-1.3429388711202392</v>
      </c>
      <c r="E1777" s="2">
        <f>MACD!F1777</f>
        <v>-0.68583486760146561</v>
      </c>
      <c r="F1777" s="2">
        <f>'Moving Avg'!D1777</f>
        <v>74.419799999999995</v>
      </c>
      <c r="G1777" s="2">
        <f>'Moving Avg'!F1777</f>
        <v>73.438504999999978</v>
      </c>
      <c r="H1777" s="2">
        <f>'Moving Avg'!G1777</f>
        <v>73.899484000000015</v>
      </c>
      <c r="I1777" s="2">
        <f>'Moving Avg'!H1777</f>
        <v>74.556080999999836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  <c r="M1777" s="7">
        <f t="shared" si="270"/>
        <v>25</v>
      </c>
      <c r="N1777" s="7">
        <f t="shared" si="271"/>
        <v>100</v>
      </c>
      <c r="O1777" s="7">
        <f t="shared" si="272"/>
        <v>0</v>
      </c>
      <c r="P1777" s="7">
        <f t="shared" si="273"/>
        <v>83.5</v>
      </c>
      <c r="Q1777" s="8">
        <f t="shared" si="274"/>
        <v>56.274999999999999</v>
      </c>
      <c r="R1777" s="8">
        <f t="shared" si="275"/>
        <v>45.875</v>
      </c>
      <c r="S1777" s="8">
        <f t="shared" si="276"/>
        <v>56.325000000000003</v>
      </c>
      <c r="T1777" s="8">
        <f t="shared" si="277"/>
        <v>52.125</v>
      </c>
      <c r="U1777" s="7">
        <f t="shared" si="278"/>
        <v>52.82500000000001</v>
      </c>
      <c r="V1777" s="7">
        <f t="shared" si="279"/>
        <v>52.650000000000006</v>
      </c>
    </row>
    <row r="1778" spans="1:22" ht="13.5" x14ac:dyDescent="0.25">
      <c r="A1778" s="3">
        <f>RSI!A1778</f>
        <v>44895</v>
      </c>
      <c r="B1778" s="2">
        <f>RSI!B1778</f>
        <v>74.419799999999995</v>
      </c>
      <c r="C1778" s="2">
        <f>RSI!I1778</f>
        <v>59.318951377794704</v>
      </c>
      <c r="D1778" s="2">
        <f>MACD!E1778</f>
        <v>-1.0903939022958582</v>
      </c>
      <c r="E1778" s="2">
        <f>MACD!F1778</f>
        <v>-0.76674667454034418</v>
      </c>
      <c r="F1778" s="2">
        <f>'Moving Avg'!D1778</f>
        <v>74.419799999999995</v>
      </c>
      <c r="G1778" s="2">
        <f>'Moving Avg'!F1778</f>
        <v>73.496589999999969</v>
      </c>
      <c r="H1778" s="2">
        <f>'Moving Avg'!G1778</f>
        <v>73.898994000000016</v>
      </c>
      <c r="I1778" s="2">
        <f>'Moving Avg'!H1778</f>
        <v>74.542582999999837</v>
      </c>
      <c r="J1778" s="5" t="str">
        <f>OBV!F1778</f>
        <v>NEUTRAL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100</v>
      </c>
      <c r="O1778" s="7">
        <f t="shared" si="272"/>
        <v>0</v>
      </c>
      <c r="P1778" s="7">
        <f t="shared" si="273"/>
        <v>33</v>
      </c>
      <c r="Q1778" s="8">
        <f t="shared" si="274"/>
        <v>48.7</v>
      </c>
      <c r="R1778" s="8">
        <f t="shared" si="275"/>
        <v>33.25</v>
      </c>
      <c r="S1778" s="8">
        <f t="shared" si="276"/>
        <v>33.6</v>
      </c>
      <c r="T1778" s="8">
        <f t="shared" si="277"/>
        <v>39.5</v>
      </c>
      <c r="U1778" s="7">
        <f t="shared" si="278"/>
        <v>38.516666666666673</v>
      </c>
      <c r="V1778" s="7">
        <f t="shared" si="279"/>
        <v>38.762500000000003</v>
      </c>
    </row>
    <row r="1779" spans="1:22" ht="13.5" x14ac:dyDescent="0.25">
      <c r="A1779" s="3">
        <f>RSI!A1779</f>
        <v>44896</v>
      </c>
      <c r="B1779" s="2">
        <f>RSI!B1779</f>
        <v>74.419799999999995</v>
      </c>
      <c r="C1779" s="2">
        <f>RSI!I1779</f>
        <v>59.318951377794704</v>
      </c>
      <c r="D1779" s="2">
        <f>MACD!E1779</f>
        <v>-0.88010489364660316</v>
      </c>
      <c r="E1779" s="2">
        <f>MACD!F1779</f>
        <v>-0.78941831836159604</v>
      </c>
      <c r="F1779" s="2">
        <f>'Moving Avg'!D1779</f>
        <v>74.419799999999995</v>
      </c>
      <c r="G1779" s="2">
        <f>'Moving Avg'!F1779</f>
        <v>73.554674999999975</v>
      </c>
      <c r="H1779" s="2">
        <f>'Moving Avg'!G1779</f>
        <v>73.898504000000017</v>
      </c>
      <c r="I1779" s="2">
        <f>'Moving Avg'!H1779</f>
        <v>74.529084999999839</v>
      </c>
      <c r="J1779" s="5" t="str">
        <f>OBV!F1779</f>
        <v>NEUTRAL</v>
      </c>
      <c r="K1779" s="5" t="str">
        <f>OBV!G1779</f>
        <v>NEUTRAL</v>
      </c>
      <c r="L1779" s="5" t="str">
        <f>OBV!H1779</f>
        <v>NEUTRAL</v>
      </c>
      <c r="M1779" s="7">
        <f t="shared" si="270"/>
        <v>25</v>
      </c>
      <c r="N1779" s="7">
        <f t="shared" si="271"/>
        <v>100</v>
      </c>
      <c r="O1779" s="7">
        <f t="shared" si="272"/>
        <v>0</v>
      </c>
      <c r="P1779" s="7">
        <f t="shared" si="273"/>
        <v>33</v>
      </c>
      <c r="Q1779" s="8">
        <f t="shared" si="274"/>
        <v>48.7</v>
      </c>
      <c r="R1779" s="8">
        <f t="shared" si="275"/>
        <v>33.25</v>
      </c>
      <c r="S1779" s="8">
        <f t="shared" si="276"/>
        <v>33.6</v>
      </c>
      <c r="T1779" s="8">
        <f t="shared" si="277"/>
        <v>39.5</v>
      </c>
      <c r="U1779" s="7">
        <f t="shared" si="278"/>
        <v>38.516666666666673</v>
      </c>
      <c r="V1779" s="7">
        <f t="shared" si="279"/>
        <v>38.762500000000003</v>
      </c>
    </row>
    <row r="1780" spans="1:22" ht="13.5" x14ac:dyDescent="0.25">
      <c r="A1780" s="3">
        <f>RSI!A1780</f>
        <v>44897</v>
      </c>
      <c r="B1780" s="2">
        <f>RSI!B1780</f>
        <v>74.419799999999995</v>
      </c>
      <c r="C1780" s="2">
        <f>RSI!I1780</f>
        <v>59.318951377794704</v>
      </c>
      <c r="D1780" s="2">
        <f>MACD!E1780</f>
        <v>-0.70658040090262375</v>
      </c>
      <c r="E1780" s="2">
        <f>MACD!F1780</f>
        <v>-0.7728507348698016</v>
      </c>
      <c r="F1780" s="2">
        <f>'Moving Avg'!D1780</f>
        <v>74.419799999999995</v>
      </c>
      <c r="G1780" s="2">
        <f>'Moving Avg'!F1780</f>
        <v>73.612759999999966</v>
      </c>
      <c r="H1780" s="2">
        <f>'Moving Avg'!G1780</f>
        <v>73.898014000000018</v>
      </c>
      <c r="I1780" s="2">
        <f>'Moving Avg'!H1780</f>
        <v>74.51558699999984</v>
      </c>
      <c r="J1780" s="5" t="str">
        <f>OBV!F1780</f>
        <v>NEUTRAL</v>
      </c>
      <c r="K1780" s="5" t="str">
        <f>OBV!G1780</f>
        <v>NEUTRAL</v>
      </c>
      <c r="L1780" s="5" t="str">
        <f>OBV!H1780</f>
        <v>NEUTRAL</v>
      </c>
      <c r="M1780" s="7">
        <f t="shared" si="270"/>
        <v>25</v>
      </c>
      <c r="N1780" s="7">
        <f t="shared" si="271"/>
        <v>0</v>
      </c>
      <c r="O1780" s="7">
        <f t="shared" si="272"/>
        <v>0</v>
      </c>
      <c r="P1780" s="7">
        <f t="shared" si="273"/>
        <v>33</v>
      </c>
      <c r="Q1780" s="8">
        <f t="shared" si="274"/>
        <v>13.7</v>
      </c>
      <c r="R1780" s="8">
        <f t="shared" si="275"/>
        <v>13.25</v>
      </c>
      <c r="S1780" s="8">
        <f t="shared" si="276"/>
        <v>18.600000000000001</v>
      </c>
      <c r="T1780" s="8">
        <f t="shared" si="277"/>
        <v>14.5</v>
      </c>
      <c r="U1780" s="7">
        <f t="shared" si="278"/>
        <v>15.183333333333332</v>
      </c>
      <c r="V1780" s="7">
        <f t="shared" si="279"/>
        <v>15.012499999999999</v>
      </c>
    </row>
    <row r="1781" spans="1:22" ht="13.5" x14ac:dyDescent="0.25">
      <c r="A1781" s="3">
        <f>RSI!A1781</f>
        <v>44900</v>
      </c>
      <c r="B1781" s="2">
        <f>RSI!B1781</f>
        <v>74.419799999999995</v>
      </c>
      <c r="C1781" s="2">
        <f>RSI!I1781</f>
        <v>59.318951377794704</v>
      </c>
      <c r="D1781" s="2">
        <f>MACD!E1781</f>
        <v>-0.56266941199035614</v>
      </c>
      <c r="E1781" s="2">
        <f>MACD!F1781</f>
        <v>-0.73081447029391255</v>
      </c>
      <c r="F1781" s="2">
        <f>'Moving Avg'!D1781</f>
        <v>74.419799999999995</v>
      </c>
      <c r="G1781" s="2">
        <f>'Moving Avg'!F1781</f>
        <v>73.670844999999957</v>
      </c>
      <c r="H1781" s="2">
        <f>'Moving Avg'!G1781</f>
        <v>73.897524000000018</v>
      </c>
      <c r="I1781" s="2">
        <f>'Moving Avg'!H1781</f>
        <v>74.50309149999984</v>
      </c>
      <c r="J1781" s="5" t="str">
        <f>OBV!F1781</f>
        <v>NEUTRAL</v>
      </c>
      <c r="K1781" s="5" t="str">
        <f>OBV!G1781</f>
        <v>NEUTRAL</v>
      </c>
      <c r="L1781" s="5" t="str">
        <f>OBV!H1781</f>
        <v>NEUTRAL</v>
      </c>
      <c r="M1781" s="7">
        <f t="shared" si="270"/>
        <v>25</v>
      </c>
      <c r="N1781" s="7">
        <f t="shared" si="271"/>
        <v>0</v>
      </c>
      <c r="O1781" s="7">
        <f t="shared" si="272"/>
        <v>0</v>
      </c>
      <c r="P1781" s="7">
        <f t="shared" si="273"/>
        <v>33</v>
      </c>
      <c r="Q1781" s="8">
        <f t="shared" si="274"/>
        <v>13.7</v>
      </c>
      <c r="R1781" s="8">
        <f t="shared" si="275"/>
        <v>13.25</v>
      </c>
      <c r="S1781" s="8">
        <f t="shared" si="276"/>
        <v>18.600000000000001</v>
      </c>
      <c r="T1781" s="8">
        <f t="shared" si="277"/>
        <v>14.5</v>
      </c>
      <c r="U1781" s="7">
        <f t="shared" si="278"/>
        <v>15.183333333333332</v>
      </c>
      <c r="V1781" s="7">
        <f t="shared" si="279"/>
        <v>15.012499999999999</v>
      </c>
    </row>
    <row r="1782" spans="1:22" ht="13.5" x14ac:dyDescent="0.25">
      <c r="A1782" s="3">
        <f>RSI!A1782</f>
        <v>44901</v>
      </c>
      <c r="B1782" s="2">
        <f>RSI!B1782</f>
        <v>73.626300000000001</v>
      </c>
      <c r="C1782" s="2">
        <f>RSI!I1782</f>
        <v>44.055932862721185</v>
      </c>
      <c r="D1782" s="2">
        <f>MACD!E1782</f>
        <v>-0.38482211968599245</v>
      </c>
      <c r="E1782" s="2">
        <f>MACD!F1782</f>
        <v>-0.66161600017232858</v>
      </c>
      <c r="F1782" s="2">
        <f>'Moving Avg'!D1782</f>
        <v>74.261099999999999</v>
      </c>
      <c r="G1782" s="2">
        <f>'Moving Avg'!F1782</f>
        <v>73.753064999999964</v>
      </c>
      <c r="H1782" s="2">
        <f>'Moving Avg'!G1782</f>
        <v>73.881164000000012</v>
      </c>
      <c r="I1782" s="2">
        <f>'Moving Avg'!H1782</f>
        <v>74.497193999999851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  <c r="M1782" s="7">
        <f t="shared" si="270"/>
        <v>25</v>
      </c>
      <c r="N1782" s="7">
        <f t="shared" si="271"/>
        <v>0</v>
      </c>
      <c r="O1782" s="7">
        <f t="shared" si="272"/>
        <v>0</v>
      </c>
      <c r="P1782" s="7">
        <f t="shared" si="273"/>
        <v>16.5</v>
      </c>
      <c r="Q1782" s="8">
        <f t="shared" si="274"/>
        <v>11.225</v>
      </c>
      <c r="R1782" s="8">
        <f t="shared" si="275"/>
        <v>9.125</v>
      </c>
      <c r="S1782" s="8">
        <f t="shared" si="276"/>
        <v>11.175000000000001</v>
      </c>
      <c r="T1782" s="8">
        <f t="shared" si="277"/>
        <v>10.375</v>
      </c>
      <c r="U1782" s="7">
        <f t="shared" si="278"/>
        <v>10.508333333333335</v>
      </c>
      <c r="V1782" s="7">
        <f t="shared" si="279"/>
        <v>10.475000000000001</v>
      </c>
    </row>
    <row r="1783" spans="1:22" ht="13.5" x14ac:dyDescent="0.25">
      <c r="A1783" s="3">
        <f>RSI!A1783</f>
        <v>44902</v>
      </c>
      <c r="B1783" s="2">
        <f>RSI!B1783</f>
        <v>73.626300000000001</v>
      </c>
      <c r="C1783" s="2">
        <f>RSI!I1783</f>
        <v>44.055932862721178</v>
      </c>
      <c r="D1783" s="2">
        <f>MACD!E1783</f>
        <v>-0.23088680953658525</v>
      </c>
      <c r="E1783" s="2">
        <f>MACD!F1783</f>
        <v>-0.57547016204517987</v>
      </c>
      <c r="F1783" s="2">
        <f>'Moving Avg'!D1783</f>
        <v>74.102400000000003</v>
      </c>
      <c r="G1783" s="2">
        <f>'Moving Avg'!F1783</f>
        <v>73.834874999999968</v>
      </c>
      <c r="H1783" s="2">
        <f>'Moving Avg'!G1783</f>
        <v>73.864804000000007</v>
      </c>
      <c r="I1783" s="2">
        <f>'Moving Avg'!H1783</f>
        <v>74.487440499999849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  <c r="M1783" s="7">
        <f t="shared" si="270"/>
        <v>25</v>
      </c>
      <c r="N1783" s="7">
        <f t="shared" si="271"/>
        <v>0</v>
      </c>
      <c r="O1783" s="7">
        <f t="shared" si="272"/>
        <v>0</v>
      </c>
      <c r="P1783" s="7">
        <f t="shared" si="273"/>
        <v>16.5</v>
      </c>
      <c r="Q1783" s="8">
        <f t="shared" si="274"/>
        <v>11.225</v>
      </c>
      <c r="R1783" s="8">
        <f t="shared" si="275"/>
        <v>9.125</v>
      </c>
      <c r="S1783" s="8">
        <f t="shared" si="276"/>
        <v>11.175000000000001</v>
      </c>
      <c r="T1783" s="8">
        <f t="shared" si="277"/>
        <v>10.375</v>
      </c>
      <c r="U1783" s="7">
        <f t="shared" si="278"/>
        <v>10.508333333333335</v>
      </c>
      <c r="V1783" s="7">
        <f t="shared" si="279"/>
        <v>10.475000000000001</v>
      </c>
    </row>
    <row r="1784" spans="1:22" ht="13.5" x14ac:dyDescent="0.25">
      <c r="A1784" s="3">
        <f>RSI!A1784</f>
        <v>44903</v>
      </c>
      <c r="B1784" s="2">
        <f>RSI!B1784</f>
        <v>73.626300000000001</v>
      </c>
      <c r="C1784" s="2">
        <f>RSI!I1784</f>
        <v>44.055932862721178</v>
      </c>
      <c r="D1784" s="2">
        <f>MACD!E1784</f>
        <v>-9.8608298057285992E-2</v>
      </c>
      <c r="E1784" s="2">
        <f>MACD!F1784</f>
        <v>-0.48009778924760116</v>
      </c>
      <c r="F1784" s="2">
        <f>'Moving Avg'!D1784</f>
        <v>73.943700000000007</v>
      </c>
      <c r="G1784" s="2">
        <f>'Moving Avg'!F1784</f>
        <v>73.935089999999974</v>
      </c>
      <c r="H1784" s="2">
        <f>'Moving Avg'!G1784</f>
        <v>73.848444000000015</v>
      </c>
      <c r="I1784" s="2">
        <f>'Moving Avg'!H1784</f>
        <v>74.477686999999861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  <c r="M1784" s="7">
        <f t="shared" si="270"/>
        <v>25</v>
      </c>
      <c r="N1784" s="7">
        <f t="shared" si="271"/>
        <v>0</v>
      </c>
      <c r="O1784" s="7">
        <f t="shared" si="272"/>
        <v>0</v>
      </c>
      <c r="P1784" s="7">
        <f t="shared" si="273"/>
        <v>16.5</v>
      </c>
      <c r="Q1784" s="8">
        <f t="shared" si="274"/>
        <v>11.225</v>
      </c>
      <c r="R1784" s="8">
        <f t="shared" si="275"/>
        <v>9.125</v>
      </c>
      <c r="S1784" s="8">
        <f t="shared" si="276"/>
        <v>11.175000000000001</v>
      </c>
      <c r="T1784" s="8">
        <f t="shared" si="277"/>
        <v>10.375</v>
      </c>
      <c r="U1784" s="7">
        <f t="shared" si="278"/>
        <v>10.508333333333335</v>
      </c>
      <c r="V1784" s="7">
        <f t="shared" si="279"/>
        <v>10.475000000000001</v>
      </c>
    </row>
    <row r="1785" spans="1:22" ht="13.5" x14ac:dyDescent="0.25">
      <c r="A1785" s="3">
        <f>RSI!A1785</f>
        <v>44904</v>
      </c>
      <c r="B1785" s="2">
        <f>RSI!B1785</f>
        <v>73.626300000000001</v>
      </c>
      <c r="C1785" s="2">
        <f>RSI!I1785</f>
        <v>44.055932862721178</v>
      </c>
      <c r="D1785" s="2">
        <f>MACD!E1785</f>
        <v>1.5195188692104011E-2</v>
      </c>
      <c r="E1785" s="2">
        <f>MACD!F1785</f>
        <v>-0.38103919365966016</v>
      </c>
      <c r="F1785" s="2">
        <f>'Moving Avg'!D1785</f>
        <v>73.784999999999997</v>
      </c>
      <c r="G1785" s="2">
        <f>'Moving Avg'!F1785</f>
        <v>74.016899999999978</v>
      </c>
      <c r="H1785" s="2">
        <f>'Moving Avg'!G1785</f>
        <v>73.832084000000009</v>
      </c>
      <c r="I1785" s="2">
        <f>'Moving Avg'!H1785</f>
        <v>74.467933499999859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  <c r="M1785" s="7">
        <f t="shared" si="270"/>
        <v>25</v>
      </c>
      <c r="N1785" s="7">
        <f t="shared" si="271"/>
        <v>0</v>
      </c>
      <c r="O1785" s="7">
        <f t="shared" si="272"/>
        <v>0</v>
      </c>
      <c r="P1785" s="7">
        <f t="shared" si="273"/>
        <v>16.5</v>
      </c>
      <c r="Q1785" s="8">
        <f t="shared" si="274"/>
        <v>11.225</v>
      </c>
      <c r="R1785" s="8">
        <f t="shared" si="275"/>
        <v>9.125</v>
      </c>
      <c r="S1785" s="8">
        <f t="shared" si="276"/>
        <v>11.175000000000001</v>
      </c>
      <c r="T1785" s="8">
        <f t="shared" si="277"/>
        <v>10.375</v>
      </c>
      <c r="U1785" s="7">
        <f t="shared" si="278"/>
        <v>10.508333333333335</v>
      </c>
      <c r="V1785" s="7">
        <f t="shared" si="279"/>
        <v>10.475000000000001</v>
      </c>
    </row>
    <row r="1786" spans="1:22" ht="13.5" x14ac:dyDescent="0.25">
      <c r="A1786" s="3">
        <f>RSI!A1786</f>
        <v>44907</v>
      </c>
      <c r="B1786" s="2">
        <f>RSI!B1786</f>
        <v>71.981899999999996</v>
      </c>
      <c r="C1786" s="2">
        <f>RSI!I1786</f>
        <v>25.655532574095716</v>
      </c>
      <c r="D1786" s="2">
        <f>MACD!E1786</f>
        <v>0.2350344425420019</v>
      </c>
      <c r="E1786" s="2">
        <f>MACD!F1786</f>
        <v>-0.25782446641932777</v>
      </c>
      <c r="F1786" s="2">
        <f>'Moving Avg'!D1786</f>
        <v>73.297420000000002</v>
      </c>
      <c r="G1786" s="2">
        <f>'Moving Avg'!F1786</f>
        <v>74.016489999999976</v>
      </c>
      <c r="H1786" s="2">
        <f>'Moving Avg'!G1786</f>
        <v>73.782836000000003</v>
      </c>
      <c r="I1786" s="2">
        <f>'Moving Avg'!H1786</f>
        <v>74.452271499999853</v>
      </c>
      <c r="J1786" s="5" t="str">
        <f>OBV!F1786</f>
        <v>BEARISH</v>
      </c>
      <c r="K1786" s="5" t="str">
        <f>OBV!G1786</f>
        <v>NEUTRAL</v>
      </c>
      <c r="L1786" s="5" t="str">
        <f>OBV!H1786</f>
        <v>CONFIRMED BEARISH</v>
      </c>
      <c r="M1786" s="7">
        <f t="shared" si="270"/>
        <v>50</v>
      </c>
      <c r="N1786" s="7">
        <f t="shared" si="271"/>
        <v>0</v>
      </c>
      <c r="O1786" s="7">
        <f t="shared" si="272"/>
        <v>0</v>
      </c>
      <c r="P1786" s="7">
        <f t="shared" si="273"/>
        <v>16.5</v>
      </c>
      <c r="Q1786" s="8">
        <f t="shared" si="274"/>
        <v>19.975000000000001</v>
      </c>
      <c r="R1786" s="8">
        <f t="shared" si="275"/>
        <v>14.125</v>
      </c>
      <c r="S1786" s="8">
        <f t="shared" si="276"/>
        <v>14.925000000000001</v>
      </c>
      <c r="T1786" s="8">
        <f t="shared" si="277"/>
        <v>16.625</v>
      </c>
      <c r="U1786" s="7">
        <f t="shared" si="278"/>
        <v>16.341666666666669</v>
      </c>
      <c r="V1786" s="7">
        <f t="shared" si="279"/>
        <v>16.412500000000001</v>
      </c>
    </row>
    <row r="1787" spans="1:22" ht="13.5" x14ac:dyDescent="0.25">
      <c r="A1787" s="3">
        <f>RSI!A1787</f>
        <v>44908</v>
      </c>
      <c r="B1787" s="2">
        <f>RSI!B1787</f>
        <v>71.981899999999996</v>
      </c>
      <c r="C1787" s="2">
        <f>RSI!I1787</f>
        <v>25.655532574095716</v>
      </c>
      <c r="D1787" s="2">
        <f>MACD!E1787</f>
        <v>0.43237705518745884</v>
      </c>
      <c r="E1787" s="2">
        <f>MACD!F1787</f>
        <v>-0.11978416209797045</v>
      </c>
      <c r="F1787" s="2">
        <f>'Moving Avg'!D1787</f>
        <v>72.96853999999999</v>
      </c>
      <c r="G1787" s="2">
        <f>'Moving Avg'!F1787</f>
        <v>74.016079999999974</v>
      </c>
      <c r="H1787" s="2">
        <f>'Moving Avg'!G1787</f>
        <v>73.733588000000012</v>
      </c>
      <c r="I1787" s="2">
        <f>'Moving Avg'!H1787</f>
        <v>74.436609499999861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  <c r="M1787" s="7">
        <f t="shared" si="270"/>
        <v>50</v>
      </c>
      <c r="N1787" s="7">
        <f t="shared" si="271"/>
        <v>0</v>
      </c>
      <c r="O1787" s="7">
        <f t="shared" si="272"/>
        <v>0</v>
      </c>
      <c r="P1787" s="7">
        <f t="shared" si="273"/>
        <v>16.5</v>
      </c>
      <c r="Q1787" s="8">
        <f t="shared" si="274"/>
        <v>19.975000000000001</v>
      </c>
      <c r="R1787" s="8">
        <f t="shared" si="275"/>
        <v>14.125</v>
      </c>
      <c r="S1787" s="8">
        <f t="shared" si="276"/>
        <v>14.925000000000001</v>
      </c>
      <c r="T1787" s="8">
        <f t="shared" si="277"/>
        <v>16.625</v>
      </c>
      <c r="U1787" s="7">
        <f t="shared" si="278"/>
        <v>16.341666666666669</v>
      </c>
      <c r="V1787" s="7">
        <f t="shared" si="279"/>
        <v>16.412500000000001</v>
      </c>
    </row>
    <row r="1788" spans="1:22" ht="13.5" x14ac:dyDescent="0.25">
      <c r="A1788" s="3">
        <f>RSI!A1788</f>
        <v>44909</v>
      </c>
      <c r="B1788" s="2">
        <f>RSI!B1788</f>
        <v>71.981899999999996</v>
      </c>
      <c r="C1788" s="2">
        <f>RSI!I1788</f>
        <v>25.655532574095716</v>
      </c>
      <c r="D1788" s="2">
        <f>MACD!E1788</f>
        <v>0.60984517557704976</v>
      </c>
      <c r="E1788" s="2">
        <f>MACD!F1788</f>
        <v>2.6141705437033591E-2</v>
      </c>
      <c r="F1788" s="2">
        <f>'Moving Avg'!D1788</f>
        <v>72.639660000000006</v>
      </c>
      <c r="G1788" s="2">
        <f>'Moving Avg'!F1788</f>
        <v>73.894184999999979</v>
      </c>
      <c r="H1788" s="2">
        <f>'Moving Avg'!G1788</f>
        <v>73.725079999999991</v>
      </c>
      <c r="I1788" s="2">
        <f>'Moving Avg'!H1788</f>
        <v>74.420947499999869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  <c r="M1788" s="7">
        <f t="shared" si="270"/>
        <v>50</v>
      </c>
      <c r="N1788" s="7">
        <f t="shared" si="271"/>
        <v>0</v>
      </c>
      <c r="O1788" s="7">
        <f t="shared" si="272"/>
        <v>0</v>
      </c>
      <c r="P1788" s="7">
        <f t="shared" si="273"/>
        <v>16.5</v>
      </c>
      <c r="Q1788" s="8">
        <f t="shared" si="274"/>
        <v>19.975000000000001</v>
      </c>
      <c r="R1788" s="8">
        <f t="shared" si="275"/>
        <v>14.125</v>
      </c>
      <c r="S1788" s="8">
        <f t="shared" si="276"/>
        <v>14.925000000000001</v>
      </c>
      <c r="T1788" s="8">
        <f t="shared" si="277"/>
        <v>16.625</v>
      </c>
      <c r="U1788" s="7">
        <f t="shared" si="278"/>
        <v>16.341666666666669</v>
      </c>
      <c r="V1788" s="7">
        <f t="shared" si="279"/>
        <v>16.412500000000001</v>
      </c>
    </row>
    <row r="1789" spans="1:22" ht="13.5" x14ac:dyDescent="0.25">
      <c r="A1789" s="3">
        <f>RSI!A1789</f>
        <v>44910</v>
      </c>
      <c r="B1789" s="2">
        <f>RSI!B1789</f>
        <v>71.981899999999996</v>
      </c>
      <c r="C1789" s="2">
        <f>RSI!I1789</f>
        <v>25.65553257409573</v>
      </c>
      <c r="D1789" s="2">
        <f>MACD!E1789</f>
        <v>0.76971968385291234</v>
      </c>
      <c r="E1789" s="2">
        <f>MACD!F1789</f>
        <v>0.17485730112020936</v>
      </c>
      <c r="F1789" s="2">
        <f>'Moving Avg'!D1789</f>
        <v>72.310779999999994</v>
      </c>
      <c r="G1789" s="2">
        <f>'Moving Avg'!F1789</f>
        <v>73.772289999999984</v>
      </c>
      <c r="H1789" s="2">
        <f>'Moving Avg'!G1789</f>
        <v>73.659469999999999</v>
      </c>
      <c r="I1789" s="2">
        <f>'Moving Avg'!H1789</f>
        <v>74.405285499999877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50</v>
      </c>
      <c r="N1789" s="7">
        <f t="shared" si="271"/>
        <v>0</v>
      </c>
      <c r="O1789" s="7">
        <f t="shared" si="272"/>
        <v>0</v>
      </c>
      <c r="P1789" s="7">
        <f t="shared" si="273"/>
        <v>16.5</v>
      </c>
      <c r="Q1789" s="8">
        <f t="shared" si="274"/>
        <v>19.975000000000001</v>
      </c>
      <c r="R1789" s="8">
        <f t="shared" si="275"/>
        <v>14.125</v>
      </c>
      <c r="S1789" s="8">
        <f t="shared" si="276"/>
        <v>14.925000000000001</v>
      </c>
      <c r="T1789" s="8">
        <f t="shared" si="277"/>
        <v>16.625</v>
      </c>
      <c r="U1789" s="7">
        <f t="shared" si="278"/>
        <v>16.341666666666669</v>
      </c>
      <c r="V1789" s="7">
        <f t="shared" si="279"/>
        <v>16.412500000000001</v>
      </c>
    </row>
    <row r="1790" spans="1:22" ht="13.5" x14ac:dyDescent="0.25">
      <c r="A1790" s="3">
        <f>RSI!A1790</f>
        <v>44911</v>
      </c>
      <c r="B1790" s="2">
        <f>RSI!B1790</f>
        <v>71.981899999999996</v>
      </c>
      <c r="C1790" s="2">
        <f>RSI!I1790</f>
        <v>25.65553257409573</v>
      </c>
      <c r="D1790" s="2">
        <f>MACD!E1790</f>
        <v>0.9139880913755718</v>
      </c>
      <c r="E1790" s="2">
        <f>MACD!F1790</f>
        <v>0.32268345917128183</v>
      </c>
      <c r="F1790" s="2">
        <f>'Moving Avg'!D1790</f>
        <v>71.981899999999996</v>
      </c>
      <c r="G1790" s="2">
        <f>'Moving Avg'!F1790</f>
        <v>73.650804999999991</v>
      </c>
      <c r="H1790" s="2">
        <f>'Moving Avg'!G1790</f>
        <v>73.593859999999992</v>
      </c>
      <c r="I1790" s="2">
        <f>'Moving Avg'!H1790</f>
        <v>74.389623499999885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  <c r="M1790" s="7">
        <f t="shared" si="270"/>
        <v>50</v>
      </c>
      <c r="N1790" s="7">
        <f t="shared" si="271"/>
        <v>0</v>
      </c>
      <c r="O1790" s="7">
        <f t="shared" si="272"/>
        <v>0</v>
      </c>
      <c r="P1790" s="7">
        <f t="shared" si="273"/>
        <v>16.5</v>
      </c>
      <c r="Q1790" s="8">
        <f t="shared" si="274"/>
        <v>19.975000000000001</v>
      </c>
      <c r="R1790" s="8">
        <f t="shared" si="275"/>
        <v>14.125</v>
      </c>
      <c r="S1790" s="8">
        <f t="shared" si="276"/>
        <v>14.925000000000001</v>
      </c>
      <c r="T1790" s="8">
        <f t="shared" si="277"/>
        <v>16.625</v>
      </c>
      <c r="U1790" s="7">
        <f t="shared" si="278"/>
        <v>16.341666666666669</v>
      </c>
      <c r="V1790" s="7">
        <f t="shared" si="279"/>
        <v>16.412500000000001</v>
      </c>
    </row>
    <row r="1791" spans="1:22" ht="13.5" x14ac:dyDescent="0.25">
      <c r="A1791" s="3">
        <f>RSI!A1791</f>
        <v>44914</v>
      </c>
      <c r="B1791" s="2">
        <f>RSI!B1791</f>
        <v>71.981899999999996</v>
      </c>
      <c r="C1791" s="2">
        <f>RSI!I1791</f>
        <v>25.65553257409573</v>
      </c>
      <c r="D1791" s="2">
        <f>MACD!E1791</f>
        <v>1.0443854124673777</v>
      </c>
      <c r="E1791" s="2">
        <f>MACD!F1791</f>
        <v>0.46702384983050105</v>
      </c>
      <c r="F1791" s="2">
        <f>'Moving Avg'!D1791</f>
        <v>71.981899999999996</v>
      </c>
      <c r="G1791" s="2">
        <f>'Moving Avg'!F1791</f>
        <v>73.529319999999998</v>
      </c>
      <c r="H1791" s="2">
        <f>'Moving Avg'!G1791</f>
        <v>73.528249999999986</v>
      </c>
      <c r="I1791" s="2">
        <f>'Moving Avg'!H1791</f>
        <v>74.373961499999893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  <c r="M1791" s="7">
        <f t="shared" si="270"/>
        <v>50</v>
      </c>
      <c r="N1791" s="7">
        <f t="shared" si="271"/>
        <v>0</v>
      </c>
      <c r="O1791" s="7">
        <f t="shared" si="272"/>
        <v>0</v>
      </c>
      <c r="P1791" s="7">
        <f t="shared" si="273"/>
        <v>33</v>
      </c>
      <c r="Q1791" s="8">
        <f t="shared" si="274"/>
        <v>22.45</v>
      </c>
      <c r="R1791" s="8">
        <f t="shared" si="275"/>
        <v>18.25</v>
      </c>
      <c r="S1791" s="8">
        <f t="shared" si="276"/>
        <v>22.35</v>
      </c>
      <c r="T1791" s="8">
        <f t="shared" si="277"/>
        <v>20.75</v>
      </c>
      <c r="U1791" s="7">
        <f t="shared" si="278"/>
        <v>21.016666666666669</v>
      </c>
      <c r="V1791" s="7">
        <f t="shared" si="279"/>
        <v>20.950000000000003</v>
      </c>
    </row>
    <row r="1792" spans="1:22" ht="13.5" x14ac:dyDescent="0.25">
      <c r="A1792" s="3">
        <f>RSI!A1792</f>
        <v>44915</v>
      </c>
      <c r="B1792" s="2">
        <f>RSI!B1792</f>
        <v>71.981899999999996</v>
      </c>
      <c r="C1792" s="2">
        <f>RSI!I1792</f>
        <v>25.65553257409573</v>
      </c>
      <c r="D1792" s="2">
        <f>MACD!E1792</f>
        <v>1.0403521408160401</v>
      </c>
      <c r="E1792" s="2">
        <f>MACD!F1792</f>
        <v>0.58168950802760888</v>
      </c>
      <c r="F1792" s="2">
        <f>'Moving Avg'!D1792</f>
        <v>71.981899999999996</v>
      </c>
      <c r="G1792" s="2">
        <f>'Moving Avg'!F1792</f>
        <v>73.407835000000006</v>
      </c>
      <c r="H1792" s="2">
        <f>'Moving Avg'!G1792</f>
        <v>73.462639999999979</v>
      </c>
      <c r="I1792" s="2">
        <f>'Moving Avg'!H1792</f>
        <v>74.358299499999887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  <c r="M1792" s="7">
        <f t="shared" si="270"/>
        <v>50</v>
      </c>
      <c r="N1792" s="7">
        <f t="shared" si="271"/>
        <v>0</v>
      </c>
      <c r="O1792" s="7">
        <f t="shared" si="272"/>
        <v>0</v>
      </c>
      <c r="P1792" s="7">
        <f t="shared" si="273"/>
        <v>33</v>
      </c>
      <c r="Q1792" s="8">
        <f t="shared" si="274"/>
        <v>22.45</v>
      </c>
      <c r="R1792" s="8">
        <f t="shared" si="275"/>
        <v>18.25</v>
      </c>
      <c r="S1792" s="8">
        <f t="shared" si="276"/>
        <v>22.35</v>
      </c>
      <c r="T1792" s="8">
        <f t="shared" si="277"/>
        <v>20.75</v>
      </c>
      <c r="U1792" s="7">
        <f t="shared" si="278"/>
        <v>21.016666666666669</v>
      </c>
      <c r="V1792" s="7">
        <f t="shared" si="279"/>
        <v>20.950000000000003</v>
      </c>
    </row>
    <row r="1793" spans="1:22" ht="13.5" x14ac:dyDescent="0.25">
      <c r="A1793" s="3">
        <f>RSI!A1793</f>
        <v>44916</v>
      </c>
      <c r="B1793" s="2">
        <f>RSI!B1793</f>
        <v>71.981899999999996</v>
      </c>
      <c r="C1793" s="2">
        <f>RSI!I1793</f>
        <v>25.65553257409573</v>
      </c>
      <c r="D1793" s="2">
        <f>MACD!E1793</f>
        <v>1.044075906436035</v>
      </c>
      <c r="E1793" s="2">
        <f>MACD!F1793</f>
        <v>0.67416678770929406</v>
      </c>
      <c r="F1793" s="2">
        <f>'Moving Avg'!D1793</f>
        <v>71.981899999999996</v>
      </c>
      <c r="G1793" s="2">
        <f>'Moving Avg'!F1793</f>
        <v>73.285940000000011</v>
      </c>
      <c r="H1793" s="2">
        <f>'Moving Avg'!G1793</f>
        <v>73.413391999999973</v>
      </c>
      <c r="I1793" s="2">
        <f>'Moving Avg'!H1793</f>
        <v>74.342637499999896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  <c r="M1793" s="7">
        <f t="shared" si="270"/>
        <v>50</v>
      </c>
      <c r="N1793" s="7">
        <f t="shared" si="271"/>
        <v>0</v>
      </c>
      <c r="O1793" s="7">
        <f t="shared" si="272"/>
        <v>0</v>
      </c>
      <c r="P1793" s="7">
        <f t="shared" si="273"/>
        <v>33</v>
      </c>
      <c r="Q1793" s="8">
        <f t="shared" si="274"/>
        <v>22.45</v>
      </c>
      <c r="R1793" s="8">
        <f t="shared" si="275"/>
        <v>18.25</v>
      </c>
      <c r="S1793" s="8">
        <f t="shared" si="276"/>
        <v>22.35</v>
      </c>
      <c r="T1793" s="8">
        <f t="shared" si="277"/>
        <v>20.75</v>
      </c>
      <c r="U1793" s="7">
        <f t="shared" si="278"/>
        <v>21.016666666666669</v>
      </c>
      <c r="V1793" s="7">
        <f t="shared" si="279"/>
        <v>20.950000000000003</v>
      </c>
    </row>
    <row r="1794" spans="1:22" ht="13.5" x14ac:dyDescent="0.25">
      <c r="A1794" s="3">
        <f>RSI!A1794</f>
        <v>44917</v>
      </c>
      <c r="B1794" s="2">
        <f>RSI!B1794</f>
        <v>71.981899999999996</v>
      </c>
      <c r="C1794" s="2">
        <f>RSI!I1794</f>
        <v>25.65553257409573</v>
      </c>
      <c r="D1794" s="2">
        <f>MACD!E1794</f>
        <v>1.053834686834179</v>
      </c>
      <c r="E1794" s="2">
        <f>MACD!F1794</f>
        <v>0.75010036753427112</v>
      </c>
      <c r="F1794" s="2">
        <f>'Moving Avg'!D1794</f>
        <v>71.981899999999996</v>
      </c>
      <c r="G1794" s="2">
        <f>'Moving Avg'!F1794</f>
        <v>73.164045000000002</v>
      </c>
      <c r="H1794" s="2">
        <f>'Moving Avg'!G1794</f>
        <v>73.364143999999982</v>
      </c>
      <c r="I1794" s="2">
        <f>'Moving Avg'!H1794</f>
        <v>74.326975499999904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50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22.45</v>
      </c>
      <c r="R1794" s="8">
        <f t="shared" si="275"/>
        <v>18.25</v>
      </c>
      <c r="S1794" s="8">
        <f t="shared" si="276"/>
        <v>22.35</v>
      </c>
      <c r="T1794" s="8">
        <f t="shared" si="277"/>
        <v>20.75</v>
      </c>
      <c r="U1794" s="7">
        <f t="shared" si="278"/>
        <v>21.016666666666669</v>
      </c>
      <c r="V1794" s="7">
        <f t="shared" si="279"/>
        <v>20.950000000000003</v>
      </c>
    </row>
    <row r="1795" spans="1:22" ht="13.5" x14ac:dyDescent="0.25">
      <c r="A1795" s="3">
        <f>RSI!A1795</f>
        <v>44918</v>
      </c>
      <c r="B1795" s="2">
        <f>RSI!B1795</f>
        <v>69.535899999999998</v>
      </c>
      <c r="C1795" s="2">
        <f>RSI!I1795</f>
        <v>11.606663023333041</v>
      </c>
      <c r="D1795" s="2">
        <f>MACD!E1795</f>
        <v>1.2493957291765128</v>
      </c>
      <c r="E1795" s="2">
        <f>MACD!F1795</f>
        <v>0.84995943986271949</v>
      </c>
      <c r="F1795" s="2">
        <f>'Moving Avg'!D1795</f>
        <v>71.492699999999985</v>
      </c>
      <c r="G1795" s="2">
        <f>'Moving Avg'!F1795</f>
        <v>72.919849999999997</v>
      </c>
      <c r="H1795" s="2">
        <f>'Moving Avg'!G1795</f>
        <v>73.265975999999952</v>
      </c>
      <c r="I1795" s="2">
        <f>'Moving Avg'!H1795</f>
        <v>74.299083499999895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  <c r="M1795" s="7">
        <f t="shared" si="280"/>
        <v>50</v>
      </c>
      <c r="N1795" s="7">
        <f t="shared" si="281"/>
        <v>0</v>
      </c>
      <c r="O1795" s="7">
        <f t="shared" si="282"/>
        <v>0</v>
      </c>
      <c r="P1795" s="7">
        <f t="shared" si="283"/>
        <v>16.5</v>
      </c>
      <c r="Q1795" s="8">
        <f t="shared" ref="Q1795:Q1858" si="284">0.35*M1795+N1795*0.35+O1795*0.15+P1795*0.15</f>
        <v>19.975000000000001</v>
      </c>
      <c r="R1795" s="8">
        <f t="shared" ref="R1795:R1858" si="285">M1795*0.2+N1795*0.2+O1795*0.35+P1795*0.25</f>
        <v>14.125</v>
      </c>
      <c r="S1795" s="8">
        <f t="shared" ref="S1795:S1858" si="286">M1795*0.15+N1795*0.15+O1795*0.25+P1795*0.45</f>
        <v>14.925000000000001</v>
      </c>
      <c r="T1795" s="8">
        <f t="shared" ref="T1795:T1858" si="287">0.25*SUM(M1795:P1795)</f>
        <v>16.625</v>
      </c>
      <c r="U1795" s="7">
        <f t="shared" ref="U1795:U1858" si="288">SUM(Q1795:S1795)/3</f>
        <v>16.341666666666669</v>
      </c>
      <c r="V1795" s="7">
        <f t="shared" ref="V1795:V1858" si="289">SUM(Q1795:T1795)/4</f>
        <v>16.412500000000001</v>
      </c>
    </row>
    <row r="1796" spans="1:22" ht="13.5" x14ac:dyDescent="0.25">
      <c r="A1796" s="3">
        <f>RSI!A1796</f>
        <v>44921</v>
      </c>
      <c r="B1796" s="2">
        <f>RSI!B1796</f>
        <v>71.990099999999998</v>
      </c>
      <c r="C1796" s="2">
        <f>RSI!I1796</f>
        <v>44.465937619880933</v>
      </c>
      <c r="D1796" s="2">
        <f>MACD!E1796</f>
        <v>1.0002119791122368</v>
      </c>
      <c r="E1796" s="2">
        <f>MACD!F1796</f>
        <v>0.88000994771262309</v>
      </c>
      <c r="F1796" s="2">
        <f>'Moving Avg'!D1796</f>
        <v>71.494339999999994</v>
      </c>
      <c r="G1796" s="2">
        <f>'Moving Avg'!F1796</f>
        <v>72.798365000000004</v>
      </c>
      <c r="H1796" s="2">
        <f>'Moving Avg'!G1796</f>
        <v>73.216891999999959</v>
      </c>
      <c r="I1796" s="2">
        <f>'Moving Avg'!H1796</f>
        <v>74.2811489999999</v>
      </c>
      <c r="J1796" s="5" t="str">
        <f>OBV!F1796</f>
        <v>BEARISH</v>
      </c>
      <c r="K1796" s="5" t="str">
        <f>OBV!G1796</f>
        <v>NEUTRAL</v>
      </c>
      <c r="L1796" s="5" t="str">
        <f>OBV!H1796</f>
        <v>BEARISH DIVERGENCE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16.5</v>
      </c>
      <c r="Q1796" s="8">
        <f t="shared" si="284"/>
        <v>11.225</v>
      </c>
      <c r="R1796" s="8">
        <f t="shared" si="285"/>
        <v>9.125</v>
      </c>
      <c r="S1796" s="8">
        <f t="shared" si="286"/>
        <v>11.175000000000001</v>
      </c>
      <c r="T1796" s="8">
        <f t="shared" si="287"/>
        <v>10.375</v>
      </c>
      <c r="U1796" s="7">
        <f t="shared" si="288"/>
        <v>10.508333333333335</v>
      </c>
      <c r="V1796" s="7">
        <f t="shared" si="289"/>
        <v>10.475000000000001</v>
      </c>
    </row>
    <row r="1797" spans="1:22" ht="13.5" x14ac:dyDescent="0.25">
      <c r="A1797" s="3">
        <f>RSI!A1797</f>
        <v>44922</v>
      </c>
      <c r="B1797" s="2">
        <f>RSI!B1797</f>
        <v>71.990099999999998</v>
      </c>
      <c r="C1797" s="2">
        <f>RSI!I1797</f>
        <v>44.465937619880933</v>
      </c>
      <c r="D1797" s="2">
        <f>MACD!E1797</f>
        <v>0.79349067089535197</v>
      </c>
      <c r="E1797" s="2">
        <f>MACD!F1797</f>
        <v>0.86270609234916895</v>
      </c>
      <c r="F1797" s="2">
        <f>'Moving Avg'!D1797</f>
        <v>71.495980000000003</v>
      </c>
      <c r="G1797" s="2">
        <f>'Moving Avg'!F1797</f>
        <v>72.676880000000011</v>
      </c>
      <c r="H1797" s="2">
        <f>'Moving Avg'!G1797</f>
        <v>73.167807999999951</v>
      </c>
      <c r="I1797" s="2">
        <f>'Moving Avg'!H1797</f>
        <v>74.257815999999906</v>
      </c>
      <c r="J1797" s="5" t="str">
        <f>OBV!F1797</f>
        <v>BEARISH</v>
      </c>
      <c r="K1797" s="5" t="str">
        <f>OBV!G1797</f>
        <v>NEUTRAL</v>
      </c>
      <c r="L1797" s="5" t="str">
        <f>OBV!H1797</f>
        <v>BEARISH DIVERGENCE</v>
      </c>
      <c r="M1797" s="7">
        <f t="shared" si="280"/>
        <v>25</v>
      </c>
      <c r="N1797" s="7">
        <f t="shared" si="281"/>
        <v>100</v>
      </c>
      <c r="O1797" s="7">
        <f t="shared" si="282"/>
        <v>0</v>
      </c>
      <c r="P1797" s="7">
        <f t="shared" si="283"/>
        <v>16.5</v>
      </c>
      <c r="Q1797" s="8">
        <f t="shared" si="284"/>
        <v>46.225000000000001</v>
      </c>
      <c r="R1797" s="8">
        <f t="shared" si="285"/>
        <v>29.125</v>
      </c>
      <c r="S1797" s="8">
        <f t="shared" si="286"/>
        <v>26.175000000000001</v>
      </c>
      <c r="T1797" s="8">
        <f t="shared" si="287"/>
        <v>35.375</v>
      </c>
      <c r="U1797" s="7">
        <f t="shared" si="288"/>
        <v>33.841666666666661</v>
      </c>
      <c r="V1797" s="7">
        <f t="shared" si="289"/>
        <v>34.224999999999994</v>
      </c>
    </row>
    <row r="1798" spans="1:22" ht="13.5" x14ac:dyDescent="0.25">
      <c r="A1798" s="3">
        <f>RSI!A1798</f>
        <v>44923</v>
      </c>
      <c r="B1798" s="2">
        <f>RSI!B1798</f>
        <v>69.535899999999998</v>
      </c>
      <c r="C1798" s="2">
        <f>RSI!I1798</f>
        <v>31.070518430132381</v>
      </c>
      <c r="D1798" s="2">
        <f>MACD!E1798</f>
        <v>0.80418604854997966</v>
      </c>
      <c r="E1798" s="2">
        <f>MACD!F1798</f>
        <v>0.85100208358933116</v>
      </c>
      <c r="F1798" s="2">
        <f>'Moving Avg'!D1798</f>
        <v>71.006780000000006</v>
      </c>
      <c r="G1798" s="2">
        <f>'Moving Avg'!F1798</f>
        <v>72.432685000000006</v>
      </c>
      <c r="H1798" s="2">
        <f>'Moving Avg'!G1798</f>
        <v>73.06963999999995</v>
      </c>
      <c r="I1798" s="2">
        <f>'Moving Avg'!H1798</f>
        <v>74.222211999999914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  <c r="M1798" s="7">
        <f t="shared" si="280"/>
        <v>25</v>
      </c>
      <c r="N1798" s="7">
        <f t="shared" si="281"/>
        <v>100</v>
      </c>
      <c r="O1798" s="7">
        <f t="shared" si="282"/>
        <v>0</v>
      </c>
      <c r="P1798" s="7">
        <f t="shared" si="283"/>
        <v>16.5</v>
      </c>
      <c r="Q1798" s="8">
        <f t="shared" si="284"/>
        <v>46.225000000000001</v>
      </c>
      <c r="R1798" s="8">
        <f t="shared" si="285"/>
        <v>29.125</v>
      </c>
      <c r="S1798" s="8">
        <f t="shared" si="286"/>
        <v>26.175000000000001</v>
      </c>
      <c r="T1798" s="8">
        <f t="shared" si="287"/>
        <v>35.375</v>
      </c>
      <c r="U1798" s="7">
        <f t="shared" si="288"/>
        <v>33.841666666666661</v>
      </c>
      <c r="V1798" s="7">
        <f t="shared" si="289"/>
        <v>34.224999999999994</v>
      </c>
    </row>
    <row r="1799" spans="1:22" ht="13.5" x14ac:dyDescent="0.25">
      <c r="A1799" s="3">
        <f>RSI!A1799</f>
        <v>44924</v>
      </c>
      <c r="B1799" s="2">
        <f>RSI!B1799</f>
        <v>71.990099999999998</v>
      </c>
      <c r="C1799" s="2">
        <f>RSI!I1799</f>
        <v>47.955141497155012</v>
      </c>
      <c r="D1799" s="2">
        <f>MACD!E1799</f>
        <v>0.64948315584577188</v>
      </c>
      <c r="E1799" s="2">
        <f>MACD!F1799</f>
        <v>0.81069829804061933</v>
      </c>
      <c r="F1799" s="2">
        <f>'Moving Avg'!D1799</f>
        <v>71.008420000000001</v>
      </c>
      <c r="G1799" s="2">
        <f>'Moving Avg'!F1799</f>
        <v>72.311200000000014</v>
      </c>
      <c r="H1799" s="2">
        <f>'Moving Avg'!G1799</f>
        <v>73.059821999999954</v>
      </c>
      <c r="I1799" s="2">
        <f>'Moving Avg'!H1799</f>
        <v>74.204277499999918</v>
      </c>
      <c r="J1799" s="5" t="str">
        <f>OBV!F1799</f>
        <v>BEARISH</v>
      </c>
      <c r="K1799" s="5" t="str">
        <f>OBV!G1799</f>
        <v>NEUTRAL</v>
      </c>
      <c r="L1799" s="5" t="str">
        <f>OBV!H1799</f>
        <v>BEARISH DIVERGENCE</v>
      </c>
      <c r="M1799" s="7">
        <f t="shared" si="280"/>
        <v>25</v>
      </c>
      <c r="N1799" s="7">
        <f t="shared" si="281"/>
        <v>100</v>
      </c>
      <c r="O1799" s="7">
        <f t="shared" si="282"/>
        <v>0</v>
      </c>
      <c r="P1799" s="7">
        <f t="shared" si="283"/>
        <v>16.5</v>
      </c>
      <c r="Q1799" s="8">
        <f t="shared" si="284"/>
        <v>46.225000000000001</v>
      </c>
      <c r="R1799" s="8">
        <f t="shared" si="285"/>
        <v>29.125</v>
      </c>
      <c r="S1799" s="8">
        <f t="shared" si="286"/>
        <v>26.175000000000001</v>
      </c>
      <c r="T1799" s="8">
        <f t="shared" si="287"/>
        <v>35.375</v>
      </c>
      <c r="U1799" s="7">
        <f t="shared" si="288"/>
        <v>33.841666666666661</v>
      </c>
      <c r="V1799" s="7">
        <f t="shared" si="289"/>
        <v>34.224999999999994</v>
      </c>
    </row>
    <row r="1800" spans="1:22" ht="13.5" x14ac:dyDescent="0.25">
      <c r="A1800" s="3">
        <f>RSI!A1800</f>
        <v>44925</v>
      </c>
      <c r="B1800" s="2">
        <f>RSI!B1800</f>
        <v>71.990099999999998</v>
      </c>
      <c r="C1800" s="2">
        <f>RSI!I1800</f>
        <v>47.955141497155012</v>
      </c>
      <c r="D1800" s="2">
        <f>MACD!E1800</f>
        <v>0.52078222103938288</v>
      </c>
      <c r="E1800" s="2">
        <f>MACD!F1800</f>
        <v>0.75271508264037212</v>
      </c>
      <c r="F1800" s="2">
        <f>'Moving Avg'!D1800</f>
        <v>71.499259999999992</v>
      </c>
      <c r="G1800" s="2">
        <f>'Moving Avg'!F1800</f>
        <v>72.189715000000007</v>
      </c>
      <c r="H1800" s="2">
        <f>'Moving Avg'!G1800</f>
        <v>73.010737999999932</v>
      </c>
      <c r="I1800" s="2">
        <f>'Moving Avg'!H1800</f>
        <v>74.186342999999923</v>
      </c>
      <c r="J1800" s="5" t="str">
        <f>OBV!F1800</f>
        <v>BEARISH</v>
      </c>
      <c r="K1800" s="5" t="str">
        <f>OBV!G1800</f>
        <v>NEUTRAL</v>
      </c>
      <c r="L1800" s="5" t="str">
        <f>OBV!H1800</f>
        <v>BEARISH DIVERGENCE</v>
      </c>
      <c r="M1800" s="7">
        <f t="shared" si="280"/>
        <v>25</v>
      </c>
      <c r="N1800" s="7">
        <f t="shared" si="281"/>
        <v>100</v>
      </c>
      <c r="O1800" s="7">
        <f t="shared" si="282"/>
        <v>0</v>
      </c>
      <c r="P1800" s="7">
        <f t="shared" si="283"/>
        <v>16.5</v>
      </c>
      <c r="Q1800" s="8">
        <f t="shared" si="284"/>
        <v>46.225000000000001</v>
      </c>
      <c r="R1800" s="8">
        <f t="shared" si="285"/>
        <v>29.125</v>
      </c>
      <c r="S1800" s="8">
        <f t="shared" si="286"/>
        <v>26.175000000000001</v>
      </c>
      <c r="T1800" s="8">
        <f t="shared" si="287"/>
        <v>35.375</v>
      </c>
      <c r="U1800" s="7">
        <f t="shared" si="288"/>
        <v>33.841666666666661</v>
      </c>
      <c r="V1800" s="7">
        <f t="shared" si="289"/>
        <v>34.224999999999994</v>
      </c>
    </row>
    <row r="1801" spans="1:22" ht="13.5" x14ac:dyDescent="0.25">
      <c r="A1801" s="3">
        <f>RSI!A1801</f>
        <v>44928</v>
      </c>
      <c r="B1801" s="2">
        <f>RSI!B1801</f>
        <v>71.990099999999998</v>
      </c>
      <c r="C1801" s="2">
        <f>RSI!I1801</f>
        <v>47.955141497155012</v>
      </c>
      <c r="D1801" s="2">
        <f>MACD!E1801</f>
        <v>0.41391986788863733</v>
      </c>
      <c r="E1801" s="2">
        <f>MACD!F1801</f>
        <v>0.68495603969002528</v>
      </c>
      <c r="F1801" s="2">
        <f>'Moving Avg'!D1801</f>
        <v>71.499259999999992</v>
      </c>
      <c r="G1801" s="2">
        <f>'Moving Avg'!F1801</f>
        <v>72.06823</v>
      </c>
      <c r="H1801" s="2">
        <f>'Moving Avg'!G1801</f>
        <v>72.961653999999925</v>
      </c>
      <c r="I1801" s="2">
        <f>'Moving Avg'!H1801</f>
        <v>74.167251499999935</v>
      </c>
      <c r="J1801" s="5" t="str">
        <f>OBV!F1801</f>
        <v>BEARISH</v>
      </c>
      <c r="K1801" s="5" t="str">
        <f>OBV!G1801</f>
        <v>NEUTRAL</v>
      </c>
      <c r="L1801" s="5" t="str">
        <f>OBV!H1801</f>
        <v>NEUTRAL</v>
      </c>
      <c r="M1801" s="7">
        <f t="shared" si="280"/>
        <v>25</v>
      </c>
      <c r="N1801" s="7">
        <f t="shared" si="281"/>
        <v>100</v>
      </c>
      <c r="O1801" s="7">
        <f t="shared" si="282"/>
        <v>0</v>
      </c>
      <c r="P1801" s="7">
        <f t="shared" si="283"/>
        <v>16.5</v>
      </c>
      <c r="Q1801" s="8">
        <f t="shared" si="284"/>
        <v>46.225000000000001</v>
      </c>
      <c r="R1801" s="8">
        <f t="shared" si="285"/>
        <v>29.125</v>
      </c>
      <c r="S1801" s="8">
        <f t="shared" si="286"/>
        <v>26.175000000000001</v>
      </c>
      <c r="T1801" s="8">
        <f t="shared" si="287"/>
        <v>35.375</v>
      </c>
      <c r="U1801" s="7">
        <f t="shared" si="288"/>
        <v>33.841666666666661</v>
      </c>
      <c r="V1801" s="7">
        <f t="shared" si="289"/>
        <v>34.224999999999994</v>
      </c>
    </row>
    <row r="1802" spans="1:22" ht="13.5" x14ac:dyDescent="0.25">
      <c r="A1802" s="3">
        <f>RSI!A1802</f>
        <v>44929</v>
      </c>
      <c r="B1802" s="2">
        <f>RSI!B1802</f>
        <v>71.990099999999998</v>
      </c>
      <c r="C1802" s="2">
        <f>RSI!I1802</f>
        <v>47.955141497155012</v>
      </c>
      <c r="D1802" s="2">
        <f>MACD!E1802</f>
        <v>0.32538531920484104</v>
      </c>
      <c r="E1802" s="2">
        <f>MACD!F1802</f>
        <v>0.61304189559298849</v>
      </c>
      <c r="F1802" s="2">
        <f>'Moving Avg'!D1802</f>
        <v>71.499259999999992</v>
      </c>
      <c r="G1802" s="2">
        <f>'Moving Avg'!F1802</f>
        <v>71.986419999999995</v>
      </c>
      <c r="H1802" s="2">
        <f>'Moving Avg'!G1802</f>
        <v>72.91273199999992</v>
      </c>
      <c r="I1802" s="2">
        <f>'Moving Avg'!H1802</f>
        <v>74.148159999999933</v>
      </c>
      <c r="J1802" s="5" t="str">
        <f>OBV!F1802</f>
        <v>BEARISH</v>
      </c>
      <c r="K1802" s="5" t="str">
        <f>OBV!G1802</f>
        <v>NEUTRAL</v>
      </c>
      <c r="L1802" s="5" t="str">
        <f>OBV!H1802</f>
        <v>NEUTRAL</v>
      </c>
      <c r="M1802" s="7">
        <f t="shared" si="280"/>
        <v>25</v>
      </c>
      <c r="N1802" s="7">
        <f t="shared" si="281"/>
        <v>100</v>
      </c>
      <c r="O1802" s="7">
        <f t="shared" si="282"/>
        <v>0</v>
      </c>
      <c r="P1802" s="7">
        <f t="shared" si="283"/>
        <v>16.5</v>
      </c>
      <c r="Q1802" s="8">
        <f t="shared" si="284"/>
        <v>46.225000000000001</v>
      </c>
      <c r="R1802" s="8">
        <f t="shared" si="285"/>
        <v>29.125</v>
      </c>
      <c r="S1802" s="8">
        <f t="shared" si="286"/>
        <v>26.175000000000001</v>
      </c>
      <c r="T1802" s="8">
        <f t="shared" si="287"/>
        <v>35.375</v>
      </c>
      <c r="U1802" s="7">
        <f t="shared" si="288"/>
        <v>33.841666666666661</v>
      </c>
      <c r="V1802" s="7">
        <f t="shared" si="289"/>
        <v>34.224999999999994</v>
      </c>
    </row>
    <row r="1803" spans="1:22" ht="13.5" x14ac:dyDescent="0.25">
      <c r="A1803" s="3">
        <f>RSI!A1803</f>
        <v>44930</v>
      </c>
      <c r="B1803" s="2">
        <f>RSI!B1803</f>
        <v>71.990099999999998</v>
      </c>
      <c r="C1803" s="2">
        <f>RSI!I1803</f>
        <v>47.955141497155012</v>
      </c>
      <c r="D1803" s="2">
        <f>MACD!E1803</f>
        <v>0.2522191022109439</v>
      </c>
      <c r="E1803" s="2">
        <f>MACD!F1803</f>
        <v>0.54087733691657958</v>
      </c>
      <c r="F1803" s="2">
        <f>'Moving Avg'!D1803</f>
        <v>71.990099999999998</v>
      </c>
      <c r="G1803" s="2">
        <f>'Moving Avg'!F1803</f>
        <v>71.904609999999991</v>
      </c>
      <c r="H1803" s="2">
        <f>'Moving Avg'!G1803</f>
        <v>72.896205999999935</v>
      </c>
      <c r="I1803" s="2">
        <f>'Moving Avg'!H1803</f>
        <v>74.12906849999996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  <c r="M1803" s="7">
        <f t="shared" si="280"/>
        <v>25</v>
      </c>
      <c r="N1803" s="7">
        <f t="shared" si="281"/>
        <v>100</v>
      </c>
      <c r="O1803" s="7">
        <f t="shared" si="282"/>
        <v>0</v>
      </c>
      <c r="P1803" s="7">
        <f t="shared" si="283"/>
        <v>83.5</v>
      </c>
      <c r="Q1803" s="8">
        <f t="shared" si="284"/>
        <v>56.274999999999999</v>
      </c>
      <c r="R1803" s="8">
        <f t="shared" si="285"/>
        <v>45.875</v>
      </c>
      <c r="S1803" s="8">
        <f t="shared" si="286"/>
        <v>56.325000000000003</v>
      </c>
      <c r="T1803" s="8">
        <f t="shared" si="287"/>
        <v>52.125</v>
      </c>
      <c r="U1803" s="7">
        <f t="shared" si="288"/>
        <v>52.82500000000001</v>
      </c>
      <c r="V1803" s="7">
        <f t="shared" si="289"/>
        <v>52.650000000000006</v>
      </c>
    </row>
    <row r="1804" spans="1:22" ht="13.5" x14ac:dyDescent="0.25">
      <c r="A1804" s="3">
        <f>RSI!A1804</f>
        <v>44931</v>
      </c>
      <c r="B1804" s="2">
        <f>RSI!B1804</f>
        <v>71.981899999999996</v>
      </c>
      <c r="C1804" s="2">
        <f>RSI!I1804</f>
        <v>47.898356411333694</v>
      </c>
      <c r="D1804" s="2">
        <f>MACD!E1804</f>
        <v>0.19253481137853612</v>
      </c>
      <c r="E1804" s="2">
        <f>MACD!F1804</f>
        <v>0.47120883180897088</v>
      </c>
      <c r="F1804" s="2">
        <f>'Moving Avg'!D1804</f>
        <v>71.988460000000003</v>
      </c>
      <c r="G1804" s="2">
        <f>'Moving Avg'!F1804</f>
        <v>71.822389999999999</v>
      </c>
      <c r="H1804" s="2">
        <f>'Moving Avg'!G1804</f>
        <v>72.870681999999931</v>
      </c>
      <c r="I1804" s="2">
        <f>'Moving Avg'!H1804</f>
        <v>74.106079999999963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  <c r="M1804" s="7">
        <f t="shared" si="280"/>
        <v>25</v>
      </c>
      <c r="N1804" s="7">
        <f t="shared" si="281"/>
        <v>100</v>
      </c>
      <c r="O1804" s="7">
        <f t="shared" si="282"/>
        <v>0</v>
      </c>
      <c r="P1804" s="7">
        <f t="shared" si="283"/>
        <v>16.5</v>
      </c>
      <c r="Q1804" s="8">
        <f t="shared" si="284"/>
        <v>46.225000000000001</v>
      </c>
      <c r="R1804" s="8">
        <f t="shared" si="285"/>
        <v>29.125</v>
      </c>
      <c r="S1804" s="8">
        <f t="shared" si="286"/>
        <v>26.175000000000001</v>
      </c>
      <c r="T1804" s="8">
        <f t="shared" si="287"/>
        <v>35.375</v>
      </c>
      <c r="U1804" s="7">
        <f t="shared" si="288"/>
        <v>33.841666666666661</v>
      </c>
      <c r="V1804" s="7">
        <f t="shared" si="289"/>
        <v>34.224999999999994</v>
      </c>
    </row>
    <row r="1805" spans="1:22" ht="13.5" x14ac:dyDescent="0.25">
      <c r="A1805" s="3">
        <f>RSI!A1805</f>
        <v>44932</v>
      </c>
      <c r="B1805" s="2">
        <f>RSI!B1805</f>
        <v>71.981899999999996</v>
      </c>
      <c r="C1805" s="2">
        <f>RSI!I1805</f>
        <v>47.898356411333694</v>
      </c>
      <c r="D1805" s="2">
        <f>MACD!E1805</f>
        <v>-0.23272820635486369</v>
      </c>
      <c r="E1805" s="2">
        <f>MACD!F1805</f>
        <v>0.33042142417620401</v>
      </c>
      <c r="F1805" s="2">
        <f>'Moving Avg'!D1805</f>
        <v>71.986819999999994</v>
      </c>
      <c r="G1805" s="2">
        <f>'Moving Avg'!F1805</f>
        <v>71.740169999999992</v>
      </c>
      <c r="H1805" s="2">
        <f>'Moving Avg'!G1805</f>
        <v>72.845319999999916</v>
      </c>
      <c r="I1805" s="2">
        <f>'Moving Avg'!H1805</f>
        <v>74.088104499999957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  <c r="M1805" s="7">
        <f t="shared" si="280"/>
        <v>25</v>
      </c>
      <c r="N1805" s="7">
        <f t="shared" si="281"/>
        <v>100</v>
      </c>
      <c r="O1805" s="7">
        <f t="shared" si="282"/>
        <v>0</v>
      </c>
      <c r="P1805" s="7">
        <f t="shared" si="283"/>
        <v>16.5</v>
      </c>
      <c r="Q1805" s="8">
        <f t="shared" si="284"/>
        <v>46.225000000000001</v>
      </c>
      <c r="R1805" s="8">
        <f t="shared" si="285"/>
        <v>29.125</v>
      </c>
      <c r="S1805" s="8">
        <f t="shared" si="286"/>
        <v>26.175000000000001</v>
      </c>
      <c r="T1805" s="8">
        <f t="shared" si="287"/>
        <v>35.375</v>
      </c>
      <c r="U1805" s="7">
        <f t="shared" si="288"/>
        <v>33.841666666666661</v>
      </c>
      <c r="V1805" s="7">
        <f t="shared" si="289"/>
        <v>34.224999999999994</v>
      </c>
    </row>
    <row r="1806" spans="1:22" ht="13.5" x14ac:dyDescent="0.25">
      <c r="A1806" s="3">
        <f>RSI!A1806</f>
        <v>44935</v>
      </c>
      <c r="B1806" s="2">
        <f>RSI!B1806</f>
        <v>71.990099999999998</v>
      </c>
      <c r="C1806" s="2">
        <f>RSI!I1806</f>
        <v>47.969809974158466</v>
      </c>
      <c r="D1806" s="2">
        <f>MACD!E1806</f>
        <v>-0.2141721295778467</v>
      </c>
      <c r="E1806" s="2">
        <f>MACD!F1806</f>
        <v>0.22150271342539385</v>
      </c>
      <c r="F1806" s="2">
        <f>'Moving Avg'!D1806</f>
        <v>71.986819999999994</v>
      </c>
      <c r="G1806" s="2">
        <f>'Moving Avg'!F1806</f>
        <v>71.740579999999994</v>
      </c>
      <c r="H1806" s="2">
        <f>'Moving Avg'!G1806</f>
        <v>72.820121999999913</v>
      </c>
      <c r="I1806" s="2">
        <f>'Moving Avg'!H1806</f>
        <v>74.070169999999976</v>
      </c>
      <c r="J1806" s="5" t="str">
        <f>OBV!F1806</f>
        <v>BEARISH</v>
      </c>
      <c r="K1806" s="5" t="str">
        <f>OBV!G1806</f>
        <v>NEUTRAL</v>
      </c>
      <c r="L1806" s="5" t="str">
        <f>OBV!H1806</f>
        <v>NEUTRAL</v>
      </c>
      <c r="M1806" s="7">
        <f t="shared" si="280"/>
        <v>25</v>
      </c>
      <c r="N1806" s="7">
        <f t="shared" si="281"/>
        <v>100</v>
      </c>
      <c r="O1806" s="7">
        <f t="shared" si="282"/>
        <v>0</v>
      </c>
      <c r="P1806" s="7">
        <f t="shared" si="283"/>
        <v>16.5</v>
      </c>
      <c r="Q1806" s="8">
        <f t="shared" si="284"/>
        <v>46.225000000000001</v>
      </c>
      <c r="R1806" s="8">
        <f t="shared" si="285"/>
        <v>29.125</v>
      </c>
      <c r="S1806" s="8">
        <f t="shared" si="286"/>
        <v>26.175000000000001</v>
      </c>
      <c r="T1806" s="8">
        <f t="shared" si="287"/>
        <v>35.375</v>
      </c>
      <c r="U1806" s="7">
        <f t="shared" si="288"/>
        <v>33.841666666666661</v>
      </c>
      <c r="V1806" s="7">
        <f t="shared" si="289"/>
        <v>34.224999999999994</v>
      </c>
    </row>
    <row r="1807" spans="1:22" ht="13.5" x14ac:dyDescent="0.25">
      <c r="A1807" s="3">
        <f>RSI!A1807</f>
        <v>44936</v>
      </c>
      <c r="B1807" s="2">
        <f>RSI!B1807</f>
        <v>71.981899999999996</v>
      </c>
      <c r="C1807" s="2">
        <f>RSI!I1807</f>
        <v>47.899066855576251</v>
      </c>
      <c r="D1807" s="2">
        <f>MACD!E1807</f>
        <v>-0.1965857773499522</v>
      </c>
      <c r="E1807" s="2">
        <f>MACD!F1807</f>
        <v>0.13788501527032465</v>
      </c>
      <c r="F1807" s="2">
        <f>'Moving Avg'!D1807</f>
        <v>71.985179999999986</v>
      </c>
      <c r="G1807" s="2">
        <f>'Moving Avg'!F1807</f>
        <v>71.740579999999994</v>
      </c>
      <c r="H1807" s="2">
        <f>'Moving Avg'!G1807</f>
        <v>72.794597999999908</v>
      </c>
      <c r="I1807" s="2">
        <f>'Moving Avg'!H1807</f>
        <v>74.05219449999997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  <c r="M1807" s="7">
        <f t="shared" si="280"/>
        <v>25</v>
      </c>
      <c r="N1807" s="7">
        <f t="shared" si="281"/>
        <v>100</v>
      </c>
      <c r="O1807" s="7">
        <f t="shared" si="282"/>
        <v>0</v>
      </c>
      <c r="P1807" s="7">
        <f t="shared" si="283"/>
        <v>16.5</v>
      </c>
      <c r="Q1807" s="8">
        <f t="shared" si="284"/>
        <v>46.225000000000001</v>
      </c>
      <c r="R1807" s="8">
        <f t="shared" si="285"/>
        <v>29.125</v>
      </c>
      <c r="S1807" s="8">
        <f t="shared" si="286"/>
        <v>26.175000000000001</v>
      </c>
      <c r="T1807" s="8">
        <f t="shared" si="287"/>
        <v>35.375</v>
      </c>
      <c r="U1807" s="7">
        <f t="shared" si="288"/>
        <v>33.841666666666661</v>
      </c>
      <c r="V1807" s="7">
        <f t="shared" si="289"/>
        <v>34.224999999999994</v>
      </c>
    </row>
    <row r="1808" spans="1:22" ht="13.5" x14ac:dyDescent="0.25">
      <c r="A1808" s="3">
        <f>RSI!A1808</f>
        <v>44937</v>
      </c>
      <c r="B1808" s="2">
        <f>RSI!B1808</f>
        <v>70.362200000000001</v>
      </c>
      <c r="C1808" s="2">
        <f>RSI!I1808</f>
        <v>36.461048894665602</v>
      </c>
      <c r="D1808" s="2">
        <f>MACD!E1808</f>
        <v>-0.43806500819874827</v>
      </c>
      <c r="E1808" s="2">
        <f>MACD!F1808</f>
        <v>2.2695010576510063E-2</v>
      </c>
      <c r="F1808" s="2">
        <f>'Moving Avg'!D1808</f>
        <v>71.659599999999998</v>
      </c>
      <c r="G1808" s="2">
        <f>'Moving Avg'!F1808</f>
        <v>71.659594999999996</v>
      </c>
      <c r="H1808" s="2">
        <f>'Moving Avg'!G1808</f>
        <v>72.736679999999922</v>
      </c>
      <c r="I1808" s="2">
        <f>'Moving Avg'!H1808</f>
        <v>74.026120499999976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  <c r="M1808" s="7">
        <f t="shared" si="280"/>
        <v>25</v>
      </c>
      <c r="N1808" s="7">
        <f t="shared" si="281"/>
        <v>100</v>
      </c>
      <c r="O1808" s="7">
        <f t="shared" si="282"/>
        <v>0</v>
      </c>
      <c r="P1808" s="7">
        <f t="shared" si="283"/>
        <v>16.5</v>
      </c>
      <c r="Q1808" s="8">
        <f t="shared" si="284"/>
        <v>46.225000000000001</v>
      </c>
      <c r="R1808" s="8">
        <f t="shared" si="285"/>
        <v>29.125</v>
      </c>
      <c r="S1808" s="8">
        <f t="shared" si="286"/>
        <v>26.175000000000001</v>
      </c>
      <c r="T1808" s="8">
        <f t="shared" si="287"/>
        <v>35.375</v>
      </c>
      <c r="U1808" s="7">
        <f t="shared" si="288"/>
        <v>33.841666666666661</v>
      </c>
      <c r="V1808" s="7">
        <f t="shared" si="289"/>
        <v>34.224999999999994</v>
      </c>
    </row>
    <row r="1809" spans="1:22" ht="13.5" x14ac:dyDescent="0.25">
      <c r="A1809" s="3">
        <f>RSI!A1809</f>
        <v>44938</v>
      </c>
      <c r="B1809" s="2">
        <f>RSI!B1809</f>
        <v>70.353999999999999</v>
      </c>
      <c r="C1809" s="2">
        <f>RSI!I1809</f>
        <v>36.413640878775148</v>
      </c>
      <c r="D1809" s="2">
        <f>MACD!E1809</f>
        <v>-0.25350582999539029</v>
      </c>
      <c r="E1809" s="2">
        <f>MACD!F1809</f>
        <v>-3.2545157537870011E-2</v>
      </c>
      <c r="F1809" s="2">
        <f>'Moving Avg'!D1809</f>
        <v>71.334019999999995</v>
      </c>
      <c r="G1809" s="2">
        <f>'Moving Avg'!F1809</f>
        <v>71.578199999999995</v>
      </c>
      <c r="H1809" s="2">
        <f>'Moving Avg'!G1809</f>
        <v>72.678597999999923</v>
      </c>
      <c r="I1809" s="2">
        <f>'Moving Avg'!H1809</f>
        <v>74.000005499999972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  <c r="M1809" s="7">
        <f t="shared" si="280"/>
        <v>25</v>
      </c>
      <c r="N1809" s="7">
        <f t="shared" si="281"/>
        <v>100</v>
      </c>
      <c r="O1809" s="7">
        <f t="shared" si="282"/>
        <v>0</v>
      </c>
      <c r="P1809" s="7">
        <f t="shared" si="283"/>
        <v>16.5</v>
      </c>
      <c r="Q1809" s="8">
        <f t="shared" si="284"/>
        <v>46.225000000000001</v>
      </c>
      <c r="R1809" s="8">
        <f t="shared" si="285"/>
        <v>29.125</v>
      </c>
      <c r="S1809" s="8">
        <f t="shared" si="286"/>
        <v>26.175000000000001</v>
      </c>
      <c r="T1809" s="8">
        <f t="shared" si="287"/>
        <v>35.375</v>
      </c>
      <c r="U1809" s="7">
        <f t="shared" si="288"/>
        <v>33.841666666666661</v>
      </c>
      <c r="V1809" s="7">
        <f t="shared" si="289"/>
        <v>34.224999999999994</v>
      </c>
    </row>
    <row r="1810" spans="1:22" ht="13.5" x14ac:dyDescent="0.25">
      <c r="A1810" s="3">
        <f>RSI!A1810</f>
        <v>44939</v>
      </c>
      <c r="B1810" s="2">
        <f>RSI!B1810</f>
        <v>70.353999999999999</v>
      </c>
      <c r="C1810" s="2">
        <f>RSI!I1810</f>
        <v>36.413640878775155</v>
      </c>
      <c r="D1810" s="2">
        <f>MACD!E1810</f>
        <v>-8.7374213682267055E-2</v>
      </c>
      <c r="E1810" s="2">
        <f>MACD!F1810</f>
        <v>-4.3510968766749425E-2</v>
      </c>
      <c r="F1810" s="2">
        <f>'Moving Avg'!D1810</f>
        <v>71.008439999999993</v>
      </c>
      <c r="G1810" s="2">
        <f>'Moving Avg'!F1810</f>
        <v>71.496804999999995</v>
      </c>
      <c r="H1810" s="2">
        <f>'Moving Avg'!G1810</f>
        <v>72.620515999999924</v>
      </c>
      <c r="I1810" s="2">
        <f>'Moving Avg'!H1810</f>
        <v>73.973890499999968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  <c r="M1810" s="7">
        <f t="shared" si="280"/>
        <v>25</v>
      </c>
      <c r="N1810" s="7">
        <f t="shared" si="281"/>
        <v>100</v>
      </c>
      <c r="O1810" s="7">
        <f t="shared" si="282"/>
        <v>0</v>
      </c>
      <c r="P1810" s="7">
        <f t="shared" si="283"/>
        <v>16.5</v>
      </c>
      <c r="Q1810" s="8">
        <f t="shared" si="284"/>
        <v>46.225000000000001</v>
      </c>
      <c r="R1810" s="8">
        <f t="shared" si="285"/>
        <v>29.125</v>
      </c>
      <c r="S1810" s="8">
        <f t="shared" si="286"/>
        <v>26.175000000000001</v>
      </c>
      <c r="T1810" s="8">
        <f t="shared" si="287"/>
        <v>35.375</v>
      </c>
      <c r="U1810" s="7">
        <f t="shared" si="288"/>
        <v>33.841666666666661</v>
      </c>
      <c r="V1810" s="7">
        <f t="shared" si="289"/>
        <v>34.224999999999994</v>
      </c>
    </row>
    <row r="1811" spans="1:22" ht="13.5" x14ac:dyDescent="0.25">
      <c r="A1811" s="3">
        <f>RSI!A1811</f>
        <v>44942</v>
      </c>
      <c r="B1811" s="2">
        <f>RSI!B1811</f>
        <v>70.353999999999999</v>
      </c>
      <c r="C1811" s="2">
        <f>RSI!I1811</f>
        <v>36.413640878775148</v>
      </c>
      <c r="D1811" s="2">
        <f>MACD!E1811</f>
        <v>6.2426616348602693E-2</v>
      </c>
      <c r="E1811" s="2">
        <f>MACD!F1811</f>
        <v>-2.2323451743679001E-2</v>
      </c>
      <c r="F1811" s="2">
        <f>'Moving Avg'!D1811</f>
        <v>70.681219999999996</v>
      </c>
      <c r="G1811" s="2">
        <f>'Moving Avg'!F1811</f>
        <v>71.415409999999994</v>
      </c>
      <c r="H1811" s="2">
        <f>'Moving Avg'!G1811</f>
        <v>72.562433999999925</v>
      </c>
      <c r="I1811" s="2">
        <f>'Moving Avg'!H1811</f>
        <v>73.951631499999962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16.5</v>
      </c>
      <c r="Q1811" s="8">
        <f t="shared" si="284"/>
        <v>11.225</v>
      </c>
      <c r="R1811" s="8">
        <f t="shared" si="285"/>
        <v>9.125</v>
      </c>
      <c r="S1811" s="8">
        <f t="shared" si="286"/>
        <v>11.175000000000001</v>
      </c>
      <c r="T1811" s="8">
        <f t="shared" si="287"/>
        <v>10.375</v>
      </c>
      <c r="U1811" s="7">
        <f t="shared" si="288"/>
        <v>10.508333333333335</v>
      </c>
      <c r="V1811" s="7">
        <f t="shared" si="289"/>
        <v>10.475000000000001</v>
      </c>
    </row>
    <row r="1812" spans="1:22" ht="13.5" x14ac:dyDescent="0.25">
      <c r="A1812" s="3">
        <f>RSI!A1812</f>
        <v>44943</v>
      </c>
      <c r="B1812" s="2">
        <f>RSI!B1812</f>
        <v>71.990099999999998</v>
      </c>
      <c r="C1812" s="2">
        <f>RSI!I1812</f>
        <v>51.97479736176215</v>
      </c>
      <c r="D1812" s="2">
        <f>MACD!E1812</f>
        <v>7.6532946243460742E-2</v>
      </c>
      <c r="E1812" s="2">
        <f>MACD!F1812</f>
        <v>-2.5521721462510513E-3</v>
      </c>
      <c r="F1812" s="2">
        <f>'Moving Avg'!D1812</f>
        <v>70.682859999999991</v>
      </c>
      <c r="G1812" s="2">
        <f>'Moving Avg'!F1812</f>
        <v>71.415819999999997</v>
      </c>
      <c r="H1812" s="2">
        <f>'Moving Avg'!G1812</f>
        <v>72.562597999999923</v>
      </c>
      <c r="I1812" s="2">
        <f>'Moving Avg'!H1812</f>
        <v>73.93755299999998</v>
      </c>
      <c r="J1812" s="5" t="str">
        <f>OBV!F1812</f>
        <v>BEARISH</v>
      </c>
      <c r="K1812" s="5" t="str">
        <f>OBV!G1812</f>
        <v>NEUTRAL</v>
      </c>
      <c r="L1812" s="5" t="str">
        <f>OBV!H1812</f>
        <v>BEARISH DIVERGENCE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16.5</v>
      </c>
      <c r="Q1812" s="8">
        <f t="shared" si="284"/>
        <v>11.225</v>
      </c>
      <c r="R1812" s="8">
        <f t="shared" si="285"/>
        <v>9.125</v>
      </c>
      <c r="S1812" s="8">
        <f t="shared" si="286"/>
        <v>11.175000000000001</v>
      </c>
      <c r="T1812" s="8">
        <f t="shared" si="287"/>
        <v>10.375</v>
      </c>
      <c r="U1812" s="7">
        <f t="shared" si="288"/>
        <v>10.508333333333335</v>
      </c>
      <c r="V1812" s="7">
        <f t="shared" si="289"/>
        <v>10.475000000000001</v>
      </c>
    </row>
    <row r="1813" spans="1:22" ht="13.5" x14ac:dyDescent="0.25">
      <c r="A1813" s="3">
        <f>RSI!A1813</f>
        <v>44944</v>
      </c>
      <c r="B1813" s="2">
        <f>RSI!B1813</f>
        <v>71.990099999999998</v>
      </c>
      <c r="C1813" s="2">
        <f>RSI!I1813</f>
        <v>51.97479736176215</v>
      </c>
      <c r="D1813" s="2">
        <f>MACD!E1813</f>
        <v>8.6712743782243251E-2</v>
      </c>
      <c r="E1813" s="2">
        <f>MACD!F1813</f>
        <v>1.5300811039447809E-2</v>
      </c>
      <c r="F1813" s="2">
        <f>'Moving Avg'!D1813</f>
        <v>71.008439999999993</v>
      </c>
      <c r="G1813" s="2">
        <f>'Moving Avg'!F1813</f>
        <v>71.416229999999999</v>
      </c>
      <c r="H1813" s="2">
        <f>'Moving Avg'!G1813</f>
        <v>72.562597999999937</v>
      </c>
      <c r="I1813" s="2">
        <f>'Moving Avg'!H1813</f>
        <v>73.931378999999978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  <c r="M1813" s="7">
        <f t="shared" si="280"/>
        <v>25</v>
      </c>
      <c r="N1813" s="7">
        <f t="shared" si="281"/>
        <v>0</v>
      </c>
      <c r="O1813" s="7">
        <f t="shared" si="282"/>
        <v>0</v>
      </c>
      <c r="P1813" s="7">
        <f t="shared" si="283"/>
        <v>83.5</v>
      </c>
      <c r="Q1813" s="8">
        <f t="shared" si="284"/>
        <v>21.274999999999999</v>
      </c>
      <c r="R1813" s="8">
        <f t="shared" si="285"/>
        <v>25.875</v>
      </c>
      <c r="S1813" s="8">
        <f t="shared" si="286"/>
        <v>41.325000000000003</v>
      </c>
      <c r="T1813" s="8">
        <f t="shared" si="287"/>
        <v>27.125</v>
      </c>
      <c r="U1813" s="7">
        <f t="shared" si="288"/>
        <v>29.491666666666664</v>
      </c>
      <c r="V1813" s="7">
        <f t="shared" si="289"/>
        <v>28.9</v>
      </c>
    </row>
    <row r="1814" spans="1:22" ht="13.5" x14ac:dyDescent="0.25">
      <c r="A1814" s="3">
        <f>RSI!A1814</f>
        <v>44945</v>
      </c>
      <c r="B1814" s="2">
        <f>RSI!B1814</f>
        <v>71.990099999999998</v>
      </c>
      <c r="C1814" s="2">
        <f>RSI!I1814</f>
        <v>51.97479736176215</v>
      </c>
      <c r="D1814" s="2">
        <f>MACD!E1814</f>
        <v>9.2438650756704988E-2</v>
      </c>
      <c r="E1814" s="2">
        <f>MACD!F1814</f>
        <v>3.0728378982899249E-2</v>
      </c>
      <c r="F1814" s="2">
        <f>'Moving Avg'!D1814</f>
        <v>71.33565999999999</v>
      </c>
      <c r="G1814" s="2">
        <f>'Moving Avg'!F1814</f>
        <v>71.416640000000001</v>
      </c>
      <c r="H1814" s="2">
        <f>'Moving Avg'!G1814</f>
        <v>72.569959999999938</v>
      </c>
      <c r="I1814" s="2">
        <f>'Moving Avg'!H1814</f>
        <v>73.925204999999991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  <c r="M1814" s="7">
        <f t="shared" si="280"/>
        <v>25</v>
      </c>
      <c r="N1814" s="7">
        <f t="shared" si="281"/>
        <v>0</v>
      </c>
      <c r="O1814" s="7">
        <f t="shared" si="282"/>
        <v>0</v>
      </c>
      <c r="P1814" s="7">
        <f t="shared" si="283"/>
        <v>83.5</v>
      </c>
      <c r="Q1814" s="8">
        <f t="shared" si="284"/>
        <v>21.274999999999999</v>
      </c>
      <c r="R1814" s="8">
        <f t="shared" si="285"/>
        <v>25.875</v>
      </c>
      <c r="S1814" s="8">
        <f t="shared" si="286"/>
        <v>41.325000000000003</v>
      </c>
      <c r="T1814" s="8">
        <f t="shared" si="287"/>
        <v>27.125</v>
      </c>
      <c r="U1814" s="7">
        <f t="shared" si="288"/>
        <v>29.491666666666664</v>
      </c>
      <c r="V1814" s="7">
        <f t="shared" si="289"/>
        <v>28.9</v>
      </c>
    </row>
    <row r="1815" spans="1:22" ht="13.5" x14ac:dyDescent="0.25">
      <c r="A1815" s="3">
        <f>RSI!A1815</f>
        <v>44946</v>
      </c>
      <c r="B1815" s="2">
        <f>RSI!B1815</f>
        <v>71.1721</v>
      </c>
      <c r="C1815" s="2">
        <f>RSI!I1815</f>
        <v>45.084985609273822</v>
      </c>
      <c r="D1815" s="2">
        <f>MACD!E1815</f>
        <v>0.1563704735913376</v>
      </c>
      <c r="E1815" s="2">
        <f>MACD!F1815</f>
        <v>5.5856797904586926E-2</v>
      </c>
      <c r="F1815" s="2">
        <f>'Moving Avg'!D1815</f>
        <v>71.499279999999999</v>
      </c>
      <c r="G1815" s="2">
        <f>'Moving Avg'!F1815</f>
        <v>71.498450000000005</v>
      </c>
      <c r="H1815" s="2">
        <f>'Moving Avg'!G1815</f>
        <v>72.553599999999946</v>
      </c>
      <c r="I1815" s="2">
        <f>'Moving Avg'!H1815</f>
        <v>73.914979499999987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25</v>
      </c>
      <c r="N1815" s="7">
        <f t="shared" si="281"/>
        <v>0</v>
      </c>
      <c r="O1815" s="7">
        <f t="shared" si="282"/>
        <v>0</v>
      </c>
      <c r="P1815" s="7">
        <f t="shared" si="283"/>
        <v>83.5</v>
      </c>
      <c r="Q1815" s="8">
        <f t="shared" si="284"/>
        <v>21.274999999999999</v>
      </c>
      <c r="R1815" s="8">
        <f t="shared" si="285"/>
        <v>25.875</v>
      </c>
      <c r="S1815" s="8">
        <f t="shared" si="286"/>
        <v>41.325000000000003</v>
      </c>
      <c r="T1815" s="8">
        <f t="shared" si="287"/>
        <v>27.125</v>
      </c>
      <c r="U1815" s="7">
        <f t="shared" si="288"/>
        <v>29.491666666666664</v>
      </c>
      <c r="V1815" s="7">
        <f t="shared" si="289"/>
        <v>28.9</v>
      </c>
    </row>
    <row r="1816" spans="1:22" ht="13.5" x14ac:dyDescent="0.25">
      <c r="A1816" s="3">
        <f>RSI!A1816</f>
        <v>44949</v>
      </c>
      <c r="B1816" s="2">
        <f>RSI!B1816</f>
        <v>71.990099999999998</v>
      </c>
      <c r="C1816" s="2">
        <f>RSI!I1816</f>
        <v>51.945176784519852</v>
      </c>
      <c r="D1816" s="2">
        <f>MACD!E1816</f>
        <v>0.15457494477409739</v>
      </c>
      <c r="E1816" s="2">
        <f>MACD!F1816</f>
        <v>7.5600427278489021E-2</v>
      </c>
      <c r="F1816" s="2">
        <f>'Moving Avg'!D1816</f>
        <v>71.826499999999996</v>
      </c>
      <c r="G1816" s="2">
        <f>'Moving Avg'!F1816</f>
        <v>71.498450000000005</v>
      </c>
      <c r="H1816" s="2">
        <f>'Moving Avg'!G1816</f>
        <v>72.553599999999946</v>
      </c>
      <c r="I1816" s="2">
        <f>'Moving Avg'!H1816</f>
        <v>73.908844000000002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  <c r="M1816" s="7">
        <f t="shared" si="280"/>
        <v>25</v>
      </c>
      <c r="N1816" s="7">
        <f t="shared" si="281"/>
        <v>0</v>
      </c>
      <c r="O1816" s="7">
        <f t="shared" si="282"/>
        <v>0</v>
      </c>
      <c r="P1816" s="7">
        <f t="shared" si="283"/>
        <v>83.5</v>
      </c>
      <c r="Q1816" s="8">
        <f t="shared" si="284"/>
        <v>21.274999999999999</v>
      </c>
      <c r="R1816" s="8">
        <f t="shared" si="285"/>
        <v>25.875</v>
      </c>
      <c r="S1816" s="8">
        <f t="shared" si="286"/>
        <v>41.325000000000003</v>
      </c>
      <c r="T1816" s="8">
        <f t="shared" si="287"/>
        <v>27.125</v>
      </c>
      <c r="U1816" s="7">
        <f t="shared" si="288"/>
        <v>29.491666666666664</v>
      </c>
      <c r="V1816" s="7">
        <f t="shared" si="289"/>
        <v>28.9</v>
      </c>
    </row>
    <row r="1817" spans="1:22" ht="13.5" x14ac:dyDescent="0.25">
      <c r="A1817" s="3">
        <f>RSI!A1817</f>
        <v>44950</v>
      </c>
      <c r="B1817" s="2">
        <f>RSI!B1817</f>
        <v>71.990099999999998</v>
      </c>
      <c r="C1817" s="2">
        <f>RSI!I1817</f>
        <v>51.945176784519859</v>
      </c>
      <c r="D1817" s="2">
        <f>MACD!E1817</f>
        <v>0.15014511513355444</v>
      </c>
      <c r="E1817" s="2">
        <f>MACD!F1817</f>
        <v>9.0509364849502102E-2</v>
      </c>
      <c r="F1817" s="2">
        <f>'Moving Avg'!D1817</f>
        <v>71.826499999999996</v>
      </c>
      <c r="G1817" s="2">
        <f>'Moving Avg'!F1817</f>
        <v>71.498450000000005</v>
      </c>
      <c r="H1817" s="2">
        <f>'Moving Avg'!G1817</f>
        <v>72.553599999999946</v>
      </c>
      <c r="I1817" s="2">
        <f>'Moving Avg'!H1817</f>
        <v>73.902670000000015</v>
      </c>
      <c r="J1817" s="5" t="str">
        <f>OBV!F1817</f>
        <v>BULLISH</v>
      </c>
      <c r="K1817" s="5" t="str">
        <f>OBV!G1817</f>
        <v>NEUTRAL</v>
      </c>
      <c r="L1817" s="5" t="str">
        <f>OBV!H1817</f>
        <v>NEUTRAL</v>
      </c>
      <c r="M1817" s="7">
        <f t="shared" si="280"/>
        <v>25</v>
      </c>
      <c r="N1817" s="7">
        <f t="shared" si="281"/>
        <v>0</v>
      </c>
      <c r="O1817" s="7">
        <f t="shared" si="282"/>
        <v>0</v>
      </c>
      <c r="P1817" s="7">
        <f t="shared" si="283"/>
        <v>49.5</v>
      </c>
      <c r="Q1817" s="8">
        <f t="shared" si="284"/>
        <v>16.175000000000001</v>
      </c>
      <c r="R1817" s="8">
        <f t="shared" si="285"/>
        <v>17.375</v>
      </c>
      <c r="S1817" s="8">
        <f t="shared" si="286"/>
        <v>26.025000000000002</v>
      </c>
      <c r="T1817" s="8">
        <f t="shared" si="287"/>
        <v>18.625</v>
      </c>
      <c r="U1817" s="7">
        <f t="shared" si="288"/>
        <v>19.858333333333334</v>
      </c>
      <c r="V1817" s="7">
        <f t="shared" si="289"/>
        <v>19.55</v>
      </c>
    </row>
    <row r="1818" spans="1:22" ht="13.5" x14ac:dyDescent="0.25">
      <c r="A1818" s="3">
        <f>RSI!A1818</f>
        <v>44951</v>
      </c>
      <c r="B1818" s="2">
        <f>RSI!B1818</f>
        <v>71.990099999999998</v>
      </c>
      <c r="C1818" s="2">
        <f>RSI!I1818</f>
        <v>51.945176784519852</v>
      </c>
      <c r="D1818" s="2">
        <f>MACD!E1818</f>
        <v>-0.10431466723592564</v>
      </c>
      <c r="E1818" s="2">
        <f>MACD!F1818</f>
        <v>5.1544558432416558E-2</v>
      </c>
      <c r="F1818" s="2">
        <f>'Moving Avg'!D1818</f>
        <v>71.826499999999982</v>
      </c>
      <c r="G1818" s="2">
        <f>'Moving Avg'!F1818</f>
        <v>71.621160000000003</v>
      </c>
      <c r="H1818" s="2">
        <f>'Moving Avg'!G1818</f>
        <v>72.505005999999952</v>
      </c>
      <c r="I1818" s="2">
        <f>'Moving Avg'!H1818</f>
        <v>73.896496000000013</v>
      </c>
      <c r="J1818" s="5" t="str">
        <f>OBV!F1818</f>
        <v>BULLISH</v>
      </c>
      <c r="K1818" s="5" t="str">
        <f>OBV!G1818</f>
        <v>NEUTRAL</v>
      </c>
      <c r="L1818" s="5" t="str">
        <f>OBV!H1818</f>
        <v>NEUTRAL</v>
      </c>
      <c r="M1818" s="7">
        <f t="shared" si="280"/>
        <v>25</v>
      </c>
      <c r="N1818" s="7">
        <f t="shared" si="281"/>
        <v>100</v>
      </c>
      <c r="O1818" s="7">
        <f t="shared" si="282"/>
        <v>0</v>
      </c>
      <c r="P1818" s="7">
        <f t="shared" si="283"/>
        <v>49.5</v>
      </c>
      <c r="Q1818" s="8">
        <f t="shared" si="284"/>
        <v>51.174999999999997</v>
      </c>
      <c r="R1818" s="8">
        <f t="shared" si="285"/>
        <v>37.375</v>
      </c>
      <c r="S1818" s="8">
        <f t="shared" si="286"/>
        <v>41.025000000000006</v>
      </c>
      <c r="T1818" s="8">
        <f t="shared" si="287"/>
        <v>43.625</v>
      </c>
      <c r="U1818" s="7">
        <f t="shared" si="288"/>
        <v>43.191666666666663</v>
      </c>
      <c r="V1818" s="7">
        <f t="shared" si="289"/>
        <v>43.3</v>
      </c>
    </row>
    <row r="1819" spans="1:22" ht="13.5" x14ac:dyDescent="0.25">
      <c r="A1819" s="3">
        <f>RSI!A1819</f>
        <v>44952</v>
      </c>
      <c r="B1819" s="2">
        <f>RSI!B1819</f>
        <v>71.990099999999998</v>
      </c>
      <c r="C1819" s="2">
        <f>RSI!I1819</f>
        <v>51.945176784519852</v>
      </c>
      <c r="D1819" s="2">
        <f>MACD!E1819</f>
        <v>-0.32230207886743756</v>
      </c>
      <c r="E1819" s="2">
        <f>MACD!F1819</f>
        <v>-2.3224769027554271E-2</v>
      </c>
      <c r="F1819" s="2">
        <f>'Moving Avg'!D1819</f>
        <v>71.826499999999982</v>
      </c>
      <c r="G1819" s="2">
        <f>'Moving Avg'!F1819</f>
        <v>71.621160000000003</v>
      </c>
      <c r="H1819" s="2">
        <f>'Moving Avg'!G1819</f>
        <v>72.456411999999958</v>
      </c>
      <c r="I1819" s="2">
        <f>'Moving Avg'!H1819</f>
        <v>73.890322000000026</v>
      </c>
      <c r="J1819" s="5" t="str">
        <f>OBV!F1819</f>
        <v>BULLISH</v>
      </c>
      <c r="K1819" s="5" t="str">
        <f>OBV!G1819</f>
        <v>NEUTRAL</v>
      </c>
      <c r="L1819" s="5" t="str">
        <f>OBV!H1819</f>
        <v>NEUTRAL</v>
      </c>
      <c r="M1819" s="7">
        <f t="shared" si="280"/>
        <v>25</v>
      </c>
      <c r="N1819" s="7">
        <f t="shared" si="281"/>
        <v>100</v>
      </c>
      <c r="O1819" s="7">
        <f t="shared" si="282"/>
        <v>0</v>
      </c>
      <c r="P1819" s="7">
        <f t="shared" si="283"/>
        <v>49.5</v>
      </c>
      <c r="Q1819" s="8">
        <f t="shared" si="284"/>
        <v>51.174999999999997</v>
      </c>
      <c r="R1819" s="8">
        <f t="shared" si="285"/>
        <v>37.375</v>
      </c>
      <c r="S1819" s="8">
        <f t="shared" si="286"/>
        <v>41.025000000000006</v>
      </c>
      <c r="T1819" s="8">
        <f t="shared" si="287"/>
        <v>43.625</v>
      </c>
      <c r="U1819" s="7">
        <f t="shared" si="288"/>
        <v>43.191666666666663</v>
      </c>
      <c r="V1819" s="7">
        <f t="shared" si="289"/>
        <v>43.3</v>
      </c>
    </row>
    <row r="1820" spans="1:22" ht="13.5" x14ac:dyDescent="0.25">
      <c r="A1820" s="3">
        <f>RSI!A1820</f>
        <v>44953</v>
      </c>
      <c r="B1820" s="2">
        <f>RSI!B1820</f>
        <v>71.908299999999997</v>
      </c>
      <c r="C1820" s="2">
        <f>RSI!I1820</f>
        <v>51.086771645063834</v>
      </c>
      <c r="D1820" s="2">
        <f>MACD!E1820</f>
        <v>-0.50200273380532678</v>
      </c>
      <c r="E1820" s="2">
        <f>MACD!F1820</f>
        <v>-0.11898036198310877</v>
      </c>
      <c r="F1820" s="2">
        <f>'Moving Avg'!D1820</f>
        <v>71.973739999999992</v>
      </c>
      <c r="G1820" s="2">
        <f>'Moving Avg'!F1820</f>
        <v>71.617069999999998</v>
      </c>
      <c r="H1820" s="2">
        <f>'Moving Avg'!G1820</f>
        <v>72.406345999999971</v>
      </c>
      <c r="I1820" s="2">
        <f>'Moving Avg'!H1820</f>
        <v>73.88373900000002</v>
      </c>
      <c r="J1820" s="5" t="str">
        <f>OBV!F1820</f>
        <v>BULLISH</v>
      </c>
      <c r="K1820" s="5" t="str">
        <f>OBV!G1820</f>
        <v>NEUTRAL</v>
      </c>
      <c r="L1820" s="5" t="str">
        <f>OBV!H1820</f>
        <v>CONFIRMED BULLISH</v>
      </c>
      <c r="M1820" s="7">
        <f t="shared" si="280"/>
        <v>25</v>
      </c>
      <c r="N1820" s="7">
        <f t="shared" si="281"/>
        <v>100</v>
      </c>
      <c r="O1820" s="7">
        <f t="shared" si="282"/>
        <v>0</v>
      </c>
      <c r="P1820" s="7">
        <f t="shared" si="283"/>
        <v>83.5</v>
      </c>
      <c r="Q1820" s="8">
        <f t="shared" si="284"/>
        <v>56.274999999999999</v>
      </c>
      <c r="R1820" s="8">
        <f t="shared" si="285"/>
        <v>45.875</v>
      </c>
      <c r="S1820" s="8">
        <f t="shared" si="286"/>
        <v>56.325000000000003</v>
      </c>
      <c r="T1820" s="8">
        <f t="shared" si="287"/>
        <v>52.125</v>
      </c>
      <c r="U1820" s="7">
        <f t="shared" si="288"/>
        <v>52.82500000000001</v>
      </c>
      <c r="V1820" s="7">
        <f t="shared" si="289"/>
        <v>52.650000000000006</v>
      </c>
    </row>
    <row r="1821" spans="1:22" ht="13.5" x14ac:dyDescent="0.25">
      <c r="A1821" s="3">
        <f>RSI!A1821</f>
        <v>44956</v>
      </c>
      <c r="B1821" s="2">
        <f>RSI!B1821</f>
        <v>71.908299999999997</v>
      </c>
      <c r="C1821" s="2">
        <f>RSI!I1821</f>
        <v>51.086771645063834</v>
      </c>
      <c r="D1821" s="2">
        <f>MACD!E1821</f>
        <v>-0.65478583686143566</v>
      </c>
      <c r="E1821" s="2">
        <f>MACD!F1821</f>
        <v>-0.22614145695877413</v>
      </c>
      <c r="F1821" s="2">
        <f>'Moving Avg'!D1821</f>
        <v>71.957380000000001</v>
      </c>
      <c r="G1821" s="2">
        <f>'Moving Avg'!F1821</f>
        <v>71.612980000000007</v>
      </c>
      <c r="H1821" s="2">
        <f>'Moving Avg'!G1821</f>
        <v>72.35627999999997</v>
      </c>
      <c r="I1821" s="2">
        <f>'Moving Avg'!H1821</f>
        <v>73.878891000000024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  <c r="M1821" s="7">
        <f t="shared" si="280"/>
        <v>25</v>
      </c>
      <c r="N1821" s="7">
        <f t="shared" si="281"/>
        <v>100</v>
      </c>
      <c r="O1821" s="7">
        <f t="shared" si="282"/>
        <v>0</v>
      </c>
      <c r="P1821" s="7">
        <f t="shared" si="283"/>
        <v>16.5</v>
      </c>
      <c r="Q1821" s="8">
        <f t="shared" si="284"/>
        <v>46.225000000000001</v>
      </c>
      <c r="R1821" s="8">
        <f t="shared" si="285"/>
        <v>29.125</v>
      </c>
      <c r="S1821" s="8">
        <f t="shared" si="286"/>
        <v>26.175000000000001</v>
      </c>
      <c r="T1821" s="8">
        <f t="shared" si="287"/>
        <v>35.375</v>
      </c>
      <c r="U1821" s="7">
        <f t="shared" si="288"/>
        <v>33.841666666666661</v>
      </c>
      <c r="V1821" s="7">
        <f t="shared" si="289"/>
        <v>34.224999999999994</v>
      </c>
    </row>
    <row r="1822" spans="1:22" ht="13.5" x14ac:dyDescent="0.25">
      <c r="A1822" s="3">
        <f>RSI!A1822</f>
        <v>44957</v>
      </c>
      <c r="B1822" s="2">
        <f>RSI!B1822</f>
        <v>71.908299999999997</v>
      </c>
      <c r="C1822" s="2">
        <f>RSI!I1822</f>
        <v>51.086771645063834</v>
      </c>
      <c r="D1822" s="2">
        <f>MACD!E1822</f>
        <v>-0.53303087957650064</v>
      </c>
      <c r="E1822" s="2">
        <f>MACD!F1822</f>
        <v>-0.28751934148231945</v>
      </c>
      <c r="F1822" s="2">
        <f>'Moving Avg'!D1822</f>
        <v>71.941019999999995</v>
      </c>
      <c r="G1822" s="2">
        <f>'Moving Avg'!F1822</f>
        <v>71.608890000000002</v>
      </c>
      <c r="H1822" s="2">
        <f>'Moving Avg'!G1822</f>
        <v>72.306213999999983</v>
      </c>
      <c r="I1822" s="2">
        <f>'Moving Avg'!H1822</f>
        <v>73.87408200000003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  <c r="M1822" s="7">
        <f t="shared" si="280"/>
        <v>25</v>
      </c>
      <c r="N1822" s="7">
        <f t="shared" si="281"/>
        <v>100</v>
      </c>
      <c r="O1822" s="7">
        <f t="shared" si="282"/>
        <v>0</v>
      </c>
      <c r="P1822" s="7">
        <f t="shared" si="283"/>
        <v>16.5</v>
      </c>
      <c r="Q1822" s="8">
        <f t="shared" si="284"/>
        <v>46.225000000000001</v>
      </c>
      <c r="R1822" s="8">
        <f t="shared" si="285"/>
        <v>29.125</v>
      </c>
      <c r="S1822" s="8">
        <f t="shared" si="286"/>
        <v>26.175000000000001</v>
      </c>
      <c r="T1822" s="8">
        <f t="shared" si="287"/>
        <v>35.375</v>
      </c>
      <c r="U1822" s="7">
        <f t="shared" si="288"/>
        <v>33.841666666666661</v>
      </c>
      <c r="V1822" s="7">
        <f t="shared" si="289"/>
        <v>34.224999999999994</v>
      </c>
    </row>
    <row r="1823" spans="1:22" ht="13.5" x14ac:dyDescent="0.25">
      <c r="A1823" s="3">
        <f>RSI!A1823</f>
        <v>44958</v>
      </c>
      <c r="B1823" s="2">
        <f>RSI!B1823</f>
        <v>71.908299999999997</v>
      </c>
      <c r="C1823" s="2">
        <f>RSI!I1823</f>
        <v>51.086771645063834</v>
      </c>
      <c r="D1823" s="2">
        <f>MACD!E1823</f>
        <v>-0.43063219931535457</v>
      </c>
      <c r="E1823" s="2">
        <f>MACD!F1823</f>
        <v>-0.31614191304892647</v>
      </c>
      <c r="F1823" s="2">
        <f>'Moving Avg'!D1823</f>
        <v>71.924659999999989</v>
      </c>
      <c r="G1823" s="2">
        <f>'Moving Avg'!F1823</f>
        <v>71.604800000000012</v>
      </c>
      <c r="H1823" s="2">
        <f>'Moving Avg'!G1823</f>
        <v>72.255983999999984</v>
      </c>
      <c r="I1823" s="2">
        <f>'Moving Avg'!H1823</f>
        <v>73.869273000000035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  <c r="M1823" s="7">
        <f t="shared" si="280"/>
        <v>25</v>
      </c>
      <c r="N1823" s="7">
        <f t="shared" si="281"/>
        <v>100</v>
      </c>
      <c r="O1823" s="7">
        <f t="shared" si="282"/>
        <v>0</v>
      </c>
      <c r="P1823" s="7">
        <f t="shared" si="283"/>
        <v>16.5</v>
      </c>
      <c r="Q1823" s="8">
        <f t="shared" si="284"/>
        <v>46.225000000000001</v>
      </c>
      <c r="R1823" s="8">
        <f t="shared" si="285"/>
        <v>29.125</v>
      </c>
      <c r="S1823" s="8">
        <f t="shared" si="286"/>
        <v>26.175000000000001</v>
      </c>
      <c r="T1823" s="8">
        <f t="shared" si="287"/>
        <v>35.375</v>
      </c>
      <c r="U1823" s="7">
        <f t="shared" si="288"/>
        <v>33.841666666666661</v>
      </c>
      <c r="V1823" s="7">
        <f t="shared" si="289"/>
        <v>34.224999999999994</v>
      </c>
    </row>
    <row r="1824" spans="1:22" ht="13.5" x14ac:dyDescent="0.25">
      <c r="A1824" s="3">
        <f>RSI!A1824</f>
        <v>44959</v>
      </c>
      <c r="B1824" s="2">
        <f>RSI!B1824</f>
        <v>71.908299999999997</v>
      </c>
      <c r="C1824" s="2">
        <f>RSI!I1824</f>
        <v>51.086771645063834</v>
      </c>
      <c r="D1824" s="2">
        <f>MACD!E1824</f>
        <v>-0.34456562988778217</v>
      </c>
      <c r="E1824" s="2">
        <f>MACD!F1824</f>
        <v>-0.32182665641669761</v>
      </c>
      <c r="F1824" s="2">
        <f>'Moving Avg'!D1824</f>
        <v>71.908299999999997</v>
      </c>
      <c r="G1824" s="2">
        <f>'Moving Avg'!F1824</f>
        <v>71.601120000000009</v>
      </c>
      <c r="H1824" s="2">
        <f>'Moving Avg'!G1824</f>
        <v>72.205753999999985</v>
      </c>
      <c r="I1824" s="2">
        <f>'Moving Avg'!H1824</f>
        <v>73.864425000000026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  <c r="M1824" s="7">
        <f t="shared" si="280"/>
        <v>25</v>
      </c>
      <c r="N1824" s="7">
        <f t="shared" si="281"/>
        <v>100</v>
      </c>
      <c r="O1824" s="7">
        <f t="shared" si="282"/>
        <v>0</v>
      </c>
      <c r="P1824" s="7">
        <f t="shared" si="283"/>
        <v>16.5</v>
      </c>
      <c r="Q1824" s="8">
        <f t="shared" si="284"/>
        <v>46.225000000000001</v>
      </c>
      <c r="R1824" s="8">
        <f t="shared" si="285"/>
        <v>29.125</v>
      </c>
      <c r="S1824" s="8">
        <f t="shared" si="286"/>
        <v>26.175000000000001</v>
      </c>
      <c r="T1824" s="8">
        <f t="shared" si="287"/>
        <v>35.375</v>
      </c>
      <c r="U1824" s="7">
        <f t="shared" si="288"/>
        <v>33.841666666666661</v>
      </c>
      <c r="V1824" s="7">
        <f t="shared" si="289"/>
        <v>34.224999999999994</v>
      </c>
    </row>
    <row r="1825" spans="1:22" ht="13.5" x14ac:dyDescent="0.25">
      <c r="A1825" s="3">
        <f>RSI!A1825</f>
        <v>44960</v>
      </c>
      <c r="B1825" s="2">
        <f>RSI!B1825</f>
        <v>71.908299999999997</v>
      </c>
      <c r="C1825" s="2">
        <f>RSI!I1825</f>
        <v>51.086771645063834</v>
      </c>
      <c r="D1825" s="2">
        <f>MACD!E1825</f>
        <v>-0.39812184324352984</v>
      </c>
      <c r="E1825" s="2">
        <f>MACD!F1825</f>
        <v>-0.3370856937820641</v>
      </c>
      <c r="F1825" s="2">
        <f>'Moving Avg'!D1825</f>
        <v>71.908299999999997</v>
      </c>
      <c r="G1825" s="2">
        <f>'Moving Avg'!F1825</f>
        <v>71.597440000000006</v>
      </c>
      <c r="H1825" s="2">
        <f>'Moving Avg'!G1825</f>
        <v>72.155523999999986</v>
      </c>
      <c r="I1825" s="2">
        <f>'Moving Avg'!H1825</f>
        <v>73.85957700000003</v>
      </c>
      <c r="J1825" s="5" t="str">
        <f>OBV!F1825</f>
        <v>NEUTRAL</v>
      </c>
      <c r="K1825" s="5" t="str">
        <f>OBV!G1825</f>
        <v>NEUTRAL</v>
      </c>
      <c r="L1825" s="5" t="str">
        <f>OBV!H1825</f>
        <v>NEUTRAL</v>
      </c>
      <c r="M1825" s="7">
        <f t="shared" si="280"/>
        <v>25</v>
      </c>
      <c r="N1825" s="7">
        <f t="shared" si="281"/>
        <v>100</v>
      </c>
      <c r="O1825" s="7">
        <f t="shared" si="282"/>
        <v>0</v>
      </c>
      <c r="P1825" s="7">
        <f t="shared" si="283"/>
        <v>33</v>
      </c>
      <c r="Q1825" s="8">
        <f t="shared" si="284"/>
        <v>48.7</v>
      </c>
      <c r="R1825" s="8">
        <f t="shared" si="285"/>
        <v>33.25</v>
      </c>
      <c r="S1825" s="8">
        <f t="shared" si="286"/>
        <v>33.6</v>
      </c>
      <c r="T1825" s="8">
        <f t="shared" si="287"/>
        <v>39.5</v>
      </c>
      <c r="U1825" s="7">
        <f t="shared" si="288"/>
        <v>38.516666666666673</v>
      </c>
      <c r="V1825" s="7">
        <f t="shared" si="289"/>
        <v>38.762500000000003</v>
      </c>
    </row>
    <row r="1826" spans="1:22" ht="13.5" x14ac:dyDescent="0.25">
      <c r="A1826" s="3">
        <f>RSI!A1826</f>
        <v>44963</v>
      </c>
      <c r="B1826" s="2">
        <f>RSI!B1826</f>
        <v>71.908299999999997</v>
      </c>
      <c r="C1826" s="2">
        <f>RSI!I1826</f>
        <v>51.08677164506382</v>
      </c>
      <c r="D1826" s="2">
        <f>MACD!E1826</f>
        <v>-0.31808842814341176</v>
      </c>
      <c r="E1826" s="2">
        <f>MACD!F1826</f>
        <v>-0.33328624065433365</v>
      </c>
      <c r="F1826" s="2">
        <f>'Moving Avg'!D1826</f>
        <v>71.908299999999997</v>
      </c>
      <c r="G1826" s="2">
        <f>'Moving Avg'!F1826</f>
        <v>71.593350000000015</v>
      </c>
      <c r="H1826" s="2">
        <f>'Moving Avg'!G1826</f>
        <v>72.105294000000001</v>
      </c>
      <c r="I1826" s="2">
        <f>'Moving Avg'!H1826</f>
        <v>73.85472900000002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  <c r="M1826" s="7">
        <f t="shared" si="280"/>
        <v>25</v>
      </c>
      <c r="N1826" s="7">
        <f t="shared" si="281"/>
        <v>0</v>
      </c>
      <c r="O1826" s="7">
        <f t="shared" si="282"/>
        <v>0</v>
      </c>
      <c r="P1826" s="7">
        <f t="shared" si="283"/>
        <v>33</v>
      </c>
      <c r="Q1826" s="8">
        <f t="shared" si="284"/>
        <v>13.7</v>
      </c>
      <c r="R1826" s="8">
        <f t="shared" si="285"/>
        <v>13.25</v>
      </c>
      <c r="S1826" s="8">
        <f t="shared" si="286"/>
        <v>18.600000000000001</v>
      </c>
      <c r="T1826" s="8">
        <f t="shared" si="287"/>
        <v>14.5</v>
      </c>
      <c r="U1826" s="7">
        <f t="shared" si="288"/>
        <v>15.183333333333332</v>
      </c>
      <c r="V1826" s="7">
        <f t="shared" si="289"/>
        <v>15.012499999999999</v>
      </c>
    </row>
    <row r="1827" spans="1:22" ht="13.5" x14ac:dyDescent="0.25">
      <c r="A1827" s="3">
        <f>RSI!A1827</f>
        <v>44964</v>
      </c>
      <c r="B1827" s="2">
        <f>RSI!B1827</f>
        <v>71.990099999999998</v>
      </c>
      <c r="C1827" s="2">
        <f>RSI!I1827</f>
        <v>52.407987965992369</v>
      </c>
      <c r="D1827" s="2">
        <f>MACD!E1827</f>
        <v>-0.25688631171858844</v>
      </c>
      <c r="E1827" s="2">
        <f>MACD!F1827</f>
        <v>-0.31800625486718465</v>
      </c>
      <c r="F1827" s="2">
        <f>'Moving Avg'!D1827</f>
        <v>71.924659999999989</v>
      </c>
      <c r="G1827" s="2">
        <f>'Moving Avg'!F1827</f>
        <v>71.593760000000003</v>
      </c>
      <c r="H1827" s="2">
        <f>'Moving Avg'!G1827</f>
        <v>72.056700000000006</v>
      </c>
      <c r="I1827" s="2">
        <f>'Moving Avg'!H1827</f>
        <v>73.850290000000044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25</v>
      </c>
      <c r="N1827" s="7">
        <f t="shared" si="281"/>
        <v>0</v>
      </c>
      <c r="O1827" s="7">
        <f t="shared" si="282"/>
        <v>0</v>
      </c>
      <c r="P1827" s="7">
        <f t="shared" si="283"/>
        <v>83.5</v>
      </c>
      <c r="Q1827" s="8">
        <f t="shared" si="284"/>
        <v>21.274999999999999</v>
      </c>
      <c r="R1827" s="8">
        <f t="shared" si="285"/>
        <v>25.875</v>
      </c>
      <c r="S1827" s="8">
        <f t="shared" si="286"/>
        <v>41.325000000000003</v>
      </c>
      <c r="T1827" s="8">
        <f t="shared" si="287"/>
        <v>27.125</v>
      </c>
      <c r="U1827" s="7">
        <f t="shared" si="288"/>
        <v>29.491666666666664</v>
      </c>
      <c r="V1827" s="7">
        <f t="shared" si="289"/>
        <v>28.9</v>
      </c>
    </row>
    <row r="1828" spans="1:22" ht="13.5" x14ac:dyDescent="0.25">
      <c r="A1828" s="3">
        <f>RSI!A1828</f>
        <v>44965</v>
      </c>
      <c r="B1828" s="2">
        <f>RSI!B1828</f>
        <v>71.990099999999998</v>
      </c>
      <c r="C1828" s="2">
        <f>RSI!I1828</f>
        <v>52.407987965992369</v>
      </c>
      <c r="D1828" s="2">
        <f>MACD!E1828</f>
        <v>-0.20600845626645992</v>
      </c>
      <c r="E1828" s="2">
        <f>MACD!F1828</f>
        <v>-0.29560669514703969</v>
      </c>
      <c r="F1828" s="2">
        <f>'Moving Avg'!D1828</f>
        <v>71.941019999999995</v>
      </c>
      <c r="G1828" s="2">
        <f>'Moving Avg'!F1828</f>
        <v>71.675155000000004</v>
      </c>
      <c r="H1828" s="2">
        <f>'Moving Avg'!G1828</f>
        <v>72.008105999999984</v>
      </c>
      <c r="I1828" s="2">
        <f>'Moving Avg'!H1828</f>
        <v>73.845851000000053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25</v>
      </c>
      <c r="N1828" s="7">
        <f t="shared" si="281"/>
        <v>0</v>
      </c>
      <c r="O1828" s="7">
        <f t="shared" si="282"/>
        <v>0</v>
      </c>
      <c r="P1828" s="7">
        <f t="shared" si="283"/>
        <v>83.5</v>
      </c>
      <c r="Q1828" s="8">
        <f t="shared" si="284"/>
        <v>21.274999999999999</v>
      </c>
      <c r="R1828" s="8">
        <f t="shared" si="285"/>
        <v>25.875</v>
      </c>
      <c r="S1828" s="8">
        <f t="shared" si="286"/>
        <v>41.325000000000003</v>
      </c>
      <c r="T1828" s="8">
        <f t="shared" si="287"/>
        <v>27.125</v>
      </c>
      <c r="U1828" s="7">
        <f t="shared" si="288"/>
        <v>29.491666666666664</v>
      </c>
      <c r="V1828" s="7">
        <f t="shared" si="289"/>
        <v>28.9</v>
      </c>
    </row>
    <row r="1829" spans="1:22" ht="13.5" x14ac:dyDescent="0.25">
      <c r="A1829" s="3">
        <f>RSI!A1829</f>
        <v>44966</v>
      </c>
      <c r="B1829" s="2">
        <f>RSI!B1829</f>
        <v>71.990099999999998</v>
      </c>
      <c r="C1829" s="2">
        <f>RSI!I1829</f>
        <v>52.407987965992369</v>
      </c>
      <c r="D1829" s="2">
        <f>MACD!E1829</f>
        <v>-0.16379921388924856</v>
      </c>
      <c r="E1829" s="2">
        <f>MACD!F1829</f>
        <v>-0.26924519889548149</v>
      </c>
      <c r="F1829" s="2">
        <f>'Moving Avg'!D1829</f>
        <v>71.957379999999986</v>
      </c>
      <c r="G1829" s="2">
        <f>'Moving Avg'!F1829</f>
        <v>71.756960000000021</v>
      </c>
      <c r="H1829" s="2">
        <f>'Moving Avg'!G1829</f>
        <v>71.959511999999989</v>
      </c>
      <c r="I1829" s="2">
        <f>'Moving Avg'!H1829</f>
        <v>73.841412000000048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25</v>
      </c>
      <c r="N1829" s="7">
        <f t="shared" si="281"/>
        <v>0</v>
      </c>
      <c r="O1829" s="7">
        <f t="shared" si="282"/>
        <v>0</v>
      </c>
      <c r="P1829" s="7">
        <f t="shared" si="283"/>
        <v>83.5</v>
      </c>
      <c r="Q1829" s="8">
        <f t="shared" si="284"/>
        <v>21.274999999999999</v>
      </c>
      <c r="R1829" s="8">
        <f t="shared" si="285"/>
        <v>25.875</v>
      </c>
      <c r="S1829" s="8">
        <f t="shared" si="286"/>
        <v>41.325000000000003</v>
      </c>
      <c r="T1829" s="8">
        <f t="shared" si="287"/>
        <v>27.125</v>
      </c>
      <c r="U1829" s="7">
        <f t="shared" si="288"/>
        <v>29.491666666666664</v>
      </c>
      <c r="V1829" s="7">
        <f t="shared" si="289"/>
        <v>28.9</v>
      </c>
    </row>
    <row r="1830" spans="1:22" ht="13.5" x14ac:dyDescent="0.25">
      <c r="A1830" s="3">
        <f>RSI!A1830</f>
        <v>44967</v>
      </c>
      <c r="B1830" s="2">
        <f>RSI!B1830</f>
        <v>71.990099999999998</v>
      </c>
      <c r="C1830" s="2">
        <f>RSI!I1830</f>
        <v>52.407987965992369</v>
      </c>
      <c r="D1830" s="2">
        <f>MACD!E1830</f>
        <v>-0.14144725232431199</v>
      </c>
      <c r="E1830" s="2">
        <f>MACD!F1830</f>
        <v>-0.2436856095812476</v>
      </c>
      <c r="F1830" s="2">
        <f>'Moving Avg'!D1830</f>
        <v>71.973739999999992</v>
      </c>
      <c r="G1830" s="2">
        <f>'Moving Avg'!F1830</f>
        <v>71.838765000000009</v>
      </c>
      <c r="H1830" s="2">
        <f>'Moving Avg'!G1830</f>
        <v>71.910917999999995</v>
      </c>
      <c r="I1830" s="2">
        <f>'Moving Avg'!H1830</f>
        <v>73.836973000000057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  <c r="M1830" s="7">
        <f t="shared" si="280"/>
        <v>25</v>
      </c>
      <c r="N1830" s="7">
        <f t="shared" si="281"/>
        <v>0</v>
      </c>
      <c r="O1830" s="7">
        <f t="shared" si="282"/>
        <v>0</v>
      </c>
      <c r="P1830" s="7">
        <f t="shared" si="283"/>
        <v>83.5</v>
      </c>
      <c r="Q1830" s="8">
        <f t="shared" si="284"/>
        <v>21.274999999999999</v>
      </c>
      <c r="R1830" s="8">
        <f t="shared" si="285"/>
        <v>25.875</v>
      </c>
      <c r="S1830" s="8">
        <f t="shared" si="286"/>
        <v>41.325000000000003</v>
      </c>
      <c r="T1830" s="8">
        <f t="shared" si="287"/>
        <v>27.125</v>
      </c>
      <c r="U1830" s="7">
        <f t="shared" si="288"/>
        <v>29.491666666666664</v>
      </c>
      <c r="V1830" s="7">
        <f t="shared" si="289"/>
        <v>28.9</v>
      </c>
    </row>
    <row r="1831" spans="1:22" ht="13.5" x14ac:dyDescent="0.25">
      <c r="A1831" s="3">
        <f>RSI!A1831</f>
        <v>44970</v>
      </c>
      <c r="B1831" s="2">
        <f>RSI!B1831</f>
        <v>71.990099999999998</v>
      </c>
      <c r="C1831" s="2">
        <f>RSI!I1831</f>
        <v>52.407987965992369</v>
      </c>
      <c r="D1831" s="2">
        <f>MACD!E1831</f>
        <v>-0.12325529095777199</v>
      </c>
      <c r="E1831" s="2">
        <f>MACD!F1831</f>
        <v>-0.2195995458565525</v>
      </c>
      <c r="F1831" s="2">
        <f>'Moving Avg'!D1831</f>
        <v>71.990099999999998</v>
      </c>
      <c r="G1831" s="2">
        <f>'Moving Avg'!F1831</f>
        <v>71.920570000000012</v>
      </c>
      <c r="H1831" s="2">
        <f>'Moving Avg'!G1831</f>
        <v>71.862324000000001</v>
      </c>
      <c r="I1831" s="2">
        <f>'Moving Avg'!H1831</f>
        <v>73.832534000000066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  <c r="M1831" s="7">
        <f t="shared" si="280"/>
        <v>25</v>
      </c>
      <c r="N1831" s="7">
        <f t="shared" si="281"/>
        <v>0</v>
      </c>
      <c r="O1831" s="7">
        <f t="shared" si="282"/>
        <v>0</v>
      </c>
      <c r="P1831" s="7">
        <f t="shared" si="283"/>
        <v>83.5</v>
      </c>
      <c r="Q1831" s="8">
        <f t="shared" si="284"/>
        <v>21.274999999999999</v>
      </c>
      <c r="R1831" s="8">
        <f t="shared" si="285"/>
        <v>25.875</v>
      </c>
      <c r="S1831" s="8">
        <f t="shared" si="286"/>
        <v>41.325000000000003</v>
      </c>
      <c r="T1831" s="8">
        <f t="shared" si="287"/>
        <v>27.125</v>
      </c>
      <c r="U1831" s="7">
        <f t="shared" si="288"/>
        <v>29.491666666666664</v>
      </c>
      <c r="V1831" s="7">
        <f t="shared" si="289"/>
        <v>28.9</v>
      </c>
    </row>
    <row r="1832" spans="1:22" ht="13.5" x14ac:dyDescent="0.25">
      <c r="A1832" s="3">
        <f>RSI!A1832</f>
        <v>44971</v>
      </c>
      <c r="B1832" s="2">
        <f>RSI!B1832</f>
        <v>71.990099999999998</v>
      </c>
      <c r="C1832" s="2">
        <f>RSI!I1832</f>
        <v>52.407987965992369</v>
      </c>
      <c r="D1832" s="2">
        <f>MACD!E1832</f>
        <v>-0.10852990480498192</v>
      </c>
      <c r="E1832" s="2">
        <f>MACD!F1832</f>
        <v>-0.19738561764623838</v>
      </c>
      <c r="F1832" s="2">
        <f>'Moving Avg'!D1832</f>
        <v>71.990099999999998</v>
      </c>
      <c r="G1832" s="2">
        <f>'Moving Avg'!F1832</f>
        <v>71.920570000000012</v>
      </c>
      <c r="H1832" s="2">
        <f>'Moving Avg'!G1832</f>
        <v>71.829600000000013</v>
      </c>
      <c r="I1832" s="2">
        <f>'Moving Avg'!H1832</f>
        <v>73.828095000000062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0</v>
      </c>
      <c r="O1832" s="7">
        <f t="shared" si="282"/>
        <v>0</v>
      </c>
      <c r="P1832" s="7">
        <f t="shared" si="283"/>
        <v>33</v>
      </c>
      <c r="Q1832" s="8">
        <f t="shared" si="284"/>
        <v>13.7</v>
      </c>
      <c r="R1832" s="8">
        <f t="shared" si="285"/>
        <v>13.25</v>
      </c>
      <c r="S1832" s="8">
        <f t="shared" si="286"/>
        <v>18.600000000000001</v>
      </c>
      <c r="T1832" s="8">
        <f t="shared" si="287"/>
        <v>14.5</v>
      </c>
      <c r="U1832" s="7">
        <f t="shared" si="288"/>
        <v>15.183333333333332</v>
      </c>
      <c r="V1832" s="7">
        <f t="shared" si="289"/>
        <v>15.012499999999999</v>
      </c>
    </row>
    <row r="1833" spans="1:22" ht="13.5" x14ac:dyDescent="0.25">
      <c r="A1833" s="3">
        <f>RSI!A1833</f>
        <v>44972</v>
      </c>
      <c r="B1833" s="2">
        <f>RSI!B1833</f>
        <v>71.990099999999998</v>
      </c>
      <c r="C1833" s="2">
        <f>RSI!I1833</f>
        <v>52.407987965992369</v>
      </c>
      <c r="D1833" s="2">
        <f>MACD!E1833</f>
        <v>-9.6688307052176015E-2</v>
      </c>
      <c r="E1833" s="2">
        <f>MACD!F1833</f>
        <v>-0.1772461555274259</v>
      </c>
      <c r="F1833" s="2">
        <f>'Moving Avg'!D1833</f>
        <v>71.990099999999998</v>
      </c>
      <c r="G1833" s="2">
        <f>'Moving Avg'!F1833</f>
        <v>71.920569999999998</v>
      </c>
      <c r="H1833" s="2">
        <f>'Moving Avg'!G1833</f>
        <v>71.796876000000012</v>
      </c>
      <c r="I1833" s="2">
        <f>'Moving Avg'!H1833</f>
        <v>73.823656000000071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0</v>
      </c>
      <c r="O1833" s="7">
        <f t="shared" si="282"/>
        <v>0</v>
      </c>
      <c r="P1833" s="7">
        <f t="shared" si="283"/>
        <v>33</v>
      </c>
      <c r="Q1833" s="8">
        <f t="shared" si="284"/>
        <v>13.7</v>
      </c>
      <c r="R1833" s="8">
        <f t="shared" si="285"/>
        <v>13.25</v>
      </c>
      <c r="S1833" s="8">
        <f t="shared" si="286"/>
        <v>18.600000000000001</v>
      </c>
      <c r="T1833" s="8">
        <f t="shared" si="287"/>
        <v>14.5</v>
      </c>
      <c r="U1833" s="7">
        <f t="shared" si="288"/>
        <v>15.183333333333332</v>
      </c>
      <c r="V1833" s="7">
        <f t="shared" si="289"/>
        <v>15.012499999999999</v>
      </c>
    </row>
    <row r="1834" spans="1:22" ht="13.5" x14ac:dyDescent="0.25">
      <c r="A1834" s="3">
        <f>RSI!A1834</f>
        <v>44973</v>
      </c>
      <c r="B1834" s="2">
        <f>RSI!B1834</f>
        <v>71.1721</v>
      </c>
      <c r="C1834" s="2">
        <f>RSI!I1834</f>
        <v>36.049591403534336</v>
      </c>
      <c r="D1834" s="2">
        <f>MACD!E1834</f>
        <v>-2.6648442065763334E-2</v>
      </c>
      <c r="E1834" s="2">
        <f>MACD!F1834</f>
        <v>-0.1471266128350934</v>
      </c>
      <c r="F1834" s="2">
        <f>'Moving Avg'!D1834</f>
        <v>71.826499999999996</v>
      </c>
      <c r="G1834" s="2">
        <f>'Moving Avg'!F1834</f>
        <v>71.879670000000004</v>
      </c>
      <c r="H1834" s="2">
        <f>'Moving Avg'!G1834</f>
        <v>71.747792000000004</v>
      </c>
      <c r="I1834" s="2">
        <f>'Moving Avg'!H1834</f>
        <v>73.798739500000067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  <c r="M1834" s="7">
        <f t="shared" si="280"/>
        <v>25</v>
      </c>
      <c r="N1834" s="7">
        <f t="shared" si="281"/>
        <v>0</v>
      </c>
      <c r="O1834" s="7">
        <f t="shared" si="282"/>
        <v>0</v>
      </c>
      <c r="P1834" s="7">
        <f t="shared" si="283"/>
        <v>16.5</v>
      </c>
      <c r="Q1834" s="8">
        <f t="shared" si="284"/>
        <v>11.225</v>
      </c>
      <c r="R1834" s="8">
        <f t="shared" si="285"/>
        <v>9.125</v>
      </c>
      <c r="S1834" s="8">
        <f t="shared" si="286"/>
        <v>11.175000000000001</v>
      </c>
      <c r="T1834" s="8">
        <f t="shared" si="287"/>
        <v>10.375</v>
      </c>
      <c r="U1834" s="7">
        <f t="shared" si="288"/>
        <v>10.508333333333335</v>
      </c>
      <c r="V1834" s="7">
        <f t="shared" si="289"/>
        <v>10.475000000000001</v>
      </c>
    </row>
    <row r="1835" spans="1:22" ht="13.5" x14ac:dyDescent="0.25">
      <c r="A1835" s="3">
        <f>RSI!A1835</f>
        <v>44974</v>
      </c>
      <c r="B1835" s="2">
        <f>RSI!B1835</f>
        <v>71.990099999999998</v>
      </c>
      <c r="C1835" s="2">
        <f>RSI!I1835</f>
        <v>52.138157586443441</v>
      </c>
      <c r="D1835" s="2">
        <f>MACD!E1835</f>
        <v>-2.3673067024375882E-2</v>
      </c>
      <c r="E1835" s="2">
        <f>MACD!F1835</f>
        <v>-0.1224359036729499</v>
      </c>
      <c r="F1835" s="2">
        <f>'Moving Avg'!D1835</f>
        <v>71.826499999999996</v>
      </c>
      <c r="G1835" s="2">
        <f>'Moving Avg'!F1835</f>
        <v>71.920569999999998</v>
      </c>
      <c r="H1835" s="2">
        <f>'Moving Avg'!G1835</f>
        <v>71.715067999999988</v>
      </c>
      <c r="I1835" s="2">
        <f>'Moving Avg'!H1835</f>
        <v>73.777913000000083</v>
      </c>
      <c r="J1835" s="5" t="str">
        <f>OBV!F1835</f>
        <v>BULLISH</v>
      </c>
      <c r="K1835" s="5" t="str">
        <f>OBV!G1835</f>
        <v>NEUTRAL</v>
      </c>
      <c r="L1835" s="5" t="str">
        <f>OBV!H1835</f>
        <v>NEUTRAL</v>
      </c>
      <c r="M1835" s="7">
        <f t="shared" si="280"/>
        <v>25</v>
      </c>
      <c r="N1835" s="7">
        <f t="shared" si="281"/>
        <v>0</v>
      </c>
      <c r="O1835" s="7">
        <f t="shared" si="282"/>
        <v>0</v>
      </c>
      <c r="P1835" s="7">
        <f t="shared" si="283"/>
        <v>49.5</v>
      </c>
      <c r="Q1835" s="8">
        <f t="shared" si="284"/>
        <v>16.175000000000001</v>
      </c>
      <c r="R1835" s="8">
        <f t="shared" si="285"/>
        <v>17.375</v>
      </c>
      <c r="S1835" s="8">
        <f t="shared" si="286"/>
        <v>26.025000000000002</v>
      </c>
      <c r="T1835" s="8">
        <f t="shared" si="287"/>
        <v>18.625</v>
      </c>
      <c r="U1835" s="7">
        <f t="shared" si="288"/>
        <v>19.858333333333334</v>
      </c>
      <c r="V1835" s="7">
        <f t="shared" si="289"/>
        <v>19.55</v>
      </c>
    </row>
    <row r="1836" spans="1:22" ht="13.5" x14ac:dyDescent="0.25">
      <c r="A1836" s="3">
        <f>RSI!A1836</f>
        <v>44977</v>
      </c>
      <c r="B1836" s="2">
        <f>RSI!B1836</f>
        <v>71.990099999999998</v>
      </c>
      <c r="C1836" s="2">
        <f>RSI!I1836</f>
        <v>52.138157586443448</v>
      </c>
      <c r="D1836" s="2">
        <f>MACD!E1836</f>
        <v>-2.2004347923299861E-2</v>
      </c>
      <c r="E1836" s="2">
        <f>MACD!F1836</f>
        <v>-0.10234959252301991</v>
      </c>
      <c r="F1836" s="2">
        <f>'Moving Avg'!D1836</f>
        <v>71.826499999999996</v>
      </c>
      <c r="G1836" s="2">
        <f>'Moving Avg'!F1836</f>
        <v>71.920569999999998</v>
      </c>
      <c r="H1836" s="2">
        <f>'Moving Avg'!G1836</f>
        <v>71.715232</v>
      </c>
      <c r="I1836" s="2">
        <f>'Moving Avg'!H1836</f>
        <v>73.757086500000085</v>
      </c>
      <c r="J1836" s="5" t="str">
        <f>OBV!F1836</f>
        <v>BULLISH</v>
      </c>
      <c r="K1836" s="5" t="str">
        <f>OBV!G1836</f>
        <v>NEUTRAL</v>
      </c>
      <c r="L1836" s="5" t="str">
        <f>OBV!H1836</f>
        <v>NEUTRAL</v>
      </c>
      <c r="M1836" s="7">
        <f t="shared" si="280"/>
        <v>25</v>
      </c>
      <c r="N1836" s="7">
        <f t="shared" si="281"/>
        <v>0</v>
      </c>
      <c r="O1836" s="7">
        <f t="shared" si="282"/>
        <v>0</v>
      </c>
      <c r="P1836" s="7">
        <f t="shared" si="283"/>
        <v>49.5</v>
      </c>
      <c r="Q1836" s="8">
        <f t="shared" si="284"/>
        <v>16.175000000000001</v>
      </c>
      <c r="R1836" s="8">
        <f t="shared" si="285"/>
        <v>17.375</v>
      </c>
      <c r="S1836" s="8">
        <f t="shared" si="286"/>
        <v>26.025000000000002</v>
      </c>
      <c r="T1836" s="8">
        <f t="shared" si="287"/>
        <v>18.625</v>
      </c>
      <c r="U1836" s="7">
        <f t="shared" si="288"/>
        <v>19.858333333333334</v>
      </c>
      <c r="V1836" s="7">
        <f t="shared" si="289"/>
        <v>19.55</v>
      </c>
    </row>
    <row r="1837" spans="1:22" ht="13.5" x14ac:dyDescent="0.25">
      <c r="A1837" s="3">
        <f>RSI!A1837</f>
        <v>44978</v>
      </c>
      <c r="B1837" s="2">
        <f>RSI!B1837</f>
        <v>71.990099999999998</v>
      </c>
      <c r="C1837" s="2">
        <f>RSI!I1837</f>
        <v>52.138157586443448</v>
      </c>
      <c r="D1837" s="2">
        <f>MACD!E1837</f>
        <v>-8.7937634660733011E-3</v>
      </c>
      <c r="E1837" s="2">
        <f>MACD!F1837</f>
        <v>-8.363842671163059E-2</v>
      </c>
      <c r="F1837" s="2">
        <f>'Moving Avg'!D1837</f>
        <v>71.826499999999982</v>
      </c>
      <c r="G1837" s="2">
        <f>'Moving Avg'!F1837</f>
        <v>71.920569999999984</v>
      </c>
      <c r="H1837" s="2">
        <f>'Moving Avg'!G1837</f>
        <v>71.715395999999998</v>
      </c>
      <c r="I1837" s="2">
        <f>'Moving Avg'!H1837</f>
        <v>73.736260000000087</v>
      </c>
      <c r="J1837" s="5" t="str">
        <f>OBV!F1837</f>
        <v>BULLISH</v>
      </c>
      <c r="K1837" s="5" t="str">
        <f>OBV!G1837</f>
        <v>NEUTRAL</v>
      </c>
      <c r="L1837" s="5" t="str">
        <f>OBV!H1837</f>
        <v>NEUTRAL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49.5</v>
      </c>
      <c r="Q1837" s="8">
        <f t="shared" si="284"/>
        <v>16.175000000000001</v>
      </c>
      <c r="R1837" s="8">
        <f t="shared" si="285"/>
        <v>17.375</v>
      </c>
      <c r="S1837" s="8">
        <f t="shared" si="286"/>
        <v>26.025000000000002</v>
      </c>
      <c r="T1837" s="8">
        <f t="shared" si="287"/>
        <v>18.625</v>
      </c>
      <c r="U1837" s="7">
        <f t="shared" si="288"/>
        <v>19.858333333333334</v>
      </c>
      <c r="V1837" s="7">
        <f t="shared" si="289"/>
        <v>19.55</v>
      </c>
    </row>
    <row r="1838" spans="1:22" ht="13.5" x14ac:dyDescent="0.25">
      <c r="A1838" s="3">
        <f>RSI!A1838</f>
        <v>44979</v>
      </c>
      <c r="B1838" s="2">
        <f>RSI!B1838</f>
        <v>71.990099999999998</v>
      </c>
      <c r="C1838" s="2">
        <f>RSI!I1838</f>
        <v>52.138157586443448</v>
      </c>
      <c r="D1838" s="2">
        <f>MACD!E1838</f>
        <v>1.6566233703940725E-3</v>
      </c>
      <c r="E1838" s="2">
        <f>MACD!F1838</f>
        <v>-6.6579416695225657E-2</v>
      </c>
      <c r="F1838" s="2">
        <f>'Moving Avg'!D1838</f>
        <v>71.826499999999982</v>
      </c>
      <c r="G1838" s="2">
        <f>'Moving Avg'!F1838</f>
        <v>71.920569999999984</v>
      </c>
      <c r="H1838" s="2">
        <f>'Moving Avg'!G1838</f>
        <v>71.715560000000011</v>
      </c>
      <c r="I1838" s="2">
        <f>'Moving Avg'!H1838</f>
        <v>73.718325500000091</v>
      </c>
      <c r="J1838" s="5" t="str">
        <f>OBV!F1838</f>
        <v>BULLISH</v>
      </c>
      <c r="K1838" s="5" t="str">
        <f>OBV!G1838</f>
        <v>NEUTRAL</v>
      </c>
      <c r="L1838" s="5" t="str">
        <f>OBV!H1838</f>
        <v>NEUTRAL</v>
      </c>
      <c r="M1838" s="7">
        <f t="shared" si="280"/>
        <v>25</v>
      </c>
      <c r="N1838" s="7">
        <f t="shared" si="281"/>
        <v>0</v>
      </c>
      <c r="O1838" s="7">
        <f t="shared" si="282"/>
        <v>0</v>
      </c>
      <c r="P1838" s="7">
        <f t="shared" si="283"/>
        <v>49.5</v>
      </c>
      <c r="Q1838" s="8">
        <f t="shared" si="284"/>
        <v>16.175000000000001</v>
      </c>
      <c r="R1838" s="8">
        <f t="shared" si="285"/>
        <v>17.375</v>
      </c>
      <c r="S1838" s="8">
        <f t="shared" si="286"/>
        <v>26.025000000000002</v>
      </c>
      <c r="T1838" s="8">
        <f t="shared" si="287"/>
        <v>18.625</v>
      </c>
      <c r="U1838" s="7">
        <f t="shared" si="288"/>
        <v>19.858333333333334</v>
      </c>
      <c r="V1838" s="7">
        <f t="shared" si="289"/>
        <v>19.55</v>
      </c>
    </row>
    <row r="1839" spans="1:22" ht="13.5" x14ac:dyDescent="0.25">
      <c r="A1839" s="3">
        <f>RSI!A1839</f>
        <v>44980</v>
      </c>
      <c r="B1839" s="2">
        <f>RSI!B1839</f>
        <v>71.990099999999998</v>
      </c>
      <c r="C1839" s="2">
        <f>RSI!I1839</f>
        <v>52.138157586443448</v>
      </c>
      <c r="D1839" s="2">
        <f>MACD!E1839</f>
        <v>9.8253694859238294E-3</v>
      </c>
      <c r="E1839" s="2">
        <f>MACD!F1839</f>
        <v>-5.1298459458995763E-2</v>
      </c>
      <c r="F1839" s="2">
        <f>'Moving Avg'!D1839</f>
        <v>71.990099999999998</v>
      </c>
      <c r="G1839" s="2">
        <f>'Moving Avg'!F1839</f>
        <v>71.920569999999998</v>
      </c>
      <c r="H1839" s="2">
        <f>'Moving Avg'!G1839</f>
        <v>71.715724000000009</v>
      </c>
      <c r="I1839" s="2">
        <f>'Moving Avg'!H1839</f>
        <v>73.70039100000011</v>
      </c>
      <c r="J1839" s="5" t="str">
        <f>OBV!F1839</f>
        <v>BULLISH</v>
      </c>
      <c r="K1839" s="5" t="str">
        <f>OBV!G1839</f>
        <v>NEUTRAL</v>
      </c>
      <c r="L1839" s="5" t="str">
        <f>OBV!H1839</f>
        <v>CONFIRMED BULLISH</v>
      </c>
      <c r="M1839" s="7">
        <f t="shared" si="280"/>
        <v>25</v>
      </c>
      <c r="N1839" s="7">
        <f t="shared" si="281"/>
        <v>0</v>
      </c>
      <c r="O1839" s="7">
        <f t="shared" si="282"/>
        <v>0</v>
      </c>
      <c r="P1839" s="7">
        <f t="shared" si="283"/>
        <v>83.5</v>
      </c>
      <c r="Q1839" s="8">
        <f t="shared" si="284"/>
        <v>21.274999999999999</v>
      </c>
      <c r="R1839" s="8">
        <f t="shared" si="285"/>
        <v>25.875</v>
      </c>
      <c r="S1839" s="8">
        <f t="shared" si="286"/>
        <v>41.325000000000003</v>
      </c>
      <c r="T1839" s="8">
        <f t="shared" si="287"/>
        <v>27.125</v>
      </c>
      <c r="U1839" s="7">
        <f t="shared" si="288"/>
        <v>29.491666666666664</v>
      </c>
      <c r="V1839" s="7">
        <f t="shared" si="289"/>
        <v>28.9</v>
      </c>
    </row>
    <row r="1840" spans="1:22" ht="13.5" x14ac:dyDescent="0.25">
      <c r="A1840" s="3">
        <f>RSI!A1840</f>
        <v>44981</v>
      </c>
      <c r="B1840" s="2">
        <f>RSI!B1840</f>
        <v>71.981899999999996</v>
      </c>
      <c r="C1840" s="2">
        <f>RSI!I1840</f>
        <v>51.94838649894605</v>
      </c>
      <c r="D1840" s="2">
        <f>MACD!E1840</f>
        <v>1.6720821633569471E-2</v>
      </c>
      <c r="E1840" s="2">
        <f>MACD!F1840</f>
        <v>-3.7694603240482717E-2</v>
      </c>
      <c r="F1840" s="2">
        <f>'Moving Avg'!D1840</f>
        <v>71.988460000000003</v>
      </c>
      <c r="G1840" s="2">
        <f>'Moving Avg'!F1840</f>
        <v>71.924250000000001</v>
      </c>
      <c r="H1840" s="2">
        <f>'Moving Avg'!G1840</f>
        <v>71.715723999999994</v>
      </c>
      <c r="I1840" s="2">
        <f>'Moving Avg'!H1840</f>
        <v>73.682415500000104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  <c r="M1840" s="7">
        <f t="shared" si="280"/>
        <v>25</v>
      </c>
      <c r="N1840" s="7">
        <f t="shared" si="281"/>
        <v>0</v>
      </c>
      <c r="O1840" s="7">
        <f t="shared" si="282"/>
        <v>0</v>
      </c>
      <c r="P1840" s="7">
        <f t="shared" si="283"/>
        <v>16.5</v>
      </c>
      <c r="Q1840" s="8">
        <f t="shared" si="284"/>
        <v>11.225</v>
      </c>
      <c r="R1840" s="8">
        <f t="shared" si="285"/>
        <v>9.125</v>
      </c>
      <c r="S1840" s="8">
        <f t="shared" si="286"/>
        <v>11.175000000000001</v>
      </c>
      <c r="T1840" s="8">
        <f t="shared" si="287"/>
        <v>10.375</v>
      </c>
      <c r="U1840" s="7">
        <f t="shared" si="288"/>
        <v>10.508333333333335</v>
      </c>
      <c r="V1840" s="7">
        <f t="shared" si="289"/>
        <v>10.475000000000001</v>
      </c>
    </row>
    <row r="1841" spans="1:22" ht="13.5" x14ac:dyDescent="0.25">
      <c r="A1841" s="3">
        <f>RSI!A1841</f>
        <v>44984</v>
      </c>
      <c r="B1841" s="2">
        <f>RSI!B1841</f>
        <v>71.981899999999996</v>
      </c>
      <c r="C1841" s="2">
        <f>RSI!I1841</f>
        <v>51.94838649894605</v>
      </c>
      <c r="D1841" s="2">
        <f>MACD!E1841</f>
        <v>2.2026138026916442E-2</v>
      </c>
      <c r="E1841" s="2">
        <f>MACD!F1841</f>
        <v>-2.5750454987002885E-2</v>
      </c>
      <c r="F1841" s="2">
        <f>'Moving Avg'!D1841</f>
        <v>71.986819999999994</v>
      </c>
      <c r="G1841" s="2">
        <f>'Moving Avg'!F1841</f>
        <v>71.927929999999989</v>
      </c>
      <c r="H1841" s="2">
        <f>'Moving Avg'!G1841</f>
        <v>71.715723999999994</v>
      </c>
      <c r="I1841" s="2">
        <f>'Moving Avg'!H1841</f>
        <v>73.664440000000113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  <c r="M1841" s="7">
        <f t="shared" si="280"/>
        <v>25</v>
      </c>
      <c r="N1841" s="7">
        <f t="shared" si="281"/>
        <v>0</v>
      </c>
      <c r="O1841" s="7">
        <f t="shared" si="282"/>
        <v>0</v>
      </c>
      <c r="P1841" s="7">
        <f t="shared" si="283"/>
        <v>16.5</v>
      </c>
      <c r="Q1841" s="8">
        <f t="shared" si="284"/>
        <v>11.225</v>
      </c>
      <c r="R1841" s="8">
        <f t="shared" si="285"/>
        <v>9.125</v>
      </c>
      <c r="S1841" s="8">
        <f t="shared" si="286"/>
        <v>11.175000000000001</v>
      </c>
      <c r="T1841" s="8">
        <f t="shared" si="287"/>
        <v>10.375</v>
      </c>
      <c r="U1841" s="7">
        <f t="shared" si="288"/>
        <v>10.508333333333335</v>
      </c>
      <c r="V1841" s="7">
        <f t="shared" si="289"/>
        <v>10.475000000000001</v>
      </c>
    </row>
    <row r="1842" spans="1:22" ht="13.5" x14ac:dyDescent="0.25">
      <c r="A1842" s="3">
        <f>RSI!A1842</f>
        <v>44985</v>
      </c>
      <c r="B1842" s="2">
        <f>RSI!B1842</f>
        <v>71.981899999999996</v>
      </c>
      <c r="C1842" s="2">
        <f>RSI!I1842</f>
        <v>51.948386498946057</v>
      </c>
      <c r="D1842" s="2">
        <f>MACD!E1842</f>
        <v>2.6025162118273215E-2</v>
      </c>
      <c r="E1842" s="2">
        <f>MACD!F1842</f>
        <v>-1.5395331565947665E-2</v>
      </c>
      <c r="F1842" s="2">
        <f>'Moving Avg'!D1842</f>
        <v>71.985179999999986</v>
      </c>
      <c r="G1842" s="2">
        <f>'Moving Avg'!F1842</f>
        <v>71.931609999999992</v>
      </c>
      <c r="H1842" s="2">
        <f>'Moving Avg'!G1842</f>
        <v>71.715723999999994</v>
      </c>
      <c r="I1842" s="2">
        <f>'Moving Avg'!H1842</f>
        <v>73.646464500000107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16.5</v>
      </c>
      <c r="Q1842" s="8">
        <f t="shared" si="284"/>
        <v>11.225</v>
      </c>
      <c r="R1842" s="8">
        <f t="shared" si="285"/>
        <v>9.125</v>
      </c>
      <c r="S1842" s="8">
        <f t="shared" si="286"/>
        <v>11.175000000000001</v>
      </c>
      <c r="T1842" s="8">
        <f t="shared" si="287"/>
        <v>10.375</v>
      </c>
      <c r="U1842" s="7">
        <f t="shared" si="288"/>
        <v>10.508333333333335</v>
      </c>
      <c r="V1842" s="7">
        <f t="shared" si="289"/>
        <v>10.475000000000001</v>
      </c>
    </row>
    <row r="1843" spans="1:22" ht="13.5" x14ac:dyDescent="0.25">
      <c r="A1843" s="3">
        <f>RSI!A1843</f>
        <v>44986</v>
      </c>
      <c r="B1843" s="2">
        <f>RSI!B1843</f>
        <v>71.981899999999996</v>
      </c>
      <c r="C1843" s="2">
        <f>RSI!I1843</f>
        <v>51.948386498946057</v>
      </c>
      <c r="D1843" s="2">
        <f>MACD!E1843</f>
        <v>2.8955164900750674E-2</v>
      </c>
      <c r="E1843" s="2">
        <f>MACD!F1843</f>
        <v>-6.5252322726079984E-3</v>
      </c>
      <c r="F1843" s="2">
        <f>'Moving Avg'!D1843</f>
        <v>71.983539999999991</v>
      </c>
      <c r="G1843" s="2">
        <f>'Moving Avg'!F1843</f>
        <v>71.935289999999995</v>
      </c>
      <c r="H1843" s="2">
        <f>'Moving Avg'!G1843</f>
        <v>71.715723999999966</v>
      </c>
      <c r="I1843" s="2">
        <f>'Moving Avg'!H1843</f>
        <v>73.628489000000116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16.5</v>
      </c>
      <c r="Q1843" s="8">
        <f t="shared" si="284"/>
        <v>11.225</v>
      </c>
      <c r="R1843" s="8">
        <f t="shared" si="285"/>
        <v>9.125</v>
      </c>
      <c r="S1843" s="8">
        <f t="shared" si="286"/>
        <v>11.175000000000001</v>
      </c>
      <c r="T1843" s="8">
        <f t="shared" si="287"/>
        <v>10.375</v>
      </c>
      <c r="U1843" s="7">
        <f t="shared" si="288"/>
        <v>10.508333333333335</v>
      </c>
      <c r="V1843" s="7">
        <f t="shared" si="289"/>
        <v>10.475000000000001</v>
      </c>
    </row>
    <row r="1844" spans="1:22" ht="13.5" x14ac:dyDescent="0.25">
      <c r="A1844" s="3">
        <f>RSI!A1844</f>
        <v>44987</v>
      </c>
      <c r="B1844" s="2">
        <f>RSI!B1844</f>
        <v>71.981899999999996</v>
      </c>
      <c r="C1844" s="2">
        <f>RSI!I1844</f>
        <v>51.94838649894605</v>
      </c>
      <c r="D1844" s="2">
        <f>MACD!E1844</f>
        <v>-9.4831928815551692E-2</v>
      </c>
      <c r="E1844" s="2">
        <f>MACD!F1844</f>
        <v>-2.418657158119674E-2</v>
      </c>
      <c r="F1844" s="2">
        <f>'Moving Avg'!D1844</f>
        <v>71.981899999999996</v>
      </c>
      <c r="G1844" s="2">
        <f>'Moving Avg'!F1844</f>
        <v>71.938969999999998</v>
      </c>
      <c r="H1844" s="2">
        <f>'Moving Avg'!G1844</f>
        <v>71.715723999999966</v>
      </c>
      <c r="I1844" s="2">
        <f>'Moving Avg'!H1844</f>
        <v>73.614369500000123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100</v>
      </c>
      <c r="O1844" s="7">
        <f t="shared" si="282"/>
        <v>0</v>
      </c>
      <c r="P1844" s="7">
        <f t="shared" si="283"/>
        <v>16.5</v>
      </c>
      <c r="Q1844" s="8">
        <f t="shared" si="284"/>
        <v>46.225000000000001</v>
      </c>
      <c r="R1844" s="8">
        <f t="shared" si="285"/>
        <v>29.125</v>
      </c>
      <c r="S1844" s="8">
        <f t="shared" si="286"/>
        <v>26.175000000000001</v>
      </c>
      <c r="T1844" s="8">
        <f t="shared" si="287"/>
        <v>35.375</v>
      </c>
      <c r="U1844" s="7">
        <f t="shared" si="288"/>
        <v>33.841666666666661</v>
      </c>
      <c r="V1844" s="7">
        <f t="shared" si="289"/>
        <v>34.224999999999994</v>
      </c>
    </row>
    <row r="1845" spans="1:22" ht="13.5" x14ac:dyDescent="0.25">
      <c r="A1845" s="3">
        <f>RSI!A1845</f>
        <v>44988</v>
      </c>
      <c r="B1845" s="2">
        <f>RSI!B1845</f>
        <v>71.981899999999996</v>
      </c>
      <c r="C1845" s="2">
        <f>RSI!I1845</f>
        <v>51.948386498946057</v>
      </c>
      <c r="D1845" s="2">
        <f>MACD!E1845</f>
        <v>-7.4117749489971629E-2</v>
      </c>
      <c r="E1845" s="2">
        <f>MACD!F1845</f>
        <v>-3.4172807162951721E-2</v>
      </c>
      <c r="F1845" s="2">
        <f>'Moving Avg'!D1845</f>
        <v>71.981899999999996</v>
      </c>
      <c r="G1845" s="2">
        <f>'Moving Avg'!F1845</f>
        <v>71.942649999999986</v>
      </c>
      <c r="H1845" s="2">
        <f>'Moving Avg'!G1845</f>
        <v>71.764643999999976</v>
      </c>
      <c r="I1845" s="2">
        <f>'Moving Avg'!H1845</f>
        <v>73.600250000000131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100</v>
      </c>
      <c r="O1845" s="7">
        <f t="shared" si="282"/>
        <v>0</v>
      </c>
      <c r="P1845" s="7">
        <f t="shared" si="283"/>
        <v>33</v>
      </c>
      <c r="Q1845" s="8">
        <f t="shared" si="284"/>
        <v>48.7</v>
      </c>
      <c r="R1845" s="8">
        <f t="shared" si="285"/>
        <v>33.25</v>
      </c>
      <c r="S1845" s="8">
        <f t="shared" si="286"/>
        <v>33.6</v>
      </c>
      <c r="T1845" s="8">
        <f t="shared" si="287"/>
        <v>39.5</v>
      </c>
      <c r="U1845" s="7">
        <f t="shared" si="288"/>
        <v>38.516666666666673</v>
      </c>
      <c r="V1845" s="7">
        <f t="shared" si="289"/>
        <v>38.762500000000003</v>
      </c>
    </row>
    <row r="1846" spans="1:22" ht="13.5" x14ac:dyDescent="0.25">
      <c r="A1846" s="3">
        <f>RSI!A1846</f>
        <v>44991</v>
      </c>
      <c r="B1846" s="2">
        <f>RSI!B1846</f>
        <v>71.581100000000006</v>
      </c>
      <c r="C1846" s="2">
        <f>RSI!I1846</f>
        <v>40.663420920499313</v>
      </c>
      <c r="D1846" s="2">
        <f>MACD!E1846</f>
        <v>-2.7261708713623989E-2</v>
      </c>
      <c r="E1846" s="2">
        <f>MACD!F1846</f>
        <v>-3.2790587473086177E-2</v>
      </c>
      <c r="F1846" s="2">
        <f>'Moving Avg'!D1846</f>
        <v>71.90173999999999</v>
      </c>
      <c r="G1846" s="2">
        <f>'Moving Avg'!F1846</f>
        <v>71.926289999999995</v>
      </c>
      <c r="H1846" s="2">
        <f>'Moving Avg'!G1846</f>
        <v>71.756463999999966</v>
      </c>
      <c r="I1846" s="2">
        <f>'Moving Avg'!H1846</f>
        <v>73.58412650000011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0</v>
      </c>
      <c r="P1846" s="7">
        <f t="shared" si="283"/>
        <v>16.5</v>
      </c>
      <c r="Q1846" s="8">
        <f t="shared" si="284"/>
        <v>11.225</v>
      </c>
      <c r="R1846" s="8">
        <f t="shared" si="285"/>
        <v>9.125</v>
      </c>
      <c r="S1846" s="8">
        <f t="shared" si="286"/>
        <v>11.175000000000001</v>
      </c>
      <c r="T1846" s="8">
        <f t="shared" si="287"/>
        <v>10.375</v>
      </c>
      <c r="U1846" s="7">
        <f t="shared" si="288"/>
        <v>10.508333333333335</v>
      </c>
      <c r="V1846" s="7">
        <f t="shared" si="289"/>
        <v>10.475000000000001</v>
      </c>
    </row>
    <row r="1847" spans="1:22" ht="13.5" x14ac:dyDescent="0.25">
      <c r="A1847" s="3">
        <f>RSI!A1847</f>
        <v>44992</v>
      </c>
      <c r="B1847" s="2">
        <f>RSI!B1847</f>
        <v>71.581100000000006</v>
      </c>
      <c r="C1847" s="2">
        <f>RSI!I1847</f>
        <v>40.663420920499313</v>
      </c>
      <c r="D1847" s="2">
        <f>MACD!E1847</f>
        <v>1.4420507948344152E-2</v>
      </c>
      <c r="E1847" s="2">
        <f>MACD!F1847</f>
        <v>-2.3348368388800111E-2</v>
      </c>
      <c r="F1847" s="2">
        <f>'Moving Avg'!D1847</f>
        <v>71.821579999999997</v>
      </c>
      <c r="G1847" s="2">
        <f>'Moving Avg'!F1847</f>
        <v>71.905839999999998</v>
      </c>
      <c r="H1847" s="2">
        <f>'Moving Avg'!G1847</f>
        <v>71.74828399999997</v>
      </c>
      <c r="I1847" s="2">
        <f>'Moving Avg'!H1847</f>
        <v>73.568003000000118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25</v>
      </c>
      <c r="N1847" s="7">
        <f t="shared" si="281"/>
        <v>0</v>
      </c>
      <c r="O1847" s="7">
        <f t="shared" si="282"/>
        <v>0</v>
      </c>
      <c r="P1847" s="7">
        <f t="shared" si="283"/>
        <v>16.5</v>
      </c>
      <c r="Q1847" s="8">
        <f t="shared" si="284"/>
        <v>11.225</v>
      </c>
      <c r="R1847" s="8">
        <f t="shared" si="285"/>
        <v>9.125</v>
      </c>
      <c r="S1847" s="8">
        <f t="shared" si="286"/>
        <v>11.175000000000001</v>
      </c>
      <c r="T1847" s="8">
        <f t="shared" si="287"/>
        <v>10.375</v>
      </c>
      <c r="U1847" s="7">
        <f t="shared" si="288"/>
        <v>10.508333333333335</v>
      </c>
      <c r="V1847" s="7">
        <f t="shared" si="289"/>
        <v>10.475000000000001</v>
      </c>
    </row>
    <row r="1848" spans="1:22" ht="13.5" x14ac:dyDescent="0.25">
      <c r="A1848" s="3">
        <f>RSI!A1848</f>
        <v>44993</v>
      </c>
      <c r="B1848" s="2">
        <f>RSI!B1848</f>
        <v>71.581100000000006</v>
      </c>
      <c r="C1848" s="2">
        <f>RSI!I1848</f>
        <v>40.663420920499313</v>
      </c>
      <c r="D1848" s="2">
        <f>MACD!E1848</f>
        <v>5.1574147692633687E-2</v>
      </c>
      <c r="E1848" s="2">
        <f>MACD!F1848</f>
        <v>-8.3638651725133524E-3</v>
      </c>
      <c r="F1848" s="2">
        <f>'Moving Avg'!D1848</f>
        <v>71.741419999999991</v>
      </c>
      <c r="G1848" s="2">
        <f>'Moving Avg'!F1848</f>
        <v>71.885390000000015</v>
      </c>
      <c r="H1848" s="2">
        <f>'Moving Avg'!G1848</f>
        <v>71.789187999999967</v>
      </c>
      <c r="I1848" s="2">
        <f>'Moving Avg'!H1848</f>
        <v>73.551879500000112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  <c r="M1848" s="7">
        <f t="shared" si="280"/>
        <v>25</v>
      </c>
      <c r="N1848" s="7">
        <f t="shared" si="281"/>
        <v>0</v>
      </c>
      <c r="O1848" s="7">
        <f t="shared" si="282"/>
        <v>0</v>
      </c>
      <c r="P1848" s="7">
        <f t="shared" si="283"/>
        <v>16.5</v>
      </c>
      <c r="Q1848" s="8">
        <f t="shared" si="284"/>
        <v>11.225</v>
      </c>
      <c r="R1848" s="8">
        <f t="shared" si="285"/>
        <v>9.125</v>
      </c>
      <c r="S1848" s="8">
        <f t="shared" si="286"/>
        <v>11.175000000000001</v>
      </c>
      <c r="T1848" s="8">
        <f t="shared" si="287"/>
        <v>10.375</v>
      </c>
      <c r="U1848" s="7">
        <f t="shared" si="288"/>
        <v>10.508333333333335</v>
      </c>
      <c r="V1848" s="7">
        <f t="shared" si="289"/>
        <v>10.475000000000001</v>
      </c>
    </row>
    <row r="1849" spans="1:22" ht="13.5" x14ac:dyDescent="0.25">
      <c r="A1849" s="3">
        <f>RSI!A1849</f>
        <v>44994</v>
      </c>
      <c r="B1849" s="2">
        <f>RSI!B1849</f>
        <v>71.581100000000006</v>
      </c>
      <c r="C1849" s="2">
        <f>RSI!I1849</f>
        <v>40.663420920499327</v>
      </c>
      <c r="D1849" s="2">
        <f>MACD!E1849</f>
        <v>8.4756353786389127E-2</v>
      </c>
      <c r="E1849" s="2">
        <f>MACD!F1849</f>
        <v>1.0260178619267143E-2</v>
      </c>
      <c r="F1849" s="2">
        <f>'Moving Avg'!D1849</f>
        <v>71.661259999999999</v>
      </c>
      <c r="G1849" s="2">
        <f>'Moving Avg'!F1849</f>
        <v>71.864940000000018</v>
      </c>
      <c r="H1849" s="2">
        <f>'Moving Avg'!G1849</f>
        <v>71.781007999999972</v>
      </c>
      <c r="I1849" s="2">
        <f>'Moving Avg'!H1849</f>
        <v>73.535756000000106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25</v>
      </c>
      <c r="N1849" s="7">
        <f t="shared" si="281"/>
        <v>0</v>
      </c>
      <c r="O1849" s="7">
        <f t="shared" si="282"/>
        <v>0</v>
      </c>
      <c r="P1849" s="7">
        <f t="shared" si="283"/>
        <v>16.5</v>
      </c>
      <c r="Q1849" s="8">
        <f t="shared" si="284"/>
        <v>11.225</v>
      </c>
      <c r="R1849" s="8">
        <f t="shared" si="285"/>
        <v>9.125</v>
      </c>
      <c r="S1849" s="8">
        <f t="shared" si="286"/>
        <v>11.175000000000001</v>
      </c>
      <c r="T1849" s="8">
        <f t="shared" si="287"/>
        <v>10.375</v>
      </c>
      <c r="U1849" s="7">
        <f t="shared" si="288"/>
        <v>10.508333333333335</v>
      </c>
      <c r="V1849" s="7">
        <f t="shared" si="289"/>
        <v>10.475000000000001</v>
      </c>
    </row>
    <row r="1850" spans="1:22" ht="13.5" x14ac:dyDescent="0.25">
      <c r="A1850" s="3">
        <f>RSI!A1850</f>
        <v>44995</v>
      </c>
      <c r="B1850" s="2">
        <f>RSI!B1850</f>
        <v>71.581100000000006</v>
      </c>
      <c r="C1850" s="2">
        <f>RSI!I1850</f>
        <v>40.663420920499313</v>
      </c>
      <c r="D1850" s="2">
        <f>MACD!E1850</f>
        <v>0.11318735452894657</v>
      </c>
      <c r="E1850" s="2">
        <f>MACD!F1850</f>
        <v>3.0845613801203028E-2</v>
      </c>
      <c r="F1850" s="2">
        <f>'Moving Avg'!D1850</f>
        <v>71.581100000000006</v>
      </c>
      <c r="G1850" s="2">
        <f>'Moving Avg'!F1850</f>
        <v>71.844490000000036</v>
      </c>
      <c r="H1850" s="2">
        <f>'Moving Avg'!G1850</f>
        <v>71.772827999999961</v>
      </c>
      <c r="I1850" s="2">
        <f>'Moving Avg'!H1850</f>
        <v>73.519632500000114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25</v>
      </c>
      <c r="N1850" s="7">
        <f t="shared" si="281"/>
        <v>0</v>
      </c>
      <c r="O1850" s="7">
        <f t="shared" si="282"/>
        <v>0</v>
      </c>
      <c r="P1850" s="7">
        <f t="shared" si="283"/>
        <v>16.5</v>
      </c>
      <c r="Q1850" s="8">
        <f t="shared" si="284"/>
        <v>11.225</v>
      </c>
      <c r="R1850" s="8">
        <f t="shared" si="285"/>
        <v>9.125</v>
      </c>
      <c r="S1850" s="8">
        <f t="shared" si="286"/>
        <v>11.175000000000001</v>
      </c>
      <c r="T1850" s="8">
        <f t="shared" si="287"/>
        <v>10.375</v>
      </c>
      <c r="U1850" s="7">
        <f t="shared" si="288"/>
        <v>10.508333333333335</v>
      </c>
      <c r="V1850" s="7">
        <f t="shared" si="289"/>
        <v>10.475000000000001</v>
      </c>
    </row>
    <row r="1851" spans="1:22" ht="13.5" x14ac:dyDescent="0.25">
      <c r="A1851" s="3">
        <f>RSI!A1851</f>
        <v>44998</v>
      </c>
      <c r="B1851" s="2">
        <f>RSI!B1851</f>
        <v>71.581100000000006</v>
      </c>
      <c r="C1851" s="2">
        <f>RSI!I1851</f>
        <v>40.663420920499313</v>
      </c>
      <c r="D1851" s="2">
        <f>MACD!E1851</f>
        <v>0.13873999209614851</v>
      </c>
      <c r="E1851" s="2">
        <f>MACD!F1851</f>
        <v>5.2424489460192125E-2</v>
      </c>
      <c r="F1851" s="2">
        <f>'Moving Avg'!D1851</f>
        <v>71.581100000000006</v>
      </c>
      <c r="G1851" s="2">
        <f>'Moving Avg'!F1851</f>
        <v>71.824040000000025</v>
      </c>
      <c r="H1851" s="2">
        <f>'Moving Avg'!G1851</f>
        <v>71.764647999999966</v>
      </c>
      <c r="I1851" s="2">
        <f>'Moving Avg'!H1851</f>
        <v>73.503509000000108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33</v>
      </c>
      <c r="Q1851" s="8">
        <f t="shared" si="284"/>
        <v>13.7</v>
      </c>
      <c r="R1851" s="8">
        <f t="shared" si="285"/>
        <v>13.25</v>
      </c>
      <c r="S1851" s="8">
        <f t="shared" si="286"/>
        <v>18.600000000000001</v>
      </c>
      <c r="T1851" s="8">
        <f t="shared" si="287"/>
        <v>14.5</v>
      </c>
      <c r="U1851" s="7">
        <f t="shared" si="288"/>
        <v>15.183333333333332</v>
      </c>
      <c r="V1851" s="7">
        <f t="shared" si="289"/>
        <v>15.012499999999999</v>
      </c>
    </row>
    <row r="1852" spans="1:22" ht="13.5" x14ac:dyDescent="0.25">
      <c r="A1852" s="3">
        <f>RSI!A1852</f>
        <v>44999</v>
      </c>
      <c r="B1852" s="2">
        <f>RSI!B1852</f>
        <v>71.581100000000006</v>
      </c>
      <c r="C1852" s="2">
        <f>RSI!I1852</f>
        <v>40.663420920499313</v>
      </c>
      <c r="D1852" s="2">
        <f>MACD!E1852</f>
        <v>0.16174630367051179</v>
      </c>
      <c r="E1852" s="2">
        <f>MACD!F1852</f>
        <v>7.428885230225607E-2</v>
      </c>
      <c r="F1852" s="2">
        <f>'Moving Avg'!D1852</f>
        <v>71.581100000000006</v>
      </c>
      <c r="G1852" s="2">
        <f>'Moving Avg'!F1852</f>
        <v>71.803590000000014</v>
      </c>
      <c r="H1852" s="2">
        <f>'Moving Avg'!G1852</f>
        <v>71.756467999999956</v>
      </c>
      <c r="I1852" s="2">
        <f>'Moving Avg'!H1852</f>
        <v>73.487385500000116</v>
      </c>
      <c r="J1852" s="5" t="str">
        <f>OBV!F1852</f>
        <v>NEUTRAL</v>
      </c>
      <c r="K1852" s="5" t="str">
        <f>OBV!G1852</f>
        <v>NEUTRAL</v>
      </c>
      <c r="L1852" s="5" t="str">
        <f>OBV!H1852</f>
        <v>NEUTRAL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33</v>
      </c>
      <c r="Q1852" s="8">
        <f t="shared" si="284"/>
        <v>13.7</v>
      </c>
      <c r="R1852" s="8">
        <f t="shared" si="285"/>
        <v>13.25</v>
      </c>
      <c r="S1852" s="8">
        <f t="shared" si="286"/>
        <v>18.600000000000001</v>
      </c>
      <c r="T1852" s="8">
        <f t="shared" si="287"/>
        <v>14.5</v>
      </c>
      <c r="U1852" s="7">
        <f t="shared" si="288"/>
        <v>15.183333333333332</v>
      </c>
      <c r="V1852" s="7">
        <f t="shared" si="289"/>
        <v>15.012499999999999</v>
      </c>
    </row>
    <row r="1853" spans="1:22" ht="13.5" x14ac:dyDescent="0.25">
      <c r="A1853" s="3">
        <f>RSI!A1853</f>
        <v>45000</v>
      </c>
      <c r="B1853" s="2">
        <f>RSI!B1853</f>
        <v>68.390600000000006</v>
      </c>
      <c r="C1853" s="2">
        <f>RSI!I1853</f>
        <v>10.413063468570755</v>
      </c>
      <c r="D1853" s="2">
        <f>MACD!E1853</f>
        <v>0.41882878363708187</v>
      </c>
      <c r="E1853" s="2">
        <f>MACD!F1853</f>
        <v>0.14319683856922122</v>
      </c>
      <c r="F1853" s="2">
        <f>'Moving Avg'!D1853</f>
        <v>70.943000000000012</v>
      </c>
      <c r="G1853" s="2">
        <f>'Moving Avg'!F1853</f>
        <v>71.623615000000015</v>
      </c>
      <c r="H1853" s="2">
        <f>'Moving Avg'!G1853</f>
        <v>71.684477999999956</v>
      </c>
      <c r="I1853" s="2">
        <f>'Moving Avg'!H1853</f>
        <v>73.455348000000114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19.975000000000001</v>
      </c>
      <c r="R1853" s="8">
        <f t="shared" si="285"/>
        <v>14.125</v>
      </c>
      <c r="S1853" s="8">
        <f t="shared" si="286"/>
        <v>14.925000000000001</v>
      </c>
      <c r="T1853" s="8">
        <f t="shared" si="287"/>
        <v>16.625</v>
      </c>
      <c r="U1853" s="7">
        <f t="shared" si="288"/>
        <v>16.341666666666669</v>
      </c>
      <c r="V1853" s="7">
        <f t="shared" si="289"/>
        <v>16.412500000000001</v>
      </c>
    </row>
    <row r="1854" spans="1:22" ht="13.5" x14ac:dyDescent="0.25">
      <c r="A1854" s="3">
        <f>RSI!A1854</f>
        <v>45001</v>
      </c>
      <c r="B1854" s="2">
        <f>RSI!B1854</f>
        <v>68.390600000000006</v>
      </c>
      <c r="C1854" s="2">
        <f>RSI!I1854</f>
        <v>10.413063468570755</v>
      </c>
      <c r="D1854" s="2">
        <f>MACD!E1854</f>
        <v>0.65640019918198789</v>
      </c>
      <c r="E1854" s="2">
        <f>MACD!F1854</f>
        <v>0.24583751069177456</v>
      </c>
      <c r="F1854" s="2">
        <f>'Moving Avg'!D1854</f>
        <v>70.304900000000004</v>
      </c>
      <c r="G1854" s="2">
        <f>'Moving Avg'!F1854</f>
        <v>71.48454000000001</v>
      </c>
      <c r="H1854" s="2">
        <f>'Moving Avg'!G1854</f>
        <v>71.612651999999969</v>
      </c>
      <c r="I1854" s="2">
        <f>'Moving Avg'!H1854</f>
        <v>73.438695500000108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  <c r="M1854" s="7">
        <f t="shared" si="280"/>
        <v>50</v>
      </c>
      <c r="N1854" s="7">
        <f t="shared" si="281"/>
        <v>0</v>
      </c>
      <c r="O1854" s="7">
        <f t="shared" si="282"/>
        <v>0</v>
      </c>
      <c r="P1854" s="7">
        <f t="shared" si="283"/>
        <v>16.5</v>
      </c>
      <c r="Q1854" s="8">
        <f t="shared" si="284"/>
        <v>19.975000000000001</v>
      </c>
      <c r="R1854" s="8">
        <f t="shared" si="285"/>
        <v>14.125</v>
      </c>
      <c r="S1854" s="8">
        <f t="shared" si="286"/>
        <v>14.925000000000001</v>
      </c>
      <c r="T1854" s="8">
        <f t="shared" si="287"/>
        <v>16.625</v>
      </c>
      <c r="U1854" s="7">
        <f t="shared" si="288"/>
        <v>16.341666666666669</v>
      </c>
      <c r="V1854" s="7">
        <f t="shared" si="289"/>
        <v>16.412500000000001</v>
      </c>
    </row>
    <row r="1855" spans="1:22" ht="13.5" x14ac:dyDescent="0.25">
      <c r="A1855" s="3">
        <f>RSI!A1855</f>
        <v>45002</v>
      </c>
      <c r="B1855" s="2">
        <f>RSI!B1855</f>
        <v>68.390600000000006</v>
      </c>
      <c r="C1855" s="2">
        <f>RSI!I1855</f>
        <v>10.413063468570755</v>
      </c>
      <c r="D1855" s="2">
        <f>MACD!E1855</f>
        <v>0.87597780168374584</v>
      </c>
      <c r="E1855" s="2">
        <f>MACD!F1855</f>
        <v>0.37186556889016886</v>
      </c>
      <c r="F1855" s="2">
        <f>'Moving Avg'!D1855</f>
        <v>69.666799999999995</v>
      </c>
      <c r="G1855" s="2">
        <f>'Moving Avg'!F1855</f>
        <v>71.304564999999997</v>
      </c>
      <c r="H1855" s="2">
        <f>'Moving Avg'!G1855</f>
        <v>71.540825999999967</v>
      </c>
      <c r="I1855" s="2">
        <f>'Moving Avg'!H1855</f>
        <v>73.433187000000117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50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19.975000000000001</v>
      </c>
      <c r="R1855" s="8">
        <f t="shared" si="285"/>
        <v>14.125</v>
      </c>
      <c r="S1855" s="8">
        <f t="shared" si="286"/>
        <v>14.925000000000001</v>
      </c>
      <c r="T1855" s="8">
        <f t="shared" si="287"/>
        <v>16.625</v>
      </c>
      <c r="U1855" s="7">
        <f t="shared" si="288"/>
        <v>16.341666666666669</v>
      </c>
      <c r="V1855" s="7">
        <f t="shared" si="289"/>
        <v>16.412500000000001</v>
      </c>
    </row>
    <row r="1856" spans="1:22" ht="13.5" x14ac:dyDescent="0.25">
      <c r="A1856" s="3">
        <f>RSI!A1856</f>
        <v>45006</v>
      </c>
      <c r="B1856" s="2">
        <f>RSI!B1856</f>
        <v>70.771199999999993</v>
      </c>
      <c r="C1856" s="2">
        <f>RSI!I1856</f>
        <v>47.092645365232322</v>
      </c>
      <c r="D1856" s="2">
        <f>MACD!E1856</f>
        <v>0.84095309935112539</v>
      </c>
      <c r="E1856" s="2">
        <f>MACD!F1856</f>
        <v>0.46568307498236022</v>
      </c>
      <c r="F1856" s="2">
        <f>'Moving Avg'!D1856</f>
        <v>69.504819999999995</v>
      </c>
      <c r="G1856" s="2">
        <f>'Moving Avg'!F1856</f>
        <v>71.243619999999993</v>
      </c>
      <c r="H1856" s="2">
        <f>'Moving Avg'!G1856</f>
        <v>71.516447999999983</v>
      </c>
      <c r="I1856" s="2">
        <f>'Moving Avg'!H1856</f>
        <v>73.423965000000109</v>
      </c>
      <c r="J1856" s="5" t="str">
        <f>OBV!F1856</f>
        <v>BULLISH</v>
      </c>
      <c r="K1856" s="5" t="str">
        <f>OBV!G1856</f>
        <v>NEUTRAL</v>
      </c>
      <c r="L1856" s="5" t="str">
        <f>OBV!H1856</f>
        <v>BULLISH DIVERGENCE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66.5</v>
      </c>
      <c r="Q1856" s="8">
        <f t="shared" si="284"/>
        <v>18.725000000000001</v>
      </c>
      <c r="R1856" s="8">
        <f t="shared" si="285"/>
        <v>21.625</v>
      </c>
      <c r="S1856" s="8">
        <f t="shared" si="286"/>
        <v>33.674999999999997</v>
      </c>
      <c r="T1856" s="8">
        <f t="shared" si="287"/>
        <v>22.875</v>
      </c>
      <c r="U1856" s="7">
        <f t="shared" si="288"/>
        <v>24.675000000000001</v>
      </c>
      <c r="V1856" s="7">
        <f t="shared" si="289"/>
        <v>24.225000000000001</v>
      </c>
    </row>
    <row r="1857" spans="1:22" ht="13.5" x14ac:dyDescent="0.25">
      <c r="A1857" s="3">
        <f>RSI!A1857</f>
        <v>45007</v>
      </c>
      <c r="B1857" s="2">
        <f>RSI!B1857</f>
        <v>70.771199999999993</v>
      </c>
      <c r="C1857" s="2">
        <f>RSI!I1857</f>
        <v>47.092645365232322</v>
      </c>
      <c r="D1857" s="2">
        <f>MACD!E1857</f>
        <v>0.8131582117759848</v>
      </c>
      <c r="E1857" s="2">
        <f>MACD!F1857</f>
        <v>0.5351781023410852</v>
      </c>
      <c r="F1857" s="2">
        <f>'Moving Avg'!D1857</f>
        <v>69.342839999999995</v>
      </c>
      <c r="G1857" s="2">
        <f>'Moving Avg'!F1857</f>
        <v>71.182674999999989</v>
      </c>
      <c r="H1857" s="2">
        <f>'Moving Avg'!G1857</f>
        <v>71.492233999999968</v>
      </c>
      <c r="I1857" s="2">
        <f>'Moving Avg'!H1857</f>
        <v>73.414743000000101</v>
      </c>
      <c r="J1857" s="5" t="str">
        <f>OBV!F1857</f>
        <v>BULLISH</v>
      </c>
      <c r="K1857" s="5" t="str">
        <f>OBV!G1857</f>
        <v>NEUTRAL</v>
      </c>
      <c r="L1857" s="5" t="str">
        <f>OBV!H1857</f>
        <v>BULLISH DIVERGENCE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66.5</v>
      </c>
      <c r="Q1857" s="8">
        <f t="shared" si="284"/>
        <v>18.725000000000001</v>
      </c>
      <c r="R1857" s="8">
        <f t="shared" si="285"/>
        <v>21.625</v>
      </c>
      <c r="S1857" s="8">
        <f t="shared" si="286"/>
        <v>33.674999999999997</v>
      </c>
      <c r="T1857" s="8">
        <f t="shared" si="287"/>
        <v>22.875</v>
      </c>
      <c r="U1857" s="7">
        <f t="shared" si="288"/>
        <v>24.675000000000001</v>
      </c>
      <c r="V1857" s="7">
        <f t="shared" si="289"/>
        <v>24.225000000000001</v>
      </c>
    </row>
    <row r="1858" spans="1:22" ht="13.5" x14ac:dyDescent="0.25">
      <c r="A1858" s="3">
        <f>RSI!A1858</f>
        <v>45008</v>
      </c>
      <c r="B1858" s="2">
        <f>RSI!B1858</f>
        <v>70.771199999999993</v>
      </c>
      <c r="C1858" s="2">
        <f>RSI!I1858</f>
        <v>47.092645365232322</v>
      </c>
      <c r="D1858" s="2">
        <f>MACD!E1858</f>
        <v>0.79134445983790158</v>
      </c>
      <c r="E1858" s="2">
        <f>MACD!F1858</f>
        <v>0.5864113738404485</v>
      </c>
      <c r="F1858" s="2">
        <f>'Moving Avg'!D1858</f>
        <v>69.81895999999999</v>
      </c>
      <c r="G1858" s="2">
        <f>'Moving Avg'!F1858</f>
        <v>71.121729999999985</v>
      </c>
      <c r="H1858" s="2">
        <f>'Moving Avg'!G1858</f>
        <v>71.500413999999978</v>
      </c>
      <c r="I1858" s="2">
        <f>'Moving Avg'!H1858</f>
        <v>73.394570000000101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83.5</v>
      </c>
      <c r="Q1858" s="8">
        <f t="shared" si="284"/>
        <v>21.274999999999999</v>
      </c>
      <c r="R1858" s="8">
        <f t="shared" si="285"/>
        <v>25.875</v>
      </c>
      <c r="S1858" s="8">
        <f t="shared" si="286"/>
        <v>41.325000000000003</v>
      </c>
      <c r="T1858" s="8">
        <f t="shared" si="287"/>
        <v>27.125</v>
      </c>
      <c r="U1858" s="7">
        <f t="shared" si="288"/>
        <v>29.491666666666664</v>
      </c>
      <c r="V1858" s="7">
        <f t="shared" si="289"/>
        <v>28.9</v>
      </c>
    </row>
    <row r="1859" spans="1:22" ht="13.5" x14ac:dyDescent="0.25">
      <c r="A1859" s="3">
        <f>RSI!A1859</f>
        <v>45009</v>
      </c>
      <c r="B1859" s="2">
        <f>RSI!B1859</f>
        <v>71.990099999999998</v>
      </c>
      <c r="C1859" s="2">
        <f>RSI!I1859</f>
        <v>58.0708525059135</v>
      </c>
      <c r="D1859" s="2">
        <f>MACD!E1859</f>
        <v>0.68417648370592588</v>
      </c>
      <c r="E1859" s="2">
        <f>MACD!F1859</f>
        <v>0.605964395813544</v>
      </c>
      <c r="F1859" s="2">
        <f>'Moving Avg'!D1859</f>
        <v>70.53886</v>
      </c>
      <c r="G1859" s="2">
        <f>'Moving Avg'!F1859</f>
        <v>71.121729999999985</v>
      </c>
      <c r="H1859" s="2">
        <f>'Moving Avg'!G1859</f>
        <v>71.533135999999971</v>
      </c>
      <c r="I1859" s="2">
        <f>'Moving Avg'!H1859</f>
        <v>73.397187500000101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83.5</v>
      </c>
      <c r="Q1859" s="8">
        <f t="shared" ref="Q1859:Q1922" si="294">0.35*M1859+N1859*0.35+O1859*0.15+P1859*0.15</f>
        <v>21.274999999999999</v>
      </c>
      <c r="R1859" s="8">
        <f t="shared" ref="R1859:R1922" si="295">M1859*0.2+N1859*0.2+O1859*0.35+P1859*0.25</f>
        <v>25.875</v>
      </c>
      <c r="S1859" s="8">
        <f t="shared" ref="S1859:S1922" si="296">M1859*0.15+N1859*0.15+O1859*0.25+P1859*0.45</f>
        <v>41.325000000000003</v>
      </c>
      <c r="T1859" s="8">
        <f t="shared" ref="T1859:T1922" si="297">0.25*SUM(M1859:P1859)</f>
        <v>27.125</v>
      </c>
      <c r="U1859" s="7">
        <f t="shared" ref="U1859:U1922" si="298">SUM(Q1859:S1859)/3</f>
        <v>29.491666666666664</v>
      </c>
      <c r="V1859" s="7">
        <f t="shared" ref="V1859:V1922" si="299">SUM(Q1859:T1859)/4</f>
        <v>28.9</v>
      </c>
    </row>
    <row r="1860" spans="1:22" ht="13.5" x14ac:dyDescent="0.25">
      <c r="A1860" s="3">
        <f>RSI!A1860</f>
        <v>45012</v>
      </c>
      <c r="B1860" s="2">
        <f>RSI!B1860</f>
        <v>71.1721</v>
      </c>
      <c r="C1860" s="2">
        <f>RSI!I1860</f>
        <v>50.498000556833162</v>
      </c>
      <c r="D1860" s="2">
        <f>MACD!E1860</f>
        <v>0.64834771056884222</v>
      </c>
      <c r="E1860" s="2">
        <f>MACD!F1860</f>
        <v>0.61444105876460364</v>
      </c>
      <c r="F1860" s="2">
        <f>'Moving Avg'!D1860</f>
        <v>71.095159999999993</v>
      </c>
      <c r="G1860" s="2">
        <f>'Moving Avg'!F1860</f>
        <v>71.08123999999998</v>
      </c>
      <c r="H1860" s="2">
        <f>'Moving Avg'!G1860</f>
        <v>71.549497999999986</v>
      </c>
      <c r="I1860" s="2">
        <f>'Moving Avg'!H1860</f>
        <v>73.395715000000095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83.5</v>
      </c>
      <c r="Q1860" s="8">
        <f t="shared" si="294"/>
        <v>21.274999999999999</v>
      </c>
      <c r="R1860" s="8">
        <f t="shared" si="295"/>
        <v>25.875</v>
      </c>
      <c r="S1860" s="8">
        <f t="shared" si="296"/>
        <v>41.325000000000003</v>
      </c>
      <c r="T1860" s="8">
        <f t="shared" si="297"/>
        <v>27.125</v>
      </c>
      <c r="U1860" s="7">
        <f t="shared" si="298"/>
        <v>29.491666666666664</v>
      </c>
      <c r="V1860" s="7">
        <f t="shared" si="299"/>
        <v>28.9</v>
      </c>
    </row>
    <row r="1861" spans="1:22" ht="13.5" x14ac:dyDescent="0.25">
      <c r="A1861" s="3">
        <f>RSI!A1861</f>
        <v>45013</v>
      </c>
      <c r="B1861" s="2">
        <f>RSI!B1861</f>
        <v>71.1721</v>
      </c>
      <c r="C1861" s="2">
        <f>RSI!I1861</f>
        <v>50.498000556833162</v>
      </c>
      <c r="D1861" s="2">
        <f>MACD!E1861</f>
        <v>0.61754912522704331</v>
      </c>
      <c r="E1861" s="2">
        <f>MACD!F1861</f>
        <v>0.61506267205709164</v>
      </c>
      <c r="F1861" s="2">
        <f>'Moving Avg'!D1861</f>
        <v>71.175339999999991</v>
      </c>
      <c r="G1861" s="2">
        <f>'Moving Avg'!F1861</f>
        <v>71.040749999999974</v>
      </c>
      <c r="H1861" s="2">
        <f>'Moving Avg'!G1861</f>
        <v>71.565859999999972</v>
      </c>
      <c r="I1861" s="2">
        <f>'Moving Avg'!H1861</f>
        <v>73.392546000000095</v>
      </c>
      <c r="J1861" s="5" t="str">
        <f>OBV!F1861</f>
        <v>BEARISH</v>
      </c>
      <c r="K1861" s="5" t="str">
        <f>OBV!G1861</f>
        <v>NEUTRAL</v>
      </c>
      <c r="L1861" s="5" t="str">
        <f>OBV!H1861</f>
        <v>BEARISH DIVERGENCE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16.5</v>
      </c>
      <c r="Q1861" s="8">
        <f t="shared" si="294"/>
        <v>11.225</v>
      </c>
      <c r="R1861" s="8">
        <f t="shared" si="295"/>
        <v>9.125</v>
      </c>
      <c r="S1861" s="8">
        <f t="shared" si="296"/>
        <v>11.175000000000001</v>
      </c>
      <c r="T1861" s="8">
        <f t="shared" si="297"/>
        <v>10.375</v>
      </c>
      <c r="U1861" s="7">
        <f t="shared" si="298"/>
        <v>10.508333333333335</v>
      </c>
      <c r="V1861" s="7">
        <f t="shared" si="299"/>
        <v>10.475000000000001</v>
      </c>
    </row>
    <row r="1862" spans="1:22" ht="13.5" x14ac:dyDescent="0.25">
      <c r="A1862" s="3">
        <f>RSI!A1862</f>
        <v>45014</v>
      </c>
      <c r="B1862" s="2">
        <f>RSI!B1862</f>
        <v>71.1721</v>
      </c>
      <c r="C1862" s="2">
        <f>RSI!I1862</f>
        <v>50.498000556833162</v>
      </c>
      <c r="D1862" s="2">
        <f>MACD!E1862</f>
        <v>0.59104255123871496</v>
      </c>
      <c r="E1862" s="2">
        <f>MACD!F1862</f>
        <v>0.61025864789341633</v>
      </c>
      <c r="F1862" s="2">
        <f>'Moving Avg'!D1862</f>
        <v>71.255520000000004</v>
      </c>
      <c r="G1862" s="2">
        <f>'Moving Avg'!F1862</f>
        <v>71.000259999999997</v>
      </c>
      <c r="H1862" s="2">
        <f>'Moving Avg'!G1862</f>
        <v>71.549499999999966</v>
      </c>
      <c r="I1862" s="2">
        <f>'Moving Avg'!H1862</f>
        <v>73.378233500000093</v>
      </c>
      <c r="J1862" s="5" t="str">
        <f>OBV!F1862</f>
        <v>BEARISH</v>
      </c>
      <c r="K1862" s="5" t="str">
        <f>OBV!G1862</f>
        <v>NEUTRAL</v>
      </c>
      <c r="L1862" s="5" t="str">
        <f>OBV!H1862</f>
        <v>BEARISH DIVERGENCE</v>
      </c>
      <c r="M1862" s="7">
        <f t="shared" si="290"/>
        <v>25</v>
      </c>
      <c r="N1862" s="7">
        <f t="shared" si="291"/>
        <v>45</v>
      </c>
      <c r="O1862" s="7">
        <f t="shared" si="292"/>
        <v>0</v>
      </c>
      <c r="P1862" s="7">
        <f t="shared" si="293"/>
        <v>16.5</v>
      </c>
      <c r="Q1862" s="8">
        <f t="shared" si="294"/>
        <v>26.975000000000001</v>
      </c>
      <c r="R1862" s="8">
        <f t="shared" si="295"/>
        <v>18.125</v>
      </c>
      <c r="S1862" s="8">
        <f t="shared" si="296"/>
        <v>17.925000000000001</v>
      </c>
      <c r="T1862" s="8">
        <f t="shared" si="297"/>
        <v>21.625</v>
      </c>
      <c r="U1862" s="7">
        <f t="shared" si="298"/>
        <v>21.008333333333336</v>
      </c>
      <c r="V1862" s="7">
        <f t="shared" si="299"/>
        <v>21.162500000000001</v>
      </c>
    </row>
    <row r="1863" spans="1:22" ht="13.5" x14ac:dyDescent="0.25">
      <c r="A1863" s="3">
        <f>RSI!A1863</f>
        <v>45015</v>
      </c>
      <c r="B1863" s="2">
        <f>RSI!B1863</f>
        <v>71.1721</v>
      </c>
      <c r="C1863" s="2">
        <f>RSI!I1863</f>
        <v>50.498000556833162</v>
      </c>
      <c r="D1863" s="2">
        <f>MACD!E1863</f>
        <v>7.7354579581310645E-2</v>
      </c>
      <c r="E1863" s="2">
        <f>MACD!F1863</f>
        <v>0.50367783423099521</v>
      </c>
      <c r="F1863" s="2">
        <f>'Moving Avg'!D1863</f>
        <v>71.335700000000003</v>
      </c>
      <c r="G1863" s="2">
        <f>'Moving Avg'!F1863</f>
        <v>70.959769999999992</v>
      </c>
      <c r="H1863" s="2">
        <f>'Moving Avg'!G1863</f>
        <v>71.53313999999996</v>
      </c>
      <c r="I1863" s="2">
        <f>'Moving Avg'!H1863</f>
        <v>73.363921000000104</v>
      </c>
      <c r="J1863" s="5" t="str">
        <f>OBV!F1863</f>
        <v>BEARISH</v>
      </c>
      <c r="K1863" s="5" t="str">
        <f>OBV!G1863</f>
        <v>NEUTRAL</v>
      </c>
      <c r="L1863" s="5" t="str">
        <f>OBV!H1863</f>
        <v>BEARISH DIVERGENCE</v>
      </c>
      <c r="M1863" s="7">
        <f t="shared" si="290"/>
        <v>25</v>
      </c>
      <c r="N1863" s="7">
        <f t="shared" si="291"/>
        <v>100</v>
      </c>
      <c r="O1863" s="7">
        <f t="shared" si="292"/>
        <v>0</v>
      </c>
      <c r="P1863" s="7">
        <f t="shared" si="293"/>
        <v>16.5</v>
      </c>
      <c r="Q1863" s="8">
        <f t="shared" si="294"/>
        <v>46.225000000000001</v>
      </c>
      <c r="R1863" s="8">
        <f t="shared" si="295"/>
        <v>29.125</v>
      </c>
      <c r="S1863" s="8">
        <f t="shared" si="296"/>
        <v>26.175000000000001</v>
      </c>
      <c r="T1863" s="8">
        <f t="shared" si="297"/>
        <v>35.375</v>
      </c>
      <c r="U1863" s="7">
        <f t="shared" si="298"/>
        <v>33.841666666666661</v>
      </c>
      <c r="V1863" s="7">
        <f t="shared" si="299"/>
        <v>34.224999999999994</v>
      </c>
    </row>
    <row r="1864" spans="1:22" ht="13.5" x14ac:dyDescent="0.25">
      <c r="A1864" s="3">
        <f>RSI!A1864</f>
        <v>45016</v>
      </c>
      <c r="B1864" s="2">
        <f>RSI!B1864</f>
        <v>71.1721</v>
      </c>
      <c r="C1864" s="2">
        <f>RSI!I1864</f>
        <v>50.498000556833162</v>
      </c>
      <c r="D1864" s="2">
        <f>MACD!E1864</f>
        <v>-0.3576870458435053</v>
      </c>
      <c r="E1864" s="2">
        <f>MACD!F1864</f>
        <v>0.33140485821609517</v>
      </c>
      <c r="F1864" s="2">
        <f>'Moving Avg'!D1864</f>
        <v>71.1721</v>
      </c>
      <c r="G1864" s="2">
        <f>'Moving Avg'!F1864</f>
        <v>70.919280000000001</v>
      </c>
      <c r="H1864" s="2">
        <f>'Moving Avg'!G1864</f>
        <v>71.516779999999969</v>
      </c>
      <c r="I1864" s="2">
        <f>'Moving Avg'!H1864</f>
        <v>73.349608500000102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  <c r="M1864" s="7">
        <f t="shared" si="290"/>
        <v>25</v>
      </c>
      <c r="N1864" s="7">
        <f t="shared" si="291"/>
        <v>100</v>
      </c>
      <c r="O1864" s="7">
        <f t="shared" si="292"/>
        <v>0</v>
      </c>
      <c r="P1864" s="7">
        <f t="shared" si="293"/>
        <v>16.5</v>
      </c>
      <c r="Q1864" s="8">
        <f t="shared" si="294"/>
        <v>46.225000000000001</v>
      </c>
      <c r="R1864" s="8">
        <f t="shared" si="295"/>
        <v>29.125</v>
      </c>
      <c r="S1864" s="8">
        <f t="shared" si="296"/>
        <v>26.175000000000001</v>
      </c>
      <c r="T1864" s="8">
        <f t="shared" si="297"/>
        <v>35.375</v>
      </c>
      <c r="U1864" s="7">
        <f t="shared" si="298"/>
        <v>33.841666666666661</v>
      </c>
      <c r="V1864" s="7">
        <f t="shared" si="299"/>
        <v>34.224999999999994</v>
      </c>
    </row>
    <row r="1865" spans="1:22" ht="13.5" x14ac:dyDescent="0.25">
      <c r="A1865" s="3">
        <f>RSI!A1865</f>
        <v>45019</v>
      </c>
      <c r="B1865" s="2">
        <f>RSI!B1865</f>
        <v>71.990099999999998</v>
      </c>
      <c r="C1865" s="2">
        <f>RSI!I1865</f>
        <v>58.363082496012083</v>
      </c>
      <c r="D1865" s="2">
        <f>MACD!E1865</f>
        <v>-0.78674601680775424</v>
      </c>
      <c r="E1865" s="2">
        <f>MACD!F1865</f>
        <v>0.1077746832113253</v>
      </c>
      <c r="F1865" s="2">
        <f>'Moving Avg'!D1865</f>
        <v>71.335700000000003</v>
      </c>
      <c r="G1865" s="2">
        <f>'Moving Avg'!F1865</f>
        <v>70.919689999999989</v>
      </c>
      <c r="H1865" s="2">
        <f>'Moving Avg'!G1865</f>
        <v>71.53313999999996</v>
      </c>
      <c r="I1865" s="2">
        <f>'Moving Avg'!H1865</f>
        <v>73.347097500000103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  <c r="M1865" s="7">
        <f t="shared" si="290"/>
        <v>25</v>
      </c>
      <c r="N1865" s="7">
        <f t="shared" si="291"/>
        <v>100</v>
      </c>
      <c r="O1865" s="7">
        <f t="shared" si="292"/>
        <v>0</v>
      </c>
      <c r="P1865" s="7">
        <f t="shared" si="293"/>
        <v>83.5</v>
      </c>
      <c r="Q1865" s="8">
        <f t="shared" si="294"/>
        <v>56.274999999999999</v>
      </c>
      <c r="R1865" s="8">
        <f t="shared" si="295"/>
        <v>45.875</v>
      </c>
      <c r="S1865" s="8">
        <f t="shared" si="296"/>
        <v>56.325000000000003</v>
      </c>
      <c r="T1865" s="8">
        <f t="shared" si="297"/>
        <v>52.125</v>
      </c>
      <c r="U1865" s="7">
        <f t="shared" si="298"/>
        <v>52.82500000000001</v>
      </c>
      <c r="V1865" s="7">
        <f t="shared" si="299"/>
        <v>52.650000000000006</v>
      </c>
    </row>
    <row r="1866" spans="1:22" ht="13.5" x14ac:dyDescent="0.25">
      <c r="A1866" s="3">
        <f>RSI!A1866</f>
        <v>45020</v>
      </c>
      <c r="B1866" s="2">
        <f>RSI!B1866</f>
        <v>71.990099999999998</v>
      </c>
      <c r="C1866" s="2">
        <f>RSI!I1866</f>
        <v>58.363082496012083</v>
      </c>
      <c r="D1866" s="2">
        <f>MACD!E1866</f>
        <v>-0.78871135284177285</v>
      </c>
      <c r="E1866" s="2">
        <f>MACD!F1866</f>
        <v>-7.1522523999294332E-2</v>
      </c>
      <c r="F1866" s="2">
        <f>'Moving Avg'!D1866</f>
        <v>71.499299999999991</v>
      </c>
      <c r="G1866" s="2">
        <f>'Moving Avg'!F1866</f>
        <v>70.940140000000014</v>
      </c>
      <c r="H1866" s="2">
        <f>'Moving Avg'!G1866</f>
        <v>71.533139999999989</v>
      </c>
      <c r="I1866" s="2">
        <f>'Moving Avg'!H1866</f>
        <v>73.333019000000107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  <c r="M1866" s="7">
        <f t="shared" si="290"/>
        <v>25</v>
      </c>
      <c r="N1866" s="7">
        <f t="shared" si="291"/>
        <v>100</v>
      </c>
      <c r="O1866" s="7">
        <f t="shared" si="292"/>
        <v>0</v>
      </c>
      <c r="P1866" s="7">
        <f t="shared" si="293"/>
        <v>83.5</v>
      </c>
      <c r="Q1866" s="8">
        <f t="shared" si="294"/>
        <v>56.274999999999999</v>
      </c>
      <c r="R1866" s="8">
        <f t="shared" si="295"/>
        <v>45.875</v>
      </c>
      <c r="S1866" s="8">
        <f t="shared" si="296"/>
        <v>56.325000000000003</v>
      </c>
      <c r="T1866" s="8">
        <f t="shared" si="297"/>
        <v>52.125</v>
      </c>
      <c r="U1866" s="7">
        <f t="shared" si="298"/>
        <v>52.82500000000001</v>
      </c>
      <c r="V1866" s="7">
        <f t="shared" si="299"/>
        <v>52.650000000000006</v>
      </c>
    </row>
    <row r="1867" spans="1:22" ht="13.5" x14ac:dyDescent="0.25">
      <c r="A1867" s="3">
        <f>RSI!A1867</f>
        <v>45021</v>
      </c>
      <c r="B1867" s="2">
        <f>RSI!B1867</f>
        <v>71.981899999999996</v>
      </c>
      <c r="C1867" s="2">
        <f>RSI!I1867</f>
        <v>58.255473850429588</v>
      </c>
      <c r="D1867" s="2">
        <f>MACD!E1867</f>
        <v>-0.79454617334886279</v>
      </c>
      <c r="E1867" s="2">
        <f>MACD!F1867</f>
        <v>-0.21612725386920806</v>
      </c>
      <c r="F1867" s="2">
        <f>'Moving Avg'!D1867</f>
        <v>71.661259999999999</v>
      </c>
      <c r="G1867" s="2">
        <f>'Moving Avg'!F1867</f>
        <v>70.960180000000008</v>
      </c>
      <c r="H1867" s="2">
        <f>'Moving Avg'!G1867</f>
        <v>71.532975999999977</v>
      </c>
      <c r="I1867" s="2">
        <f>'Moving Avg'!H1867</f>
        <v>73.318899500000114</v>
      </c>
      <c r="J1867" s="5" t="str">
        <f>OBV!F1867</f>
        <v>BEARISH</v>
      </c>
      <c r="K1867" s="5" t="str">
        <f>OBV!G1867</f>
        <v>NEUTRAL</v>
      </c>
      <c r="L1867" s="5" t="str">
        <f>OBV!H1867</f>
        <v>BEARISH DIVERGENCE</v>
      </c>
      <c r="M1867" s="7">
        <f t="shared" si="290"/>
        <v>25</v>
      </c>
      <c r="N1867" s="7">
        <f t="shared" si="291"/>
        <v>100</v>
      </c>
      <c r="O1867" s="7">
        <f t="shared" si="292"/>
        <v>0</v>
      </c>
      <c r="P1867" s="7">
        <f t="shared" si="293"/>
        <v>16.5</v>
      </c>
      <c r="Q1867" s="8">
        <f t="shared" si="294"/>
        <v>46.225000000000001</v>
      </c>
      <c r="R1867" s="8">
        <f t="shared" si="295"/>
        <v>29.125</v>
      </c>
      <c r="S1867" s="8">
        <f t="shared" si="296"/>
        <v>26.175000000000001</v>
      </c>
      <c r="T1867" s="8">
        <f t="shared" si="297"/>
        <v>35.375</v>
      </c>
      <c r="U1867" s="7">
        <f t="shared" si="298"/>
        <v>33.841666666666661</v>
      </c>
      <c r="V1867" s="7">
        <f t="shared" si="299"/>
        <v>34.224999999999994</v>
      </c>
    </row>
    <row r="1868" spans="1:22" ht="13.5" x14ac:dyDescent="0.25">
      <c r="A1868" s="3">
        <f>RSI!A1868</f>
        <v>45022</v>
      </c>
      <c r="B1868" s="2">
        <f>RSI!B1868</f>
        <v>71.981899999999996</v>
      </c>
      <c r="C1868" s="2">
        <f>RSI!I1868</f>
        <v>58.255473850429581</v>
      </c>
      <c r="D1868" s="2">
        <f>MACD!E1868</f>
        <v>-0.80386010766810045</v>
      </c>
      <c r="E1868" s="2">
        <f>MACD!F1868</f>
        <v>-0.33367382462898654</v>
      </c>
      <c r="F1868" s="2">
        <f>'Moving Avg'!D1868</f>
        <v>71.823219999999992</v>
      </c>
      <c r="G1868" s="2">
        <f>'Moving Avg'!F1868</f>
        <v>70.980220000000003</v>
      </c>
      <c r="H1868" s="2">
        <f>'Moving Avg'!G1868</f>
        <v>71.532811999999979</v>
      </c>
      <c r="I1868" s="2">
        <f>'Moving Avg'!H1868</f>
        <v>73.304780000000122</v>
      </c>
      <c r="J1868" s="5" t="str">
        <f>OBV!F1868</f>
        <v>BEARISH</v>
      </c>
      <c r="K1868" s="5" t="str">
        <f>OBV!G1868</f>
        <v>NEUTRAL</v>
      </c>
      <c r="L1868" s="5" t="str">
        <f>OBV!H1868</f>
        <v>BEARISH DIVERGENCE</v>
      </c>
      <c r="M1868" s="7">
        <f t="shared" si="290"/>
        <v>25</v>
      </c>
      <c r="N1868" s="7">
        <f t="shared" si="291"/>
        <v>100</v>
      </c>
      <c r="O1868" s="7">
        <f t="shared" si="292"/>
        <v>0</v>
      </c>
      <c r="P1868" s="7">
        <f t="shared" si="293"/>
        <v>16.5</v>
      </c>
      <c r="Q1868" s="8">
        <f t="shared" si="294"/>
        <v>46.225000000000001</v>
      </c>
      <c r="R1868" s="8">
        <f t="shared" si="295"/>
        <v>29.125</v>
      </c>
      <c r="S1868" s="8">
        <f t="shared" si="296"/>
        <v>26.175000000000001</v>
      </c>
      <c r="T1868" s="8">
        <f t="shared" si="297"/>
        <v>35.375</v>
      </c>
      <c r="U1868" s="7">
        <f t="shared" si="298"/>
        <v>33.841666666666661</v>
      </c>
      <c r="V1868" s="7">
        <f t="shared" si="299"/>
        <v>34.224999999999994</v>
      </c>
    </row>
    <row r="1869" spans="1:22" ht="13.5" x14ac:dyDescent="0.25">
      <c r="A1869" s="3">
        <f>RSI!A1869</f>
        <v>45023</v>
      </c>
      <c r="B1869" s="2">
        <f>RSI!B1869</f>
        <v>71.990099999999998</v>
      </c>
      <c r="C1869" s="2">
        <f>RSI!I1869</f>
        <v>58.344547688327374</v>
      </c>
      <c r="D1869" s="2">
        <f>MACD!E1869</f>
        <v>-0.62887803218980309</v>
      </c>
      <c r="E1869" s="2">
        <f>MACD!F1869</f>
        <v>-0.39271466614114992</v>
      </c>
      <c r="F1869" s="2">
        <f>'Moving Avg'!D1869</f>
        <v>71.986819999999994</v>
      </c>
      <c r="G1869" s="2">
        <f>'Moving Avg'!F1869</f>
        <v>71.00067</v>
      </c>
      <c r="H1869" s="2">
        <f>'Moving Avg'!G1869</f>
        <v>71.532811999999979</v>
      </c>
      <c r="I1869" s="2">
        <f>'Moving Avg'!H1869</f>
        <v>73.291472500000111</v>
      </c>
      <c r="J1869" s="5" t="str">
        <f>OBV!F1869</f>
        <v>BEARISH</v>
      </c>
      <c r="K1869" s="5" t="str">
        <f>OBV!G1869</f>
        <v>NEUTRAL</v>
      </c>
      <c r="L1869" s="5" t="str">
        <f>OBV!H1869</f>
        <v>BEARISH DIVERGENCE</v>
      </c>
      <c r="M1869" s="7">
        <f t="shared" si="290"/>
        <v>25</v>
      </c>
      <c r="N1869" s="7">
        <f t="shared" si="291"/>
        <v>100</v>
      </c>
      <c r="O1869" s="7">
        <f t="shared" si="292"/>
        <v>0</v>
      </c>
      <c r="P1869" s="7">
        <f t="shared" si="293"/>
        <v>16.5</v>
      </c>
      <c r="Q1869" s="8">
        <f t="shared" si="294"/>
        <v>46.225000000000001</v>
      </c>
      <c r="R1869" s="8">
        <f t="shared" si="295"/>
        <v>29.125</v>
      </c>
      <c r="S1869" s="8">
        <f t="shared" si="296"/>
        <v>26.175000000000001</v>
      </c>
      <c r="T1869" s="8">
        <f t="shared" si="297"/>
        <v>35.375</v>
      </c>
      <c r="U1869" s="7">
        <f t="shared" si="298"/>
        <v>33.841666666666661</v>
      </c>
      <c r="V1869" s="7">
        <f t="shared" si="299"/>
        <v>34.224999999999994</v>
      </c>
    </row>
    <row r="1870" spans="1:22" ht="13.5" x14ac:dyDescent="0.25">
      <c r="A1870" s="3">
        <f>RSI!A1870</f>
        <v>45026</v>
      </c>
      <c r="B1870" s="2">
        <f>RSI!B1870</f>
        <v>71.990099999999998</v>
      </c>
      <c r="C1870" s="2">
        <f>RSI!I1870</f>
        <v>58.344547688327374</v>
      </c>
      <c r="D1870" s="2">
        <f>MACD!E1870</f>
        <v>-0.61046326613484325</v>
      </c>
      <c r="E1870" s="2">
        <f>MACD!F1870</f>
        <v>-0.4362643861398886</v>
      </c>
      <c r="F1870" s="2">
        <f>'Moving Avg'!D1870</f>
        <v>71.986819999999994</v>
      </c>
      <c r="G1870" s="2">
        <f>'Moving Avg'!F1870</f>
        <v>71.021119999999996</v>
      </c>
      <c r="H1870" s="2">
        <f>'Moving Avg'!G1870</f>
        <v>71.534447999999998</v>
      </c>
      <c r="I1870" s="2">
        <f>'Moving Avg'!H1870</f>
        <v>73.278165000000129</v>
      </c>
      <c r="J1870" s="5" t="str">
        <f>OBV!F1870</f>
        <v>BEARISH</v>
      </c>
      <c r="K1870" s="5" t="str">
        <f>OBV!G1870</f>
        <v>NEUTRAL</v>
      </c>
      <c r="L1870" s="5" t="str">
        <f>OBV!H1870</f>
        <v>NEUTRAL</v>
      </c>
      <c r="M1870" s="7">
        <f t="shared" si="290"/>
        <v>25</v>
      </c>
      <c r="N1870" s="7">
        <f t="shared" si="291"/>
        <v>100</v>
      </c>
      <c r="O1870" s="7">
        <f t="shared" si="292"/>
        <v>0</v>
      </c>
      <c r="P1870" s="7">
        <f t="shared" si="293"/>
        <v>16.5</v>
      </c>
      <c r="Q1870" s="8">
        <f t="shared" si="294"/>
        <v>46.225000000000001</v>
      </c>
      <c r="R1870" s="8">
        <f t="shared" si="295"/>
        <v>29.125</v>
      </c>
      <c r="S1870" s="8">
        <f t="shared" si="296"/>
        <v>26.175000000000001</v>
      </c>
      <c r="T1870" s="8">
        <f t="shared" si="297"/>
        <v>35.375</v>
      </c>
      <c r="U1870" s="7">
        <f t="shared" si="298"/>
        <v>33.841666666666661</v>
      </c>
      <c r="V1870" s="7">
        <f t="shared" si="299"/>
        <v>34.224999999999994</v>
      </c>
    </row>
    <row r="1871" spans="1:22" ht="13.5" x14ac:dyDescent="0.25">
      <c r="A1871" s="3">
        <f>RSI!A1871</f>
        <v>45027</v>
      </c>
      <c r="B1871" s="2">
        <f>RSI!B1871</f>
        <v>71.990099999999998</v>
      </c>
      <c r="C1871" s="2">
        <f>RSI!I1871</f>
        <v>58.344547688327374</v>
      </c>
      <c r="D1871" s="2">
        <f>MACD!E1871</f>
        <v>-0.59840083385662979</v>
      </c>
      <c r="E1871" s="2">
        <f>MACD!F1871</f>
        <v>-0.46869167568323689</v>
      </c>
      <c r="F1871" s="2">
        <f>'Moving Avg'!D1871</f>
        <v>71.986819999999994</v>
      </c>
      <c r="G1871" s="2">
        <f>'Moving Avg'!F1871</f>
        <v>71.041570000000007</v>
      </c>
      <c r="H1871" s="2">
        <f>'Moving Avg'!G1871</f>
        <v>71.536083999999988</v>
      </c>
      <c r="I1871" s="2">
        <f>'Moving Avg'!H1871</f>
        <v>73.267942500000132</v>
      </c>
      <c r="J1871" s="5" t="str">
        <f>OBV!F1871</f>
        <v>BEARISH</v>
      </c>
      <c r="K1871" s="5" t="str">
        <f>OBV!G1871</f>
        <v>NEUTRAL</v>
      </c>
      <c r="L1871" s="5" t="str">
        <f>OBV!H1871</f>
        <v>NEUTRAL</v>
      </c>
      <c r="M1871" s="7">
        <f t="shared" si="290"/>
        <v>25</v>
      </c>
      <c r="N1871" s="7">
        <f t="shared" si="291"/>
        <v>100</v>
      </c>
      <c r="O1871" s="7">
        <f t="shared" si="292"/>
        <v>0</v>
      </c>
      <c r="P1871" s="7">
        <f t="shared" si="293"/>
        <v>16.5</v>
      </c>
      <c r="Q1871" s="8">
        <f t="shared" si="294"/>
        <v>46.225000000000001</v>
      </c>
      <c r="R1871" s="8">
        <f t="shared" si="295"/>
        <v>29.125</v>
      </c>
      <c r="S1871" s="8">
        <f t="shared" si="296"/>
        <v>26.175000000000001</v>
      </c>
      <c r="T1871" s="8">
        <f t="shared" si="297"/>
        <v>35.375</v>
      </c>
      <c r="U1871" s="7">
        <f t="shared" si="298"/>
        <v>33.841666666666661</v>
      </c>
      <c r="V1871" s="7">
        <f t="shared" si="299"/>
        <v>34.224999999999994</v>
      </c>
    </row>
    <row r="1872" spans="1:22" ht="13.5" x14ac:dyDescent="0.25">
      <c r="A1872" s="3">
        <f>RSI!A1872</f>
        <v>45028</v>
      </c>
      <c r="B1872" s="2">
        <f>RSI!B1872</f>
        <v>71.990099999999998</v>
      </c>
      <c r="C1872" s="2">
        <f>RSI!I1872</f>
        <v>58.344547688327374</v>
      </c>
      <c r="D1872" s="2">
        <f>MACD!E1872</f>
        <v>-0.59145276487674892</v>
      </c>
      <c r="E1872" s="2">
        <f>MACD!F1872</f>
        <v>-0.49324389352193931</v>
      </c>
      <c r="F1872" s="2">
        <f>'Moving Avg'!D1872</f>
        <v>71.988459999999989</v>
      </c>
      <c r="G1872" s="2">
        <f>'Moving Avg'!F1872</f>
        <v>71.06201999999999</v>
      </c>
      <c r="H1872" s="2">
        <f>'Moving Avg'!G1872</f>
        <v>71.537719999999993</v>
      </c>
      <c r="I1872" s="2">
        <f>'Moving Avg'!H1872</f>
        <v>73.257720000000134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  <c r="M1872" s="7">
        <f t="shared" si="290"/>
        <v>25</v>
      </c>
      <c r="N1872" s="7">
        <f t="shared" si="291"/>
        <v>100</v>
      </c>
      <c r="O1872" s="7">
        <f t="shared" si="292"/>
        <v>0</v>
      </c>
      <c r="P1872" s="7">
        <f t="shared" si="293"/>
        <v>83.5</v>
      </c>
      <c r="Q1872" s="8">
        <f t="shared" si="294"/>
        <v>56.274999999999999</v>
      </c>
      <c r="R1872" s="8">
        <f t="shared" si="295"/>
        <v>45.875</v>
      </c>
      <c r="S1872" s="8">
        <f t="shared" si="296"/>
        <v>56.325000000000003</v>
      </c>
      <c r="T1872" s="8">
        <f t="shared" si="297"/>
        <v>52.125</v>
      </c>
      <c r="U1872" s="7">
        <f t="shared" si="298"/>
        <v>52.82500000000001</v>
      </c>
      <c r="V1872" s="7">
        <f t="shared" si="299"/>
        <v>52.650000000000006</v>
      </c>
    </row>
    <row r="1873" spans="1:22" ht="13.5" x14ac:dyDescent="0.25">
      <c r="A1873" s="3">
        <f>RSI!A1873</f>
        <v>45029</v>
      </c>
      <c r="B1873" s="2">
        <f>RSI!B1873</f>
        <v>71.990099999999998</v>
      </c>
      <c r="C1873" s="2">
        <f>RSI!I1873</f>
        <v>58.344547688327374</v>
      </c>
      <c r="D1873" s="2">
        <f>MACD!E1873</f>
        <v>-0.58859085596230898</v>
      </c>
      <c r="E1873" s="2">
        <f>MACD!F1873</f>
        <v>-0.51231328601001325</v>
      </c>
      <c r="F1873" s="2">
        <f>'Moving Avg'!D1873</f>
        <v>71.990099999999998</v>
      </c>
      <c r="G1873" s="2">
        <f>'Moving Avg'!F1873</f>
        <v>71.241995000000003</v>
      </c>
      <c r="H1873" s="2">
        <f>'Moving Avg'!G1873</f>
        <v>71.539356000000012</v>
      </c>
      <c r="I1873" s="2">
        <f>'Moving Avg'!H1873</f>
        <v>73.247497500000136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  <c r="M1873" s="7">
        <f t="shared" si="290"/>
        <v>25</v>
      </c>
      <c r="N1873" s="7">
        <f t="shared" si="291"/>
        <v>100</v>
      </c>
      <c r="O1873" s="7">
        <f t="shared" si="292"/>
        <v>0</v>
      </c>
      <c r="P1873" s="7">
        <f t="shared" si="293"/>
        <v>83.5</v>
      </c>
      <c r="Q1873" s="8">
        <f t="shared" si="294"/>
        <v>56.274999999999999</v>
      </c>
      <c r="R1873" s="8">
        <f t="shared" si="295"/>
        <v>45.875</v>
      </c>
      <c r="S1873" s="8">
        <f t="shared" si="296"/>
        <v>56.325000000000003</v>
      </c>
      <c r="T1873" s="8">
        <f t="shared" si="297"/>
        <v>52.125</v>
      </c>
      <c r="U1873" s="7">
        <f t="shared" si="298"/>
        <v>52.82500000000001</v>
      </c>
      <c r="V1873" s="7">
        <f t="shared" si="299"/>
        <v>52.650000000000006</v>
      </c>
    </row>
    <row r="1874" spans="1:22" ht="13.5" x14ac:dyDescent="0.25">
      <c r="A1874" s="3">
        <f>RSI!A1874</f>
        <v>45030</v>
      </c>
      <c r="B1874" s="2">
        <f>RSI!B1874</f>
        <v>71.891999999999996</v>
      </c>
      <c r="C1874" s="2">
        <f>RSI!I1874</f>
        <v>56.26408255013056</v>
      </c>
      <c r="D1874" s="2">
        <f>MACD!E1874</f>
        <v>-0.58169630218647228</v>
      </c>
      <c r="E1874" s="2">
        <f>MACD!F1874</f>
        <v>-0.52618988924530508</v>
      </c>
      <c r="F1874" s="2">
        <f>'Moving Avg'!D1874</f>
        <v>71.970479999999995</v>
      </c>
      <c r="G1874" s="2">
        <f>'Moving Avg'!F1874</f>
        <v>71.417065000000008</v>
      </c>
      <c r="H1874" s="2">
        <f>'Moving Avg'!G1874</f>
        <v>71.539029999999997</v>
      </c>
      <c r="I1874" s="2">
        <f>'Moving Avg'!H1874</f>
        <v>73.236784500000141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  <c r="M1874" s="7">
        <f t="shared" si="290"/>
        <v>25</v>
      </c>
      <c r="N1874" s="7">
        <f t="shared" si="291"/>
        <v>100</v>
      </c>
      <c r="O1874" s="7">
        <f t="shared" si="292"/>
        <v>0</v>
      </c>
      <c r="P1874" s="7">
        <f t="shared" si="293"/>
        <v>16.5</v>
      </c>
      <c r="Q1874" s="8">
        <f t="shared" si="294"/>
        <v>46.225000000000001</v>
      </c>
      <c r="R1874" s="8">
        <f t="shared" si="295"/>
        <v>29.125</v>
      </c>
      <c r="S1874" s="8">
        <f t="shared" si="296"/>
        <v>26.175000000000001</v>
      </c>
      <c r="T1874" s="8">
        <f t="shared" si="297"/>
        <v>35.375</v>
      </c>
      <c r="U1874" s="7">
        <f t="shared" si="298"/>
        <v>33.841666666666661</v>
      </c>
      <c r="V1874" s="7">
        <f t="shared" si="299"/>
        <v>34.224999999999994</v>
      </c>
    </row>
    <row r="1875" spans="1:22" ht="13.5" x14ac:dyDescent="0.25">
      <c r="A1875" s="3">
        <f>RSI!A1875</f>
        <v>45033</v>
      </c>
      <c r="B1875" s="2">
        <f>RSI!B1875</f>
        <v>71.891999999999996</v>
      </c>
      <c r="C1875" s="2">
        <f>RSI!I1875</f>
        <v>56.26408255013056</v>
      </c>
      <c r="D1875" s="2">
        <f>MACD!E1875</f>
        <v>-0.45202340333432289</v>
      </c>
      <c r="E1875" s="2">
        <f>MACD!F1875</f>
        <v>-0.51135659206310868</v>
      </c>
      <c r="F1875" s="2">
        <f>'Moving Avg'!D1875</f>
        <v>71.950860000000006</v>
      </c>
      <c r="G1875" s="2">
        <f>'Moving Avg'!F1875</f>
        <v>71.592134999999999</v>
      </c>
      <c r="H1875" s="2">
        <f>'Moving Avg'!G1875</f>
        <v>71.538703999999981</v>
      </c>
      <c r="I1875" s="2">
        <f>'Moving Avg'!H1875</f>
        <v>73.226071500000145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  <c r="M1875" s="7">
        <f t="shared" si="290"/>
        <v>25</v>
      </c>
      <c r="N1875" s="7">
        <f t="shared" si="291"/>
        <v>0</v>
      </c>
      <c r="O1875" s="7">
        <f t="shared" si="292"/>
        <v>0</v>
      </c>
      <c r="P1875" s="7">
        <f t="shared" si="293"/>
        <v>16.5</v>
      </c>
      <c r="Q1875" s="8">
        <f t="shared" si="294"/>
        <v>11.225</v>
      </c>
      <c r="R1875" s="8">
        <f t="shared" si="295"/>
        <v>9.125</v>
      </c>
      <c r="S1875" s="8">
        <f t="shared" si="296"/>
        <v>11.175000000000001</v>
      </c>
      <c r="T1875" s="8">
        <f t="shared" si="297"/>
        <v>10.375</v>
      </c>
      <c r="U1875" s="7">
        <f t="shared" si="298"/>
        <v>10.508333333333335</v>
      </c>
      <c r="V1875" s="7">
        <f t="shared" si="299"/>
        <v>10.475000000000001</v>
      </c>
    </row>
    <row r="1876" spans="1:22" ht="13.5" x14ac:dyDescent="0.25">
      <c r="A1876" s="3">
        <f>RSI!A1876</f>
        <v>45034</v>
      </c>
      <c r="B1876" s="2">
        <f>RSI!B1876</f>
        <v>71.891999999999996</v>
      </c>
      <c r="C1876" s="2">
        <f>RSI!I1876</f>
        <v>56.26408255013056</v>
      </c>
      <c r="D1876" s="2">
        <f>MACD!E1876</f>
        <v>-0.34415861473695486</v>
      </c>
      <c r="E1876" s="2">
        <f>MACD!F1876</f>
        <v>-0.47791699659787795</v>
      </c>
      <c r="F1876" s="2">
        <f>'Moving Avg'!D1876</f>
        <v>71.931239999999988</v>
      </c>
      <c r="G1876" s="2">
        <f>'Moving Avg'!F1876</f>
        <v>71.648175000000009</v>
      </c>
      <c r="H1876" s="2">
        <f>'Moving Avg'!G1876</f>
        <v>71.53837799999998</v>
      </c>
      <c r="I1876" s="2">
        <f>'Moving Avg'!H1876</f>
        <v>73.215358500000136</v>
      </c>
      <c r="J1876" s="5" t="str">
        <f>OBV!F1876</f>
        <v>BEARISH</v>
      </c>
      <c r="K1876" s="5" t="str">
        <f>OBV!G1876</f>
        <v>NEUTRAL</v>
      </c>
      <c r="L1876" s="5" t="str">
        <f>OBV!H1876</f>
        <v>CONFIRMED BEARISH</v>
      </c>
      <c r="M1876" s="7">
        <f t="shared" si="290"/>
        <v>25</v>
      </c>
      <c r="N1876" s="7">
        <f t="shared" si="291"/>
        <v>0</v>
      </c>
      <c r="O1876" s="7">
        <f t="shared" si="292"/>
        <v>0</v>
      </c>
      <c r="P1876" s="7">
        <f t="shared" si="293"/>
        <v>16.5</v>
      </c>
      <c r="Q1876" s="8">
        <f t="shared" si="294"/>
        <v>11.225</v>
      </c>
      <c r="R1876" s="8">
        <f t="shared" si="295"/>
        <v>9.125</v>
      </c>
      <c r="S1876" s="8">
        <f t="shared" si="296"/>
        <v>11.175000000000001</v>
      </c>
      <c r="T1876" s="8">
        <f t="shared" si="297"/>
        <v>10.375</v>
      </c>
      <c r="U1876" s="7">
        <f t="shared" si="298"/>
        <v>10.508333333333335</v>
      </c>
      <c r="V1876" s="7">
        <f t="shared" si="299"/>
        <v>10.475000000000001</v>
      </c>
    </row>
    <row r="1877" spans="1:22" ht="13.5" x14ac:dyDescent="0.25">
      <c r="A1877" s="3">
        <f>RSI!A1877</f>
        <v>45035</v>
      </c>
      <c r="B1877" s="2">
        <f>RSI!B1877</f>
        <v>71.891999999999996</v>
      </c>
      <c r="C1877" s="2">
        <f>RSI!I1877</f>
        <v>56.26408255013056</v>
      </c>
      <c r="D1877" s="2">
        <f>MACD!E1877</f>
        <v>-0.25587071922919336</v>
      </c>
      <c r="E1877" s="2">
        <f>MACD!F1877</f>
        <v>-0.43350774112414109</v>
      </c>
      <c r="F1877" s="2">
        <f>'Moving Avg'!D1877</f>
        <v>71.911619999999999</v>
      </c>
      <c r="G1877" s="2">
        <f>'Moving Avg'!F1877</f>
        <v>71.704215000000005</v>
      </c>
      <c r="H1877" s="2">
        <f>'Moving Avg'!G1877</f>
        <v>71.536415999999974</v>
      </c>
      <c r="I1877" s="2">
        <f>'Moving Avg'!H1877</f>
        <v>73.20464550000014</v>
      </c>
      <c r="J1877" s="5" t="str">
        <f>OBV!F1877</f>
        <v>BEARISH</v>
      </c>
      <c r="K1877" s="5" t="str">
        <f>OBV!G1877</f>
        <v>NEUTRAL</v>
      </c>
      <c r="L1877" s="5" t="str">
        <f>OBV!H1877</f>
        <v>CONFIRMED BEARISH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16.5</v>
      </c>
      <c r="Q1877" s="8">
        <f t="shared" si="294"/>
        <v>11.225</v>
      </c>
      <c r="R1877" s="8">
        <f t="shared" si="295"/>
        <v>9.125</v>
      </c>
      <c r="S1877" s="8">
        <f t="shared" si="296"/>
        <v>11.175000000000001</v>
      </c>
      <c r="T1877" s="8">
        <f t="shared" si="297"/>
        <v>10.375</v>
      </c>
      <c r="U1877" s="7">
        <f t="shared" si="298"/>
        <v>10.508333333333335</v>
      </c>
      <c r="V1877" s="7">
        <f t="shared" si="299"/>
        <v>10.475000000000001</v>
      </c>
    </row>
    <row r="1878" spans="1:22" ht="13.5" x14ac:dyDescent="0.25">
      <c r="A1878" s="3">
        <f>RSI!A1878</f>
        <v>45036</v>
      </c>
      <c r="B1878" s="2">
        <f>RSI!B1878</f>
        <v>71.891999999999996</v>
      </c>
      <c r="C1878" s="2">
        <f>RSI!I1878</f>
        <v>56.26408255013056</v>
      </c>
      <c r="D1878" s="2">
        <f>MACD!E1878</f>
        <v>-0.18275888406807894</v>
      </c>
      <c r="E1878" s="2">
        <f>MACD!F1878</f>
        <v>-0.38335796971292868</v>
      </c>
      <c r="F1878" s="2">
        <f>'Moving Avg'!D1878</f>
        <v>71.891999999999996</v>
      </c>
      <c r="G1878" s="2">
        <f>'Moving Avg'!F1878</f>
        <v>71.760255000000001</v>
      </c>
      <c r="H1878" s="2">
        <f>'Moving Avg'!G1878</f>
        <v>71.534453999999968</v>
      </c>
      <c r="I1878" s="2">
        <f>'Moving Avg'!H1878</f>
        <v>73.193893500000115</v>
      </c>
      <c r="J1878" s="5" t="str">
        <f>OBV!F1878</f>
        <v>BEARISH</v>
      </c>
      <c r="K1878" s="5" t="str">
        <f>OBV!G1878</f>
        <v>NEUTRAL</v>
      </c>
      <c r="L1878" s="5" t="str">
        <f>OBV!H1878</f>
        <v>CONFIRMED BEARISH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16.5</v>
      </c>
      <c r="Q1878" s="8">
        <f t="shared" si="294"/>
        <v>11.225</v>
      </c>
      <c r="R1878" s="8">
        <f t="shared" si="295"/>
        <v>9.125</v>
      </c>
      <c r="S1878" s="8">
        <f t="shared" si="296"/>
        <v>11.175000000000001</v>
      </c>
      <c r="T1878" s="8">
        <f t="shared" si="297"/>
        <v>10.375</v>
      </c>
      <c r="U1878" s="7">
        <f t="shared" si="298"/>
        <v>10.508333333333335</v>
      </c>
      <c r="V1878" s="7">
        <f t="shared" si="299"/>
        <v>10.475000000000001</v>
      </c>
    </row>
    <row r="1879" spans="1:22" ht="13.5" x14ac:dyDescent="0.25">
      <c r="A1879" s="3">
        <f>RSI!A1879</f>
        <v>45040</v>
      </c>
      <c r="B1879" s="2">
        <f>RSI!B1879</f>
        <v>71.990099999999998</v>
      </c>
      <c r="C1879" s="2">
        <f>RSI!I1879</f>
        <v>58.412160050783584</v>
      </c>
      <c r="D1879" s="2">
        <f>MACD!E1879</f>
        <v>-0.12837543618893221</v>
      </c>
      <c r="E1879" s="2">
        <f>MACD!F1879</f>
        <v>-0.33236146300812941</v>
      </c>
      <c r="F1879" s="2">
        <f>'Moving Avg'!D1879</f>
        <v>71.911619999999999</v>
      </c>
      <c r="G1879" s="2">
        <f>'Moving Avg'!F1879</f>
        <v>71.760255000000001</v>
      </c>
      <c r="H1879" s="2">
        <f>'Moving Avg'!G1879</f>
        <v>71.534453999999954</v>
      </c>
      <c r="I1879" s="2">
        <f>'Moving Avg'!H1879</f>
        <v>73.183671000000118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25</v>
      </c>
      <c r="N1879" s="7">
        <f t="shared" si="291"/>
        <v>0</v>
      </c>
      <c r="O1879" s="7">
        <f t="shared" si="292"/>
        <v>0</v>
      </c>
      <c r="P1879" s="7">
        <f t="shared" si="293"/>
        <v>83.5</v>
      </c>
      <c r="Q1879" s="8">
        <f t="shared" si="294"/>
        <v>21.274999999999999</v>
      </c>
      <c r="R1879" s="8">
        <f t="shared" si="295"/>
        <v>25.875</v>
      </c>
      <c r="S1879" s="8">
        <f t="shared" si="296"/>
        <v>41.325000000000003</v>
      </c>
      <c r="T1879" s="8">
        <f t="shared" si="297"/>
        <v>27.125</v>
      </c>
      <c r="U1879" s="7">
        <f t="shared" si="298"/>
        <v>29.491666666666664</v>
      </c>
      <c r="V1879" s="7">
        <f t="shared" si="299"/>
        <v>28.9</v>
      </c>
    </row>
    <row r="1880" spans="1:22" ht="13.5" x14ac:dyDescent="0.25">
      <c r="A1880" s="3">
        <f>RSI!A1880</f>
        <v>45041</v>
      </c>
      <c r="B1880" s="2">
        <f>RSI!B1880</f>
        <v>71.990099999999998</v>
      </c>
      <c r="C1880" s="2">
        <f>RSI!I1880</f>
        <v>58.412160050783584</v>
      </c>
      <c r="D1880" s="2">
        <f>MACD!E1880</f>
        <v>-8.4304353819931066E-2</v>
      </c>
      <c r="E1880" s="2">
        <f>MACD!F1880</f>
        <v>-0.2827500411704898</v>
      </c>
      <c r="F1880" s="2">
        <f>'Moving Avg'!D1880</f>
        <v>71.931239999999988</v>
      </c>
      <c r="G1880" s="2">
        <f>'Moving Avg'!F1880</f>
        <v>71.801155000000008</v>
      </c>
      <c r="H1880" s="2">
        <f>'Moving Avg'!G1880</f>
        <v>71.534453999999968</v>
      </c>
      <c r="I1880" s="2">
        <f>'Moving Avg'!H1880</f>
        <v>73.17344850000012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25</v>
      </c>
      <c r="N1880" s="7">
        <f t="shared" si="291"/>
        <v>0</v>
      </c>
      <c r="O1880" s="7">
        <f t="shared" si="292"/>
        <v>0</v>
      </c>
      <c r="P1880" s="7">
        <f t="shared" si="293"/>
        <v>83.5</v>
      </c>
      <c r="Q1880" s="8">
        <f t="shared" si="294"/>
        <v>21.274999999999999</v>
      </c>
      <c r="R1880" s="8">
        <f t="shared" si="295"/>
        <v>25.875</v>
      </c>
      <c r="S1880" s="8">
        <f t="shared" si="296"/>
        <v>41.325000000000003</v>
      </c>
      <c r="T1880" s="8">
        <f t="shared" si="297"/>
        <v>27.125</v>
      </c>
      <c r="U1880" s="7">
        <f t="shared" si="298"/>
        <v>29.491666666666664</v>
      </c>
      <c r="V1880" s="7">
        <f t="shared" si="299"/>
        <v>28.9</v>
      </c>
    </row>
    <row r="1881" spans="1:22" ht="13.5" x14ac:dyDescent="0.25">
      <c r="A1881" s="3">
        <f>RSI!A1881</f>
        <v>45042</v>
      </c>
      <c r="B1881" s="2">
        <f>RSI!B1881</f>
        <v>71.1721</v>
      </c>
      <c r="C1881" s="2">
        <f>RSI!I1881</f>
        <v>39.602293740549861</v>
      </c>
      <c r="D1881" s="2">
        <f>MACD!E1881</f>
        <v>1.1777597937211226E-2</v>
      </c>
      <c r="E1881" s="2">
        <f>MACD!F1881</f>
        <v>-0.22384451334894961</v>
      </c>
      <c r="F1881" s="2">
        <f>'Moving Avg'!D1881</f>
        <v>71.787259999999989</v>
      </c>
      <c r="G1881" s="2">
        <f>'Moving Avg'!F1881</f>
        <v>71.801155000000008</v>
      </c>
      <c r="H1881" s="2">
        <f>'Moving Avg'!G1881</f>
        <v>71.518093999999948</v>
      </c>
      <c r="I1881" s="2">
        <f>'Moving Avg'!H1881</f>
        <v>73.159136000000117</v>
      </c>
      <c r="J1881" s="5" t="str">
        <f>OBV!F1881</f>
        <v>BEARISH</v>
      </c>
      <c r="K1881" s="5" t="str">
        <f>OBV!G1881</f>
        <v>STRONG</v>
      </c>
      <c r="L1881" s="5" t="str">
        <f>OBV!H1881</f>
        <v>CONFIRMED BEARISH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33</v>
      </c>
      <c r="Q1881" s="8">
        <f t="shared" si="294"/>
        <v>13.7</v>
      </c>
      <c r="R1881" s="8">
        <f t="shared" si="295"/>
        <v>13.25</v>
      </c>
      <c r="S1881" s="8">
        <f t="shared" si="296"/>
        <v>18.600000000000001</v>
      </c>
      <c r="T1881" s="8">
        <f t="shared" si="297"/>
        <v>14.5</v>
      </c>
      <c r="U1881" s="7">
        <f t="shared" si="298"/>
        <v>15.183333333333332</v>
      </c>
      <c r="V1881" s="7">
        <f t="shared" si="299"/>
        <v>15.012499999999999</v>
      </c>
    </row>
    <row r="1882" spans="1:22" ht="13.5" x14ac:dyDescent="0.25">
      <c r="A1882" s="3">
        <f>RSI!A1882</f>
        <v>45043</v>
      </c>
      <c r="B1882" s="2">
        <f>RSI!B1882</f>
        <v>71.1721</v>
      </c>
      <c r="C1882" s="2">
        <f>RSI!I1882</f>
        <v>39.602293740549861</v>
      </c>
      <c r="D1882" s="2">
        <f>MACD!E1882</f>
        <v>9.6243200049656252E-2</v>
      </c>
      <c r="E1882" s="2">
        <f>MACD!F1882</f>
        <v>-0.15982697066922844</v>
      </c>
      <c r="F1882" s="2">
        <f>'Moving Avg'!D1882</f>
        <v>71.64327999999999</v>
      </c>
      <c r="G1882" s="2">
        <f>'Moving Avg'!F1882</f>
        <v>71.801155000000008</v>
      </c>
      <c r="H1882" s="2">
        <f>'Moving Avg'!G1882</f>
        <v>71.501733999999942</v>
      </c>
      <c r="I1882" s="2">
        <f>'Moving Avg'!H1882</f>
        <v>73.128663000000103</v>
      </c>
      <c r="J1882" s="5" t="str">
        <f>OBV!F1882</f>
        <v>BEARISH</v>
      </c>
      <c r="K1882" s="5" t="str">
        <f>OBV!G1882</f>
        <v>STRONG</v>
      </c>
      <c r="L1882" s="5" t="str">
        <f>OBV!H1882</f>
        <v>CONFIRMED BEARISH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33</v>
      </c>
      <c r="Q1882" s="8">
        <f t="shared" si="294"/>
        <v>13.7</v>
      </c>
      <c r="R1882" s="8">
        <f t="shared" si="295"/>
        <v>13.25</v>
      </c>
      <c r="S1882" s="8">
        <f t="shared" si="296"/>
        <v>18.600000000000001</v>
      </c>
      <c r="T1882" s="8">
        <f t="shared" si="297"/>
        <v>14.5</v>
      </c>
      <c r="U1882" s="7">
        <f t="shared" si="298"/>
        <v>15.183333333333332</v>
      </c>
      <c r="V1882" s="7">
        <f t="shared" si="299"/>
        <v>15.012499999999999</v>
      </c>
    </row>
    <row r="1883" spans="1:22" ht="13.5" x14ac:dyDescent="0.25">
      <c r="A1883" s="3">
        <f>RSI!A1883</f>
        <v>45044</v>
      </c>
      <c r="B1883" s="2">
        <f>RSI!B1883</f>
        <v>71.990099999999998</v>
      </c>
      <c r="C1883" s="2">
        <f>RSI!I1883</f>
        <v>56.025356056837083</v>
      </c>
      <c r="D1883" s="2">
        <f>MACD!E1883</f>
        <v>0.11005250996623772</v>
      </c>
      <c r="E1883" s="2">
        <f>MACD!F1883</f>
        <v>-0.1058510745421352</v>
      </c>
      <c r="F1883" s="2">
        <f>'Moving Avg'!D1883</f>
        <v>71.662899999999993</v>
      </c>
      <c r="G1883" s="2">
        <f>'Moving Avg'!F1883</f>
        <v>71.842055000000002</v>
      </c>
      <c r="H1883" s="2">
        <f>'Moving Avg'!G1883</f>
        <v>71.501733999999956</v>
      </c>
      <c r="I1883" s="2">
        <f>'Moving Avg'!H1883</f>
        <v>73.118437000000114</v>
      </c>
      <c r="J1883" s="5" t="str">
        <f>OBV!F1883</f>
        <v>BEARISH</v>
      </c>
      <c r="K1883" s="5" t="str">
        <f>OBV!G1883</f>
        <v>STRONG</v>
      </c>
      <c r="L1883" s="5" t="str">
        <f>OBV!H1883</f>
        <v>BEARISH DIVERGENCE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33</v>
      </c>
      <c r="Q1883" s="8">
        <f t="shared" si="294"/>
        <v>13.7</v>
      </c>
      <c r="R1883" s="8">
        <f t="shared" si="295"/>
        <v>13.25</v>
      </c>
      <c r="S1883" s="8">
        <f t="shared" si="296"/>
        <v>18.600000000000001</v>
      </c>
      <c r="T1883" s="8">
        <f t="shared" si="297"/>
        <v>14.5</v>
      </c>
      <c r="U1883" s="7">
        <f t="shared" si="298"/>
        <v>15.183333333333332</v>
      </c>
      <c r="V1883" s="7">
        <f t="shared" si="299"/>
        <v>15.012499999999999</v>
      </c>
    </row>
    <row r="1884" spans="1:22" ht="13.5" x14ac:dyDescent="0.25">
      <c r="A1884" s="3">
        <f>RSI!A1884</f>
        <v>45048</v>
      </c>
      <c r="B1884" s="2">
        <f>RSI!B1884</f>
        <v>71.990099999999998</v>
      </c>
      <c r="C1884" s="2">
        <f>RSI!I1884</f>
        <v>56.025356056837083</v>
      </c>
      <c r="D1884" s="2">
        <f>MACD!E1884</f>
        <v>0.10452530252236159</v>
      </c>
      <c r="E1884" s="2">
        <f>MACD!F1884</f>
        <v>-6.3775799129235852E-2</v>
      </c>
      <c r="F1884" s="2">
        <f>'Moving Avg'!D1884</f>
        <v>71.662899999999993</v>
      </c>
      <c r="G1884" s="2">
        <f>'Moving Avg'!F1884</f>
        <v>71.88295500000001</v>
      </c>
      <c r="H1884" s="2">
        <f>'Moving Avg'!G1884</f>
        <v>71.518093999999948</v>
      </c>
      <c r="I1884" s="2">
        <f>'Moving Avg'!H1884</f>
        <v>73.108211000000111</v>
      </c>
      <c r="J1884" s="5" t="str">
        <f>OBV!F1884</f>
        <v>BEARISH</v>
      </c>
      <c r="K1884" s="5" t="str">
        <f>OBV!G1884</f>
        <v>STRONG</v>
      </c>
      <c r="L1884" s="5" t="str">
        <f>OBV!H1884</f>
        <v>NEUTRAL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33</v>
      </c>
      <c r="Q1884" s="8">
        <f t="shared" si="294"/>
        <v>13.7</v>
      </c>
      <c r="R1884" s="8">
        <f t="shared" si="295"/>
        <v>13.25</v>
      </c>
      <c r="S1884" s="8">
        <f t="shared" si="296"/>
        <v>18.600000000000001</v>
      </c>
      <c r="T1884" s="8">
        <f t="shared" si="297"/>
        <v>14.5</v>
      </c>
      <c r="U1884" s="7">
        <f t="shared" si="298"/>
        <v>15.183333333333332</v>
      </c>
      <c r="V1884" s="7">
        <f t="shared" si="299"/>
        <v>15.012499999999999</v>
      </c>
    </row>
    <row r="1885" spans="1:22" ht="13.5" x14ac:dyDescent="0.25">
      <c r="A1885" s="3">
        <f>RSI!A1885</f>
        <v>45049</v>
      </c>
      <c r="B1885" s="2">
        <f>RSI!B1885</f>
        <v>71.990099999999998</v>
      </c>
      <c r="C1885" s="2">
        <f>RSI!I1885</f>
        <v>56.025356056837083</v>
      </c>
      <c r="D1885" s="2">
        <f>MACD!E1885</f>
        <v>9.78857490831615E-2</v>
      </c>
      <c r="E1885" s="2">
        <f>MACD!F1885</f>
        <v>-3.1443489486756376E-2</v>
      </c>
      <c r="F1885" s="2">
        <f>'Moving Avg'!D1885</f>
        <v>71.662899999999993</v>
      </c>
      <c r="G1885" s="2">
        <f>'Moving Avg'!F1885</f>
        <v>71.88295500000001</v>
      </c>
      <c r="H1885" s="2">
        <f>'Moving Avg'!G1885</f>
        <v>71.518093999999962</v>
      </c>
      <c r="I1885" s="2">
        <f>'Moving Avg'!H1885</f>
        <v>73.097985000000122</v>
      </c>
      <c r="J1885" s="5" t="str">
        <f>OBV!F1885</f>
        <v>BEARISH</v>
      </c>
      <c r="K1885" s="5" t="str">
        <f>OBV!G1885</f>
        <v>STRONG</v>
      </c>
      <c r="L1885" s="5" t="str">
        <f>OBV!H1885</f>
        <v>NEUTRAL</v>
      </c>
      <c r="M1885" s="7">
        <f t="shared" si="290"/>
        <v>25</v>
      </c>
      <c r="N1885" s="7">
        <f t="shared" si="291"/>
        <v>0</v>
      </c>
      <c r="O1885" s="7">
        <f t="shared" si="292"/>
        <v>0</v>
      </c>
      <c r="P1885" s="7">
        <f t="shared" si="293"/>
        <v>33</v>
      </c>
      <c r="Q1885" s="8">
        <f t="shared" si="294"/>
        <v>13.7</v>
      </c>
      <c r="R1885" s="8">
        <f t="shared" si="295"/>
        <v>13.25</v>
      </c>
      <c r="S1885" s="8">
        <f t="shared" si="296"/>
        <v>18.600000000000001</v>
      </c>
      <c r="T1885" s="8">
        <f t="shared" si="297"/>
        <v>14.5</v>
      </c>
      <c r="U1885" s="7">
        <f t="shared" si="298"/>
        <v>15.183333333333332</v>
      </c>
      <c r="V1885" s="7">
        <f t="shared" si="299"/>
        <v>15.012499999999999</v>
      </c>
    </row>
    <row r="1886" spans="1:22" ht="13.5" x14ac:dyDescent="0.25">
      <c r="A1886" s="3">
        <f>RSI!A1886</f>
        <v>45050</v>
      </c>
      <c r="B1886" s="2">
        <f>RSI!B1886</f>
        <v>71.990099999999998</v>
      </c>
      <c r="C1886" s="2">
        <f>RSI!I1886</f>
        <v>56.025356056837083</v>
      </c>
      <c r="D1886" s="2">
        <f>MACD!E1886</f>
        <v>9.0450363920453469E-2</v>
      </c>
      <c r="E1886" s="2">
        <f>MACD!F1886</f>
        <v>-7.06471880531441E-3</v>
      </c>
      <c r="F1886" s="2">
        <f>'Moving Avg'!D1886</f>
        <v>71.826499999999982</v>
      </c>
      <c r="G1886" s="2">
        <f>'Moving Avg'!F1886</f>
        <v>71.88295500000001</v>
      </c>
      <c r="H1886" s="2">
        <f>'Moving Avg'!G1886</f>
        <v>71.518093999999962</v>
      </c>
      <c r="I1886" s="2">
        <f>'Moving Avg'!H1886</f>
        <v>73.091031500000113</v>
      </c>
      <c r="J1886" s="5" t="str">
        <f>OBV!F1886</f>
        <v>BULLISH</v>
      </c>
      <c r="K1886" s="5" t="str">
        <f>OBV!G1886</f>
        <v>NEUTRAL</v>
      </c>
      <c r="L1886" s="5" t="str">
        <f>OBV!H1886</f>
        <v>CONFIRMED BULLISH</v>
      </c>
      <c r="M1886" s="7">
        <f t="shared" si="290"/>
        <v>25</v>
      </c>
      <c r="N1886" s="7">
        <f t="shared" si="291"/>
        <v>0</v>
      </c>
      <c r="O1886" s="7">
        <f t="shared" si="292"/>
        <v>0</v>
      </c>
      <c r="P1886" s="7">
        <f t="shared" si="293"/>
        <v>83.5</v>
      </c>
      <c r="Q1886" s="8">
        <f t="shared" si="294"/>
        <v>21.274999999999999</v>
      </c>
      <c r="R1886" s="8">
        <f t="shared" si="295"/>
        <v>25.875</v>
      </c>
      <c r="S1886" s="8">
        <f t="shared" si="296"/>
        <v>41.325000000000003</v>
      </c>
      <c r="T1886" s="8">
        <f t="shared" si="297"/>
        <v>27.125</v>
      </c>
      <c r="U1886" s="7">
        <f t="shared" si="298"/>
        <v>29.491666666666664</v>
      </c>
      <c r="V1886" s="7">
        <f t="shared" si="299"/>
        <v>28.9</v>
      </c>
    </row>
    <row r="1887" spans="1:22" ht="13.5" x14ac:dyDescent="0.25">
      <c r="A1887" s="3">
        <f>RSI!A1887</f>
        <v>45051</v>
      </c>
      <c r="B1887" s="2">
        <f>RSI!B1887</f>
        <v>71.990099999999998</v>
      </c>
      <c r="C1887" s="2">
        <f>RSI!I1887</f>
        <v>56.025356056837083</v>
      </c>
      <c r="D1887" s="2">
        <f>MACD!E1887</f>
        <v>8.2476197608698953E-2</v>
      </c>
      <c r="E1887" s="2">
        <f>MACD!F1887</f>
        <v>1.0843464477488265E-2</v>
      </c>
      <c r="F1887" s="2">
        <f>'Moving Avg'!D1887</f>
        <v>71.990099999999998</v>
      </c>
      <c r="G1887" s="2">
        <f>'Moving Avg'!F1887</f>
        <v>71.883364999999998</v>
      </c>
      <c r="H1887" s="2">
        <f>'Moving Avg'!G1887</f>
        <v>71.518093999999962</v>
      </c>
      <c r="I1887" s="2">
        <f>'Moving Avg'!H1887</f>
        <v>73.08289150000013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  <c r="M1887" s="7">
        <f t="shared" si="290"/>
        <v>25</v>
      </c>
      <c r="N1887" s="7">
        <f t="shared" si="291"/>
        <v>0</v>
      </c>
      <c r="O1887" s="7">
        <f t="shared" si="292"/>
        <v>0</v>
      </c>
      <c r="P1887" s="7">
        <f t="shared" si="293"/>
        <v>83.5</v>
      </c>
      <c r="Q1887" s="8">
        <f t="shared" si="294"/>
        <v>21.274999999999999</v>
      </c>
      <c r="R1887" s="8">
        <f t="shared" si="295"/>
        <v>25.875</v>
      </c>
      <c r="S1887" s="8">
        <f t="shared" si="296"/>
        <v>41.325000000000003</v>
      </c>
      <c r="T1887" s="8">
        <f t="shared" si="297"/>
        <v>27.125</v>
      </c>
      <c r="U1887" s="7">
        <f t="shared" si="298"/>
        <v>29.491666666666664</v>
      </c>
      <c r="V1887" s="7">
        <f t="shared" si="299"/>
        <v>28.9</v>
      </c>
    </row>
    <row r="1888" spans="1:22" ht="13.5" x14ac:dyDescent="0.25">
      <c r="A1888" s="3">
        <f>RSI!A1888</f>
        <v>45054</v>
      </c>
      <c r="B1888" s="2">
        <f>RSI!B1888</f>
        <v>71.990099999999998</v>
      </c>
      <c r="C1888" s="2">
        <f>RSI!I1888</f>
        <v>56.025356056837083</v>
      </c>
      <c r="D1888" s="2">
        <f>MACD!E1888</f>
        <v>7.4170783004220198E-2</v>
      </c>
      <c r="E1888" s="2">
        <f>MACD!F1888</f>
        <v>2.3508928182834652E-2</v>
      </c>
      <c r="F1888" s="2">
        <f>'Moving Avg'!D1888</f>
        <v>71.990099999999998</v>
      </c>
      <c r="G1888" s="2">
        <f>'Moving Avg'!F1888</f>
        <v>71.883774999999986</v>
      </c>
      <c r="H1888" s="2">
        <f>'Moving Avg'!G1888</f>
        <v>71.518093999999962</v>
      </c>
      <c r="I1888" s="2">
        <f>'Moving Avg'!H1888</f>
        <v>73.074751500000119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  <c r="M1888" s="7">
        <f t="shared" si="290"/>
        <v>25</v>
      </c>
      <c r="N1888" s="7">
        <f t="shared" si="291"/>
        <v>0</v>
      </c>
      <c r="O1888" s="7">
        <f t="shared" si="292"/>
        <v>0</v>
      </c>
      <c r="P1888" s="7">
        <f t="shared" si="293"/>
        <v>33</v>
      </c>
      <c r="Q1888" s="8">
        <f t="shared" si="294"/>
        <v>13.7</v>
      </c>
      <c r="R1888" s="8">
        <f t="shared" si="295"/>
        <v>13.25</v>
      </c>
      <c r="S1888" s="8">
        <f t="shared" si="296"/>
        <v>18.600000000000001</v>
      </c>
      <c r="T1888" s="8">
        <f t="shared" si="297"/>
        <v>14.5</v>
      </c>
      <c r="U1888" s="7">
        <f t="shared" si="298"/>
        <v>15.183333333333332</v>
      </c>
      <c r="V1888" s="7">
        <f t="shared" si="299"/>
        <v>15.012499999999999</v>
      </c>
    </row>
    <row r="1889" spans="1:22" ht="13.5" x14ac:dyDescent="0.25">
      <c r="A1889" s="3">
        <f>RSI!A1889</f>
        <v>45055</v>
      </c>
      <c r="B1889" s="2">
        <f>RSI!B1889</f>
        <v>71.990099999999998</v>
      </c>
      <c r="C1889" s="2">
        <f>RSI!I1889</f>
        <v>56.025356056837083</v>
      </c>
      <c r="D1889" s="2">
        <f>MACD!E1889</f>
        <v>8.0792799675890592E-2</v>
      </c>
      <c r="E1889" s="2">
        <f>MACD!F1889</f>
        <v>3.4965702481445843E-2</v>
      </c>
      <c r="F1889" s="2">
        <f>'Moving Avg'!D1889</f>
        <v>71.990099999999998</v>
      </c>
      <c r="G1889" s="2">
        <f>'Moving Avg'!F1889</f>
        <v>71.883774999999986</v>
      </c>
      <c r="H1889" s="2">
        <f>'Moving Avg'!G1889</f>
        <v>71.518093999999962</v>
      </c>
      <c r="I1889" s="2">
        <f>'Moving Avg'!H1889</f>
        <v>73.068616000000119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  <c r="M1889" s="7">
        <f t="shared" si="290"/>
        <v>25</v>
      </c>
      <c r="N1889" s="7">
        <f t="shared" si="291"/>
        <v>0</v>
      </c>
      <c r="O1889" s="7">
        <f t="shared" si="292"/>
        <v>0</v>
      </c>
      <c r="P1889" s="7">
        <f t="shared" si="293"/>
        <v>33</v>
      </c>
      <c r="Q1889" s="8">
        <f t="shared" si="294"/>
        <v>13.7</v>
      </c>
      <c r="R1889" s="8">
        <f t="shared" si="295"/>
        <v>13.25</v>
      </c>
      <c r="S1889" s="8">
        <f t="shared" si="296"/>
        <v>18.600000000000001</v>
      </c>
      <c r="T1889" s="8">
        <f t="shared" si="297"/>
        <v>14.5</v>
      </c>
      <c r="U1889" s="7">
        <f t="shared" si="298"/>
        <v>15.183333333333332</v>
      </c>
      <c r="V1889" s="7">
        <f t="shared" si="299"/>
        <v>15.012499999999999</v>
      </c>
    </row>
    <row r="1890" spans="1:22" ht="13.5" x14ac:dyDescent="0.25">
      <c r="A1890" s="3">
        <f>RSI!A1890</f>
        <v>45056</v>
      </c>
      <c r="B1890" s="2">
        <f>RSI!B1890</f>
        <v>71.990099999999998</v>
      </c>
      <c r="C1890" s="2">
        <f>RSI!I1890</f>
        <v>56.025356056837083</v>
      </c>
      <c r="D1890" s="2">
        <f>MACD!E1890</f>
        <v>8.50602737100985E-2</v>
      </c>
      <c r="E1890" s="2">
        <f>MACD!F1890</f>
        <v>4.498461672717638E-2</v>
      </c>
      <c r="F1890" s="2">
        <f>'Moving Avg'!D1890</f>
        <v>71.990099999999998</v>
      </c>
      <c r="G1890" s="2">
        <f>'Moving Avg'!F1890</f>
        <v>71.883774999999986</v>
      </c>
      <c r="H1890" s="2">
        <f>'Moving Avg'!G1890</f>
        <v>71.518257999999975</v>
      </c>
      <c r="I1890" s="2">
        <f>'Moving Avg'!H1890</f>
        <v>73.064116500000125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  <c r="M1890" s="7">
        <f t="shared" si="290"/>
        <v>25</v>
      </c>
      <c r="N1890" s="7">
        <f t="shared" si="291"/>
        <v>0</v>
      </c>
      <c r="O1890" s="7">
        <f t="shared" si="292"/>
        <v>0</v>
      </c>
      <c r="P1890" s="7">
        <f t="shared" si="293"/>
        <v>33</v>
      </c>
      <c r="Q1890" s="8">
        <f t="shared" si="294"/>
        <v>13.7</v>
      </c>
      <c r="R1890" s="8">
        <f t="shared" si="295"/>
        <v>13.25</v>
      </c>
      <c r="S1890" s="8">
        <f t="shared" si="296"/>
        <v>18.600000000000001</v>
      </c>
      <c r="T1890" s="8">
        <f t="shared" si="297"/>
        <v>14.5</v>
      </c>
      <c r="U1890" s="7">
        <f t="shared" si="298"/>
        <v>15.183333333333332</v>
      </c>
      <c r="V1890" s="7">
        <f t="shared" si="299"/>
        <v>15.012499999999999</v>
      </c>
    </row>
    <row r="1891" spans="1:22" ht="13.5" x14ac:dyDescent="0.25">
      <c r="A1891" s="3">
        <f>RSI!A1891</f>
        <v>45057</v>
      </c>
      <c r="B1891" s="2">
        <f>RSI!B1891</f>
        <v>71.990099999999998</v>
      </c>
      <c r="C1891" s="2">
        <f>RSI!I1891</f>
        <v>56.025356056837076</v>
      </c>
      <c r="D1891" s="2">
        <f>MACD!E1891</f>
        <v>-3.8411765422210919E-2</v>
      </c>
      <c r="E1891" s="2">
        <f>MACD!F1891</f>
        <v>2.830534029729892E-2</v>
      </c>
      <c r="F1891" s="2">
        <f>'Moving Avg'!D1891</f>
        <v>71.990099999999998</v>
      </c>
      <c r="G1891" s="2">
        <f>'Moving Avg'!F1891</f>
        <v>71.883774999999986</v>
      </c>
      <c r="H1891" s="2">
        <f>'Moving Avg'!G1891</f>
        <v>71.518421999999973</v>
      </c>
      <c r="I1891" s="2">
        <f>'Moving Avg'!H1891</f>
        <v>73.059617000000117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25</v>
      </c>
      <c r="N1891" s="7">
        <f t="shared" si="291"/>
        <v>100</v>
      </c>
      <c r="O1891" s="7">
        <f t="shared" si="292"/>
        <v>0</v>
      </c>
      <c r="P1891" s="7">
        <f t="shared" si="293"/>
        <v>33</v>
      </c>
      <c r="Q1891" s="8">
        <f t="shared" si="294"/>
        <v>48.7</v>
      </c>
      <c r="R1891" s="8">
        <f t="shared" si="295"/>
        <v>33.25</v>
      </c>
      <c r="S1891" s="8">
        <f t="shared" si="296"/>
        <v>33.6</v>
      </c>
      <c r="T1891" s="8">
        <f t="shared" si="297"/>
        <v>39.5</v>
      </c>
      <c r="U1891" s="7">
        <f t="shared" si="298"/>
        <v>38.516666666666673</v>
      </c>
      <c r="V1891" s="7">
        <f t="shared" si="299"/>
        <v>38.762500000000003</v>
      </c>
    </row>
    <row r="1892" spans="1:22" ht="13.5" x14ac:dyDescent="0.25">
      <c r="A1892" s="3">
        <f>RSI!A1892</f>
        <v>45058</v>
      </c>
      <c r="B1892" s="2">
        <f>RSI!B1892</f>
        <v>71.990099999999998</v>
      </c>
      <c r="C1892" s="2">
        <f>RSI!I1892</f>
        <v>56.025356056837076</v>
      </c>
      <c r="D1892" s="2">
        <f>MACD!E1892</f>
        <v>-0.14403331442417766</v>
      </c>
      <c r="E1892" s="2">
        <f>MACD!F1892</f>
        <v>-6.1623906469963977E-3</v>
      </c>
      <c r="F1892" s="2">
        <f>'Moving Avg'!D1892</f>
        <v>71.990099999999998</v>
      </c>
      <c r="G1892" s="2">
        <f>'Moving Avg'!F1892</f>
        <v>71.883774999999986</v>
      </c>
      <c r="H1892" s="2">
        <f>'Moving Avg'!G1892</f>
        <v>71.518585999999971</v>
      </c>
      <c r="I1892" s="2">
        <f>'Moving Avg'!H1892</f>
        <v>73.055117500000108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  <c r="M1892" s="7">
        <f t="shared" si="290"/>
        <v>25</v>
      </c>
      <c r="N1892" s="7">
        <f t="shared" si="291"/>
        <v>100</v>
      </c>
      <c r="O1892" s="7">
        <f t="shared" si="292"/>
        <v>0</v>
      </c>
      <c r="P1892" s="7">
        <f t="shared" si="293"/>
        <v>33</v>
      </c>
      <c r="Q1892" s="8">
        <f t="shared" si="294"/>
        <v>48.7</v>
      </c>
      <c r="R1892" s="8">
        <f t="shared" si="295"/>
        <v>33.25</v>
      </c>
      <c r="S1892" s="8">
        <f t="shared" si="296"/>
        <v>33.6</v>
      </c>
      <c r="T1892" s="8">
        <f t="shared" si="297"/>
        <v>39.5</v>
      </c>
      <c r="U1892" s="7">
        <f t="shared" si="298"/>
        <v>38.516666666666673</v>
      </c>
      <c r="V1892" s="7">
        <f t="shared" si="299"/>
        <v>38.762500000000003</v>
      </c>
    </row>
    <row r="1893" spans="1:22" ht="13.5" x14ac:dyDescent="0.25">
      <c r="A1893" s="3">
        <f>RSI!A1893</f>
        <v>45061</v>
      </c>
      <c r="B1893" s="2">
        <f>RSI!B1893</f>
        <v>71.990099999999998</v>
      </c>
      <c r="C1893" s="2">
        <f>RSI!I1893</f>
        <v>56.025356056837076</v>
      </c>
      <c r="D1893" s="2">
        <f>MACD!E1893</f>
        <v>-0.10861961846363499</v>
      </c>
      <c r="E1893" s="2">
        <f>MACD!F1893</f>
        <v>-2.6653836210324119E-2</v>
      </c>
      <c r="F1893" s="2">
        <f>'Moving Avg'!D1893</f>
        <v>71.990099999999998</v>
      </c>
      <c r="G1893" s="2">
        <f>'Moving Avg'!F1893</f>
        <v>71.883774999999986</v>
      </c>
      <c r="H1893" s="2">
        <f>'Moving Avg'!G1893</f>
        <v>71.518749999999969</v>
      </c>
      <c r="I1893" s="2">
        <f>'Moving Avg'!H1893</f>
        <v>73.050618000000128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  <c r="M1893" s="7">
        <f t="shared" si="290"/>
        <v>25</v>
      </c>
      <c r="N1893" s="7">
        <f t="shared" si="291"/>
        <v>100</v>
      </c>
      <c r="O1893" s="7">
        <f t="shared" si="292"/>
        <v>0</v>
      </c>
      <c r="P1893" s="7">
        <f t="shared" si="293"/>
        <v>33</v>
      </c>
      <c r="Q1893" s="8">
        <f t="shared" si="294"/>
        <v>48.7</v>
      </c>
      <c r="R1893" s="8">
        <f t="shared" si="295"/>
        <v>33.25</v>
      </c>
      <c r="S1893" s="8">
        <f t="shared" si="296"/>
        <v>33.6</v>
      </c>
      <c r="T1893" s="8">
        <f t="shared" si="297"/>
        <v>39.5</v>
      </c>
      <c r="U1893" s="7">
        <f t="shared" si="298"/>
        <v>38.516666666666673</v>
      </c>
      <c r="V1893" s="7">
        <f t="shared" si="299"/>
        <v>38.762500000000003</v>
      </c>
    </row>
    <row r="1894" spans="1:22" ht="13.5" x14ac:dyDescent="0.25">
      <c r="A1894" s="3">
        <f>RSI!A1894</f>
        <v>45062</v>
      </c>
      <c r="B1894" s="2">
        <f>RSI!B1894</f>
        <v>71.581100000000006</v>
      </c>
      <c r="C1894" s="2">
        <f>RSI!I1894</f>
        <v>42.858729699303957</v>
      </c>
      <c r="D1894" s="2">
        <f>MACD!E1894</f>
        <v>-4.9339718569029856E-2</v>
      </c>
      <c r="E1894" s="2">
        <f>MACD!F1894</f>
        <v>-3.1191012682065269E-2</v>
      </c>
      <c r="F1894" s="2">
        <f>'Moving Avg'!D1894</f>
        <v>71.908299999999997</v>
      </c>
      <c r="G1894" s="2">
        <f>'Moving Avg'!F1894</f>
        <v>71.868229999999997</v>
      </c>
      <c r="H1894" s="2">
        <f>'Moving Avg'!G1894</f>
        <v>71.510733999999971</v>
      </c>
      <c r="I1894" s="2">
        <f>'Moving Avg'!H1894</f>
        <v>73.044482500000115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  <c r="M1894" s="7">
        <f t="shared" si="290"/>
        <v>25</v>
      </c>
      <c r="N1894" s="7">
        <f t="shared" si="291"/>
        <v>45</v>
      </c>
      <c r="O1894" s="7">
        <f t="shared" si="292"/>
        <v>0</v>
      </c>
      <c r="P1894" s="7">
        <f t="shared" si="293"/>
        <v>16.5</v>
      </c>
      <c r="Q1894" s="8">
        <f t="shared" si="294"/>
        <v>26.975000000000001</v>
      </c>
      <c r="R1894" s="8">
        <f t="shared" si="295"/>
        <v>18.125</v>
      </c>
      <c r="S1894" s="8">
        <f t="shared" si="296"/>
        <v>17.925000000000001</v>
      </c>
      <c r="T1894" s="8">
        <f t="shared" si="297"/>
        <v>21.625</v>
      </c>
      <c r="U1894" s="7">
        <f t="shared" si="298"/>
        <v>21.008333333333336</v>
      </c>
      <c r="V1894" s="7">
        <f t="shared" si="299"/>
        <v>21.162500000000001</v>
      </c>
    </row>
    <row r="1895" spans="1:22" ht="13.5" x14ac:dyDescent="0.25">
      <c r="A1895" s="3">
        <f>RSI!A1895</f>
        <v>45063</v>
      </c>
      <c r="B1895" s="2">
        <f>RSI!B1895</f>
        <v>71.581100000000006</v>
      </c>
      <c r="C1895" s="2">
        <f>RSI!I1895</f>
        <v>42.858729699303957</v>
      </c>
      <c r="D1895" s="2">
        <f>MACD!E1895</f>
        <v>2.327892101320117E-3</v>
      </c>
      <c r="E1895" s="2">
        <f>MACD!F1895</f>
        <v>-2.4487231725388196E-2</v>
      </c>
      <c r="F1895" s="2">
        <f>'Moving Avg'!D1895</f>
        <v>71.826499999999996</v>
      </c>
      <c r="G1895" s="2">
        <f>'Moving Avg'!F1895</f>
        <v>71.852685000000008</v>
      </c>
      <c r="H1895" s="2">
        <f>'Moving Avg'!G1895</f>
        <v>71.502717999999973</v>
      </c>
      <c r="I1895" s="2">
        <f>'Moving Avg'!H1895</f>
        <v>73.034256500000112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16.5</v>
      </c>
      <c r="Q1895" s="8">
        <f t="shared" si="294"/>
        <v>11.225</v>
      </c>
      <c r="R1895" s="8">
        <f t="shared" si="295"/>
        <v>9.125</v>
      </c>
      <c r="S1895" s="8">
        <f t="shared" si="296"/>
        <v>11.175000000000001</v>
      </c>
      <c r="T1895" s="8">
        <f t="shared" si="297"/>
        <v>10.375</v>
      </c>
      <c r="U1895" s="7">
        <f t="shared" si="298"/>
        <v>10.508333333333335</v>
      </c>
      <c r="V1895" s="7">
        <f t="shared" si="299"/>
        <v>10.475000000000001</v>
      </c>
    </row>
    <row r="1896" spans="1:22" ht="13.5" x14ac:dyDescent="0.25">
      <c r="A1896" s="3">
        <f>RSI!A1896</f>
        <v>45064</v>
      </c>
      <c r="B1896" s="2">
        <f>RSI!B1896</f>
        <v>71.581100000000006</v>
      </c>
      <c r="C1896" s="2">
        <f>RSI!I1896</f>
        <v>42.858729699303964</v>
      </c>
      <c r="D1896" s="2">
        <f>MACD!E1896</f>
        <v>4.7442653827644676E-2</v>
      </c>
      <c r="E1896" s="2">
        <f>MACD!F1896</f>
        <v>-1.0101254614781624E-2</v>
      </c>
      <c r="F1896" s="2">
        <f>'Moving Avg'!D1896</f>
        <v>71.744699999999995</v>
      </c>
      <c r="G1896" s="2">
        <f>'Moving Avg'!F1896</f>
        <v>71.837140000000005</v>
      </c>
      <c r="H1896" s="2">
        <f>'Moving Avg'!G1896</f>
        <v>71.502717999999973</v>
      </c>
      <c r="I1896" s="2">
        <f>'Moving Avg'!H1896</f>
        <v>73.023990000000097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16.5</v>
      </c>
      <c r="Q1896" s="8">
        <f t="shared" si="294"/>
        <v>11.225</v>
      </c>
      <c r="R1896" s="8">
        <f t="shared" si="295"/>
        <v>9.125</v>
      </c>
      <c r="S1896" s="8">
        <f t="shared" si="296"/>
        <v>11.175000000000001</v>
      </c>
      <c r="T1896" s="8">
        <f t="shared" si="297"/>
        <v>10.375</v>
      </c>
      <c r="U1896" s="7">
        <f t="shared" si="298"/>
        <v>10.508333333333335</v>
      </c>
      <c r="V1896" s="7">
        <f t="shared" si="299"/>
        <v>10.475000000000001</v>
      </c>
    </row>
    <row r="1897" spans="1:22" ht="13.5" x14ac:dyDescent="0.25">
      <c r="A1897" s="3">
        <f>RSI!A1897</f>
        <v>45065</v>
      </c>
      <c r="B1897" s="2">
        <f>RSI!B1897</f>
        <v>71.581100000000006</v>
      </c>
      <c r="C1897" s="2">
        <f>RSI!I1897</f>
        <v>42.858729699303957</v>
      </c>
      <c r="D1897" s="2">
        <f>MACD!E1897</f>
        <v>8.6909288754796421E-2</v>
      </c>
      <c r="E1897" s="2">
        <f>MACD!F1897</f>
        <v>9.3008540591339849E-3</v>
      </c>
      <c r="F1897" s="2">
        <f>'Moving Avg'!D1897</f>
        <v>71.662900000000008</v>
      </c>
      <c r="G1897" s="2">
        <f>'Moving Avg'!F1897</f>
        <v>71.821595000000016</v>
      </c>
      <c r="H1897" s="2">
        <f>'Moving Avg'!G1897</f>
        <v>71.502717999999973</v>
      </c>
      <c r="I1897" s="2">
        <f>'Moving Avg'!H1897</f>
        <v>72.999489000000096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16.5</v>
      </c>
      <c r="Q1897" s="8">
        <f t="shared" si="294"/>
        <v>11.225</v>
      </c>
      <c r="R1897" s="8">
        <f t="shared" si="295"/>
        <v>9.125</v>
      </c>
      <c r="S1897" s="8">
        <f t="shared" si="296"/>
        <v>11.175000000000001</v>
      </c>
      <c r="T1897" s="8">
        <f t="shared" si="297"/>
        <v>10.375</v>
      </c>
      <c r="U1897" s="7">
        <f t="shared" si="298"/>
        <v>10.508333333333335</v>
      </c>
      <c r="V1897" s="7">
        <f t="shared" si="299"/>
        <v>10.475000000000001</v>
      </c>
    </row>
    <row r="1898" spans="1:22" ht="13.5" x14ac:dyDescent="0.25">
      <c r="A1898" s="3">
        <f>RSI!A1898</f>
        <v>45068</v>
      </c>
      <c r="B1898" s="2">
        <f>RSI!B1898</f>
        <v>71.581100000000006</v>
      </c>
      <c r="C1898" s="2">
        <f>RSI!I1898</f>
        <v>42.858729699303957</v>
      </c>
      <c r="D1898" s="2">
        <f>MACD!E1898</f>
        <v>0.12150099089139133</v>
      </c>
      <c r="E1898" s="2">
        <f>MACD!F1898</f>
        <v>3.1740881425585454E-2</v>
      </c>
      <c r="F1898" s="2">
        <f>'Moving Avg'!D1898</f>
        <v>71.581100000000006</v>
      </c>
      <c r="G1898" s="2">
        <f>'Moving Avg'!F1898</f>
        <v>71.806050000000013</v>
      </c>
      <c r="H1898" s="2">
        <f>'Moving Avg'!G1898</f>
        <v>71.502717999999973</v>
      </c>
      <c r="I1898" s="2">
        <f>'Moving Avg'!H1898</f>
        <v>72.974988000000096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  <c r="M1898" s="7">
        <f t="shared" si="290"/>
        <v>25</v>
      </c>
      <c r="N1898" s="7">
        <f t="shared" si="291"/>
        <v>0</v>
      </c>
      <c r="O1898" s="7">
        <f t="shared" si="292"/>
        <v>0</v>
      </c>
      <c r="P1898" s="7">
        <f t="shared" si="293"/>
        <v>16.5</v>
      </c>
      <c r="Q1898" s="8">
        <f t="shared" si="294"/>
        <v>11.225</v>
      </c>
      <c r="R1898" s="8">
        <f t="shared" si="295"/>
        <v>9.125</v>
      </c>
      <c r="S1898" s="8">
        <f t="shared" si="296"/>
        <v>11.175000000000001</v>
      </c>
      <c r="T1898" s="8">
        <f t="shared" si="297"/>
        <v>10.375</v>
      </c>
      <c r="U1898" s="7">
        <f t="shared" si="298"/>
        <v>10.508333333333335</v>
      </c>
      <c r="V1898" s="7">
        <f t="shared" si="299"/>
        <v>10.475000000000001</v>
      </c>
    </row>
    <row r="1899" spans="1:22" ht="13.5" x14ac:dyDescent="0.25">
      <c r="A1899" s="3">
        <f>RSI!A1899</f>
        <v>45069</v>
      </c>
      <c r="B1899" s="2">
        <f>RSI!B1899</f>
        <v>71.581100000000006</v>
      </c>
      <c r="C1899" s="2">
        <f>RSI!I1899</f>
        <v>42.858729699303957</v>
      </c>
      <c r="D1899" s="2">
        <f>MACD!E1899</f>
        <v>0.15187909380877329</v>
      </c>
      <c r="E1899" s="2">
        <f>MACD!F1899</f>
        <v>5.5768523902223019E-2</v>
      </c>
      <c r="F1899" s="2">
        <f>'Moving Avg'!D1899</f>
        <v>71.581100000000006</v>
      </c>
      <c r="G1899" s="2">
        <f>'Moving Avg'!F1899</f>
        <v>71.785600000000017</v>
      </c>
      <c r="H1899" s="2">
        <f>'Moving Avg'!G1899</f>
        <v>71.502717999999987</v>
      </c>
      <c r="I1899" s="2">
        <f>'Moving Avg'!H1899</f>
        <v>72.950487000000109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  <c r="M1899" s="7">
        <f t="shared" si="290"/>
        <v>25</v>
      </c>
      <c r="N1899" s="7">
        <f t="shared" si="291"/>
        <v>0</v>
      </c>
      <c r="O1899" s="7">
        <f t="shared" si="292"/>
        <v>0</v>
      </c>
      <c r="P1899" s="7">
        <f t="shared" si="293"/>
        <v>33</v>
      </c>
      <c r="Q1899" s="8">
        <f t="shared" si="294"/>
        <v>13.7</v>
      </c>
      <c r="R1899" s="8">
        <f t="shared" si="295"/>
        <v>13.25</v>
      </c>
      <c r="S1899" s="8">
        <f t="shared" si="296"/>
        <v>18.600000000000001</v>
      </c>
      <c r="T1899" s="8">
        <f t="shared" si="297"/>
        <v>14.5</v>
      </c>
      <c r="U1899" s="7">
        <f t="shared" si="298"/>
        <v>15.183333333333332</v>
      </c>
      <c r="V1899" s="7">
        <f t="shared" si="299"/>
        <v>15.012499999999999</v>
      </c>
    </row>
    <row r="1900" spans="1:22" ht="13.5" x14ac:dyDescent="0.25">
      <c r="A1900" s="3">
        <f>RSI!A1900</f>
        <v>45070</v>
      </c>
      <c r="B1900" s="2">
        <f>RSI!B1900</f>
        <v>71.572900000000004</v>
      </c>
      <c r="C1900" s="2">
        <f>RSI!I1900</f>
        <v>42.546015626456729</v>
      </c>
      <c r="D1900" s="2">
        <f>MACD!E1900</f>
        <v>0.17921716197699311</v>
      </c>
      <c r="E1900" s="2">
        <f>MACD!F1900</f>
        <v>8.0458251517177046E-2</v>
      </c>
      <c r="F1900" s="2">
        <f>'Moving Avg'!D1900</f>
        <v>71.579460000000012</v>
      </c>
      <c r="G1900" s="2">
        <f>'Moving Avg'!F1900</f>
        <v>71.764740000000003</v>
      </c>
      <c r="H1900" s="2">
        <f>'Moving Avg'!G1900</f>
        <v>71.502553999999975</v>
      </c>
      <c r="I1900" s="2">
        <f>'Moving Avg'!H1900</f>
        <v>72.9280720000001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25</v>
      </c>
      <c r="N1900" s="7">
        <f t="shared" si="291"/>
        <v>0</v>
      </c>
      <c r="O1900" s="7">
        <f t="shared" si="292"/>
        <v>0</v>
      </c>
      <c r="P1900" s="7">
        <f t="shared" si="293"/>
        <v>16.5</v>
      </c>
      <c r="Q1900" s="8">
        <f t="shared" si="294"/>
        <v>11.225</v>
      </c>
      <c r="R1900" s="8">
        <f t="shared" si="295"/>
        <v>9.125</v>
      </c>
      <c r="S1900" s="8">
        <f t="shared" si="296"/>
        <v>11.175000000000001</v>
      </c>
      <c r="T1900" s="8">
        <f t="shared" si="297"/>
        <v>10.375</v>
      </c>
      <c r="U1900" s="7">
        <f t="shared" si="298"/>
        <v>10.508333333333335</v>
      </c>
      <c r="V1900" s="7">
        <f t="shared" si="299"/>
        <v>10.475000000000001</v>
      </c>
    </row>
    <row r="1901" spans="1:22" ht="13.5" x14ac:dyDescent="0.25">
      <c r="A1901" s="3">
        <f>RSI!A1901</f>
        <v>45071</v>
      </c>
      <c r="B1901" s="2">
        <f>RSI!B1901</f>
        <v>71.662899999999993</v>
      </c>
      <c r="C1901" s="2">
        <f>RSI!I1901</f>
        <v>47.107590649954709</v>
      </c>
      <c r="D1901" s="2">
        <f>MACD!E1901</f>
        <v>0.19668126482129367</v>
      </c>
      <c r="E1901" s="2">
        <f>MACD!F1901</f>
        <v>0.10370285417800038</v>
      </c>
      <c r="F1901" s="2">
        <f>'Moving Avg'!D1901</f>
        <v>71.595820000000003</v>
      </c>
      <c r="G1901" s="2">
        <f>'Moving Avg'!F1901</f>
        <v>71.789280000000019</v>
      </c>
      <c r="H1901" s="2">
        <f>'Moving Avg'!G1901</f>
        <v>71.504189999999994</v>
      </c>
      <c r="I1901" s="2">
        <f>'Moving Avg'!H1901</f>
        <v>72.906147500000102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  <c r="M1901" s="7">
        <f t="shared" si="290"/>
        <v>25</v>
      </c>
      <c r="N1901" s="7">
        <f t="shared" si="291"/>
        <v>0</v>
      </c>
      <c r="O1901" s="7">
        <f t="shared" si="292"/>
        <v>0</v>
      </c>
      <c r="P1901" s="7">
        <f t="shared" si="293"/>
        <v>83.5</v>
      </c>
      <c r="Q1901" s="8">
        <f t="shared" si="294"/>
        <v>21.274999999999999</v>
      </c>
      <c r="R1901" s="8">
        <f t="shared" si="295"/>
        <v>25.875</v>
      </c>
      <c r="S1901" s="8">
        <f t="shared" si="296"/>
        <v>41.325000000000003</v>
      </c>
      <c r="T1901" s="8">
        <f t="shared" si="297"/>
        <v>27.125</v>
      </c>
      <c r="U1901" s="7">
        <f t="shared" si="298"/>
        <v>29.491666666666664</v>
      </c>
      <c r="V1901" s="7">
        <f t="shared" si="299"/>
        <v>28.9</v>
      </c>
    </row>
    <row r="1902" spans="1:22" ht="13.5" x14ac:dyDescent="0.25">
      <c r="A1902" s="3">
        <f>RSI!A1902</f>
        <v>45072</v>
      </c>
      <c r="B1902" s="2">
        <f>RSI!B1902</f>
        <v>71.662899999999993</v>
      </c>
      <c r="C1902" s="2">
        <f>RSI!I1902</f>
        <v>47.107590649954716</v>
      </c>
      <c r="D1902" s="2">
        <f>MACD!E1902</f>
        <v>0.21185135947344236</v>
      </c>
      <c r="E1902" s="2">
        <f>MACD!F1902</f>
        <v>0.12533255523708878</v>
      </c>
      <c r="F1902" s="2">
        <f>'Moving Avg'!D1902</f>
        <v>71.612179999999995</v>
      </c>
      <c r="G1902" s="2">
        <f>'Moving Avg'!F1902</f>
        <v>71.813820000000007</v>
      </c>
      <c r="H1902" s="2">
        <f>'Moving Avg'!G1902</f>
        <v>71.505825999999985</v>
      </c>
      <c r="I1902" s="2">
        <f>'Moving Avg'!H1902</f>
        <v>72.884223000000091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  <c r="M1902" s="7">
        <f t="shared" si="290"/>
        <v>25</v>
      </c>
      <c r="N1902" s="7">
        <f t="shared" si="291"/>
        <v>0</v>
      </c>
      <c r="O1902" s="7">
        <f t="shared" si="292"/>
        <v>0</v>
      </c>
      <c r="P1902" s="7">
        <f t="shared" si="293"/>
        <v>83.5</v>
      </c>
      <c r="Q1902" s="8">
        <f t="shared" si="294"/>
        <v>21.274999999999999</v>
      </c>
      <c r="R1902" s="8">
        <f t="shared" si="295"/>
        <v>25.875</v>
      </c>
      <c r="S1902" s="8">
        <f t="shared" si="296"/>
        <v>41.325000000000003</v>
      </c>
      <c r="T1902" s="8">
        <f t="shared" si="297"/>
        <v>27.125</v>
      </c>
      <c r="U1902" s="7">
        <f t="shared" si="298"/>
        <v>29.491666666666664</v>
      </c>
      <c r="V1902" s="7">
        <f t="shared" si="299"/>
        <v>28.9</v>
      </c>
    </row>
    <row r="1903" spans="1:22" ht="13.5" x14ac:dyDescent="0.25">
      <c r="A1903" s="3">
        <f>RSI!A1903</f>
        <v>45075</v>
      </c>
      <c r="B1903" s="2">
        <f>RSI!B1903</f>
        <v>71.662899999999993</v>
      </c>
      <c r="C1903" s="2">
        <f>RSI!I1903</f>
        <v>47.107590649954716</v>
      </c>
      <c r="D1903" s="2">
        <f>MACD!E1903</f>
        <v>0.22505127568837224</v>
      </c>
      <c r="E1903" s="2">
        <f>MACD!F1903</f>
        <v>0.14527629932734548</v>
      </c>
      <c r="F1903" s="2">
        <f>'Moving Avg'!D1903</f>
        <v>71.628539999999987</v>
      </c>
      <c r="G1903" s="2">
        <f>'Moving Avg'!F1903</f>
        <v>71.797460000000015</v>
      </c>
      <c r="H1903" s="2">
        <f>'Moving Avg'!G1903</f>
        <v>71.571271999999979</v>
      </c>
      <c r="I1903" s="2">
        <f>'Moving Avg'!H1903</f>
        <v>72.86229850000008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25</v>
      </c>
      <c r="N1903" s="7">
        <f t="shared" si="291"/>
        <v>0</v>
      </c>
      <c r="O1903" s="7">
        <f t="shared" si="292"/>
        <v>0</v>
      </c>
      <c r="P1903" s="7">
        <f t="shared" si="293"/>
        <v>83.5</v>
      </c>
      <c r="Q1903" s="8">
        <f t="shared" si="294"/>
        <v>21.274999999999999</v>
      </c>
      <c r="R1903" s="8">
        <f t="shared" si="295"/>
        <v>25.875</v>
      </c>
      <c r="S1903" s="8">
        <f t="shared" si="296"/>
        <v>41.325000000000003</v>
      </c>
      <c r="T1903" s="8">
        <f t="shared" si="297"/>
        <v>27.125</v>
      </c>
      <c r="U1903" s="7">
        <f t="shared" si="298"/>
        <v>29.491666666666664</v>
      </c>
      <c r="V1903" s="7">
        <f t="shared" si="299"/>
        <v>28.9</v>
      </c>
    </row>
    <row r="1904" spans="1:22" ht="13.5" x14ac:dyDescent="0.25">
      <c r="A1904" s="3">
        <f>RSI!A1904</f>
        <v>45076</v>
      </c>
      <c r="B1904" s="2">
        <f>RSI!B1904</f>
        <v>71.662899999999993</v>
      </c>
      <c r="C1904" s="2">
        <f>RSI!I1904</f>
        <v>47.107590649954716</v>
      </c>
      <c r="D1904" s="2">
        <f>MACD!E1904</f>
        <v>0.1736341014899665</v>
      </c>
      <c r="E1904" s="2">
        <f>MACD!F1904</f>
        <v>0.15094785975986968</v>
      </c>
      <c r="F1904" s="2">
        <f>'Moving Avg'!D1904</f>
        <v>71.644899999999978</v>
      </c>
      <c r="G1904" s="2">
        <f>'Moving Avg'!F1904</f>
        <v>71.781100000000009</v>
      </c>
      <c r="H1904" s="2">
        <f>'Moving Avg'!G1904</f>
        <v>71.636717999999973</v>
      </c>
      <c r="I1904" s="2">
        <f>'Moving Avg'!H1904</f>
        <v>72.840374000000068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25</v>
      </c>
      <c r="N1904" s="7">
        <f t="shared" si="291"/>
        <v>0</v>
      </c>
      <c r="O1904" s="7">
        <f t="shared" si="292"/>
        <v>0</v>
      </c>
      <c r="P1904" s="7">
        <f t="shared" si="293"/>
        <v>83.5</v>
      </c>
      <c r="Q1904" s="8">
        <f t="shared" si="294"/>
        <v>21.274999999999999</v>
      </c>
      <c r="R1904" s="8">
        <f t="shared" si="295"/>
        <v>25.875</v>
      </c>
      <c r="S1904" s="8">
        <f t="shared" si="296"/>
        <v>41.325000000000003</v>
      </c>
      <c r="T1904" s="8">
        <f t="shared" si="297"/>
        <v>27.125</v>
      </c>
      <c r="U1904" s="7">
        <f t="shared" si="298"/>
        <v>29.491666666666664</v>
      </c>
      <c r="V1904" s="7">
        <f t="shared" si="299"/>
        <v>28.9</v>
      </c>
    </row>
    <row r="1905" spans="1:22" ht="13.5" x14ac:dyDescent="0.25">
      <c r="A1905" s="3">
        <f>RSI!A1905</f>
        <v>45077</v>
      </c>
      <c r="B1905" s="2">
        <f>RSI!B1905</f>
        <v>71.990099999999998</v>
      </c>
      <c r="C1905" s="2">
        <f>RSI!I1905</f>
        <v>61.899760742561078</v>
      </c>
      <c r="D1905" s="2">
        <f>MACD!E1905</f>
        <v>0.10620202368221499</v>
      </c>
      <c r="E1905" s="2">
        <f>MACD!F1905</f>
        <v>0.14199869254433875</v>
      </c>
      <c r="F1905" s="2">
        <f>'Moving Avg'!D1905</f>
        <v>71.728339999999989</v>
      </c>
      <c r="G1905" s="2">
        <f>'Moving Avg'!F1905</f>
        <v>71.781100000000009</v>
      </c>
      <c r="H1905" s="2">
        <f>'Moving Avg'!G1905</f>
        <v>71.708707999999973</v>
      </c>
      <c r="I1905" s="2">
        <f>'Moving Avg'!H1905</f>
        <v>72.831947500000069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25</v>
      </c>
      <c r="N1905" s="7">
        <f t="shared" si="291"/>
        <v>100</v>
      </c>
      <c r="O1905" s="7">
        <f t="shared" si="292"/>
        <v>0</v>
      </c>
      <c r="P1905" s="7">
        <f t="shared" si="293"/>
        <v>83.5</v>
      </c>
      <c r="Q1905" s="8">
        <f t="shared" si="294"/>
        <v>56.274999999999999</v>
      </c>
      <c r="R1905" s="8">
        <f t="shared" si="295"/>
        <v>45.875</v>
      </c>
      <c r="S1905" s="8">
        <f t="shared" si="296"/>
        <v>56.325000000000003</v>
      </c>
      <c r="T1905" s="8">
        <f t="shared" si="297"/>
        <v>52.125</v>
      </c>
      <c r="U1905" s="7">
        <f t="shared" si="298"/>
        <v>52.82500000000001</v>
      </c>
      <c r="V1905" s="7">
        <f t="shared" si="299"/>
        <v>52.650000000000006</v>
      </c>
    </row>
    <row r="1906" spans="1:22" ht="13.5" x14ac:dyDescent="0.25">
      <c r="A1906" s="3">
        <f>RSI!A1906</f>
        <v>45078</v>
      </c>
      <c r="B1906" s="2">
        <f>RSI!B1906</f>
        <v>71.990099999999998</v>
      </c>
      <c r="C1906" s="2">
        <f>RSI!I1906</f>
        <v>61.899760742561078</v>
      </c>
      <c r="D1906" s="2">
        <f>MACD!E1906</f>
        <v>4.7499375557251255E-2</v>
      </c>
      <c r="E1906" s="2">
        <f>MACD!F1906</f>
        <v>0.12309882914692126</v>
      </c>
      <c r="F1906" s="2">
        <f>'Moving Avg'!D1906</f>
        <v>71.793779999999998</v>
      </c>
      <c r="G1906" s="2">
        <f>'Moving Avg'!F1906</f>
        <v>71.781100000000009</v>
      </c>
      <c r="H1906" s="2">
        <f>'Moving Avg'!G1906</f>
        <v>71.733085999999972</v>
      </c>
      <c r="I1906" s="2">
        <f>'Moving Avg'!H1906</f>
        <v>72.811495500000078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  <c r="M1906" s="7">
        <f t="shared" si="290"/>
        <v>25</v>
      </c>
      <c r="N1906" s="7">
        <f t="shared" si="291"/>
        <v>100</v>
      </c>
      <c r="O1906" s="7">
        <f t="shared" si="292"/>
        <v>0</v>
      </c>
      <c r="P1906" s="7">
        <f t="shared" si="293"/>
        <v>83.5</v>
      </c>
      <c r="Q1906" s="8">
        <f t="shared" si="294"/>
        <v>56.274999999999999</v>
      </c>
      <c r="R1906" s="8">
        <f t="shared" si="295"/>
        <v>45.875</v>
      </c>
      <c r="S1906" s="8">
        <f t="shared" si="296"/>
        <v>56.325000000000003</v>
      </c>
      <c r="T1906" s="8">
        <f t="shared" si="297"/>
        <v>52.125</v>
      </c>
      <c r="U1906" s="7">
        <f t="shared" si="298"/>
        <v>52.82500000000001</v>
      </c>
      <c r="V1906" s="7">
        <f t="shared" si="299"/>
        <v>52.650000000000006</v>
      </c>
    </row>
    <row r="1907" spans="1:22" ht="13.5" x14ac:dyDescent="0.25">
      <c r="A1907" s="3">
        <f>RSI!A1907</f>
        <v>45079</v>
      </c>
      <c r="B1907" s="2">
        <f>RSI!B1907</f>
        <v>72.161900000000003</v>
      </c>
      <c r="C1907" s="2">
        <f>RSI!I1907</f>
        <v>67.444074712442074</v>
      </c>
      <c r="D1907" s="2">
        <f>MACD!E1907</f>
        <v>-1.6420925686603027E-2</v>
      </c>
      <c r="E1907" s="2">
        <f>MACD!F1907</f>
        <v>9.5194878180216408E-2</v>
      </c>
      <c r="F1907" s="2">
        <f>'Moving Avg'!D1907</f>
        <v>71.89358</v>
      </c>
      <c r="G1907" s="2">
        <f>'Moving Avg'!F1907</f>
        <v>71.789690000000007</v>
      </c>
      <c r="H1907" s="2">
        <f>'Moving Avg'!G1907</f>
        <v>71.760899999999978</v>
      </c>
      <c r="I1907" s="2">
        <f>'Moving Avg'!H1907</f>
        <v>72.791902500000063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25</v>
      </c>
      <c r="N1907" s="7">
        <f t="shared" si="291"/>
        <v>100</v>
      </c>
      <c r="O1907" s="7">
        <f t="shared" si="292"/>
        <v>0</v>
      </c>
      <c r="P1907" s="7">
        <f t="shared" si="293"/>
        <v>83.5</v>
      </c>
      <c r="Q1907" s="8">
        <f t="shared" si="294"/>
        <v>56.274999999999999</v>
      </c>
      <c r="R1907" s="8">
        <f t="shared" si="295"/>
        <v>45.875</v>
      </c>
      <c r="S1907" s="8">
        <f t="shared" si="296"/>
        <v>56.325000000000003</v>
      </c>
      <c r="T1907" s="8">
        <f t="shared" si="297"/>
        <v>52.125</v>
      </c>
      <c r="U1907" s="7">
        <f t="shared" si="298"/>
        <v>52.82500000000001</v>
      </c>
      <c r="V1907" s="7">
        <f t="shared" si="299"/>
        <v>52.650000000000006</v>
      </c>
    </row>
    <row r="1908" spans="1:22" ht="13.5" x14ac:dyDescent="0.25">
      <c r="A1908" s="3">
        <f>RSI!A1908</f>
        <v>45082</v>
      </c>
      <c r="B1908" s="2">
        <f>RSI!B1908</f>
        <v>72.161900000000003</v>
      </c>
      <c r="C1908" s="2">
        <f>RSI!I1908</f>
        <v>67.444074712442074</v>
      </c>
      <c r="D1908" s="2">
        <f>MACD!E1908</f>
        <v>-7.2932604146188851E-2</v>
      </c>
      <c r="E1908" s="2">
        <f>MACD!F1908</f>
        <v>6.1569381714935367E-2</v>
      </c>
      <c r="F1908" s="2">
        <f>'Moving Avg'!D1908</f>
        <v>71.993380000000002</v>
      </c>
      <c r="G1908" s="2">
        <f>'Moving Avg'!F1908</f>
        <v>71.798280000000005</v>
      </c>
      <c r="H1908" s="2">
        <f>'Moving Avg'!G1908</f>
        <v>71.78871399999997</v>
      </c>
      <c r="I1908" s="2">
        <f>'Moving Avg'!H1908</f>
        <v>72.772309500000063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25</v>
      </c>
      <c r="N1908" s="7">
        <f t="shared" si="291"/>
        <v>100</v>
      </c>
      <c r="O1908" s="7">
        <f t="shared" si="292"/>
        <v>0</v>
      </c>
      <c r="P1908" s="7">
        <f t="shared" si="293"/>
        <v>83.5</v>
      </c>
      <c r="Q1908" s="8">
        <f t="shared" si="294"/>
        <v>56.274999999999999</v>
      </c>
      <c r="R1908" s="8">
        <f t="shared" si="295"/>
        <v>45.875</v>
      </c>
      <c r="S1908" s="8">
        <f t="shared" si="296"/>
        <v>56.325000000000003</v>
      </c>
      <c r="T1908" s="8">
        <f t="shared" si="297"/>
        <v>52.125</v>
      </c>
      <c r="U1908" s="7">
        <f t="shared" si="298"/>
        <v>52.82500000000001</v>
      </c>
      <c r="V1908" s="7">
        <f t="shared" si="299"/>
        <v>52.650000000000006</v>
      </c>
    </row>
    <row r="1909" spans="1:22" ht="13.5" x14ac:dyDescent="0.25">
      <c r="A1909" s="3">
        <f>RSI!A1909</f>
        <v>45083</v>
      </c>
      <c r="B1909" s="2">
        <f>RSI!B1909</f>
        <v>72.161900000000003</v>
      </c>
      <c r="C1909" s="2">
        <f>RSI!I1909</f>
        <v>67.444074712442074</v>
      </c>
      <c r="D1909" s="2">
        <f>MACD!E1909</f>
        <v>-0.12299579833366181</v>
      </c>
      <c r="E1909" s="2">
        <f>MACD!F1909</f>
        <v>2.4656345705215934E-2</v>
      </c>
      <c r="F1909" s="2">
        <f>'Moving Avg'!D1909</f>
        <v>72.09317999999999</v>
      </c>
      <c r="G1909" s="2">
        <f>'Moving Avg'!F1909</f>
        <v>71.806870000000018</v>
      </c>
      <c r="H1909" s="2">
        <f>'Moving Avg'!G1909</f>
        <v>71.792149999999978</v>
      </c>
      <c r="I1909" s="2">
        <f>'Moving Avg'!H1909</f>
        <v>72.752716500000062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25</v>
      </c>
      <c r="N1909" s="7">
        <f t="shared" si="291"/>
        <v>100</v>
      </c>
      <c r="O1909" s="7">
        <f t="shared" si="292"/>
        <v>0</v>
      </c>
      <c r="P1909" s="7">
        <f t="shared" si="293"/>
        <v>83.5</v>
      </c>
      <c r="Q1909" s="8">
        <f t="shared" si="294"/>
        <v>56.274999999999999</v>
      </c>
      <c r="R1909" s="8">
        <f t="shared" si="295"/>
        <v>45.875</v>
      </c>
      <c r="S1909" s="8">
        <f t="shared" si="296"/>
        <v>56.325000000000003</v>
      </c>
      <c r="T1909" s="8">
        <f t="shared" si="297"/>
        <v>52.125</v>
      </c>
      <c r="U1909" s="7">
        <f t="shared" si="298"/>
        <v>52.82500000000001</v>
      </c>
      <c r="V1909" s="7">
        <f t="shared" si="299"/>
        <v>52.650000000000006</v>
      </c>
    </row>
    <row r="1910" spans="1:22" ht="13.5" x14ac:dyDescent="0.25">
      <c r="A1910" s="3">
        <f>RSI!A1910</f>
        <v>45084</v>
      </c>
      <c r="B1910" s="2">
        <f>RSI!B1910</f>
        <v>72.808199999999999</v>
      </c>
      <c r="C1910" s="2">
        <f>RSI!I1910</f>
        <v>80.664412143226983</v>
      </c>
      <c r="D1910" s="2">
        <f>MACD!E1910</f>
        <v>-0.21657185305792837</v>
      </c>
      <c r="E1910" s="2">
        <f>MACD!F1910</f>
        <v>-2.3589294047412928E-2</v>
      </c>
      <c r="F1910" s="2">
        <f>'Moving Avg'!D1910</f>
        <v>72.256799999999998</v>
      </c>
      <c r="G1910" s="2">
        <f>'Moving Avg'!F1910</f>
        <v>71.847775000000013</v>
      </c>
      <c r="H1910" s="2">
        <f>'Moving Avg'!G1910</f>
        <v>71.824871999999971</v>
      </c>
      <c r="I1910" s="2">
        <f>'Moving Avg'!H1910</f>
        <v>72.734310000000065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0</v>
      </c>
      <c r="N1910" s="7">
        <f t="shared" si="291"/>
        <v>100</v>
      </c>
      <c r="O1910" s="7">
        <f t="shared" si="292"/>
        <v>0</v>
      </c>
      <c r="P1910" s="7">
        <f t="shared" si="293"/>
        <v>83.5</v>
      </c>
      <c r="Q1910" s="8">
        <f t="shared" si="294"/>
        <v>47.524999999999999</v>
      </c>
      <c r="R1910" s="8">
        <f t="shared" si="295"/>
        <v>40.875</v>
      </c>
      <c r="S1910" s="8">
        <f t="shared" si="296"/>
        <v>52.575000000000003</v>
      </c>
      <c r="T1910" s="8">
        <f t="shared" si="297"/>
        <v>45.875</v>
      </c>
      <c r="U1910" s="7">
        <f t="shared" si="298"/>
        <v>46.991666666666674</v>
      </c>
      <c r="V1910" s="7">
        <f t="shared" si="299"/>
        <v>46.712500000000006</v>
      </c>
    </row>
    <row r="1911" spans="1:22" ht="13.5" x14ac:dyDescent="0.25">
      <c r="A1911" s="3">
        <f>RSI!A1911</f>
        <v>45085</v>
      </c>
      <c r="B1911" s="2">
        <f>RSI!B1911</f>
        <v>72.808199999999999</v>
      </c>
      <c r="C1911" s="2">
        <f>RSI!I1911</f>
        <v>80.664412143226983</v>
      </c>
      <c r="D1911" s="2">
        <f>MACD!E1911</f>
        <v>-0.28764970957342939</v>
      </c>
      <c r="E1911" s="2">
        <f>MACD!F1911</f>
        <v>-7.6401377152616232E-2</v>
      </c>
      <c r="F1911" s="2">
        <f>'Moving Avg'!D1911</f>
        <v>72.420420000000007</v>
      </c>
      <c r="G1911" s="2">
        <f>'Moving Avg'!F1911</f>
        <v>71.888680000000008</v>
      </c>
      <c r="H1911" s="2">
        <f>'Moving Avg'!G1911</f>
        <v>71.857593999999978</v>
      </c>
      <c r="I1911" s="2">
        <f>'Moving Avg'!H1911</f>
        <v>72.713858500000072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0</v>
      </c>
      <c r="N1911" s="7">
        <f t="shared" si="291"/>
        <v>100</v>
      </c>
      <c r="O1911" s="7">
        <f t="shared" si="292"/>
        <v>0</v>
      </c>
      <c r="P1911" s="7">
        <f t="shared" si="293"/>
        <v>83.5</v>
      </c>
      <c r="Q1911" s="8">
        <f t="shared" si="294"/>
        <v>47.524999999999999</v>
      </c>
      <c r="R1911" s="8">
        <f t="shared" si="295"/>
        <v>40.875</v>
      </c>
      <c r="S1911" s="8">
        <f t="shared" si="296"/>
        <v>52.575000000000003</v>
      </c>
      <c r="T1911" s="8">
        <f t="shared" si="297"/>
        <v>45.875</v>
      </c>
      <c r="U1911" s="7">
        <f t="shared" si="298"/>
        <v>46.991666666666674</v>
      </c>
      <c r="V1911" s="7">
        <f t="shared" si="299"/>
        <v>46.712500000000006</v>
      </c>
    </row>
    <row r="1912" spans="1:22" ht="13.5" x14ac:dyDescent="0.25">
      <c r="A1912" s="3">
        <f>RSI!A1912</f>
        <v>45086</v>
      </c>
      <c r="B1912" s="2">
        <f>RSI!B1912</f>
        <v>72.153700000000001</v>
      </c>
      <c r="C1912" s="2">
        <f>RSI!I1912</f>
        <v>54.616162696362707</v>
      </c>
      <c r="D1912" s="2">
        <f>MACD!E1912</f>
        <v>-0.30462979989671624</v>
      </c>
      <c r="E1912" s="2">
        <f>MACD!F1912</f>
        <v>-0.12204706170143623</v>
      </c>
      <c r="F1912" s="2">
        <f>'Moving Avg'!D1912</f>
        <v>72.418779999999998</v>
      </c>
      <c r="G1912" s="2">
        <f>'Moving Avg'!F1912</f>
        <v>71.896860000000018</v>
      </c>
      <c r="H1912" s="2">
        <f>'Moving Avg'!G1912</f>
        <v>71.877225999999979</v>
      </c>
      <c r="I1912" s="2">
        <f>'Moving Avg'!H1912</f>
        <v>72.69013450000007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  <c r="M1912" s="7">
        <f t="shared" si="290"/>
        <v>25</v>
      </c>
      <c r="N1912" s="7">
        <f t="shared" si="291"/>
        <v>100</v>
      </c>
      <c r="O1912" s="7">
        <f t="shared" si="292"/>
        <v>0</v>
      </c>
      <c r="P1912" s="7">
        <f t="shared" si="293"/>
        <v>33</v>
      </c>
      <c r="Q1912" s="8">
        <f t="shared" si="294"/>
        <v>48.7</v>
      </c>
      <c r="R1912" s="8">
        <f t="shared" si="295"/>
        <v>33.25</v>
      </c>
      <c r="S1912" s="8">
        <f t="shared" si="296"/>
        <v>33.6</v>
      </c>
      <c r="T1912" s="8">
        <f t="shared" si="297"/>
        <v>39.5</v>
      </c>
      <c r="U1912" s="7">
        <f t="shared" si="298"/>
        <v>38.516666666666673</v>
      </c>
      <c r="V1912" s="7">
        <f t="shared" si="299"/>
        <v>38.762500000000003</v>
      </c>
    </row>
    <row r="1913" spans="1:22" ht="13.5" x14ac:dyDescent="0.25">
      <c r="A1913" s="3">
        <f>RSI!A1913</f>
        <v>45089</v>
      </c>
      <c r="B1913" s="2">
        <f>RSI!B1913</f>
        <v>72.153700000000001</v>
      </c>
      <c r="C1913" s="2">
        <f>RSI!I1913</f>
        <v>54.616162696362707</v>
      </c>
      <c r="D1913" s="2">
        <f>MACD!E1913</f>
        <v>-0.3200548871882205</v>
      </c>
      <c r="E1913" s="2">
        <f>MACD!F1913</f>
        <v>-0.1616486267987931</v>
      </c>
      <c r="F1913" s="2">
        <f>'Moving Avg'!D1913</f>
        <v>72.417140000000003</v>
      </c>
      <c r="G1913" s="2">
        <f>'Moving Avg'!F1913</f>
        <v>71.905040000000014</v>
      </c>
      <c r="H1913" s="2">
        <f>'Moving Avg'!G1913</f>
        <v>71.896857999999966</v>
      </c>
      <c r="I1913" s="2">
        <f>'Moving Avg'!H1913</f>
        <v>72.666410500000083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  <c r="M1913" s="7">
        <f t="shared" si="290"/>
        <v>25</v>
      </c>
      <c r="N1913" s="7">
        <f t="shared" si="291"/>
        <v>100</v>
      </c>
      <c r="O1913" s="7">
        <f t="shared" si="292"/>
        <v>0</v>
      </c>
      <c r="P1913" s="7">
        <f t="shared" si="293"/>
        <v>33</v>
      </c>
      <c r="Q1913" s="8">
        <f t="shared" si="294"/>
        <v>48.7</v>
      </c>
      <c r="R1913" s="8">
        <f t="shared" si="295"/>
        <v>33.25</v>
      </c>
      <c r="S1913" s="8">
        <f t="shared" si="296"/>
        <v>33.6</v>
      </c>
      <c r="T1913" s="8">
        <f t="shared" si="297"/>
        <v>39.5</v>
      </c>
      <c r="U1913" s="7">
        <f t="shared" si="298"/>
        <v>38.516666666666673</v>
      </c>
      <c r="V1913" s="7">
        <f t="shared" si="299"/>
        <v>38.762500000000003</v>
      </c>
    </row>
    <row r="1914" spans="1:22" ht="13.5" x14ac:dyDescent="0.25">
      <c r="A1914" s="3">
        <f>RSI!A1914</f>
        <v>45090</v>
      </c>
      <c r="B1914" s="2">
        <f>RSI!B1914</f>
        <v>71.1721</v>
      </c>
      <c r="C1914" s="2">
        <f>RSI!I1914</f>
        <v>34.972643504310525</v>
      </c>
      <c r="D1914" s="2">
        <f>MACD!E1914</f>
        <v>-0.2613747716794137</v>
      </c>
      <c r="E1914" s="2">
        <f>MACD!F1914</f>
        <v>-0.18159385577491724</v>
      </c>
      <c r="F1914" s="2">
        <f>'Moving Avg'!D1914</f>
        <v>72.219180000000009</v>
      </c>
      <c r="G1914" s="2">
        <f>'Moving Avg'!F1914</f>
        <v>71.884590000000017</v>
      </c>
      <c r="H1914" s="2">
        <f>'Moving Avg'!G1914</f>
        <v>71.89685799999998</v>
      </c>
      <c r="I1914" s="2">
        <f>'Moving Avg'!H1914</f>
        <v>72.637778500000081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  <c r="M1914" s="7">
        <f t="shared" si="290"/>
        <v>25</v>
      </c>
      <c r="N1914" s="7">
        <f t="shared" si="291"/>
        <v>100</v>
      </c>
      <c r="O1914" s="7">
        <f t="shared" si="292"/>
        <v>0</v>
      </c>
      <c r="P1914" s="7">
        <f t="shared" si="293"/>
        <v>16.5</v>
      </c>
      <c r="Q1914" s="8">
        <f t="shared" si="294"/>
        <v>46.225000000000001</v>
      </c>
      <c r="R1914" s="8">
        <f t="shared" si="295"/>
        <v>29.125</v>
      </c>
      <c r="S1914" s="8">
        <f t="shared" si="296"/>
        <v>26.175000000000001</v>
      </c>
      <c r="T1914" s="8">
        <f t="shared" si="297"/>
        <v>35.375</v>
      </c>
      <c r="U1914" s="7">
        <f t="shared" si="298"/>
        <v>33.841666666666661</v>
      </c>
      <c r="V1914" s="7">
        <f t="shared" si="299"/>
        <v>34.224999999999994</v>
      </c>
    </row>
    <row r="1915" spans="1:22" ht="13.5" x14ac:dyDescent="0.25">
      <c r="A1915" s="3">
        <f>RSI!A1915</f>
        <v>45091</v>
      </c>
      <c r="B1915" s="2">
        <f>RSI!B1915</f>
        <v>71.1721</v>
      </c>
      <c r="C1915" s="2">
        <f>RSI!I1915</f>
        <v>34.972643504310525</v>
      </c>
      <c r="D1915" s="2">
        <f>MACD!E1915</f>
        <v>-0.15649006839838364</v>
      </c>
      <c r="E1915" s="2">
        <f>MACD!F1915</f>
        <v>-0.17657309829961054</v>
      </c>
      <c r="F1915" s="2">
        <f>'Moving Avg'!D1915</f>
        <v>71.891960000000012</v>
      </c>
      <c r="G1915" s="2">
        <f>'Moving Avg'!F1915</f>
        <v>71.864140000000006</v>
      </c>
      <c r="H1915" s="2">
        <f>'Moving Avg'!G1915</f>
        <v>71.880497999999974</v>
      </c>
      <c r="I1915" s="2">
        <f>'Moving Avg'!H1915</f>
        <v>72.611191500000089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  <c r="M1915" s="7">
        <f t="shared" si="290"/>
        <v>25</v>
      </c>
      <c r="N1915" s="7">
        <f t="shared" si="291"/>
        <v>0</v>
      </c>
      <c r="O1915" s="7">
        <f t="shared" si="292"/>
        <v>0</v>
      </c>
      <c r="P1915" s="7">
        <f t="shared" si="293"/>
        <v>16.5</v>
      </c>
      <c r="Q1915" s="8">
        <f t="shared" si="294"/>
        <v>11.225</v>
      </c>
      <c r="R1915" s="8">
        <f t="shared" si="295"/>
        <v>9.125</v>
      </c>
      <c r="S1915" s="8">
        <f t="shared" si="296"/>
        <v>11.175000000000001</v>
      </c>
      <c r="T1915" s="8">
        <f t="shared" si="297"/>
        <v>10.375</v>
      </c>
      <c r="U1915" s="7">
        <f t="shared" si="298"/>
        <v>10.508333333333335</v>
      </c>
      <c r="V1915" s="7">
        <f t="shared" si="299"/>
        <v>10.475000000000001</v>
      </c>
    </row>
    <row r="1916" spans="1:22" ht="13.5" x14ac:dyDescent="0.25">
      <c r="A1916" s="3">
        <f>RSI!A1916</f>
        <v>45092</v>
      </c>
      <c r="B1916" s="2">
        <f>RSI!B1916</f>
        <v>72.808199999999999</v>
      </c>
      <c r="C1916" s="2">
        <f>RSI!I1916</f>
        <v>61.641499818708276</v>
      </c>
      <c r="D1916" s="2">
        <f>MACD!E1916</f>
        <v>-0.18440273598847057</v>
      </c>
      <c r="E1916" s="2">
        <f>MACD!F1916</f>
        <v>-0.17813902583738256</v>
      </c>
      <c r="F1916" s="2">
        <f>'Moving Avg'!D1916</f>
        <v>71.891960000000012</v>
      </c>
      <c r="G1916" s="2">
        <f>'Moving Avg'!F1916</f>
        <v>71.925494999999998</v>
      </c>
      <c r="H1916" s="2">
        <f>'Moving Avg'!G1916</f>
        <v>71.896859999999975</v>
      </c>
      <c r="I1916" s="2">
        <f>'Moving Avg'!H1916</f>
        <v>72.590740000000068</v>
      </c>
      <c r="J1916" s="5" t="str">
        <f>OBV!F1916</f>
        <v>BULLISH</v>
      </c>
      <c r="K1916" s="5" t="str">
        <f>OBV!G1916</f>
        <v>WEAK</v>
      </c>
      <c r="L1916" s="5" t="str">
        <f>OBV!H1916</f>
        <v>NEUTRAL</v>
      </c>
      <c r="M1916" s="7">
        <f t="shared" si="290"/>
        <v>25</v>
      </c>
      <c r="N1916" s="7">
        <f t="shared" si="291"/>
        <v>45</v>
      </c>
      <c r="O1916" s="7">
        <f t="shared" si="292"/>
        <v>0</v>
      </c>
      <c r="P1916" s="7">
        <f t="shared" si="293"/>
        <v>33</v>
      </c>
      <c r="Q1916" s="8">
        <f t="shared" si="294"/>
        <v>29.45</v>
      </c>
      <c r="R1916" s="8">
        <f t="shared" si="295"/>
        <v>22.25</v>
      </c>
      <c r="S1916" s="8">
        <f t="shared" si="296"/>
        <v>25.35</v>
      </c>
      <c r="T1916" s="8">
        <f t="shared" si="297"/>
        <v>25.75</v>
      </c>
      <c r="U1916" s="7">
        <f t="shared" si="298"/>
        <v>25.683333333333337</v>
      </c>
      <c r="V1916" s="7">
        <f t="shared" si="299"/>
        <v>25.700000000000003</v>
      </c>
    </row>
    <row r="1917" spans="1:22" ht="13.5" x14ac:dyDescent="0.25">
      <c r="A1917" s="3">
        <f>RSI!A1917</f>
        <v>45093</v>
      </c>
      <c r="B1917" s="2">
        <f>RSI!B1917</f>
        <v>72.808199999999999</v>
      </c>
      <c r="C1917" s="2">
        <f>RSI!I1917</f>
        <v>61.641499818708276</v>
      </c>
      <c r="D1917" s="2">
        <f>MACD!E1917</f>
        <v>-0.18706248710904561</v>
      </c>
      <c r="E1917" s="2">
        <f>MACD!F1917</f>
        <v>-0.17992371809171517</v>
      </c>
      <c r="F1917" s="2">
        <f>'Moving Avg'!D1917</f>
        <v>72.022860000000009</v>
      </c>
      <c r="G1917" s="2">
        <f>'Moving Avg'!F1917</f>
        <v>71.986850000000004</v>
      </c>
      <c r="H1917" s="2">
        <f>'Moving Avg'!G1917</f>
        <v>71.913385999999974</v>
      </c>
      <c r="I1917" s="2">
        <f>'Moving Avg'!H1917</f>
        <v>72.568243000000066</v>
      </c>
      <c r="J1917" s="5" t="str">
        <f>OBV!F1917</f>
        <v>BULLISH</v>
      </c>
      <c r="K1917" s="5" t="str">
        <f>OBV!G1917</f>
        <v>WEAK</v>
      </c>
      <c r="L1917" s="5" t="str">
        <f>OBV!H1917</f>
        <v>CONFIRMED BULLISH</v>
      </c>
      <c r="M1917" s="7">
        <f t="shared" si="290"/>
        <v>25</v>
      </c>
      <c r="N1917" s="7">
        <f t="shared" si="291"/>
        <v>45</v>
      </c>
      <c r="O1917" s="7">
        <f t="shared" si="292"/>
        <v>0</v>
      </c>
      <c r="P1917" s="7">
        <f t="shared" si="293"/>
        <v>67</v>
      </c>
      <c r="Q1917" s="8">
        <f t="shared" si="294"/>
        <v>34.549999999999997</v>
      </c>
      <c r="R1917" s="8">
        <f t="shared" si="295"/>
        <v>30.75</v>
      </c>
      <c r="S1917" s="8">
        <f t="shared" si="296"/>
        <v>40.650000000000006</v>
      </c>
      <c r="T1917" s="8">
        <f t="shared" si="297"/>
        <v>34.25</v>
      </c>
      <c r="U1917" s="7">
        <f t="shared" si="298"/>
        <v>35.31666666666667</v>
      </c>
      <c r="V1917" s="7">
        <f t="shared" si="299"/>
        <v>35.049999999999997</v>
      </c>
    </row>
    <row r="1918" spans="1:22" ht="13.5" x14ac:dyDescent="0.25">
      <c r="A1918" s="3">
        <f>RSI!A1918</f>
        <v>45096</v>
      </c>
      <c r="B1918" s="2">
        <f>RSI!B1918</f>
        <v>72.399199999999993</v>
      </c>
      <c r="C1918" s="2">
        <f>RSI!I1918</f>
        <v>55.091035871154567</v>
      </c>
      <c r="D1918" s="2">
        <f>MACD!E1918</f>
        <v>-0.16408351733619497</v>
      </c>
      <c r="E1918" s="2">
        <f>MACD!F1918</f>
        <v>-0.17675567794061114</v>
      </c>
      <c r="F1918" s="2">
        <f>'Moving Avg'!D1918</f>
        <v>72.071960000000004</v>
      </c>
      <c r="G1918" s="2">
        <f>'Moving Avg'!F1918</f>
        <v>72.027754999999985</v>
      </c>
      <c r="H1918" s="2">
        <f>'Moving Avg'!G1918</f>
        <v>71.921731999999977</v>
      </c>
      <c r="I1918" s="2">
        <f>'Moving Avg'!H1918</f>
        <v>72.54370100000007</v>
      </c>
      <c r="J1918" s="5" t="str">
        <f>OBV!F1918</f>
        <v>BULLISH</v>
      </c>
      <c r="K1918" s="5" t="str">
        <f>OBV!G1918</f>
        <v>WEAK</v>
      </c>
      <c r="L1918" s="5" t="str">
        <f>OBV!H1918</f>
        <v>CONFIRMED BULLISH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67</v>
      </c>
      <c r="Q1918" s="8">
        <f t="shared" si="294"/>
        <v>18.799999999999997</v>
      </c>
      <c r="R1918" s="8">
        <f t="shared" si="295"/>
        <v>21.75</v>
      </c>
      <c r="S1918" s="8">
        <f t="shared" si="296"/>
        <v>33.900000000000006</v>
      </c>
      <c r="T1918" s="8">
        <f t="shared" si="297"/>
        <v>23</v>
      </c>
      <c r="U1918" s="7">
        <f t="shared" si="298"/>
        <v>24.816666666666666</v>
      </c>
      <c r="V1918" s="7">
        <f t="shared" si="299"/>
        <v>24.362500000000001</v>
      </c>
    </row>
    <row r="1919" spans="1:22" ht="13.5" x14ac:dyDescent="0.25">
      <c r="A1919" s="3">
        <f>RSI!A1919</f>
        <v>45097</v>
      </c>
      <c r="B1919" s="2">
        <f>RSI!B1919</f>
        <v>72.399199999999993</v>
      </c>
      <c r="C1919" s="2">
        <f>RSI!I1919</f>
        <v>55.091035871154567</v>
      </c>
      <c r="D1919" s="2">
        <f>MACD!E1919</f>
        <v>-0.14691442686074652</v>
      </c>
      <c r="E1919" s="2">
        <f>MACD!F1919</f>
        <v>-0.17078742772463823</v>
      </c>
      <c r="F1919" s="2">
        <f>'Moving Avg'!D1919</f>
        <v>72.31738</v>
      </c>
      <c r="G1919" s="2">
        <f>'Moving Avg'!F1919</f>
        <v>72.068659999999994</v>
      </c>
      <c r="H1919" s="2">
        <f>'Moving Avg'!G1919</f>
        <v>71.929913999999968</v>
      </c>
      <c r="I1919" s="2">
        <f>'Moving Avg'!H1919</f>
        <v>72.519159000000059</v>
      </c>
      <c r="J1919" s="5" t="str">
        <f>OBV!F1919</f>
        <v>BULLISH</v>
      </c>
      <c r="K1919" s="5" t="str">
        <f>OBV!G1919</f>
        <v>WEAK</v>
      </c>
      <c r="L1919" s="5" t="str">
        <f>OBV!H1919</f>
        <v>CONFIRMED BULLISH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67</v>
      </c>
      <c r="Q1919" s="8">
        <f t="shared" si="294"/>
        <v>18.799999999999997</v>
      </c>
      <c r="R1919" s="8">
        <f t="shared" si="295"/>
        <v>21.75</v>
      </c>
      <c r="S1919" s="8">
        <f t="shared" si="296"/>
        <v>33.900000000000006</v>
      </c>
      <c r="T1919" s="8">
        <f t="shared" si="297"/>
        <v>23</v>
      </c>
      <c r="U1919" s="7">
        <f t="shared" si="298"/>
        <v>24.816666666666666</v>
      </c>
      <c r="V1919" s="7">
        <f t="shared" si="299"/>
        <v>24.362500000000001</v>
      </c>
    </row>
    <row r="1920" spans="1:22" ht="13.5" x14ac:dyDescent="0.25">
      <c r="A1920" s="3">
        <f>RSI!A1920</f>
        <v>45098</v>
      </c>
      <c r="B1920" s="2">
        <f>RSI!B1920</f>
        <v>73.217200000000005</v>
      </c>
      <c r="C1920" s="2">
        <f>RSI!I1920</f>
        <v>63.971643423416737</v>
      </c>
      <c r="D1920" s="2">
        <f>MACD!E1920</f>
        <v>-9.5654718632260938E-2</v>
      </c>
      <c r="E1920" s="2">
        <f>MACD!F1920</f>
        <v>-0.15576088590616277</v>
      </c>
      <c r="F1920" s="2">
        <f>'Moving Avg'!D1920</f>
        <v>72.726399999999998</v>
      </c>
      <c r="G1920" s="2">
        <f>'Moving Avg'!F1920</f>
        <v>72.150874999999999</v>
      </c>
      <c r="H1920" s="2">
        <f>'Moving Avg'!G1920</f>
        <v>71.954455999999979</v>
      </c>
      <c r="I1920" s="2">
        <f>'Moving Avg'!H1920</f>
        <v>72.498707000000053</v>
      </c>
      <c r="J1920" s="5" t="str">
        <f>OBV!F1920</f>
        <v>BULLISH</v>
      </c>
      <c r="K1920" s="5" t="str">
        <f>OBV!G1920</f>
        <v>WEAK</v>
      </c>
      <c r="L1920" s="5" t="str">
        <f>OBV!H1920</f>
        <v>CONFIRMED BULLISH</v>
      </c>
      <c r="M1920" s="7">
        <f t="shared" si="290"/>
        <v>25</v>
      </c>
      <c r="N1920" s="7">
        <f t="shared" si="291"/>
        <v>0</v>
      </c>
      <c r="O1920" s="7">
        <f t="shared" si="292"/>
        <v>50</v>
      </c>
      <c r="P1920" s="7">
        <f t="shared" si="293"/>
        <v>67</v>
      </c>
      <c r="Q1920" s="8">
        <f t="shared" si="294"/>
        <v>26.299999999999997</v>
      </c>
      <c r="R1920" s="8">
        <f t="shared" si="295"/>
        <v>39.25</v>
      </c>
      <c r="S1920" s="8">
        <f t="shared" si="296"/>
        <v>46.400000000000006</v>
      </c>
      <c r="T1920" s="8">
        <f t="shared" si="297"/>
        <v>35.5</v>
      </c>
      <c r="U1920" s="7">
        <f t="shared" si="298"/>
        <v>37.31666666666667</v>
      </c>
      <c r="V1920" s="7">
        <f t="shared" si="299"/>
        <v>36.862499999999997</v>
      </c>
    </row>
    <row r="1921" spans="1:22" ht="13.5" x14ac:dyDescent="0.25">
      <c r="A1921" s="3">
        <f>RSI!A1921</f>
        <v>45099</v>
      </c>
      <c r="B1921" s="2">
        <f>RSI!B1921</f>
        <v>73.217200000000005</v>
      </c>
      <c r="C1921" s="2">
        <f>RSI!I1921</f>
        <v>63.971643423416729</v>
      </c>
      <c r="D1921" s="2">
        <f>MACD!E1921</f>
        <v>-5.9064864964568642E-2</v>
      </c>
      <c r="E1921" s="2">
        <f>MACD!F1921</f>
        <v>-0.13642168171784397</v>
      </c>
      <c r="F1921" s="2">
        <f>'Moving Avg'!D1921</f>
        <v>72.808199999999999</v>
      </c>
      <c r="G1921" s="2">
        <f>'Moving Avg'!F1921</f>
        <v>72.228589999999997</v>
      </c>
      <c r="H1921" s="2">
        <f>'Moving Avg'!G1921</f>
        <v>71.978997999999976</v>
      </c>
      <c r="I1921" s="2">
        <f>'Moving Avg'!H1921</f>
        <v>72.480300500000041</v>
      </c>
      <c r="J1921" s="5" t="str">
        <f>OBV!F1921</f>
        <v>BEARISH</v>
      </c>
      <c r="K1921" s="5" t="str">
        <f>OBV!G1921</f>
        <v>NEUTRAL</v>
      </c>
      <c r="L1921" s="5" t="str">
        <f>OBV!H1921</f>
        <v>BEARISH DIVERGENCE</v>
      </c>
      <c r="M1921" s="7">
        <f t="shared" si="290"/>
        <v>25</v>
      </c>
      <c r="N1921" s="7">
        <f t="shared" si="291"/>
        <v>0</v>
      </c>
      <c r="O1921" s="7">
        <f t="shared" si="292"/>
        <v>50</v>
      </c>
      <c r="P1921" s="7">
        <f t="shared" si="293"/>
        <v>16.5</v>
      </c>
      <c r="Q1921" s="8">
        <f t="shared" si="294"/>
        <v>18.725000000000001</v>
      </c>
      <c r="R1921" s="8">
        <f t="shared" si="295"/>
        <v>26.625</v>
      </c>
      <c r="S1921" s="8">
        <f t="shared" si="296"/>
        <v>23.675000000000001</v>
      </c>
      <c r="T1921" s="8">
        <f t="shared" si="297"/>
        <v>22.875</v>
      </c>
      <c r="U1921" s="7">
        <f t="shared" si="298"/>
        <v>23.008333333333336</v>
      </c>
      <c r="V1921" s="7">
        <f t="shared" si="299"/>
        <v>22.975000000000001</v>
      </c>
    </row>
    <row r="1922" spans="1:22" ht="13.5" x14ac:dyDescent="0.25">
      <c r="A1922" s="3">
        <f>RSI!A1922</f>
        <v>45100</v>
      </c>
      <c r="B1922" s="2">
        <f>RSI!B1922</f>
        <v>74.436199999999999</v>
      </c>
      <c r="C1922" s="2">
        <f>RSI!I1922</f>
        <v>73.148563255901038</v>
      </c>
      <c r="D1922" s="2">
        <f>MACD!E1922</f>
        <v>-0.2253740694703481</v>
      </c>
      <c r="E1922" s="2">
        <f>MACD!F1922</f>
        <v>-0.15421215926834481</v>
      </c>
      <c r="F1922" s="2">
        <f>'Moving Avg'!D1922</f>
        <v>73.133799999999994</v>
      </c>
      <c r="G1922" s="2">
        <f>'Moving Avg'!F1922</f>
        <v>72.367255</v>
      </c>
      <c r="H1922" s="2">
        <f>'Moving Avg'!G1922</f>
        <v>72.02791999999998</v>
      </c>
      <c r="I1922" s="2">
        <f>'Moving Avg'!H1922</f>
        <v>72.467989000000046</v>
      </c>
      <c r="J1922" s="5" t="str">
        <f>OBV!F1922</f>
        <v>BULLISH</v>
      </c>
      <c r="K1922" s="5" t="str">
        <f>OBV!G1922</f>
        <v>WEAK</v>
      </c>
      <c r="L1922" s="5" t="str">
        <f>OBV!H1922</f>
        <v>CONFIRMED BULLISH</v>
      </c>
      <c r="M1922" s="7">
        <f t="shared" ref="M1922:M1985" si="300">IF(C1922&lt;30,50, IF(C1922&gt;70, 0, 25))</f>
        <v>0</v>
      </c>
      <c r="N1922" s="7">
        <f t="shared" ref="N1922:N1985" si="301">IF(E1922-D1922&gt;0.02, 100, IF(E1922-D1922&lt;0,0,45))</f>
        <v>100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67</v>
      </c>
      <c r="Q1922" s="8">
        <f t="shared" si="294"/>
        <v>52.55</v>
      </c>
      <c r="R1922" s="8">
        <f t="shared" si="295"/>
        <v>54.25</v>
      </c>
      <c r="S1922" s="8">
        <f t="shared" si="296"/>
        <v>57.650000000000006</v>
      </c>
      <c r="T1922" s="8">
        <f t="shared" si="297"/>
        <v>54.25</v>
      </c>
      <c r="U1922" s="7">
        <f t="shared" si="298"/>
        <v>54.816666666666663</v>
      </c>
      <c r="V1922" s="7">
        <f t="shared" si="299"/>
        <v>54.674999999999997</v>
      </c>
    </row>
    <row r="1923" spans="1:22" ht="13.5" x14ac:dyDescent="0.25">
      <c r="A1923" s="3">
        <f>RSI!A1923</f>
        <v>45103</v>
      </c>
      <c r="B1923" s="2">
        <f>RSI!B1923</f>
        <v>72.399199999999993</v>
      </c>
      <c r="C1923" s="2">
        <f>RSI!I1923</f>
        <v>50.157452166980065</v>
      </c>
      <c r="D1923" s="2">
        <f>MACD!E1923</f>
        <v>-0.22822744542820317</v>
      </c>
      <c r="E1923" s="2">
        <f>MACD!F1923</f>
        <v>-0.16901521650031648</v>
      </c>
      <c r="F1923" s="2">
        <f>'Moving Avg'!D1923</f>
        <v>73.133799999999994</v>
      </c>
      <c r="G1923" s="2">
        <f>'Moving Avg'!F1923</f>
        <v>72.404070000000019</v>
      </c>
      <c r="H1923" s="2">
        <f>'Moving Avg'!G1923</f>
        <v>72.036101999999985</v>
      </c>
      <c r="I1923" s="2">
        <f>'Moving Avg'!H1923</f>
        <v>72.445492500000043</v>
      </c>
      <c r="J1923" s="5" t="str">
        <f>OBV!F1923</f>
        <v>BULLISH</v>
      </c>
      <c r="K1923" s="5" t="str">
        <f>OBV!G1923</f>
        <v>WEAK</v>
      </c>
      <c r="L1923" s="5" t="str">
        <f>OBV!H1923</f>
        <v>NEUTRAL</v>
      </c>
      <c r="M1923" s="7">
        <f t="shared" si="300"/>
        <v>25</v>
      </c>
      <c r="N1923" s="7">
        <f t="shared" si="301"/>
        <v>100</v>
      </c>
      <c r="O1923" s="7">
        <f t="shared" si="302"/>
        <v>50</v>
      </c>
      <c r="P1923" s="7">
        <f t="shared" si="303"/>
        <v>33</v>
      </c>
      <c r="Q1923" s="8">
        <f t="shared" ref="Q1923:Q1986" si="304">0.35*M1923+N1923*0.35+O1923*0.15+P1923*0.15</f>
        <v>56.2</v>
      </c>
      <c r="R1923" s="8">
        <f t="shared" ref="R1923:R1986" si="305">M1923*0.2+N1923*0.2+O1923*0.35+P1923*0.25</f>
        <v>50.75</v>
      </c>
      <c r="S1923" s="8">
        <f t="shared" ref="S1923:S1986" si="306">M1923*0.15+N1923*0.15+O1923*0.25+P1923*0.45</f>
        <v>46.1</v>
      </c>
      <c r="T1923" s="8">
        <f t="shared" ref="T1923:T1986" si="307">0.25*SUM(M1923:P1923)</f>
        <v>52</v>
      </c>
      <c r="U1923" s="7">
        <f t="shared" ref="U1923:U1986" si="308">SUM(Q1923:S1923)/3</f>
        <v>51.016666666666673</v>
      </c>
      <c r="V1923" s="7">
        <f t="shared" ref="V1923:V1986" si="309">SUM(Q1923:T1923)/4</f>
        <v>51.262500000000003</v>
      </c>
    </row>
    <row r="1924" spans="1:22" ht="13.5" x14ac:dyDescent="0.25">
      <c r="A1924" s="3">
        <f>RSI!A1924</f>
        <v>45104</v>
      </c>
      <c r="B1924" s="2">
        <f>RSI!B1924</f>
        <v>72.399199999999993</v>
      </c>
      <c r="C1924" s="2">
        <f>RSI!I1924</f>
        <v>50.157452166980065</v>
      </c>
      <c r="D1924" s="2">
        <f>MACD!E1924</f>
        <v>-0.38167521923645609</v>
      </c>
      <c r="E1924" s="2">
        <f>MACD!F1924</f>
        <v>-0.21154721704754442</v>
      </c>
      <c r="F1924" s="2">
        <f>'Moving Avg'!D1924</f>
        <v>73.133800000000008</v>
      </c>
      <c r="G1924" s="2">
        <f>'Moving Avg'!F1924</f>
        <v>72.440885000000009</v>
      </c>
      <c r="H1924" s="2">
        <f>'Moving Avg'!G1924</f>
        <v>72.046245999999968</v>
      </c>
      <c r="I1924" s="2">
        <f>'Moving Avg'!H1924</f>
        <v>72.422996000000026</v>
      </c>
      <c r="J1924" s="5" t="str">
        <f>OBV!F1924</f>
        <v>BULLISH</v>
      </c>
      <c r="K1924" s="5" t="str">
        <f>OBV!G1924</f>
        <v>WEAK</v>
      </c>
      <c r="L1924" s="5" t="str">
        <f>OBV!H1924</f>
        <v>NEUTRAL</v>
      </c>
      <c r="M1924" s="7">
        <f t="shared" si="300"/>
        <v>25</v>
      </c>
      <c r="N1924" s="7">
        <f t="shared" si="301"/>
        <v>100</v>
      </c>
      <c r="O1924" s="7">
        <f t="shared" si="302"/>
        <v>50</v>
      </c>
      <c r="P1924" s="7">
        <f t="shared" si="303"/>
        <v>33</v>
      </c>
      <c r="Q1924" s="8">
        <f t="shared" si="304"/>
        <v>56.2</v>
      </c>
      <c r="R1924" s="8">
        <f t="shared" si="305"/>
        <v>50.75</v>
      </c>
      <c r="S1924" s="8">
        <f t="shared" si="306"/>
        <v>46.1</v>
      </c>
      <c r="T1924" s="8">
        <f t="shared" si="307"/>
        <v>52</v>
      </c>
      <c r="U1924" s="7">
        <f t="shared" si="308"/>
        <v>51.016666666666673</v>
      </c>
      <c r="V1924" s="7">
        <f t="shared" si="309"/>
        <v>51.262500000000003</v>
      </c>
    </row>
    <row r="1925" spans="1:22" ht="13.5" x14ac:dyDescent="0.25">
      <c r="A1925" s="3">
        <f>RSI!A1925</f>
        <v>45107</v>
      </c>
      <c r="B1925" s="2">
        <f>RSI!B1925</f>
        <v>72.399199999999993</v>
      </c>
      <c r="C1925" s="2">
        <f>RSI!I1925</f>
        <v>50.157452166980065</v>
      </c>
      <c r="D1925" s="2">
        <f>MACD!E1925</f>
        <v>-0.51153230447955877</v>
      </c>
      <c r="E1925" s="2">
        <f>MACD!F1925</f>
        <v>-0.27154423453394733</v>
      </c>
      <c r="F1925" s="2">
        <f>'Moving Avg'!D1925</f>
        <v>72.970200000000006</v>
      </c>
      <c r="G1925" s="2">
        <f>'Moving Avg'!F1925</f>
        <v>72.461340000000007</v>
      </c>
      <c r="H1925" s="2">
        <f>'Moving Avg'!G1925</f>
        <v>72.056389999999993</v>
      </c>
      <c r="I1925" s="2">
        <f>'Moving Avg'!H1925</f>
        <v>72.412770500000022</v>
      </c>
      <c r="J1925" s="5" t="str">
        <f>OBV!F1925</f>
        <v>BULLISH</v>
      </c>
      <c r="K1925" s="5" t="str">
        <f>OBV!G1925</f>
        <v>WEAK</v>
      </c>
      <c r="L1925" s="5" t="str">
        <f>OBV!H1925</f>
        <v>BULLISH DIVERGENCE</v>
      </c>
      <c r="M1925" s="7">
        <f t="shared" si="300"/>
        <v>25</v>
      </c>
      <c r="N1925" s="7">
        <f t="shared" si="301"/>
        <v>100</v>
      </c>
      <c r="O1925" s="7">
        <f t="shared" si="302"/>
        <v>50</v>
      </c>
      <c r="P1925" s="7">
        <f t="shared" si="303"/>
        <v>50</v>
      </c>
      <c r="Q1925" s="8">
        <f t="shared" si="304"/>
        <v>58.75</v>
      </c>
      <c r="R1925" s="8">
        <f t="shared" si="305"/>
        <v>55</v>
      </c>
      <c r="S1925" s="8">
        <f t="shared" si="306"/>
        <v>53.75</v>
      </c>
      <c r="T1925" s="8">
        <f t="shared" si="307"/>
        <v>56.25</v>
      </c>
      <c r="U1925" s="7">
        <f t="shared" si="308"/>
        <v>55.833333333333336</v>
      </c>
      <c r="V1925" s="7">
        <f t="shared" si="309"/>
        <v>55.9375</v>
      </c>
    </row>
    <row r="1926" spans="1:22" ht="13.5" x14ac:dyDescent="0.25">
      <c r="A1926" s="3">
        <f>RSI!A1926</f>
        <v>45110</v>
      </c>
      <c r="B1926" s="2">
        <f>RSI!B1926</f>
        <v>72.808199999999999</v>
      </c>
      <c r="C1926" s="2">
        <f>RSI!I1926</f>
        <v>53.799045433258975</v>
      </c>
      <c r="D1926" s="2">
        <f>MACD!E1926</f>
        <v>-0.40001540768163579</v>
      </c>
      <c r="E1926" s="2">
        <f>MACD!F1926</f>
        <v>-0.29723846916348506</v>
      </c>
      <c r="F1926" s="2">
        <f>'Moving Avg'!D1926</f>
        <v>72.888400000000004</v>
      </c>
      <c r="G1926" s="2">
        <f>'Moving Avg'!F1926</f>
        <v>72.502245000000002</v>
      </c>
      <c r="H1926" s="2">
        <f>'Moving Avg'!G1926</f>
        <v>72.074714</v>
      </c>
      <c r="I1926" s="2">
        <f>'Moving Avg'!H1926</f>
        <v>72.404590000000027</v>
      </c>
      <c r="J1926" s="5" t="str">
        <f>OBV!F1926</f>
        <v>BULLISH</v>
      </c>
      <c r="K1926" s="5" t="str">
        <f>OBV!G1926</f>
        <v>WEAK</v>
      </c>
      <c r="L1926" s="5" t="str">
        <f>OBV!H1926</f>
        <v>BULLISH DIVERGENCE</v>
      </c>
      <c r="M1926" s="7">
        <f t="shared" si="300"/>
        <v>25</v>
      </c>
      <c r="N1926" s="7">
        <f t="shared" si="301"/>
        <v>100</v>
      </c>
      <c r="O1926" s="7">
        <f t="shared" si="302"/>
        <v>50</v>
      </c>
      <c r="P1926" s="7">
        <f t="shared" si="303"/>
        <v>50</v>
      </c>
      <c r="Q1926" s="8">
        <f t="shared" si="304"/>
        <v>58.75</v>
      </c>
      <c r="R1926" s="8">
        <f t="shared" si="305"/>
        <v>55</v>
      </c>
      <c r="S1926" s="8">
        <f t="shared" si="306"/>
        <v>53.75</v>
      </c>
      <c r="T1926" s="8">
        <f t="shared" si="307"/>
        <v>56.25</v>
      </c>
      <c r="U1926" s="7">
        <f t="shared" si="308"/>
        <v>55.833333333333336</v>
      </c>
      <c r="V1926" s="7">
        <f t="shared" si="309"/>
        <v>55.9375</v>
      </c>
    </row>
    <row r="1927" spans="1:22" ht="13.5" x14ac:dyDescent="0.25">
      <c r="A1927" s="3">
        <f>RSI!A1927</f>
        <v>45111</v>
      </c>
      <c r="B1927" s="2">
        <f>RSI!B1927</f>
        <v>72.808199999999999</v>
      </c>
      <c r="C1927" s="2">
        <f>RSI!I1927</f>
        <v>53.799045433258961</v>
      </c>
      <c r="D1927" s="2">
        <f>MACD!E1927</f>
        <v>-0.30808603944757351</v>
      </c>
      <c r="E1927" s="2">
        <f>MACD!F1927</f>
        <v>-0.29940798322030276</v>
      </c>
      <c r="F1927" s="2">
        <f>'Moving Avg'!D1927</f>
        <v>72.562799999999996</v>
      </c>
      <c r="G1927" s="2">
        <f>'Moving Avg'!F1927</f>
        <v>72.534560000000013</v>
      </c>
      <c r="H1927" s="2">
        <f>'Moving Avg'!G1927</f>
        <v>72.093037999999979</v>
      </c>
      <c r="I1927" s="2">
        <f>'Moving Avg'!H1927</f>
        <v>72.396409500000019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  <c r="M1927" s="7">
        <f t="shared" si="300"/>
        <v>25</v>
      </c>
      <c r="N1927" s="7">
        <f t="shared" si="301"/>
        <v>45</v>
      </c>
      <c r="O1927" s="7">
        <f t="shared" si="302"/>
        <v>50</v>
      </c>
      <c r="P1927" s="7">
        <f t="shared" si="303"/>
        <v>16.5</v>
      </c>
      <c r="Q1927" s="8">
        <f t="shared" si="304"/>
        <v>34.475000000000001</v>
      </c>
      <c r="R1927" s="8">
        <f t="shared" si="305"/>
        <v>35.625</v>
      </c>
      <c r="S1927" s="8">
        <f t="shared" si="306"/>
        <v>30.425000000000001</v>
      </c>
      <c r="T1927" s="8">
        <f t="shared" si="307"/>
        <v>34.125</v>
      </c>
      <c r="U1927" s="7">
        <f t="shared" si="308"/>
        <v>33.508333333333333</v>
      </c>
      <c r="V1927" s="7">
        <f t="shared" si="309"/>
        <v>33.662499999999994</v>
      </c>
    </row>
    <row r="1928" spans="1:22" ht="13.5" x14ac:dyDescent="0.25">
      <c r="A1928" s="3">
        <f>RSI!A1928</f>
        <v>45112</v>
      </c>
      <c r="B1928" s="2">
        <f>RSI!B1928</f>
        <v>72.808199999999999</v>
      </c>
      <c r="C1928" s="2">
        <f>RSI!I1928</f>
        <v>53.799045433258975</v>
      </c>
      <c r="D1928" s="2">
        <f>MACD!E1928</f>
        <v>-0.2954737305525299</v>
      </c>
      <c r="E1928" s="2">
        <f>MACD!F1928</f>
        <v>-0.29862113268674823</v>
      </c>
      <c r="F1928" s="2">
        <f>'Moving Avg'!D1928</f>
        <v>72.644599999999997</v>
      </c>
      <c r="G1928" s="2">
        <f>'Moving Avg'!F1928</f>
        <v>72.566874999999996</v>
      </c>
      <c r="H1928" s="2">
        <f>'Moving Avg'!G1928</f>
        <v>72.111361999999986</v>
      </c>
      <c r="I1928" s="2">
        <f>'Moving Avg'!H1928</f>
        <v>72.38822900000001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  <c r="M1928" s="7">
        <f t="shared" si="300"/>
        <v>25</v>
      </c>
      <c r="N1928" s="7">
        <f t="shared" si="301"/>
        <v>0</v>
      </c>
      <c r="O1928" s="7">
        <f t="shared" si="302"/>
        <v>50</v>
      </c>
      <c r="P1928" s="7">
        <f t="shared" si="303"/>
        <v>83.5</v>
      </c>
      <c r="Q1928" s="8">
        <f t="shared" si="304"/>
        <v>28.774999999999999</v>
      </c>
      <c r="R1928" s="8">
        <f t="shared" si="305"/>
        <v>43.375</v>
      </c>
      <c r="S1928" s="8">
        <f t="shared" si="306"/>
        <v>53.825000000000003</v>
      </c>
      <c r="T1928" s="8">
        <f t="shared" si="307"/>
        <v>39.625</v>
      </c>
      <c r="U1928" s="7">
        <f t="shared" si="308"/>
        <v>41.991666666666667</v>
      </c>
      <c r="V1928" s="7">
        <f t="shared" si="309"/>
        <v>41.400000000000006</v>
      </c>
    </row>
    <row r="1929" spans="1:22" ht="13.5" x14ac:dyDescent="0.25">
      <c r="A1929" s="3">
        <f>RSI!A1929</f>
        <v>45113</v>
      </c>
      <c r="B1929" s="2">
        <f>RSI!B1929</f>
        <v>72.808199999999999</v>
      </c>
      <c r="C1929" s="2">
        <f>RSI!I1929</f>
        <v>53.799045433258975</v>
      </c>
      <c r="D1929" s="2">
        <f>MACD!E1929</f>
        <v>-0.2868860386199259</v>
      </c>
      <c r="E1929" s="2">
        <f>MACD!F1929</f>
        <v>-0.29627411387338376</v>
      </c>
      <c r="F1929" s="2">
        <f>'Moving Avg'!D1929</f>
        <v>72.726399999999998</v>
      </c>
      <c r="G1929" s="2">
        <f>'Moving Avg'!F1929</f>
        <v>72.599189999999993</v>
      </c>
      <c r="H1929" s="2">
        <f>'Moving Avg'!G1929</f>
        <v>72.127723999999986</v>
      </c>
      <c r="I1929" s="2">
        <f>'Moving Avg'!H1929</f>
        <v>72.380048500000001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  <c r="M1929" s="7">
        <f t="shared" si="300"/>
        <v>25</v>
      </c>
      <c r="N1929" s="7">
        <f t="shared" si="301"/>
        <v>0</v>
      </c>
      <c r="O1929" s="7">
        <f t="shared" si="302"/>
        <v>50</v>
      </c>
      <c r="P1929" s="7">
        <f t="shared" si="303"/>
        <v>83.5</v>
      </c>
      <c r="Q1929" s="8">
        <f t="shared" si="304"/>
        <v>28.774999999999999</v>
      </c>
      <c r="R1929" s="8">
        <f t="shared" si="305"/>
        <v>43.375</v>
      </c>
      <c r="S1929" s="8">
        <f t="shared" si="306"/>
        <v>53.825000000000003</v>
      </c>
      <c r="T1929" s="8">
        <f t="shared" si="307"/>
        <v>39.625</v>
      </c>
      <c r="U1929" s="7">
        <f t="shared" si="308"/>
        <v>41.991666666666667</v>
      </c>
      <c r="V1929" s="7">
        <f t="shared" si="309"/>
        <v>41.400000000000006</v>
      </c>
    </row>
    <row r="1930" spans="1:22" ht="13.5" x14ac:dyDescent="0.25">
      <c r="A1930" s="3">
        <f>RSI!A1930</f>
        <v>45114</v>
      </c>
      <c r="B1930" s="2">
        <f>RSI!B1930</f>
        <v>74.444299999999998</v>
      </c>
      <c r="C1930" s="2">
        <f>RSI!I1930</f>
        <v>66.836155740285562</v>
      </c>
      <c r="D1930" s="2">
        <f>MACD!E1930</f>
        <v>-0.27689584079671192</v>
      </c>
      <c r="E1930" s="2">
        <f>MACD!F1930</f>
        <v>-0.29239845925804941</v>
      </c>
      <c r="F1930" s="2">
        <f>'Moving Avg'!D1930</f>
        <v>73.135419999999996</v>
      </c>
      <c r="G1930" s="2">
        <f>'Moving Avg'!F1930</f>
        <v>72.680994999999982</v>
      </c>
      <c r="H1930" s="2">
        <f>'Moving Avg'!G1930</f>
        <v>72.17680799999998</v>
      </c>
      <c r="I1930" s="2">
        <f>'Moving Avg'!H1930</f>
        <v>72.380048499999987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  <c r="M1930" s="7">
        <f t="shared" si="300"/>
        <v>25</v>
      </c>
      <c r="N1930" s="7">
        <f t="shared" si="301"/>
        <v>0</v>
      </c>
      <c r="O1930" s="7">
        <f t="shared" si="302"/>
        <v>50</v>
      </c>
      <c r="P1930" s="7">
        <f t="shared" si="303"/>
        <v>83.5</v>
      </c>
      <c r="Q1930" s="8">
        <f t="shared" si="304"/>
        <v>28.774999999999999</v>
      </c>
      <c r="R1930" s="8">
        <f t="shared" si="305"/>
        <v>43.375</v>
      </c>
      <c r="S1930" s="8">
        <f t="shared" si="306"/>
        <v>53.825000000000003</v>
      </c>
      <c r="T1930" s="8">
        <f t="shared" si="307"/>
        <v>39.625</v>
      </c>
      <c r="U1930" s="7">
        <f t="shared" si="308"/>
        <v>41.991666666666667</v>
      </c>
      <c r="V1930" s="7">
        <f t="shared" si="309"/>
        <v>41.400000000000006</v>
      </c>
    </row>
    <row r="1931" spans="1:22" ht="13.5" x14ac:dyDescent="0.25">
      <c r="A1931" s="3">
        <f>RSI!A1931</f>
        <v>45117</v>
      </c>
      <c r="B1931" s="2">
        <f>RSI!B1931</f>
        <v>74.436199999999999</v>
      </c>
      <c r="C1931" s="2">
        <f>RSI!I1931</f>
        <v>66.735752250234867</v>
      </c>
      <c r="D1931" s="2">
        <f>MACD!E1931</f>
        <v>-0.27929730015691234</v>
      </c>
      <c r="E1931" s="2">
        <f>MACD!F1931</f>
        <v>-0.289778227437822</v>
      </c>
      <c r="F1931" s="2">
        <f>'Moving Avg'!D1931</f>
        <v>73.461019999999991</v>
      </c>
      <c r="G1931" s="2">
        <f>'Moving Avg'!F1931</f>
        <v>72.762394999999998</v>
      </c>
      <c r="H1931" s="2">
        <f>'Moving Avg'!G1931</f>
        <v>72.24208999999999</v>
      </c>
      <c r="I1931" s="2">
        <f>'Moving Avg'!H1931</f>
        <v>72.380007999999989</v>
      </c>
      <c r="J1931" s="5" t="str">
        <f>OBV!F1931</f>
        <v>BEARISH</v>
      </c>
      <c r="K1931" s="5" t="str">
        <f>OBV!G1931</f>
        <v>NEUTRAL</v>
      </c>
      <c r="L1931" s="5" t="str">
        <f>OBV!H1931</f>
        <v>BEARISH DIVERGENCE</v>
      </c>
      <c r="M1931" s="7">
        <f t="shared" si="300"/>
        <v>25</v>
      </c>
      <c r="N1931" s="7">
        <f t="shared" si="301"/>
        <v>0</v>
      </c>
      <c r="O1931" s="7">
        <f t="shared" si="302"/>
        <v>50</v>
      </c>
      <c r="P1931" s="7">
        <f t="shared" si="303"/>
        <v>16.5</v>
      </c>
      <c r="Q1931" s="8">
        <f t="shared" si="304"/>
        <v>18.725000000000001</v>
      </c>
      <c r="R1931" s="8">
        <f t="shared" si="305"/>
        <v>26.625</v>
      </c>
      <c r="S1931" s="8">
        <f t="shared" si="306"/>
        <v>23.675000000000001</v>
      </c>
      <c r="T1931" s="8">
        <f t="shared" si="307"/>
        <v>22.875</v>
      </c>
      <c r="U1931" s="7">
        <f t="shared" si="308"/>
        <v>23.008333333333336</v>
      </c>
      <c r="V1931" s="7">
        <f t="shared" si="309"/>
        <v>22.975000000000001</v>
      </c>
    </row>
    <row r="1932" spans="1:22" ht="13.5" x14ac:dyDescent="0.25">
      <c r="A1932" s="3">
        <f>RSI!A1932</f>
        <v>45118</v>
      </c>
      <c r="B1932" s="2">
        <f>RSI!B1932</f>
        <v>75.254199999999997</v>
      </c>
      <c r="C1932" s="2">
        <f>RSI!I1932</f>
        <v>71.40715844896593</v>
      </c>
      <c r="D1932" s="2">
        <f>MACD!E1932</f>
        <v>-0.16494177914104569</v>
      </c>
      <c r="E1932" s="2">
        <f>MACD!F1932</f>
        <v>-0.26481093777846676</v>
      </c>
      <c r="F1932" s="2">
        <f>'Moving Avg'!D1932</f>
        <v>73.950219999999987</v>
      </c>
      <c r="G1932" s="2">
        <f>'Moving Avg'!F1932</f>
        <v>72.917420000000007</v>
      </c>
      <c r="H1932" s="2">
        <f>'Moving Avg'!G1932</f>
        <v>72.323731999999978</v>
      </c>
      <c r="I1932" s="2">
        <f>'Moving Avg'!H1932</f>
        <v>72.384057499999983</v>
      </c>
      <c r="J1932" s="5" t="str">
        <f>OBV!F1932</f>
        <v>BEARISH</v>
      </c>
      <c r="K1932" s="5" t="str">
        <f>OBV!G1932</f>
        <v>NEUTRAL</v>
      </c>
      <c r="L1932" s="5" t="str">
        <f>OBV!H1932</f>
        <v>BEARISH DIVERGENCE</v>
      </c>
      <c r="M1932" s="7">
        <f t="shared" si="300"/>
        <v>0</v>
      </c>
      <c r="N1932" s="7">
        <f t="shared" si="301"/>
        <v>0</v>
      </c>
      <c r="O1932" s="7">
        <f t="shared" si="302"/>
        <v>50</v>
      </c>
      <c r="P1932" s="7">
        <f t="shared" si="303"/>
        <v>16.5</v>
      </c>
      <c r="Q1932" s="8">
        <f t="shared" si="304"/>
        <v>9.9749999999999996</v>
      </c>
      <c r="R1932" s="8">
        <f t="shared" si="305"/>
        <v>21.625</v>
      </c>
      <c r="S1932" s="8">
        <f t="shared" si="306"/>
        <v>19.925000000000001</v>
      </c>
      <c r="T1932" s="8">
        <f t="shared" si="307"/>
        <v>16.625</v>
      </c>
      <c r="U1932" s="7">
        <f t="shared" si="308"/>
        <v>17.175000000000001</v>
      </c>
      <c r="V1932" s="7">
        <f t="shared" si="309"/>
        <v>17.037500000000001</v>
      </c>
    </row>
    <row r="1933" spans="1:22" ht="13.5" x14ac:dyDescent="0.25">
      <c r="A1933" s="3">
        <f>RSI!A1933</f>
        <v>45119</v>
      </c>
      <c r="B1933" s="2">
        <f>RSI!B1933</f>
        <v>76.626000000000005</v>
      </c>
      <c r="C1933" s="2">
        <f>RSI!I1933</f>
        <v>77.191870805654318</v>
      </c>
      <c r="D1933" s="2">
        <f>MACD!E1933</f>
        <v>-0.49778868684495592</v>
      </c>
      <c r="E1933" s="2">
        <f>MACD!F1933</f>
        <v>-0.31140648759176459</v>
      </c>
      <c r="F1933" s="2">
        <f>'Moving Avg'!D1933</f>
        <v>74.71378</v>
      </c>
      <c r="G1933" s="2">
        <f>'Moving Avg'!F1933</f>
        <v>73.141034999999988</v>
      </c>
      <c r="H1933" s="2">
        <f>'Moving Avg'!G1933</f>
        <v>72.416449999999983</v>
      </c>
      <c r="I1933" s="2">
        <f>'Moving Avg'!H1933</f>
        <v>72.394965999999982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  <c r="M1933" s="7">
        <f t="shared" si="300"/>
        <v>0</v>
      </c>
      <c r="N1933" s="7">
        <f t="shared" si="301"/>
        <v>100</v>
      </c>
      <c r="O1933" s="7">
        <f t="shared" si="302"/>
        <v>50</v>
      </c>
      <c r="P1933" s="7">
        <f t="shared" si="303"/>
        <v>16.5</v>
      </c>
      <c r="Q1933" s="8">
        <f t="shared" si="304"/>
        <v>44.975000000000001</v>
      </c>
      <c r="R1933" s="8">
        <f t="shared" si="305"/>
        <v>41.625</v>
      </c>
      <c r="S1933" s="8">
        <f t="shared" si="306"/>
        <v>34.924999999999997</v>
      </c>
      <c r="T1933" s="8">
        <f t="shared" si="307"/>
        <v>41.625</v>
      </c>
      <c r="U1933" s="7">
        <f t="shared" si="308"/>
        <v>40.508333333333333</v>
      </c>
      <c r="V1933" s="7">
        <f t="shared" si="309"/>
        <v>40.787499999999994</v>
      </c>
    </row>
    <row r="1934" spans="1:22" ht="13.5" x14ac:dyDescent="0.25">
      <c r="A1934" s="3">
        <f>RSI!A1934</f>
        <v>45120</v>
      </c>
      <c r="B1934" s="2">
        <f>RSI!B1934</f>
        <v>76.626000000000005</v>
      </c>
      <c r="C1934" s="2">
        <f>RSI!I1934</f>
        <v>77.191870805654318</v>
      </c>
      <c r="D1934" s="2">
        <f>MACD!E1934</f>
        <v>-0.80106203405632925</v>
      </c>
      <c r="E1934" s="2">
        <f>MACD!F1934</f>
        <v>-0.40933759688467752</v>
      </c>
      <c r="F1934" s="2">
        <f>'Moving Avg'!D1934</f>
        <v>75.477339999999998</v>
      </c>
      <c r="G1934" s="2">
        <f>'Moving Avg'!F1934</f>
        <v>73.413730000000001</v>
      </c>
      <c r="H1934" s="2">
        <f>'Moving Avg'!G1934</f>
        <v>72.509168000000003</v>
      </c>
      <c r="I1934" s="2">
        <f>'Moving Avg'!H1934</f>
        <v>72.405874499999982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  <c r="M1934" s="7">
        <f t="shared" si="300"/>
        <v>0</v>
      </c>
      <c r="N1934" s="7">
        <f t="shared" si="301"/>
        <v>100</v>
      </c>
      <c r="O1934" s="7">
        <f t="shared" si="302"/>
        <v>50</v>
      </c>
      <c r="P1934" s="7">
        <f t="shared" si="303"/>
        <v>16.5</v>
      </c>
      <c r="Q1934" s="8">
        <f t="shared" si="304"/>
        <v>44.975000000000001</v>
      </c>
      <c r="R1934" s="8">
        <f t="shared" si="305"/>
        <v>41.625</v>
      </c>
      <c r="S1934" s="8">
        <f t="shared" si="306"/>
        <v>34.924999999999997</v>
      </c>
      <c r="T1934" s="8">
        <f t="shared" si="307"/>
        <v>41.625</v>
      </c>
      <c r="U1934" s="7">
        <f t="shared" si="308"/>
        <v>40.508333333333333</v>
      </c>
      <c r="V1934" s="7">
        <f t="shared" si="309"/>
        <v>40.787499999999994</v>
      </c>
    </row>
    <row r="1935" spans="1:22" ht="13.5" x14ac:dyDescent="0.25">
      <c r="A1935" s="3">
        <f>RSI!A1935</f>
        <v>45121</v>
      </c>
      <c r="B1935" s="2">
        <f>RSI!B1935</f>
        <v>76.626000000000005</v>
      </c>
      <c r="C1935" s="2">
        <f>RSI!I1935</f>
        <v>77.191870805654318</v>
      </c>
      <c r="D1935" s="2">
        <f>MACD!E1935</f>
        <v>-1.0777091062697366</v>
      </c>
      <c r="E1935" s="2">
        <f>MACD!F1935</f>
        <v>-0.54301189876168943</v>
      </c>
      <c r="F1935" s="2">
        <f>'Moving Avg'!D1935</f>
        <v>75.913679999999999</v>
      </c>
      <c r="G1935" s="2">
        <f>'Moving Avg'!F1935</f>
        <v>73.686424999999986</v>
      </c>
      <c r="H1935" s="2">
        <f>'Moving Avg'!G1935</f>
        <v>72.601886000000007</v>
      </c>
      <c r="I1935" s="2">
        <f>'Moving Avg'!H1935</f>
        <v>72.416782999999981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  <c r="M1935" s="7">
        <f t="shared" si="300"/>
        <v>0</v>
      </c>
      <c r="N1935" s="7">
        <f t="shared" si="301"/>
        <v>100</v>
      </c>
      <c r="O1935" s="7">
        <f t="shared" si="302"/>
        <v>50</v>
      </c>
      <c r="P1935" s="7">
        <f t="shared" si="303"/>
        <v>16.5</v>
      </c>
      <c r="Q1935" s="8">
        <f t="shared" si="304"/>
        <v>44.975000000000001</v>
      </c>
      <c r="R1935" s="8">
        <f t="shared" si="305"/>
        <v>41.625</v>
      </c>
      <c r="S1935" s="8">
        <f t="shared" si="306"/>
        <v>34.924999999999997</v>
      </c>
      <c r="T1935" s="8">
        <f t="shared" si="307"/>
        <v>41.625</v>
      </c>
      <c r="U1935" s="7">
        <f t="shared" si="308"/>
        <v>40.508333333333333</v>
      </c>
      <c r="V1935" s="7">
        <f t="shared" si="309"/>
        <v>40.787499999999994</v>
      </c>
    </row>
    <row r="1936" spans="1:22" ht="13.5" x14ac:dyDescent="0.25">
      <c r="A1936" s="3">
        <f>RSI!A1936</f>
        <v>45124</v>
      </c>
      <c r="B1936" s="2">
        <f>RSI!B1936</f>
        <v>76.626000000000005</v>
      </c>
      <c r="C1936" s="2">
        <f>RSI!I1936</f>
        <v>77.191870805654304</v>
      </c>
      <c r="D1936" s="2">
        <f>MACD!E1936</f>
        <v>-1.2674193867073598</v>
      </c>
      <c r="E1936" s="2">
        <f>MACD!F1936</f>
        <v>-0.68789339635082358</v>
      </c>
      <c r="F1936" s="2">
        <f>'Moving Avg'!D1936</f>
        <v>76.351640000000003</v>
      </c>
      <c r="G1936" s="2">
        <f>'Moving Avg'!F1936</f>
        <v>73.877314999999982</v>
      </c>
      <c r="H1936" s="2">
        <f>'Moving Avg'!G1936</f>
        <v>72.694604000000012</v>
      </c>
      <c r="I1936" s="2">
        <f>'Moving Avg'!H1936</f>
        <v>72.427691499999995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  <c r="M1936" s="7">
        <f t="shared" si="300"/>
        <v>0</v>
      </c>
      <c r="N1936" s="7">
        <f t="shared" si="301"/>
        <v>100</v>
      </c>
      <c r="O1936" s="7">
        <f t="shared" si="302"/>
        <v>50</v>
      </c>
      <c r="P1936" s="7">
        <f t="shared" si="303"/>
        <v>16.5</v>
      </c>
      <c r="Q1936" s="8">
        <f t="shared" si="304"/>
        <v>44.975000000000001</v>
      </c>
      <c r="R1936" s="8">
        <f t="shared" si="305"/>
        <v>41.625</v>
      </c>
      <c r="S1936" s="8">
        <f t="shared" si="306"/>
        <v>34.924999999999997</v>
      </c>
      <c r="T1936" s="8">
        <f t="shared" si="307"/>
        <v>41.625</v>
      </c>
      <c r="U1936" s="7">
        <f t="shared" si="308"/>
        <v>40.508333333333333</v>
      </c>
      <c r="V1936" s="7">
        <f t="shared" si="309"/>
        <v>40.787499999999994</v>
      </c>
    </row>
    <row r="1937" spans="1:22" ht="13.5" x14ac:dyDescent="0.25">
      <c r="A1937" s="3">
        <f>RSI!A1937</f>
        <v>45125</v>
      </c>
      <c r="B1937" s="2">
        <f>RSI!B1937</f>
        <v>76.626000000000005</v>
      </c>
      <c r="C1937" s="2">
        <f>RSI!I1937</f>
        <v>77.191870805654304</v>
      </c>
      <c r="D1937" s="2">
        <f>MACD!E1937</f>
        <v>-1.4451169638398937</v>
      </c>
      <c r="E1937" s="2">
        <f>MACD!F1937</f>
        <v>-0.83933810984863766</v>
      </c>
      <c r="F1937" s="2">
        <f>'Moving Avg'!D1937</f>
        <v>76.626000000000005</v>
      </c>
      <c r="G1937" s="2">
        <f>'Moving Avg'!F1937</f>
        <v>74.068204999999992</v>
      </c>
      <c r="H1937" s="2">
        <f>'Moving Avg'!G1937</f>
        <v>72.787322000000017</v>
      </c>
      <c r="I1937" s="2">
        <f>'Moving Avg'!H1937</f>
        <v>72.438600000000008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  <c r="M1937" s="7">
        <f t="shared" si="300"/>
        <v>0</v>
      </c>
      <c r="N1937" s="7">
        <f t="shared" si="301"/>
        <v>100</v>
      </c>
      <c r="O1937" s="7">
        <f t="shared" si="302"/>
        <v>50</v>
      </c>
      <c r="P1937" s="7">
        <f t="shared" si="303"/>
        <v>16.5</v>
      </c>
      <c r="Q1937" s="8">
        <f t="shared" si="304"/>
        <v>44.975000000000001</v>
      </c>
      <c r="R1937" s="8">
        <f t="shared" si="305"/>
        <v>41.625</v>
      </c>
      <c r="S1937" s="8">
        <f t="shared" si="306"/>
        <v>34.924999999999997</v>
      </c>
      <c r="T1937" s="8">
        <f t="shared" si="307"/>
        <v>41.625</v>
      </c>
      <c r="U1937" s="7">
        <f t="shared" si="308"/>
        <v>40.508333333333333</v>
      </c>
      <c r="V1937" s="7">
        <f t="shared" si="309"/>
        <v>40.787499999999994</v>
      </c>
    </row>
    <row r="1938" spans="1:22" ht="13.5" x14ac:dyDescent="0.25">
      <c r="A1938" s="3">
        <f>RSI!A1938</f>
        <v>45127</v>
      </c>
      <c r="B1938" s="2">
        <f>RSI!B1938</f>
        <v>78.367500000000007</v>
      </c>
      <c r="C1938" s="2">
        <f>RSI!I1938</f>
        <v>83.376389459762819</v>
      </c>
      <c r="D1938" s="2">
        <f>MACD!E1938</f>
        <v>-1.7403778352247627</v>
      </c>
      <c r="E1938" s="2">
        <f>MACD!F1938</f>
        <v>-1.0195460549238629</v>
      </c>
      <c r="F1938" s="2">
        <f>'Moving Avg'!D1938</f>
        <v>76.974299999999999</v>
      </c>
      <c r="G1938" s="2">
        <f>'Moving Avg'!F1938</f>
        <v>74.366619999999983</v>
      </c>
      <c r="H1938" s="2">
        <f>'Moving Avg'!G1938</f>
        <v>72.914870000000008</v>
      </c>
      <c r="I1938" s="2">
        <f>'Moving Avg'!H1938</f>
        <v>72.468401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  <c r="M1938" s="7">
        <f t="shared" si="300"/>
        <v>0</v>
      </c>
      <c r="N1938" s="7">
        <f t="shared" si="301"/>
        <v>100</v>
      </c>
      <c r="O1938" s="7">
        <f t="shared" si="302"/>
        <v>50</v>
      </c>
      <c r="P1938" s="7">
        <f t="shared" si="303"/>
        <v>83.5</v>
      </c>
      <c r="Q1938" s="8">
        <f t="shared" si="304"/>
        <v>55.024999999999999</v>
      </c>
      <c r="R1938" s="8">
        <f t="shared" si="305"/>
        <v>58.375</v>
      </c>
      <c r="S1938" s="8">
        <f t="shared" si="306"/>
        <v>65.075000000000003</v>
      </c>
      <c r="T1938" s="8">
        <f t="shared" si="307"/>
        <v>58.375</v>
      </c>
      <c r="U1938" s="7">
        <f t="shared" si="308"/>
        <v>59.491666666666674</v>
      </c>
      <c r="V1938" s="7">
        <f t="shared" si="309"/>
        <v>59.212500000000006</v>
      </c>
    </row>
    <row r="1939" spans="1:22" ht="13.5" x14ac:dyDescent="0.25">
      <c r="A1939" s="3">
        <f>RSI!A1939</f>
        <v>45128</v>
      </c>
      <c r="B1939" s="2">
        <f>RSI!B1939</f>
        <v>78.367500000000007</v>
      </c>
      <c r="C1939" s="2">
        <f>RSI!I1939</f>
        <v>83.376389459762819</v>
      </c>
      <c r="D1939" s="2">
        <f>MACD!E1939</f>
        <v>-2.0152280582730242</v>
      </c>
      <c r="E1939" s="2">
        <f>MACD!F1939</f>
        <v>-1.218682455593695</v>
      </c>
      <c r="F1939" s="2">
        <f>'Moving Avg'!D1939</f>
        <v>77.322599999999994</v>
      </c>
      <c r="G1939" s="2">
        <f>'Moving Avg'!F1939</f>
        <v>74.665035000000003</v>
      </c>
      <c r="H1939" s="2">
        <f>'Moving Avg'!G1939</f>
        <v>73.042418000000012</v>
      </c>
      <c r="I1939" s="2">
        <f>'Moving Avg'!H1939</f>
        <v>72.48392650000001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  <c r="M1939" s="7">
        <f t="shared" si="300"/>
        <v>0</v>
      </c>
      <c r="N1939" s="7">
        <f t="shared" si="301"/>
        <v>100</v>
      </c>
      <c r="O1939" s="7">
        <f t="shared" si="302"/>
        <v>50</v>
      </c>
      <c r="P1939" s="7">
        <f t="shared" si="303"/>
        <v>83.5</v>
      </c>
      <c r="Q1939" s="8">
        <f t="shared" si="304"/>
        <v>55.024999999999999</v>
      </c>
      <c r="R1939" s="8">
        <f t="shared" si="305"/>
        <v>58.375</v>
      </c>
      <c r="S1939" s="8">
        <f t="shared" si="306"/>
        <v>65.075000000000003</v>
      </c>
      <c r="T1939" s="8">
        <f t="shared" si="307"/>
        <v>58.375</v>
      </c>
      <c r="U1939" s="7">
        <f t="shared" si="308"/>
        <v>59.491666666666674</v>
      </c>
      <c r="V1939" s="7">
        <f t="shared" si="309"/>
        <v>59.212500000000006</v>
      </c>
    </row>
    <row r="1940" spans="1:22" ht="13.5" x14ac:dyDescent="0.25">
      <c r="A1940" s="3">
        <f>RSI!A1940</f>
        <v>45131</v>
      </c>
      <c r="B1940" s="2">
        <f>RSI!B1940</f>
        <v>78.2804</v>
      </c>
      <c r="C1940" s="2">
        <f>RSI!I1940</f>
        <v>82.085331209481552</v>
      </c>
      <c r="D1940" s="2">
        <f>MACD!E1940</f>
        <v>-2.0127952921909014</v>
      </c>
      <c r="E1940" s="2">
        <f>MACD!F1940</f>
        <v>-1.3775050229131365</v>
      </c>
      <c r="F1940" s="2">
        <f>'Moving Avg'!D1940</f>
        <v>77.653480000000002</v>
      </c>
      <c r="G1940" s="2">
        <f>'Moving Avg'!F1940</f>
        <v>74.918194999999997</v>
      </c>
      <c r="H1940" s="2">
        <f>'Moving Avg'!G1940</f>
        <v>73.168224000000009</v>
      </c>
      <c r="I1940" s="2">
        <f>'Moving Avg'!H1940</f>
        <v>72.49901650000001</v>
      </c>
      <c r="J1940" s="5" t="str">
        <f>OBV!F1940</f>
        <v>BEARISH</v>
      </c>
      <c r="K1940" s="5" t="str">
        <f>OBV!G1940</f>
        <v>NEUTRAL</v>
      </c>
      <c r="L1940" s="5" t="str">
        <f>OBV!H1940</f>
        <v>BEARISH DIVERGENCE</v>
      </c>
      <c r="M1940" s="7">
        <f t="shared" si="300"/>
        <v>0</v>
      </c>
      <c r="N1940" s="7">
        <f t="shared" si="301"/>
        <v>100</v>
      </c>
      <c r="O1940" s="7">
        <f t="shared" si="302"/>
        <v>75</v>
      </c>
      <c r="P1940" s="7">
        <f t="shared" si="303"/>
        <v>16.5</v>
      </c>
      <c r="Q1940" s="8">
        <f t="shared" si="304"/>
        <v>48.725000000000001</v>
      </c>
      <c r="R1940" s="8">
        <f t="shared" si="305"/>
        <v>50.375</v>
      </c>
      <c r="S1940" s="8">
        <f t="shared" si="306"/>
        <v>41.174999999999997</v>
      </c>
      <c r="T1940" s="8">
        <f t="shared" si="307"/>
        <v>47.875</v>
      </c>
      <c r="U1940" s="7">
        <f t="shared" si="308"/>
        <v>46.758333333333326</v>
      </c>
      <c r="V1940" s="7">
        <f t="shared" si="309"/>
        <v>47.037499999999994</v>
      </c>
    </row>
    <row r="1941" spans="1:22" ht="13.5" x14ac:dyDescent="0.25">
      <c r="A1941" s="3">
        <f>RSI!A1941</f>
        <v>45133</v>
      </c>
      <c r="B1941" s="2">
        <f>RSI!B1941</f>
        <v>78.367500000000007</v>
      </c>
      <c r="C1941" s="2">
        <f>RSI!I1941</f>
        <v>82.379173107712887</v>
      </c>
      <c r="D1941" s="2">
        <f>MACD!E1941</f>
        <v>-2.0393656858053077</v>
      </c>
      <c r="E1941" s="2">
        <f>MACD!F1941</f>
        <v>-1.5098771554915709</v>
      </c>
      <c r="F1941" s="2">
        <f>'Moving Avg'!D1941</f>
        <v>78.001780000000011</v>
      </c>
      <c r="G1941" s="2">
        <f>'Moving Avg'!F1941</f>
        <v>75.175710000000009</v>
      </c>
      <c r="H1941" s="2">
        <f>'Moving Avg'!G1941</f>
        <v>73.295771999999999</v>
      </c>
      <c r="I1941" s="2">
        <f>'Moving Avg'!H1941</f>
        <v>72.514542000000006</v>
      </c>
      <c r="J1941" s="5" t="str">
        <f>OBV!F1941</f>
        <v>BEARISH</v>
      </c>
      <c r="K1941" s="5" t="str">
        <f>OBV!G1941</f>
        <v>NEUTRAL</v>
      </c>
      <c r="L1941" s="5" t="str">
        <f>OBV!H1941</f>
        <v>BEARISH DIVERGENCE</v>
      </c>
      <c r="M1941" s="7">
        <f t="shared" si="300"/>
        <v>0</v>
      </c>
      <c r="N1941" s="7">
        <f t="shared" si="301"/>
        <v>100</v>
      </c>
      <c r="O1941" s="7">
        <f t="shared" si="302"/>
        <v>75</v>
      </c>
      <c r="P1941" s="7">
        <f t="shared" si="303"/>
        <v>16.5</v>
      </c>
      <c r="Q1941" s="8">
        <f t="shared" si="304"/>
        <v>48.725000000000001</v>
      </c>
      <c r="R1941" s="8">
        <f t="shared" si="305"/>
        <v>50.375</v>
      </c>
      <c r="S1941" s="8">
        <f t="shared" si="306"/>
        <v>41.174999999999997</v>
      </c>
      <c r="T1941" s="8">
        <f t="shared" si="307"/>
        <v>47.875</v>
      </c>
      <c r="U1941" s="7">
        <f t="shared" si="308"/>
        <v>46.758333333333326</v>
      </c>
      <c r="V1941" s="7">
        <f t="shared" si="309"/>
        <v>47.037499999999994</v>
      </c>
    </row>
    <row r="1942" spans="1:22" ht="13.5" x14ac:dyDescent="0.25">
      <c r="A1942" s="3">
        <f>RSI!A1942</f>
        <v>45134</v>
      </c>
      <c r="B1942" s="2">
        <f>RSI!B1942</f>
        <v>78.323999999999998</v>
      </c>
      <c r="C1942" s="2">
        <f>RSI!I1942</f>
        <v>81.65878976512974</v>
      </c>
      <c r="D1942" s="2">
        <f>MACD!E1942</f>
        <v>-1.9526750746963017</v>
      </c>
      <c r="E1942" s="2">
        <f>MACD!F1942</f>
        <v>-1.5984367393325172</v>
      </c>
      <c r="F1942" s="2">
        <f>'Moving Avg'!D1942</f>
        <v>78.341380000000001</v>
      </c>
      <c r="G1942" s="2">
        <f>'Moving Avg'!F1942</f>
        <v>75.370100000000008</v>
      </c>
      <c r="H1942" s="2">
        <f>'Moving Avg'!G1942</f>
        <v>73.422450000000012</v>
      </c>
      <c r="I1942" s="2">
        <f>'Moving Avg'!H1942</f>
        <v>72.52985000000001</v>
      </c>
      <c r="J1942" s="5" t="str">
        <f>OBV!F1942</f>
        <v>BEARISH</v>
      </c>
      <c r="K1942" s="5" t="str">
        <f>OBV!G1942</f>
        <v>NEUTRAL</v>
      </c>
      <c r="L1942" s="5" t="str">
        <f>OBV!H1942</f>
        <v>BEARISH DIVERGENCE</v>
      </c>
      <c r="M1942" s="7">
        <f t="shared" si="300"/>
        <v>0</v>
      </c>
      <c r="N1942" s="7">
        <f t="shared" si="301"/>
        <v>100</v>
      </c>
      <c r="O1942" s="7">
        <f t="shared" si="302"/>
        <v>75</v>
      </c>
      <c r="P1942" s="7">
        <f t="shared" si="303"/>
        <v>16.5</v>
      </c>
      <c r="Q1942" s="8">
        <f t="shared" si="304"/>
        <v>48.725000000000001</v>
      </c>
      <c r="R1942" s="8">
        <f t="shared" si="305"/>
        <v>50.375</v>
      </c>
      <c r="S1942" s="8">
        <f t="shared" si="306"/>
        <v>41.174999999999997</v>
      </c>
      <c r="T1942" s="8">
        <f t="shared" si="307"/>
        <v>47.875</v>
      </c>
      <c r="U1942" s="7">
        <f t="shared" si="308"/>
        <v>46.758333333333326</v>
      </c>
      <c r="V1942" s="7">
        <f t="shared" si="309"/>
        <v>47.037499999999994</v>
      </c>
    </row>
    <row r="1943" spans="1:22" ht="13.5" x14ac:dyDescent="0.25">
      <c r="A1943" s="3">
        <f>RSI!A1943</f>
        <v>45135</v>
      </c>
      <c r="B1943" s="2">
        <f>RSI!B1943</f>
        <v>78.323999999999998</v>
      </c>
      <c r="C1943" s="2">
        <f>RSI!I1943</f>
        <v>81.65878976512974</v>
      </c>
      <c r="D1943" s="2">
        <f>MACD!E1943</f>
        <v>-1.6864396947710532</v>
      </c>
      <c r="E1943" s="2">
        <f>MACD!F1943</f>
        <v>-1.6160373304202245</v>
      </c>
      <c r="F1943" s="2">
        <f>'Moving Avg'!D1943</f>
        <v>78.332680000000011</v>
      </c>
      <c r="G1943" s="2">
        <f>'Moving Avg'!F1943</f>
        <v>75.666340000000019</v>
      </c>
      <c r="H1943" s="2">
        <f>'Moving Avg'!G1943</f>
        <v>73.54912800000001</v>
      </c>
      <c r="I1943" s="2">
        <f>'Moving Avg'!H1943</f>
        <v>72.549248500000019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  <c r="M1943" s="7">
        <f t="shared" si="300"/>
        <v>0</v>
      </c>
      <c r="N1943" s="7">
        <f t="shared" si="301"/>
        <v>100</v>
      </c>
      <c r="O1943" s="7">
        <f t="shared" si="302"/>
        <v>75</v>
      </c>
      <c r="P1943" s="7">
        <f t="shared" si="303"/>
        <v>16.5</v>
      </c>
      <c r="Q1943" s="8">
        <f t="shared" si="304"/>
        <v>48.725000000000001</v>
      </c>
      <c r="R1943" s="8">
        <f t="shared" si="305"/>
        <v>50.375</v>
      </c>
      <c r="S1943" s="8">
        <f t="shared" si="306"/>
        <v>41.174999999999997</v>
      </c>
      <c r="T1943" s="8">
        <f t="shared" si="307"/>
        <v>47.875</v>
      </c>
      <c r="U1943" s="7">
        <f t="shared" si="308"/>
        <v>46.758333333333326</v>
      </c>
      <c r="V1943" s="7">
        <f t="shared" si="309"/>
        <v>47.037499999999994</v>
      </c>
    </row>
    <row r="1944" spans="1:22" ht="13.5" x14ac:dyDescent="0.25">
      <c r="A1944" s="3">
        <f>RSI!A1944</f>
        <v>45138</v>
      </c>
      <c r="B1944" s="2">
        <f>RSI!B1944</f>
        <v>78.323999999999998</v>
      </c>
      <c r="C1944" s="2">
        <f>RSI!I1944</f>
        <v>81.65878976512974</v>
      </c>
      <c r="D1944" s="2">
        <f>MACD!E1944</f>
        <v>-1.4779824632652634</v>
      </c>
      <c r="E1944" s="2">
        <f>MACD!F1944</f>
        <v>-1.5884263569892325</v>
      </c>
      <c r="F1944" s="2">
        <f>'Moving Avg'!D1944</f>
        <v>78.323980000000006</v>
      </c>
      <c r="G1944" s="2">
        <f>'Moving Avg'!F1944</f>
        <v>75.962580000000017</v>
      </c>
      <c r="H1944" s="2">
        <f>'Moving Avg'!G1944</f>
        <v>73.683986000000019</v>
      </c>
      <c r="I1944" s="2">
        <f>'Moving Avg'!H1944</f>
        <v>72.568647000000013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0</v>
      </c>
      <c r="N1944" s="7">
        <f t="shared" si="301"/>
        <v>0</v>
      </c>
      <c r="O1944" s="7">
        <f t="shared" si="302"/>
        <v>75</v>
      </c>
      <c r="P1944" s="7">
        <f t="shared" si="303"/>
        <v>16.5</v>
      </c>
      <c r="Q1944" s="8">
        <f t="shared" si="304"/>
        <v>13.725</v>
      </c>
      <c r="R1944" s="8">
        <f t="shared" si="305"/>
        <v>30.375</v>
      </c>
      <c r="S1944" s="8">
        <f t="shared" si="306"/>
        <v>26.175000000000001</v>
      </c>
      <c r="T1944" s="8">
        <f t="shared" si="307"/>
        <v>22.875</v>
      </c>
      <c r="U1944" s="7">
        <f t="shared" si="308"/>
        <v>23.425000000000001</v>
      </c>
      <c r="V1944" s="7">
        <f t="shared" si="309"/>
        <v>23.287500000000001</v>
      </c>
    </row>
    <row r="1945" spans="1:22" ht="13.5" x14ac:dyDescent="0.25">
      <c r="A1945" s="3">
        <f>RSI!A1945</f>
        <v>45139</v>
      </c>
      <c r="B1945" s="2">
        <f>RSI!B1945</f>
        <v>78.323999999999998</v>
      </c>
      <c r="C1945" s="2">
        <f>RSI!I1945</f>
        <v>81.65878976512974</v>
      </c>
      <c r="D1945" s="2">
        <f>MACD!E1945</f>
        <v>-1.3171685928460306</v>
      </c>
      <c r="E1945" s="2">
        <f>MACD!F1945</f>
        <v>-1.5341748041605923</v>
      </c>
      <c r="F1945" s="2">
        <f>'Moving Avg'!D1945</f>
        <v>78.332700000000017</v>
      </c>
      <c r="G1945" s="2">
        <f>'Moving Avg'!F1945</f>
        <v>76.258820000000014</v>
      </c>
      <c r="H1945" s="2">
        <f>'Moving Avg'!G1945</f>
        <v>73.818844000000013</v>
      </c>
      <c r="I1945" s="2">
        <f>'Moving Avg'!H1945</f>
        <v>72.588045500000021</v>
      </c>
      <c r="J1945" s="5" t="str">
        <f>OBV!F1945</f>
        <v>BEARISH</v>
      </c>
      <c r="K1945" s="5" t="str">
        <f>OBV!G1945</f>
        <v>NEUTRAL</v>
      </c>
      <c r="L1945" s="5" t="str">
        <f>OBV!H1945</f>
        <v>BEARISH DIVERGENCE</v>
      </c>
      <c r="M1945" s="7">
        <f t="shared" si="300"/>
        <v>0</v>
      </c>
      <c r="N1945" s="7">
        <f t="shared" si="301"/>
        <v>0</v>
      </c>
      <c r="O1945" s="7">
        <f t="shared" si="302"/>
        <v>75</v>
      </c>
      <c r="P1945" s="7">
        <f t="shared" si="303"/>
        <v>16.5</v>
      </c>
      <c r="Q1945" s="8">
        <f t="shared" si="304"/>
        <v>13.725</v>
      </c>
      <c r="R1945" s="8">
        <f t="shared" si="305"/>
        <v>30.375</v>
      </c>
      <c r="S1945" s="8">
        <f t="shared" si="306"/>
        <v>26.175000000000001</v>
      </c>
      <c r="T1945" s="8">
        <f t="shared" si="307"/>
        <v>22.875</v>
      </c>
      <c r="U1945" s="7">
        <f t="shared" si="308"/>
        <v>23.425000000000001</v>
      </c>
      <c r="V1945" s="7">
        <f t="shared" si="309"/>
        <v>23.287500000000001</v>
      </c>
    </row>
    <row r="1946" spans="1:22" ht="13.5" x14ac:dyDescent="0.25">
      <c r="A1946" s="3">
        <f>RSI!A1946</f>
        <v>45140</v>
      </c>
      <c r="B1946" s="2">
        <f>RSI!B1946</f>
        <v>78.323999999999998</v>
      </c>
      <c r="C1946" s="2">
        <f>RSI!I1946</f>
        <v>81.65878976512974</v>
      </c>
      <c r="D1946" s="2">
        <f>MACD!E1946</f>
        <v>-1.1955147787814298</v>
      </c>
      <c r="E1946" s="2">
        <f>MACD!F1946</f>
        <v>-1.4664427990847599</v>
      </c>
      <c r="F1946" s="2">
        <f>'Moving Avg'!D1946</f>
        <v>78.323999999999998</v>
      </c>
      <c r="G1946" s="2">
        <f>'Moving Avg'!F1946</f>
        <v>76.534610000000015</v>
      </c>
      <c r="H1946" s="2">
        <f>'Moving Avg'!G1946</f>
        <v>73.953702000000021</v>
      </c>
      <c r="I1946" s="2">
        <f>'Moving Avg'!H1946</f>
        <v>72.607444000000029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0</v>
      </c>
      <c r="N1946" s="7">
        <f t="shared" si="301"/>
        <v>0</v>
      </c>
      <c r="O1946" s="7">
        <f t="shared" si="302"/>
        <v>75</v>
      </c>
      <c r="P1946" s="7">
        <f t="shared" si="303"/>
        <v>16.5</v>
      </c>
      <c r="Q1946" s="8">
        <f t="shared" si="304"/>
        <v>13.725</v>
      </c>
      <c r="R1946" s="8">
        <f t="shared" si="305"/>
        <v>30.375</v>
      </c>
      <c r="S1946" s="8">
        <f t="shared" si="306"/>
        <v>26.175000000000001</v>
      </c>
      <c r="T1946" s="8">
        <f t="shared" si="307"/>
        <v>22.875</v>
      </c>
      <c r="U1946" s="7">
        <f t="shared" si="308"/>
        <v>23.425000000000001</v>
      </c>
      <c r="V1946" s="7">
        <f t="shared" si="309"/>
        <v>23.287500000000001</v>
      </c>
    </row>
    <row r="1947" spans="1:22" ht="13.5" x14ac:dyDescent="0.25">
      <c r="A1947" s="3">
        <f>RSI!A1947</f>
        <v>45141</v>
      </c>
      <c r="B1947" s="2">
        <f>RSI!B1947</f>
        <v>78.323999999999998</v>
      </c>
      <c r="C1947" s="2">
        <f>RSI!I1947</f>
        <v>81.65878976512974</v>
      </c>
      <c r="D1947" s="2">
        <f>MACD!E1947</f>
        <v>-1.1059282888016924</v>
      </c>
      <c r="E1947" s="2">
        <f>MACD!F1947</f>
        <v>-1.3943398970281464</v>
      </c>
      <c r="F1947" s="2">
        <f>'Moving Avg'!D1947</f>
        <v>78.323999999999998</v>
      </c>
      <c r="G1947" s="2">
        <f>'Moving Avg'!F1947</f>
        <v>76.810400000000016</v>
      </c>
      <c r="H1947" s="2">
        <f>'Moving Avg'!G1947</f>
        <v>74.08856000000003</v>
      </c>
      <c r="I1947" s="2">
        <f>'Moving Avg'!H1947</f>
        <v>72.626842500000024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  <c r="M1947" s="7">
        <f t="shared" si="300"/>
        <v>0</v>
      </c>
      <c r="N1947" s="7">
        <f t="shared" si="301"/>
        <v>0</v>
      </c>
      <c r="O1947" s="7">
        <f t="shared" si="302"/>
        <v>75</v>
      </c>
      <c r="P1947" s="7">
        <f t="shared" si="303"/>
        <v>33</v>
      </c>
      <c r="Q1947" s="8">
        <f t="shared" si="304"/>
        <v>16.2</v>
      </c>
      <c r="R1947" s="8">
        <f t="shared" si="305"/>
        <v>34.5</v>
      </c>
      <c r="S1947" s="8">
        <f t="shared" si="306"/>
        <v>33.6</v>
      </c>
      <c r="T1947" s="8">
        <f t="shared" si="307"/>
        <v>27</v>
      </c>
      <c r="U1947" s="7">
        <f t="shared" si="308"/>
        <v>28.100000000000005</v>
      </c>
      <c r="V1947" s="7">
        <f t="shared" si="309"/>
        <v>27.825000000000003</v>
      </c>
    </row>
    <row r="1948" spans="1:22" ht="13.5" x14ac:dyDescent="0.25">
      <c r="A1948" s="3">
        <f>RSI!A1948</f>
        <v>45142</v>
      </c>
      <c r="B1948" s="2">
        <f>RSI!B1948</f>
        <v>74.927999999999997</v>
      </c>
      <c r="C1948" s="2">
        <f>RSI!I1948</f>
        <v>39.544999357882922</v>
      </c>
      <c r="D1948" s="2">
        <f>MACD!E1948</f>
        <v>-0.52300806686541534</v>
      </c>
      <c r="E1948" s="2">
        <f>MACD!F1948</f>
        <v>-1.2200735309956003</v>
      </c>
      <c r="F1948" s="2">
        <f>'Moving Avg'!D1948</f>
        <v>77.644800000000004</v>
      </c>
      <c r="G1948" s="2">
        <f>'Moving Avg'!F1948</f>
        <v>76.916390000000021</v>
      </c>
      <c r="H1948" s="2">
        <f>'Moving Avg'!G1948</f>
        <v>74.155498000000023</v>
      </c>
      <c r="I1948" s="2">
        <f>'Moving Avg'!H1948</f>
        <v>72.629261000000028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75</v>
      </c>
      <c r="P1948" s="7">
        <f t="shared" si="303"/>
        <v>16.5</v>
      </c>
      <c r="Q1948" s="8">
        <f t="shared" si="304"/>
        <v>22.475000000000001</v>
      </c>
      <c r="R1948" s="8">
        <f t="shared" si="305"/>
        <v>35.375</v>
      </c>
      <c r="S1948" s="8">
        <f t="shared" si="306"/>
        <v>29.925000000000001</v>
      </c>
      <c r="T1948" s="8">
        <f t="shared" si="307"/>
        <v>29.125</v>
      </c>
      <c r="U1948" s="7">
        <f t="shared" si="308"/>
        <v>29.258333333333336</v>
      </c>
      <c r="V1948" s="7">
        <f t="shared" si="309"/>
        <v>29.225000000000001</v>
      </c>
    </row>
    <row r="1949" spans="1:22" ht="13.5" x14ac:dyDescent="0.25">
      <c r="A1949" s="3">
        <f>RSI!A1949</f>
        <v>45145</v>
      </c>
      <c r="B1949" s="2">
        <f>RSI!B1949</f>
        <v>74.927999999999997</v>
      </c>
      <c r="C1949" s="2">
        <f>RSI!I1949</f>
        <v>39.544999357882922</v>
      </c>
      <c r="D1949" s="2">
        <f>MACD!E1949</f>
        <v>-2.1147402193207654E-2</v>
      </c>
      <c r="E1949" s="2">
        <f>MACD!F1949</f>
        <v>-0.98028830523512189</v>
      </c>
      <c r="F1949" s="2">
        <f>'Moving Avg'!D1949</f>
        <v>76.965599999999995</v>
      </c>
      <c r="G1949" s="2">
        <f>'Moving Avg'!F1949</f>
        <v>77.022379999999998</v>
      </c>
      <c r="H1949" s="2">
        <f>'Moving Avg'!G1949</f>
        <v>74.222436000000016</v>
      </c>
      <c r="I1949" s="2">
        <f>'Moving Avg'!H1949</f>
        <v>72.641496000000018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16.5</v>
      </c>
      <c r="Q1949" s="8">
        <f t="shared" si="304"/>
        <v>18.725000000000001</v>
      </c>
      <c r="R1949" s="8">
        <f t="shared" si="305"/>
        <v>26.625</v>
      </c>
      <c r="S1949" s="8">
        <f t="shared" si="306"/>
        <v>23.675000000000001</v>
      </c>
      <c r="T1949" s="8">
        <f t="shared" si="307"/>
        <v>22.875</v>
      </c>
      <c r="U1949" s="7">
        <f t="shared" si="308"/>
        <v>23.008333333333336</v>
      </c>
      <c r="V1949" s="7">
        <f t="shared" si="309"/>
        <v>22.975000000000001</v>
      </c>
    </row>
    <row r="1950" spans="1:22" ht="13.5" x14ac:dyDescent="0.25">
      <c r="A1950" s="3">
        <f>RSI!A1950</f>
        <v>45146</v>
      </c>
      <c r="B1950" s="2">
        <f>RSI!B1950</f>
        <v>74.884500000000003</v>
      </c>
      <c r="C1950" s="2">
        <f>RSI!I1950</f>
        <v>39.244329942781327</v>
      </c>
      <c r="D1950" s="2">
        <f>MACD!E1950</f>
        <v>0.40130807471170726</v>
      </c>
      <c r="E1950" s="2">
        <f>MACD!F1950</f>
        <v>-0.70396902924575611</v>
      </c>
      <c r="F1950" s="2">
        <f>'Moving Avg'!D1950</f>
        <v>76.27770000000001</v>
      </c>
      <c r="G1950" s="2">
        <f>'Moving Avg'!F1950</f>
        <v>77.044389999999993</v>
      </c>
      <c r="H1950" s="2">
        <f>'Moving Avg'!G1950</f>
        <v>74.28866800000003</v>
      </c>
      <c r="I1950" s="2">
        <f>'Moving Avg'!H1950</f>
        <v>72.643697000000017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16.5</v>
      </c>
      <c r="Q1950" s="8">
        <f t="shared" si="304"/>
        <v>18.725000000000001</v>
      </c>
      <c r="R1950" s="8">
        <f t="shared" si="305"/>
        <v>26.625</v>
      </c>
      <c r="S1950" s="8">
        <f t="shared" si="306"/>
        <v>23.675000000000001</v>
      </c>
      <c r="T1950" s="8">
        <f t="shared" si="307"/>
        <v>22.875</v>
      </c>
      <c r="U1950" s="7">
        <f t="shared" si="308"/>
        <v>23.008333333333336</v>
      </c>
      <c r="V1950" s="7">
        <f t="shared" si="309"/>
        <v>22.975000000000001</v>
      </c>
    </row>
    <row r="1951" spans="1:22" ht="13.5" x14ac:dyDescent="0.25">
      <c r="A1951" s="3">
        <f>RSI!A1951</f>
        <v>45147</v>
      </c>
      <c r="B1951" s="2">
        <f>RSI!B1951</f>
        <v>74.884500000000003</v>
      </c>
      <c r="C1951" s="2">
        <f>RSI!I1951</f>
        <v>39.24432994278132</v>
      </c>
      <c r="D1951" s="2">
        <f>MACD!E1951</f>
        <v>0.77981811417042479</v>
      </c>
      <c r="E1951" s="2">
        <f>MACD!F1951</f>
        <v>-0.40721160056251993</v>
      </c>
      <c r="F1951" s="2">
        <f>'Moving Avg'!D1951</f>
        <v>75.589799999999997</v>
      </c>
      <c r="G1951" s="2">
        <f>'Moving Avg'!F1951</f>
        <v>77.066805000000002</v>
      </c>
      <c r="H1951" s="2">
        <f>'Moving Avg'!G1951</f>
        <v>74.353100000000026</v>
      </c>
      <c r="I1951" s="2">
        <f>'Moving Avg'!H1951</f>
        <v>72.645898000000017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16.5</v>
      </c>
      <c r="Q1951" s="8">
        <f t="shared" si="304"/>
        <v>18.725000000000001</v>
      </c>
      <c r="R1951" s="8">
        <f t="shared" si="305"/>
        <v>26.625</v>
      </c>
      <c r="S1951" s="8">
        <f t="shared" si="306"/>
        <v>23.675000000000001</v>
      </c>
      <c r="T1951" s="8">
        <f t="shared" si="307"/>
        <v>22.875</v>
      </c>
      <c r="U1951" s="7">
        <f t="shared" si="308"/>
        <v>23.008333333333336</v>
      </c>
      <c r="V1951" s="7">
        <f t="shared" si="309"/>
        <v>22.975000000000001</v>
      </c>
    </row>
    <row r="1952" spans="1:22" ht="13.5" x14ac:dyDescent="0.25">
      <c r="A1952" s="3">
        <f>RSI!A1952</f>
        <v>45148</v>
      </c>
      <c r="B1952" s="2">
        <f>RSI!B1952</f>
        <v>74.449100000000001</v>
      </c>
      <c r="C1952" s="2">
        <f>RSI!I1952</f>
        <v>36.061523119997879</v>
      </c>
      <c r="D1952" s="2">
        <f>MACD!E1952</f>
        <v>1.1327365996247494</v>
      </c>
      <c r="E1952" s="2">
        <f>MACD!F1952</f>
        <v>-9.9221960525066072E-2</v>
      </c>
      <c r="F1952" s="2">
        <f>'Moving Avg'!D1952</f>
        <v>74.814819999999997</v>
      </c>
      <c r="G1952" s="2">
        <f>'Moving Avg'!F1952</f>
        <v>77.026550000000015</v>
      </c>
      <c r="H1952" s="2">
        <f>'Moving Avg'!G1952</f>
        <v>74.40882400000001</v>
      </c>
      <c r="I1952" s="2">
        <f>'Moving Avg'!H1952</f>
        <v>72.64596250000001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16.5</v>
      </c>
      <c r="Q1952" s="8">
        <f t="shared" si="304"/>
        <v>18.725000000000001</v>
      </c>
      <c r="R1952" s="8">
        <f t="shared" si="305"/>
        <v>26.625</v>
      </c>
      <c r="S1952" s="8">
        <f t="shared" si="306"/>
        <v>23.675000000000001</v>
      </c>
      <c r="T1952" s="8">
        <f t="shared" si="307"/>
        <v>22.875</v>
      </c>
      <c r="U1952" s="7">
        <f t="shared" si="308"/>
        <v>23.008333333333336</v>
      </c>
      <c r="V1952" s="7">
        <f t="shared" si="309"/>
        <v>22.975000000000001</v>
      </c>
    </row>
    <row r="1953" spans="1:22" ht="13.5" x14ac:dyDescent="0.25">
      <c r="A1953" s="3">
        <f>RSI!A1953</f>
        <v>45149</v>
      </c>
      <c r="B1953" s="2">
        <f>RSI!B1953</f>
        <v>74.449100000000001</v>
      </c>
      <c r="C1953" s="2">
        <f>RSI!I1953</f>
        <v>36.061523119997887</v>
      </c>
      <c r="D1953" s="2">
        <f>MACD!E1953</f>
        <v>1.4404894118795397</v>
      </c>
      <c r="E1953" s="2">
        <f>MACD!F1953</f>
        <v>0.20872031395585508</v>
      </c>
      <c r="F1953" s="2">
        <f>'Moving Avg'!D1953</f>
        <v>74.719039999999993</v>
      </c>
      <c r="G1953" s="2">
        <f>'Moving Avg'!F1953</f>
        <v>76.917704999999998</v>
      </c>
      <c r="H1953" s="2">
        <f>'Moving Avg'!G1953</f>
        <v>74.464548000000008</v>
      </c>
      <c r="I1953" s="2">
        <f>'Moving Avg'!H1953</f>
        <v>72.654126000000005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0</v>
      </c>
      <c r="O1953" s="7">
        <f t="shared" si="302"/>
        <v>50</v>
      </c>
      <c r="P1953" s="7">
        <f t="shared" si="303"/>
        <v>16.5</v>
      </c>
      <c r="Q1953" s="8">
        <f t="shared" si="304"/>
        <v>18.725000000000001</v>
      </c>
      <c r="R1953" s="8">
        <f t="shared" si="305"/>
        <v>26.625</v>
      </c>
      <c r="S1953" s="8">
        <f t="shared" si="306"/>
        <v>23.675000000000001</v>
      </c>
      <c r="T1953" s="8">
        <f t="shared" si="307"/>
        <v>22.875</v>
      </c>
      <c r="U1953" s="7">
        <f t="shared" si="308"/>
        <v>23.008333333333336</v>
      </c>
      <c r="V1953" s="7">
        <f t="shared" si="309"/>
        <v>22.975000000000001</v>
      </c>
    </row>
    <row r="1954" spans="1:22" ht="13.5" x14ac:dyDescent="0.25">
      <c r="A1954" s="3">
        <f>RSI!A1954</f>
        <v>45152</v>
      </c>
      <c r="B1954" s="2">
        <f>RSI!B1954</f>
        <v>74.449100000000001</v>
      </c>
      <c r="C1954" s="2">
        <f>RSI!I1954</f>
        <v>36.061523119997879</v>
      </c>
      <c r="D1954" s="2">
        <f>MACD!E1954</f>
        <v>1.7093488583825547</v>
      </c>
      <c r="E1954" s="2">
        <f>MACD!F1954</f>
        <v>0.50884602284119507</v>
      </c>
      <c r="F1954" s="2">
        <f>'Moving Avg'!D1954</f>
        <v>74.623259999999988</v>
      </c>
      <c r="G1954" s="2">
        <f>'Moving Avg'!F1954</f>
        <v>76.808859999999996</v>
      </c>
      <c r="H1954" s="2">
        <f>'Moving Avg'!G1954</f>
        <v>74.520272000000006</v>
      </c>
      <c r="I1954" s="2">
        <f>'Moving Avg'!H1954</f>
        <v>72.660080999999991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16.5</v>
      </c>
      <c r="Q1954" s="8">
        <f t="shared" si="304"/>
        <v>18.725000000000001</v>
      </c>
      <c r="R1954" s="8">
        <f t="shared" si="305"/>
        <v>26.625</v>
      </c>
      <c r="S1954" s="8">
        <f t="shared" si="306"/>
        <v>23.675000000000001</v>
      </c>
      <c r="T1954" s="8">
        <f t="shared" si="307"/>
        <v>22.875</v>
      </c>
      <c r="U1954" s="7">
        <f t="shared" si="308"/>
        <v>23.008333333333336</v>
      </c>
      <c r="V1954" s="7">
        <f t="shared" si="309"/>
        <v>22.975000000000001</v>
      </c>
    </row>
    <row r="1955" spans="1:22" ht="13.5" x14ac:dyDescent="0.25">
      <c r="A1955" s="3">
        <f>RSI!A1955</f>
        <v>45153</v>
      </c>
      <c r="B1955" s="2">
        <f>RSI!B1955</f>
        <v>74.449100000000001</v>
      </c>
      <c r="C1955" s="2">
        <f>RSI!I1955</f>
        <v>36.061523119997887</v>
      </c>
      <c r="D1955" s="2">
        <f>MACD!E1955</f>
        <v>1.9446723693648806</v>
      </c>
      <c r="E1955" s="2">
        <f>MACD!F1955</f>
        <v>0.79601129214593214</v>
      </c>
      <c r="F1955" s="2">
        <f>'Moving Avg'!D1955</f>
        <v>74.536179999999987</v>
      </c>
      <c r="G1955" s="2">
        <f>'Moving Avg'!F1955</f>
        <v>76.700015000000008</v>
      </c>
      <c r="H1955" s="2">
        <f>'Moving Avg'!G1955</f>
        <v>74.569451999999998</v>
      </c>
      <c r="I1955" s="2">
        <f>'Moving Avg'!H1955</f>
        <v>72.666076499999988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16.5</v>
      </c>
      <c r="Q1955" s="8">
        <f t="shared" si="304"/>
        <v>18.725000000000001</v>
      </c>
      <c r="R1955" s="8">
        <f t="shared" si="305"/>
        <v>26.625</v>
      </c>
      <c r="S1955" s="8">
        <f t="shared" si="306"/>
        <v>23.675000000000001</v>
      </c>
      <c r="T1955" s="8">
        <f t="shared" si="307"/>
        <v>22.875</v>
      </c>
      <c r="U1955" s="7">
        <f t="shared" si="308"/>
        <v>23.008333333333336</v>
      </c>
      <c r="V1955" s="7">
        <f t="shared" si="309"/>
        <v>22.975000000000001</v>
      </c>
    </row>
    <row r="1956" spans="1:22" ht="13.5" x14ac:dyDescent="0.25">
      <c r="A1956" s="3">
        <f>RSI!A1956</f>
        <v>45154</v>
      </c>
      <c r="B1956" s="2">
        <f>RSI!B1956</f>
        <v>74.449100000000001</v>
      </c>
      <c r="C1956" s="2">
        <f>RSI!I1956</f>
        <v>36.061523119997879</v>
      </c>
      <c r="D1956" s="2">
        <f>MACD!E1956</f>
        <v>2.1510395375776596</v>
      </c>
      <c r="E1956" s="2">
        <f>MACD!F1956</f>
        <v>1.0670169412322776</v>
      </c>
      <c r="F1956" s="2">
        <f>'Moving Avg'!D1956</f>
        <v>74.449100000000001</v>
      </c>
      <c r="G1956" s="2">
        <f>'Moving Avg'!F1956</f>
        <v>76.591170000000005</v>
      </c>
      <c r="H1956" s="2">
        <f>'Moving Avg'!G1956</f>
        <v>74.618631999999991</v>
      </c>
      <c r="I1956" s="2">
        <f>'Moving Avg'!H1956</f>
        <v>72.672071999999986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25</v>
      </c>
      <c r="N1956" s="7">
        <f t="shared" si="301"/>
        <v>0</v>
      </c>
      <c r="O1956" s="7">
        <f t="shared" si="302"/>
        <v>50</v>
      </c>
      <c r="P1956" s="7">
        <f t="shared" si="303"/>
        <v>16.5</v>
      </c>
      <c r="Q1956" s="8">
        <f t="shared" si="304"/>
        <v>18.725000000000001</v>
      </c>
      <c r="R1956" s="8">
        <f t="shared" si="305"/>
        <v>26.625</v>
      </c>
      <c r="S1956" s="8">
        <f t="shared" si="306"/>
        <v>23.675000000000001</v>
      </c>
      <c r="T1956" s="8">
        <f t="shared" si="307"/>
        <v>22.875</v>
      </c>
      <c r="U1956" s="7">
        <f t="shared" si="308"/>
        <v>23.008333333333336</v>
      </c>
      <c r="V1956" s="7">
        <f t="shared" si="309"/>
        <v>22.975000000000001</v>
      </c>
    </row>
    <row r="1957" spans="1:22" ht="13.5" x14ac:dyDescent="0.25">
      <c r="A1957" s="3">
        <f>RSI!A1957</f>
        <v>45155</v>
      </c>
      <c r="B1957" s="2">
        <f>RSI!B1957</f>
        <v>75.319900000000004</v>
      </c>
      <c r="C1957" s="2">
        <f>RSI!I1957</f>
        <v>48.226114688190599</v>
      </c>
      <c r="D1957" s="2">
        <f>MACD!E1957</f>
        <v>2.2678646461480128</v>
      </c>
      <c r="E1957" s="2">
        <f>MACD!F1957</f>
        <v>1.3071864822154247</v>
      </c>
      <c r="F1957" s="2">
        <f>'Moving Avg'!D1957</f>
        <v>74.623260000000002</v>
      </c>
      <c r="G1957" s="2">
        <f>'Moving Avg'!F1957</f>
        <v>76.52586500000001</v>
      </c>
      <c r="H1957" s="2">
        <f>'Moving Avg'!G1957</f>
        <v>74.681792000000002</v>
      </c>
      <c r="I1957" s="2">
        <f>'Moving Avg'!H1957</f>
        <v>72.682380999999978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  <c r="M1957" s="7">
        <f t="shared" si="300"/>
        <v>25</v>
      </c>
      <c r="N1957" s="7">
        <f t="shared" si="301"/>
        <v>0</v>
      </c>
      <c r="O1957" s="7">
        <f t="shared" si="302"/>
        <v>50</v>
      </c>
      <c r="P1957" s="7">
        <f t="shared" si="303"/>
        <v>83.5</v>
      </c>
      <c r="Q1957" s="8">
        <f t="shared" si="304"/>
        <v>28.774999999999999</v>
      </c>
      <c r="R1957" s="8">
        <f t="shared" si="305"/>
        <v>43.375</v>
      </c>
      <c r="S1957" s="8">
        <f t="shared" si="306"/>
        <v>53.825000000000003</v>
      </c>
      <c r="T1957" s="8">
        <f t="shared" si="307"/>
        <v>39.625</v>
      </c>
      <c r="U1957" s="7">
        <f t="shared" si="308"/>
        <v>41.991666666666667</v>
      </c>
      <c r="V1957" s="7">
        <f t="shared" si="309"/>
        <v>41.400000000000006</v>
      </c>
    </row>
    <row r="1958" spans="1:22" ht="13.5" x14ac:dyDescent="0.25">
      <c r="A1958" s="3">
        <f>RSI!A1958</f>
        <v>45156</v>
      </c>
      <c r="B1958" s="2">
        <f>RSI!B1958</f>
        <v>75.319900000000004</v>
      </c>
      <c r="C1958" s="2">
        <f>RSI!I1958</f>
        <v>48.226114688190599</v>
      </c>
      <c r="D1958" s="2">
        <f>MACD!E1958</f>
        <v>1.8453228976359242</v>
      </c>
      <c r="E1958" s="2">
        <f>MACD!F1958</f>
        <v>1.4148137652995247</v>
      </c>
      <c r="F1958" s="2">
        <f>'Moving Avg'!D1958</f>
        <v>74.797420000000017</v>
      </c>
      <c r="G1958" s="2">
        <f>'Moving Avg'!F1958</f>
        <v>76.373485000000002</v>
      </c>
      <c r="H1958" s="2">
        <f>'Moving Avg'!G1958</f>
        <v>74.744951999999984</v>
      </c>
      <c r="I1958" s="2">
        <f>'Moving Avg'!H1958</f>
        <v>72.69268999999997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  <c r="M1958" s="7">
        <f t="shared" si="300"/>
        <v>25</v>
      </c>
      <c r="N1958" s="7">
        <f t="shared" si="301"/>
        <v>0</v>
      </c>
      <c r="O1958" s="7">
        <f t="shared" si="302"/>
        <v>50</v>
      </c>
      <c r="P1958" s="7">
        <f t="shared" si="303"/>
        <v>83.5</v>
      </c>
      <c r="Q1958" s="8">
        <f t="shared" si="304"/>
        <v>28.774999999999999</v>
      </c>
      <c r="R1958" s="8">
        <f t="shared" si="305"/>
        <v>43.375</v>
      </c>
      <c r="S1958" s="8">
        <f t="shared" si="306"/>
        <v>53.825000000000003</v>
      </c>
      <c r="T1958" s="8">
        <f t="shared" si="307"/>
        <v>39.625</v>
      </c>
      <c r="U1958" s="7">
        <f t="shared" si="308"/>
        <v>41.991666666666667</v>
      </c>
      <c r="V1958" s="7">
        <f t="shared" si="309"/>
        <v>41.400000000000006</v>
      </c>
    </row>
    <row r="1959" spans="1:22" ht="13.5" x14ac:dyDescent="0.25">
      <c r="A1959" s="3">
        <f>RSI!A1959</f>
        <v>45159</v>
      </c>
      <c r="B1959" s="2">
        <f>RSI!B1959</f>
        <v>75.311199999999999</v>
      </c>
      <c r="C1959" s="2">
        <f>RSI!I1959</f>
        <v>48.1200352085107</v>
      </c>
      <c r="D1959" s="2">
        <f>MACD!E1959</f>
        <v>1.4894206969767652</v>
      </c>
      <c r="E1959" s="2">
        <f>MACD!F1959</f>
        <v>1.429735151634973</v>
      </c>
      <c r="F1959" s="2">
        <f>'Moving Avg'!D1959</f>
        <v>74.969840000000005</v>
      </c>
      <c r="G1959" s="2">
        <f>'Moving Avg'!F1959</f>
        <v>76.220670000000013</v>
      </c>
      <c r="H1959" s="2">
        <f>'Moving Avg'!G1959</f>
        <v>74.807937999999979</v>
      </c>
      <c r="I1959" s="2">
        <f>'Moving Avg'!H1959</f>
        <v>72.702955499999973</v>
      </c>
      <c r="J1959" s="5" t="str">
        <f>OBV!F1959</f>
        <v>BEARISH</v>
      </c>
      <c r="K1959" s="5" t="str">
        <f>OBV!G1959</f>
        <v>NEUTRAL</v>
      </c>
      <c r="L1959" s="5" t="str">
        <f>OBV!H1959</f>
        <v>BEARISH DIVERGENCE</v>
      </c>
      <c r="M1959" s="7">
        <f t="shared" si="300"/>
        <v>25</v>
      </c>
      <c r="N1959" s="7">
        <f t="shared" si="301"/>
        <v>0</v>
      </c>
      <c r="O1959" s="7">
        <f t="shared" si="302"/>
        <v>50</v>
      </c>
      <c r="P1959" s="7">
        <f t="shared" si="303"/>
        <v>16.5</v>
      </c>
      <c r="Q1959" s="8">
        <f t="shared" si="304"/>
        <v>18.725000000000001</v>
      </c>
      <c r="R1959" s="8">
        <f t="shared" si="305"/>
        <v>26.625</v>
      </c>
      <c r="S1959" s="8">
        <f t="shared" si="306"/>
        <v>23.675000000000001</v>
      </c>
      <c r="T1959" s="8">
        <f t="shared" si="307"/>
        <v>22.875</v>
      </c>
      <c r="U1959" s="7">
        <f t="shared" si="308"/>
        <v>23.008333333333336</v>
      </c>
      <c r="V1959" s="7">
        <f t="shared" si="309"/>
        <v>22.975000000000001</v>
      </c>
    </row>
    <row r="1960" spans="1:22" ht="13.5" x14ac:dyDescent="0.25">
      <c r="A1960" s="3">
        <f>RSI!A1960</f>
        <v>45160</v>
      </c>
      <c r="B1960" s="2">
        <f>RSI!B1960</f>
        <v>75.311199999999999</v>
      </c>
      <c r="C1960" s="2">
        <f>RSI!I1960</f>
        <v>48.120035208510693</v>
      </c>
      <c r="D1960" s="2">
        <f>MACD!E1960</f>
        <v>1.1825472269791248</v>
      </c>
      <c r="E1960" s="2">
        <f>MACD!F1960</f>
        <v>1.3802975667038033</v>
      </c>
      <c r="F1960" s="2">
        <f>'Moving Avg'!D1960</f>
        <v>75.142259999999993</v>
      </c>
      <c r="G1960" s="2">
        <f>'Moving Avg'!F1960</f>
        <v>76.072210000000013</v>
      </c>
      <c r="H1960" s="2">
        <f>'Moving Avg'!G1960</f>
        <v>74.857997999999981</v>
      </c>
      <c r="I1960" s="2">
        <f>'Moving Avg'!H1960</f>
        <v>72.713220999999976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  <c r="M1960" s="7">
        <f t="shared" si="300"/>
        <v>25</v>
      </c>
      <c r="N1960" s="7">
        <f t="shared" si="301"/>
        <v>100</v>
      </c>
      <c r="O1960" s="7">
        <f t="shared" si="302"/>
        <v>50</v>
      </c>
      <c r="P1960" s="7">
        <f t="shared" si="303"/>
        <v>16.5</v>
      </c>
      <c r="Q1960" s="8">
        <f t="shared" si="304"/>
        <v>53.725000000000001</v>
      </c>
      <c r="R1960" s="8">
        <f t="shared" si="305"/>
        <v>46.625</v>
      </c>
      <c r="S1960" s="8">
        <f t="shared" si="306"/>
        <v>38.674999999999997</v>
      </c>
      <c r="T1960" s="8">
        <f t="shared" si="307"/>
        <v>47.875</v>
      </c>
      <c r="U1960" s="7">
        <f t="shared" si="308"/>
        <v>46.341666666666661</v>
      </c>
      <c r="V1960" s="7">
        <f t="shared" si="309"/>
        <v>46.724999999999994</v>
      </c>
    </row>
    <row r="1961" spans="1:22" ht="13.5" x14ac:dyDescent="0.25">
      <c r="A1961" s="3">
        <f>RSI!A1961</f>
        <v>45161</v>
      </c>
      <c r="B1961" s="2">
        <f>RSI!B1961</f>
        <v>75.311199999999999</v>
      </c>
      <c r="C1961" s="2">
        <f>RSI!I1961</f>
        <v>48.120035208510693</v>
      </c>
      <c r="D1961" s="2">
        <f>MACD!E1961</f>
        <v>0.92378029490713232</v>
      </c>
      <c r="E1961" s="2">
        <f>MACD!F1961</f>
        <v>1.2889941123444693</v>
      </c>
      <c r="F1961" s="2">
        <f>'Moving Avg'!D1961</f>
        <v>75.314679999999996</v>
      </c>
      <c r="G1961" s="2">
        <f>'Moving Avg'!F1961</f>
        <v>75.919395000000023</v>
      </c>
      <c r="H1961" s="2">
        <f>'Moving Avg'!G1961</f>
        <v>74.908057999999997</v>
      </c>
      <c r="I1961" s="2">
        <f>'Moving Avg'!H1961</f>
        <v>72.723486499999979</v>
      </c>
      <c r="J1961" s="5" t="str">
        <f>OBV!F1961</f>
        <v>BEARISH</v>
      </c>
      <c r="K1961" s="5" t="str">
        <f>OBV!G1961</f>
        <v>NEUTRAL</v>
      </c>
      <c r="L1961" s="5" t="str">
        <f>OBV!H1961</f>
        <v>BEARISH DIVERGENCE</v>
      </c>
      <c r="M1961" s="7">
        <f t="shared" si="300"/>
        <v>25</v>
      </c>
      <c r="N1961" s="7">
        <f t="shared" si="301"/>
        <v>100</v>
      </c>
      <c r="O1961" s="7">
        <f t="shared" si="302"/>
        <v>50</v>
      </c>
      <c r="P1961" s="7">
        <f t="shared" si="303"/>
        <v>16.5</v>
      </c>
      <c r="Q1961" s="8">
        <f t="shared" si="304"/>
        <v>53.725000000000001</v>
      </c>
      <c r="R1961" s="8">
        <f t="shared" si="305"/>
        <v>46.625</v>
      </c>
      <c r="S1961" s="8">
        <f t="shared" si="306"/>
        <v>38.674999999999997</v>
      </c>
      <c r="T1961" s="8">
        <f t="shared" si="307"/>
        <v>47.875</v>
      </c>
      <c r="U1961" s="7">
        <f t="shared" si="308"/>
        <v>46.341666666666661</v>
      </c>
      <c r="V1961" s="7">
        <f t="shared" si="309"/>
        <v>46.724999999999994</v>
      </c>
    </row>
    <row r="1962" spans="1:22" ht="13.5" x14ac:dyDescent="0.25">
      <c r="A1962" s="3">
        <f>RSI!A1962</f>
        <v>45162</v>
      </c>
      <c r="B1962" s="2">
        <f>RSI!B1962</f>
        <v>75.311199999999999</v>
      </c>
      <c r="C1962" s="2">
        <f>RSI!I1962</f>
        <v>48.120035208510693</v>
      </c>
      <c r="D1962" s="2">
        <f>MACD!E1962</f>
        <v>0.63866796584892427</v>
      </c>
      <c r="E1962" s="2">
        <f>MACD!F1962</f>
        <v>1.1589288830453603</v>
      </c>
      <c r="F1962" s="2">
        <f>'Moving Avg'!D1962</f>
        <v>75.312939999999998</v>
      </c>
      <c r="G1962" s="2">
        <f>'Moving Avg'!F1962</f>
        <v>75.768755000000027</v>
      </c>
      <c r="H1962" s="2">
        <f>'Moving Avg'!G1962</f>
        <v>74.97120799999999</v>
      </c>
      <c r="I1962" s="2">
        <f>'Moving Avg'!H1962</f>
        <v>72.740132999999972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  <c r="M1962" s="7">
        <f t="shared" si="300"/>
        <v>25</v>
      </c>
      <c r="N1962" s="7">
        <f t="shared" si="301"/>
        <v>100</v>
      </c>
      <c r="O1962" s="7">
        <f t="shared" si="302"/>
        <v>50</v>
      </c>
      <c r="P1962" s="7">
        <f t="shared" si="303"/>
        <v>16.5</v>
      </c>
      <c r="Q1962" s="8">
        <f t="shared" si="304"/>
        <v>53.725000000000001</v>
      </c>
      <c r="R1962" s="8">
        <f t="shared" si="305"/>
        <v>46.625</v>
      </c>
      <c r="S1962" s="8">
        <f t="shared" si="306"/>
        <v>38.674999999999997</v>
      </c>
      <c r="T1962" s="8">
        <f t="shared" si="307"/>
        <v>47.875</v>
      </c>
      <c r="U1962" s="7">
        <f t="shared" si="308"/>
        <v>46.341666666666661</v>
      </c>
      <c r="V1962" s="7">
        <f t="shared" si="309"/>
        <v>46.724999999999994</v>
      </c>
    </row>
    <row r="1963" spans="1:22" ht="13.5" x14ac:dyDescent="0.25">
      <c r="A1963" s="3">
        <f>RSI!A1963</f>
        <v>45163</v>
      </c>
      <c r="B1963" s="2">
        <f>RSI!B1963</f>
        <v>75.311199999999999</v>
      </c>
      <c r="C1963" s="2">
        <f>RSI!I1963</f>
        <v>48.120035208510693</v>
      </c>
      <c r="D1963" s="2">
        <f>MACD!E1963</f>
        <v>0.39818659161984726</v>
      </c>
      <c r="E1963" s="2">
        <f>MACD!F1963</f>
        <v>1.0067804247602576</v>
      </c>
      <c r="F1963" s="2">
        <f>'Moving Avg'!D1963</f>
        <v>75.311199999999999</v>
      </c>
      <c r="G1963" s="2">
        <f>'Moving Avg'!F1963</f>
        <v>75.618115000000032</v>
      </c>
      <c r="H1963" s="2">
        <f>'Moving Avg'!G1963</f>
        <v>75.034357999999997</v>
      </c>
      <c r="I1963" s="2">
        <f>'Moving Avg'!H1963</f>
        <v>72.756738499999983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  <c r="M1963" s="7">
        <f t="shared" si="300"/>
        <v>25</v>
      </c>
      <c r="N1963" s="7">
        <f t="shared" si="301"/>
        <v>100</v>
      </c>
      <c r="O1963" s="7">
        <f t="shared" si="302"/>
        <v>50</v>
      </c>
      <c r="P1963" s="7">
        <f t="shared" si="303"/>
        <v>16.5</v>
      </c>
      <c r="Q1963" s="8">
        <f t="shared" si="304"/>
        <v>53.725000000000001</v>
      </c>
      <c r="R1963" s="8">
        <f t="shared" si="305"/>
        <v>46.625</v>
      </c>
      <c r="S1963" s="8">
        <f t="shared" si="306"/>
        <v>38.674999999999997</v>
      </c>
      <c r="T1963" s="8">
        <f t="shared" si="307"/>
        <v>47.875</v>
      </c>
      <c r="U1963" s="7">
        <f t="shared" si="308"/>
        <v>46.341666666666661</v>
      </c>
      <c r="V1963" s="7">
        <f t="shared" si="309"/>
        <v>46.724999999999994</v>
      </c>
    </row>
    <row r="1964" spans="1:22" ht="13.5" x14ac:dyDescent="0.25">
      <c r="A1964" s="3">
        <f>RSI!A1964</f>
        <v>45166</v>
      </c>
      <c r="B1964" s="2">
        <f>RSI!B1964</f>
        <v>75.302499999999995</v>
      </c>
      <c r="C1964" s="2">
        <f>RSI!I1964</f>
        <v>47.967202288126622</v>
      </c>
      <c r="D1964" s="2">
        <f>MACD!E1964</f>
        <v>0.19605746261849788</v>
      </c>
      <c r="E1964" s="2">
        <f>MACD!F1964</f>
        <v>0.84463583233190576</v>
      </c>
      <c r="F1964" s="2">
        <f>'Moving Avg'!D1964</f>
        <v>75.309460000000001</v>
      </c>
      <c r="G1964" s="2">
        <f>'Moving Avg'!F1964</f>
        <v>75.467040000000026</v>
      </c>
      <c r="H1964" s="2">
        <f>'Moving Avg'!G1964</f>
        <v>75.116965999999991</v>
      </c>
      <c r="I1964" s="2">
        <f>'Moving Avg'!H1964</f>
        <v>72.775140999999991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  <c r="M1964" s="7">
        <f t="shared" si="300"/>
        <v>25</v>
      </c>
      <c r="N1964" s="7">
        <f t="shared" si="301"/>
        <v>100</v>
      </c>
      <c r="O1964" s="7">
        <f t="shared" si="302"/>
        <v>50</v>
      </c>
      <c r="P1964" s="7">
        <f t="shared" si="303"/>
        <v>16.5</v>
      </c>
      <c r="Q1964" s="8">
        <f t="shared" si="304"/>
        <v>53.725000000000001</v>
      </c>
      <c r="R1964" s="8">
        <f t="shared" si="305"/>
        <v>46.625</v>
      </c>
      <c r="S1964" s="8">
        <f t="shared" si="306"/>
        <v>38.674999999999997</v>
      </c>
      <c r="T1964" s="8">
        <f t="shared" si="307"/>
        <v>47.875</v>
      </c>
      <c r="U1964" s="7">
        <f t="shared" si="308"/>
        <v>46.341666666666661</v>
      </c>
      <c r="V1964" s="7">
        <f t="shared" si="309"/>
        <v>46.724999999999994</v>
      </c>
    </row>
    <row r="1965" spans="1:22" ht="13.5" x14ac:dyDescent="0.25">
      <c r="A1965" s="3">
        <f>RSI!A1965</f>
        <v>45167</v>
      </c>
      <c r="B1965" s="2">
        <f>RSI!B1965</f>
        <v>75.319900000000004</v>
      </c>
      <c r="C1965" s="2">
        <f>RSI!I1965</f>
        <v>48.32072883772787</v>
      </c>
      <c r="D1965" s="2">
        <f>MACD!E1965</f>
        <v>2.4445666818380118E-2</v>
      </c>
      <c r="E1965" s="2">
        <f>MACD!F1965</f>
        <v>0.68059779922920072</v>
      </c>
      <c r="F1965" s="2">
        <f>'Moving Avg'!D1965</f>
        <v>75.311200000000014</v>
      </c>
      <c r="G1965" s="2">
        <f>'Moving Avg'!F1965</f>
        <v>75.316835000000026</v>
      </c>
      <c r="H1965" s="2">
        <f>'Moving Avg'!G1965</f>
        <v>75.199921999999987</v>
      </c>
      <c r="I1965" s="2">
        <f>'Moving Avg'!H1965</f>
        <v>72.791789999999978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25</v>
      </c>
      <c r="N1965" s="7">
        <f t="shared" si="301"/>
        <v>100</v>
      </c>
      <c r="O1965" s="7">
        <f t="shared" si="302"/>
        <v>50</v>
      </c>
      <c r="P1965" s="7">
        <f t="shared" si="303"/>
        <v>83.5</v>
      </c>
      <c r="Q1965" s="8">
        <f t="shared" si="304"/>
        <v>63.774999999999999</v>
      </c>
      <c r="R1965" s="8">
        <f t="shared" si="305"/>
        <v>63.375</v>
      </c>
      <c r="S1965" s="8">
        <f t="shared" si="306"/>
        <v>68.825000000000003</v>
      </c>
      <c r="T1965" s="8">
        <f t="shared" si="307"/>
        <v>64.625</v>
      </c>
      <c r="U1965" s="7">
        <f t="shared" si="308"/>
        <v>65.325000000000003</v>
      </c>
      <c r="V1965" s="7">
        <f t="shared" si="309"/>
        <v>65.150000000000006</v>
      </c>
    </row>
    <row r="1966" spans="1:22" ht="13.5" x14ac:dyDescent="0.25">
      <c r="A1966" s="3">
        <f>RSI!A1966</f>
        <v>45168</v>
      </c>
      <c r="B1966" s="2">
        <f>RSI!B1966</f>
        <v>75.311199999999999</v>
      </c>
      <c r="C1966" s="2">
        <f>RSI!I1966</f>
        <v>48.144593268771487</v>
      </c>
      <c r="D1966" s="2">
        <f>MACD!E1966</f>
        <v>-0.1195658047266619</v>
      </c>
      <c r="E1966" s="2">
        <f>MACD!F1966</f>
        <v>0.52056507843802824</v>
      </c>
      <c r="F1966" s="2">
        <f>'Moving Avg'!D1966</f>
        <v>75.311199999999999</v>
      </c>
      <c r="G1966" s="2">
        <f>'Moving Avg'!F1966</f>
        <v>75.16619500000003</v>
      </c>
      <c r="H1966" s="2">
        <f>'Moving Avg'!G1966</f>
        <v>75.249981999999989</v>
      </c>
      <c r="I1966" s="2">
        <f>'Moving Avg'!H1966</f>
        <v>72.808395499999975</v>
      </c>
      <c r="J1966" s="5" t="str">
        <f>OBV!F1966</f>
        <v>BULLISH</v>
      </c>
      <c r="K1966" s="5" t="str">
        <f>OBV!G1966</f>
        <v>NEUTRAL</v>
      </c>
      <c r="L1966" s="5" t="str">
        <f>OBV!H1966</f>
        <v>NEUTRAL</v>
      </c>
      <c r="M1966" s="7">
        <f t="shared" si="300"/>
        <v>25</v>
      </c>
      <c r="N1966" s="7">
        <f t="shared" si="301"/>
        <v>100</v>
      </c>
      <c r="O1966" s="7">
        <f t="shared" si="302"/>
        <v>50</v>
      </c>
      <c r="P1966" s="7">
        <f t="shared" si="303"/>
        <v>49.5</v>
      </c>
      <c r="Q1966" s="8">
        <f t="shared" si="304"/>
        <v>58.674999999999997</v>
      </c>
      <c r="R1966" s="8">
        <f t="shared" si="305"/>
        <v>54.875</v>
      </c>
      <c r="S1966" s="8">
        <f t="shared" si="306"/>
        <v>53.525000000000006</v>
      </c>
      <c r="T1966" s="8">
        <f t="shared" si="307"/>
        <v>56.125</v>
      </c>
      <c r="U1966" s="7">
        <f t="shared" si="308"/>
        <v>55.691666666666663</v>
      </c>
      <c r="V1966" s="7">
        <f t="shared" si="309"/>
        <v>55.8</v>
      </c>
    </row>
    <row r="1967" spans="1:22" ht="13.5" x14ac:dyDescent="0.25">
      <c r="A1967" s="3">
        <f>RSI!A1967</f>
        <v>45169</v>
      </c>
      <c r="B1967" s="2">
        <f>RSI!B1967</f>
        <v>75.311199999999999</v>
      </c>
      <c r="C1967" s="2">
        <f>RSI!I1967</f>
        <v>48.144593268771487</v>
      </c>
      <c r="D1967" s="2">
        <f>MACD!E1967</f>
        <v>-0.10688800260693654</v>
      </c>
      <c r="E1967" s="2">
        <f>MACD!F1967</f>
        <v>0.39507446222903531</v>
      </c>
      <c r="F1967" s="2">
        <f>'Moving Avg'!D1967</f>
        <v>75.311199999999999</v>
      </c>
      <c r="G1967" s="2">
        <f>'Moving Avg'!F1967</f>
        <v>75.01555500000002</v>
      </c>
      <c r="H1967" s="2">
        <f>'Moving Avg'!G1967</f>
        <v>75.300041999999991</v>
      </c>
      <c r="I1967" s="2">
        <f>'Moving Avg'!H1967</f>
        <v>72.825000999999986</v>
      </c>
      <c r="J1967" s="5" t="str">
        <f>OBV!F1967</f>
        <v>BULLISH</v>
      </c>
      <c r="K1967" s="5" t="str">
        <f>OBV!G1967</f>
        <v>NEUTRAL</v>
      </c>
      <c r="L1967" s="5" t="str">
        <f>OBV!H1967</f>
        <v>NEUTRAL</v>
      </c>
      <c r="M1967" s="7">
        <f t="shared" si="300"/>
        <v>25</v>
      </c>
      <c r="N1967" s="7">
        <f t="shared" si="301"/>
        <v>100</v>
      </c>
      <c r="O1967" s="7">
        <f t="shared" si="302"/>
        <v>50</v>
      </c>
      <c r="P1967" s="7">
        <f t="shared" si="303"/>
        <v>49.5</v>
      </c>
      <c r="Q1967" s="8">
        <f t="shared" si="304"/>
        <v>58.674999999999997</v>
      </c>
      <c r="R1967" s="8">
        <f t="shared" si="305"/>
        <v>54.875</v>
      </c>
      <c r="S1967" s="8">
        <f t="shared" si="306"/>
        <v>53.525000000000006</v>
      </c>
      <c r="T1967" s="8">
        <f t="shared" si="307"/>
        <v>56.125</v>
      </c>
      <c r="U1967" s="7">
        <f t="shared" si="308"/>
        <v>55.691666666666663</v>
      </c>
      <c r="V1967" s="7">
        <f t="shared" si="309"/>
        <v>55.8</v>
      </c>
    </row>
    <row r="1968" spans="1:22" ht="13.5" x14ac:dyDescent="0.25">
      <c r="A1968" s="3">
        <f>RSI!A1968</f>
        <v>45170</v>
      </c>
      <c r="B1968" s="2">
        <f>RSI!B1968</f>
        <v>75.302499999999995</v>
      </c>
      <c r="C1968" s="2">
        <f>RSI!I1968</f>
        <v>47.941919113353194</v>
      </c>
      <c r="D1968" s="2">
        <f>MACD!E1968</f>
        <v>-9.4993565019038329E-2</v>
      </c>
      <c r="E1968" s="2">
        <f>MACD!F1968</f>
        <v>0.29706085677942057</v>
      </c>
      <c r="F1968" s="2">
        <f>'Moving Avg'!D1968</f>
        <v>75.309460000000001</v>
      </c>
      <c r="G1968" s="2">
        <f>'Moving Avg'!F1968</f>
        <v>75.03428000000001</v>
      </c>
      <c r="H1968" s="2">
        <f>'Moving Avg'!G1968</f>
        <v>75.358107999999987</v>
      </c>
      <c r="I1968" s="2">
        <f>'Moving Avg'!H1968</f>
        <v>72.829414499999984</v>
      </c>
      <c r="J1968" s="5" t="str">
        <f>OBV!F1968</f>
        <v>BULLISH</v>
      </c>
      <c r="K1968" s="5" t="str">
        <f>OBV!G1968</f>
        <v>NEUTRAL</v>
      </c>
      <c r="L1968" s="5" t="str">
        <f>OBV!H1968</f>
        <v>BULLISH DIVERGENCE</v>
      </c>
      <c r="M1968" s="7">
        <f t="shared" si="300"/>
        <v>25</v>
      </c>
      <c r="N1968" s="7">
        <f t="shared" si="301"/>
        <v>100</v>
      </c>
      <c r="O1968" s="7">
        <f t="shared" si="302"/>
        <v>50</v>
      </c>
      <c r="P1968" s="7">
        <f t="shared" si="303"/>
        <v>66.5</v>
      </c>
      <c r="Q1968" s="8">
        <f t="shared" si="304"/>
        <v>61.225000000000001</v>
      </c>
      <c r="R1968" s="8">
        <f t="shared" si="305"/>
        <v>59.125</v>
      </c>
      <c r="S1968" s="8">
        <f t="shared" si="306"/>
        <v>61.174999999999997</v>
      </c>
      <c r="T1968" s="8">
        <f t="shared" si="307"/>
        <v>60.375</v>
      </c>
      <c r="U1968" s="7">
        <f t="shared" si="308"/>
        <v>60.508333333333326</v>
      </c>
      <c r="V1968" s="7">
        <f t="shared" si="309"/>
        <v>60.474999999999994</v>
      </c>
    </row>
    <row r="1969" spans="1:22" ht="13.5" x14ac:dyDescent="0.25">
      <c r="A1969" s="3">
        <f>RSI!A1969</f>
        <v>45173</v>
      </c>
      <c r="B1969" s="2">
        <f>RSI!B1969</f>
        <v>75.302499999999995</v>
      </c>
      <c r="C1969" s="2">
        <f>RSI!I1969</f>
        <v>47.941919113353187</v>
      </c>
      <c r="D1969" s="2">
        <f>MACD!E1969</f>
        <v>-8.5732184401521749E-2</v>
      </c>
      <c r="E1969" s="2">
        <f>MACD!F1969</f>
        <v>0.22050224854323211</v>
      </c>
      <c r="F1969" s="2">
        <f>'Moving Avg'!D1969</f>
        <v>75.309460000000001</v>
      </c>
      <c r="G1969" s="2">
        <f>'Moving Avg'!F1969</f>
        <v>75.053005000000013</v>
      </c>
      <c r="H1969" s="2">
        <f>'Moving Avg'!G1969</f>
        <v>75.416173999999998</v>
      </c>
      <c r="I1969" s="2">
        <f>'Moving Avg'!H1969</f>
        <v>72.833827999999983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100</v>
      </c>
      <c r="O1969" s="7">
        <f t="shared" si="302"/>
        <v>50</v>
      </c>
      <c r="P1969" s="7">
        <f t="shared" si="303"/>
        <v>49.5</v>
      </c>
      <c r="Q1969" s="8">
        <f t="shared" si="304"/>
        <v>58.674999999999997</v>
      </c>
      <c r="R1969" s="8">
        <f t="shared" si="305"/>
        <v>54.875</v>
      </c>
      <c r="S1969" s="8">
        <f t="shared" si="306"/>
        <v>53.525000000000006</v>
      </c>
      <c r="T1969" s="8">
        <f t="shared" si="307"/>
        <v>56.125</v>
      </c>
      <c r="U1969" s="7">
        <f t="shared" si="308"/>
        <v>55.691666666666663</v>
      </c>
      <c r="V1969" s="7">
        <f t="shared" si="309"/>
        <v>55.8</v>
      </c>
    </row>
    <row r="1970" spans="1:22" ht="13.5" x14ac:dyDescent="0.25">
      <c r="A1970" s="3">
        <f>RSI!A1970</f>
        <v>45174</v>
      </c>
      <c r="B1970" s="2">
        <f>RSI!B1970</f>
        <v>75.302499999999995</v>
      </c>
      <c r="C1970" s="2">
        <f>RSI!I1970</f>
        <v>47.941919113353187</v>
      </c>
      <c r="D1970" s="2">
        <f>MACD!E1970</f>
        <v>-7.7399966716541257E-2</v>
      </c>
      <c r="E1970" s="2">
        <f>MACD!F1970</f>
        <v>0.16092180549127746</v>
      </c>
      <c r="F1970" s="2">
        <f>'Moving Avg'!D1970</f>
        <v>75.305980000000005</v>
      </c>
      <c r="G1970" s="2">
        <f>'Moving Avg'!F1970</f>
        <v>75.073904999999996</v>
      </c>
      <c r="H1970" s="2">
        <f>'Moving Avg'!G1970</f>
        <v>75.457879999999989</v>
      </c>
      <c r="I1970" s="2">
        <f>'Moving Avg'!H1970</f>
        <v>72.838282499999977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25</v>
      </c>
      <c r="N1970" s="7">
        <f t="shared" si="301"/>
        <v>100</v>
      </c>
      <c r="O1970" s="7">
        <f t="shared" si="302"/>
        <v>50</v>
      </c>
      <c r="P1970" s="7">
        <f t="shared" si="303"/>
        <v>16.5</v>
      </c>
      <c r="Q1970" s="8">
        <f t="shared" si="304"/>
        <v>53.725000000000001</v>
      </c>
      <c r="R1970" s="8">
        <f t="shared" si="305"/>
        <v>46.625</v>
      </c>
      <c r="S1970" s="8">
        <f t="shared" si="306"/>
        <v>38.674999999999997</v>
      </c>
      <c r="T1970" s="8">
        <f t="shared" si="307"/>
        <v>47.875</v>
      </c>
      <c r="U1970" s="7">
        <f t="shared" si="308"/>
        <v>46.341666666666661</v>
      </c>
      <c r="V1970" s="7">
        <f t="shared" si="309"/>
        <v>46.724999999999994</v>
      </c>
    </row>
    <row r="1971" spans="1:22" ht="13.5" x14ac:dyDescent="0.25">
      <c r="A1971" s="3">
        <f>RSI!A1971</f>
        <v>45175</v>
      </c>
      <c r="B1971" s="2">
        <f>RSI!B1971</f>
        <v>75.302499999999995</v>
      </c>
      <c r="C1971" s="2">
        <f>RSI!I1971</f>
        <v>47.941919113353187</v>
      </c>
      <c r="D1971" s="2">
        <f>MACD!E1971</f>
        <v>-6.9890679735820527E-2</v>
      </c>
      <c r="E1971" s="2">
        <f>MACD!F1971</f>
        <v>0.11475930844585788</v>
      </c>
      <c r="F1971" s="2">
        <f>'Moving Avg'!D1971</f>
        <v>75.304240000000007</v>
      </c>
      <c r="G1971" s="2">
        <f>'Moving Avg'!F1971</f>
        <v>75.094805000000008</v>
      </c>
      <c r="H1971" s="2">
        <f>'Moving Avg'!G1971</f>
        <v>75.499585999999994</v>
      </c>
      <c r="I1971" s="2">
        <f>'Moving Avg'!H1971</f>
        <v>72.842736999999971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25</v>
      </c>
      <c r="N1971" s="7">
        <f t="shared" si="301"/>
        <v>100</v>
      </c>
      <c r="O1971" s="7">
        <f t="shared" si="302"/>
        <v>50</v>
      </c>
      <c r="P1971" s="7">
        <f t="shared" si="303"/>
        <v>16.5</v>
      </c>
      <c r="Q1971" s="8">
        <f t="shared" si="304"/>
        <v>53.725000000000001</v>
      </c>
      <c r="R1971" s="8">
        <f t="shared" si="305"/>
        <v>46.625</v>
      </c>
      <c r="S1971" s="8">
        <f t="shared" si="306"/>
        <v>38.674999999999997</v>
      </c>
      <c r="T1971" s="8">
        <f t="shared" si="307"/>
        <v>47.875</v>
      </c>
      <c r="U1971" s="7">
        <f t="shared" si="308"/>
        <v>46.341666666666661</v>
      </c>
      <c r="V1971" s="7">
        <f t="shared" si="309"/>
        <v>46.724999999999994</v>
      </c>
    </row>
    <row r="1972" spans="1:22" ht="13.5" x14ac:dyDescent="0.25">
      <c r="A1972" s="3">
        <f>RSI!A1972</f>
        <v>45176</v>
      </c>
      <c r="B1972" s="2">
        <f>RSI!B1972</f>
        <v>73.404200000000003</v>
      </c>
      <c r="C1972" s="2">
        <f>RSI!I1972</f>
        <v>21.445932023124954</v>
      </c>
      <c r="D1972" s="2">
        <f>MACD!E1972</f>
        <v>7.7503099861445435E-2</v>
      </c>
      <c r="E1972" s="2">
        <f>MACD!F1972</f>
        <v>0.1073080667289754</v>
      </c>
      <c r="F1972" s="2">
        <f>'Moving Avg'!D1972</f>
        <v>74.922839999999994</v>
      </c>
      <c r="G1972" s="2">
        <f>'Moving Avg'!F1972</f>
        <v>75.042560000000009</v>
      </c>
      <c r="H1972" s="2">
        <f>'Moving Avg'!G1972</f>
        <v>75.478945999999993</v>
      </c>
      <c r="I1972" s="2">
        <f>'Moving Avg'!H1972</f>
        <v>72.83769999999997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50</v>
      </c>
      <c r="N1972" s="7">
        <f t="shared" si="301"/>
        <v>100</v>
      </c>
      <c r="O1972" s="7">
        <f t="shared" si="302"/>
        <v>50</v>
      </c>
      <c r="P1972" s="7">
        <f t="shared" si="303"/>
        <v>16.5</v>
      </c>
      <c r="Q1972" s="8">
        <f t="shared" si="304"/>
        <v>62.475000000000001</v>
      </c>
      <c r="R1972" s="8">
        <f t="shared" si="305"/>
        <v>51.625</v>
      </c>
      <c r="S1972" s="8">
        <f t="shared" si="306"/>
        <v>42.424999999999997</v>
      </c>
      <c r="T1972" s="8">
        <f t="shared" si="307"/>
        <v>54.125</v>
      </c>
      <c r="U1972" s="7">
        <f t="shared" si="308"/>
        <v>52.17499999999999</v>
      </c>
      <c r="V1972" s="7">
        <f t="shared" si="309"/>
        <v>52.662499999999994</v>
      </c>
    </row>
    <row r="1973" spans="1:22" ht="13.5" x14ac:dyDescent="0.25">
      <c r="A1973" s="3">
        <f>RSI!A1973</f>
        <v>45177</v>
      </c>
      <c r="B1973" s="2">
        <f>RSI!B1973</f>
        <v>74.884500000000003</v>
      </c>
      <c r="C1973" s="2">
        <f>RSI!I1973</f>
        <v>46.34740336757605</v>
      </c>
      <c r="D1973" s="2">
        <f>MACD!E1973</f>
        <v>0.10417967248196192</v>
      </c>
      <c r="E1973" s="2">
        <f>MACD!F1973</f>
        <v>0.10668238787957271</v>
      </c>
      <c r="F1973" s="2">
        <f>'Moving Avg'!D1973</f>
        <v>74.83923999999999</v>
      </c>
      <c r="G1973" s="2">
        <f>'Moving Avg'!F1973</f>
        <v>75.064329999999998</v>
      </c>
      <c r="H1973" s="2">
        <f>'Moving Avg'!G1973</f>
        <v>75.52865199999998</v>
      </c>
      <c r="I1973" s="2">
        <f>'Moving Avg'!H1973</f>
        <v>72.840023499999973</v>
      </c>
      <c r="J1973" s="5" t="str">
        <f>OBV!F1973</f>
        <v>BULLISH</v>
      </c>
      <c r="K1973" s="5" t="str">
        <f>OBV!G1973</f>
        <v>NEUTRAL</v>
      </c>
      <c r="L1973" s="5" t="str">
        <f>OBV!H1973</f>
        <v>BULLISH DIVERGENCE</v>
      </c>
      <c r="M1973" s="7">
        <f t="shared" si="300"/>
        <v>25</v>
      </c>
      <c r="N1973" s="7">
        <f t="shared" si="301"/>
        <v>45</v>
      </c>
      <c r="O1973" s="7">
        <f t="shared" si="302"/>
        <v>50</v>
      </c>
      <c r="P1973" s="7">
        <f t="shared" si="303"/>
        <v>66.5</v>
      </c>
      <c r="Q1973" s="8">
        <f t="shared" si="304"/>
        <v>41.975000000000001</v>
      </c>
      <c r="R1973" s="8">
        <f t="shared" si="305"/>
        <v>48.125</v>
      </c>
      <c r="S1973" s="8">
        <f t="shared" si="306"/>
        <v>52.924999999999997</v>
      </c>
      <c r="T1973" s="8">
        <f t="shared" si="307"/>
        <v>46.625</v>
      </c>
      <c r="U1973" s="7">
        <f t="shared" si="308"/>
        <v>47.67499999999999</v>
      </c>
      <c r="V1973" s="7">
        <f t="shared" si="309"/>
        <v>47.412499999999994</v>
      </c>
    </row>
    <row r="1974" spans="1:22" ht="13.5" x14ac:dyDescent="0.25">
      <c r="A1974" s="3">
        <f>RSI!A1974</f>
        <v>45180</v>
      </c>
      <c r="B1974" s="2">
        <f>RSI!B1974</f>
        <v>74.884500000000003</v>
      </c>
      <c r="C1974" s="2">
        <f>RSI!I1974</f>
        <v>46.34740336757605</v>
      </c>
      <c r="D1974" s="2">
        <f>MACD!E1974</f>
        <v>0.12741710490566049</v>
      </c>
      <c r="E1974" s="2">
        <f>MACD!F1974</f>
        <v>0.11082933128479028</v>
      </c>
      <c r="F1974" s="2">
        <f>'Moving Avg'!D1974</f>
        <v>74.75564</v>
      </c>
      <c r="G1974" s="2">
        <f>'Moving Avg'!F1974</f>
        <v>75.086099999999988</v>
      </c>
      <c r="H1974" s="2">
        <f>'Moving Avg'!G1974</f>
        <v>75.578357999999994</v>
      </c>
      <c r="I1974" s="2">
        <f>'Moving Avg'!H1974</f>
        <v>72.842346999999961</v>
      </c>
      <c r="J1974" s="5" t="str">
        <f>OBV!F1974</f>
        <v>BULLISH</v>
      </c>
      <c r="K1974" s="5" t="str">
        <f>OBV!G1974</f>
        <v>NEUTRAL</v>
      </c>
      <c r="L1974" s="5" t="str">
        <f>OBV!H1974</f>
        <v>BULLISH DIVERGENCE</v>
      </c>
      <c r="M1974" s="7">
        <f t="shared" si="300"/>
        <v>25</v>
      </c>
      <c r="N1974" s="7">
        <f t="shared" si="301"/>
        <v>0</v>
      </c>
      <c r="O1974" s="7">
        <f t="shared" si="302"/>
        <v>50</v>
      </c>
      <c r="P1974" s="7">
        <f t="shared" si="303"/>
        <v>66.5</v>
      </c>
      <c r="Q1974" s="8">
        <f t="shared" si="304"/>
        <v>26.225000000000001</v>
      </c>
      <c r="R1974" s="8">
        <f t="shared" si="305"/>
        <v>39.125</v>
      </c>
      <c r="S1974" s="8">
        <f t="shared" si="306"/>
        <v>46.174999999999997</v>
      </c>
      <c r="T1974" s="8">
        <f t="shared" si="307"/>
        <v>35.375</v>
      </c>
      <c r="U1974" s="7">
        <f t="shared" si="308"/>
        <v>37.174999999999997</v>
      </c>
      <c r="V1974" s="7">
        <f t="shared" si="309"/>
        <v>36.724999999999994</v>
      </c>
    </row>
    <row r="1975" spans="1:22" ht="13.5" x14ac:dyDescent="0.25">
      <c r="A1975" s="3">
        <f>RSI!A1975</f>
        <v>45181</v>
      </c>
      <c r="B1975" s="2">
        <f>RSI!B1975</f>
        <v>74.884500000000003</v>
      </c>
      <c r="C1975" s="2">
        <f>RSI!I1975</f>
        <v>46.34740336757605</v>
      </c>
      <c r="D1975" s="2">
        <f>MACD!E1975</f>
        <v>0.15161147954067644</v>
      </c>
      <c r="E1975" s="2">
        <f>MACD!F1975</f>
        <v>0.11898576093596752</v>
      </c>
      <c r="F1975" s="2">
        <f>'Moving Avg'!D1975</f>
        <v>74.67204000000001</v>
      </c>
      <c r="G1975" s="2">
        <f>'Moving Avg'!F1975</f>
        <v>75.107870000000005</v>
      </c>
      <c r="H1975" s="2">
        <f>'Moving Avg'!G1975</f>
        <v>75.628063999999981</v>
      </c>
      <c r="I1975" s="2">
        <f>'Moving Avg'!H1975</f>
        <v>72.84467049999995</v>
      </c>
      <c r="J1975" s="5" t="str">
        <f>OBV!F1975</f>
        <v>BULLISH</v>
      </c>
      <c r="K1975" s="5" t="str">
        <f>OBV!G1975</f>
        <v>NEUTRAL</v>
      </c>
      <c r="L1975" s="5" t="str">
        <f>OBV!H1975</f>
        <v>BULLISH DIVERGENCE</v>
      </c>
      <c r="M1975" s="7">
        <f t="shared" si="300"/>
        <v>25</v>
      </c>
      <c r="N1975" s="7">
        <f t="shared" si="301"/>
        <v>0</v>
      </c>
      <c r="O1975" s="7">
        <f t="shared" si="302"/>
        <v>50</v>
      </c>
      <c r="P1975" s="7">
        <f t="shared" si="303"/>
        <v>66.5</v>
      </c>
      <c r="Q1975" s="8">
        <f t="shared" si="304"/>
        <v>26.225000000000001</v>
      </c>
      <c r="R1975" s="8">
        <f t="shared" si="305"/>
        <v>39.125</v>
      </c>
      <c r="S1975" s="8">
        <f t="shared" si="306"/>
        <v>46.174999999999997</v>
      </c>
      <c r="T1975" s="8">
        <f t="shared" si="307"/>
        <v>35.375</v>
      </c>
      <c r="U1975" s="7">
        <f t="shared" si="308"/>
        <v>37.174999999999997</v>
      </c>
      <c r="V1975" s="7">
        <f t="shared" si="309"/>
        <v>36.724999999999994</v>
      </c>
    </row>
    <row r="1976" spans="1:22" ht="13.5" x14ac:dyDescent="0.25">
      <c r="A1976" s="3">
        <f>RSI!A1976</f>
        <v>45182</v>
      </c>
      <c r="B1976" s="2">
        <f>RSI!B1976</f>
        <v>74.884500000000003</v>
      </c>
      <c r="C1976" s="2">
        <f>RSI!I1976</f>
        <v>46.34740336757605</v>
      </c>
      <c r="D1976" s="2">
        <f>MACD!E1976</f>
        <v>0.17246278183831976</v>
      </c>
      <c r="E1976" s="2">
        <f>MACD!F1976</f>
        <v>0.12968116511643799</v>
      </c>
      <c r="F1976" s="2">
        <f>'Moving Avg'!D1976</f>
        <v>74.588440000000006</v>
      </c>
      <c r="G1976" s="2">
        <f>'Moving Avg'!F1976</f>
        <v>75.129640000000023</v>
      </c>
      <c r="H1976" s="2">
        <f>'Moving Avg'!G1976</f>
        <v>75.669589999999999</v>
      </c>
      <c r="I1976" s="2">
        <f>'Moving Avg'!H1976</f>
        <v>72.846993999999953</v>
      </c>
      <c r="J1976" s="5" t="str">
        <f>OBV!F1976</f>
        <v>BULLISH</v>
      </c>
      <c r="K1976" s="5" t="str">
        <f>OBV!G1976</f>
        <v>NEUTRAL</v>
      </c>
      <c r="L1976" s="5" t="str">
        <f>OBV!H1976</f>
        <v>BULLISH DIVERGENCE</v>
      </c>
      <c r="M1976" s="7">
        <f t="shared" si="300"/>
        <v>25</v>
      </c>
      <c r="N1976" s="7">
        <f t="shared" si="301"/>
        <v>0</v>
      </c>
      <c r="O1976" s="7">
        <f t="shared" si="302"/>
        <v>50</v>
      </c>
      <c r="P1976" s="7">
        <f t="shared" si="303"/>
        <v>66.5</v>
      </c>
      <c r="Q1976" s="8">
        <f t="shared" si="304"/>
        <v>26.225000000000001</v>
      </c>
      <c r="R1976" s="8">
        <f t="shared" si="305"/>
        <v>39.125</v>
      </c>
      <c r="S1976" s="8">
        <f t="shared" si="306"/>
        <v>46.174999999999997</v>
      </c>
      <c r="T1976" s="8">
        <f t="shared" si="307"/>
        <v>35.375</v>
      </c>
      <c r="U1976" s="7">
        <f t="shared" si="308"/>
        <v>37.174999999999997</v>
      </c>
      <c r="V1976" s="7">
        <f t="shared" si="309"/>
        <v>36.724999999999994</v>
      </c>
    </row>
    <row r="1977" spans="1:22" ht="13.5" x14ac:dyDescent="0.25">
      <c r="A1977" s="3">
        <f>RSI!A1977</f>
        <v>45183</v>
      </c>
      <c r="B1977" s="2">
        <f>RSI!B1977</f>
        <v>74.884500000000003</v>
      </c>
      <c r="C1977" s="2">
        <f>RSI!I1977</f>
        <v>46.34740336757605</v>
      </c>
      <c r="D1977" s="2">
        <f>MACD!E1977</f>
        <v>0.19169656247790101</v>
      </c>
      <c r="E1977" s="2">
        <f>MACD!F1977</f>
        <v>0.14208424458873059</v>
      </c>
      <c r="F1977" s="2">
        <f>'Moving Avg'!D1977</f>
        <v>74.884500000000003</v>
      </c>
      <c r="G1977" s="2">
        <f>'Moving Avg'!F1977</f>
        <v>75.107870000000005</v>
      </c>
      <c r="H1977" s="2">
        <f>'Moving Avg'!G1977</f>
        <v>75.711116000000004</v>
      </c>
      <c r="I1977" s="2">
        <f>'Moving Avg'!H1977</f>
        <v>72.849317499999955</v>
      </c>
      <c r="J1977" s="5" t="str">
        <f>OBV!F1977</f>
        <v>BULLISH</v>
      </c>
      <c r="K1977" s="5" t="str">
        <f>OBV!G1977</f>
        <v>NEUTRAL</v>
      </c>
      <c r="L1977" s="5" t="str">
        <f>OBV!H1977</f>
        <v>CONFIRMED BULLISH</v>
      </c>
      <c r="M1977" s="7">
        <f t="shared" si="300"/>
        <v>25</v>
      </c>
      <c r="N1977" s="7">
        <f t="shared" si="301"/>
        <v>0</v>
      </c>
      <c r="O1977" s="7">
        <f t="shared" si="302"/>
        <v>50</v>
      </c>
      <c r="P1977" s="7">
        <f t="shared" si="303"/>
        <v>83.5</v>
      </c>
      <c r="Q1977" s="8">
        <f t="shared" si="304"/>
        <v>28.774999999999999</v>
      </c>
      <c r="R1977" s="8">
        <f t="shared" si="305"/>
        <v>43.375</v>
      </c>
      <c r="S1977" s="8">
        <f t="shared" si="306"/>
        <v>53.825000000000003</v>
      </c>
      <c r="T1977" s="8">
        <f t="shared" si="307"/>
        <v>39.625</v>
      </c>
      <c r="U1977" s="7">
        <f t="shared" si="308"/>
        <v>41.991666666666667</v>
      </c>
      <c r="V1977" s="7">
        <f t="shared" si="309"/>
        <v>41.400000000000006</v>
      </c>
    </row>
    <row r="1978" spans="1:22" ht="13.5" x14ac:dyDescent="0.25">
      <c r="A1978" s="3">
        <f>RSI!A1978</f>
        <v>45184</v>
      </c>
      <c r="B1978" s="2">
        <f>RSI!B1978</f>
        <v>74.884500000000003</v>
      </c>
      <c r="C1978" s="2">
        <f>RSI!I1978</f>
        <v>46.347403367576057</v>
      </c>
      <c r="D1978" s="2">
        <f>MACD!E1978</f>
        <v>0.20810540414734646</v>
      </c>
      <c r="E1978" s="2">
        <f>MACD!F1978</f>
        <v>0.15528847650045377</v>
      </c>
      <c r="F1978" s="2">
        <f>'Moving Avg'!D1978</f>
        <v>74.884500000000003</v>
      </c>
      <c r="G1978" s="2">
        <f>'Moving Avg'!F1978</f>
        <v>75.08610000000003</v>
      </c>
      <c r="H1978" s="2">
        <f>'Moving Avg'!G1978</f>
        <v>75.752642000000009</v>
      </c>
      <c r="I1978" s="2">
        <f>'Moving Avg'!H1978</f>
        <v>72.851640999999944</v>
      </c>
      <c r="J1978" s="5" t="str">
        <f>OBV!F1978</f>
        <v>NEUTRAL</v>
      </c>
      <c r="K1978" s="5" t="str">
        <f>OBV!G1978</f>
        <v>NEUTRAL</v>
      </c>
      <c r="L1978" s="5" t="str">
        <f>OBV!H1978</f>
        <v>NEUTRAL</v>
      </c>
      <c r="M1978" s="7">
        <f t="shared" si="300"/>
        <v>25</v>
      </c>
      <c r="N1978" s="7">
        <f t="shared" si="301"/>
        <v>0</v>
      </c>
      <c r="O1978" s="7">
        <f t="shared" si="302"/>
        <v>50</v>
      </c>
      <c r="P1978" s="7">
        <f t="shared" si="303"/>
        <v>33</v>
      </c>
      <c r="Q1978" s="8">
        <f t="shared" si="304"/>
        <v>21.2</v>
      </c>
      <c r="R1978" s="8">
        <f t="shared" si="305"/>
        <v>30.75</v>
      </c>
      <c r="S1978" s="8">
        <f t="shared" si="306"/>
        <v>31.1</v>
      </c>
      <c r="T1978" s="8">
        <f t="shared" si="307"/>
        <v>27</v>
      </c>
      <c r="U1978" s="7">
        <f t="shared" si="308"/>
        <v>27.683333333333337</v>
      </c>
      <c r="V1978" s="7">
        <f t="shared" si="309"/>
        <v>27.512500000000003</v>
      </c>
    </row>
    <row r="1979" spans="1:22" ht="13.5" x14ac:dyDescent="0.25">
      <c r="A1979" s="3">
        <f>RSI!A1979</f>
        <v>45187</v>
      </c>
      <c r="B1979" s="2">
        <f>RSI!B1979</f>
        <v>74.884500000000003</v>
      </c>
      <c r="C1979" s="2">
        <f>RSI!I1979</f>
        <v>46.34740336757605</v>
      </c>
      <c r="D1979" s="2">
        <f>MACD!E1979</f>
        <v>0.2233532954365387</v>
      </c>
      <c r="E1979" s="2">
        <f>MACD!F1979</f>
        <v>0.16890144028767076</v>
      </c>
      <c r="F1979" s="2">
        <f>'Moving Avg'!D1979</f>
        <v>74.884500000000003</v>
      </c>
      <c r="G1979" s="2">
        <f>'Moving Avg'!F1979</f>
        <v>75.064765000000037</v>
      </c>
      <c r="H1979" s="2">
        <f>'Moving Avg'!G1979</f>
        <v>75.794168000000013</v>
      </c>
      <c r="I1979" s="2">
        <f>'Moving Avg'!H1979</f>
        <v>72.853964499999947</v>
      </c>
      <c r="J1979" s="5" t="str">
        <f>OBV!F1979</f>
        <v>NEUTRAL</v>
      </c>
      <c r="K1979" s="5" t="str">
        <f>OBV!G1979</f>
        <v>NEUTRAL</v>
      </c>
      <c r="L1979" s="5" t="str">
        <f>OBV!H1979</f>
        <v>NEUTRAL</v>
      </c>
      <c r="M1979" s="7">
        <f t="shared" si="300"/>
        <v>25</v>
      </c>
      <c r="N1979" s="7">
        <f t="shared" si="301"/>
        <v>0</v>
      </c>
      <c r="O1979" s="7">
        <f t="shared" si="302"/>
        <v>50</v>
      </c>
      <c r="P1979" s="7">
        <f t="shared" si="303"/>
        <v>33</v>
      </c>
      <c r="Q1979" s="8">
        <f t="shared" si="304"/>
        <v>21.2</v>
      </c>
      <c r="R1979" s="8">
        <f t="shared" si="305"/>
        <v>30.75</v>
      </c>
      <c r="S1979" s="8">
        <f t="shared" si="306"/>
        <v>31.1</v>
      </c>
      <c r="T1979" s="8">
        <f t="shared" si="307"/>
        <v>27</v>
      </c>
      <c r="U1979" s="7">
        <f t="shared" si="308"/>
        <v>27.683333333333337</v>
      </c>
      <c r="V1979" s="7">
        <f t="shared" si="309"/>
        <v>27.512500000000003</v>
      </c>
    </row>
    <row r="1980" spans="1:22" ht="13.5" x14ac:dyDescent="0.25">
      <c r="A1980" s="3">
        <f>RSI!A1980</f>
        <v>45188</v>
      </c>
      <c r="B1980" s="2">
        <f>RSI!B1980</f>
        <v>74.884500000000003</v>
      </c>
      <c r="C1980" s="2">
        <f>RSI!I1980</f>
        <v>46.34740336757605</v>
      </c>
      <c r="D1980" s="2">
        <f>MACD!E1980</f>
        <v>0.23751784507409468</v>
      </c>
      <c r="E1980" s="2">
        <f>MACD!F1980</f>
        <v>0.18262472124495557</v>
      </c>
      <c r="F1980" s="2">
        <f>'Moving Avg'!D1980</f>
        <v>74.884500000000003</v>
      </c>
      <c r="G1980" s="2">
        <f>'Moving Avg'!F1980</f>
        <v>75.043430000000029</v>
      </c>
      <c r="H1980" s="2">
        <f>'Moving Avg'!G1980</f>
        <v>75.802972000000011</v>
      </c>
      <c r="I1980" s="2">
        <f>'Moving Avg'!H1980</f>
        <v>72.85628799999995</v>
      </c>
      <c r="J1980" s="5" t="str">
        <f>OBV!F1980</f>
        <v>NEUTRAL</v>
      </c>
      <c r="K1980" s="5" t="str">
        <f>OBV!G1980</f>
        <v>NEUTRAL</v>
      </c>
      <c r="L1980" s="5" t="str">
        <f>OBV!H1980</f>
        <v>NEUTRAL</v>
      </c>
      <c r="M1980" s="7">
        <f t="shared" si="300"/>
        <v>25</v>
      </c>
      <c r="N1980" s="7">
        <f t="shared" si="301"/>
        <v>0</v>
      </c>
      <c r="O1980" s="7">
        <f t="shared" si="302"/>
        <v>50</v>
      </c>
      <c r="P1980" s="7">
        <f t="shared" si="303"/>
        <v>33</v>
      </c>
      <c r="Q1980" s="8">
        <f t="shared" si="304"/>
        <v>21.2</v>
      </c>
      <c r="R1980" s="8">
        <f t="shared" si="305"/>
        <v>30.75</v>
      </c>
      <c r="S1980" s="8">
        <f t="shared" si="306"/>
        <v>31.1</v>
      </c>
      <c r="T1980" s="8">
        <f t="shared" si="307"/>
        <v>27</v>
      </c>
      <c r="U1980" s="7">
        <f t="shared" si="308"/>
        <v>27.683333333333337</v>
      </c>
      <c r="V1980" s="7">
        <f t="shared" si="309"/>
        <v>27.512500000000003</v>
      </c>
    </row>
    <row r="1981" spans="1:22" ht="13.5" x14ac:dyDescent="0.25">
      <c r="A1981" s="3">
        <f>RSI!A1981</f>
        <v>45189</v>
      </c>
      <c r="B1981" s="2">
        <f>RSI!B1981</f>
        <v>74.884500000000003</v>
      </c>
      <c r="C1981" s="2">
        <f>RSI!I1981</f>
        <v>46.34740336757605</v>
      </c>
      <c r="D1981" s="2">
        <f>MACD!E1981</f>
        <v>0.25067220339327889</v>
      </c>
      <c r="E1981" s="2">
        <f>MACD!F1981</f>
        <v>0.19623421767462024</v>
      </c>
      <c r="F1981" s="2">
        <f>'Moving Avg'!D1981</f>
        <v>74.884500000000003</v>
      </c>
      <c r="G1981" s="2">
        <f>'Moving Avg'!F1981</f>
        <v>75.022095000000036</v>
      </c>
      <c r="H1981" s="2">
        <f>'Moving Avg'!G1981</f>
        <v>75.811938000000012</v>
      </c>
      <c r="I1981" s="2">
        <f>'Moving Avg'!H1981</f>
        <v>72.858611499999967</v>
      </c>
      <c r="J1981" s="5" t="str">
        <f>OBV!F1981</f>
        <v>NEUTRAL</v>
      </c>
      <c r="K1981" s="5" t="str">
        <f>OBV!G1981</f>
        <v>NEUTRAL</v>
      </c>
      <c r="L1981" s="5" t="str">
        <f>OBV!H1981</f>
        <v>NEUTRAL</v>
      </c>
      <c r="M1981" s="7">
        <f t="shared" si="300"/>
        <v>25</v>
      </c>
      <c r="N1981" s="7">
        <f t="shared" si="301"/>
        <v>0</v>
      </c>
      <c r="O1981" s="7">
        <f t="shared" si="302"/>
        <v>50</v>
      </c>
      <c r="P1981" s="7">
        <f t="shared" si="303"/>
        <v>33</v>
      </c>
      <c r="Q1981" s="8">
        <f t="shared" si="304"/>
        <v>21.2</v>
      </c>
      <c r="R1981" s="8">
        <f t="shared" si="305"/>
        <v>30.75</v>
      </c>
      <c r="S1981" s="8">
        <f t="shared" si="306"/>
        <v>31.1</v>
      </c>
      <c r="T1981" s="8">
        <f t="shared" si="307"/>
        <v>27</v>
      </c>
      <c r="U1981" s="7">
        <f t="shared" si="308"/>
        <v>27.683333333333337</v>
      </c>
      <c r="V1981" s="7">
        <f t="shared" si="309"/>
        <v>27.512500000000003</v>
      </c>
    </row>
    <row r="1982" spans="1:22" ht="13.5" x14ac:dyDescent="0.25">
      <c r="A1982" s="3">
        <f>RSI!A1982</f>
        <v>45190</v>
      </c>
      <c r="B1982" s="2">
        <f>RSI!B1982</f>
        <v>74.884500000000003</v>
      </c>
      <c r="C1982" s="2">
        <f>RSI!I1982</f>
        <v>46.34740336757605</v>
      </c>
      <c r="D1982" s="2">
        <f>MACD!E1982</f>
        <v>-2.9160959785642149E-2</v>
      </c>
      <c r="E1982" s="2">
        <f>MACD!F1982</f>
        <v>0.15115518218256779</v>
      </c>
      <c r="F1982" s="2">
        <f>'Moving Avg'!D1982</f>
        <v>74.884500000000003</v>
      </c>
      <c r="G1982" s="2">
        <f>'Moving Avg'!F1982</f>
        <v>75.000760000000042</v>
      </c>
      <c r="H1982" s="2">
        <f>'Moving Avg'!G1982</f>
        <v>75.804544000000021</v>
      </c>
      <c r="I1982" s="2">
        <f>'Moving Avg'!H1982</f>
        <v>72.864902499999957</v>
      </c>
      <c r="J1982" s="5" t="str">
        <f>OBV!F1982</f>
        <v>NEUTRAL</v>
      </c>
      <c r="K1982" s="5" t="str">
        <f>OBV!G1982</f>
        <v>NEUTRAL</v>
      </c>
      <c r="L1982" s="5" t="str">
        <f>OBV!H1982</f>
        <v>NEUTRAL</v>
      </c>
      <c r="M1982" s="7">
        <f t="shared" si="300"/>
        <v>25</v>
      </c>
      <c r="N1982" s="7">
        <f t="shared" si="301"/>
        <v>100</v>
      </c>
      <c r="O1982" s="7">
        <f t="shared" si="302"/>
        <v>50</v>
      </c>
      <c r="P1982" s="7">
        <f t="shared" si="303"/>
        <v>33</v>
      </c>
      <c r="Q1982" s="8">
        <f t="shared" si="304"/>
        <v>56.2</v>
      </c>
      <c r="R1982" s="8">
        <f t="shared" si="305"/>
        <v>50.75</v>
      </c>
      <c r="S1982" s="8">
        <f t="shared" si="306"/>
        <v>46.1</v>
      </c>
      <c r="T1982" s="8">
        <f t="shared" si="307"/>
        <v>52</v>
      </c>
      <c r="U1982" s="7">
        <f t="shared" si="308"/>
        <v>51.016666666666673</v>
      </c>
      <c r="V1982" s="7">
        <f t="shared" si="309"/>
        <v>51.262500000000003</v>
      </c>
    </row>
    <row r="1983" spans="1:22" ht="13.5" x14ac:dyDescent="0.25">
      <c r="A1983" s="3">
        <f>RSI!A1983</f>
        <v>45191</v>
      </c>
      <c r="B1983" s="2">
        <f>RSI!B1983</f>
        <v>74.884500000000003</v>
      </c>
      <c r="C1983" s="2">
        <f>RSI!I1983</f>
        <v>46.34740336757605</v>
      </c>
      <c r="D1983" s="2">
        <f>MACD!E1983</f>
        <v>-3.7202202050764299E-2</v>
      </c>
      <c r="E1983" s="2">
        <f>MACD!F1983</f>
        <v>0.11348370533590138</v>
      </c>
      <c r="F1983" s="2">
        <f>'Moving Avg'!D1983</f>
        <v>74.884500000000003</v>
      </c>
      <c r="G1983" s="2">
        <f>'Moving Avg'!F1983</f>
        <v>74.979425000000035</v>
      </c>
      <c r="H1983" s="2">
        <f>'Moving Avg'!G1983</f>
        <v>75.769714000000008</v>
      </c>
      <c r="I1983" s="2">
        <f>'Moving Avg'!H1983</f>
        <v>72.871193499999976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  <c r="M1983" s="7">
        <f t="shared" si="300"/>
        <v>25</v>
      </c>
      <c r="N1983" s="7">
        <f t="shared" si="301"/>
        <v>100</v>
      </c>
      <c r="O1983" s="7">
        <f t="shared" si="302"/>
        <v>50</v>
      </c>
      <c r="P1983" s="7">
        <f t="shared" si="303"/>
        <v>33</v>
      </c>
      <c r="Q1983" s="8">
        <f t="shared" si="304"/>
        <v>56.2</v>
      </c>
      <c r="R1983" s="8">
        <f t="shared" si="305"/>
        <v>50.75</v>
      </c>
      <c r="S1983" s="8">
        <f t="shared" si="306"/>
        <v>46.1</v>
      </c>
      <c r="T1983" s="8">
        <f t="shared" si="307"/>
        <v>52</v>
      </c>
      <c r="U1983" s="7">
        <f t="shared" si="308"/>
        <v>51.016666666666673</v>
      </c>
      <c r="V1983" s="7">
        <f t="shared" si="309"/>
        <v>51.262500000000003</v>
      </c>
    </row>
    <row r="1984" spans="1:22" ht="13.5" x14ac:dyDescent="0.25">
      <c r="A1984" s="3">
        <f>RSI!A1984</f>
        <v>45194</v>
      </c>
      <c r="B1984" s="2">
        <f>RSI!B1984</f>
        <v>74.884500000000003</v>
      </c>
      <c r="C1984" s="2">
        <f>RSI!I1984</f>
        <v>46.347403367576057</v>
      </c>
      <c r="D1984" s="2">
        <f>MACD!E1984</f>
        <v>-4.3078363916009721E-2</v>
      </c>
      <c r="E1984" s="2">
        <f>MACD!F1984</f>
        <v>8.2171291485519174E-2</v>
      </c>
      <c r="F1984" s="2">
        <f>'Moving Avg'!D1984</f>
        <v>74.884500000000003</v>
      </c>
      <c r="G1984" s="2">
        <f>'Moving Avg'!F1984</f>
        <v>74.958525000000037</v>
      </c>
      <c r="H1984" s="2">
        <f>'Moving Avg'!G1984</f>
        <v>75.734884000000008</v>
      </c>
      <c r="I1984" s="2">
        <f>'Moving Avg'!H1984</f>
        <v>72.87748449999998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  <c r="M1984" s="7">
        <f t="shared" si="300"/>
        <v>25</v>
      </c>
      <c r="N1984" s="7">
        <f t="shared" si="301"/>
        <v>100</v>
      </c>
      <c r="O1984" s="7">
        <f t="shared" si="302"/>
        <v>50</v>
      </c>
      <c r="P1984" s="7">
        <f t="shared" si="303"/>
        <v>33</v>
      </c>
      <c r="Q1984" s="8">
        <f t="shared" si="304"/>
        <v>56.2</v>
      </c>
      <c r="R1984" s="8">
        <f t="shared" si="305"/>
        <v>50.75</v>
      </c>
      <c r="S1984" s="8">
        <f t="shared" si="306"/>
        <v>46.1</v>
      </c>
      <c r="T1984" s="8">
        <f t="shared" si="307"/>
        <v>52</v>
      </c>
      <c r="U1984" s="7">
        <f t="shared" si="308"/>
        <v>51.016666666666673</v>
      </c>
      <c r="V1984" s="7">
        <f t="shared" si="309"/>
        <v>51.262500000000003</v>
      </c>
    </row>
    <row r="1985" spans="1:22" ht="13.5" x14ac:dyDescent="0.25">
      <c r="A1985" s="3">
        <f>RSI!A1985</f>
        <v>45195</v>
      </c>
      <c r="B1985" s="2">
        <f>RSI!B1985</f>
        <v>74.884500000000003</v>
      </c>
      <c r="C1985" s="2">
        <f>RSI!I1985</f>
        <v>46.347403367576057</v>
      </c>
      <c r="D1985" s="2">
        <f>MACD!E1985</f>
        <v>-4.7191272911121018E-2</v>
      </c>
      <c r="E1985" s="2">
        <f>MACD!F1985</f>
        <v>5.6298778606191133E-2</v>
      </c>
      <c r="F1985" s="2">
        <f>'Moving Avg'!D1985</f>
        <v>74.884500000000003</v>
      </c>
      <c r="G1985" s="2">
        <f>'Moving Avg'!F1985</f>
        <v>74.936755000000034</v>
      </c>
      <c r="H1985" s="2">
        <f>'Moving Avg'!G1985</f>
        <v>75.700054000000023</v>
      </c>
      <c r="I1985" s="2">
        <f>'Moving Avg'!H1985</f>
        <v>72.88377549999997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  <c r="M1985" s="7">
        <f t="shared" si="300"/>
        <v>25</v>
      </c>
      <c r="N1985" s="7">
        <f t="shared" si="301"/>
        <v>100</v>
      </c>
      <c r="O1985" s="7">
        <f t="shared" si="302"/>
        <v>50</v>
      </c>
      <c r="P1985" s="7">
        <f t="shared" si="303"/>
        <v>33</v>
      </c>
      <c r="Q1985" s="8">
        <f t="shared" si="304"/>
        <v>56.2</v>
      </c>
      <c r="R1985" s="8">
        <f t="shared" si="305"/>
        <v>50.75</v>
      </c>
      <c r="S1985" s="8">
        <f t="shared" si="306"/>
        <v>46.1</v>
      </c>
      <c r="T1985" s="8">
        <f t="shared" si="307"/>
        <v>52</v>
      </c>
      <c r="U1985" s="7">
        <f t="shared" si="308"/>
        <v>51.016666666666673</v>
      </c>
      <c r="V1985" s="7">
        <f t="shared" si="309"/>
        <v>51.262500000000003</v>
      </c>
    </row>
    <row r="1986" spans="1:22" ht="13.5" x14ac:dyDescent="0.25">
      <c r="A1986" s="3">
        <f>RSI!A1986</f>
        <v>45197</v>
      </c>
      <c r="B1986" s="2">
        <f>RSI!B1986</f>
        <v>74.884500000000003</v>
      </c>
      <c r="C1986" s="2">
        <f>RSI!I1986</f>
        <v>46.347403367576057</v>
      </c>
      <c r="D1986" s="2">
        <f>MACD!E1986</f>
        <v>-4.9875845224534032E-2</v>
      </c>
      <c r="E1986" s="2">
        <f>MACD!F1986</f>
        <v>3.5063853840046101E-2</v>
      </c>
      <c r="F1986" s="2">
        <f>'Moving Avg'!D1986</f>
        <v>74.884500000000003</v>
      </c>
      <c r="G1986" s="2">
        <f>'Moving Avg'!F1986</f>
        <v>74.91542000000004</v>
      </c>
      <c r="H1986" s="2">
        <f>'Moving Avg'!G1986</f>
        <v>75.665224000000023</v>
      </c>
      <c r="I1986" s="2">
        <f>'Moving Avg'!H1986</f>
        <v>72.898288499999978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33</v>
      </c>
      <c r="Q1986" s="8">
        <f t="shared" si="304"/>
        <v>56.2</v>
      </c>
      <c r="R1986" s="8">
        <f t="shared" si="305"/>
        <v>50.75</v>
      </c>
      <c r="S1986" s="8">
        <f t="shared" si="306"/>
        <v>46.1</v>
      </c>
      <c r="T1986" s="8">
        <f t="shared" si="307"/>
        <v>52</v>
      </c>
      <c r="U1986" s="7">
        <f t="shared" si="308"/>
        <v>51.016666666666673</v>
      </c>
      <c r="V1986" s="7">
        <f t="shared" si="309"/>
        <v>51.262500000000003</v>
      </c>
    </row>
    <row r="1987" spans="1:22" ht="13.5" x14ac:dyDescent="0.25">
      <c r="A1987" s="3">
        <f>RSI!A1987</f>
        <v>45198</v>
      </c>
      <c r="B1987" s="2">
        <f>RSI!B1987</f>
        <v>74.884500000000003</v>
      </c>
      <c r="C1987" s="2">
        <f>RSI!I1987</f>
        <v>46.347403367576057</v>
      </c>
      <c r="D1987" s="2">
        <f>MACD!E1987</f>
        <v>-5.1410756920517997E-2</v>
      </c>
      <c r="E1987" s="2">
        <f>MACD!F1987</f>
        <v>1.7768931687933281E-2</v>
      </c>
      <c r="F1987" s="2">
        <f>'Moving Avg'!D1987</f>
        <v>74.884500000000003</v>
      </c>
      <c r="G1987" s="2">
        <f>'Moving Avg'!F1987</f>
        <v>74.894085000000047</v>
      </c>
      <c r="H1987" s="2">
        <f>'Moving Avg'!G1987</f>
        <v>75.630394000000038</v>
      </c>
      <c r="I1987" s="2">
        <f>'Moving Avg'!H1987</f>
        <v>72.912801499999986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  <c r="M1987" s="7">
        <f t="shared" si="310"/>
        <v>25</v>
      </c>
      <c r="N1987" s="7">
        <f t="shared" si="311"/>
        <v>100</v>
      </c>
      <c r="O1987" s="7">
        <f t="shared" si="312"/>
        <v>50</v>
      </c>
      <c r="P1987" s="7">
        <f t="shared" si="313"/>
        <v>33</v>
      </c>
      <c r="Q1987" s="8">
        <f t="shared" ref="Q1987:Q2050" si="314">0.35*M1987+N1987*0.35+O1987*0.15+P1987*0.15</f>
        <v>56.2</v>
      </c>
      <c r="R1987" s="8">
        <f t="shared" ref="R1987:R2050" si="315">M1987*0.2+N1987*0.2+O1987*0.35+P1987*0.25</f>
        <v>50.75</v>
      </c>
      <c r="S1987" s="8">
        <f t="shared" ref="S1987:S2050" si="316">M1987*0.15+N1987*0.15+O1987*0.25+P1987*0.45</f>
        <v>46.1</v>
      </c>
      <c r="T1987" s="8">
        <f t="shared" ref="T1987:T2050" si="317">0.25*SUM(M1987:P1987)</f>
        <v>52</v>
      </c>
      <c r="U1987" s="7">
        <f t="shared" ref="U1987:U2050" si="318">SUM(Q1987:S1987)/3</f>
        <v>51.016666666666673</v>
      </c>
      <c r="V1987" s="7">
        <f t="shared" ref="V1987:V2050" si="319">SUM(Q1987:T1987)/4</f>
        <v>51.262500000000003</v>
      </c>
    </row>
    <row r="1988" spans="1:22" ht="13.5" x14ac:dyDescent="0.25">
      <c r="A1988" s="3">
        <f>RSI!A1988</f>
        <v>45201</v>
      </c>
      <c r="B1988" s="2">
        <f>RSI!B1988</f>
        <v>74.884500000000003</v>
      </c>
      <c r="C1988" s="2">
        <f>RSI!I1988</f>
        <v>46.347403367576064</v>
      </c>
      <c r="D1988" s="2">
        <f>MACD!E1988</f>
        <v>-5.2027445492356605E-2</v>
      </c>
      <c r="E1988" s="2">
        <f>MACD!F1988</f>
        <v>3.8096562518753034E-3</v>
      </c>
      <c r="F1988" s="2">
        <f>'Moving Avg'!D1988</f>
        <v>74.884500000000003</v>
      </c>
      <c r="G1988" s="2">
        <f>'Moving Avg'!F1988</f>
        <v>74.873185000000035</v>
      </c>
      <c r="H1988" s="2">
        <f>'Moving Avg'!G1988</f>
        <v>75.560734000000039</v>
      </c>
      <c r="I1988" s="2">
        <f>'Moving Avg'!H1988</f>
        <v>72.927314499999994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  <c r="M1988" s="7">
        <f t="shared" si="310"/>
        <v>25</v>
      </c>
      <c r="N1988" s="7">
        <f t="shared" si="311"/>
        <v>100</v>
      </c>
      <c r="O1988" s="7">
        <f t="shared" si="312"/>
        <v>50</v>
      </c>
      <c r="P1988" s="7">
        <f t="shared" si="313"/>
        <v>33</v>
      </c>
      <c r="Q1988" s="8">
        <f t="shared" si="314"/>
        <v>56.2</v>
      </c>
      <c r="R1988" s="8">
        <f t="shared" si="315"/>
        <v>50.75</v>
      </c>
      <c r="S1988" s="8">
        <f t="shared" si="316"/>
        <v>46.1</v>
      </c>
      <c r="T1988" s="8">
        <f t="shared" si="317"/>
        <v>52</v>
      </c>
      <c r="U1988" s="7">
        <f t="shared" si="318"/>
        <v>51.016666666666673</v>
      </c>
      <c r="V1988" s="7">
        <f t="shared" si="319"/>
        <v>51.262500000000003</v>
      </c>
    </row>
    <row r="1989" spans="1:22" ht="13.5" x14ac:dyDescent="0.25">
      <c r="A1989" s="3">
        <f>RSI!A1989</f>
        <v>45202</v>
      </c>
      <c r="B1989" s="2">
        <f>RSI!B1989</f>
        <v>74.884500000000003</v>
      </c>
      <c r="C1989" s="2">
        <f>RSI!I1989</f>
        <v>46.347403367576064</v>
      </c>
      <c r="D1989" s="2">
        <f>MACD!E1989</f>
        <v>-5.1917700692598601E-2</v>
      </c>
      <c r="E1989" s="2">
        <f>MACD!F1989</f>
        <v>-7.3358151370194772E-3</v>
      </c>
      <c r="F1989" s="2">
        <f>'Moving Avg'!D1989</f>
        <v>74.884500000000003</v>
      </c>
      <c r="G1989" s="2">
        <f>'Moving Avg'!F1989</f>
        <v>74.852285000000023</v>
      </c>
      <c r="H1989" s="2">
        <f>'Moving Avg'!G1989</f>
        <v>75.49107400000004</v>
      </c>
      <c r="I1989" s="2">
        <f>'Moving Avg'!H1989</f>
        <v>72.941827500000002</v>
      </c>
      <c r="J1989" s="5" t="str">
        <f>OBV!F1989</f>
        <v>NEUTRAL</v>
      </c>
      <c r="K1989" s="5" t="str">
        <f>OBV!G1989</f>
        <v>NEUTRAL</v>
      </c>
      <c r="L1989" s="5" t="str">
        <f>OBV!H1989</f>
        <v>NEUTRAL</v>
      </c>
      <c r="M1989" s="7">
        <f t="shared" si="310"/>
        <v>25</v>
      </c>
      <c r="N1989" s="7">
        <f t="shared" si="311"/>
        <v>100</v>
      </c>
      <c r="O1989" s="7">
        <f t="shared" si="312"/>
        <v>50</v>
      </c>
      <c r="P1989" s="7">
        <f t="shared" si="313"/>
        <v>33</v>
      </c>
      <c r="Q1989" s="8">
        <f t="shared" si="314"/>
        <v>56.2</v>
      </c>
      <c r="R1989" s="8">
        <f t="shared" si="315"/>
        <v>50.75</v>
      </c>
      <c r="S1989" s="8">
        <f t="shared" si="316"/>
        <v>46.1</v>
      </c>
      <c r="T1989" s="8">
        <f t="shared" si="317"/>
        <v>52</v>
      </c>
      <c r="U1989" s="7">
        <f t="shared" si="318"/>
        <v>51.016666666666673</v>
      </c>
      <c r="V1989" s="7">
        <f t="shared" si="319"/>
        <v>51.262500000000003</v>
      </c>
    </row>
    <row r="1990" spans="1:22" ht="13.5" x14ac:dyDescent="0.25">
      <c r="A1990" s="3">
        <f>RSI!A1990</f>
        <v>45203</v>
      </c>
      <c r="B1990" s="2">
        <f>RSI!B1990</f>
        <v>74.884500000000003</v>
      </c>
      <c r="C1990" s="2">
        <f>RSI!I1990</f>
        <v>46.347403367576071</v>
      </c>
      <c r="D1990" s="2">
        <f>MACD!E1990</f>
        <v>-5.1240063590881846E-2</v>
      </c>
      <c r="E1990" s="2">
        <f>MACD!F1990</f>
        <v>-1.6116664827791952E-2</v>
      </c>
      <c r="F1990" s="2">
        <f>'Moving Avg'!D1990</f>
        <v>74.884500000000003</v>
      </c>
      <c r="G1990" s="2">
        <f>'Moving Avg'!F1990</f>
        <v>74.83138500000004</v>
      </c>
      <c r="H1990" s="2">
        <f>'Moving Avg'!G1990</f>
        <v>75.423156000000034</v>
      </c>
      <c r="I1990" s="2">
        <f>'Moving Avg'!H1990</f>
        <v>72.956340499999996</v>
      </c>
      <c r="J1990" s="5" t="str">
        <f>OBV!F1990</f>
        <v>NEUTRAL</v>
      </c>
      <c r="K1990" s="5" t="str">
        <f>OBV!G1990</f>
        <v>NEUTRAL</v>
      </c>
      <c r="L1990" s="5" t="str">
        <f>OBV!H1990</f>
        <v>NEUTRAL</v>
      </c>
      <c r="M1990" s="7">
        <f t="shared" si="310"/>
        <v>25</v>
      </c>
      <c r="N1990" s="7">
        <f t="shared" si="311"/>
        <v>100</v>
      </c>
      <c r="O1990" s="7">
        <f t="shared" si="312"/>
        <v>50</v>
      </c>
      <c r="P1990" s="7">
        <f t="shared" si="313"/>
        <v>33</v>
      </c>
      <c r="Q1990" s="8">
        <f t="shared" si="314"/>
        <v>56.2</v>
      </c>
      <c r="R1990" s="8">
        <f t="shared" si="315"/>
        <v>50.75</v>
      </c>
      <c r="S1990" s="8">
        <f t="shared" si="316"/>
        <v>46.1</v>
      </c>
      <c r="T1990" s="8">
        <f t="shared" si="317"/>
        <v>52</v>
      </c>
      <c r="U1990" s="7">
        <f t="shared" si="318"/>
        <v>51.016666666666673</v>
      </c>
      <c r="V1990" s="7">
        <f t="shared" si="319"/>
        <v>51.262500000000003</v>
      </c>
    </row>
    <row r="1991" spans="1:22" ht="13.5" x14ac:dyDescent="0.25">
      <c r="A1991" s="3">
        <f>RSI!A1991</f>
        <v>45204</v>
      </c>
      <c r="B1991" s="2">
        <f>RSI!B1991</f>
        <v>74.0137</v>
      </c>
      <c r="C1991" s="2">
        <f>RSI!I1991</f>
        <v>27.137656253957161</v>
      </c>
      <c r="D1991" s="2">
        <f>MACD!E1991</f>
        <v>1.4378484720623419E-2</v>
      </c>
      <c r="E1991" s="2">
        <f>MACD!F1991</f>
        <v>-1.001763491810888E-2</v>
      </c>
      <c r="F1991" s="2">
        <f>'Moving Avg'!D1991</f>
        <v>74.710340000000002</v>
      </c>
      <c r="G1991" s="2">
        <f>'Moving Avg'!F1991</f>
        <v>74.766945000000035</v>
      </c>
      <c r="H1991" s="2">
        <f>'Moving Avg'!G1991</f>
        <v>75.336080000000052</v>
      </c>
      <c r="I1991" s="2">
        <f>'Moving Avg'!H1991</f>
        <v>72.966499499999983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50</v>
      </c>
      <c r="N1991" s="7">
        <f t="shared" si="311"/>
        <v>0</v>
      </c>
      <c r="O1991" s="7">
        <f t="shared" si="312"/>
        <v>50</v>
      </c>
      <c r="P1991" s="7">
        <f t="shared" si="313"/>
        <v>16.5</v>
      </c>
      <c r="Q1991" s="8">
        <f t="shared" si="314"/>
        <v>27.475000000000001</v>
      </c>
      <c r="R1991" s="8">
        <f t="shared" si="315"/>
        <v>31.625</v>
      </c>
      <c r="S1991" s="8">
        <f t="shared" si="316"/>
        <v>27.425000000000001</v>
      </c>
      <c r="T1991" s="8">
        <f t="shared" si="317"/>
        <v>29.125</v>
      </c>
      <c r="U1991" s="7">
        <f t="shared" si="318"/>
        <v>28.841666666666669</v>
      </c>
      <c r="V1991" s="7">
        <f t="shared" si="319"/>
        <v>28.912500000000001</v>
      </c>
    </row>
    <row r="1992" spans="1:22" ht="13.5" x14ac:dyDescent="0.25">
      <c r="A1992" s="3">
        <f>RSI!A1992</f>
        <v>45205</v>
      </c>
      <c r="B1992" s="2">
        <f>RSI!B1992</f>
        <v>73.230099999999993</v>
      </c>
      <c r="C1992" s="2">
        <f>RSI!I1992</f>
        <v>19.361104592834934</v>
      </c>
      <c r="D1992" s="2">
        <f>MACD!E1992</f>
        <v>0.13359326206187916</v>
      </c>
      <c r="E1992" s="2">
        <f>MACD!F1992</f>
        <v>1.8704544477888732E-2</v>
      </c>
      <c r="F1992" s="2">
        <f>'Moving Avg'!D1992</f>
        <v>74.379459999999995</v>
      </c>
      <c r="G1992" s="2">
        <f>'Moving Avg'!F1992</f>
        <v>74.758240000000015</v>
      </c>
      <c r="H1992" s="2">
        <f>'Moving Avg'!G1992</f>
        <v>75.234202000000039</v>
      </c>
      <c r="I1992" s="2">
        <f>'Moving Avg'!H1992</f>
        <v>72.972740499999986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  <c r="M1992" s="7">
        <f t="shared" si="310"/>
        <v>50</v>
      </c>
      <c r="N1992" s="7">
        <f t="shared" si="311"/>
        <v>0</v>
      </c>
      <c r="O1992" s="7">
        <f t="shared" si="312"/>
        <v>50</v>
      </c>
      <c r="P1992" s="7">
        <f t="shared" si="313"/>
        <v>16.5</v>
      </c>
      <c r="Q1992" s="8">
        <f t="shared" si="314"/>
        <v>27.475000000000001</v>
      </c>
      <c r="R1992" s="8">
        <f t="shared" si="315"/>
        <v>31.625</v>
      </c>
      <c r="S1992" s="8">
        <f t="shared" si="316"/>
        <v>27.425000000000001</v>
      </c>
      <c r="T1992" s="8">
        <f t="shared" si="317"/>
        <v>29.125</v>
      </c>
      <c r="U1992" s="7">
        <f t="shared" si="318"/>
        <v>28.841666666666669</v>
      </c>
      <c r="V1992" s="7">
        <f t="shared" si="319"/>
        <v>28.912500000000001</v>
      </c>
    </row>
    <row r="1993" spans="1:22" ht="13.5" x14ac:dyDescent="0.25">
      <c r="A1993" s="3">
        <f>RSI!A1993</f>
        <v>45208</v>
      </c>
      <c r="B1993" s="2">
        <f>RSI!B1993</f>
        <v>73.143000000000001</v>
      </c>
      <c r="C1993" s="2">
        <f>RSI!I1993</f>
        <v>18.718999995156864</v>
      </c>
      <c r="D1993" s="2">
        <f>MACD!E1993</f>
        <v>0.25077813590972653</v>
      </c>
      <c r="E1993" s="2">
        <f>MACD!F1993</f>
        <v>6.5119262764256294E-2</v>
      </c>
      <c r="F1993" s="2">
        <f>'Moving Avg'!D1993</f>
        <v>74.03116</v>
      </c>
      <c r="G1993" s="2">
        <f>'Moving Avg'!F1993</f>
        <v>74.671165000000002</v>
      </c>
      <c r="H1993" s="2">
        <f>'Moving Avg'!G1993</f>
        <v>75.130582000000047</v>
      </c>
      <c r="I1993" s="2">
        <f>'Moving Avg'!H1993</f>
        <v>72.978545999999994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50</v>
      </c>
      <c r="N1993" s="7">
        <f t="shared" si="311"/>
        <v>0</v>
      </c>
      <c r="O1993" s="7">
        <f t="shared" si="312"/>
        <v>50</v>
      </c>
      <c r="P1993" s="7">
        <f t="shared" si="313"/>
        <v>16.5</v>
      </c>
      <c r="Q1993" s="8">
        <f t="shared" si="314"/>
        <v>27.475000000000001</v>
      </c>
      <c r="R1993" s="8">
        <f t="shared" si="315"/>
        <v>31.625</v>
      </c>
      <c r="S1993" s="8">
        <f t="shared" si="316"/>
        <v>27.425000000000001</v>
      </c>
      <c r="T1993" s="8">
        <f t="shared" si="317"/>
        <v>29.125</v>
      </c>
      <c r="U1993" s="7">
        <f t="shared" si="318"/>
        <v>28.841666666666669</v>
      </c>
      <c r="V1993" s="7">
        <f t="shared" si="319"/>
        <v>28.912500000000001</v>
      </c>
    </row>
    <row r="1994" spans="1:22" ht="13.5" x14ac:dyDescent="0.25">
      <c r="A1994" s="3">
        <f>RSI!A1994</f>
        <v>45209</v>
      </c>
      <c r="B1994" s="2">
        <f>RSI!B1994</f>
        <v>73.143000000000001</v>
      </c>
      <c r="C1994" s="2">
        <f>RSI!I1994</f>
        <v>18.71899999515685</v>
      </c>
      <c r="D1994" s="2">
        <f>MACD!E1994</f>
        <v>0.35957793011063188</v>
      </c>
      <c r="E1994" s="2">
        <f>MACD!F1994</f>
        <v>0.12401099623353141</v>
      </c>
      <c r="F1994" s="2">
        <f>'Moving Avg'!D1994</f>
        <v>73.682860000000005</v>
      </c>
      <c r="G1994" s="2">
        <f>'Moving Avg'!F1994</f>
        <v>74.584090000000003</v>
      </c>
      <c r="H1994" s="2">
        <f>'Moving Avg'!G1994</f>
        <v>75.026962000000054</v>
      </c>
      <c r="I1994" s="2">
        <f>'Moving Avg'!H1994</f>
        <v>72.984351499999988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  <c r="M1994" s="7">
        <f t="shared" si="310"/>
        <v>50</v>
      </c>
      <c r="N1994" s="7">
        <f t="shared" si="311"/>
        <v>0</v>
      </c>
      <c r="O1994" s="7">
        <f t="shared" si="312"/>
        <v>50</v>
      </c>
      <c r="P1994" s="7">
        <f t="shared" si="313"/>
        <v>16.5</v>
      </c>
      <c r="Q1994" s="8">
        <f t="shared" si="314"/>
        <v>27.475000000000001</v>
      </c>
      <c r="R1994" s="8">
        <f t="shared" si="315"/>
        <v>31.625</v>
      </c>
      <c r="S1994" s="8">
        <f t="shared" si="316"/>
        <v>27.425000000000001</v>
      </c>
      <c r="T1994" s="8">
        <f t="shared" si="317"/>
        <v>29.125</v>
      </c>
      <c r="U1994" s="7">
        <f t="shared" si="318"/>
        <v>28.841666666666669</v>
      </c>
      <c r="V1994" s="7">
        <f t="shared" si="319"/>
        <v>28.912500000000001</v>
      </c>
    </row>
    <row r="1995" spans="1:22" ht="13.5" x14ac:dyDescent="0.25">
      <c r="A1995" s="3">
        <f>RSI!A1995</f>
        <v>45210</v>
      </c>
      <c r="B1995" s="2">
        <f>RSI!B1995</f>
        <v>73.143000000000001</v>
      </c>
      <c r="C1995" s="2">
        <f>RSI!I1995</f>
        <v>18.71899999515685</v>
      </c>
      <c r="D1995" s="2">
        <f>MACD!E1995</f>
        <v>0.46056833377105022</v>
      </c>
      <c r="E1995" s="2">
        <f>MACD!F1995</f>
        <v>0.19132246374103518</v>
      </c>
      <c r="F1995" s="2">
        <f>'Moving Avg'!D1995</f>
        <v>73.33456000000001</v>
      </c>
      <c r="G1995" s="2">
        <f>'Moving Avg'!F1995</f>
        <v>74.497015000000005</v>
      </c>
      <c r="H1995" s="2">
        <f>'Moving Avg'!G1995</f>
        <v>74.923342000000048</v>
      </c>
      <c r="I1995" s="2">
        <f>'Moving Avg'!H1995</f>
        <v>73.002386999999999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  <c r="M1995" s="7">
        <f t="shared" si="310"/>
        <v>50</v>
      </c>
      <c r="N1995" s="7">
        <f t="shared" si="311"/>
        <v>0</v>
      </c>
      <c r="O1995" s="7">
        <f t="shared" si="312"/>
        <v>50</v>
      </c>
      <c r="P1995" s="7">
        <f t="shared" si="313"/>
        <v>16.5</v>
      </c>
      <c r="Q1995" s="8">
        <f t="shared" si="314"/>
        <v>27.475000000000001</v>
      </c>
      <c r="R1995" s="8">
        <f t="shared" si="315"/>
        <v>31.625</v>
      </c>
      <c r="S1995" s="8">
        <f t="shared" si="316"/>
        <v>27.425000000000001</v>
      </c>
      <c r="T1995" s="8">
        <f t="shared" si="317"/>
        <v>29.125</v>
      </c>
      <c r="U1995" s="7">
        <f t="shared" si="318"/>
        <v>28.841666666666669</v>
      </c>
      <c r="V1995" s="7">
        <f t="shared" si="319"/>
        <v>28.912500000000001</v>
      </c>
    </row>
    <row r="1996" spans="1:22" ht="13.5" x14ac:dyDescent="0.25">
      <c r="A1996" s="3">
        <f>RSI!A1996</f>
        <v>45211</v>
      </c>
      <c r="B1996" s="2">
        <f>RSI!B1996</f>
        <v>73.143000000000001</v>
      </c>
      <c r="C1996" s="2">
        <f>RSI!I1996</f>
        <v>18.71899999515685</v>
      </c>
      <c r="D1996" s="2">
        <f>MACD!E1996</f>
        <v>0.55428938126829053</v>
      </c>
      <c r="E1996" s="2">
        <f>MACD!F1996</f>
        <v>0.26391584724648626</v>
      </c>
      <c r="F1996" s="2">
        <f>'Moving Avg'!D1996</f>
        <v>73.160420000000002</v>
      </c>
      <c r="G1996" s="2">
        <f>'Moving Avg'!F1996</f>
        <v>74.409940000000006</v>
      </c>
      <c r="H1996" s="2">
        <f>'Moving Avg'!G1996</f>
        <v>74.819722000000056</v>
      </c>
      <c r="I1996" s="2">
        <f>'Moving Avg'!H1996</f>
        <v>73.008151499999997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  <c r="M1996" s="7">
        <f t="shared" si="310"/>
        <v>50</v>
      </c>
      <c r="N1996" s="7">
        <f t="shared" si="311"/>
        <v>0</v>
      </c>
      <c r="O1996" s="7">
        <f t="shared" si="312"/>
        <v>50</v>
      </c>
      <c r="P1996" s="7">
        <f t="shared" si="313"/>
        <v>16.5</v>
      </c>
      <c r="Q1996" s="8">
        <f t="shared" si="314"/>
        <v>27.475000000000001</v>
      </c>
      <c r="R1996" s="8">
        <f t="shared" si="315"/>
        <v>31.625</v>
      </c>
      <c r="S1996" s="8">
        <f t="shared" si="316"/>
        <v>27.425000000000001</v>
      </c>
      <c r="T1996" s="8">
        <f t="shared" si="317"/>
        <v>29.125</v>
      </c>
      <c r="U1996" s="7">
        <f t="shared" si="318"/>
        <v>28.841666666666669</v>
      </c>
      <c r="V1996" s="7">
        <f t="shared" si="319"/>
        <v>28.912500000000001</v>
      </c>
    </row>
    <row r="1997" spans="1:22" ht="13.5" x14ac:dyDescent="0.25">
      <c r="A1997" s="3">
        <f>RSI!A1997</f>
        <v>45212</v>
      </c>
      <c r="B1997" s="2">
        <f>RSI!B1997</f>
        <v>73.143000000000001</v>
      </c>
      <c r="C1997" s="2">
        <f>RSI!I1997</f>
        <v>18.71899999515685</v>
      </c>
      <c r="D1997" s="2">
        <f>MACD!E1997</f>
        <v>0.64124701812490059</v>
      </c>
      <c r="E1997" s="2">
        <f>MACD!F1997</f>
        <v>0.33938208142216919</v>
      </c>
      <c r="F1997" s="2">
        <f>'Moving Avg'!D1997</f>
        <v>73.143000000000001</v>
      </c>
      <c r="G1997" s="2">
        <f>'Moving Avg'!F1997</f>
        <v>74.322865000000007</v>
      </c>
      <c r="H1997" s="2">
        <f>'Moving Avg'!G1997</f>
        <v>74.716102000000049</v>
      </c>
      <c r="I1997" s="2">
        <f>'Moving Avg'!H1997</f>
        <v>73.013916000000009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  <c r="M1997" s="7">
        <f t="shared" si="310"/>
        <v>50</v>
      </c>
      <c r="N1997" s="7">
        <f t="shared" si="311"/>
        <v>0</v>
      </c>
      <c r="O1997" s="7">
        <f t="shared" si="312"/>
        <v>50</v>
      </c>
      <c r="P1997" s="7">
        <f t="shared" si="313"/>
        <v>16.5</v>
      </c>
      <c r="Q1997" s="8">
        <f t="shared" si="314"/>
        <v>27.475000000000001</v>
      </c>
      <c r="R1997" s="8">
        <f t="shared" si="315"/>
        <v>31.625</v>
      </c>
      <c r="S1997" s="8">
        <f t="shared" si="316"/>
        <v>27.425000000000001</v>
      </c>
      <c r="T1997" s="8">
        <f t="shared" si="317"/>
        <v>29.125</v>
      </c>
      <c r="U1997" s="7">
        <f t="shared" si="318"/>
        <v>28.841666666666669</v>
      </c>
      <c r="V1997" s="7">
        <f t="shared" si="319"/>
        <v>28.912500000000001</v>
      </c>
    </row>
    <row r="1998" spans="1:22" ht="13.5" x14ac:dyDescent="0.25">
      <c r="A1998" s="3">
        <f>RSI!A1998</f>
        <v>45215</v>
      </c>
      <c r="B1998" s="2">
        <f>RSI!B1998</f>
        <v>73.143000000000001</v>
      </c>
      <c r="C1998" s="2">
        <f>RSI!I1998</f>
        <v>18.71899999515685</v>
      </c>
      <c r="D1998" s="2">
        <f>MACD!E1998</f>
        <v>0.72191471631026616</v>
      </c>
      <c r="E1998" s="2">
        <f>MACD!F1998</f>
        <v>0.41588860839978858</v>
      </c>
      <c r="F1998" s="2">
        <f>'Moving Avg'!D1998</f>
        <v>73.143000000000001</v>
      </c>
      <c r="G1998" s="2">
        <f>'Moving Avg'!F1998</f>
        <v>74.235790000000009</v>
      </c>
      <c r="H1998" s="2">
        <f>'Moving Avg'!G1998</f>
        <v>74.680402000000043</v>
      </c>
      <c r="I1998" s="2">
        <f>'Moving Avg'!H1998</f>
        <v>73.031951500000005</v>
      </c>
      <c r="J1998" s="5" t="str">
        <f>OBV!F1998</f>
        <v>NEUTRAL</v>
      </c>
      <c r="K1998" s="5" t="str">
        <f>OBV!G1998</f>
        <v>NEUTRAL</v>
      </c>
      <c r="L1998" s="5" t="str">
        <f>OBV!H1998</f>
        <v>NEUTRAL</v>
      </c>
      <c r="M1998" s="7">
        <f t="shared" si="310"/>
        <v>50</v>
      </c>
      <c r="N1998" s="7">
        <f t="shared" si="311"/>
        <v>0</v>
      </c>
      <c r="O1998" s="7">
        <f t="shared" si="312"/>
        <v>50</v>
      </c>
      <c r="P1998" s="7">
        <f t="shared" si="313"/>
        <v>33</v>
      </c>
      <c r="Q1998" s="8">
        <f t="shared" si="314"/>
        <v>29.95</v>
      </c>
      <c r="R1998" s="8">
        <f t="shared" si="315"/>
        <v>35.75</v>
      </c>
      <c r="S1998" s="8">
        <f t="shared" si="316"/>
        <v>34.85</v>
      </c>
      <c r="T1998" s="8">
        <f t="shared" si="317"/>
        <v>33.25</v>
      </c>
      <c r="U1998" s="7">
        <f t="shared" si="318"/>
        <v>33.516666666666673</v>
      </c>
      <c r="V1998" s="7">
        <f t="shared" si="319"/>
        <v>33.450000000000003</v>
      </c>
    </row>
    <row r="1999" spans="1:22" ht="13.5" x14ac:dyDescent="0.25">
      <c r="A1999" s="3">
        <f>RSI!A1999</f>
        <v>45216</v>
      </c>
      <c r="B1999" s="2">
        <f>RSI!B1999</f>
        <v>73.143000000000001</v>
      </c>
      <c r="C1999" s="2">
        <f>RSI!I1999</f>
        <v>18.71899999515685</v>
      </c>
      <c r="D1999" s="2">
        <f>MACD!E1999</f>
        <v>0.79673510985936957</v>
      </c>
      <c r="E1999" s="2">
        <f>MACD!F1999</f>
        <v>0.49205790869170485</v>
      </c>
      <c r="F1999" s="2">
        <f>'Moving Avg'!D1999</f>
        <v>73.143000000000001</v>
      </c>
      <c r="G1999" s="2">
        <f>'Moving Avg'!F1999</f>
        <v>74.14871500000001</v>
      </c>
      <c r="H1999" s="2">
        <f>'Moving Avg'!G1999</f>
        <v>74.644702000000052</v>
      </c>
      <c r="I1999" s="2">
        <f>'Moving Avg'!H1999</f>
        <v>73.037716000000003</v>
      </c>
      <c r="J1999" s="5" t="str">
        <f>OBV!F1999</f>
        <v>NEUTRAL</v>
      </c>
      <c r="K1999" s="5" t="str">
        <f>OBV!G1999</f>
        <v>NEUTRAL</v>
      </c>
      <c r="L1999" s="5" t="str">
        <f>OBV!H1999</f>
        <v>NEUTRAL</v>
      </c>
      <c r="M1999" s="7">
        <f t="shared" si="310"/>
        <v>50</v>
      </c>
      <c r="N1999" s="7">
        <f t="shared" si="311"/>
        <v>0</v>
      </c>
      <c r="O1999" s="7">
        <f t="shared" si="312"/>
        <v>50</v>
      </c>
      <c r="P1999" s="7">
        <f t="shared" si="313"/>
        <v>33</v>
      </c>
      <c r="Q1999" s="8">
        <f t="shared" si="314"/>
        <v>29.95</v>
      </c>
      <c r="R1999" s="8">
        <f t="shared" si="315"/>
        <v>35.75</v>
      </c>
      <c r="S1999" s="8">
        <f t="shared" si="316"/>
        <v>34.85</v>
      </c>
      <c r="T1999" s="8">
        <f t="shared" si="317"/>
        <v>33.25</v>
      </c>
      <c r="U1999" s="7">
        <f t="shared" si="318"/>
        <v>33.516666666666673</v>
      </c>
      <c r="V1999" s="7">
        <f t="shared" si="319"/>
        <v>33.450000000000003</v>
      </c>
    </row>
    <row r="2000" spans="1:22" ht="13.5" x14ac:dyDescent="0.25">
      <c r="A2000" s="3">
        <f>RSI!A2000</f>
        <v>45217</v>
      </c>
      <c r="B2000" s="2">
        <f>RSI!B2000</f>
        <v>73.143000000000001</v>
      </c>
      <c r="C2000" s="2">
        <f>RSI!I2000</f>
        <v>18.71899999515685</v>
      </c>
      <c r="D2000" s="2">
        <f>MACD!E2000</f>
        <v>0.86612162776981449</v>
      </c>
      <c r="E2000" s="2">
        <f>MACD!F2000</f>
        <v>0.56687065250732682</v>
      </c>
      <c r="F2000" s="2">
        <f>'Moving Avg'!D2000</f>
        <v>73.143000000000001</v>
      </c>
      <c r="G2000" s="2">
        <f>'Moving Avg'!F2000</f>
        <v>74.061640000000011</v>
      </c>
      <c r="H2000" s="2">
        <f>'Moving Avg'!G2000</f>
        <v>74.609872000000053</v>
      </c>
      <c r="I2000" s="2">
        <f>'Moving Avg'!H2000</f>
        <v>73.043480500000001</v>
      </c>
      <c r="J2000" s="5" t="str">
        <f>OBV!F2000</f>
        <v>NEUTRAL</v>
      </c>
      <c r="K2000" s="5" t="str">
        <f>OBV!G2000</f>
        <v>NEUTRAL</v>
      </c>
      <c r="L2000" s="5" t="str">
        <f>OBV!H2000</f>
        <v>NEUTRAL</v>
      </c>
      <c r="M2000" s="7">
        <f t="shared" si="310"/>
        <v>50</v>
      </c>
      <c r="N2000" s="7">
        <f t="shared" si="311"/>
        <v>0</v>
      </c>
      <c r="O2000" s="7">
        <f t="shared" si="312"/>
        <v>50</v>
      </c>
      <c r="P2000" s="7">
        <f t="shared" si="313"/>
        <v>33</v>
      </c>
      <c r="Q2000" s="8">
        <f t="shared" si="314"/>
        <v>29.95</v>
      </c>
      <c r="R2000" s="8">
        <f t="shared" si="315"/>
        <v>35.75</v>
      </c>
      <c r="S2000" s="8">
        <f t="shared" si="316"/>
        <v>34.85</v>
      </c>
      <c r="T2000" s="8">
        <f t="shared" si="317"/>
        <v>33.25</v>
      </c>
      <c r="U2000" s="7">
        <f t="shared" si="318"/>
        <v>33.516666666666673</v>
      </c>
      <c r="V2000" s="7">
        <f t="shared" si="319"/>
        <v>33.450000000000003</v>
      </c>
    </row>
    <row r="2001" spans="1:22" ht="13.5" x14ac:dyDescent="0.25">
      <c r="A2001" s="3">
        <f>RSI!A2001</f>
        <v>45218</v>
      </c>
      <c r="B2001" s="2">
        <f>RSI!B2001</f>
        <v>73.143000000000001</v>
      </c>
      <c r="C2001" s="2">
        <f>RSI!I2001</f>
        <v>18.71899999515685</v>
      </c>
      <c r="D2001" s="2">
        <f>MACD!E2001</f>
        <v>0.79649087538888352</v>
      </c>
      <c r="E2001" s="2">
        <f>MACD!F2001</f>
        <v>0.61279469708363821</v>
      </c>
      <c r="F2001" s="2">
        <f>'Moving Avg'!D2001</f>
        <v>73.143000000000001</v>
      </c>
      <c r="G2001" s="2">
        <f>'Moving Avg'!F2001</f>
        <v>73.974565000000013</v>
      </c>
      <c r="H2001" s="2">
        <f>'Moving Avg'!G2001</f>
        <v>74.575042000000053</v>
      </c>
      <c r="I2001" s="2">
        <f>'Moving Avg'!H2001</f>
        <v>73.049244999999999</v>
      </c>
      <c r="J2001" s="5" t="str">
        <f>OBV!F2001</f>
        <v>NEUTRAL</v>
      </c>
      <c r="K2001" s="5" t="str">
        <f>OBV!G2001</f>
        <v>NEUTRAL</v>
      </c>
      <c r="L2001" s="5" t="str">
        <f>OBV!H2001</f>
        <v>NEUTRAL</v>
      </c>
      <c r="M2001" s="7">
        <f t="shared" si="310"/>
        <v>50</v>
      </c>
      <c r="N2001" s="7">
        <f t="shared" si="311"/>
        <v>0</v>
      </c>
      <c r="O2001" s="7">
        <f t="shared" si="312"/>
        <v>50</v>
      </c>
      <c r="P2001" s="7">
        <f t="shared" si="313"/>
        <v>33</v>
      </c>
      <c r="Q2001" s="8">
        <f t="shared" si="314"/>
        <v>29.95</v>
      </c>
      <c r="R2001" s="8">
        <f t="shared" si="315"/>
        <v>35.75</v>
      </c>
      <c r="S2001" s="8">
        <f t="shared" si="316"/>
        <v>34.85</v>
      </c>
      <c r="T2001" s="8">
        <f t="shared" si="317"/>
        <v>33.25</v>
      </c>
      <c r="U2001" s="7">
        <f t="shared" si="318"/>
        <v>33.516666666666673</v>
      </c>
      <c r="V2001" s="7">
        <f t="shared" si="319"/>
        <v>33.450000000000003</v>
      </c>
    </row>
    <row r="2002" spans="1:22" ht="13.5" x14ac:dyDescent="0.25">
      <c r="A2002" s="3">
        <f>RSI!A2002</f>
        <v>45219</v>
      </c>
      <c r="B2002" s="2">
        <f>RSI!B2002</f>
        <v>74.0137</v>
      </c>
      <c r="C2002" s="2">
        <f>RSI!I2002</f>
        <v>50.617098358043975</v>
      </c>
      <c r="D2002" s="2">
        <f>MACD!E2002</f>
        <v>0.55773241269284313</v>
      </c>
      <c r="E2002" s="2">
        <f>MACD!F2002</f>
        <v>0.60178224020547921</v>
      </c>
      <c r="F2002" s="2">
        <f>'Moving Avg'!D2002</f>
        <v>73.317139999999995</v>
      </c>
      <c r="G2002" s="2">
        <f>'Moving Avg'!F2002</f>
        <v>73.931025000000005</v>
      </c>
      <c r="H2002" s="2">
        <f>'Moving Avg'!G2002</f>
        <v>74.566334000000055</v>
      </c>
      <c r="I2002" s="2">
        <f>'Moving Avg'!H2002</f>
        <v>73.059363000000005</v>
      </c>
      <c r="J2002" s="5" t="str">
        <f>OBV!F2002</f>
        <v>BULLISH</v>
      </c>
      <c r="K2002" s="5" t="str">
        <f>OBV!G2002</f>
        <v>NEUTRAL</v>
      </c>
      <c r="L2002" s="5" t="str">
        <f>OBV!H2002</f>
        <v>CONFIRMED BULLISH</v>
      </c>
      <c r="M2002" s="7">
        <f t="shared" si="310"/>
        <v>25</v>
      </c>
      <c r="N2002" s="7">
        <f t="shared" si="311"/>
        <v>100</v>
      </c>
      <c r="O2002" s="7">
        <f t="shared" si="312"/>
        <v>50</v>
      </c>
      <c r="P2002" s="7">
        <f t="shared" si="313"/>
        <v>83.5</v>
      </c>
      <c r="Q2002" s="8">
        <f t="shared" si="314"/>
        <v>63.774999999999999</v>
      </c>
      <c r="R2002" s="8">
        <f t="shared" si="315"/>
        <v>63.375</v>
      </c>
      <c r="S2002" s="8">
        <f t="shared" si="316"/>
        <v>68.825000000000003</v>
      </c>
      <c r="T2002" s="8">
        <f t="shared" si="317"/>
        <v>64.625</v>
      </c>
      <c r="U2002" s="7">
        <f t="shared" si="318"/>
        <v>65.325000000000003</v>
      </c>
      <c r="V2002" s="7">
        <f t="shared" si="319"/>
        <v>65.150000000000006</v>
      </c>
    </row>
    <row r="2003" spans="1:22" ht="13.5" x14ac:dyDescent="0.25">
      <c r="A2003" s="3">
        <f>RSI!A2003</f>
        <v>45222</v>
      </c>
      <c r="B2003" s="2">
        <f>RSI!B2003</f>
        <v>74.0137</v>
      </c>
      <c r="C2003" s="2">
        <f>RSI!I2003</f>
        <v>50.617098358043968</v>
      </c>
      <c r="D2003" s="2">
        <f>MACD!E2003</f>
        <v>0.34198509960970114</v>
      </c>
      <c r="E2003" s="2">
        <f>MACD!F2003</f>
        <v>0.54982281208632366</v>
      </c>
      <c r="F2003" s="2">
        <f>'Moving Avg'!D2003</f>
        <v>73.491280000000003</v>
      </c>
      <c r="G2003" s="2">
        <f>'Moving Avg'!F2003</f>
        <v>73.887484999999998</v>
      </c>
      <c r="H2003" s="2">
        <f>'Moving Avg'!G2003</f>
        <v>74.557626000000042</v>
      </c>
      <c r="I2003" s="2">
        <f>'Moving Avg'!H2003</f>
        <v>73.06948100000001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100</v>
      </c>
      <c r="O2003" s="7">
        <f t="shared" si="312"/>
        <v>50</v>
      </c>
      <c r="P2003" s="7">
        <f t="shared" si="313"/>
        <v>83.5</v>
      </c>
      <c r="Q2003" s="8">
        <f t="shared" si="314"/>
        <v>63.774999999999999</v>
      </c>
      <c r="R2003" s="8">
        <f t="shared" si="315"/>
        <v>63.375</v>
      </c>
      <c r="S2003" s="8">
        <f t="shared" si="316"/>
        <v>68.825000000000003</v>
      </c>
      <c r="T2003" s="8">
        <f t="shared" si="317"/>
        <v>64.625</v>
      </c>
      <c r="U2003" s="7">
        <f t="shared" si="318"/>
        <v>65.325000000000003</v>
      </c>
      <c r="V2003" s="7">
        <f t="shared" si="319"/>
        <v>65.150000000000006</v>
      </c>
    </row>
    <row r="2004" spans="1:22" ht="13.5" x14ac:dyDescent="0.25">
      <c r="A2004" s="3">
        <f>RSI!A2004</f>
        <v>45223</v>
      </c>
      <c r="B2004" s="2">
        <f>RSI!B2004</f>
        <v>74.0137</v>
      </c>
      <c r="C2004" s="2">
        <f>RSI!I2004</f>
        <v>50.617098358043968</v>
      </c>
      <c r="D2004" s="2">
        <f>MACD!E2004</f>
        <v>0.15913253124418247</v>
      </c>
      <c r="E2004" s="2">
        <f>MACD!F2004</f>
        <v>0.47168475591789544</v>
      </c>
      <c r="F2004" s="2">
        <f>'Moving Avg'!D2004</f>
        <v>73.665419999999997</v>
      </c>
      <c r="G2004" s="2">
        <f>'Moving Avg'!F2004</f>
        <v>73.843945000000005</v>
      </c>
      <c r="H2004" s="2">
        <f>'Moving Avg'!G2004</f>
        <v>74.548918000000043</v>
      </c>
      <c r="I2004" s="2">
        <f>'Moving Avg'!H2004</f>
        <v>73.079640000000012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  <c r="M2004" s="7">
        <f t="shared" si="310"/>
        <v>25</v>
      </c>
      <c r="N2004" s="7">
        <f t="shared" si="311"/>
        <v>100</v>
      </c>
      <c r="O2004" s="7">
        <f t="shared" si="312"/>
        <v>50</v>
      </c>
      <c r="P2004" s="7">
        <f t="shared" si="313"/>
        <v>83.5</v>
      </c>
      <c r="Q2004" s="8">
        <f t="shared" si="314"/>
        <v>63.774999999999999</v>
      </c>
      <c r="R2004" s="8">
        <f t="shared" si="315"/>
        <v>63.375</v>
      </c>
      <c r="S2004" s="8">
        <f t="shared" si="316"/>
        <v>68.825000000000003</v>
      </c>
      <c r="T2004" s="8">
        <f t="shared" si="317"/>
        <v>64.625</v>
      </c>
      <c r="U2004" s="7">
        <f t="shared" si="318"/>
        <v>65.325000000000003</v>
      </c>
      <c r="V2004" s="7">
        <f t="shared" si="319"/>
        <v>65.150000000000006</v>
      </c>
    </row>
    <row r="2005" spans="1:22" ht="13.5" x14ac:dyDescent="0.25">
      <c r="A2005" s="3">
        <f>RSI!A2005</f>
        <v>45224</v>
      </c>
      <c r="B2005" s="2">
        <f>RSI!B2005</f>
        <v>74.0137</v>
      </c>
      <c r="C2005" s="2">
        <f>RSI!I2005</f>
        <v>50.617098358043975</v>
      </c>
      <c r="D2005" s="2">
        <f>MACD!E2005</f>
        <v>4.1359887214014179E-3</v>
      </c>
      <c r="E2005" s="2">
        <f>MACD!F2005</f>
        <v>0.3781750024785967</v>
      </c>
      <c r="F2005" s="2">
        <f>'Moving Avg'!D2005</f>
        <v>73.839560000000006</v>
      </c>
      <c r="G2005" s="2">
        <f>'Moving Avg'!F2005</f>
        <v>73.800404999999998</v>
      </c>
      <c r="H2005" s="2">
        <f>'Moving Avg'!G2005</f>
        <v>74.540210000000044</v>
      </c>
      <c r="I2005" s="2">
        <f>'Moving Avg'!H2005</f>
        <v>73.089798999999999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  <c r="M2005" s="7">
        <f t="shared" si="310"/>
        <v>25</v>
      </c>
      <c r="N2005" s="7">
        <f t="shared" si="311"/>
        <v>100</v>
      </c>
      <c r="O2005" s="7">
        <f t="shared" si="312"/>
        <v>50</v>
      </c>
      <c r="P2005" s="7">
        <f t="shared" si="313"/>
        <v>83.5</v>
      </c>
      <c r="Q2005" s="8">
        <f t="shared" si="314"/>
        <v>63.774999999999999</v>
      </c>
      <c r="R2005" s="8">
        <f t="shared" si="315"/>
        <v>63.375</v>
      </c>
      <c r="S2005" s="8">
        <f t="shared" si="316"/>
        <v>68.825000000000003</v>
      </c>
      <c r="T2005" s="8">
        <f t="shared" si="317"/>
        <v>64.625</v>
      </c>
      <c r="U2005" s="7">
        <f t="shared" si="318"/>
        <v>65.325000000000003</v>
      </c>
      <c r="V2005" s="7">
        <f t="shared" si="319"/>
        <v>65.150000000000006</v>
      </c>
    </row>
    <row r="2006" spans="1:22" ht="13.5" x14ac:dyDescent="0.25">
      <c r="A2006" s="3">
        <f>RSI!A2006</f>
        <v>45225</v>
      </c>
      <c r="B2006" s="2">
        <f>RSI!B2006</f>
        <v>71.401499999999999</v>
      </c>
      <c r="C2006" s="2">
        <f>RSI!I2006</f>
        <v>19.59150300207493</v>
      </c>
      <c r="D2006" s="2">
        <f>MACD!E2006</f>
        <v>6.622660653150092E-2</v>
      </c>
      <c r="E2006" s="2">
        <f>MACD!F2006</f>
        <v>0.31578532328917758</v>
      </c>
      <c r="F2006" s="2">
        <f>'Moving Avg'!D2006</f>
        <v>73.491259999999997</v>
      </c>
      <c r="G2006" s="2">
        <f>'Moving Avg'!F2006</f>
        <v>73.626255</v>
      </c>
      <c r="H2006" s="2">
        <f>'Moving Avg'!G2006</f>
        <v>74.479258000000044</v>
      </c>
      <c r="I2006" s="2">
        <f>'Moving Avg'!H2006</f>
        <v>73.086856000000012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  <c r="M2006" s="7">
        <f t="shared" si="310"/>
        <v>50</v>
      </c>
      <c r="N2006" s="7">
        <f t="shared" si="311"/>
        <v>100</v>
      </c>
      <c r="O2006" s="7">
        <f t="shared" si="312"/>
        <v>50</v>
      </c>
      <c r="P2006" s="7">
        <f t="shared" si="313"/>
        <v>16.5</v>
      </c>
      <c r="Q2006" s="8">
        <f t="shared" si="314"/>
        <v>62.475000000000001</v>
      </c>
      <c r="R2006" s="8">
        <f t="shared" si="315"/>
        <v>51.625</v>
      </c>
      <c r="S2006" s="8">
        <f t="shared" si="316"/>
        <v>42.424999999999997</v>
      </c>
      <c r="T2006" s="8">
        <f t="shared" si="317"/>
        <v>54.125</v>
      </c>
      <c r="U2006" s="7">
        <f t="shared" si="318"/>
        <v>52.17499999999999</v>
      </c>
      <c r="V2006" s="7">
        <f t="shared" si="319"/>
        <v>52.662499999999994</v>
      </c>
    </row>
    <row r="2007" spans="1:22" ht="13.5" x14ac:dyDescent="0.25">
      <c r="A2007" s="3">
        <f>RSI!A2007</f>
        <v>45226</v>
      </c>
      <c r="B2007" s="2">
        <f>RSI!B2007</f>
        <v>71.401499999999999</v>
      </c>
      <c r="C2007" s="2">
        <f>RSI!I2007</f>
        <v>19.59150300207493</v>
      </c>
      <c r="D2007" s="2">
        <f>MACD!E2007</f>
        <v>0.1339645366501685</v>
      </c>
      <c r="E2007" s="2">
        <f>MACD!F2007</f>
        <v>0.27942116596137578</v>
      </c>
      <c r="F2007" s="2">
        <f>'Moving Avg'!D2007</f>
        <v>72.968819999999994</v>
      </c>
      <c r="G2007" s="2">
        <f>'Moving Avg'!F2007</f>
        <v>73.452104999999989</v>
      </c>
      <c r="H2007" s="2">
        <f>'Moving Avg'!G2007</f>
        <v>74.400890000000032</v>
      </c>
      <c r="I2007" s="2">
        <f>'Moving Avg'!H2007</f>
        <v>73.083954000000006</v>
      </c>
      <c r="J2007" s="5" t="str">
        <f>OBV!F2007</f>
        <v>BEARISH</v>
      </c>
      <c r="K2007" s="5" t="str">
        <f>OBV!G2007</f>
        <v>NEUTRAL</v>
      </c>
      <c r="L2007" s="5" t="str">
        <f>OBV!H2007</f>
        <v>CONFIRMED BEARISH</v>
      </c>
      <c r="M2007" s="7">
        <f t="shared" si="310"/>
        <v>50</v>
      </c>
      <c r="N2007" s="7">
        <f t="shared" si="311"/>
        <v>100</v>
      </c>
      <c r="O2007" s="7">
        <f t="shared" si="312"/>
        <v>0</v>
      </c>
      <c r="P2007" s="7">
        <f t="shared" si="313"/>
        <v>16.5</v>
      </c>
      <c r="Q2007" s="8">
        <f t="shared" si="314"/>
        <v>54.975000000000001</v>
      </c>
      <c r="R2007" s="8">
        <f t="shared" si="315"/>
        <v>34.125</v>
      </c>
      <c r="S2007" s="8">
        <f t="shared" si="316"/>
        <v>29.925000000000001</v>
      </c>
      <c r="T2007" s="8">
        <f t="shared" si="317"/>
        <v>41.625</v>
      </c>
      <c r="U2007" s="7">
        <f t="shared" si="318"/>
        <v>39.674999999999997</v>
      </c>
      <c r="V2007" s="7">
        <f t="shared" si="319"/>
        <v>40.162499999999994</v>
      </c>
    </row>
    <row r="2008" spans="1:22" ht="13.5" x14ac:dyDescent="0.25">
      <c r="A2008" s="3">
        <f>RSI!A2008</f>
        <v>45229</v>
      </c>
      <c r="B2008" s="2">
        <f>RSI!B2008</f>
        <v>71.401499999999999</v>
      </c>
      <c r="C2008" s="2">
        <f>RSI!I2008</f>
        <v>19.59150300207493</v>
      </c>
      <c r="D2008" s="2">
        <f>MACD!E2008</f>
        <v>0.20535505698073564</v>
      </c>
      <c r="E2008" s="2">
        <f>MACD!F2008</f>
        <v>0.2646079441652478</v>
      </c>
      <c r="F2008" s="2">
        <f>'Moving Avg'!D2008</f>
        <v>72.446380000000005</v>
      </c>
      <c r="G2008" s="2">
        <f>'Moving Avg'!F2008</f>
        <v>73.277954999999992</v>
      </c>
      <c r="H2008" s="2">
        <f>'Moving Avg'!G2008</f>
        <v>74.322522000000049</v>
      </c>
      <c r="I2008" s="2">
        <f>'Moving Avg'!H2008</f>
        <v>73.089150500000017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  <c r="M2008" s="7">
        <f t="shared" si="310"/>
        <v>50</v>
      </c>
      <c r="N2008" s="7">
        <f t="shared" si="311"/>
        <v>100</v>
      </c>
      <c r="O2008" s="7">
        <f t="shared" si="312"/>
        <v>0</v>
      </c>
      <c r="P2008" s="7">
        <f t="shared" si="313"/>
        <v>16.5</v>
      </c>
      <c r="Q2008" s="8">
        <f t="shared" si="314"/>
        <v>54.975000000000001</v>
      </c>
      <c r="R2008" s="8">
        <f t="shared" si="315"/>
        <v>34.125</v>
      </c>
      <c r="S2008" s="8">
        <f t="shared" si="316"/>
        <v>29.925000000000001</v>
      </c>
      <c r="T2008" s="8">
        <f t="shared" si="317"/>
        <v>41.625</v>
      </c>
      <c r="U2008" s="7">
        <f t="shared" si="318"/>
        <v>39.674999999999997</v>
      </c>
      <c r="V2008" s="7">
        <f t="shared" si="319"/>
        <v>40.162499999999994</v>
      </c>
    </row>
    <row r="2009" spans="1:22" ht="13.5" x14ac:dyDescent="0.25">
      <c r="A2009" s="3">
        <f>RSI!A2009</f>
        <v>45230</v>
      </c>
      <c r="B2009" s="2">
        <f>RSI!B2009</f>
        <v>71.401499999999999</v>
      </c>
      <c r="C2009" s="2">
        <f>RSI!I2009</f>
        <v>19.59150300207493</v>
      </c>
      <c r="D2009" s="2">
        <f>MACD!E2009</f>
        <v>0.27879372610605913</v>
      </c>
      <c r="E2009" s="2">
        <f>MACD!F2009</f>
        <v>0.26744510055341009</v>
      </c>
      <c r="F2009" s="2">
        <f>'Moving Avg'!D2009</f>
        <v>71.923940000000002</v>
      </c>
      <c r="G2009" s="2">
        <f>'Moving Avg'!F2009</f>
        <v>73.103804999999994</v>
      </c>
      <c r="H2009" s="2">
        <f>'Moving Avg'!G2009</f>
        <v>74.244328000000039</v>
      </c>
      <c r="I2009" s="2">
        <f>'Moving Avg'!H2009</f>
        <v>73.094388000000009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  <c r="M2009" s="7">
        <f t="shared" si="310"/>
        <v>50</v>
      </c>
      <c r="N2009" s="7">
        <f t="shared" si="311"/>
        <v>0</v>
      </c>
      <c r="O2009" s="7">
        <f t="shared" si="312"/>
        <v>0</v>
      </c>
      <c r="P2009" s="7">
        <f t="shared" si="313"/>
        <v>16.5</v>
      </c>
      <c r="Q2009" s="8">
        <f t="shared" si="314"/>
        <v>19.975000000000001</v>
      </c>
      <c r="R2009" s="8">
        <f t="shared" si="315"/>
        <v>14.125</v>
      </c>
      <c r="S2009" s="8">
        <f t="shared" si="316"/>
        <v>14.925000000000001</v>
      </c>
      <c r="T2009" s="8">
        <f t="shared" si="317"/>
        <v>16.625</v>
      </c>
      <c r="U2009" s="7">
        <f t="shared" si="318"/>
        <v>16.341666666666669</v>
      </c>
      <c r="V2009" s="7">
        <f t="shared" si="319"/>
        <v>16.412500000000001</v>
      </c>
    </row>
    <row r="2010" spans="1:22" ht="13.5" x14ac:dyDescent="0.25">
      <c r="A2010" s="3">
        <f>RSI!A2010</f>
        <v>45231</v>
      </c>
      <c r="B2010" s="2">
        <f>RSI!B2010</f>
        <v>71.401499999999999</v>
      </c>
      <c r="C2010" s="2">
        <f>RSI!I2010</f>
        <v>19.59150300207493</v>
      </c>
      <c r="D2010" s="2">
        <f>MACD!E2010</f>
        <v>0.35300016230274878</v>
      </c>
      <c r="E2010" s="2">
        <f>MACD!F2010</f>
        <v>0.28455611290327781</v>
      </c>
      <c r="F2010" s="2">
        <f>'Moving Avg'!D2010</f>
        <v>71.401499999999999</v>
      </c>
      <c r="G2010" s="2">
        <f>'Moving Avg'!F2010</f>
        <v>72.929654999999997</v>
      </c>
      <c r="H2010" s="2">
        <f>'Moving Avg'!G2010</f>
        <v>74.166134000000042</v>
      </c>
      <c r="I2010" s="2">
        <f>'Moving Avg'!H2010</f>
        <v>73.099625500000016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50</v>
      </c>
      <c r="N2010" s="7">
        <f t="shared" si="311"/>
        <v>0</v>
      </c>
      <c r="O2010" s="7">
        <f t="shared" si="312"/>
        <v>0</v>
      </c>
      <c r="P2010" s="7">
        <f t="shared" si="313"/>
        <v>16.5</v>
      </c>
      <c r="Q2010" s="8">
        <f t="shared" si="314"/>
        <v>19.975000000000001</v>
      </c>
      <c r="R2010" s="8">
        <f t="shared" si="315"/>
        <v>14.125</v>
      </c>
      <c r="S2010" s="8">
        <f t="shared" si="316"/>
        <v>14.925000000000001</v>
      </c>
      <c r="T2010" s="8">
        <f t="shared" si="317"/>
        <v>16.625</v>
      </c>
      <c r="U2010" s="7">
        <f t="shared" si="318"/>
        <v>16.341666666666669</v>
      </c>
      <c r="V2010" s="7">
        <f t="shared" si="319"/>
        <v>16.412500000000001</v>
      </c>
    </row>
    <row r="2011" spans="1:22" ht="13.5" x14ac:dyDescent="0.25">
      <c r="A2011" s="3">
        <f>RSI!A2011</f>
        <v>45232</v>
      </c>
      <c r="B2011" s="2">
        <f>RSI!B2011</f>
        <v>71.401499999999999</v>
      </c>
      <c r="C2011" s="2">
        <f>RSI!I2011</f>
        <v>19.59150300207493</v>
      </c>
      <c r="D2011" s="2">
        <f>MACD!E2011</f>
        <v>0.42696246801465065</v>
      </c>
      <c r="E2011" s="2">
        <f>MACD!F2011</f>
        <v>0.31303738392555236</v>
      </c>
      <c r="F2011" s="2">
        <f>'Moving Avg'!D2011</f>
        <v>71.401499999999999</v>
      </c>
      <c r="G2011" s="2">
        <f>'Moving Avg'!F2011</f>
        <v>72.799044999999992</v>
      </c>
      <c r="H2011" s="2">
        <f>'Moving Avg'!G2011</f>
        <v>74.087940000000032</v>
      </c>
      <c r="I2011" s="2">
        <f>'Moving Avg'!H2011</f>
        <v>73.104863000000009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  <c r="M2011" s="7">
        <f t="shared" si="310"/>
        <v>50</v>
      </c>
      <c r="N2011" s="7">
        <f t="shared" si="311"/>
        <v>0</v>
      </c>
      <c r="O2011" s="7">
        <f t="shared" si="312"/>
        <v>0</v>
      </c>
      <c r="P2011" s="7">
        <f t="shared" si="313"/>
        <v>33</v>
      </c>
      <c r="Q2011" s="8">
        <f t="shared" si="314"/>
        <v>22.45</v>
      </c>
      <c r="R2011" s="8">
        <f t="shared" si="315"/>
        <v>18.25</v>
      </c>
      <c r="S2011" s="8">
        <f t="shared" si="316"/>
        <v>22.35</v>
      </c>
      <c r="T2011" s="8">
        <f t="shared" si="317"/>
        <v>20.75</v>
      </c>
      <c r="U2011" s="7">
        <f t="shared" si="318"/>
        <v>21.016666666666669</v>
      </c>
      <c r="V2011" s="7">
        <f t="shared" si="319"/>
        <v>20.950000000000003</v>
      </c>
    </row>
    <row r="2012" spans="1:22" ht="13.5" x14ac:dyDescent="0.25">
      <c r="A2012" s="3">
        <f>RSI!A2012</f>
        <v>45233</v>
      </c>
      <c r="B2012" s="2">
        <f>RSI!B2012</f>
        <v>71.401499999999999</v>
      </c>
      <c r="C2012" s="2">
        <f>RSI!I2012</f>
        <v>19.59150300207493</v>
      </c>
      <c r="D2012" s="2">
        <f>MACD!E2012</f>
        <v>0.63384447427878854</v>
      </c>
      <c r="E2012" s="2">
        <f>MACD!F2012</f>
        <v>0.3771988019961996</v>
      </c>
      <c r="F2012" s="2">
        <f>'Moving Avg'!D2012</f>
        <v>71.401499999999999</v>
      </c>
      <c r="G2012" s="2">
        <f>'Moving Avg'!F2012</f>
        <v>72.70761499999999</v>
      </c>
      <c r="H2012" s="2">
        <f>'Moving Avg'!G2012</f>
        <v>74.009746000000035</v>
      </c>
      <c r="I2012" s="2">
        <f>'Moving Avg'!H2012</f>
        <v>73.101920000000021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  <c r="M2012" s="7">
        <f t="shared" si="310"/>
        <v>50</v>
      </c>
      <c r="N2012" s="7">
        <f t="shared" si="311"/>
        <v>0</v>
      </c>
      <c r="O2012" s="7">
        <f t="shared" si="312"/>
        <v>0</v>
      </c>
      <c r="P2012" s="7">
        <f t="shared" si="313"/>
        <v>33</v>
      </c>
      <c r="Q2012" s="8">
        <f t="shared" si="314"/>
        <v>22.45</v>
      </c>
      <c r="R2012" s="8">
        <f t="shared" si="315"/>
        <v>18.25</v>
      </c>
      <c r="S2012" s="8">
        <f t="shared" si="316"/>
        <v>22.35</v>
      </c>
      <c r="T2012" s="8">
        <f t="shared" si="317"/>
        <v>20.75</v>
      </c>
      <c r="U2012" s="7">
        <f t="shared" si="318"/>
        <v>21.016666666666669</v>
      </c>
      <c r="V2012" s="7">
        <f t="shared" si="319"/>
        <v>20.950000000000003</v>
      </c>
    </row>
    <row r="2013" spans="1:22" ht="13.5" x14ac:dyDescent="0.25">
      <c r="A2013" s="3">
        <f>RSI!A2013</f>
        <v>45236</v>
      </c>
      <c r="B2013" s="2">
        <f>RSI!B2013</f>
        <v>71.401499999999999</v>
      </c>
      <c r="C2013" s="2">
        <f>RSI!I2013</f>
        <v>19.59150300207493</v>
      </c>
      <c r="D2013" s="2">
        <f>MACD!E2013</f>
        <v>0.81847687834012106</v>
      </c>
      <c r="E2013" s="2">
        <f>MACD!F2013</f>
        <v>0.46545441726498393</v>
      </c>
      <c r="F2013" s="2">
        <f>'Moving Avg'!D2013</f>
        <v>71.401499999999999</v>
      </c>
      <c r="G2013" s="2">
        <f>'Moving Avg'!F2013</f>
        <v>72.620539999999977</v>
      </c>
      <c r="H2013" s="2">
        <f>'Moving Avg'!G2013</f>
        <v>73.931552000000025</v>
      </c>
      <c r="I2013" s="2">
        <f>'Moving Avg'!H2013</f>
        <v>73.098977000000019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  <c r="M2013" s="7">
        <f t="shared" si="310"/>
        <v>50</v>
      </c>
      <c r="N2013" s="7">
        <f t="shared" si="311"/>
        <v>0</v>
      </c>
      <c r="O2013" s="7">
        <f t="shared" si="312"/>
        <v>0</v>
      </c>
      <c r="P2013" s="7">
        <f t="shared" si="313"/>
        <v>33</v>
      </c>
      <c r="Q2013" s="8">
        <f t="shared" si="314"/>
        <v>22.45</v>
      </c>
      <c r="R2013" s="8">
        <f t="shared" si="315"/>
        <v>18.25</v>
      </c>
      <c r="S2013" s="8">
        <f t="shared" si="316"/>
        <v>22.35</v>
      </c>
      <c r="T2013" s="8">
        <f t="shared" si="317"/>
        <v>20.75</v>
      </c>
      <c r="U2013" s="7">
        <f t="shared" si="318"/>
        <v>21.016666666666669</v>
      </c>
      <c r="V2013" s="7">
        <f t="shared" si="319"/>
        <v>20.950000000000003</v>
      </c>
    </row>
    <row r="2014" spans="1:22" ht="13.5" x14ac:dyDescent="0.25">
      <c r="A2014" s="3">
        <f>RSI!A2014</f>
        <v>45237</v>
      </c>
      <c r="B2014" s="2">
        <f>RSI!B2014</f>
        <v>71.401499999999999</v>
      </c>
      <c r="C2014" s="2">
        <f>RSI!I2014</f>
        <v>19.591503002074916</v>
      </c>
      <c r="D2014" s="2">
        <f>MACD!E2014</f>
        <v>0.98357318490280932</v>
      </c>
      <c r="E2014" s="2">
        <f>MACD!F2014</f>
        <v>0.56907817079254908</v>
      </c>
      <c r="F2014" s="2">
        <f>'Moving Avg'!D2014</f>
        <v>71.401499999999999</v>
      </c>
      <c r="G2014" s="2">
        <f>'Moving Avg'!F2014</f>
        <v>72.533464999999978</v>
      </c>
      <c r="H2014" s="2">
        <f>'Moving Avg'!G2014</f>
        <v>73.853532000000016</v>
      </c>
      <c r="I2014" s="2">
        <f>'Moving Avg'!H2014</f>
        <v>73.096034000000031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  <c r="M2014" s="7">
        <f t="shared" si="310"/>
        <v>50</v>
      </c>
      <c r="N2014" s="7">
        <f t="shared" si="311"/>
        <v>0</v>
      </c>
      <c r="O2014" s="7">
        <f t="shared" si="312"/>
        <v>0</v>
      </c>
      <c r="P2014" s="7">
        <f t="shared" si="313"/>
        <v>33</v>
      </c>
      <c r="Q2014" s="8">
        <f t="shared" si="314"/>
        <v>22.45</v>
      </c>
      <c r="R2014" s="8">
        <f t="shared" si="315"/>
        <v>18.25</v>
      </c>
      <c r="S2014" s="8">
        <f t="shared" si="316"/>
        <v>22.35</v>
      </c>
      <c r="T2014" s="8">
        <f t="shared" si="317"/>
        <v>20.75</v>
      </c>
      <c r="U2014" s="7">
        <f t="shared" si="318"/>
        <v>21.016666666666669</v>
      </c>
      <c r="V2014" s="7">
        <f t="shared" si="319"/>
        <v>20.950000000000003</v>
      </c>
    </row>
    <row r="2015" spans="1:22" ht="13.5" x14ac:dyDescent="0.25">
      <c r="A2015" s="3">
        <f>RSI!A2015</f>
        <v>45238</v>
      </c>
      <c r="B2015" s="2">
        <f>RSI!B2015</f>
        <v>73.099500000000006</v>
      </c>
      <c r="C2015" s="2">
        <f>RSI!I2015</f>
        <v>54.731986215498907</v>
      </c>
      <c r="D2015" s="2">
        <f>MACD!E2015</f>
        <v>1.0057042150028934</v>
      </c>
      <c r="E2015" s="2">
        <f>MACD!F2015</f>
        <v>0.65640337963461792</v>
      </c>
      <c r="F2015" s="2">
        <f>'Moving Avg'!D2015</f>
        <v>71.741100000000003</v>
      </c>
      <c r="G2015" s="2">
        <f>'Moving Avg'!F2015</f>
        <v>72.531289999999984</v>
      </c>
      <c r="H2015" s="2">
        <f>'Moving Avg'!G2015</f>
        <v>73.809124000000011</v>
      </c>
      <c r="I2015" s="2">
        <f>'Moving Avg'!H2015</f>
        <v>73.105671000000029</v>
      </c>
      <c r="J2015" s="5" t="str">
        <f>OBV!F2015</f>
        <v>BULLISH</v>
      </c>
      <c r="K2015" s="5" t="str">
        <f>OBV!G2015</f>
        <v>WEAK</v>
      </c>
      <c r="L2015" s="5" t="str">
        <f>OBV!H2015</f>
        <v>CONFIRMED BULLISH</v>
      </c>
      <c r="M2015" s="7">
        <f t="shared" si="310"/>
        <v>25</v>
      </c>
      <c r="N2015" s="7">
        <f t="shared" si="311"/>
        <v>0</v>
      </c>
      <c r="O2015" s="7">
        <f t="shared" si="312"/>
        <v>0</v>
      </c>
      <c r="P2015" s="7">
        <f t="shared" si="313"/>
        <v>67</v>
      </c>
      <c r="Q2015" s="8">
        <f t="shared" si="314"/>
        <v>18.799999999999997</v>
      </c>
      <c r="R2015" s="8">
        <f t="shared" si="315"/>
        <v>21.75</v>
      </c>
      <c r="S2015" s="8">
        <f t="shared" si="316"/>
        <v>33.900000000000006</v>
      </c>
      <c r="T2015" s="8">
        <f t="shared" si="317"/>
        <v>23</v>
      </c>
      <c r="U2015" s="7">
        <f t="shared" si="318"/>
        <v>24.816666666666666</v>
      </c>
      <c r="V2015" s="7">
        <f t="shared" si="319"/>
        <v>24.362500000000001</v>
      </c>
    </row>
    <row r="2016" spans="1:22" ht="13.5" x14ac:dyDescent="0.25">
      <c r="A2016" s="3">
        <f>RSI!A2016</f>
        <v>45239</v>
      </c>
      <c r="B2016" s="2">
        <f>RSI!B2016</f>
        <v>73.099500000000006</v>
      </c>
      <c r="C2016" s="2">
        <f>RSI!I2016</f>
        <v>54.731986215498907</v>
      </c>
      <c r="D2016" s="2">
        <f>MACD!E2016</f>
        <v>0.62012363499580658</v>
      </c>
      <c r="E2016" s="2">
        <f>MACD!F2016</f>
        <v>0.64914743070685565</v>
      </c>
      <c r="F2016" s="2">
        <f>'Moving Avg'!D2016</f>
        <v>72.080700000000007</v>
      </c>
      <c r="G2016" s="2">
        <f>'Moving Avg'!F2016</f>
        <v>72.529114999999976</v>
      </c>
      <c r="H2016" s="2">
        <f>'Moving Avg'!G2016</f>
        <v>73.764890000000008</v>
      </c>
      <c r="I2016" s="2">
        <f>'Moving Avg'!H2016</f>
        <v>73.111218000000036</v>
      </c>
      <c r="J2016" s="5" t="str">
        <f>OBV!F2016</f>
        <v>BULLISH</v>
      </c>
      <c r="K2016" s="5" t="str">
        <f>OBV!G2016</f>
        <v>WEAK</v>
      </c>
      <c r="L2016" s="5" t="str">
        <f>OBV!H2016</f>
        <v>CONFIRMED BULLISH</v>
      </c>
      <c r="M2016" s="7">
        <f t="shared" si="310"/>
        <v>25</v>
      </c>
      <c r="N2016" s="7">
        <f t="shared" si="311"/>
        <v>100</v>
      </c>
      <c r="O2016" s="7">
        <f t="shared" si="312"/>
        <v>0</v>
      </c>
      <c r="P2016" s="7">
        <f t="shared" si="313"/>
        <v>67</v>
      </c>
      <c r="Q2016" s="8">
        <f t="shared" si="314"/>
        <v>53.8</v>
      </c>
      <c r="R2016" s="8">
        <f t="shared" si="315"/>
        <v>41.75</v>
      </c>
      <c r="S2016" s="8">
        <f t="shared" si="316"/>
        <v>48.900000000000006</v>
      </c>
      <c r="T2016" s="8">
        <f t="shared" si="317"/>
        <v>48</v>
      </c>
      <c r="U2016" s="7">
        <f t="shared" si="318"/>
        <v>48.15</v>
      </c>
      <c r="V2016" s="7">
        <f t="shared" si="319"/>
        <v>48.112499999999997</v>
      </c>
    </row>
    <row r="2017" spans="1:22" ht="13.5" x14ac:dyDescent="0.25">
      <c r="A2017" s="3">
        <f>RSI!A2017</f>
        <v>45240</v>
      </c>
      <c r="B2017" s="2">
        <f>RSI!B2017</f>
        <v>72.698899999999995</v>
      </c>
      <c r="C2017" s="2">
        <f>RSI!I2017</f>
        <v>48.886299043303488</v>
      </c>
      <c r="D2017" s="2">
        <f>MACD!E2017</f>
        <v>0.32128729869398853</v>
      </c>
      <c r="E2017" s="2">
        <f>MACD!F2017</f>
        <v>0.58357540430428223</v>
      </c>
      <c r="F2017" s="2">
        <f>'Moving Avg'!D2017</f>
        <v>72.340180000000004</v>
      </c>
      <c r="G2017" s="2">
        <f>'Moving Avg'!F2017</f>
        <v>72.506909999999976</v>
      </c>
      <c r="H2017" s="2">
        <f>'Moving Avg'!G2017</f>
        <v>73.712643999999997</v>
      </c>
      <c r="I2017" s="2">
        <f>'Moving Avg'!H2017</f>
        <v>73.114762000000042</v>
      </c>
      <c r="J2017" s="5" t="str">
        <f>OBV!F2017</f>
        <v>BULLISH</v>
      </c>
      <c r="K2017" s="5" t="str">
        <f>OBV!G2017</f>
        <v>WEAK</v>
      </c>
      <c r="L2017" s="5" t="str">
        <f>OBV!H2017</f>
        <v>CONFIRMED BULLISH</v>
      </c>
      <c r="M2017" s="7">
        <f t="shared" si="310"/>
        <v>25</v>
      </c>
      <c r="N2017" s="7">
        <f t="shared" si="311"/>
        <v>100</v>
      </c>
      <c r="O2017" s="7">
        <f t="shared" si="312"/>
        <v>0</v>
      </c>
      <c r="P2017" s="7">
        <f t="shared" si="313"/>
        <v>67</v>
      </c>
      <c r="Q2017" s="8">
        <f t="shared" si="314"/>
        <v>53.8</v>
      </c>
      <c r="R2017" s="8">
        <f t="shared" si="315"/>
        <v>41.75</v>
      </c>
      <c r="S2017" s="8">
        <f t="shared" si="316"/>
        <v>48.900000000000006</v>
      </c>
      <c r="T2017" s="8">
        <f t="shared" si="317"/>
        <v>48</v>
      </c>
      <c r="U2017" s="7">
        <f t="shared" si="318"/>
        <v>48.15</v>
      </c>
      <c r="V2017" s="7">
        <f t="shared" si="319"/>
        <v>48.112499999999997</v>
      </c>
    </row>
    <row r="2018" spans="1:22" ht="13.5" x14ac:dyDescent="0.25">
      <c r="A2018" s="3">
        <f>RSI!A2018</f>
        <v>45243</v>
      </c>
      <c r="B2018" s="2">
        <f>RSI!B2018</f>
        <v>72.698899999999995</v>
      </c>
      <c r="C2018" s="2">
        <f>RSI!I2018</f>
        <v>48.886299043303488</v>
      </c>
      <c r="D2018" s="2">
        <f>MACD!E2018</f>
        <v>6.8709687076392356E-2</v>
      </c>
      <c r="E2018" s="2">
        <f>MACD!F2018</f>
        <v>0.48060226085870428</v>
      </c>
      <c r="F2018" s="2">
        <f>'Moving Avg'!D2018</f>
        <v>72.59966</v>
      </c>
      <c r="G2018" s="2">
        <f>'Moving Avg'!F2018</f>
        <v>72.484704999999991</v>
      </c>
      <c r="H2018" s="2">
        <f>'Moving Avg'!G2018</f>
        <v>73.660571999999988</v>
      </c>
      <c r="I2018" s="2">
        <f>'Moving Avg'!H2018</f>
        <v>73.118306000000032</v>
      </c>
      <c r="J2018" s="5" t="str">
        <f>OBV!F2018</f>
        <v>BULLISH</v>
      </c>
      <c r="K2018" s="5" t="str">
        <f>OBV!G2018</f>
        <v>WEAK</v>
      </c>
      <c r="L2018" s="5" t="str">
        <f>OBV!H2018</f>
        <v>CONFIRMED BULLISH</v>
      </c>
      <c r="M2018" s="7">
        <f t="shared" si="310"/>
        <v>25</v>
      </c>
      <c r="N2018" s="7">
        <f t="shared" si="311"/>
        <v>100</v>
      </c>
      <c r="O2018" s="7">
        <f t="shared" si="312"/>
        <v>0</v>
      </c>
      <c r="P2018" s="7">
        <f t="shared" si="313"/>
        <v>67</v>
      </c>
      <c r="Q2018" s="8">
        <f t="shared" si="314"/>
        <v>53.8</v>
      </c>
      <c r="R2018" s="8">
        <f t="shared" si="315"/>
        <v>41.75</v>
      </c>
      <c r="S2018" s="8">
        <f t="shared" si="316"/>
        <v>48.900000000000006</v>
      </c>
      <c r="T2018" s="8">
        <f t="shared" si="317"/>
        <v>48</v>
      </c>
      <c r="U2018" s="7">
        <f t="shared" si="318"/>
        <v>48.15</v>
      </c>
      <c r="V2018" s="7">
        <f t="shared" si="319"/>
        <v>48.112499999999997</v>
      </c>
    </row>
    <row r="2019" spans="1:22" ht="13.5" x14ac:dyDescent="0.25">
      <c r="A2019" s="3">
        <f>RSI!A2019</f>
        <v>45244</v>
      </c>
      <c r="B2019" s="2">
        <f>RSI!B2019</f>
        <v>72.698899999999995</v>
      </c>
      <c r="C2019" s="2">
        <f>RSI!I2019</f>
        <v>48.886299043303488</v>
      </c>
      <c r="D2019" s="2">
        <f>MACD!E2019</f>
        <v>-0.14474695663625425</v>
      </c>
      <c r="E2019" s="2">
        <f>MACD!F2019</f>
        <v>0.35553241735971264</v>
      </c>
      <c r="F2019" s="2">
        <f>'Moving Avg'!D2019</f>
        <v>72.859139999999996</v>
      </c>
      <c r="G2019" s="2">
        <f>'Moving Avg'!F2019</f>
        <v>72.462499999999991</v>
      </c>
      <c r="H2019" s="2">
        <f>'Moving Avg'!G2019</f>
        <v>73.608499999999992</v>
      </c>
      <c r="I2019" s="2">
        <f>'Moving Avg'!H2019</f>
        <v>73.121850000000038</v>
      </c>
      <c r="J2019" s="5" t="str">
        <f>OBV!F2019</f>
        <v>BULLISH</v>
      </c>
      <c r="K2019" s="5" t="str">
        <f>OBV!G2019</f>
        <v>WEAK</v>
      </c>
      <c r="L2019" s="5" t="str">
        <f>OBV!H2019</f>
        <v>CONFIRMED BULLISH</v>
      </c>
      <c r="M2019" s="7">
        <f t="shared" si="310"/>
        <v>25</v>
      </c>
      <c r="N2019" s="7">
        <f t="shared" si="311"/>
        <v>100</v>
      </c>
      <c r="O2019" s="7">
        <f t="shared" si="312"/>
        <v>0</v>
      </c>
      <c r="P2019" s="7">
        <f t="shared" si="313"/>
        <v>67</v>
      </c>
      <c r="Q2019" s="8">
        <f t="shared" si="314"/>
        <v>53.8</v>
      </c>
      <c r="R2019" s="8">
        <f t="shared" si="315"/>
        <v>41.75</v>
      </c>
      <c r="S2019" s="8">
        <f t="shared" si="316"/>
        <v>48.900000000000006</v>
      </c>
      <c r="T2019" s="8">
        <f t="shared" si="317"/>
        <v>48</v>
      </c>
      <c r="U2019" s="7">
        <f t="shared" si="318"/>
        <v>48.15</v>
      </c>
      <c r="V2019" s="7">
        <f t="shared" si="319"/>
        <v>48.112499999999997</v>
      </c>
    </row>
    <row r="2020" spans="1:22" ht="13.5" x14ac:dyDescent="0.25">
      <c r="A2020" s="3">
        <f>RSI!A2020</f>
        <v>45245</v>
      </c>
      <c r="B2020" s="2">
        <f>RSI!B2020</f>
        <v>72.698899999999995</v>
      </c>
      <c r="C2020" s="2">
        <f>RSI!I2020</f>
        <v>48.886299043303488</v>
      </c>
      <c r="D2020" s="2">
        <f>MACD!E2020</f>
        <v>-0.32512071502495132</v>
      </c>
      <c r="E2020" s="2">
        <f>MACD!F2020</f>
        <v>0.21940179088277983</v>
      </c>
      <c r="F2020" s="2">
        <f>'Moving Avg'!D2020</f>
        <v>72.779019999999988</v>
      </c>
      <c r="G2020" s="2">
        <f>'Moving Avg'!F2020</f>
        <v>72.440295000000006</v>
      </c>
      <c r="H2020" s="2">
        <f>'Moving Avg'!G2020</f>
        <v>73.556427999999983</v>
      </c>
      <c r="I2020" s="2">
        <f>'Moving Avg'!H2020</f>
        <v>73.125803000000033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  <c r="M2020" s="7">
        <f t="shared" si="310"/>
        <v>25</v>
      </c>
      <c r="N2020" s="7">
        <f t="shared" si="311"/>
        <v>100</v>
      </c>
      <c r="O2020" s="7">
        <f t="shared" si="312"/>
        <v>0</v>
      </c>
      <c r="P2020" s="7">
        <f t="shared" si="313"/>
        <v>16.5</v>
      </c>
      <c r="Q2020" s="8">
        <f t="shared" si="314"/>
        <v>46.225000000000001</v>
      </c>
      <c r="R2020" s="8">
        <f t="shared" si="315"/>
        <v>29.125</v>
      </c>
      <c r="S2020" s="8">
        <f t="shared" si="316"/>
        <v>26.175000000000001</v>
      </c>
      <c r="T2020" s="8">
        <f t="shared" si="317"/>
        <v>35.375</v>
      </c>
      <c r="U2020" s="7">
        <f t="shared" si="318"/>
        <v>33.841666666666661</v>
      </c>
      <c r="V2020" s="7">
        <f t="shared" si="319"/>
        <v>34.224999999999994</v>
      </c>
    </row>
    <row r="2021" spans="1:22" ht="13.5" x14ac:dyDescent="0.25">
      <c r="A2021" s="3">
        <f>RSI!A2021</f>
        <v>45246</v>
      </c>
      <c r="B2021" s="2">
        <f>RSI!B2021</f>
        <v>72.698899999999995</v>
      </c>
      <c r="C2021" s="2">
        <f>RSI!I2021</f>
        <v>48.886299043303488</v>
      </c>
      <c r="D2021" s="2">
        <f>MACD!E2021</f>
        <v>-0.47751929250870262</v>
      </c>
      <c r="E2021" s="2">
        <f>MACD!F2021</f>
        <v>8.0017574204483355E-2</v>
      </c>
      <c r="F2021" s="2">
        <f>'Moving Avg'!D2021</f>
        <v>72.698899999999995</v>
      </c>
      <c r="G2021" s="2">
        <f>'Moving Avg'!F2021</f>
        <v>72.418090000000021</v>
      </c>
      <c r="H2021" s="2">
        <f>'Moving Avg'!G2021</f>
        <v>73.504355999999973</v>
      </c>
      <c r="I2021" s="2">
        <f>'Moving Avg'!H2021</f>
        <v>73.129756000000029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  <c r="M2021" s="7">
        <f t="shared" si="310"/>
        <v>25</v>
      </c>
      <c r="N2021" s="7">
        <f t="shared" si="311"/>
        <v>100</v>
      </c>
      <c r="O2021" s="7">
        <f t="shared" si="312"/>
        <v>0</v>
      </c>
      <c r="P2021" s="7">
        <f t="shared" si="313"/>
        <v>16.5</v>
      </c>
      <c r="Q2021" s="8">
        <f t="shared" si="314"/>
        <v>46.225000000000001</v>
      </c>
      <c r="R2021" s="8">
        <f t="shared" si="315"/>
        <v>29.125</v>
      </c>
      <c r="S2021" s="8">
        <f t="shared" si="316"/>
        <v>26.175000000000001</v>
      </c>
      <c r="T2021" s="8">
        <f t="shared" si="317"/>
        <v>35.375</v>
      </c>
      <c r="U2021" s="7">
        <f t="shared" si="318"/>
        <v>33.841666666666661</v>
      </c>
      <c r="V2021" s="7">
        <f t="shared" si="319"/>
        <v>34.224999999999994</v>
      </c>
    </row>
    <row r="2022" spans="1:22" ht="13.5" x14ac:dyDescent="0.25">
      <c r="A2022" s="3">
        <f>RSI!A2022</f>
        <v>45247</v>
      </c>
      <c r="B2022" s="2">
        <f>RSI!B2022</f>
        <v>72.698899999999995</v>
      </c>
      <c r="C2022" s="2">
        <f>RSI!I2022</f>
        <v>48.886299043303488</v>
      </c>
      <c r="D2022" s="2">
        <f>MACD!E2022</f>
        <v>-0.60626325728931363</v>
      </c>
      <c r="E2022" s="2">
        <f>MACD!F2022</f>
        <v>-5.723859209427605E-2</v>
      </c>
      <c r="F2022" s="2">
        <f>'Moving Avg'!D2022</f>
        <v>72.698899999999995</v>
      </c>
      <c r="G2022" s="2">
        <f>'Moving Avg'!F2022</f>
        <v>72.35235000000003</v>
      </c>
      <c r="H2022" s="2">
        <f>'Moving Avg'!G2022</f>
        <v>73.490249999999975</v>
      </c>
      <c r="I2022" s="2">
        <f>'Moving Avg'!H2022</f>
        <v>73.133709000000025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  <c r="M2022" s="7">
        <f t="shared" si="310"/>
        <v>25</v>
      </c>
      <c r="N2022" s="7">
        <f t="shared" si="311"/>
        <v>100</v>
      </c>
      <c r="O2022" s="7">
        <f t="shared" si="312"/>
        <v>0</v>
      </c>
      <c r="P2022" s="7">
        <f t="shared" si="313"/>
        <v>33</v>
      </c>
      <c r="Q2022" s="8">
        <f t="shared" si="314"/>
        <v>48.7</v>
      </c>
      <c r="R2022" s="8">
        <f t="shared" si="315"/>
        <v>33.25</v>
      </c>
      <c r="S2022" s="8">
        <f t="shared" si="316"/>
        <v>33.6</v>
      </c>
      <c r="T2022" s="8">
        <f t="shared" si="317"/>
        <v>39.5</v>
      </c>
      <c r="U2022" s="7">
        <f t="shared" si="318"/>
        <v>38.516666666666673</v>
      </c>
      <c r="V2022" s="7">
        <f t="shared" si="319"/>
        <v>38.762500000000003</v>
      </c>
    </row>
    <row r="2023" spans="1:22" ht="13.5" x14ac:dyDescent="0.25">
      <c r="A2023" s="3">
        <f>RSI!A2023</f>
        <v>45250</v>
      </c>
      <c r="B2023" s="2">
        <f>RSI!B2023</f>
        <v>72.698899999999995</v>
      </c>
      <c r="C2023" s="2">
        <f>RSI!I2023</f>
        <v>48.886299043303481</v>
      </c>
      <c r="D2023" s="2">
        <f>MACD!E2023</f>
        <v>-0.71500723815971412</v>
      </c>
      <c r="E2023" s="2">
        <f>MACD!F2023</f>
        <v>-0.18879232130736368</v>
      </c>
      <c r="F2023" s="2">
        <f>'Moving Avg'!D2023</f>
        <v>72.698899999999995</v>
      </c>
      <c r="G2023" s="2">
        <f>'Moving Avg'!F2023</f>
        <v>72.286610000000024</v>
      </c>
      <c r="H2023" s="2">
        <f>'Moving Avg'!G2023</f>
        <v>73.446537999999961</v>
      </c>
      <c r="I2023" s="2">
        <f>'Moving Avg'!H2023</f>
        <v>73.137662000000034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25</v>
      </c>
      <c r="N2023" s="7">
        <f t="shared" si="311"/>
        <v>100</v>
      </c>
      <c r="O2023" s="7">
        <f t="shared" si="312"/>
        <v>0</v>
      </c>
      <c r="P2023" s="7">
        <f t="shared" si="313"/>
        <v>33</v>
      </c>
      <c r="Q2023" s="8">
        <f t="shared" si="314"/>
        <v>48.7</v>
      </c>
      <c r="R2023" s="8">
        <f t="shared" si="315"/>
        <v>33.25</v>
      </c>
      <c r="S2023" s="8">
        <f t="shared" si="316"/>
        <v>33.6</v>
      </c>
      <c r="T2023" s="8">
        <f t="shared" si="317"/>
        <v>39.5</v>
      </c>
      <c r="U2023" s="7">
        <f t="shared" si="318"/>
        <v>38.516666666666673</v>
      </c>
      <c r="V2023" s="7">
        <f t="shared" si="319"/>
        <v>38.762500000000003</v>
      </c>
    </row>
    <row r="2024" spans="1:22" ht="13.5" x14ac:dyDescent="0.25">
      <c r="A2024" s="3">
        <f>RSI!A2024</f>
        <v>45251</v>
      </c>
      <c r="B2024" s="2">
        <f>RSI!B2024</f>
        <v>72.698899999999995</v>
      </c>
      <c r="C2024" s="2">
        <f>RSI!I2024</f>
        <v>48.886299043303488</v>
      </c>
      <c r="D2024" s="2">
        <f>MACD!E2024</f>
        <v>-0.80684246832132089</v>
      </c>
      <c r="E2024" s="2">
        <f>MACD!F2024</f>
        <v>-0.31240235071015515</v>
      </c>
      <c r="F2024" s="2">
        <f>'Moving Avg'!D2024</f>
        <v>72.698899999999995</v>
      </c>
      <c r="G2024" s="2">
        <f>'Moving Avg'!F2024</f>
        <v>72.220870000000019</v>
      </c>
      <c r="H2024" s="2">
        <f>'Moving Avg'!G2024</f>
        <v>73.402825999999962</v>
      </c>
      <c r="I2024" s="2">
        <f>'Moving Avg'!H2024</f>
        <v>73.14161500000003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  <c r="M2024" s="7">
        <f t="shared" si="310"/>
        <v>25</v>
      </c>
      <c r="N2024" s="7">
        <f t="shared" si="311"/>
        <v>100</v>
      </c>
      <c r="O2024" s="7">
        <f t="shared" si="312"/>
        <v>0</v>
      </c>
      <c r="P2024" s="7">
        <f t="shared" si="313"/>
        <v>33</v>
      </c>
      <c r="Q2024" s="8">
        <f t="shared" si="314"/>
        <v>48.7</v>
      </c>
      <c r="R2024" s="8">
        <f t="shared" si="315"/>
        <v>33.25</v>
      </c>
      <c r="S2024" s="8">
        <f t="shared" si="316"/>
        <v>33.6</v>
      </c>
      <c r="T2024" s="8">
        <f t="shared" si="317"/>
        <v>39.5</v>
      </c>
      <c r="U2024" s="7">
        <f t="shared" si="318"/>
        <v>38.516666666666673</v>
      </c>
      <c r="V2024" s="7">
        <f t="shared" si="319"/>
        <v>38.762500000000003</v>
      </c>
    </row>
    <row r="2025" spans="1:22" ht="13.5" x14ac:dyDescent="0.25">
      <c r="A2025" s="3">
        <f>RSI!A2025</f>
        <v>45252</v>
      </c>
      <c r="B2025" s="2">
        <f>RSI!B2025</f>
        <v>72.707599999999999</v>
      </c>
      <c r="C2025" s="2">
        <f>RSI!I2025</f>
        <v>49.099897834428873</v>
      </c>
      <c r="D2025" s="2">
        <f>MACD!E2025</f>
        <v>-0.62379722165793794</v>
      </c>
      <c r="E2025" s="2">
        <f>MACD!F2025</f>
        <v>-0.37468132489971173</v>
      </c>
      <c r="F2025" s="2">
        <f>'Moving Avg'!D2025</f>
        <v>72.700639999999993</v>
      </c>
      <c r="G2025" s="2">
        <f>'Moving Avg'!F2025</f>
        <v>72.15556500000001</v>
      </c>
      <c r="H2025" s="2">
        <f>'Moving Avg'!G2025</f>
        <v>73.359287999999964</v>
      </c>
      <c r="I2025" s="2">
        <f>'Moving Avg'!H2025</f>
        <v>73.14561150000003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  <c r="M2025" s="7">
        <f t="shared" si="310"/>
        <v>25</v>
      </c>
      <c r="N2025" s="7">
        <f t="shared" si="311"/>
        <v>100</v>
      </c>
      <c r="O2025" s="7">
        <f t="shared" si="312"/>
        <v>0</v>
      </c>
      <c r="P2025" s="7">
        <f t="shared" si="313"/>
        <v>83.5</v>
      </c>
      <c r="Q2025" s="8">
        <f t="shared" si="314"/>
        <v>56.274999999999999</v>
      </c>
      <c r="R2025" s="8">
        <f t="shared" si="315"/>
        <v>45.875</v>
      </c>
      <c r="S2025" s="8">
        <f t="shared" si="316"/>
        <v>56.325000000000003</v>
      </c>
      <c r="T2025" s="8">
        <f t="shared" si="317"/>
        <v>52.125</v>
      </c>
      <c r="U2025" s="7">
        <f t="shared" si="318"/>
        <v>52.82500000000001</v>
      </c>
      <c r="V2025" s="7">
        <f t="shared" si="319"/>
        <v>52.650000000000006</v>
      </c>
    </row>
    <row r="2026" spans="1:22" ht="13.5" x14ac:dyDescent="0.25">
      <c r="A2026" s="3">
        <f>RSI!A2026</f>
        <v>45253</v>
      </c>
      <c r="B2026" s="2">
        <f>RSI!B2026</f>
        <v>72.698899999999995</v>
      </c>
      <c r="C2026" s="2">
        <f>RSI!I2026</f>
        <v>48.879921154641771</v>
      </c>
      <c r="D2026" s="2">
        <f>MACD!E2026</f>
        <v>-0.46816636205947759</v>
      </c>
      <c r="E2026" s="2">
        <f>MACD!F2026</f>
        <v>-0.39337833233166491</v>
      </c>
      <c r="F2026" s="2">
        <f>'Moving Avg'!D2026</f>
        <v>72.700639999999993</v>
      </c>
      <c r="G2026" s="2">
        <f>'Moving Avg'!F2026</f>
        <v>72.220435000000023</v>
      </c>
      <c r="H2026" s="2">
        <f>'Moving Avg'!G2026</f>
        <v>73.315575999999965</v>
      </c>
      <c r="I2026" s="2">
        <f>'Moving Avg'!H2026</f>
        <v>73.149564500000025</v>
      </c>
      <c r="J2026" s="5" t="str">
        <f>OBV!F2026</f>
        <v>BEARISH</v>
      </c>
      <c r="K2026" s="5" t="str">
        <f>OBV!G2026</f>
        <v>NEUTRAL</v>
      </c>
      <c r="L2026" s="5" t="str">
        <f>OBV!H2026</f>
        <v>NEUTRAL</v>
      </c>
      <c r="M2026" s="7">
        <f t="shared" si="310"/>
        <v>25</v>
      </c>
      <c r="N2026" s="7">
        <f t="shared" si="311"/>
        <v>100</v>
      </c>
      <c r="O2026" s="7">
        <f t="shared" si="312"/>
        <v>0</v>
      </c>
      <c r="P2026" s="7">
        <f t="shared" si="313"/>
        <v>16.5</v>
      </c>
      <c r="Q2026" s="8">
        <f t="shared" si="314"/>
        <v>46.225000000000001</v>
      </c>
      <c r="R2026" s="8">
        <f t="shared" si="315"/>
        <v>29.125</v>
      </c>
      <c r="S2026" s="8">
        <f t="shared" si="316"/>
        <v>26.175000000000001</v>
      </c>
      <c r="T2026" s="8">
        <f t="shared" si="317"/>
        <v>35.375</v>
      </c>
      <c r="U2026" s="7">
        <f t="shared" si="318"/>
        <v>33.841666666666661</v>
      </c>
      <c r="V2026" s="7">
        <f t="shared" si="319"/>
        <v>34.224999999999994</v>
      </c>
    </row>
    <row r="2027" spans="1:22" ht="13.5" x14ac:dyDescent="0.25">
      <c r="A2027" s="3">
        <f>RSI!A2027</f>
        <v>45254</v>
      </c>
      <c r="B2027" s="2">
        <f>RSI!B2027</f>
        <v>72.698899999999995</v>
      </c>
      <c r="C2027" s="2">
        <f>RSI!I2027</f>
        <v>48.879921154641771</v>
      </c>
      <c r="D2027" s="2">
        <f>MACD!E2027</f>
        <v>-0.3979636502708388</v>
      </c>
      <c r="E2027" s="2">
        <f>MACD!F2027</f>
        <v>-0.39429539591949975</v>
      </c>
      <c r="F2027" s="2">
        <f>'Moving Avg'!D2027</f>
        <v>72.700639999999993</v>
      </c>
      <c r="G2027" s="2">
        <f>'Moving Avg'!F2027</f>
        <v>72.285305000000022</v>
      </c>
      <c r="H2027" s="2">
        <f>'Moving Avg'!G2027</f>
        <v>73.271863999999965</v>
      </c>
      <c r="I2027" s="2">
        <f>'Moving Avg'!H2027</f>
        <v>73.153108500000016</v>
      </c>
      <c r="J2027" s="5" t="str">
        <f>OBV!F2027</f>
        <v>BEARISH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45</v>
      </c>
      <c r="O2027" s="7">
        <f t="shared" si="312"/>
        <v>0</v>
      </c>
      <c r="P2027" s="7">
        <f t="shared" si="313"/>
        <v>16.5</v>
      </c>
      <c r="Q2027" s="8">
        <f t="shared" si="314"/>
        <v>26.975000000000001</v>
      </c>
      <c r="R2027" s="8">
        <f t="shared" si="315"/>
        <v>18.125</v>
      </c>
      <c r="S2027" s="8">
        <f t="shared" si="316"/>
        <v>17.925000000000001</v>
      </c>
      <c r="T2027" s="8">
        <f t="shared" si="317"/>
        <v>21.625</v>
      </c>
      <c r="U2027" s="7">
        <f t="shared" si="318"/>
        <v>21.008333333333336</v>
      </c>
      <c r="V2027" s="7">
        <f t="shared" si="319"/>
        <v>21.162500000000001</v>
      </c>
    </row>
    <row r="2028" spans="1:22" ht="13.5" x14ac:dyDescent="0.25">
      <c r="A2028" s="3">
        <f>RSI!A2028</f>
        <v>45257</v>
      </c>
      <c r="B2028" s="2">
        <f>RSI!B2028</f>
        <v>70.530799999999999</v>
      </c>
      <c r="C2028" s="2">
        <f>RSI!I2028</f>
        <v>21.29966623512648</v>
      </c>
      <c r="D2028" s="2">
        <f>MACD!E2028</f>
        <v>-0.17782632735642778</v>
      </c>
      <c r="E2028" s="2">
        <f>MACD!F2028</f>
        <v>-0.35100158220688538</v>
      </c>
      <c r="F2028" s="2">
        <f>'Moving Avg'!D2028</f>
        <v>72.267019999999988</v>
      </c>
      <c r="G2028" s="2">
        <f>'Moving Avg'!F2028</f>
        <v>72.241770000000002</v>
      </c>
      <c r="H2028" s="2">
        <f>'Moving Avg'!G2028</f>
        <v>73.184789999999964</v>
      </c>
      <c r="I2028" s="2">
        <f>'Moving Avg'!H2028</f>
        <v>73.145812000000021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  <c r="M2028" s="7">
        <f t="shared" si="310"/>
        <v>50</v>
      </c>
      <c r="N2028" s="7">
        <f t="shared" si="311"/>
        <v>0</v>
      </c>
      <c r="O2028" s="7">
        <f t="shared" si="312"/>
        <v>0</v>
      </c>
      <c r="P2028" s="7">
        <f t="shared" si="313"/>
        <v>16.5</v>
      </c>
      <c r="Q2028" s="8">
        <f t="shared" si="314"/>
        <v>19.975000000000001</v>
      </c>
      <c r="R2028" s="8">
        <f t="shared" si="315"/>
        <v>14.125</v>
      </c>
      <c r="S2028" s="8">
        <f t="shared" si="316"/>
        <v>14.925000000000001</v>
      </c>
      <c r="T2028" s="8">
        <f t="shared" si="317"/>
        <v>16.625</v>
      </c>
      <c r="U2028" s="7">
        <f t="shared" si="318"/>
        <v>16.341666666666669</v>
      </c>
      <c r="V2028" s="7">
        <f t="shared" si="319"/>
        <v>16.412500000000001</v>
      </c>
    </row>
    <row r="2029" spans="1:22" ht="13.5" x14ac:dyDescent="0.25">
      <c r="A2029" s="3">
        <f>RSI!A2029</f>
        <v>45258</v>
      </c>
      <c r="B2029" s="2">
        <f>RSI!B2029</f>
        <v>70.522000000000006</v>
      </c>
      <c r="C2029" s="2">
        <f>RSI!I2029</f>
        <v>21.247262913346233</v>
      </c>
      <c r="D2029" s="2">
        <f>MACD!E2029</f>
        <v>2.2031989198836754E-2</v>
      </c>
      <c r="E2029" s="2">
        <f>MACD!F2029</f>
        <v>-0.27639486792574092</v>
      </c>
      <c r="F2029" s="2">
        <f>'Moving Avg'!D2029</f>
        <v>71.831639999999993</v>
      </c>
      <c r="G2029" s="2">
        <f>'Moving Avg'!F2029</f>
        <v>72.197794999999999</v>
      </c>
      <c r="H2029" s="2">
        <f>'Moving Avg'!G2029</f>
        <v>73.097539999999967</v>
      </c>
      <c r="I2029" s="2">
        <f>'Moving Avg'!H2029</f>
        <v>73.138471500000009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  <c r="M2029" s="7">
        <f t="shared" si="310"/>
        <v>50</v>
      </c>
      <c r="N2029" s="7">
        <f t="shared" si="311"/>
        <v>0</v>
      </c>
      <c r="O2029" s="7">
        <f t="shared" si="312"/>
        <v>0</v>
      </c>
      <c r="P2029" s="7">
        <f t="shared" si="313"/>
        <v>16.5</v>
      </c>
      <c r="Q2029" s="8">
        <f t="shared" si="314"/>
        <v>19.975000000000001</v>
      </c>
      <c r="R2029" s="8">
        <f t="shared" si="315"/>
        <v>14.125</v>
      </c>
      <c r="S2029" s="8">
        <f t="shared" si="316"/>
        <v>14.925000000000001</v>
      </c>
      <c r="T2029" s="8">
        <f t="shared" si="317"/>
        <v>16.625</v>
      </c>
      <c r="U2029" s="7">
        <f t="shared" si="318"/>
        <v>16.341666666666669</v>
      </c>
      <c r="V2029" s="7">
        <f t="shared" si="319"/>
        <v>16.412500000000001</v>
      </c>
    </row>
    <row r="2030" spans="1:22" ht="13.5" x14ac:dyDescent="0.25">
      <c r="A2030" s="3">
        <f>RSI!A2030</f>
        <v>45259</v>
      </c>
      <c r="B2030" s="2">
        <f>RSI!B2030</f>
        <v>70.086699999999993</v>
      </c>
      <c r="C2030" s="2">
        <f>RSI!I2030</f>
        <v>18.785233208549187</v>
      </c>
      <c r="D2030" s="2">
        <f>MACD!E2030</f>
        <v>0.23541748519853911</v>
      </c>
      <c r="E2030" s="2">
        <f>MACD!F2030</f>
        <v>-0.17403239730088493</v>
      </c>
      <c r="F2030" s="2">
        <f>'Moving Avg'!D2030</f>
        <v>71.307460000000006</v>
      </c>
      <c r="G2030" s="2">
        <f>'Moving Avg'!F2030</f>
        <v>72.132055000000008</v>
      </c>
      <c r="H2030" s="2">
        <f>'Moving Avg'!G2030</f>
        <v>73.001583999999951</v>
      </c>
      <c r="I2030" s="2">
        <f>'Moving Avg'!H2030</f>
        <v>73.128954500000006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  <c r="M2030" s="7">
        <f t="shared" si="310"/>
        <v>50</v>
      </c>
      <c r="N2030" s="7">
        <f t="shared" si="311"/>
        <v>0</v>
      </c>
      <c r="O2030" s="7">
        <f t="shared" si="312"/>
        <v>0</v>
      </c>
      <c r="P2030" s="7">
        <f t="shared" si="313"/>
        <v>16.5</v>
      </c>
      <c r="Q2030" s="8">
        <f t="shared" si="314"/>
        <v>19.975000000000001</v>
      </c>
      <c r="R2030" s="8">
        <f t="shared" si="315"/>
        <v>14.125</v>
      </c>
      <c r="S2030" s="8">
        <f t="shared" si="316"/>
        <v>14.925000000000001</v>
      </c>
      <c r="T2030" s="8">
        <f t="shared" si="317"/>
        <v>16.625</v>
      </c>
      <c r="U2030" s="7">
        <f t="shared" si="318"/>
        <v>16.341666666666669</v>
      </c>
      <c r="V2030" s="7">
        <f t="shared" si="319"/>
        <v>16.412500000000001</v>
      </c>
    </row>
    <row r="2031" spans="1:22" ht="13.5" x14ac:dyDescent="0.25">
      <c r="A2031" s="3">
        <f>RSI!A2031</f>
        <v>45260</v>
      </c>
      <c r="B2031" s="2">
        <f>RSI!B2031</f>
        <v>70.086699999999993</v>
      </c>
      <c r="C2031" s="2">
        <f>RSI!I2031</f>
        <v>18.785233208549187</v>
      </c>
      <c r="D2031" s="2">
        <f>MACD!E2031</f>
        <v>0.42968569448379412</v>
      </c>
      <c r="E2031" s="2">
        <f>MACD!F2031</f>
        <v>-5.3288778943949122E-2</v>
      </c>
      <c r="F2031" s="2">
        <f>'Moving Avg'!D2031</f>
        <v>70.785020000000003</v>
      </c>
      <c r="G2031" s="2">
        <f>'Moving Avg'!F2031</f>
        <v>72.066315000000003</v>
      </c>
      <c r="H2031" s="2">
        <f>'Moving Avg'!G2031</f>
        <v>72.90562799999995</v>
      </c>
      <c r="I2031" s="2">
        <f>'Moving Avg'!H2031</f>
        <v>73.119437500000004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  <c r="M2031" s="7">
        <f t="shared" si="310"/>
        <v>50</v>
      </c>
      <c r="N2031" s="7">
        <f t="shared" si="311"/>
        <v>0</v>
      </c>
      <c r="O2031" s="7">
        <f t="shared" si="312"/>
        <v>0</v>
      </c>
      <c r="P2031" s="7">
        <f t="shared" si="313"/>
        <v>16.5</v>
      </c>
      <c r="Q2031" s="8">
        <f t="shared" si="314"/>
        <v>19.975000000000001</v>
      </c>
      <c r="R2031" s="8">
        <f t="shared" si="315"/>
        <v>14.125</v>
      </c>
      <c r="S2031" s="8">
        <f t="shared" si="316"/>
        <v>14.925000000000001</v>
      </c>
      <c r="T2031" s="8">
        <f t="shared" si="317"/>
        <v>16.625</v>
      </c>
      <c r="U2031" s="7">
        <f t="shared" si="318"/>
        <v>16.341666666666669</v>
      </c>
      <c r="V2031" s="7">
        <f t="shared" si="319"/>
        <v>16.412500000000001</v>
      </c>
    </row>
    <row r="2032" spans="1:22" ht="13.5" x14ac:dyDescent="0.25">
      <c r="A2032" s="3">
        <f>RSI!A2032</f>
        <v>45261</v>
      </c>
      <c r="B2032" s="2">
        <f>RSI!B2032</f>
        <v>70.086699999999993</v>
      </c>
      <c r="C2032" s="2">
        <f>RSI!I2032</f>
        <v>18.785233208549187</v>
      </c>
      <c r="D2032" s="2">
        <f>MACD!E2032</f>
        <v>0.60676208985562141</v>
      </c>
      <c r="E2032" s="2">
        <f>MACD!F2032</f>
        <v>7.872139481596499E-2</v>
      </c>
      <c r="F2032" s="2">
        <f>'Moving Avg'!D2032</f>
        <v>70.26258</v>
      </c>
      <c r="G2032" s="2">
        <f>'Moving Avg'!F2032</f>
        <v>72.000574999999998</v>
      </c>
      <c r="H2032" s="2">
        <f>'Moving Avg'!G2032</f>
        <v>72.809671999999949</v>
      </c>
      <c r="I2032" s="2">
        <f>'Moving Avg'!H2032</f>
        <v>73.109920500000001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  <c r="M2032" s="7">
        <f t="shared" si="310"/>
        <v>50</v>
      </c>
      <c r="N2032" s="7">
        <f t="shared" si="311"/>
        <v>0</v>
      </c>
      <c r="O2032" s="7">
        <f t="shared" si="312"/>
        <v>0</v>
      </c>
      <c r="P2032" s="7">
        <f t="shared" si="313"/>
        <v>16.5</v>
      </c>
      <c r="Q2032" s="8">
        <f t="shared" si="314"/>
        <v>19.975000000000001</v>
      </c>
      <c r="R2032" s="8">
        <f t="shared" si="315"/>
        <v>14.125</v>
      </c>
      <c r="S2032" s="8">
        <f t="shared" si="316"/>
        <v>14.925000000000001</v>
      </c>
      <c r="T2032" s="8">
        <f t="shared" si="317"/>
        <v>16.625</v>
      </c>
      <c r="U2032" s="7">
        <f t="shared" si="318"/>
        <v>16.341666666666669</v>
      </c>
      <c r="V2032" s="7">
        <f t="shared" si="319"/>
        <v>16.412500000000001</v>
      </c>
    </row>
    <row r="2033" spans="1:22" ht="13.5" x14ac:dyDescent="0.25">
      <c r="A2033" s="3">
        <f>RSI!A2033</f>
        <v>45264</v>
      </c>
      <c r="B2033" s="2">
        <f>RSI!B2033</f>
        <v>70.086699999999993</v>
      </c>
      <c r="C2033" s="2">
        <f>RSI!I2033</f>
        <v>18.785233208549187</v>
      </c>
      <c r="D2033" s="2">
        <f>MACD!E2033</f>
        <v>0.76835115073262727</v>
      </c>
      <c r="E2033" s="2">
        <f>MACD!F2033</f>
        <v>0.21664734599929747</v>
      </c>
      <c r="F2033" s="2">
        <f>'Moving Avg'!D2033</f>
        <v>70.173760000000001</v>
      </c>
      <c r="G2033" s="2">
        <f>'Moving Avg'!F2033</f>
        <v>71.934834999999993</v>
      </c>
      <c r="H2033" s="2">
        <f>'Moving Avg'!G2033</f>
        <v>72.713715999999948</v>
      </c>
      <c r="I2033" s="2">
        <f>'Moving Avg'!H2033</f>
        <v>73.100403499999999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50</v>
      </c>
      <c r="N2033" s="7">
        <f t="shared" si="311"/>
        <v>0</v>
      </c>
      <c r="O2033" s="7">
        <f t="shared" si="312"/>
        <v>0</v>
      </c>
      <c r="P2033" s="7">
        <f t="shared" si="313"/>
        <v>16.5</v>
      </c>
      <c r="Q2033" s="8">
        <f t="shared" si="314"/>
        <v>19.975000000000001</v>
      </c>
      <c r="R2033" s="8">
        <f t="shared" si="315"/>
        <v>14.125</v>
      </c>
      <c r="S2033" s="8">
        <f t="shared" si="316"/>
        <v>14.925000000000001</v>
      </c>
      <c r="T2033" s="8">
        <f t="shared" si="317"/>
        <v>16.625</v>
      </c>
      <c r="U2033" s="7">
        <f t="shared" si="318"/>
        <v>16.341666666666669</v>
      </c>
      <c r="V2033" s="7">
        <f t="shared" si="319"/>
        <v>16.412500000000001</v>
      </c>
    </row>
    <row r="2034" spans="1:22" ht="13.5" x14ac:dyDescent="0.25">
      <c r="A2034" s="3">
        <f>RSI!A2034</f>
        <v>45265</v>
      </c>
      <c r="B2034" s="2">
        <f>RSI!B2034</f>
        <v>70.086699999999993</v>
      </c>
      <c r="C2034" s="2">
        <f>RSI!I2034</f>
        <v>18.785233208549187</v>
      </c>
      <c r="D2034" s="2">
        <f>MACD!E2034</f>
        <v>0.91596478930313197</v>
      </c>
      <c r="E2034" s="2">
        <f>MACD!F2034</f>
        <v>0.35651083466006439</v>
      </c>
      <c r="F2034" s="2">
        <f>'Moving Avg'!D2034</f>
        <v>70.086699999999993</v>
      </c>
      <c r="G2034" s="2">
        <f>'Moving Avg'!F2034</f>
        <v>71.869095000000002</v>
      </c>
      <c r="H2034" s="2">
        <f>'Moving Avg'!G2034</f>
        <v>72.617759999999947</v>
      </c>
      <c r="I2034" s="2">
        <f>'Moving Avg'!H2034</f>
        <v>73.094976499999987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  <c r="M2034" s="7">
        <f t="shared" si="310"/>
        <v>50</v>
      </c>
      <c r="N2034" s="7">
        <f t="shared" si="311"/>
        <v>0</v>
      </c>
      <c r="O2034" s="7">
        <f t="shared" si="312"/>
        <v>0</v>
      </c>
      <c r="P2034" s="7">
        <f t="shared" si="313"/>
        <v>16.5</v>
      </c>
      <c r="Q2034" s="8">
        <f t="shared" si="314"/>
        <v>19.975000000000001</v>
      </c>
      <c r="R2034" s="8">
        <f t="shared" si="315"/>
        <v>14.125</v>
      </c>
      <c r="S2034" s="8">
        <f t="shared" si="316"/>
        <v>14.925000000000001</v>
      </c>
      <c r="T2034" s="8">
        <f t="shared" si="317"/>
        <v>16.625</v>
      </c>
      <c r="U2034" s="7">
        <f t="shared" si="318"/>
        <v>16.341666666666669</v>
      </c>
      <c r="V2034" s="7">
        <f t="shared" si="319"/>
        <v>16.412500000000001</v>
      </c>
    </row>
    <row r="2035" spans="1:22" ht="13.5" x14ac:dyDescent="0.25">
      <c r="A2035" s="3">
        <f>RSI!A2035</f>
        <v>45266</v>
      </c>
      <c r="B2035" s="2">
        <f>RSI!B2035</f>
        <v>70.086699999999993</v>
      </c>
      <c r="C2035" s="2">
        <f>RSI!I2035</f>
        <v>18.785233208549187</v>
      </c>
      <c r="D2035" s="2">
        <f>MACD!E2035</f>
        <v>1.0522852777637581</v>
      </c>
      <c r="E2035" s="2">
        <f>MACD!F2035</f>
        <v>0.49566572328080316</v>
      </c>
      <c r="F2035" s="2">
        <f>'Moving Avg'!D2035</f>
        <v>70.086699999999993</v>
      </c>
      <c r="G2035" s="2">
        <f>'Moving Avg'!F2035</f>
        <v>71.718455000000006</v>
      </c>
      <c r="H2035" s="2">
        <f>'Moving Avg'!G2035</f>
        <v>72.521803999999932</v>
      </c>
      <c r="I2035" s="2">
        <f>'Moving Avg'!H2035</f>
        <v>73.085459499999999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  <c r="M2035" s="7">
        <f t="shared" si="310"/>
        <v>50</v>
      </c>
      <c r="N2035" s="7">
        <f t="shared" si="311"/>
        <v>0</v>
      </c>
      <c r="O2035" s="7">
        <f t="shared" si="312"/>
        <v>0</v>
      </c>
      <c r="P2035" s="7">
        <f t="shared" si="313"/>
        <v>33</v>
      </c>
      <c r="Q2035" s="8">
        <f t="shared" si="314"/>
        <v>22.45</v>
      </c>
      <c r="R2035" s="8">
        <f t="shared" si="315"/>
        <v>18.25</v>
      </c>
      <c r="S2035" s="8">
        <f t="shared" si="316"/>
        <v>22.35</v>
      </c>
      <c r="T2035" s="8">
        <f t="shared" si="317"/>
        <v>20.75</v>
      </c>
      <c r="U2035" s="7">
        <f t="shared" si="318"/>
        <v>21.016666666666669</v>
      </c>
      <c r="V2035" s="7">
        <f t="shared" si="319"/>
        <v>20.950000000000003</v>
      </c>
    </row>
    <row r="2036" spans="1:22" ht="13.5" x14ac:dyDescent="0.25">
      <c r="A2036" s="3">
        <f>RSI!A2036</f>
        <v>45267</v>
      </c>
      <c r="B2036" s="2">
        <f>RSI!B2036</f>
        <v>70.086699999999993</v>
      </c>
      <c r="C2036" s="2">
        <f>RSI!I2036</f>
        <v>18.785233208549187</v>
      </c>
      <c r="D2036" s="2">
        <f>MACD!E2036</f>
        <v>1.175626568976341</v>
      </c>
      <c r="E2036" s="2">
        <f>MACD!F2036</f>
        <v>0.63165789241991077</v>
      </c>
      <c r="F2036" s="2">
        <f>'Moving Avg'!D2036</f>
        <v>70.086699999999993</v>
      </c>
      <c r="G2036" s="2">
        <f>'Moving Avg'!F2036</f>
        <v>71.56781500000001</v>
      </c>
      <c r="H2036" s="2">
        <f>'Moving Avg'!G2036</f>
        <v>72.425847999999945</v>
      </c>
      <c r="I2036" s="2">
        <f>'Moving Avg'!H2036</f>
        <v>73.075942499999996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  <c r="M2036" s="7">
        <f t="shared" si="310"/>
        <v>50</v>
      </c>
      <c r="N2036" s="7">
        <f t="shared" si="311"/>
        <v>0</v>
      </c>
      <c r="O2036" s="7">
        <f t="shared" si="312"/>
        <v>0</v>
      </c>
      <c r="P2036" s="7">
        <f t="shared" si="313"/>
        <v>33</v>
      </c>
      <c r="Q2036" s="8">
        <f t="shared" si="314"/>
        <v>22.45</v>
      </c>
      <c r="R2036" s="8">
        <f t="shared" si="315"/>
        <v>18.25</v>
      </c>
      <c r="S2036" s="8">
        <f t="shared" si="316"/>
        <v>22.35</v>
      </c>
      <c r="T2036" s="8">
        <f t="shared" si="317"/>
        <v>20.75</v>
      </c>
      <c r="U2036" s="7">
        <f t="shared" si="318"/>
        <v>21.016666666666669</v>
      </c>
      <c r="V2036" s="7">
        <f t="shared" si="319"/>
        <v>20.950000000000003</v>
      </c>
    </row>
    <row r="2037" spans="1:22" ht="13.5" x14ac:dyDescent="0.25">
      <c r="A2037" s="3">
        <f>RSI!A2037</f>
        <v>45268</v>
      </c>
      <c r="B2037" s="2">
        <f>RSI!B2037</f>
        <v>73.125600000000006</v>
      </c>
      <c r="C2037" s="2">
        <f>RSI!I2037</f>
        <v>65.571980921162037</v>
      </c>
      <c r="D2037" s="2">
        <f>MACD!E2037</f>
        <v>1.0635289872314644</v>
      </c>
      <c r="E2037" s="2">
        <f>MACD!F2037</f>
        <v>0.71803211138222156</v>
      </c>
      <c r="F2037" s="2">
        <f>'Moving Avg'!D2037</f>
        <v>70.694479999999999</v>
      </c>
      <c r="G2037" s="2">
        <f>'Moving Avg'!F2037</f>
        <v>71.589150000000004</v>
      </c>
      <c r="H2037" s="2">
        <f>'Moving Avg'!G2037</f>
        <v>72.390669999999943</v>
      </c>
      <c r="I2037" s="2">
        <f>'Moving Avg'!H2037</f>
        <v>73.081619999999987</v>
      </c>
      <c r="J2037" s="5" t="str">
        <f>OBV!F2037</f>
        <v>BULLISH</v>
      </c>
      <c r="K2037" s="5" t="str">
        <f>OBV!G2037</f>
        <v>WEAK</v>
      </c>
      <c r="L2037" s="5" t="str">
        <f>OBV!H2037</f>
        <v>CONFIRMED BULLISH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67</v>
      </c>
      <c r="Q2037" s="8">
        <f t="shared" si="314"/>
        <v>18.799999999999997</v>
      </c>
      <c r="R2037" s="8">
        <f t="shared" si="315"/>
        <v>21.75</v>
      </c>
      <c r="S2037" s="8">
        <f t="shared" si="316"/>
        <v>33.900000000000006</v>
      </c>
      <c r="T2037" s="8">
        <f t="shared" si="317"/>
        <v>23</v>
      </c>
      <c r="U2037" s="7">
        <f t="shared" si="318"/>
        <v>24.816666666666666</v>
      </c>
      <c r="V2037" s="7">
        <f t="shared" si="319"/>
        <v>24.362500000000001</v>
      </c>
    </row>
    <row r="2038" spans="1:22" ht="13.5" x14ac:dyDescent="0.25">
      <c r="A2038" s="3">
        <f>RSI!A2038</f>
        <v>45271</v>
      </c>
      <c r="B2038" s="2">
        <f>RSI!B2038</f>
        <v>73.055899999999994</v>
      </c>
      <c r="C2038" s="2">
        <f>RSI!I2038</f>
        <v>64.65201660175228</v>
      </c>
      <c r="D2038" s="2">
        <f>MACD!E2038</f>
        <v>0.63032969683612805</v>
      </c>
      <c r="E2038" s="2">
        <f>MACD!F2038</f>
        <v>0.70049162847300295</v>
      </c>
      <c r="F2038" s="2">
        <f>'Moving Avg'!D2038</f>
        <v>71.288319999999999</v>
      </c>
      <c r="G2038" s="2">
        <f>'Moving Avg'!F2038</f>
        <v>71.606999999999999</v>
      </c>
      <c r="H2038" s="2">
        <f>'Moving Avg'!G2038</f>
        <v>72.354097999999937</v>
      </c>
      <c r="I2038" s="2">
        <f>'Moving Avg'!H2038</f>
        <v>73.086948999999976</v>
      </c>
      <c r="J2038" s="5" t="str">
        <f>OBV!F2038</f>
        <v>BULLISH</v>
      </c>
      <c r="K2038" s="5" t="str">
        <f>OBV!G2038</f>
        <v>WEAK</v>
      </c>
      <c r="L2038" s="5" t="str">
        <f>OBV!H2038</f>
        <v>CONFIRMED BULLISH</v>
      </c>
      <c r="M2038" s="7">
        <f t="shared" si="310"/>
        <v>25</v>
      </c>
      <c r="N2038" s="7">
        <f t="shared" si="311"/>
        <v>100</v>
      </c>
      <c r="O2038" s="7">
        <f t="shared" si="312"/>
        <v>0</v>
      </c>
      <c r="P2038" s="7">
        <f t="shared" si="313"/>
        <v>67</v>
      </c>
      <c r="Q2038" s="8">
        <f t="shared" si="314"/>
        <v>53.8</v>
      </c>
      <c r="R2038" s="8">
        <f t="shared" si="315"/>
        <v>41.75</v>
      </c>
      <c r="S2038" s="8">
        <f t="shared" si="316"/>
        <v>48.900000000000006</v>
      </c>
      <c r="T2038" s="8">
        <f t="shared" si="317"/>
        <v>48</v>
      </c>
      <c r="U2038" s="7">
        <f t="shared" si="318"/>
        <v>48.15</v>
      </c>
      <c r="V2038" s="7">
        <f t="shared" si="319"/>
        <v>48.112499999999997</v>
      </c>
    </row>
    <row r="2039" spans="1:22" ht="13.5" x14ac:dyDescent="0.25">
      <c r="A2039" s="3">
        <f>RSI!A2039</f>
        <v>45272</v>
      </c>
      <c r="B2039" s="2">
        <f>RSI!B2039</f>
        <v>70.548199999999994</v>
      </c>
      <c r="C2039" s="2">
        <f>RSI!I2039</f>
        <v>41.883894152263771</v>
      </c>
      <c r="D2039" s="2">
        <f>MACD!E2039</f>
        <v>0.43937094000973786</v>
      </c>
      <c r="E2039" s="2">
        <f>MACD!F2039</f>
        <v>0.64826749078034995</v>
      </c>
      <c r="F2039" s="2">
        <f>'Moving Avg'!D2039</f>
        <v>71.380619999999993</v>
      </c>
      <c r="G2039" s="2">
        <f>'Moving Avg'!F2039</f>
        <v>71.499465000000001</v>
      </c>
      <c r="H2039" s="2">
        <f>'Moving Avg'!G2039</f>
        <v>72.267371999999952</v>
      </c>
      <c r="I2039" s="2">
        <f>'Moving Avg'!H2039</f>
        <v>73.079739499999974</v>
      </c>
      <c r="J2039" s="5" t="str">
        <f>OBV!F2039</f>
        <v>BULLISH</v>
      </c>
      <c r="K2039" s="5" t="str">
        <f>OBV!G2039</f>
        <v>WEAK</v>
      </c>
      <c r="L2039" s="5" t="str">
        <f>OBV!H2039</f>
        <v>CONFIRMED BULLISH</v>
      </c>
      <c r="M2039" s="7">
        <f t="shared" si="310"/>
        <v>25</v>
      </c>
      <c r="N2039" s="7">
        <f t="shared" si="311"/>
        <v>100</v>
      </c>
      <c r="O2039" s="7">
        <f t="shared" si="312"/>
        <v>0</v>
      </c>
      <c r="P2039" s="7">
        <f t="shared" si="313"/>
        <v>67</v>
      </c>
      <c r="Q2039" s="8">
        <f t="shared" si="314"/>
        <v>53.8</v>
      </c>
      <c r="R2039" s="8">
        <f t="shared" si="315"/>
        <v>41.75</v>
      </c>
      <c r="S2039" s="8">
        <f t="shared" si="316"/>
        <v>48.900000000000006</v>
      </c>
      <c r="T2039" s="8">
        <f t="shared" si="317"/>
        <v>48</v>
      </c>
      <c r="U2039" s="7">
        <f t="shared" si="318"/>
        <v>48.15</v>
      </c>
      <c r="V2039" s="7">
        <f t="shared" si="319"/>
        <v>48.112499999999997</v>
      </c>
    </row>
    <row r="2040" spans="1:22" ht="13.5" x14ac:dyDescent="0.25">
      <c r="A2040" s="3">
        <f>RSI!A2040</f>
        <v>45273</v>
      </c>
      <c r="B2040" s="2">
        <f>RSI!B2040</f>
        <v>70.548199999999994</v>
      </c>
      <c r="C2040" s="2">
        <f>RSI!I2040</f>
        <v>41.883894152263771</v>
      </c>
      <c r="D2040" s="2">
        <f>MACD!E2040</f>
        <v>0.21748449588638152</v>
      </c>
      <c r="E2040" s="2">
        <f>MACD!F2040</f>
        <v>0.56211089180155627</v>
      </c>
      <c r="F2040" s="2">
        <f>'Moving Avg'!D2040</f>
        <v>71.472920000000002</v>
      </c>
      <c r="G2040" s="2">
        <f>'Moving Avg'!F2040</f>
        <v>71.391929999999988</v>
      </c>
      <c r="H2040" s="2">
        <f>'Moving Avg'!G2040</f>
        <v>72.180645999999967</v>
      </c>
      <c r="I2040" s="2">
        <f>'Moving Avg'!H2040</f>
        <v>73.072570999999968</v>
      </c>
      <c r="J2040" s="5" t="str">
        <f>OBV!F2040</f>
        <v>BULLISH</v>
      </c>
      <c r="K2040" s="5" t="str">
        <f>OBV!G2040</f>
        <v>WEAK</v>
      </c>
      <c r="L2040" s="5" t="str">
        <f>OBV!H2040</f>
        <v>CONFIRMED BULLISH</v>
      </c>
      <c r="M2040" s="7">
        <f t="shared" si="310"/>
        <v>25</v>
      </c>
      <c r="N2040" s="7">
        <f t="shared" si="311"/>
        <v>100</v>
      </c>
      <c r="O2040" s="7">
        <f t="shared" si="312"/>
        <v>0</v>
      </c>
      <c r="P2040" s="7">
        <f t="shared" si="313"/>
        <v>67</v>
      </c>
      <c r="Q2040" s="8">
        <f t="shared" si="314"/>
        <v>53.8</v>
      </c>
      <c r="R2040" s="8">
        <f t="shared" si="315"/>
        <v>41.75</v>
      </c>
      <c r="S2040" s="8">
        <f t="shared" si="316"/>
        <v>48.900000000000006</v>
      </c>
      <c r="T2040" s="8">
        <f t="shared" si="317"/>
        <v>48</v>
      </c>
      <c r="U2040" s="7">
        <f t="shared" si="318"/>
        <v>48.15</v>
      </c>
      <c r="V2040" s="7">
        <f t="shared" si="319"/>
        <v>48.112499999999997</v>
      </c>
    </row>
    <row r="2041" spans="1:22" ht="13.5" x14ac:dyDescent="0.25">
      <c r="A2041" s="3">
        <f>RSI!A2041</f>
        <v>45274</v>
      </c>
      <c r="B2041" s="2">
        <f>RSI!B2041</f>
        <v>70.548199999999994</v>
      </c>
      <c r="C2041" s="2">
        <f>RSI!I2041</f>
        <v>41.883894152263771</v>
      </c>
      <c r="D2041" s="2">
        <f>MACD!E2041</f>
        <v>3.5904125181332347E-2</v>
      </c>
      <c r="E2041" s="2">
        <f>MACD!F2041</f>
        <v>0.45686953847751155</v>
      </c>
      <c r="F2041" s="2">
        <f>'Moving Avg'!D2041</f>
        <v>71.565219999999997</v>
      </c>
      <c r="G2041" s="2">
        <f>'Moving Avg'!F2041</f>
        <v>71.284394999999989</v>
      </c>
      <c r="H2041" s="2">
        <f>'Moving Avg'!G2041</f>
        <v>72.111335999999966</v>
      </c>
      <c r="I2041" s="2">
        <f>'Moving Avg'!H2041</f>
        <v>73.065402499999962</v>
      </c>
      <c r="J2041" s="5" t="str">
        <f>OBV!F2041</f>
        <v>BULLISH</v>
      </c>
      <c r="K2041" s="5" t="str">
        <f>OBV!G2041</f>
        <v>WEAK</v>
      </c>
      <c r="L2041" s="5" t="str">
        <f>OBV!H2041</f>
        <v>CONFIRMED BULLISH</v>
      </c>
      <c r="M2041" s="7">
        <f t="shared" si="310"/>
        <v>25</v>
      </c>
      <c r="N2041" s="7">
        <f t="shared" si="311"/>
        <v>100</v>
      </c>
      <c r="O2041" s="7">
        <f t="shared" si="312"/>
        <v>0</v>
      </c>
      <c r="P2041" s="7">
        <f t="shared" si="313"/>
        <v>67</v>
      </c>
      <c r="Q2041" s="8">
        <f t="shared" si="314"/>
        <v>53.8</v>
      </c>
      <c r="R2041" s="8">
        <f t="shared" si="315"/>
        <v>41.75</v>
      </c>
      <c r="S2041" s="8">
        <f t="shared" si="316"/>
        <v>48.900000000000006</v>
      </c>
      <c r="T2041" s="8">
        <f t="shared" si="317"/>
        <v>48</v>
      </c>
      <c r="U2041" s="7">
        <f t="shared" si="318"/>
        <v>48.15</v>
      </c>
      <c r="V2041" s="7">
        <f t="shared" si="319"/>
        <v>48.112499999999997</v>
      </c>
    </row>
    <row r="2042" spans="1:22" ht="13.5" x14ac:dyDescent="0.25">
      <c r="A2042" s="3">
        <f>RSI!A2042</f>
        <v>45275</v>
      </c>
      <c r="B2042" s="2">
        <f>RSI!B2042</f>
        <v>70.548199999999994</v>
      </c>
      <c r="C2042" s="2">
        <f>RSI!I2042</f>
        <v>41.883894152263771</v>
      </c>
      <c r="D2042" s="2">
        <f>MACD!E2042</f>
        <v>-0.11202812109961258</v>
      </c>
      <c r="E2042" s="2">
        <f>MACD!F2042</f>
        <v>0.34309000656208671</v>
      </c>
      <c r="F2042" s="2">
        <f>'Moving Avg'!D2042</f>
        <v>71.04974</v>
      </c>
      <c r="G2042" s="2">
        <f>'Moving Avg'!F2042</f>
        <v>71.176859999999976</v>
      </c>
      <c r="H2042" s="2">
        <f>'Moving Avg'!G2042</f>
        <v>72.057697999999974</v>
      </c>
      <c r="I2042" s="2">
        <f>'Moving Avg'!H2042</f>
        <v>73.05823399999997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25</v>
      </c>
      <c r="N2042" s="7">
        <f t="shared" si="311"/>
        <v>100</v>
      </c>
      <c r="O2042" s="7">
        <f t="shared" si="312"/>
        <v>0</v>
      </c>
      <c r="P2042" s="7">
        <f t="shared" si="313"/>
        <v>16.5</v>
      </c>
      <c r="Q2042" s="8">
        <f t="shared" si="314"/>
        <v>46.225000000000001</v>
      </c>
      <c r="R2042" s="8">
        <f t="shared" si="315"/>
        <v>29.125</v>
      </c>
      <c r="S2042" s="8">
        <f t="shared" si="316"/>
        <v>26.175000000000001</v>
      </c>
      <c r="T2042" s="8">
        <f t="shared" si="317"/>
        <v>35.375</v>
      </c>
      <c r="U2042" s="7">
        <f t="shared" si="318"/>
        <v>33.841666666666661</v>
      </c>
      <c r="V2042" s="7">
        <f t="shared" si="319"/>
        <v>34.224999999999994</v>
      </c>
    </row>
    <row r="2043" spans="1:22" ht="13.5" x14ac:dyDescent="0.25">
      <c r="A2043" s="3">
        <f>RSI!A2043</f>
        <v>45278</v>
      </c>
      <c r="B2043" s="2">
        <f>RSI!B2043</f>
        <v>71.401499999999999</v>
      </c>
      <c r="C2043" s="2">
        <f>RSI!I2043</f>
        <v>49.950803098018902</v>
      </c>
      <c r="D2043" s="2">
        <f>MACD!E2043</f>
        <v>-0.29511944657784284</v>
      </c>
      <c r="E2043" s="2">
        <f>MACD!F2043</f>
        <v>0.21544811593410079</v>
      </c>
      <c r="F2043" s="2">
        <f>'Moving Avg'!D2043</f>
        <v>70.718859999999992</v>
      </c>
      <c r="G2043" s="2">
        <f>'Moving Avg'!F2043</f>
        <v>71.111989999999963</v>
      </c>
      <c r="H2043" s="2">
        <f>'Moving Avg'!G2043</f>
        <v>72.022867999999974</v>
      </c>
      <c r="I2043" s="2">
        <f>'Moving Avg'!H2043</f>
        <v>73.055331999999964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25</v>
      </c>
      <c r="N2043" s="7">
        <f t="shared" si="311"/>
        <v>100</v>
      </c>
      <c r="O2043" s="7">
        <f t="shared" si="312"/>
        <v>0</v>
      </c>
      <c r="P2043" s="7">
        <f t="shared" si="313"/>
        <v>16.5</v>
      </c>
      <c r="Q2043" s="8">
        <f t="shared" si="314"/>
        <v>46.225000000000001</v>
      </c>
      <c r="R2043" s="8">
        <f t="shared" si="315"/>
        <v>29.125</v>
      </c>
      <c r="S2043" s="8">
        <f t="shared" si="316"/>
        <v>26.175000000000001</v>
      </c>
      <c r="T2043" s="8">
        <f t="shared" si="317"/>
        <v>35.375</v>
      </c>
      <c r="U2043" s="7">
        <f t="shared" si="318"/>
        <v>33.841666666666661</v>
      </c>
      <c r="V2043" s="7">
        <f t="shared" si="319"/>
        <v>34.224999999999994</v>
      </c>
    </row>
    <row r="2044" spans="1:22" ht="13.5" x14ac:dyDescent="0.25">
      <c r="A2044" s="3">
        <f>RSI!A2044</f>
        <v>45279</v>
      </c>
      <c r="B2044" s="2">
        <f>RSI!B2044</f>
        <v>71.497299999999996</v>
      </c>
      <c r="C2044" s="2">
        <f>RSI!I2044</f>
        <v>50.776894506806975</v>
      </c>
      <c r="D2044" s="2">
        <f>MACD!E2044</f>
        <v>-0.45728365375791213</v>
      </c>
      <c r="E2044" s="2">
        <f>MACD!F2044</f>
        <v>8.0901761995698221E-2</v>
      </c>
      <c r="F2044" s="2">
        <f>'Moving Avg'!D2044</f>
        <v>70.90867999999999</v>
      </c>
      <c r="G2044" s="2">
        <f>'Moving Avg'!F2044</f>
        <v>71.051909999999978</v>
      </c>
      <c r="H2044" s="2">
        <f>'Moving Avg'!G2044</f>
        <v>71.989953999999983</v>
      </c>
      <c r="I2044" s="2">
        <f>'Moving Avg'!H2044</f>
        <v>73.052908999999943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  <c r="M2044" s="7">
        <f t="shared" si="310"/>
        <v>25</v>
      </c>
      <c r="N2044" s="7">
        <f t="shared" si="311"/>
        <v>100</v>
      </c>
      <c r="O2044" s="7">
        <f t="shared" si="312"/>
        <v>0</v>
      </c>
      <c r="P2044" s="7">
        <f t="shared" si="313"/>
        <v>83.5</v>
      </c>
      <c r="Q2044" s="8">
        <f t="shared" si="314"/>
        <v>56.274999999999999</v>
      </c>
      <c r="R2044" s="8">
        <f t="shared" si="315"/>
        <v>45.875</v>
      </c>
      <c r="S2044" s="8">
        <f t="shared" si="316"/>
        <v>56.325000000000003</v>
      </c>
      <c r="T2044" s="8">
        <f t="shared" si="317"/>
        <v>52.125</v>
      </c>
      <c r="U2044" s="7">
        <f t="shared" si="318"/>
        <v>52.82500000000001</v>
      </c>
      <c r="V2044" s="7">
        <f t="shared" si="319"/>
        <v>52.650000000000006</v>
      </c>
    </row>
    <row r="2045" spans="1:22" ht="13.5" x14ac:dyDescent="0.25">
      <c r="A2045" s="3">
        <f>RSI!A2045</f>
        <v>45280</v>
      </c>
      <c r="B2045" s="2">
        <f>RSI!B2045</f>
        <v>71.497299999999996</v>
      </c>
      <c r="C2045" s="2">
        <f>RSI!I2045</f>
        <v>50.776894506806968</v>
      </c>
      <c r="D2045" s="2">
        <f>MACD!E2045</f>
        <v>-0.5951993869758212</v>
      </c>
      <c r="E2045" s="2">
        <f>MACD!F2045</f>
        <v>-5.4318467798605677E-2</v>
      </c>
      <c r="F2045" s="2">
        <f>'Moving Avg'!D2045</f>
        <v>71.098499999999987</v>
      </c>
      <c r="G2045" s="2">
        <f>'Moving Avg'!F2045</f>
        <v>70.991394999999983</v>
      </c>
      <c r="H2045" s="2">
        <f>'Moving Avg'!G2045</f>
        <v>71.957039999999992</v>
      </c>
      <c r="I2045" s="2">
        <f>'Moving Avg'!H2045</f>
        <v>73.05048599999995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  <c r="M2045" s="7">
        <f t="shared" si="310"/>
        <v>25</v>
      </c>
      <c r="N2045" s="7">
        <f t="shared" si="311"/>
        <v>100</v>
      </c>
      <c r="O2045" s="7">
        <f t="shared" si="312"/>
        <v>0</v>
      </c>
      <c r="P2045" s="7">
        <f t="shared" si="313"/>
        <v>83.5</v>
      </c>
      <c r="Q2045" s="8">
        <f t="shared" si="314"/>
        <v>56.274999999999999</v>
      </c>
      <c r="R2045" s="8">
        <f t="shared" si="315"/>
        <v>45.875</v>
      </c>
      <c r="S2045" s="8">
        <f t="shared" si="316"/>
        <v>56.325000000000003</v>
      </c>
      <c r="T2045" s="8">
        <f t="shared" si="317"/>
        <v>52.125</v>
      </c>
      <c r="U2045" s="7">
        <f t="shared" si="318"/>
        <v>52.82500000000001</v>
      </c>
      <c r="V2045" s="7">
        <f t="shared" si="319"/>
        <v>52.650000000000006</v>
      </c>
    </row>
    <row r="2046" spans="1:22" ht="13.5" x14ac:dyDescent="0.25">
      <c r="A2046" s="3">
        <f>RSI!A2046</f>
        <v>45281</v>
      </c>
      <c r="B2046" s="2">
        <f>RSI!B2046</f>
        <v>70.966099999999997</v>
      </c>
      <c r="C2046" s="2">
        <f>RSI!I2046</f>
        <v>45.904441852848649</v>
      </c>
      <c r="D2046" s="2">
        <f>MACD!E2046</f>
        <v>-0.67319719064255423</v>
      </c>
      <c r="E2046" s="2">
        <f>MACD!F2046</f>
        <v>-0.17809421236739539</v>
      </c>
      <c r="F2046" s="2">
        <f>'Moving Avg'!D2046</f>
        <v>71.182079999999999</v>
      </c>
      <c r="G2046" s="2">
        <f>'Moving Avg'!F2046</f>
        <v>70.904754999999994</v>
      </c>
      <c r="H2046" s="2">
        <f>'Moving Avg'!G2046</f>
        <v>71.913501999999994</v>
      </c>
      <c r="I2046" s="2">
        <f>'Moving Avg'!H2046</f>
        <v>73.047410999999954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  <c r="M2046" s="7">
        <f t="shared" si="310"/>
        <v>25</v>
      </c>
      <c r="N2046" s="7">
        <f t="shared" si="311"/>
        <v>100</v>
      </c>
      <c r="O2046" s="7">
        <f t="shared" si="312"/>
        <v>0</v>
      </c>
      <c r="P2046" s="7">
        <f t="shared" si="313"/>
        <v>83.5</v>
      </c>
      <c r="Q2046" s="8">
        <f t="shared" si="314"/>
        <v>56.274999999999999</v>
      </c>
      <c r="R2046" s="8">
        <f t="shared" si="315"/>
        <v>45.875</v>
      </c>
      <c r="S2046" s="8">
        <f t="shared" si="316"/>
        <v>56.325000000000003</v>
      </c>
      <c r="T2046" s="8">
        <f t="shared" si="317"/>
        <v>52.125</v>
      </c>
      <c r="U2046" s="7">
        <f t="shared" si="318"/>
        <v>52.82500000000001</v>
      </c>
      <c r="V2046" s="7">
        <f t="shared" si="319"/>
        <v>52.650000000000006</v>
      </c>
    </row>
    <row r="2047" spans="1:22" ht="13.5" x14ac:dyDescent="0.25">
      <c r="A2047" s="3">
        <f>RSI!A2047</f>
        <v>45282</v>
      </c>
      <c r="B2047" s="2">
        <f>RSI!B2047</f>
        <v>71.497299999999996</v>
      </c>
      <c r="C2047" s="2">
        <f>RSI!I2047</f>
        <v>50.971065336157963</v>
      </c>
      <c r="D2047" s="2">
        <f>MACD!E2047</f>
        <v>-0.30848154177013498</v>
      </c>
      <c r="E2047" s="2">
        <f>MACD!F2047</f>
        <v>-0.20417167824794333</v>
      </c>
      <c r="F2047" s="2">
        <f>'Moving Avg'!D2047</f>
        <v>71.371899999999997</v>
      </c>
      <c r="G2047" s="2">
        <f>'Moving Avg'!F2047</f>
        <v>70.844674999999981</v>
      </c>
      <c r="H2047" s="2">
        <f>'Moving Avg'!G2047</f>
        <v>71.880587999999989</v>
      </c>
      <c r="I2047" s="2">
        <f>'Moving Avg'!H2047</f>
        <v>73.04699199999996</v>
      </c>
      <c r="J2047" s="5" t="str">
        <f>OBV!F2047</f>
        <v>BULLISH</v>
      </c>
      <c r="K2047" s="5" t="str">
        <f>OBV!G2047</f>
        <v>NEUTRAL</v>
      </c>
      <c r="L2047" s="5" t="str">
        <f>OBV!H2047</f>
        <v>CONFIRMED BULLISH</v>
      </c>
      <c r="M2047" s="7">
        <f t="shared" si="310"/>
        <v>25</v>
      </c>
      <c r="N2047" s="7">
        <f t="shared" si="311"/>
        <v>100</v>
      </c>
      <c r="O2047" s="7">
        <f t="shared" si="312"/>
        <v>0</v>
      </c>
      <c r="P2047" s="7">
        <f t="shared" si="313"/>
        <v>83.5</v>
      </c>
      <c r="Q2047" s="8">
        <f t="shared" si="314"/>
        <v>56.274999999999999</v>
      </c>
      <c r="R2047" s="8">
        <f t="shared" si="315"/>
        <v>45.875</v>
      </c>
      <c r="S2047" s="8">
        <f t="shared" si="316"/>
        <v>56.325000000000003</v>
      </c>
      <c r="T2047" s="8">
        <f t="shared" si="317"/>
        <v>52.125</v>
      </c>
      <c r="U2047" s="7">
        <f t="shared" si="318"/>
        <v>52.82500000000001</v>
      </c>
      <c r="V2047" s="7">
        <f t="shared" si="319"/>
        <v>52.650000000000006</v>
      </c>
    </row>
    <row r="2048" spans="1:22" ht="13.5" x14ac:dyDescent="0.25">
      <c r="A2048" s="3">
        <f>RSI!A2048</f>
        <v>45285</v>
      </c>
      <c r="B2048" s="2">
        <f>RSI!B2048</f>
        <v>71.497299999999996</v>
      </c>
      <c r="C2048" s="2">
        <f>RSI!I2048</f>
        <v>50.971065336157963</v>
      </c>
      <c r="D2048" s="2">
        <f>MACD!E2048</f>
        <v>-1.1387155425424567E-2</v>
      </c>
      <c r="E2048" s="2">
        <f>MACD!F2048</f>
        <v>-0.16561477368343958</v>
      </c>
      <c r="F2048" s="2">
        <f>'Moving Avg'!D2048</f>
        <v>71.391059999999996</v>
      </c>
      <c r="G2048" s="2">
        <f>'Moving Avg'!F2048</f>
        <v>70.893000000000001</v>
      </c>
      <c r="H2048" s="2">
        <f>'Moving Avg'!G2048</f>
        <v>71.847673999999984</v>
      </c>
      <c r="I2048" s="2">
        <f>'Moving Avg'!H2048</f>
        <v>73.046572999999952</v>
      </c>
      <c r="J2048" s="5" t="str">
        <f>OBV!F2048</f>
        <v>BULLISH</v>
      </c>
      <c r="K2048" s="5" t="str">
        <f>OBV!G2048</f>
        <v>NEUTRAL</v>
      </c>
      <c r="L2048" s="5" t="str">
        <f>OBV!H2048</f>
        <v>CONFIRMED BULLISH</v>
      </c>
      <c r="M2048" s="7">
        <f t="shared" si="310"/>
        <v>25</v>
      </c>
      <c r="N2048" s="7">
        <f t="shared" si="311"/>
        <v>0</v>
      </c>
      <c r="O2048" s="7">
        <f t="shared" si="312"/>
        <v>0</v>
      </c>
      <c r="P2048" s="7">
        <f t="shared" si="313"/>
        <v>83.5</v>
      </c>
      <c r="Q2048" s="8">
        <f t="shared" si="314"/>
        <v>21.274999999999999</v>
      </c>
      <c r="R2048" s="8">
        <f t="shared" si="315"/>
        <v>25.875</v>
      </c>
      <c r="S2048" s="8">
        <f t="shared" si="316"/>
        <v>41.325000000000003</v>
      </c>
      <c r="T2048" s="8">
        <f t="shared" si="317"/>
        <v>27.125</v>
      </c>
      <c r="U2048" s="7">
        <f t="shared" si="318"/>
        <v>29.491666666666664</v>
      </c>
      <c r="V2048" s="7">
        <f t="shared" si="319"/>
        <v>28.9</v>
      </c>
    </row>
    <row r="2049" spans="1:22" ht="13.5" x14ac:dyDescent="0.25">
      <c r="A2049" s="3">
        <f>RSI!A2049</f>
        <v>45286</v>
      </c>
      <c r="B2049" s="2">
        <f>RSI!B2049</f>
        <v>71.497299999999996</v>
      </c>
      <c r="C2049" s="2">
        <f>RSI!I2049</f>
        <v>50.971065336157963</v>
      </c>
      <c r="D2049" s="2">
        <f>MACD!E2049</f>
        <v>-0.14652930680291831</v>
      </c>
      <c r="E2049" s="2">
        <f>MACD!F2049</f>
        <v>-0.16179768030733532</v>
      </c>
      <c r="F2049" s="2">
        <f>'Moving Avg'!D2049</f>
        <v>71.391059999999996</v>
      </c>
      <c r="G2049" s="2">
        <f>'Moving Avg'!F2049</f>
        <v>70.94176499999999</v>
      </c>
      <c r="H2049" s="2">
        <f>'Moving Avg'!G2049</f>
        <v>71.814759999999993</v>
      </c>
      <c r="I2049" s="2">
        <f>'Moving Avg'!H2049</f>
        <v>73.046153999999945</v>
      </c>
      <c r="J2049" s="5" t="str">
        <f>OBV!F2049</f>
        <v>BULLISH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0</v>
      </c>
      <c r="O2049" s="7">
        <f t="shared" si="312"/>
        <v>0</v>
      </c>
      <c r="P2049" s="7">
        <f t="shared" si="313"/>
        <v>49.5</v>
      </c>
      <c r="Q2049" s="8">
        <f t="shared" si="314"/>
        <v>16.175000000000001</v>
      </c>
      <c r="R2049" s="8">
        <f t="shared" si="315"/>
        <v>17.375</v>
      </c>
      <c r="S2049" s="8">
        <f t="shared" si="316"/>
        <v>26.025000000000002</v>
      </c>
      <c r="T2049" s="8">
        <f t="shared" si="317"/>
        <v>18.625</v>
      </c>
      <c r="U2049" s="7">
        <f t="shared" si="318"/>
        <v>19.858333333333334</v>
      </c>
      <c r="V2049" s="7">
        <f t="shared" si="319"/>
        <v>19.55</v>
      </c>
    </row>
    <row r="2050" spans="1:22" ht="13.5" x14ac:dyDescent="0.25">
      <c r="A2050" s="3">
        <f>RSI!A2050</f>
        <v>45287</v>
      </c>
      <c r="B2050" s="2">
        <f>RSI!B2050</f>
        <v>70.539500000000004</v>
      </c>
      <c r="C2050" s="2">
        <f>RSI!I2050</f>
        <v>42.092672747193618</v>
      </c>
      <c r="D2050" s="2">
        <f>MACD!E2050</f>
        <v>-0.19060786635162685</v>
      </c>
      <c r="E2050" s="2">
        <f>MACD!F2050</f>
        <v>-0.16755971751619364</v>
      </c>
      <c r="F2050" s="2">
        <f>'Moving Avg'!D2050</f>
        <v>71.199499999999986</v>
      </c>
      <c r="G2050" s="2">
        <f>'Moving Avg'!F2050</f>
        <v>70.964404999999999</v>
      </c>
      <c r="H2050" s="2">
        <f>'Moving Avg'!G2050</f>
        <v>71.762689999999992</v>
      </c>
      <c r="I2050" s="2">
        <f>'Moving Avg'!H2050</f>
        <v>73.040945999999934</v>
      </c>
      <c r="J2050" s="5" t="str">
        <f>OBV!F2050</f>
        <v>BULLISH</v>
      </c>
      <c r="K2050" s="5" t="str">
        <f>OBV!G2050</f>
        <v>NEUTRAL</v>
      </c>
      <c r="L2050" s="5" t="str">
        <f>OBV!H2050</f>
        <v>BULLISH DIVERGENCE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100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66.5</v>
      </c>
      <c r="Q2050" s="8">
        <f t="shared" si="314"/>
        <v>53.725000000000001</v>
      </c>
      <c r="R2050" s="8">
        <f t="shared" si="315"/>
        <v>41.625</v>
      </c>
      <c r="S2050" s="8">
        <f t="shared" si="316"/>
        <v>48.674999999999997</v>
      </c>
      <c r="T2050" s="8">
        <f t="shared" si="317"/>
        <v>47.875</v>
      </c>
      <c r="U2050" s="7">
        <f t="shared" si="318"/>
        <v>48.008333333333326</v>
      </c>
      <c r="V2050" s="7">
        <f t="shared" si="319"/>
        <v>47.974999999999994</v>
      </c>
    </row>
    <row r="2051" spans="1:22" ht="13.5" x14ac:dyDescent="0.25">
      <c r="A2051" s="3">
        <f>RSI!A2051</f>
        <v>45288</v>
      </c>
      <c r="B2051" s="2">
        <f>RSI!B2051</f>
        <v>70.539500000000004</v>
      </c>
      <c r="C2051" s="2">
        <f>RSI!I2051</f>
        <v>42.092672747193618</v>
      </c>
      <c r="D2051" s="2">
        <f>MACD!E2051</f>
        <v>-0.22287103561228605</v>
      </c>
      <c r="E2051" s="2">
        <f>MACD!F2051</f>
        <v>-0.17862198113541214</v>
      </c>
      <c r="F2051" s="2">
        <f>'Moving Avg'!D2051</f>
        <v>71.11417999999999</v>
      </c>
      <c r="G2051" s="2">
        <f>'Moving Avg'!F2051</f>
        <v>70.987044999999995</v>
      </c>
      <c r="H2051" s="2">
        <f>'Moving Avg'!G2051</f>
        <v>71.710620000000006</v>
      </c>
      <c r="I2051" s="2">
        <f>'Moving Avg'!H2051</f>
        <v>73.035737999999952</v>
      </c>
      <c r="J2051" s="5" t="str">
        <f>OBV!F2051</f>
        <v>BULLISH</v>
      </c>
      <c r="K2051" s="5" t="str">
        <f>OBV!G2051</f>
        <v>NEUTRAL</v>
      </c>
      <c r="L2051" s="5" t="str">
        <f>OBV!H2051</f>
        <v>BULLISH DIVERGENCE</v>
      </c>
      <c r="M2051" s="7">
        <f t="shared" si="320"/>
        <v>25</v>
      </c>
      <c r="N2051" s="7">
        <f t="shared" si="321"/>
        <v>100</v>
      </c>
      <c r="O2051" s="7">
        <f t="shared" si="322"/>
        <v>0</v>
      </c>
      <c r="P2051" s="7">
        <f t="shared" si="323"/>
        <v>66.5</v>
      </c>
      <c r="Q2051" s="8">
        <f t="shared" ref="Q2051:Q2114" si="324">0.35*M2051+N2051*0.35+O2051*0.15+P2051*0.15</f>
        <v>53.725000000000001</v>
      </c>
      <c r="R2051" s="8">
        <f t="shared" ref="R2051:R2114" si="325">M2051*0.2+N2051*0.2+O2051*0.35+P2051*0.25</f>
        <v>41.625</v>
      </c>
      <c r="S2051" s="8">
        <f t="shared" ref="S2051:S2114" si="326">M2051*0.15+N2051*0.15+O2051*0.25+P2051*0.45</f>
        <v>48.674999999999997</v>
      </c>
      <c r="T2051" s="8">
        <f t="shared" ref="T2051:T2114" si="327">0.25*SUM(M2051:P2051)</f>
        <v>47.875</v>
      </c>
      <c r="U2051" s="7">
        <f t="shared" ref="U2051:U2114" si="328">SUM(Q2051:S2051)/3</f>
        <v>48.008333333333326</v>
      </c>
      <c r="V2051" s="7">
        <f t="shared" ref="V2051:V2114" si="329">SUM(Q2051:T2051)/4</f>
        <v>47.974999999999994</v>
      </c>
    </row>
    <row r="2052" spans="1:22" ht="13.5" x14ac:dyDescent="0.25">
      <c r="A2052" s="3">
        <f>RSI!A2052</f>
        <v>45289</v>
      </c>
      <c r="B2052" s="2">
        <f>RSI!B2052</f>
        <v>70.635199999999998</v>
      </c>
      <c r="C2052" s="2">
        <f>RSI!I2052</f>
        <v>43.238375411385967</v>
      </c>
      <c r="D2052" s="2">
        <f>MACD!E2052</f>
        <v>-0.25259835015425836</v>
      </c>
      <c r="E2052" s="2">
        <f>MACD!F2052</f>
        <v>-0.19341725493918138</v>
      </c>
      <c r="F2052" s="2">
        <f>'Moving Avg'!D2052</f>
        <v>70.941760000000002</v>
      </c>
      <c r="G2052" s="2">
        <f>'Moving Avg'!F2052</f>
        <v>71.014469999999989</v>
      </c>
      <c r="H2052" s="2">
        <f>'Moving Avg'!G2052</f>
        <v>71.643050000000002</v>
      </c>
      <c r="I2052" s="2">
        <f>'Moving Avg'!H2052</f>
        <v>73.031008499999956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  <c r="M2052" s="7">
        <f t="shared" si="320"/>
        <v>25</v>
      </c>
      <c r="N2052" s="7">
        <f t="shared" si="321"/>
        <v>100</v>
      </c>
      <c r="O2052" s="7">
        <f t="shared" si="322"/>
        <v>0</v>
      </c>
      <c r="P2052" s="7">
        <f t="shared" si="323"/>
        <v>66.5</v>
      </c>
      <c r="Q2052" s="8">
        <f t="shared" si="324"/>
        <v>53.725000000000001</v>
      </c>
      <c r="R2052" s="8">
        <f t="shared" si="325"/>
        <v>41.625</v>
      </c>
      <c r="S2052" s="8">
        <f t="shared" si="326"/>
        <v>48.674999999999997</v>
      </c>
      <c r="T2052" s="8">
        <f t="shared" si="327"/>
        <v>47.875</v>
      </c>
      <c r="U2052" s="7">
        <f t="shared" si="328"/>
        <v>48.008333333333326</v>
      </c>
      <c r="V2052" s="7">
        <f t="shared" si="329"/>
        <v>47.974999999999994</v>
      </c>
    </row>
    <row r="2053" spans="1:22" ht="13.5" x14ac:dyDescent="0.25">
      <c r="A2053" s="3">
        <f>RSI!A2053</f>
        <v>45293</v>
      </c>
      <c r="B2053" s="2">
        <f>RSI!B2053</f>
        <v>73.125600000000006</v>
      </c>
      <c r="C2053" s="2">
        <f>RSI!I2053</f>
        <v>63.48496793061372</v>
      </c>
      <c r="D2053" s="2">
        <f>MACD!E2053</f>
        <v>-0.32719897151729072</v>
      </c>
      <c r="E2053" s="2">
        <f>MACD!F2053</f>
        <v>-0.22017359825480326</v>
      </c>
      <c r="F2053" s="2">
        <f>'Moving Avg'!D2053</f>
        <v>71.267420000000001</v>
      </c>
      <c r="G2053" s="2">
        <f>'Moving Avg'!F2053</f>
        <v>71.166415000000001</v>
      </c>
      <c r="H2053" s="2">
        <f>'Moving Avg'!G2053</f>
        <v>71.625287999999998</v>
      </c>
      <c r="I2053" s="2">
        <f>'Moving Avg'!H2053</f>
        <v>73.054683499999953</v>
      </c>
      <c r="J2053" s="5" t="str">
        <f>OBV!F2053</f>
        <v>BULLISH</v>
      </c>
      <c r="K2053" s="5" t="str">
        <f>OBV!G2053</f>
        <v>NEUTRAL</v>
      </c>
      <c r="L2053" s="5" t="str">
        <f>OBV!H2053</f>
        <v>CONFIRMED BULLISH</v>
      </c>
      <c r="M2053" s="7">
        <f t="shared" si="320"/>
        <v>25</v>
      </c>
      <c r="N2053" s="7">
        <f t="shared" si="321"/>
        <v>100</v>
      </c>
      <c r="O2053" s="7">
        <f t="shared" si="322"/>
        <v>0</v>
      </c>
      <c r="P2053" s="7">
        <f t="shared" si="323"/>
        <v>83.5</v>
      </c>
      <c r="Q2053" s="8">
        <f t="shared" si="324"/>
        <v>56.274999999999999</v>
      </c>
      <c r="R2053" s="8">
        <f t="shared" si="325"/>
        <v>45.875</v>
      </c>
      <c r="S2053" s="8">
        <f t="shared" si="326"/>
        <v>56.325000000000003</v>
      </c>
      <c r="T2053" s="8">
        <f t="shared" si="327"/>
        <v>52.125</v>
      </c>
      <c r="U2053" s="7">
        <f t="shared" si="328"/>
        <v>52.82500000000001</v>
      </c>
      <c r="V2053" s="7">
        <f t="shared" si="329"/>
        <v>52.650000000000006</v>
      </c>
    </row>
    <row r="2054" spans="1:22" ht="13.5" x14ac:dyDescent="0.25">
      <c r="A2054" s="3">
        <f>RSI!A2054</f>
        <v>45294</v>
      </c>
      <c r="B2054" s="2">
        <f>RSI!B2054</f>
        <v>73.090800000000002</v>
      </c>
      <c r="C2054" s="2">
        <f>RSI!I2054</f>
        <v>63.14601616426576</v>
      </c>
      <c r="D2054" s="2">
        <f>MACD!E2054</f>
        <v>-0.38424961251092782</v>
      </c>
      <c r="E2054" s="2">
        <f>MACD!F2054</f>
        <v>-0.25298880110602817</v>
      </c>
      <c r="F2054" s="2">
        <f>'Moving Avg'!D2054</f>
        <v>71.586120000000008</v>
      </c>
      <c r="G2054" s="2">
        <f>'Moving Avg'!F2054</f>
        <v>71.316620000000015</v>
      </c>
      <c r="H2054" s="2">
        <f>'Moving Avg'!G2054</f>
        <v>71.606830000000002</v>
      </c>
      <c r="I2054" s="2">
        <f>'Moving Avg'!H2054</f>
        <v>73.078184499999949</v>
      </c>
      <c r="J2054" s="5" t="str">
        <f>OBV!F2054</f>
        <v>BEARISH</v>
      </c>
      <c r="K2054" s="5" t="str">
        <f>OBV!G2054</f>
        <v>STRONG</v>
      </c>
      <c r="L2054" s="5" t="str">
        <f>OBV!H2054</f>
        <v>BEARISH DIVERGENCE</v>
      </c>
      <c r="M2054" s="7">
        <f t="shared" si="320"/>
        <v>25</v>
      </c>
      <c r="N2054" s="7">
        <f t="shared" si="321"/>
        <v>100</v>
      </c>
      <c r="O2054" s="7">
        <f t="shared" si="322"/>
        <v>0</v>
      </c>
      <c r="P2054" s="7">
        <f t="shared" si="323"/>
        <v>33</v>
      </c>
      <c r="Q2054" s="8">
        <f t="shared" si="324"/>
        <v>48.7</v>
      </c>
      <c r="R2054" s="8">
        <f t="shared" si="325"/>
        <v>33.25</v>
      </c>
      <c r="S2054" s="8">
        <f t="shared" si="326"/>
        <v>33.6</v>
      </c>
      <c r="T2054" s="8">
        <f t="shared" si="327"/>
        <v>39.5</v>
      </c>
      <c r="U2054" s="7">
        <f t="shared" si="328"/>
        <v>38.516666666666673</v>
      </c>
      <c r="V2054" s="7">
        <f t="shared" si="329"/>
        <v>38.762500000000003</v>
      </c>
    </row>
    <row r="2055" spans="1:22" ht="13.5" x14ac:dyDescent="0.25">
      <c r="A2055" s="3">
        <f>RSI!A2055</f>
        <v>45295</v>
      </c>
      <c r="B2055" s="2">
        <f>RSI!B2055</f>
        <v>70.748400000000004</v>
      </c>
      <c r="C2055" s="2">
        <f>RSI!I2055</f>
        <v>45.526389403211041</v>
      </c>
      <c r="D2055" s="2">
        <f>MACD!E2055</f>
        <v>-0.26921692824656418</v>
      </c>
      <c r="E2055" s="2">
        <f>MACD!F2055</f>
        <v>-0.25623442653413536</v>
      </c>
      <c r="F2055" s="2">
        <f>'Moving Avg'!D2055</f>
        <v>71.627899999999997</v>
      </c>
      <c r="G2055" s="2">
        <f>'Moving Avg'!F2055</f>
        <v>71.349705</v>
      </c>
      <c r="H2055" s="2">
        <f>'Moving Avg'!G2055</f>
        <v>71.54152400000001</v>
      </c>
      <c r="I2055" s="2">
        <f>'Moving Avg'!H2055</f>
        <v>73.089973499999957</v>
      </c>
      <c r="J2055" s="5" t="str">
        <f>OBV!F2055</f>
        <v>BEARISH</v>
      </c>
      <c r="K2055" s="5" t="str">
        <f>OBV!G2055</f>
        <v>STRONG</v>
      </c>
      <c r="L2055" s="5" t="str">
        <f>OBV!H2055</f>
        <v>BEARISH DIVERGENCE</v>
      </c>
      <c r="M2055" s="7">
        <f t="shared" si="320"/>
        <v>25</v>
      </c>
      <c r="N2055" s="7">
        <f t="shared" si="321"/>
        <v>45</v>
      </c>
      <c r="O2055" s="7">
        <f t="shared" si="322"/>
        <v>0</v>
      </c>
      <c r="P2055" s="7">
        <f t="shared" si="323"/>
        <v>33</v>
      </c>
      <c r="Q2055" s="8">
        <f t="shared" si="324"/>
        <v>29.45</v>
      </c>
      <c r="R2055" s="8">
        <f t="shared" si="325"/>
        <v>22.25</v>
      </c>
      <c r="S2055" s="8">
        <f t="shared" si="326"/>
        <v>25.35</v>
      </c>
      <c r="T2055" s="8">
        <f t="shared" si="327"/>
        <v>25.75</v>
      </c>
      <c r="U2055" s="7">
        <f t="shared" si="328"/>
        <v>25.683333333333337</v>
      </c>
      <c r="V2055" s="7">
        <f t="shared" si="329"/>
        <v>25.700000000000003</v>
      </c>
    </row>
    <row r="2056" spans="1:22" ht="13.5" x14ac:dyDescent="0.25">
      <c r="A2056" s="3">
        <f>RSI!A2056</f>
        <v>45296</v>
      </c>
      <c r="B2056" s="2">
        <f>RSI!B2056</f>
        <v>70.757099999999994</v>
      </c>
      <c r="C2056" s="2">
        <f>RSI!I2056</f>
        <v>45.587118294357161</v>
      </c>
      <c r="D2056" s="2">
        <f>MACD!E2056</f>
        <v>-0.24985665506794419</v>
      </c>
      <c r="E2056" s="2">
        <f>MACD!F2056</f>
        <v>-0.25495887224089714</v>
      </c>
      <c r="F2056" s="2">
        <f>'Moving Avg'!D2056</f>
        <v>71.671419999999998</v>
      </c>
      <c r="G2056" s="2">
        <f>'Moving Avg'!F2056</f>
        <v>71.383224999999996</v>
      </c>
      <c r="H2056" s="2">
        <f>'Moving Avg'!G2056</f>
        <v>71.528636000000006</v>
      </c>
      <c r="I2056" s="2">
        <f>'Moving Avg'!H2056</f>
        <v>73.089902999999964</v>
      </c>
      <c r="J2056" s="5" t="str">
        <f>OBV!F2056</f>
        <v>BEARISH</v>
      </c>
      <c r="K2056" s="5" t="str">
        <f>OBV!G2056</f>
        <v>NEUTRAL</v>
      </c>
      <c r="L2056" s="5" t="str">
        <f>OBV!H2056</f>
        <v>BEARISH DIVERGENCE</v>
      </c>
      <c r="M2056" s="7">
        <f t="shared" si="320"/>
        <v>25</v>
      </c>
      <c r="N2056" s="7">
        <f t="shared" si="321"/>
        <v>0</v>
      </c>
      <c r="O2056" s="7">
        <f t="shared" si="322"/>
        <v>0</v>
      </c>
      <c r="P2056" s="7">
        <f t="shared" si="323"/>
        <v>16.5</v>
      </c>
      <c r="Q2056" s="8">
        <f t="shared" si="324"/>
        <v>11.225</v>
      </c>
      <c r="R2056" s="8">
        <f t="shared" si="325"/>
        <v>9.125</v>
      </c>
      <c r="S2056" s="8">
        <f t="shared" si="326"/>
        <v>11.175000000000001</v>
      </c>
      <c r="T2056" s="8">
        <f t="shared" si="327"/>
        <v>10.375</v>
      </c>
      <c r="U2056" s="7">
        <f t="shared" si="328"/>
        <v>10.508333333333335</v>
      </c>
      <c r="V2056" s="7">
        <f t="shared" si="329"/>
        <v>10.475000000000001</v>
      </c>
    </row>
    <row r="2057" spans="1:22" ht="13.5" x14ac:dyDescent="0.25">
      <c r="A2057" s="3">
        <f>RSI!A2057</f>
        <v>45299</v>
      </c>
      <c r="B2057" s="2">
        <f>RSI!B2057</f>
        <v>70.757099999999994</v>
      </c>
      <c r="C2057" s="2">
        <f>RSI!I2057</f>
        <v>45.587118294357161</v>
      </c>
      <c r="D2057" s="2">
        <f>MACD!E2057</f>
        <v>-0.14773613727766133</v>
      </c>
      <c r="E2057" s="2">
        <f>MACD!F2057</f>
        <v>-0.23351432524824997</v>
      </c>
      <c r="F2057" s="2">
        <f>'Moving Avg'!D2057</f>
        <v>71.695799999999991</v>
      </c>
      <c r="G2057" s="2">
        <f>'Moving Avg'!F2057</f>
        <v>71.264800000000008</v>
      </c>
      <c r="H2057" s="2">
        <f>'Moving Avg'!G2057</f>
        <v>71.515748000000002</v>
      </c>
      <c r="I2057" s="2">
        <f>'Moving Avg'!H2057</f>
        <v>73.089832499999972</v>
      </c>
      <c r="J2057" s="5" t="str">
        <f>OBV!F2057</f>
        <v>BEARISH</v>
      </c>
      <c r="K2057" s="5" t="str">
        <f>OBV!G2057</f>
        <v>NEUTRAL</v>
      </c>
      <c r="L2057" s="5" t="str">
        <f>OBV!H2057</f>
        <v>BEARISH DIVERGENCE</v>
      </c>
      <c r="M2057" s="7">
        <f t="shared" si="320"/>
        <v>25</v>
      </c>
      <c r="N2057" s="7">
        <f t="shared" si="321"/>
        <v>0</v>
      </c>
      <c r="O2057" s="7">
        <f t="shared" si="322"/>
        <v>0</v>
      </c>
      <c r="P2057" s="7">
        <f t="shared" si="323"/>
        <v>16.5</v>
      </c>
      <c r="Q2057" s="8">
        <f t="shared" si="324"/>
        <v>11.225</v>
      </c>
      <c r="R2057" s="8">
        <f t="shared" si="325"/>
        <v>9.125</v>
      </c>
      <c r="S2057" s="8">
        <f t="shared" si="326"/>
        <v>11.175000000000001</v>
      </c>
      <c r="T2057" s="8">
        <f t="shared" si="327"/>
        <v>10.375</v>
      </c>
      <c r="U2057" s="7">
        <f t="shared" si="328"/>
        <v>10.508333333333335</v>
      </c>
      <c r="V2057" s="7">
        <f t="shared" si="329"/>
        <v>10.475000000000001</v>
      </c>
    </row>
    <row r="2058" spans="1:22" ht="13.5" x14ac:dyDescent="0.25">
      <c r="A2058" s="3">
        <f>RSI!A2058</f>
        <v>45300</v>
      </c>
      <c r="B2058" s="2">
        <f>RSI!B2058</f>
        <v>70.757099999999994</v>
      </c>
      <c r="C2058" s="2">
        <f>RSI!I2058</f>
        <v>45.587118294357161</v>
      </c>
      <c r="D2058" s="2">
        <f>MACD!E2058</f>
        <v>-5.7608254253622704E-2</v>
      </c>
      <c r="E2058" s="2">
        <f>MACD!F2058</f>
        <v>-0.19833311104932452</v>
      </c>
      <c r="F2058" s="2">
        <f>'Moving Avg'!D2058</f>
        <v>71.222099999999983</v>
      </c>
      <c r="G2058" s="2">
        <f>'Moving Avg'!F2058</f>
        <v>71.149860000000004</v>
      </c>
      <c r="H2058" s="2">
        <f>'Moving Avg'!G2058</f>
        <v>71.502859999999998</v>
      </c>
      <c r="I2058" s="2">
        <f>'Moving Avg'!H2058</f>
        <v>73.089761999999979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25</v>
      </c>
      <c r="N2058" s="7">
        <f t="shared" si="321"/>
        <v>0</v>
      </c>
      <c r="O2058" s="7">
        <f t="shared" si="322"/>
        <v>0</v>
      </c>
      <c r="P2058" s="7">
        <f t="shared" si="323"/>
        <v>16.5</v>
      </c>
      <c r="Q2058" s="8">
        <f t="shared" si="324"/>
        <v>11.225</v>
      </c>
      <c r="R2058" s="8">
        <f t="shared" si="325"/>
        <v>9.125</v>
      </c>
      <c r="S2058" s="8">
        <f t="shared" si="326"/>
        <v>11.175000000000001</v>
      </c>
      <c r="T2058" s="8">
        <f t="shared" si="327"/>
        <v>10.375</v>
      </c>
      <c r="U2058" s="7">
        <f t="shared" si="328"/>
        <v>10.508333333333335</v>
      </c>
      <c r="V2058" s="7">
        <f t="shared" si="329"/>
        <v>10.475000000000001</v>
      </c>
    </row>
    <row r="2059" spans="1:22" ht="13.5" x14ac:dyDescent="0.25">
      <c r="A2059" s="3">
        <f>RSI!A2059</f>
        <v>45301</v>
      </c>
      <c r="B2059" s="2">
        <f>RSI!B2059</f>
        <v>70.757099999999994</v>
      </c>
      <c r="C2059" s="2">
        <f>RSI!I2059</f>
        <v>45.587118294357161</v>
      </c>
      <c r="D2059" s="2">
        <f>MACD!E2059</f>
        <v>2.2096591468951488E-2</v>
      </c>
      <c r="E2059" s="2">
        <f>MACD!F2059</f>
        <v>-0.15424717054566933</v>
      </c>
      <c r="F2059" s="2">
        <f>'Moving Avg'!D2059</f>
        <v>70.755359999999982</v>
      </c>
      <c r="G2059" s="2">
        <f>'Moving Avg'!F2059</f>
        <v>71.160304999999994</v>
      </c>
      <c r="H2059" s="2">
        <f>'Moving Avg'!G2059</f>
        <v>71.489971999999995</v>
      </c>
      <c r="I2059" s="2">
        <f>'Moving Avg'!H2059</f>
        <v>73.083596999999969</v>
      </c>
      <c r="J2059" s="5" t="str">
        <f>OBV!F2059</f>
        <v>BULLISH</v>
      </c>
      <c r="K2059" s="5" t="str">
        <f>OBV!G2059</f>
        <v>NEUTRAL</v>
      </c>
      <c r="L2059" s="5" t="str">
        <f>OBV!H2059</f>
        <v>BULLISH DIVERGENCE</v>
      </c>
      <c r="M2059" s="7">
        <f t="shared" si="320"/>
        <v>25</v>
      </c>
      <c r="N2059" s="7">
        <f t="shared" si="321"/>
        <v>0</v>
      </c>
      <c r="O2059" s="7">
        <f t="shared" si="322"/>
        <v>0</v>
      </c>
      <c r="P2059" s="7">
        <f t="shared" si="323"/>
        <v>66.5</v>
      </c>
      <c r="Q2059" s="8">
        <f t="shared" si="324"/>
        <v>18.725000000000001</v>
      </c>
      <c r="R2059" s="8">
        <f t="shared" si="325"/>
        <v>21.625</v>
      </c>
      <c r="S2059" s="8">
        <f t="shared" si="326"/>
        <v>33.674999999999997</v>
      </c>
      <c r="T2059" s="8">
        <f t="shared" si="327"/>
        <v>22.875</v>
      </c>
      <c r="U2059" s="7">
        <f t="shared" si="328"/>
        <v>24.675000000000001</v>
      </c>
      <c r="V2059" s="7">
        <f t="shared" si="329"/>
        <v>24.225000000000001</v>
      </c>
    </row>
    <row r="2060" spans="1:22" ht="13.5" x14ac:dyDescent="0.25">
      <c r="A2060" s="3">
        <f>RSI!A2060</f>
        <v>45302</v>
      </c>
      <c r="B2060" s="2">
        <f>RSI!B2060</f>
        <v>70.757099999999994</v>
      </c>
      <c r="C2060" s="2">
        <f>RSI!I2060</f>
        <v>45.587118294357161</v>
      </c>
      <c r="D2060" s="2">
        <f>MACD!E2060</f>
        <v>-5.4626923608452671E-2</v>
      </c>
      <c r="E2060" s="2">
        <f>MACD!F2060</f>
        <v>-0.13432312115822601</v>
      </c>
      <c r="F2060" s="2">
        <f>'Moving Avg'!D2060</f>
        <v>70.757099999999994</v>
      </c>
      <c r="G2060" s="2">
        <f>'Moving Avg'!F2060</f>
        <v>71.170749999999998</v>
      </c>
      <c r="H2060" s="2">
        <f>'Moving Avg'!G2060</f>
        <v>71.477083999999991</v>
      </c>
      <c r="I2060" s="2">
        <f>'Moving Avg'!H2060</f>
        <v>73.081521999999964</v>
      </c>
      <c r="J2060" s="5" t="str">
        <f>OBV!F2060</f>
        <v>BULLISH</v>
      </c>
      <c r="K2060" s="5" t="str">
        <f>OBV!G2060</f>
        <v>NEUTRAL</v>
      </c>
      <c r="L2060" s="5" t="str">
        <f>OBV!H2060</f>
        <v>CONFIRMED BULLISH</v>
      </c>
      <c r="M2060" s="7">
        <f t="shared" si="320"/>
        <v>25</v>
      </c>
      <c r="N2060" s="7">
        <f t="shared" si="321"/>
        <v>0</v>
      </c>
      <c r="O2060" s="7">
        <f t="shared" si="322"/>
        <v>0</v>
      </c>
      <c r="P2060" s="7">
        <f t="shared" si="323"/>
        <v>83.5</v>
      </c>
      <c r="Q2060" s="8">
        <f t="shared" si="324"/>
        <v>21.274999999999999</v>
      </c>
      <c r="R2060" s="8">
        <f t="shared" si="325"/>
        <v>25.875</v>
      </c>
      <c r="S2060" s="8">
        <f t="shared" si="326"/>
        <v>41.325000000000003</v>
      </c>
      <c r="T2060" s="8">
        <f t="shared" si="327"/>
        <v>27.125</v>
      </c>
      <c r="U2060" s="7">
        <f t="shared" si="328"/>
        <v>29.491666666666664</v>
      </c>
      <c r="V2060" s="7">
        <f t="shared" si="329"/>
        <v>28.9</v>
      </c>
    </row>
    <row r="2061" spans="1:22" ht="13.5" x14ac:dyDescent="0.25">
      <c r="A2061" s="3">
        <f>RSI!A2061</f>
        <v>45303</v>
      </c>
      <c r="B2061" s="2">
        <f>RSI!B2061</f>
        <v>70.757099999999994</v>
      </c>
      <c r="C2061" s="2">
        <f>RSI!I2061</f>
        <v>45.587118294357161</v>
      </c>
      <c r="D2061" s="2">
        <f>MACD!E2061</f>
        <v>-0.11659518273053493</v>
      </c>
      <c r="E2061" s="2">
        <f>MACD!F2061</f>
        <v>-0.13077753347268781</v>
      </c>
      <c r="F2061" s="2">
        <f>'Moving Avg'!D2061</f>
        <v>70.757099999999994</v>
      </c>
      <c r="G2061" s="2">
        <f>'Moving Avg'!F2061</f>
        <v>71.181195000000002</v>
      </c>
      <c r="H2061" s="2">
        <f>'Moving Avg'!G2061</f>
        <v>71.464195999999987</v>
      </c>
      <c r="I2061" s="2">
        <f>'Moving Avg'!H2061</f>
        <v>73.079446999999959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  <c r="M2061" s="7">
        <f t="shared" si="320"/>
        <v>25</v>
      </c>
      <c r="N2061" s="7">
        <f t="shared" si="321"/>
        <v>0</v>
      </c>
      <c r="O2061" s="7">
        <f t="shared" si="322"/>
        <v>0</v>
      </c>
      <c r="P2061" s="7">
        <f t="shared" si="323"/>
        <v>33</v>
      </c>
      <c r="Q2061" s="8">
        <f t="shared" si="324"/>
        <v>13.7</v>
      </c>
      <c r="R2061" s="8">
        <f t="shared" si="325"/>
        <v>13.25</v>
      </c>
      <c r="S2061" s="8">
        <f t="shared" si="326"/>
        <v>18.600000000000001</v>
      </c>
      <c r="T2061" s="8">
        <f t="shared" si="327"/>
        <v>14.5</v>
      </c>
      <c r="U2061" s="7">
        <f t="shared" si="328"/>
        <v>15.183333333333332</v>
      </c>
      <c r="V2061" s="7">
        <f t="shared" si="329"/>
        <v>15.012499999999999</v>
      </c>
    </row>
    <row r="2062" spans="1:22" ht="13.5" x14ac:dyDescent="0.25">
      <c r="A2062" s="3">
        <f>RSI!A2062</f>
        <v>45306</v>
      </c>
      <c r="B2062" s="2">
        <f>RSI!B2062</f>
        <v>70.757099999999994</v>
      </c>
      <c r="C2062" s="2">
        <f>RSI!I2062</f>
        <v>45.587118294357161</v>
      </c>
      <c r="D2062" s="2">
        <f>MACD!E2062</f>
        <v>-0.1515737882224073</v>
      </c>
      <c r="E2062" s="2">
        <f>MACD!F2062</f>
        <v>-0.13493678442263171</v>
      </c>
      <c r="F2062" s="2">
        <f>'Moving Avg'!D2062</f>
        <v>70.757099999999994</v>
      </c>
      <c r="G2062" s="2">
        <f>'Moving Avg'!F2062</f>
        <v>71.191640000000007</v>
      </c>
      <c r="H2062" s="2">
        <f>'Moving Avg'!G2062</f>
        <v>71.451307999999983</v>
      </c>
      <c r="I2062" s="2">
        <f>'Moving Avg'!H2062</f>
        <v>73.077371999999954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45</v>
      </c>
      <c r="O2062" s="7">
        <f t="shared" si="322"/>
        <v>0</v>
      </c>
      <c r="P2062" s="7">
        <f t="shared" si="323"/>
        <v>33</v>
      </c>
      <c r="Q2062" s="8">
        <f t="shared" si="324"/>
        <v>29.45</v>
      </c>
      <c r="R2062" s="8">
        <f t="shared" si="325"/>
        <v>22.25</v>
      </c>
      <c r="S2062" s="8">
        <f t="shared" si="326"/>
        <v>25.35</v>
      </c>
      <c r="T2062" s="8">
        <f t="shared" si="327"/>
        <v>25.75</v>
      </c>
      <c r="U2062" s="7">
        <f t="shared" si="328"/>
        <v>25.683333333333337</v>
      </c>
      <c r="V2062" s="7">
        <f t="shared" si="329"/>
        <v>25.700000000000003</v>
      </c>
    </row>
    <row r="2063" spans="1:22" ht="13.5" x14ac:dyDescent="0.25">
      <c r="A2063" s="3">
        <f>RSI!A2063</f>
        <v>45307</v>
      </c>
      <c r="B2063" s="2">
        <f>RSI!B2063</f>
        <v>70.757099999999994</v>
      </c>
      <c r="C2063" s="2">
        <f>RSI!I2063</f>
        <v>45.587118294357161</v>
      </c>
      <c r="D2063" s="2">
        <f>MACD!E2063</f>
        <v>0.20449794580216007</v>
      </c>
      <c r="E2063" s="2">
        <f>MACD!F2063</f>
        <v>-6.7049838377673365E-2</v>
      </c>
      <c r="F2063" s="2">
        <f>'Moving Avg'!D2063</f>
        <v>70.757099999999994</v>
      </c>
      <c r="G2063" s="2">
        <f>'Moving Avg'!F2063</f>
        <v>71.159420000000011</v>
      </c>
      <c r="H2063" s="2">
        <f>'Moving Avg'!G2063</f>
        <v>71.438419999999965</v>
      </c>
      <c r="I2063" s="2">
        <f>'Moving Avg'!H2063</f>
        <v>73.075296999999964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25</v>
      </c>
      <c r="N2063" s="7">
        <f t="shared" si="321"/>
        <v>0</v>
      </c>
      <c r="O2063" s="7">
        <f t="shared" si="322"/>
        <v>0</v>
      </c>
      <c r="P2063" s="7">
        <f t="shared" si="323"/>
        <v>33</v>
      </c>
      <c r="Q2063" s="8">
        <f t="shared" si="324"/>
        <v>13.7</v>
      </c>
      <c r="R2063" s="8">
        <f t="shared" si="325"/>
        <v>13.25</v>
      </c>
      <c r="S2063" s="8">
        <f t="shared" si="326"/>
        <v>18.600000000000001</v>
      </c>
      <c r="T2063" s="8">
        <f t="shared" si="327"/>
        <v>14.5</v>
      </c>
      <c r="U2063" s="7">
        <f t="shared" si="328"/>
        <v>15.183333333333332</v>
      </c>
      <c r="V2063" s="7">
        <f t="shared" si="329"/>
        <v>15.012499999999999</v>
      </c>
    </row>
    <row r="2064" spans="1:22" ht="13.5" x14ac:dyDescent="0.25">
      <c r="A2064" s="3">
        <f>RSI!A2064</f>
        <v>45308</v>
      </c>
      <c r="B2064" s="2">
        <f>RSI!B2064</f>
        <v>70.748400000000004</v>
      </c>
      <c r="C2064" s="2">
        <f>RSI!I2064</f>
        <v>45.495358222426823</v>
      </c>
      <c r="D2064" s="2">
        <f>MACD!E2064</f>
        <v>0.50342311695186481</v>
      </c>
      <c r="E2064" s="2">
        <f>MACD!F2064</f>
        <v>4.7044752688234277E-2</v>
      </c>
      <c r="F2064" s="2">
        <f>'Moving Avg'!D2064</f>
        <v>70.755359999999996</v>
      </c>
      <c r="G2064" s="2">
        <f>'Moving Avg'!F2064</f>
        <v>71.121975000000006</v>
      </c>
      <c r="H2064" s="2">
        <f>'Moving Avg'!G2064</f>
        <v>71.425357999999974</v>
      </c>
      <c r="I2064" s="2">
        <f>'Moving Avg'!H2064</f>
        <v>73.073178499999969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25</v>
      </c>
      <c r="N2064" s="7">
        <f t="shared" si="321"/>
        <v>0</v>
      </c>
      <c r="O2064" s="7">
        <f t="shared" si="322"/>
        <v>0</v>
      </c>
      <c r="P2064" s="7">
        <f t="shared" si="323"/>
        <v>16.5</v>
      </c>
      <c r="Q2064" s="8">
        <f t="shared" si="324"/>
        <v>11.225</v>
      </c>
      <c r="R2064" s="8">
        <f t="shared" si="325"/>
        <v>9.125</v>
      </c>
      <c r="S2064" s="8">
        <f t="shared" si="326"/>
        <v>11.175000000000001</v>
      </c>
      <c r="T2064" s="8">
        <f t="shared" si="327"/>
        <v>10.375</v>
      </c>
      <c r="U2064" s="7">
        <f t="shared" si="328"/>
        <v>10.508333333333335</v>
      </c>
      <c r="V2064" s="7">
        <f t="shared" si="329"/>
        <v>10.475000000000001</v>
      </c>
    </row>
    <row r="2065" spans="1:22" ht="13.5" x14ac:dyDescent="0.25">
      <c r="A2065" s="3">
        <f>RSI!A2065</f>
        <v>45309</v>
      </c>
      <c r="B2065" s="2">
        <f>RSI!B2065</f>
        <v>70.095399999999998</v>
      </c>
      <c r="C2065" s="2">
        <f>RSI!I2065</f>
        <v>39.12902654498383</v>
      </c>
      <c r="D2065" s="2">
        <f>MACD!E2065</f>
        <v>0.44658189073638255</v>
      </c>
      <c r="E2065" s="2">
        <f>MACD!F2065</f>
        <v>0.12695218029786393</v>
      </c>
      <c r="F2065" s="2">
        <f>'Moving Avg'!D2065</f>
        <v>70.623019999999997</v>
      </c>
      <c r="G2065" s="2">
        <f>'Moving Avg'!F2065</f>
        <v>71.051880000000011</v>
      </c>
      <c r="H2065" s="2">
        <f>'Moving Avg'!G2065</f>
        <v>71.365275999999966</v>
      </c>
      <c r="I2065" s="2">
        <f>'Moving Avg'!H2065</f>
        <v>73.06370499999997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25</v>
      </c>
      <c r="N2065" s="7">
        <f t="shared" si="321"/>
        <v>0</v>
      </c>
      <c r="O2065" s="7">
        <f t="shared" si="322"/>
        <v>0</v>
      </c>
      <c r="P2065" s="7">
        <f t="shared" si="323"/>
        <v>16.5</v>
      </c>
      <c r="Q2065" s="8">
        <f t="shared" si="324"/>
        <v>11.225</v>
      </c>
      <c r="R2065" s="8">
        <f t="shared" si="325"/>
        <v>9.125</v>
      </c>
      <c r="S2065" s="8">
        <f t="shared" si="326"/>
        <v>11.175000000000001</v>
      </c>
      <c r="T2065" s="8">
        <f t="shared" si="327"/>
        <v>10.375</v>
      </c>
      <c r="U2065" s="7">
        <f t="shared" si="328"/>
        <v>10.508333333333335</v>
      </c>
      <c r="V2065" s="7">
        <f t="shared" si="329"/>
        <v>10.475000000000001</v>
      </c>
    </row>
    <row r="2066" spans="1:22" ht="13.5" x14ac:dyDescent="0.25">
      <c r="A2066" s="3">
        <f>RSI!A2066</f>
        <v>45310</v>
      </c>
      <c r="B2066" s="2">
        <f>RSI!B2066</f>
        <v>70.095399999999998</v>
      </c>
      <c r="C2066" s="2">
        <f>RSI!I2066</f>
        <v>39.12902654498383</v>
      </c>
      <c r="D2066" s="2">
        <f>MACD!E2066</f>
        <v>0.40573897115744728</v>
      </c>
      <c r="E2066" s="2">
        <f>MACD!F2066</f>
        <v>0.18270953846978061</v>
      </c>
      <c r="F2066" s="2">
        <f>'Moving Avg'!D2066</f>
        <v>70.490679999999998</v>
      </c>
      <c r="G2066" s="2">
        <f>'Moving Avg'!F2066</f>
        <v>71.008344999999991</v>
      </c>
      <c r="H2066" s="2">
        <f>'Moving Avg'!G2066</f>
        <v>71.305193999999972</v>
      </c>
      <c r="I2066" s="2">
        <f>'Moving Avg'!H2066</f>
        <v>73.054231499999972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  <c r="M2066" s="7">
        <f t="shared" si="320"/>
        <v>25</v>
      </c>
      <c r="N2066" s="7">
        <f t="shared" si="321"/>
        <v>0</v>
      </c>
      <c r="O2066" s="7">
        <f t="shared" si="322"/>
        <v>0</v>
      </c>
      <c r="P2066" s="7">
        <f t="shared" si="323"/>
        <v>16.5</v>
      </c>
      <c r="Q2066" s="8">
        <f t="shared" si="324"/>
        <v>11.225</v>
      </c>
      <c r="R2066" s="8">
        <f t="shared" si="325"/>
        <v>9.125</v>
      </c>
      <c r="S2066" s="8">
        <f t="shared" si="326"/>
        <v>11.175000000000001</v>
      </c>
      <c r="T2066" s="8">
        <f t="shared" si="327"/>
        <v>10.375</v>
      </c>
      <c r="U2066" s="7">
        <f t="shared" si="328"/>
        <v>10.508333333333335</v>
      </c>
      <c r="V2066" s="7">
        <f t="shared" si="329"/>
        <v>10.475000000000001</v>
      </c>
    </row>
    <row r="2067" spans="1:22" ht="13.5" x14ac:dyDescent="0.25">
      <c r="A2067" s="3">
        <f>RSI!A2067</f>
        <v>45313</v>
      </c>
      <c r="B2067" s="2">
        <f>RSI!B2067</f>
        <v>70.0518</v>
      </c>
      <c r="C2067" s="2">
        <f>RSI!I2067</f>
        <v>38.709573613048008</v>
      </c>
      <c r="D2067" s="2">
        <f>MACD!E2067</f>
        <v>0.37988609717214672</v>
      </c>
      <c r="E2067" s="2">
        <f>MACD!F2067</f>
        <v>0.22214485021025382</v>
      </c>
      <c r="F2067" s="2">
        <f>'Moving Avg'!D2067</f>
        <v>70.349619999999987</v>
      </c>
      <c r="G2067" s="2">
        <f>'Moving Avg'!F2067</f>
        <v>70.936070000000001</v>
      </c>
      <c r="H2067" s="2">
        <f>'Moving Avg'!G2067</f>
        <v>71.25225199999997</v>
      </c>
      <c r="I2067" s="2">
        <f>'Moving Avg'!H2067</f>
        <v>73.04458099999998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  <c r="M2067" s="7">
        <f t="shared" si="320"/>
        <v>25</v>
      </c>
      <c r="N2067" s="7">
        <f t="shared" si="321"/>
        <v>0</v>
      </c>
      <c r="O2067" s="7">
        <f t="shared" si="322"/>
        <v>0</v>
      </c>
      <c r="P2067" s="7">
        <f t="shared" si="323"/>
        <v>16.5</v>
      </c>
      <c r="Q2067" s="8">
        <f t="shared" si="324"/>
        <v>11.225</v>
      </c>
      <c r="R2067" s="8">
        <f t="shared" si="325"/>
        <v>9.125</v>
      </c>
      <c r="S2067" s="8">
        <f t="shared" si="326"/>
        <v>11.175000000000001</v>
      </c>
      <c r="T2067" s="8">
        <f t="shared" si="327"/>
        <v>10.375</v>
      </c>
      <c r="U2067" s="7">
        <f t="shared" si="328"/>
        <v>10.508333333333335</v>
      </c>
      <c r="V2067" s="7">
        <f t="shared" si="329"/>
        <v>10.475000000000001</v>
      </c>
    </row>
    <row r="2068" spans="1:22" ht="13.5" x14ac:dyDescent="0.25">
      <c r="A2068" s="3">
        <f>RSI!A2068</f>
        <v>45314</v>
      </c>
      <c r="B2068" s="2">
        <f>RSI!B2068</f>
        <v>70.0518</v>
      </c>
      <c r="C2068" s="2">
        <f>RSI!I2068</f>
        <v>38.709573613048008</v>
      </c>
      <c r="D2068" s="2">
        <f>MACD!E2068</f>
        <v>0.36333941701646211</v>
      </c>
      <c r="E2068" s="2">
        <f>MACD!F2068</f>
        <v>0.2503837635714955</v>
      </c>
      <c r="F2068" s="2">
        <f>'Moving Avg'!D2068</f>
        <v>70.208560000000006</v>
      </c>
      <c r="G2068" s="2">
        <f>'Moving Avg'!F2068</f>
        <v>70.863794999999996</v>
      </c>
      <c r="H2068" s="2">
        <f>'Moving Avg'!G2068</f>
        <v>71.199309999999969</v>
      </c>
      <c r="I2068" s="2">
        <f>'Moving Avg'!H2068</f>
        <v>73.034930499999959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  <c r="M2068" s="7">
        <f t="shared" si="320"/>
        <v>25</v>
      </c>
      <c r="N2068" s="7">
        <f t="shared" si="321"/>
        <v>0</v>
      </c>
      <c r="O2068" s="7">
        <f t="shared" si="322"/>
        <v>0</v>
      </c>
      <c r="P2068" s="7">
        <f t="shared" si="323"/>
        <v>16.5</v>
      </c>
      <c r="Q2068" s="8">
        <f t="shared" si="324"/>
        <v>11.225</v>
      </c>
      <c r="R2068" s="8">
        <f t="shared" si="325"/>
        <v>9.125</v>
      </c>
      <c r="S2068" s="8">
        <f t="shared" si="326"/>
        <v>11.175000000000001</v>
      </c>
      <c r="T2068" s="8">
        <f t="shared" si="327"/>
        <v>10.375</v>
      </c>
      <c r="U2068" s="7">
        <f t="shared" si="328"/>
        <v>10.508333333333335</v>
      </c>
      <c r="V2068" s="7">
        <f t="shared" si="329"/>
        <v>10.475000000000001</v>
      </c>
    </row>
    <row r="2069" spans="1:22" ht="13.5" x14ac:dyDescent="0.25">
      <c r="A2069" s="3">
        <f>RSI!A2069</f>
        <v>45315</v>
      </c>
      <c r="B2069" s="2">
        <f>RSI!B2069</f>
        <v>70.0518</v>
      </c>
      <c r="C2069" s="2">
        <f>RSI!I2069</f>
        <v>38.709573613048008</v>
      </c>
      <c r="D2069" s="2">
        <f>MACD!E2069</f>
        <v>0.35427248051823312</v>
      </c>
      <c r="E2069" s="2">
        <f>MACD!F2069</f>
        <v>0.27116150696084301</v>
      </c>
      <c r="F2069" s="2">
        <f>'Moving Avg'!D2069</f>
        <v>70.069240000000008</v>
      </c>
      <c r="G2069" s="2">
        <f>'Moving Avg'!F2069</f>
        <v>70.791520000000006</v>
      </c>
      <c r="H2069" s="2">
        <f>'Moving Avg'!G2069</f>
        <v>71.146367999999981</v>
      </c>
      <c r="I2069" s="2">
        <f>'Moving Avg'!H2069</f>
        <v>73.025238999999971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  <c r="M2069" s="7">
        <f t="shared" si="320"/>
        <v>25</v>
      </c>
      <c r="N2069" s="7">
        <f t="shared" si="321"/>
        <v>0</v>
      </c>
      <c r="O2069" s="7">
        <f t="shared" si="322"/>
        <v>0</v>
      </c>
      <c r="P2069" s="7">
        <f t="shared" si="323"/>
        <v>16.5</v>
      </c>
      <c r="Q2069" s="8">
        <f t="shared" si="324"/>
        <v>11.225</v>
      </c>
      <c r="R2069" s="8">
        <f t="shared" si="325"/>
        <v>9.125</v>
      </c>
      <c r="S2069" s="8">
        <f t="shared" si="326"/>
        <v>11.175000000000001</v>
      </c>
      <c r="T2069" s="8">
        <f t="shared" si="327"/>
        <v>10.375</v>
      </c>
      <c r="U2069" s="7">
        <f t="shared" si="328"/>
        <v>10.508333333333335</v>
      </c>
      <c r="V2069" s="7">
        <f t="shared" si="329"/>
        <v>10.475000000000001</v>
      </c>
    </row>
    <row r="2070" spans="1:22" ht="13.5" x14ac:dyDescent="0.25">
      <c r="A2070" s="3">
        <f>RSI!A2070</f>
        <v>45316</v>
      </c>
      <c r="B2070" s="2">
        <f>RSI!B2070</f>
        <v>70.0518</v>
      </c>
      <c r="C2070" s="2">
        <f>RSI!I2070</f>
        <v>38.709573613048001</v>
      </c>
      <c r="D2070" s="2">
        <f>MACD!E2070</f>
        <v>0.35116906895389377</v>
      </c>
      <c r="E2070" s="2">
        <f>MACD!F2070</f>
        <v>0.28716301935945321</v>
      </c>
      <c r="F2070" s="2">
        <f>'Moving Avg'!D2070</f>
        <v>70.060520000000011</v>
      </c>
      <c r="G2070" s="2">
        <f>'Moving Avg'!F2070</f>
        <v>70.767134999999996</v>
      </c>
      <c r="H2070" s="2">
        <f>'Moving Avg'!G2070</f>
        <v>71.09342599999998</v>
      </c>
      <c r="I2070" s="2">
        <f>'Moving Avg'!H2070</f>
        <v>73.015547499999968</v>
      </c>
      <c r="J2070" s="5" t="str">
        <f>OBV!F2070</f>
        <v>BEARISH</v>
      </c>
      <c r="K2070" s="5" t="str">
        <f>OBV!G2070</f>
        <v>NEUTRAL</v>
      </c>
      <c r="L2070" s="5" t="str">
        <f>OBV!H2070</f>
        <v>CONFIRMED BEARISH</v>
      </c>
      <c r="M2070" s="7">
        <f t="shared" si="320"/>
        <v>25</v>
      </c>
      <c r="N2070" s="7">
        <f t="shared" si="321"/>
        <v>0</v>
      </c>
      <c r="O2070" s="7">
        <f t="shared" si="322"/>
        <v>0</v>
      </c>
      <c r="P2070" s="7">
        <f t="shared" si="323"/>
        <v>16.5</v>
      </c>
      <c r="Q2070" s="8">
        <f t="shared" si="324"/>
        <v>11.225</v>
      </c>
      <c r="R2070" s="8">
        <f t="shared" si="325"/>
        <v>9.125</v>
      </c>
      <c r="S2070" s="8">
        <f t="shared" si="326"/>
        <v>11.175000000000001</v>
      </c>
      <c r="T2070" s="8">
        <f t="shared" si="327"/>
        <v>10.375</v>
      </c>
      <c r="U2070" s="7">
        <f t="shared" si="328"/>
        <v>10.508333333333335</v>
      </c>
      <c r="V2070" s="7">
        <f t="shared" si="329"/>
        <v>10.475000000000001</v>
      </c>
    </row>
    <row r="2071" spans="1:22" ht="13.5" x14ac:dyDescent="0.25">
      <c r="A2071" s="3">
        <f>RSI!A2071</f>
        <v>45317</v>
      </c>
      <c r="B2071" s="2">
        <f>RSI!B2071</f>
        <v>70.0518</v>
      </c>
      <c r="C2071" s="2">
        <f>RSI!I2071</f>
        <v>38.709573613048008</v>
      </c>
      <c r="D2071" s="2">
        <f>MACD!E2071</f>
        <v>0.35277330127296125</v>
      </c>
      <c r="E2071" s="2">
        <f>MACD!F2071</f>
        <v>0.30028507574215479</v>
      </c>
      <c r="F2071" s="2">
        <f>'Moving Avg'!D2071</f>
        <v>70.0518</v>
      </c>
      <c r="G2071" s="2">
        <f>'Moving Avg'!F2071</f>
        <v>70.742750000000001</v>
      </c>
      <c r="H2071" s="2">
        <f>'Moving Avg'!G2071</f>
        <v>71.040483999999978</v>
      </c>
      <c r="I2071" s="2">
        <f>'Moving Avg'!H2071</f>
        <v>73.005855999999952</v>
      </c>
      <c r="J2071" s="5" t="str">
        <f>OBV!F2071</f>
        <v>BEARISH</v>
      </c>
      <c r="K2071" s="5" t="str">
        <f>OBV!G2071</f>
        <v>NEUTRAL</v>
      </c>
      <c r="L2071" s="5" t="str">
        <f>OBV!H2071</f>
        <v>CONFIRMED BEARISH</v>
      </c>
      <c r="M2071" s="7">
        <f t="shared" si="320"/>
        <v>25</v>
      </c>
      <c r="N2071" s="7">
        <f t="shared" si="321"/>
        <v>0</v>
      </c>
      <c r="O2071" s="7">
        <f t="shared" si="322"/>
        <v>0</v>
      </c>
      <c r="P2071" s="7">
        <f t="shared" si="323"/>
        <v>16.5</v>
      </c>
      <c r="Q2071" s="8">
        <f t="shared" si="324"/>
        <v>11.225</v>
      </c>
      <c r="R2071" s="8">
        <f t="shared" si="325"/>
        <v>9.125</v>
      </c>
      <c r="S2071" s="8">
        <f t="shared" si="326"/>
        <v>11.175000000000001</v>
      </c>
      <c r="T2071" s="8">
        <f t="shared" si="327"/>
        <v>10.375</v>
      </c>
      <c r="U2071" s="7">
        <f t="shared" si="328"/>
        <v>10.508333333333335</v>
      </c>
      <c r="V2071" s="7">
        <f t="shared" si="329"/>
        <v>10.475000000000001</v>
      </c>
    </row>
    <row r="2072" spans="1:22" ht="13.5" x14ac:dyDescent="0.25">
      <c r="A2072" s="3">
        <f>RSI!A2072</f>
        <v>45320</v>
      </c>
      <c r="B2072" s="2">
        <f>RSI!B2072</f>
        <v>69.921199999999999</v>
      </c>
      <c r="C2072" s="2">
        <f>RSI!I2072</f>
        <v>36.989137689519858</v>
      </c>
      <c r="D2072" s="2">
        <f>MACD!E2072</f>
        <v>0.36772165079618446</v>
      </c>
      <c r="E2072" s="2">
        <f>MACD!F2072</f>
        <v>0.31377239075296071</v>
      </c>
      <c r="F2072" s="2">
        <f>'Moving Avg'!D2072</f>
        <v>70.025679999999994</v>
      </c>
      <c r="G2072" s="2">
        <f>'Moving Avg'!F2072</f>
        <v>70.707049999999995</v>
      </c>
      <c r="H2072" s="2">
        <f>'Moving Avg'!G2072</f>
        <v>70.984929999999991</v>
      </c>
      <c r="I2072" s="2">
        <f>'Moving Avg'!H2072</f>
        <v>72.995511499999964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  <c r="M2072" s="7">
        <f t="shared" si="320"/>
        <v>25</v>
      </c>
      <c r="N2072" s="7">
        <f t="shared" si="321"/>
        <v>0</v>
      </c>
      <c r="O2072" s="7">
        <f t="shared" si="322"/>
        <v>0</v>
      </c>
      <c r="P2072" s="7">
        <f t="shared" si="323"/>
        <v>16.5</v>
      </c>
      <c r="Q2072" s="8">
        <f t="shared" si="324"/>
        <v>11.225</v>
      </c>
      <c r="R2072" s="8">
        <f t="shared" si="325"/>
        <v>9.125</v>
      </c>
      <c r="S2072" s="8">
        <f t="shared" si="326"/>
        <v>11.175000000000001</v>
      </c>
      <c r="T2072" s="8">
        <f t="shared" si="327"/>
        <v>10.375</v>
      </c>
      <c r="U2072" s="7">
        <f t="shared" si="328"/>
        <v>10.508333333333335</v>
      </c>
      <c r="V2072" s="7">
        <f t="shared" si="329"/>
        <v>10.475000000000001</v>
      </c>
    </row>
    <row r="2073" spans="1:22" ht="13.5" x14ac:dyDescent="0.25">
      <c r="A2073" s="3">
        <f>RSI!A2073</f>
        <v>45321</v>
      </c>
      <c r="B2073" s="2">
        <f>RSI!B2073</f>
        <v>69.921199999999999</v>
      </c>
      <c r="C2073" s="2">
        <f>RSI!I2073</f>
        <v>36.989137689519858</v>
      </c>
      <c r="D2073" s="2">
        <f>MACD!E2073</f>
        <v>0.38476868645344098</v>
      </c>
      <c r="E2073" s="2">
        <f>MACD!F2073</f>
        <v>0.32797164989305677</v>
      </c>
      <c r="F2073" s="2">
        <f>'Moving Avg'!D2073</f>
        <v>69.999560000000002</v>
      </c>
      <c r="G2073" s="2">
        <f>'Moving Avg'!F2073</f>
        <v>70.546829999999986</v>
      </c>
      <c r="H2073" s="2">
        <f>'Moving Avg'!G2073</f>
        <v>70.929375999999976</v>
      </c>
      <c r="I2073" s="2">
        <f>'Moving Avg'!H2073</f>
        <v>72.985166999999961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  <c r="M2073" s="7">
        <f t="shared" si="320"/>
        <v>25</v>
      </c>
      <c r="N2073" s="7">
        <f t="shared" si="321"/>
        <v>0</v>
      </c>
      <c r="O2073" s="7">
        <f t="shared" si="322"/>
        <v>0</v>
      </c>
      <c r="P2073" s="7">
        <f t="shared" si="323"/>
        <v>16.5</v>
      </c>
      <c r="Q2073" s="8">
        <f t="shared" si="324"/>
        <v>11.225</v>
      </c>
      <c r="R2073" s="8">
        <f t="shared" si="325"/>
        <v>9.125</v>
      </c>
      <c r="S2073" s="8">
        <f t="shared" si="326"/>
        <v>11.175000000000001</v>
      </c>
      <c r="T2073" s="8">
        <f t="shared" si="327"/>
        <v>10.375</v>
      </c>
      <c r="U2073" s="7">
        <f t="shared" si="328"/>
        <v>10.508333333333335</v>
      </c>
      <c r="V2073" s="7">
        <f t="shared" si="329"/>
        <v>10.475000000000001</v>
      </c>
    </row>
    <row r="2074" spans="1:22" ht="13.5" x14ac:dyDescent="0.25">
      <c r="A2074" s="3">
        <f>RSI!A2074</f>
        <v>45322</v>
      </c>
      <c r="B2074" s="2">
        <f>RSI!B2074</f>
        <v>69.921199999999999</v>
      </c>
      <c r="C2074" s="2">
        <f>RSI!I2074</f>
        <v>36.989137689519858</v>
      </c>
      <c r="D2074" s="2">
        <f>MACD!E2074</f>
        <v>0.40192726212276852</v>
      </c>
      <c r="E2074" s="2">
        <f>MACD!F2074</f>
        <v>0.3427627723389991</v>
      </c>
      <c r="F2074" s="2">
        <f>'Moving Avg'!D2074</f>
        <v>69.973440000000011</v>
      </c>
      <c r="G2074" s="2">
        <f>'Moving Avg'!F2074</f>
        <v>70.388349999999988</v>
      </c>
      <c r="H2074" s="2">
        <f>'Moving Avg'!G2074</f>
        <v>70.873821999999976</v>
      </c>
      <c r="I2074" s="2">
        <f>'Moving Avg'!H2074</f>
        <v>72.975312999999971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  <c r="M2074" s="7">
        <f t="shared" si="320"/>
        <v>25</v>
      </c>
      <c r="N2074" s="7">
        <f t="shared" si="321"/>
        <v>0</v>
      </c>
      <c r="O2074" s="7">
        <f t="shared" si="322"/>
        <v>0</v>
      </c>
      <c r="P2074" s="7">
        <f t="shared" si="323"/>
        <v>16.5</v>
      </c>
      <c r="Q2074" s="8">
        <f t="shared" si="324"/>
        <v>11.225</v>
      </c>
      <c r="R2074" s="8">
        <f t="shared" si="325"/>
        <v>9.125</v>
      </c>
      <c r="S2074" s="8">
        <f t="shared" si="326"/>
        <v>11.175000000000001</v>
      </c>
      <c r="T2074" s="8">
        <f t="shared" si="327"/>
        <v>10.375</v>
      </c>
      <c r="U2074" s="7">
        <f t="shared" si="328"/>
        <v>10.508333333333335</v>
      </c>
      <c r="V2074" s="7">
        <f t="shared" si="329"/>
        <v>10.475000000000001</v>
      </c>
    </row>
    <row r="2075" spans="1:22" ht="13.5" x14ac:dyDescent="0.25">
      <c r="A2075" s="3">
        <f>RSI!A2075</f>
        <v>45323</v>
      </c>
      <c r="B2075" s="2">
        <f>RSI!B2075</f>
        <v>70.0518</v>
      </c>
      <c r="C2075" s="2">
        <f>RSI!I2075</f>
        <v>40.302943698472092</v>
      </c>
      <c r="D2075" s="2">
        <f>MACD!E2075</f>
        <v>0.31008139107026977</v>
      </c>
      <c r="E2075" s="2">
        <f>MACD!F2075</f>
        <v>0.33622649608525329</v>
      </c>
      <c r="F2075" s="2">
        <f>'Moving Avg'!D2075</f>
        <v>69.973440000000011</v>
      </c>
      <c r="G2075" s="2">
        <f>'Moving Avg'!F2075</f>
        <v>70.353519999999989</v>
      </c>
      <c r="H2075" s="2">
        <f>'Moving Avg'!G2075</f>
        <v>70.820705999999987</v>
      </c>
      <c r="I2075" s="2">
        <f>'Moving Avg'!H2075</f>
        <v>72.966111999999967</v>
      </c>
      <c r="J2075" s="5" t="str">
        <f>OBV!F2075</f>
        <v>BULLISH</v>
      </c>
      <c r="K2075" s="5" t="str">
        <f>OBV!G2075</f>
        <v>NEUTRAL</v>
      </c>
      <c r="L2075" s="5" t="str">
        <f>OBV!H2075</f>
        <v>NEUTRAL</v>
      </c>
      <c r="M2075" s="7">
        <f t="shared" si="320"/>
        <v>25</v>
      </c>
      <c r="N2075" s="7">
        <f t="shared" si="321"/>
        <v>100</v>
      </c>
      <c r="O2075" s="7">
        <f t="shared" si="322"/>
        <v>0</v>
      </c>
      <c r="P2075" s="7">
        <f t="shared" si="323"/>
        <v>49.5</v>
      </c>
      <c r="Q2075" s="8">
        <f t="shared" si="324"/>
        <v>51.174999999999997</v>
      </c>
      <c r="R2075" s="8">
        <f t="shared" si="325"/>
        <v>37.375</v>
      </c>
      <c r="S2075" s="8">
        <f t="shared" si="326"/>
        <v>41.025000000000006</v>
      </c>
      <c r="T2075" s="8">
        <f t="shared" si="327"/>
        <v>43.625</v>
      </c>
      <c r="U2075" s="7">
        <f t="shared" si="328"/>
        <v>43.191666666666663</v>
      </c>
      <c r="V2075" s="7">
        <f t="shared" si="329"/>
        <v>43.3</v>
      </c>
    </row>
    <row r="2076" spans="1:22" ht="13.5" x14ac:dyDescent="0.25">
      <c r="A2076" s="3">
        <f>RSI!A2076</f>
        <v>45324</v>
      </c>
      <c r="B2076" s="2">
        <f>RSI!B2076</f>
        <v>70.0518</v>
      </c>
      <c r="C2076" s="2">
        <f>RSI!I2076</f>
        <v>40.302943698472092</v>
      </c>
      <c r="D2076" s="2">
        <f>MACD!E2076</f>
        <v>0.23508555031894218</v>
      </c>
      <c r="E2076" s="2">
        <f>MACD!F2076</f>
        <v>0.3159983069319911</v>
      </c>
      <c r="F2076" s="2">
        <f>'Moving Avg'!D2076</f>
        <v>69.973440000000011</v>
      </c>
      <c r="G2076" s="2">
        <f>'Moving Avg'!F2076</f>
        <v>70.318254999999994</v>
      </c>
      <c r="H2076" s="2">
        <f>'Moving Avg'!G2076</f>
        <v>70.767763999999985</v>
      </c>
      <c r="I2076" s="2">
        <f>'Moving Avg'!H2076</f>
        <v>72.956910999999963</v>
      </c>
      <c r="J2076" s="5" t="str">
        <f>OBV!F2076</f>
        <v>BULLISH</v>
      </c>
      <c r="K2076" s="5" t="str">
        <f>OBV!G2076</f>
        <v>NEUTRAL</v>
      </c>
      <c r="L2076" s="5" t="str">
        <f>OBV!H2076</f>
        <v>NEUTRAL</v>
      </c>
      <c r="M2076" s="7">
        <f t="shared" si="320"/>
        <v>25</v>
      </c>
      <c r="N2076" s="7">
        <f t="shared" si="321"/>
        <v>100</v>
      </c>
      <c r="O2076" s="7">
        <f t="shared" si="322"/>
        <v>0</v>
      </c>
      <c r="P2076" s="7">
        <f t="shared" si="323"/>
        <v>49.5</v>
      </c>
      <c r="Q2076" s="8">
        <f t="shared" si="324"/>
        <v>51.174999999999997</v>
      </c>
      <c r="R2076" s="8">
        <f t="shared" si="325"/>
        <v>37.375</v>
      </c>
      <c r="S2076" s="8">
        <f t="shared" si="326"/>
        <v>41.025000000000006</v>
      </c>
      <c r="T2076" s="8">
        <f t="shared" si="327"/>
        <v>43.625</v>
      </c>
      <c r="U2076" s="7">
        <f t="shared" si="328"/>
        <v>43.191666666666663</v>
      </c>
      <c r="V2076" s="7">
        <f t="shared" si="329"/>
        <v>43.3</v>
      </c>
    </row>
    <row r="2077" spans="1:22" ht="13.5" x14ac:dyDescent="0.25">
      <c r="A2077" s="3">
        <f>RSI!A2077</f>
        <v>45327</v>
      </c>
      <c r="B2077" s="2">
        <f>RSI!B2077</f>
        <v>69.66</v>
      </c>
      <c r="C2077" s="2">
        <f>RSI!I2077</f>
        <v>34.069014680040894</v>
      </c>
      <c r="D2077" s="2">
        <f>MACD!E2077</f>
        <v>0.19646048362979229</v>
      </c>
      <c r="E2077" s="2">
        <f>MACD!F2077</f>
        <v>0.29209074227155135</v>
      </c>
      <c r="F2077" s="2">
        <f>'Moving Avg'!D2077</f>
        <v>69.921199999999999</v>
      </c>
      <c r="G2077" s="2">
        <f>'Moving Avg'!F2077</f>
        <v>70.26339999999999</v>
      </c>
      <c r="H2077" s="2">
        <f>'Moving Avg'!G2077</f>
        <v>70.706985999999972</v>
      </c>
      <c r="I2077" s="2">
        <f>'Moving Avg'!H2077</f>
        <v>72.945750999999944</v>
      </c>
      <c r="J2077" s="5" t="str">
        <f>OBV!F2077</f>
        <v>BULLISH</v>
      </c>
      <c r="K2077" s="5" t="str">
        <f>OBV!G2077</f>
        <v>NEUTRAL</v>
      </c>
      <c r="L2077" s="5" t="str">
        <f>OBV!H2077</f>
        <v>BULLISH DIVERGENCE</v>
      </c>
      <c r="M2077" s="7">
        <f t="shared" si="320"/>
        <v>25</v>
      </c>
      <c r="N2077" s="7">
        <f t="shared" si="321"/>
        <v>100</v>
      </c>
      <c r="O2077" s="7">
        <f t="shared" si="322"/>
        <v>0</v>
      </c>
      <c r="P2077" s="7">
        <f t="shared" si="323"/>
        <v>66.5</v>
      </c>
      <c r="Q2077" s="8">
        <f t="shared" si="324"/>
        <v>53.725000000000001</v>
      </c>
      <c r="R2077" s="8">
        <f t="shared" si="325"/>
        <v>41.625</v>
      </c>
      <c r="S2077" s="8">
        <f t="shared" si="326"/>
        <v>48.674999999999997</v>
      </c>
      <c r="T2077" s="8">
        <f t="shared" si="327"/>
        <v>47.875</v>
      </c>
      <c r="U2077" s="7">
        <f t="shared" si="328"/>
        <v>48.008333333333326</v>
      </c>
      <c r="V2077" s="7">
        <f t="shared" si="329"/>
        <v>47.974999999999994</v>
      </c>
    </row>
    <row r="2078" spans="1:22" ht="13.5" x14ac:dyDescent="0.25">
      <c r="A2078" s="3">
        <f>RSI!A2078</f>
        <v>45328</v>
      </c>
      <c r="B2078" s="2">
        <f>RSI!B2078</f>
        <v>69.66</v>
      </c>
      <c r="C2078" s="2">
        <f>RSI!I2078</f>
        <v>34.069014680040894</v>
      </c>
      <c r="D2078" s="2">
        <f>MACD!E2078</f>
        <v>0.16842477059836369</v>
      </c>
      <c r="E2078" s="2">
        <f>MACD!F2078</f>
        <v>0.26735754793691385</v>
      </c>
      <c r="F2078" s="2">
        <f>'Moving Avg'!D2078</f>
        <v>69.868959999999987</v>
      </c>
      <c r="G2078" s="2">
        <f>'Moving Avg'!F2078</f>
        <v>70.208544999999987</v>
      </c>
      <c r="H2078" s="2">
        <f>'Moving Avg'!G2078</f>
        <v>70.689569999999989</v>
      </c>
      <c r="I2078" s="2">
        <f>'Moving Avg'!H2078</f>
        <v>72.934590999999941</v>
      </c>
      <c r="J2078" s="5" t="str">
        <f>OBV!F2078</f>
        <v>BULLISH</v>
      </c>
      <c r="K2078" s="5" t="str">
        <f>OBV!G2078</f>
        <v>NEUTRAL</v>
      </c>
      <c r="L2078" s="5" t="str">
        <f>OBV!H2078</f>
        <v>BULLISH DIVERGENCE</v>
      </c>
      <c r="M2078" s="7">
        <f t="shared" si="320"/>
        <v>25</v>
      </c>
      <c r="N2078" s="7">
        <f t="shared" si="321"/>
        <v>100</v>
      </c>
      <c r="O2078" s="7">
        <f t="shared" si="322"/>
        <v>0</v>
      </c>
      <c r="P2078" s="7">
        <f t="shared" si="323"/>
        <v>66.5</v>
      </c>
      <c r="Q2078" s="8">
        <f t="shared" si="324"/>
        <v>53.725000000000001</v>
      </c>
      <c r="R2078" s="8">
        <f t="shared" si="325"/>
        <v>41.625</v>
      </c>
      <c r="S2078" s="8">
        <f t="shared" si="326"/>
        <v>48.674999999999997</v>
      </c>
      <c r="T2078" s="8">
        <f t="shared" si="327"/>
        <v>47.875</v>
      </c>
      <c r="U2078" s="7">
        <f t="shared" si="328"/>
        <v>48.008333333333326</v>
      </c>
      <c r="V2078" s="7">
        <f t="shared" si="329"/>
        <v>47.974999999999994</v>
      </c>
    </row>
    <row r="2079" spans="1:22" ht="13.5" x14ac:dyDescent="0.25">
      <c r="A2079" s="3">
        <f>RSI!A2079</f>
        <v>45329</v>
      </c>
      <c r="B2079" s="2">
        <f>RSI!B2079</f>
        <v>69.66</v>
      </c>
      <c r="C2079" s="2">
        <f>RSI!I2079</f>
        <v>34.069014680040894</v>
      </c>
      <c r="D2079" s="2">
        <f>MACD!E2079</f>
        <v>0.14900505502559724</v>
      </c>
      <c r="E2079" s="2">
        <f>MACD!F2079</f>
        <v>0.24368704935465055</v>
      </c>
      <c r="F2079" s="2">
        <f>'Moving Avg'!D2079</f>
        <v>69.816719999999989</v>
      </c>
      <c r="G2079" s="2">
        <f>'Moving Avg'!F2079</f>
        <v>70.153689999999997</v>
      </c>
      <c r="H2079" s="2">
        <f>'Moving Avg'!G2079</f>
        <v>70.672329999999988</v>
      </c>
      <c r="I2079" s="2">
        <f>'Moving Avg'!H2079</f>
        <v>72.922940499999953</v>
      </c>
      <c r="J2079" s="5" t="str">
        <f>OBV!F2079</f>
        <v>BULLISH</v>
      </c>
      <c r="K2079" s="5" t="str">
        <f>OBV!G2079</f>
        <v>NEUTRAL</v>
      </c>
      <c r="L2079" s="5" t="str">
        <f>OBV!H2079</f>
        <v>BULLISH DIVERGENCE</v>
      </c>
      <c r="M2079" s="7">
        <f t="shared" si="320"/>
        <v>25</v>
      </c>
      <c r="N2079" s="7">
        <f t="shared" si="321"/>
        <v>100</v>
      </c>
      <c r="O2079" s="7">
        <f t="shared" si="322"/>
        <v>0</v>
      </c>
      <c r="P2079" s="7">
        <f t="shared" si="323"/>
        <v>66.5</v>
      </c>
      <c r="Q2079" s="8">
        <f t="shared" si="324"/>
        <v>53.725000000000001</v>
      </c>
      <c r="R2079" s="8">
        <f t="shared" si="325"/>
        <v>41.625</v>
      </c>
      <c r="S2079" s="8">
        <f t="shared" si="326"/>
        <v>48.674999999999997</v>
      </c>
      <c r="T2079" s="8">
        <f t="shared" si="327"/>
        <v>47.875</v>
      </c>
      <c r="U2079" s="7">
        <f t="shared" si="328"/>
        <v>48.008333333333326</v>
      </c>
      <c r="V2079" s="7">
        <f t="shared" si="329"/>
        <v>47.974999999999994</v>
      </c>
    </row>
    <row r="2080" spans="1:22" ht="13.5" x14ac:dyDescent="0.25">
      <c r="A2080" s="3">
        <f>RSI!A2080</f>
        <v>45330</v>
      </c>
      <c r="B2080" s="2">
        <f>RSI!B2080</f>
        <v>70.008300000000006</v>
      </c>
      <c r="C2080" s="2">
        <f>RSI!I2080</f>
        <v>43.732348204513762</v>
      </c>
      <c r="D2080" s="2">
        <f>MACD!E2080</f>
        <v>0.11075707211217889</v>
      </c>
      <c r="E2080" s="2">
        <f>MACD!F2080</f>
        <v>0.21710105390615625</v>
      </c>
      <c r="F2080" s="2">
        <f>'Moving Avg'!D2080</f>
        <v>69.808019999999999</v>
      </c>
      <c r="G2080" s="2">
        <f>'Moving Avg'!F2080</f>
        <v>70.116250000000008</v>
      </c>
      <c r="H2080" s="2">
        <f>'Moving Avg'!G2080</f>
        <v>70.670762000000011</v>
      </c>
      <c r="I2080" s="2">
        <f>'Moving Avg'!H2080</f>
        <v>72.913031499999946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  <c r="M2080" s="7">
        <f t="shared" si="320"/>
        <v>25</v>
      </c>
      <c r="N2080" s="7">
        <f t="shared" si="321"/>
        <v>100</v>
      </c>
      <c r="O2080" s="7">
        <f t="shared" si="322"/>
        <v>0</v>
      </c>
      <c r="P2080" s="7">
        <f t="shared" si="323"/>
        <v>66.5</v>
      </c>
      <c r="Q2080" s="8">
        <f t="shared" si="324"/>
        <v>53.725000000000001</v>
      </c>
      <c r="R2080" s="8">
        <f t="shared" si="325"/>
        <v>41.625</v>
      </c>
      <c r="S2080" s="8">
        <f t="shared" si="326"/>
        <v>48.674999999999997</v>
      </c>
      <c r="T2080" s="8">
        <f t="shared" si="327"/>
        <v>47.875</v>
      </c>
      <c r="U2080" s="7">
        <f t="shared" si="328"/>
        <v>48.008333333333326</v>
      </c>
      <c r="V2080" s="7">
        <f t="shared" si="329"/>
        <v>47.974999999999994</v>
      </c>
    </row>
    <row r="2081" spans="1:22" ht="13.5" x14ac:dyDescent="0.25">
      <c r="A2081" s="3">
        <f>RSI!A2081</f>
        <v>45331</v>
      </c>
      <c r="B2081" s="2">
        <f>RSI!B2081</f>
        <v>70.008300000000006</v>
      </c>
      <c r="C2081" s="2">
        <f>RSI!I2081</f>
        <v>43.732348204513769</v>
      </c>
      <c r="D2081" s="2">
        <f>MACD!E2081</f>
        <v>8.0024241372456117E-2</v>
      </c>
      <c r="E2081" s="2">
        <f>MACD!F2081</f>
        <v>0.18968569139941624</v>
      </c>
      <c r="F2081" s="2">
        <f>'Moving Avg'!D2081</f>
        <v>69.799319999999994</v>
      </c>
      <c r="G2081" s="2">
        <f>'Moving Avg'!F2081</f>
        <v>70.078810000000004</v>
      </c>
      <c r="H2081" s="2">
        <f>'Moving Avg'!G2081</f>
        <v>70.669194000000005</v>
      </c>
      <c r="I2081" s="2">
        <f>'Moving Avg'!H2081</f>
        <v>72.907212499999957</v>
      </c>
      <c r="J2081" s="5" t="str">
        <f>OBV!F2081</f>
        <v>BULLISH</v>
      </c>
      <c r="K2081" s="5" t="str">
        <f>OBV!G2081</f>
        <v>NEUTRAL</v>
      </c>
      <c r="L2081" s="5" t="str">
        <f>OBV!H2081</f>
        <v>BULLISH DIVERGENCE</v>
      </c>
      <c r="M2081" s="7">
        <f t="shared" si="320"/>
        <v>25</v>
      </c>
      <c r="N2081" s="7">
        <f t="shared" si="321"/>
        <v>100</v>
      </c>
      <c r="O2081" s="7">
        <f t="shared" si="322"/>
        <v>0</v>
      </c>
      <c r="P2081" s="7">
        <f t="shared" si="323"/>
        <v>66.5</v>
      </c>
      <c r="Q2081" s="8">
        <f t="shared" si="324"/>
        <v>53.725000000000001</v>
      </c>
      <c r="R2081" s="8">
        <f t="shared" si="325"/>
        <v>41.625</v>
      </c>
      <c r="S2081" s="8">
        <f t="shared" si="326"/>
        <v>48.674999999999997</v>
      </c>
      <c r="T2081" s="8">
        <f t="shared" si="327"/>
        <v>47.875</v>
      </c>
      <c r="U2081" s="7">
        <f t="shared" si="328"/>
        <v>48.008333333333326</v>
      </c>
      <c r="V2081" s="7">
        <f t="shared" si="329"/>
        <v>47.974999999999994</v>
      </c>
    </row>
    <row r="2082" spans="1:22" ht="13.5" x14ac:dyDescent="0.25">
      <c r="A2082" s="3">
        <f>RSI!A2082</f>
        <v>45334</v>
      </c>
      <c r="B2082" s="2">
        <f>RSI!B2082</f>
        <v>70.008300000000006</v>
      </c>
      <c r="C2082" s="2">
        <f>RSI!I2082</f>
        <v>43.732348204513769</v>
      </c>
      <c r="D2082" s="2">
        <f>MACD!E2082</f>
        <v>3.5437274366998395E-2</v>
      </c>
      <c r="E2082" s="2">
        <f>MACD!F2082</f>
        <v>0.15883600799293268</v>
      </c>
      <c r="F2082" s="2">
        <f>'Moving Avg'!D2082</f>
        <v>69.868980000000008</v>
      </c>
      <c r="G2082" s="2">
        <f>'Moving Avg'!F2082</f>
        <v>70.041370000000001</v>
      </c>
      <c r="H2082" s="2">
        <f>'Moving Avg'!G2082</f>
        <v>70.667626000000013</v>
      </c>
      <c r="I2082" s="2">
        <f>'Moving Avg'!H2082</f>
        <v>72.901393499999955</v>
      </c>
      <c r="J2082" s="5" t="str">
        <f>OBV!F2082</f>
        <v>BULLISH</v>
      </c>
      <c r="K2082" s="5" t="str">
        <f>OBV!G2082</f>
        <v>NEUTRAL</v>
      </c>
      <c r="L2082" s="5" t="str">
        <f>OBV!H2082</f>
        <v>CONFIRMED BULLISH</v>
      </c>
      <c r="M2082" s="7">
        <f t="shared" si="320"/>
        <v>25</v>
      </c>
      <c r="N2082" s="7">
        <f t="shared" si="321"/>
        <v>100</v>
      </c>
      <c r="O2082" s="7">
        <f t="shared" si="322"/>
        <v>0</v>
      </c>
      <c r="P2082" s="7">
        <f t="shared" si="323"/>
        <v>83.5</v>
      </c>
      <c r="Q2082" s="8">
        <f t="shared" si="324"/>
        <v>56.274999999999999</v>
      </c>
      <c r="R2082" s="8">
        <f t="shared" si="325"/>
        <v>45.875</v>
      </c>
      <c r="S2082" s="8">
        <f t="shared" si="326"/>
        <v>56.325000000000003</v>
      </c>
      <c r="T2082" s="8">
        <f t="shared" si="327"/>
        <v>52.125</v>
      </c>
      <c r="U2082" s="7">
        <f t="shared" si="328"/>
        <v>52.82500000000001</v>
      </c>
      <c r="V2082" s="7">
        <f t="shared" si="329"/>
        <v>52.650000000000006</v>
      </c>
    </row>
    <row r="2083" spans="1:22" ht="13.5" x14ac:dyDescent="0.25">
      <c r="A2083" s="3">
        <f>RSI!A2083</f>
        <v>45335</v>
      </c>
      <c r="B2083" s="2">
        <f>RSI!B2083</f>
        <v>69.999600000000001</v>
      </c>
      <c r="C2083" s="2">
        <f>RSI!I2083</f>
        <v>43.533290621079544</v>
      </c>
      <c r="D2083" s="2">
        <f>MACD!E2083</f>
        <v>-2.4752627108171055E-4</v>
      </c>
      <c r="E2083" s="2">
        <f>MACD!F2083</f>
        <v>0.1270193011401298</v>
      </c>
      <c r="F2083" s="2">
        <f>'Moving Avg'!D2083</f>
        <v>69.936900000000009</v>
      </c>
      <c r="G2083" s="2">
        <f>'Moving Avg'!F2083</f>
        <v>70.003495000000001</v>
      </c>
      <c r="H2083" s="2">
        <f>'Moving Avg'!G2083</f>
        <v>70.66588400000002</v>
      </c>
      <c r="I2083" s="2">
        <f>'Moving Avg'!H2083</f>
        <v>72.891440999999929</v>
      </c>
      <c r="J2083" s="5" t="str">
        <f>OBV!F2083</f>
        <v>BULLISH</v>
      </c>
      <c r="K2083" s="5" t="str">
        <f>OBV!G2083</f>
        <v>NEUTRAL</v>
      </c>
      <c r="L2083" s="5" t="str">
        <f>OBV!H2083</f>
        <v>CONFIRMED BULLISH</v>
      </c>
      <c r="M2083" s="7">
        <f t="shared" si="320"/>
        <v>25</v>
      </c>
      <c r="N2083" s="7">
        <f t="shared" si="321"/>
        <v>100</v>
      </c>
      <c r="O2083" s="7">
        <f t="shared" si="322"/>
        <v>0</v>
      </c>
      <c r="P2083" s="7">
        <f t="shared" si="323"/>
        <v>83.5</v>
      </c>
      <c r="Q2083" s="8">
        <f t="shared" si="324"/>
        <v>56.274999999999999</v>
      </c>
      <c r="R2083" s="8">
        <f t="shared" si="325"/>
        <v>45.875</v>
      </c>
      <c r="S2083" s="8">
        <f t="shared" si="326"/>
        <v>56.325000000000003</v>
      </c>
      <c r="T2083" s="8">
        <f t="shared" si="327"/>
        <v>52.125</v>
      </c>
      <c r="U2083" s="7">
        <f t="shared" si="328"/>
        <v>52.82500000000001</v>
      </c>
      <c r="V2083" s="7">
        <f t="shared" si="329"/>
        <v>52.650000000000006</v>
      </c>
    </row>
    <row r="2084" spans="1:22" ht="13.5" x14ac:dyDescent="0.25">
      <c r="A2084" s="3">
        <f>RSI!A2084</f>
        <v>45336</v>
      </c>
      <c r="B2084" s="2">
        <f>RSI!B2084</f>
        <v>69.973500000000001</v>
      </c>
      <c r="C2084" s="2">
        <f>RSI!I2084</f>
        <v>42.902386564514046</v>
      </c>
      <c r="D2084" s="2">
        <f>MACD!E2084</f>
        <v>-2.7162996557095198E-2</v>
      </c>
      <c r="E2084" s="2">
        <f>MACD!F2084</f>
        <v>9.6182841600684799E-2</v>
      </c>
      <c r="F2084" s="2">
        <f>'Moving Avg'!D2084</f>
        <v>69.999600000000001</v>
      </c>
      <c r="G2084" s="2">
        <f>'Moving Avg'!F2084</f>
        <v>69.964750000000009</v>
      </c>
      <c r="H2084" s="2">
        <f>'Moving Avg'!G2084</f>
        <v>70.663620000000023</v>
      </c>
      <c r="I2084" s="2">
        <f>'Moving Avg'!H2084</f>
        <v>72.881357999999935</v>
      </c>
      <c r="J2084" s="5" t="str">
        <f>OBV!F2084</f>
        <v>BULLISH</v>
      </c>
      <c r="K2084" s="5" t="str">
        <f>OBV!G2084</f>
        <v>NEUTRAL</v>
      </c>
      <c r="L2084" s="5" t="str">
        <f>OBV!H2084</f>
        <v>CONFIRMED BULLISH</v>
      </c>
      <c r="M2084" s="7">
        <f t="shared" si="320"/>
        <v>25</v>
      </c>
      <c r="N2084" s="7">
        <f t="shared" si="321"/>
        <v>100</v>
      </c>
      <c r="O2084" s="7">
        <f t="shared" si="322"/>
        <v>0</v>
      </c>
      <c r="P2084" s="7">
        <f t="shared" si="323"/>
        <v>83.5</v>
      </c>
      <c r="Q2084" s="8">
        <f t="shared" si="324"/>
        <v>56.274999999999999</v>
      </c>
      <c r="R2084" s="8">
        <f t="shared" si="325"/>
        <v>45.875</v>
      </c>
      <c r="S2084" s="8">
        <f t="shared" si="326"/>
        <v>56.325000000000003</v>
      </c>
      <c r="T2084" s="8">
        <f t="shared" si="327"/>
        <v>52.125</v>
      </c>
      <c r="U2084" s="7">
        <f t="shared" si="328"/>
        <v>52.82500000000001</v>
      </c>
      <c r="V2084" s="7">
        <f t="shared" si="329"/>
        <v>52.650000000000006</v>
      </c>
    </row>
    <row r="2085" spans="1:22" ht="13.5" x14ac:dyDescent="0.25">
      <c r="A2085" s="3">
        <f>RSI!A2085</f>
        <v>45337</v>
      </c>
      <c r="B2085" s="2">
        <f>RSI!B2085</f>
        <v>69.973500000000001</v>
      </c>
      <c r="C2085" s="2">
        <f>RSI!I2085</f>
        <v>42.902386564514046</v>
      </c>
      <c r="D2085" s="2">
        <f>MACD!E2085</f>
        <v>-2.8444769612434584E-2</v>
      </c>
      <c r="E2085" s="2">
        <f>MACD!F2085</f>
        <v>7.1257319358060928E-2</v>
      </c>
      <c r="F2085" s="2">
        <f>'Moving Avg'!D2085</f>
        <v>69.992640000000009</v>
      </c>
      <c r="G2085" s="2">
        <f>'Moving Avg'!F2085</f>
        <v>69.958654999999993</v>
      </c>
      <c r="H2085" s="2">
        <f>'Moving Avg'!G2085</f>
        <v>70.661356000000026</v>
      </c>
      <c r="I2085" s="2">
        <f>'Moving Avg'!H2085</f>
        <v>72.87127499999994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25</v>
      </c>
      <c r="N2085" s="7">
        <f t="shared" si="321"/>
        <v>100</v>
      </c>
      <c r="O2085" s="7">
        <f t="shared" si="322"/>
        <v>0</v>
      </c>
      <c r="P2085" s="7">
        <f t="shared" si="323"/>
        <v>16.5</v>
      </c>
      <c r="Q2085" s="8">
        <f t="shared" si="324"/>
        <v>46.225000000000001</v>
      </c>
      <c r="R2085" s="8">
        <f t="shared" si="325"/>
        <v>29.125</v>
      </c>
      <c r="S2085" s="8">
        <f t="shared" si="326"/>
        <v>26.175000000000001</v>
      </c>
      <c r="T2085" s="8">
        <f t="shared" si="327"/>
        <v>35.375</v>
      </c>
      <c r="U2085" s="7">
        <f t="shared" si="328"/>
        <v>33.841666666666661</v>
      </c>
      <c r="V2085" s="7">
        <f t="shared" si="329"/>
        <v>34.224999999999994</v>
      </c>
    </row>
    <row r="2086" spans="1:22" ht="13.5" x14ac:dyDescent="0.25">
      <c r="A2086" s="3">
        <f>RSI!A2086</f>
        <v>45338</v>
      </c>
      <c r="B2086" s="2">
        <f>RSI!B2086</f>
        <v>69.973500000000001</v>
      </c>
      <c r="C2086" s="2">
        <f>RSI!I2086</f>
        <v>42.902386564514046</v>
      </c>
      <c r="D2086" s="2">
        <f>MACD!E2086</f>
        <v>-2.8232543150238598E-2</v>
      </c>
      <c r="E2086" s="2">
        <f>MACD!F2086</f>
        <v>5.135934685640102E-2</v>
      </c>
      <c r="F2086" s="2">
        <f>'Moving Avg'!D2086</f>
        <v>69.985680000000002</v>
      </c>
      <c r="G2086" s="2">
        <f>'Moving Avg'!F2086</f>
        <v>69.952560000000005</v>
      </c>
      <c r="H2086" s="2">
        <f>'Moving Avg'!G2086</f>
        <v>70.659092000000015</v>
      </c>
      <c r="I2086" s="2">
        <f>'Moving Avg'!H2086</f>
        <v>72.861191999999946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25</v>
      </c>
      <c r="N2086" s="7">
        <f t="shared" si="321"/>
        <v>100</v>
      </c>
      <c r="O2086" s="7">
        <f t="shared" si="322"/>
        <v>0</v>
      </c>
      <c r="P2086" s="7">
        <f t="shared" si="323"/>
        <v>16.5</v>
      </c>
      <c r="Q2086" s="8">
        <f t="shared" si="324"/>
        <v>46.225000000000001</v>
      </c>
      <c r="R2086" s="8">
        <f t="shared" si="325"/>
        <v>29.125</v>
      </c>
      <c r="S2086" s="8">
        <f t="shared" si="326"/>
        <v>26.175000000000001</v>
      </c>
      <c r="T2086" s="8">
        <f t="shared" si="327"/>
        <v>35.375</v>
      </c>
      <c r="U2086" s="7">
        <f t="shared" si="328"/>
        <v>33.841666666666661</v>
      </c>
      <c r="V2086" s="7">
        <f t="shared" si="329"/>
        <v>34.224999999999994</v>
      </c>
    </row>
    <row r="2087" spans="1:22" ht="13.5" x14ac:dyDescent="0.25">
      <c r="A2087" s="3">
        <f>RSI!A2087</f>
        <v>45341</v>
      </c>
      <c r="B2087" s="2">
        <f>RSI!B2087</f>
        <v>69.921199999999999</v>
      </c>
      <c r="C2087" s="2">
        <f>RSI!I2087</f>
        <v>41.4007485674462</v>
      </c>
      <c r="D2087" s="2">
        <f>MACD!E2087</f>
        <v>-8.3255071783568724E-2</v>
      </c>
      <c r="E2087" s="2">
        <f>MACD!F2087</f>
        <v>2.4436463128407072E-2</v>
      </c>
      <c r="F2087" s="2">
        <f>'Moving Avg'!D2087</f>
        <v>69.968260000000001</v>
      </c>
      <c r="G2087" s="2">
        <f>'Moving Avg'!F2087</f>
        <v>69.946030000000007</v>
      </c>
      <c r="H2087" s="2">
        <f>'Moving Avg'!G2087</f>
        <v>70.595004000000031</v>
      </c>
      <c r="I2087" s="2">
        <f>'Moving Avg'!H2087</f>
        <v>72.850847499999958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100</v>
      </c>
      <c r="O2087" s="7">
        <f t="shared" si="322"/>
        <v>0</v>
      </c>
      <c r="P2087" s="7">
        <f t="shared" si="323"/>
        <v>16.5</v>
      </c>
      <c r="Q2087" s="8">
        <f t="shared" si="324"/>
        <v>46.225000000000001</v>
      </c>
      <c r="R2087" s="8">
        <f t="shared" si="325"/>
        <v>29.125</v>
      </c>
      <c r="S2087" s="8">
        <f t="shared" si="326"/>
        <v>26.175000000000001</v>
      </c>
      <c r="T2087" s="8">
        <f t="shared" si="327"/>
        <v>35.375</v>
      </c>
      <c r="U2087" s="7">
        <f t="shared" si="328"/>
        <v>33.841666666666661</v>
      </c>
      <c r="V2087" s="7">
        <f t="shared" si="329"/>
        <v>34.224999999999994</v>
      </c>
    </row>
    <row r="2088" spans="1:22" ht="13.5" x14ac:dyDescent="0.25">
      <c r="A2088" s="3">
        <f>RSI!A2088</f>
        <v>45342</v>
      </c>
      <c r="B2088" s="2">
        <f>RSI!B2088</f>
        <v>69.912499999999994</v>
      </c>
      <c r="C2088" s="2">
        <f>RSI!I2088</f>
        <v>41.142772393395141</v>
      </c>
      <c r="D2088" s="2">
        <f>MACD!E2088</f>
        <v>-0.12774730849875482</v>
      </c>
      <c r="E2088" s="2">
        <f>MACD!F2088</f>
        <v>-6.0002911970253071E-3</v>
      </c>
      <c r="F2088" s="2">
        <f>'Moving Avg'!D2088</f>
        <v>69.950839999999999</v>
      </c>
      <c r="G2088" s="2">
        <f>'Moving Avg'!F2088</f>
        <v>69.939064999999999</v>
      </c>
      <c r="H2088" s="2">
        <f>'Moving Avg'!G2088</f>
        <v>70.532136000000023</v>
      </c>
      <c r="I2088" s="2">
        <f>'Moving Avg'!H2088</f>
        <v>72.840459499999966</v>
      </c>
      <c r="J2088" s="5" t="str">
        <f>OBV!F2088</f>
        <v>BEARISH</v>
      </c>
      <c r="K2088" s="5" t="str">
        <f>OBV!G2088</f>
        <v>STRONG</v>
      </c>
      <c r="L2088" s="5" t="str">
        <f>OBV!H2088</f>
        <v>CONFIRMED BEARISH</v>
      </c>
      <c r="M2088" s="7">
        <f t="shared" si="320"/>
        <v>25</v>
      </c>
      <c r="N2088" s="7">
        <f t="shared" si="321"/>
        <v>100</v>
      </c>
      <c r="O2088" s="7">
        <f t="shared" si="322"/>
        <v>0</v>
      </c>
      <c r="P2088" s="7">
        <f t="shared" si="323"/>
        <v>33</v>
      </c>
      <c r="Q2088" s="8">
        <f t="shared" si="324"/>
        <v>48.7</v>
      </c>
      <c r="R2088" s="8">
        <f t="shared" si="325"/>
        <v>33.25</v>
      </c>
      <c r="S2088" s="8">
        <f t="shared" si="326"/>
        <v>33.6</v>
      </c>
      <c r="T2088" s="8">
        <f t="shared" si="327"/>
        <v>39.5</v>
      </c>
      <c r="U2088" s="7">
        <f t="shared" si="328"/>
        <v>38.516666666666673</v>
      </c>
      <c r="V2088" s="7">
        <f t="shared" si="329"/>
        <v>38.762500000000003</v>
      </c>
    </row>
    <row r="2089" spans="1:22" ht="13.5" x14ac:dyDescent="0.25">
      <c r="A2089" s="3">
        <f>RSI!A2089</f>
        <v>45343</v>
      </c>
      <c r="B2089" s="2">
        <f>RSI!B2089</f>
        <v>69.912499999999994</v>
      </c>
      <c r="C2089" s="2">
        <f>RSI!I2089</f>
        <v>41.142772393395141</v>
      </c>
      <c r="D2089" s="2">
        <f>MACD!E2089</f>
        <v>-0.16402758161180486</v>
      </c>
      <c r="E2089" s="2">
        <f>MACD!F2089</f>
        <v>-3.760574927998122E-2</v>
      </c>
      <c r="F2089" s="2">
        <f>'Moving Avg'!D2089</f>
        <v>69.938640000000007</v>
      </c>
      <c r="G2089" s="2">
        <f>'Moving Avg'!F2089</f>
        <v>69.932099999999991</v>
      </c>
      <c r="H2089" s="2">
        <f>'Moving Avg'!G2089</f>
        <v>70.519421999999992</v>
      </c>
      <c r="I2089" s="2">
        <f>'Moving Avg'!H2089</f>
        <v>72.830071499999946</v>
      </c>
      <c r="J2089" s="5" t="str">
        <f>OBV!F2089</f>
        <v>BEARISH</v>
      </c>
      <c r="K2089" s="5" t="str">
        <f>OBV!G2089</f>
        <v>STRONG</v>
      </c>
      <c r="L2089" s="5" t="str">
        <f>OBV!H2089</f>
        <v>CONFIRMED BEARISH</v>
      </c>
      <c r="M2089" s="7">
        <f t="shared" si="320"/>
        <v>25</v>
      </c>
      <c r="N2089" s="7">
        <f t="shared" si="321"/>
        <v>100</v>
      </c>
      <c r="O2089" s="7">
        <f t="shared" si="322"/>
        <v>0</v>
      </c>
      <c r="P2089" s="7">
        <f t="shared" si="323"/>
        <v>33</v>
      </c>
      <c r="Q2089" s="8">
        <f t="shared" si="324"/>
        <v>48.7</v>
      </c>
      <c r="R2089" s="8">
        <f t="shared" si="325"/>
        <v>33.25</v>
      </c>
      <c r="S2089" s="8">
        <f t="shared" si="326"/>
        <v>33.6</v>
      </c>
      <c r="T2089" s="8">
        <f t="shared" si="327"/>
        <v>39.5</v>
      </c>
      <c r="U2089" s="7">
        <f t="shared" si="328"/>
        <v>38.516666666666673</v>
      </c>
      <c r="V2089" s="7">
        <f t="shared" si="329"/>
        <v>38.762500000000003</v>
      </c>
    </row>
    <row r="2090" spans="1:22" ht="13.5" x14ac:dyDescent="0.25">
      <c r="A2090" s="3">
        <f>RSI!A2090</f>
        <v>45344</v>
      </c>
      <c r="B2090" s="2">
        <f>RSI!B2090</f>
        <v>69.912499999999994</v>
      </c>
      <c r="C2090" s="2">
        <f>RSI!I2090</f>
        <v>41.142772393395148</v>
      </c>
      <c r="D2090" s="2">
        <f>MACD!E2090</f>
        <v>-0.13987591431732938</v>
      </c>
      <c r="E2090" s="2">
        <f>MACD!F2090</f>
        <v>-5.8059782287450852E-2</v>
      </c>
      <c r="F2090" s="2">
        <f>'Moving Avg'!D2090</f>
        <v>69.926439999999999</v>
      </c>
      <c r="G2090" s="2">
        <f>'Moving Avg'!F2090</f>
        <v>69.925134999999983</v>
      </c>
      <c r="H2090" s="2">
        <f>'Moving Avg'!G2090</f>
        <v>70.506707999999989</v>
      </c>
      <c r="I2090" s="2">
        <f>'Moving Avg'!H2090</f>
        <v>72.819683499999954</v>
      </c>
      <c r="J2090" s="5" t="str">
        <f>OBV!F2090</f>
        <v>BEARISH</v>
      </c>
      <c r="K2090" s="5" t="str">
        <f>OBV!G2090</f>
        <v>STRONG</v>
      </c>
      <c r="L2090" s="5" t="str">
        <f>OBV!H2090</f>
        <v>CONFIRMED BEARISH</v>
      </c>
      <c r="M2090" s="7">
        <f t="shared" si="320"/>
        <v>25</v>
      </c>
      <c r="N2090" s="7">
        <f t="shared" si="321"/>
        <v>100</v>
      </c>
      <c r="O2090" s="7">
        <f t="shared" si="322"/>
        <v>0</v>
      </c>
      <c r="P2090" s="7">
        <f t="shared" si="323"/>
        <v>33</v>
      </c>
      <c r="Q2090" s="8">
        <f t="shared" si="324"/>
        <v>48.7</v>
      </c>
      <c r="R2090" s="8">
        <f t="shared" si="325"/>
        <v>33.25</v>
      </c>
      <c r="S2090" s="8">
        <f t="shared" si="326"/>
        <v>33.6</v>
      </c>
      <c r="T2090" s="8">
        <f t="shared" si="327"/>
        <v>39.5</v>
      </c>
      <c r="U2090" s="7">
        <f t="shared" si="328"/>
        <v>38.516666666666673</v>
      </c>
      <c r="V2090" s="7">
        <f t="shared" si="329"/>
        <v>38.762500000000003</v>
      </c>
    </row>
    <row r="2091" spans="1:22" ht="13.5" x14ac:dyDescent="0.25">
      <c r="A2091" s="3">
        <f>RSI!A2091</f>
        <v>45345</v>
      </c>
      <c r="B2091" s="2">
        <f>RSI!B2091</f>
        <v>67.0565</v>
      </c>
      <c r="C2091" s="2">
        <f>RSI!I2091</f>
        <v>11.573720591760775</v>
      </c>
      <c r="D2091" s="2">
        <f>MACD!E2091</f>
        <v>9.3287653099338286E-2</v>
      </c>
      <c r="E2091" s="2">
        <f>MACD!F2091</f>
        <v>-2.7790295210093022E-2</v>
      </c>
      <c r="F2091" s="2">
        <f>'Moving Avg'!D2091</f>
        <v>69.343040000000002</v>
      </c>
      <c r="G2091" s="2">
        <f>'Moving Avg'!F2091</f>
        <v>69.775369999999981</v>
      </c>
      <c r="H2091" s="2">
        <f>'Moving Avg'!G2091</f>
        <v>70.436873999999989</v>
      </c>
      <c r="I2091" s="2">
        <f>'Moving Avg'!H2091</f>
        <v>72.795015499999963</v>
      </c>
      <c r="J2091" s="5" t="str">
        <f>OBV!F2091</f>
        <v>BEARISH</v>
      </c>
      <c r="K2091" s="5" t="str">
        <f>OBV!G2091</f>
        <v>STRONG</v>
      </c>
      <c r="L2091" s="5" t="str">
        <f>OBV!H2091</f>
        <v>CONFIRMED BEARISH</v>
      </c>
      <c r="M2091" s="7">
        <f t="shared" si="320"/>
        <v>50</v>
      </c>
      <c r="N2091" s="7">
        <f t="shared" si="321"/>
        <v>0</v>
      </c>
      <c r="O2091" s="7">
        <f t="shared" si="322"/>
        <v>0</v>
      </c>
      <c r="P2091" s="7">
        <f t="shared" si="323"/>
        <v>33</v>
      </c>
      <c r="Q2091" s="8">
        <f t="shared" si="324"/>
        <v>22.45</v>
      </c>
      <c r="R2091" s="8">
        <f t="shared" si="325"/>
        <v>18.25</v>
      </c>
      <c r="S2091" s="8">
        <f t="shared" si="326"/>
        <v>22.35</v>
      </c>
      <c r="T2091" s="8">
        <f t="shared" si="327"/>
        <v>20.75</v>
      </c>
      <c r="U2091" s="7">
        <f t="shared" si="328"/>
        <v>21.016666666666669</v>
      </c>
      <c r="V2091" s="7">
        <f t="shared" si="329"/>
        <v>20.950000000000003</v>
      </c>
    </row>
    <row r="2092" spans="1:22" ht="13.5" x14ac:dyDescent="0.25">
      <c r="A2092" s="3">
        <f>RSI!A2092</f>
        <v>45348</v>
      </c>
      <c r="B2092" s="2">
        <f>RSI!B2092</f>
        <v>64.043700000000001</v>
      </c>
      <c r="C2092" s="2">
        <f>RSI!I2092</f>
        <v>6.3715425234504295</v>
      </c>
      <c r="D2092" s="2">
        <f>MACD!E2092</f>
        <v>0.53171167141042019</v>
      </c>
      <c r="E2092" s="2">
        <f>MACD!F2092</f>
        <v>8.4110098114009629E-2</v>
      </c>
      <c r="F2092" s="2">
        <f>'Moving Avg'!D2092</f>
        <v>68.167540000000002</v>
      </c>
      <c r="G2092" s="2">
        <f>'Moving Avg'!F2092</f>
        <v>69.481494999999967</v>
      </c>
      <c r="H2092" s="2">
        <f>'Moving Avg'!G2092</f>
        <v>70.306783999999993</v>
      </c>
      <c r="I2092" s="2">
        <f>'Moving Avg'!H2092</f>
        <v>72.75528349999999</v>
      </c>
      <c r="J2092" s="5" t="str">
        <f>OBV!F2092</f>
        <v>BEARISH</v>
      </c>
      <c r="K2092" s="5" t="str">
        <f>OBV!G2092</f>
        <v>NEUTRAL</v>
      </c>
      <c r="L2092" s="5" t="str">
        <f>OBV!H2092</f>
        <v>CONFIRMED BEARISH</v>
      </c>
      <c r="M2092" s="7">
        <f t="shared" si="320"/>
        <v>50</v>
      </c>
      <c r="N2092" s="7">
        <f t="shared" si="321"/>
        <v>0</v>
      </c>
      <c r="O2092" s="7">
        <f t="shared" si="322"/>
        <v>0</v>
      </c>
      <c r="P2092" s="7">
        <f t="shared" si="323"/>
        <v>16.5</v>
      </c>
      <c r="Q2092" s="8">
        <f t="shared" si="324"/>
        <v>19.975000000000001</v>
      </c>
      <c r="R2092" s="8">
        <f t="shared" si="325"/>
        <v>14.125</v>
      </c>
      <c r="S2092" s="8">
        <f t="shared" si="326"/>
        <v>14.925000000000001</v>
      </c>
      <c r="T2092" s="8">
        <f t="shared" si="327"/>
        <v>16.625</v>
      </c>
      <c r="U2092" s="7">
        <f t="shared" si="328"/>
        <v>16.341666666666669</v>
      </c>
      <c r="V2092" s="7">
        <f t="shared" si="329"/>
        <v>16.412500000000001</v>
      </c>
    </row>
    <row r="2093" spans="1:22" ht="13.5" x14ac:dyDescent="0.25">
      <c r="A2093" s="3">
        <f>RSI!A2093</f>
        <v>45349</v>
      </c>
      <c r="B2093" s="2">
        <f>RSI!B2093</f>
        <v>66.917100000000005</v>
      </c>
      <c r="C2093" s="2">
        <f>RSI!I2093</f>
        <v>35.943771165078957</v>
      </c>
      <c r="D2093" s="2">
        <f>MACD!E2093</f>
        <v>0.72293662397423475</v>
      </c>
      <c r="E2093" s="2">
        <f>MACD!F2093</f>
        <v>0.21187540328605464</v>
      </c>
      <c r="F2093" s="2">
        <f>'Moving Avg'!D2093</f>
        <v>67.568460000000002</v>
      </c>
      <c r="G2093" s="2">
        <f>'Moving Avg'!F2093</f>
        <v>69.331289999999996</v>
      </c>
      <c r="H2093" s="2">
        <f>'Moving Avg'!G2093</f>
        <v>70.217095999999998</v>
      </c>
      <c r="I2093" s="2">
        <f>'Moving Avg'!H2093</f>
        <v>72.729918499999997</v>
      </c>
      <c r="J2093" s="5" t="str">
        <f>OBV!F2093</f>
        <v>BULLISH</v>
      </c>
      <c r="K2093" s="5" t="str">
        <f>OBV!G2093</f>
        <v>WEAK</v>
      </c>
      <c r="L2093" s="5" t="str">
        <f>OBV!H2093</f>
        <v>BULLISH DIVERGENCE</v>
      </c>
      <c r="M2093" s="7">
        <f t="shared" si="320"/>
        <v>25</v>
      </c>
      <c r="N2093" s="7">
        <f t="shared" si="321"/>
        <v>0</v>
      </c>
      <c r="O2093" s="7">
        <f t="shared" si="322"/>
        <v>0</v>
      </c>
      <c r="P2093" s="7">
        <f t="shared" si="323"/>
        <v>50</v>
      </c>
      <c r="Q2093" s="8">
        <f t="shared" si="324"/>
        <v>16.25</v>
      </c>
      <c r="R2093" s="8">
        <f t="shared" si="325"/>
        <v>17.5</v>
      </c>
      <c r="S2093" s="8">
        <f t="shared" si="326"/>
        <v>26.25</v>
      </c>
      <c r="T2093" s="8">
        <f t="shared" si="327"/>
        <v>18.75</v>
      </c>
      <c r="U2093" s="7">
        <f t="shared" si="328"/>
        <v>20</v>
      </c>
      <c r="V2093" s="7">
        <f t="shared" si="329"/>
        <v>19.6875</v>
      </c>
    </row>
    <row r="2094" spans="1:22" ht="13.5" x14ac:dyDescent="0.25">
      <c r="A2094" s="3">
        <f>RSI!A2094</f>
        <v>45350</v>
      </c>
      <c r="B2094" s="2">
        <f>RSI!B2094</f>
        <v>67.0565</v>
      </c>
      <c r="C2094" s="2">
        <f>RSI!I2094</f>
        <v>36.983645435564</v>
      </c>
      <c r="D2094" s="2">
        <f>MACD!E2094</f>
        <v>0.8853050440857686</v>
      </c>
      <c r="E2094" s="2">
        <f>MACD!F2094</f>
        <v>0.34656133144599743</v>
      </c>
      <c r="F2094" s="2">
        <f>'Moving Avg'!D2094</f>
        <v>66.997260000000011</v>
      </c>
      <c r="G2094" s="2">
        <f>'Moving Avg'!F2094</f>
        <v>69.188054999999991</v>
      </c>
      <c r="H2094" s="2">
        <f>'Moving Avg'!G2094</f>
        <v>70.128280000000018</v>
      </c>
      <c r="I2094" s="2">
        <f>'Moving Avg'!H2094</f>
        <v>72.707295500000001</v>
      </c>
      <c r="J2094" s="5" t="str">
        <f>OBV!F2094</f>
        <v>BULLISH</v>
      </c>
      <c r="K2094" s="5" t="str">
        <f>OBV!G2094</f>
        <v>WEAK</v>
      </c>
      <c r="L2094" s="5" t="str">
        <f>OBV!H2094</f>
        <v>BULLISH DIVERGENCE</v>
      </c>
      <c r="M2094" s="7">
        <f t="shared" si="320"/>
        <v>25</v>
      </c>
      <c r="N2094" s="7">
        <f t="shared" si="321"/>
        <v>0</v>
      </c>
      <c r="O2094" s="7">
        <f t="shared" si="322"/>
        <v>0</v>
      </c>
      <c r="P2094" s="7">
        <f t="shared" si="323"/>
        <v>50</v>
      </c>
      <c r="Q2094" s="8">
        <f t="shared" si="324"/>
        <v>16.25</v>
      </c>
      <c r="R2094" s="8">
        <f t="shared" si="325"/>
        <v>17.5</v>
      </c>
      <c r="S2094" s="8">
        <f t="shared" si="326"/>
        <v>26.25</v>
      </c>
      <c r="T2094" s="8">
        <f t="shared" si="327"/>
        <v>18.75</v>
      </c>
      <c r="U2094" s="7">
        <f t="shared" si="328"/>
        <v>20</v>
      </c>
      <c r="V2094" s="7">
        <f t="shared" si="329"/>
        <v>19.6875</v>
      </c>
    </row>
    <row r="2095" spans="1:22" ht="13.5" x14ac:dyDescent="0.25">
      <c r="A2095" s="3">
        <f>RSI!A2095</f>
        <v>45351</v>
      </c>
      <c r="B2095" s="2">
        <f>RSI!B2095</f>
        <v>67.0565</v>
      </c>
      <c r="C2095" s="2">
        <f>RSI!I2095</f>
        <v>36.983645435564</v>
      </c>
      <c r="D2095" s="2">
        <f>MACD!E2095</f>
        <v>1.0356699881152167</v>
      </c>
      <c r="E2095" s="2">
        <f>MACD!F2095</f>
        <v>0.48438306277984133</v>
      </c>
      <c r="F2095" s="2">
        <f>'Moving Avg'!D2095</f>
        <v>66.426060000000007</v>
      </c>
      <c r="G2095" s="2">
        <f>'Moving Avg'!F2095</f>
        <v>69.038289999999989</v>
      </c>
      <c r="H2095" s="2">
        <f>'Moving Avg'!G2095</f>
        <v>70.039464000000009</v>
      </c>
      <c r="I2095" s="2">
        <f>'Moving Avg'!H2095</f>
        <v>72.684672500000005</v>
      </c>
      <c r="J2095" s="5" t="str">
        <f>OBV!F2095</f>
        <v>BULLISH</v>
      </c>
      <c r="K2095" s="5" t="str">
        <f>OBV!G2095</f>
        <v>WEAK</v>
      </c>
      <c r="L2095" s="5" t="str">
        <f>OBV!H2095</f>
        <v>BULLISH DIVERGENCE</v>
      </c>
      <c r="M2095" s="7">
        <f t="shared" si="320"/>
        <v>25</v>
      </c>
      <c r="N2095" s="7">
        <f t="shared" si="321"/>
        <v>0</v>
      </c>
      <c r="O2095" s="7">
        <f t="shared" si="322"/>
        <v>0</v>
      </c>
      <c r="P2095" s="7">
        <f t="shared" si="323"/>
        <v>50</v>
      </c>
      <c r="Q2095" s="8">
        <f t="shared" si="324"/>
        <v>16.25</v>
      </c>
      <c r="R2095" s="8">
        <f t="shared" si="325"/>
        <v>17.5</v>
      </c>
      <c r="S2095" s="8">
        <f t="shared" si="326"/>
        <v>26.25</v>
      </c>
      <c r="T2095" s="8">
        <f t="shared" si="327"/>
        <v>18.75</v>
      </c>
      <c r="U2095" s="7">
        <f t="shared" si="328"/>
        <v>20</v>
      </c>
      <c r="V2095" s="7">
        <f t="shared" si="329"/>
        <v>19.6875</v>
      </c>
    </row>
    <row r="2096" spans="1:22" ht="13.5" x14ac:dyDescent="0.25">
      <c r="A2096" s="3">
        <f>RSI!A2096</f>
        <v>45352</v>
      </c>
      <c r="B2096" s="2">
        <f>RSI!B2096</f>
        <v>69.268199999999993</v>
      </c>
      <c r="C2096" s="2">
        <f>RSI!I2096</f>
        <v>51.477796707326426</v>
      </c>
      <c r="D2096" s="2">
        <f>MACD!E2096</f>
        <v>1.0110873090714421</v>
      </c>
      <c r="E2096" s="2">
        <f>MACD!F2096</f>
        <v>0.58972391203816155</v>
      </c>
      <c r="F2096" s="2">
        <f>'Moving Avg'!D2096</f>
        <v>66.868399999999994</v>
      </c>
      <c r="G2096" s="2">
        <f>'Moving Avg'!F2096</f>
        <v>68.999110000000002</v>
      </c>
      <c r="H2096" s="2">
        <f>'Moving Avg'!G2096</f>
        <v>70.005506000000011</v>
      </c>
      <c r="I2096" s="2">
        <f>'Moving Avg'!H2096</f>
        <v>72.673108000000013</v>
      </c>
      <c r="J2096" s="5" t="str">
        <f>OBV!F2096</f>
        <v>BULLISH</v>
      </c>
      <c r="K2096" s="5" t="str">
        <f>OBV!G2096</f>
        <v>WEAK</v>
      </c>
      <c r="L2096" s="5" t="str">
        <f>OBV!H2096</f>
        <v>CONFIRMED BULLISH</v>
      </c>
      <c r="M2096" s="7">
        <f t="shared" si="320"/>
        <v>25</v>
      </c>
      <c r="N2096" s="7">
        <f t="shared" si="321"/>
        <v>0</v>
      </c>
      <c r="O2096" s="7">
        <f t="shared" si="322"/>
        <v>0</v>
      </c>
      <c r="P2096" s="7">
        <f t="shared" si="323"/>
        <v>67</v>
      </c>
      <c r="Q2096" s="8">
        <f t="shared" si="324"/>
        <v>18.799999999999997</v>
      </c>
      <c r="R2096" s="8">
        <f t="shared" si="325"/>
        <v>21.75</v>
      </c>
      <c r="S2096" s="8">
        <f t="shared" si="326"/>
        <v>33.900000000000006</v>
      </c>
      <c r="T2096" s="8">
        <f t="shared" si="327"/>
        <v>23</v>
      </c>
      <c r="U2096" s="7">
        <f t="shared" si="328"/>
        <v>24.816666666666666</v>
      </c>
      <c r="V2096" s="7">
        <f t="shared" si="329"/>
        <v>24.362500000000001</v>
      </c>
    </row>
    <row r="2097" spans="1:22" ht="13.5" x14ac:dyDescent="0.25">
      <c r="A2097" s="3">
        <f>RSI!A2097</f>
        <v>45355</v>
      </c>
      <c r="B2097" s="2">
        <f>RSI!B2097</f>
        <v>69.66</v>
      </c>
      <c r="C2097" s="2">
        <f>RSI!I2097</f>
        <v>53.517432026236861</v>
      </c>
      <c r="D2097" s="2">
        <f>MACD!E2097</f>
        <v>0.95127424362037516</v>
      </c>
      <c r="E2097" s="2">
        <f>MACD!F2097</f>
        <v>0.66203397835460431</v>
      </c>
      <c r="F2097" s="2">
        <f>'Moving Avg'!D2097</f>
        <v>67.991659999999996</v>
      </c>
      <c r="G2097" s="2">
        <f>'Moving Avg'!F2097</f>
        <v>68.999110000000002</v>
      </c>
      <c r="H2097" s="2">
        <f>'Moving Avg'!G2097</f>
        <v>69.968760000000003</v>
      </c>
      <c r="I2097" s="2">
        <f>'Moving Avg'!H2097</f>
        <v>72.663502500000007</v>
      </c>
      <c r="J2097" s="5" t="str">
        <f>OBV!F2097</f>
        <v>BULLISH</v>
      </c>
      <c r="K2097" s="5" t="str">
        <f>OBV!G2097</f>
        <v>WEAK</v>
      </c>
      <c r="L2097" s="5" t="str">
        <f>OBV!H2097</f>
        <v>CONFIRMED BULLISH</v>
      </c>
      <c r="M2097" s="7">
        <f t="shared" si="320"/>
        <v>25</v>
      </c>
      <c r="N2097" s="7">
        <f t="shared" si="321"/>
        <v>0</v>
      </c>
      <c r="O2097" s="7">
        <f t="shared" si="322"/>
        <v>0</v>
      </c>
      <c r="P2097" s="7">
        <f t="shared" si="323"/>
        <v>67</v>
      </c>
      <c r="Q2097" s="8">
        <f t="shared" si="324"/>
        <v>18.799999999999997</v>
      </c>
      <c r="R2097" s="8">
        <f t="shared" si="325"/>
        <v>21.75</v>
      </c>
      <c r="S2097" s="8">
        <f t="shared" si="326"/>
        <v>33.900000000000006</v>
      </c>
      <c r="T2097" s="8">
        <f t="shared" si="327"/>
        <v>23</v>
      </c>
      <c r="U2097" s="7">
        <f t="shared" si="328"/>
        <v>24.816666666666666</v>
      </c>
      <c r="V2097" s="7">
        <f t="shared" si="329"/>
        <v>24.362500000000001</v>
      </c>
    </row>
    <row r="2098" spans="1:22" ht="13.5" x14ac:dyDescent="0.25">
      <c r="A2098" s="3">
        <f>RSI!A2098</f>
        <v>45356</v>
      </c>
      <c r="B2098" s="2">
        <f>RSI!B2098</f>
        <v>67.918499999999995</v>
      </c>
      <c r="C2098" s="2">
        <f>RSI!I2098</f>
        <v>44.552829612291013</v>
      </c>
      <c r="D2098" s="2">
        <f>MACD!E2098</f>
        <v>1.0242095998211482</v>
      </c>
      <c r="E2098" s="2">
        <f>MACD!F2098</f>
        <v>0.7344691026479131</v>
      </c>
      <c r="F2098" s="2">
        <f>'Moving Avg'!D2098</f>
        <v>68.191940000000002</v>
      </c>
      <c r="G2098" s="2">
        <f>'Moving Avg'!F2098</f>
        <v>68.912034999999989</v>
      </c>
      <c r="H2098" s="2">
        <f>'Moving Avg'!G2098</f>
        <v>69.897183999999996</v>
      </c>
      <c r="I2098" s="2">
        <f>'Moving Avg'!H2098</f>
        <v>72.645189500000001</v>
      </c>
      <c r="J2098" s="5" t="str">
        <f>OBV!F2098</f>
        <v>BULLISH</v>
      </c>
      <c r="K2098" s="5" t="str">
        <f>OBV!G2098</f>
        <v>WEAK</v>
      </c>
      <c r="L2098" s="5" t="str">
        <f>OBV!H2098</f>
        <v>CONFIRMED BULLISH</v>
      </c>
      <c r="M2098" s="7">
        <f t="shared" si="320"/>
        <v>25</v>
      </c>
      <c r="N2098" s="7">
        <f t="shared" si="321"/>
        <v>0</v>
      </c>
      <c r="O2098" s="7">
        <f t="shared" si="322"/>
        <v>0</v>
      </c>
      <c r="P2098" s="7">
        <f t="shared" si="323"/>
        <v>67</v>
      </c>
      <c r="Q2098" s="8">
        <f t="shared" si="324"/>
        <v>18.799999999999997</v>
      </c>
      <c r="R2098" s="8">
        <f t="shared" si="325"/>
        <v>21.75</v>
      </c>
      <c r="S2098" s="8">
        <f t="shared" si="326"/>
        <v>33.900000000000006</v>
      </c>
      <c r="T2098" s="8">
        <f t="shared" si="327"/>
        <v>23</v>
      </c>
      <c r="U2098" s="7">
        <f t="shared" si="328"/>
        <v>24.816666666666666</v>
      </c>
      <c r="V2098" s="7">
        <f t="shared" si="329"/>
        <v>24.362500000000001</v>
      </c>
    </row>
    <row r="2099" spans="1:22" ht="13.5" x14ac:dyDescent="0.25">
      <c r="A2099" s="3">
        <f>RSI!A2099</f>
        <v>45357</v>
      </c>
      <c r="B2099" s="2">
        <f>RSI!B2099</f>
        <v>69.651300000000006</v>
      </c>
      <c r="C2099" s="2">
        <f>RSI!I2099</f>
        <v>52.990639795986404</v>
      </c>
      <c r="D2099" s="2">
        <f>MACD!E2099</f>
        <v>0.96404887206027468</v>
      </c>
      <c r="E2099" s="2">
        <f>MACD!F2099</f>
        <v>0.78038505653038548</v>
      </c>
      <c r="F2099" s="2">
        <f>'Moving Avg'!D2099</f>
        <v>68.710899999999995</v>
      </c>
      <c r="G2099" s="2">
        <f>'Moving Avg'!F2099</f>
        <v>68.911599999999993</v>
      </c>
      <c r="H2099" s="2">
        <f>'Moving Avg'!G2099</f>
        <v>69.860264000000001</v>
      </c>
      <c r="I2099" s="2">
        <f>'Moving Avg'!H2099</f>
        <v>72.635540499999991</v>
      </c>
      <c r="J2099" s="5" t="str">
        <f>OBV!F2099</f>
        <v>BULLISH</v>
      </c>
      <c r="K2099" s="5" t="str">
        <f>OBV!G2099</f>
        <v>WEAK</v>
      </c>
      <c r="L2099" s="5" t="str">
        <f>OBV!H2099</f>
        <v>CONFIRMED BULLISH</v>
      </c>
      <c r="M2099" s="7">
        <f t="shared" si="320"/>
        <v>25</v>
      </c>
      <c r="N2099" s="7">
        <f t="shared" si="321"/>
        <v>0</v>
      </c>
      <c r="O2099" s="7">
        <f t="shared" si="322"/>
        <v>0</v>
      </c>
      <c r="P2099" s="7">
        <f t="shared" si="323"/>
        <v>67</v>
      </c>
      <c r="Q2099" s="8">
        <f t="shared" si="324"/>
        <v>18.799999999999997</v>
      </c>
      <c r="R2099" s="8">
        <f t="shared" si="325"/>
        <v>21.75</v>
      </c>
      <c r="S2099" s="8">
        <f t="shared" si="326"/>
        <v>33.900000000000006</v>
      </c>
      <c r="T2099" s="8">
        <f t="shared" si="327"/>
        <v>23</v>
      </c>
      <c r="U2099" s="7">
        <f t="shared" si="328"/>
        <v>24.816666666666666</v>
      </c>
      <c r="V2099" s="7">
        <f t="shared" si="329"/>
        <v>24.362500000000001</v>
      </c>
    </row>
    <row r="2100" spans="1:22" ht="13.5" x14ac:dyDescent="0.25">
      <c r="A2100" s="3">
        <f>RSI!A2100</f>
        <v>45358</v>
      </c>
      <c r="B2100" s="2">
        <f>RSI!B2100</f>
        <v>67.918499999999995</v>
      </c>
      <c r="C2100" s="2">
        <f>RSI!I2100</f>
        <v>45.529164174373079</v>
      </c>
      <c r="D2100" s="2">
        <f>MACD!E2100</f>
        <v>1.0372602805432223</v>
      </c>
      <c r="E2100" s="2">
        <f>MACD!F2100</f>
        <v>0.83176010133295286</v>
      </c>
      <c r="F2100" s="2">
        <f>'Moving Avg'!D2100</f>
        <v>68.883299999999991</v>
      </c>
      <c r="G2100" s="2">
        <f>'Moving Avg'!F2100</f>
        <v>68.807109999999994</v>
      </c>
      <c r="H2100" s="2">
        <f>'Moving Avg'!G2100</f>
        <v>69.807844000000003</v>
      </c>
      <c r="I2100" s="2">
        <f>'Moving Avg'!H2100</f>
        <v>72.617268499999994</v>
      </c>
      <c r="J2100" s="5" t="str">
        <f>OBV!F2100</f>
        <v>BULLISH</v>
      </c>
      <c r="K2100" s="5" t="str">
        <f>OBV!G2100</f>
        <v>WEAK</v>
      </c>
      <c r="L2100" s="5" t="str">
        <f>OBV!H2100</f>
        <v>CONFIRMED BULLISH</v>
      </c>
      <c r="M2100" s="7">
        <f t="shared" si="320"/>
        <v>25</v>
      </c>
      <c r="N2100" s="7">
        <f t="shared" si="321"/>
        <v>0</v>
      </c>
      <c r="O2100" s="7">
        <f t="shared" si="322"/>
        <v>0</v>
      </c>
      <c r="P2100" s="7">
        <f t="shared" si="323"/>
        <v>67</v>
      </c>
      <c r="Q2100" s="8">
        <f t="shared" si="324"/>
        <v>18.799999999999997</v>
      </c>
      <c r="R2100" s="8">
        <f t="shared" si="325"/>
        <v>21.75</v>
      </c>
      <c r="S2100" s="8">
        <f t="shared" si="326"/>
        <v>33.900000000000006</v>
      </c>
      <c r="T2100" s="8">
        <f t="shared" si="327"/>
        <v>23</v>
      </c>
      <c r="U2100" s="7">
        <f t="shared" si="328"/>
        <v>24.816666666666666</v>
      </c>
      <c r="V2100" s="7">
        <f t="shared" si="329"/>
        <v>24.362500000000001</v>
      </c>
    </row>
    <row r="2101" spans="1:22" ht="13.5" x14ac:dyDescent="0.25">
      <c r="A2101" s="3">
        <f>RSI!A2101</f>
        <v>45359</v>
      </c>
      <c r="B2101" s="2">
        <f>RSI!B2101</f>
        <v>67.927199999999999</v>
      </c>
      <c r="C2101" s="2">
        <f>RSI!I2101</f>
        <v>45.570603680943812</v>
      </c>
      <c r="D2101" s="2">
        <f>MACD!E2101</f>
        <v>0.66549360308066241</v>
      </c>
      <c r="E2101" s="2">
        <f>MACD!F2101</f>
        <v>0.79850680168249477</v>
      </c>
      <c r="F2101" s="2">
        <f>'Moving Avg'!D2101</f>
        <v>68.615100000000012</v>
      </c>
      <c r="G2101" s="2">
        <f>'Moving Avg'!F2101</f>
        <v>68.70305500000002</v>
      </c>
      <c r="H2101" s="2">
        <f>'Moving Avg'!G2101</f>
        <v>69.755598000000006</v>
      </c>
      <c r="I2101" s="2">
        <f>'Moving Avg'!H2101</f>
        <v>72.598590000000002</v>
      </c>
      <c r="J2101" s="5" t="str">
        <f>OBV!F2101</f>
        <v>BULLISH</v>
      </c>
      <c r="K2101" s="5" t="str">
        <f>OBV!G2101</f>
        <v>WEAK</v>
      </c>
      <c r="L2101" s="5" t="str">
        <f>OBV!H2101</f>
        <v>BULLISH DIVERGENCE</v>
      </c>
      <c r="M2101" s="7">
        <f t="shared" si="320"/>
        <v>25</v>
      </c>
      <c r="N2101" s="7">
        <f t="shared" si="321"/>
        <v>100</v>
      </c>
      <c r="O2101" s="7">
        <f t="shared" si="322"/>
        <v>0</v>
      </c>
      <c r="P2101" s="7">
        <f t="shared" si="323"/>
        <v>50</v>
      </c>
      <c r="Q2101" s="8">
        <f t="shared" si="324"/>
        <v>51.25</v>
      </c>
      <c r="R2101" s="8">
        <f t="shared" si="325"/>
        <v>37.5</v>
      </c>
      <c r="S2101" s="8">
        <f t="shared" si="326"/>
        <v>41.25</v>
      </c>
      <c r="T2101" s="8">
        <f t="shared" si="327"/>
        <v>43.75</v>
      </c>
      <c r="U2101" s="7">
        <f t="shared" si="328"/>
        <v>43.333333333333336</v>
      </c>
      <c r="V2101" s="7">
        <f t="shared" si="329"/>
        <v>43.4375</v>
      </c>
    </row>
    <row r="2102" spans="1:22" ht="13.5" x14ac:dyDescent="0.25">
      <c r="A2102" s="3">
        <f>RSI!A2102</f>
        <v>45362</v>
      </c>
      <c r="B2102" s="2">
        <f>RSI!B2102</f>
        <v>70.095399999999998</v>
      </c>
      <c r="C2102" s="2">
        <f>RSI!I2102</f>
        <v>54.799654925051094</v>
      </c>
      <c r="D2102" s="2">
        <f>MACD!E2102</f>
        <v>-0.26739816533678606</v>
      </c>
      <c r="E2102" s="2">
        <f>MACD!F2102</f>
        <v>0.58532580827863856</v>
      </c>
      <c r="F2102" s="2">
        <f>'Moving Avg'!D2102</f>
        <v>68.702179999999984</v>
      </c>
      <c r="G2102" s="2">
        <f>'Moving Avg'!F2102</f>
        <v>68.70741000000001</v>
      </c>
      <c r="H2102" s="2">
        <f>'Moving Avg'!G2102</f>
        <v>69.744802000000021</v>
      </c>
      <c r="I2102" s="2">
        <f>'Moving Avg'!H2102</f>
        <v>72.590752499999994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  <c r="M2102" s="7">
        <f t="shared" si="320"/>
        <v>25</v>
      </c>
      <c r="N2102" s="7">
        <f t="shared" si="321"/>
        <v>100</v>
      </c>
      <c r="O2102" s="7">
        <f t="shared" si="322"/>
        <v>0</v>
      </c>
      <c r="P2102" s="7">
        <f t="shared" si="323"/>
        <v>16.5</v>
      </c>
      <c r="Q2102" s="8">
        <f t="shared" si="324"/>
        <v>46.225000000000001</v>
      </c>
      <c r="R2102" s="8">
        <f t="shared" si="325"/>
        <v>29.125</v>
      </c>
      <c r="S2102" s="8">
        <f t="shared" si="326"/>
        <v>26.175000000000001</v>
      </c>
      <c r="T2102" s="8">
        <f t="shared" si="327"/>
        <v>35.375</v>
      </c>
      <c r="U2102" s="7">
        <f t="shared" si="328"/>
        <v>33.841666666666661</v>
      </c>
      <c r="V2102" s="7">
        <f t="shared" si="329"/>
        <v>34.224999999999994</v>
      </c>
    </row>
    <row r="2103" spans="1:22" ht="13.5" x14ac:dyDescent="0.25">
      <c r="A2103" s="3">
        <f>RSI!A2103</f>
        <v>45363</v>
      </c>
      <c r="B2103" s="2">
        <f>RSI!B2103</f>
        <v>70.095399999999998</v>
      </c>
      <c r="C2103" s="2">
        <f>RSI!I2103</f>
        <v>54.799654925051094</v>
      </c>
      <c r="D2103" s="2">
        <f>MACD!E2103</f>
        <v>-0.62215270566001379</v>
      </c>
      <c r="E2103" s="2">
        <f>MACD!F2103</f>
        <v>0.34383010549090814</v>
      </c>
      <c r="F2103" s="2">
        <f>'Moving Avg'!D2103</f>
        <v>69.137559999999993</v>
      </c>
      <c r="G2103" s="2">
        <f>'Moving Avg'!F2103</f>
        <v>68.712199999999996</v>
      </c>
      <c r="H2103" s="2">
        <f>'Moving Avg'!G2103</f>
        <v>69.684198000000009</v>
      </c>
      <c r="I2103" s="2">
        <f>'Moving Avg'!H2103</f>
        <v>72.582915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25</v>
      </c>
      <c r="N2103" s="7">
        <f t="shared" si="321"/>
        <v>100</v>
      </c>
      <c r="O2103" s="7">
        <f t="shared" si="322"/>
        <v>0</v>
      </c>
      <c r="P2103" s="7">
        <f t="shared" si="323"/>
        <v>83.5</v>
      </c>
      <c r="Q2103" s="8">
        <f t="shared" si="324"/>
        <v>56.274999999999999</v>
      </c>
      <c r="R2103" s="8">
        <f t="shared" si="325"/>
        <v>45.875</v>
      </c>
      <c r="S2103" s="8">
        <f t="shared" si="326"/>
        <v>56.325000000000003</v>
      </c>
      <c r="T2103" s="8">
        <f t="shared" si="327"/>
        <v>52.125</v>
      </c>
      <c r="U2103" s="7">
        <f t="shared" si="328"/>
        <v>52.82500000000001</v>
      </c>
      <c r="V2103" s="7">
        <f t="shared" si="329"/>
        <v>52.650000000000006</v>
      </c>
    </row>
    <row r="2104" spans="1:22" ht="13.5" x14ac:dyDescent="0.25">
      <c r="A2104" s="3">
        <f>RSI!A2104</f>
        <v>45364</v>
      </c>
      <c r="B2104" s="2">
        <f>RSI!B2104</f>
        <v>70.095399999999998</v>
      </c>
      <c r="C2104" s="2">
        <f>RSI!I2104</f>
        <v>54.799654925051094</v>
      </c>
      <c r="D2104" s="2">
        <f>MACD!E2104</f>
        <v>-0.90777802693138199</v>
      </c>
      <c r="E2104" s="2">
        <f>MACD!F2104</f>
        <v>9.3508479006450096E-2</v>
      </c>
      <c r="F2104" s="2">
        <f>'Moving Avg'!D2104</f>
        <v>69.226379999999992</v>
      </c>
      <c r="G2104" s="2">
        <f>'Moving Avg'!F2104</f>
        <v>68.718294999999998</v>
      </c>
      <c r="H2104" s="2">
        <f>'Moving Avg'!G2104</f>
        <v>69.624290000000016</v>
      </c>
      <c r="I2104" s="2">
        <f>'Moving Avg'!H2104</f>
        <v>72.575077499999992</v>
      </c>
      <c r="J2104" s="5" t="str">
        <f>OBV!F2104</f>
        <v>BEARISH</v>
      </c>
      <c r="K2104" s="5" t="str">
        <f>OBV!G2104</f>
        <v>NEUTRAL</v>
      </c>
      <c r="L2104" s="5" t="str">
        <f>OBV!H2104</f>
        <v>BEARISH DIVERGENCE</v>
      </c>
      <c r="M2104" s="7">
        <f t="shared" si="320"/>
        <v>25</v>
      </c>
      <c r="N2104" s="7">
        <f t="shared" si="321"/>
        <v>100</v>
      </c>
      <c r="O2104" s="7">
        <f t="shared" si="322"/>
        <v>0</v>
      </c>
      <c r="P2104" s="7">
        <f t="shared" si="323"/>
        <v>16.5</v>
      </c>
      <c r="Q2104" s="8">
        <f t="shared" si="324"/>
        <v>46.225000000000001</v>
      </c>
      <c r="R2104" s="8">
        <f t="shared" si="325"/>
        <v>29.125</v>
      </c>
      <c r="S2104" s="8">
        <f t="shared" si="326"/>
        <v>26.175000000000001</v>
      </c>
      <c r="T2104" s="8">
        <f t="shared" si="327"/>
        <v>35.375</v>
      </c>
      <c r="U2104" s="7">
        <f t="shared" si="328"/>
        <v>33.841666666666661</v>
      </c>
      <c r="V2104" s="7">
        <f t="shared" si="329"/>
        <v>34.224999999999994</v>
      </c>
    </row>
    <row r="2105" spans="1:22" ht="13.5" x14ac:dyDescent="0.25">
      <c r="A2105" s="3">
        <f>RSI!A2105</f>
        <v>45365</v>
      </c>
      <c r="B2105" s="2">
        <f>RSI!B2105</f>
        <v>68.789299999999997</v>
      </c>
      <c r="C2105" s="2">
        <f>RSI!I2105</f>
        <v>48.599703346682567</v>
      </c>
      <c r="D2105" s="2">
        <f>MACD!E2105</f>
        <v>-1.0590966914382136</v>
      </c>
      <c r="E2105" s="2">
        <f>MACD!F2105</f>
        <v>-0.13701255508248267</v>
      </c>
      <c r="F2105" s="2">
        <f>'Moving Avg'!D2105</f>
        <v>69.400540000000007</v>
      </c>
      <c r="G2105" s="2">
        <f>'Moving Avg'!F2105</f>
        <v>68.65908499999999</v>
      </c>
      <c r="H2105" s="2">
        <f>'Moving Avg'!G2105</f>
        <v>69.585108000000005</v>
      </c>
      <c r="I2105" s="2">
        <f>'Moving Avg'!H2105</f>
        <v>72.559073499999982</v>
      </c>
      <c r="J2105" s="5" t="str">
        <f>OBV!F2105</f>
        <v>BEARISH</v>
      </c>
      <c r="K2105" s="5" t="str">
        <f>OBV!G2105</f>
        <v>NEUTRAL</v>
      </c>
      <c r="L2105" s="5" t="str">
        <f>OBV!H2105</f>
        <v>BEARISH DIVERGENCE</v>
      </c>
      <c r="M2105" s="7">
        <f t="shared" si="320"/>
        <v>25</v>
      </c>
      <c r="N2105" s="7">
        <f t="shared" si="321"/>
        <v>100</v>
      </c>
      <c r="O2105" s="7">
        <f t="shared" si="322"/>
        <v>0</v>
      </c>
      <c r="P2105" s="7">
        <f t="shared" si="323"/>
        <v>16.5</v>
      </c>
      <c r="Q2105" s="8">
        <f t="shared" si="324"/>
        <v>46.225000000000001</v>
      </c>
      <c r="R2105" s="8">
        <f t="shared" si="325"/>
        <v>29.125</v>
      </c>
      <c r="S2105" s="8">
        <f t="shared" si="326"/>
        <v>26.175000000000001</v>
      </c>
      <c r="T2105" s="8">
        <f t="shared" si="327"/>
        <v>35.375</v>
      </c>
      <c r="U2105" s="7">
        <f t="shared" si="328"/>
        <v>33.841666666666661</v>
      </c>
      <c r="V2105" s="7">
        <f t="shared" si="329"/>
        <v>34.224999999999994</v>
      </c>
    </row>
    <row r="2106" spans="1:22" ht="13.5" x14ac:dyDescent="0.25">
      <c r="A2106" s="3">
        <f>RSI!A2106</f>
        <v>45366</v>
      </c>
      <c r="B2106" s="2">
        <f>RSI!B2106</f>
        <v>68.789299999999997</v>
      </c>
      <c r="C2106" s="2">
        <f>RSI!I2106</f>
        <v>48.599703346682567</v>
      </c>
      <c r="D2106" s="2">
        <f>MACD!E2106</f>
        <v>-0.84506719278758169</v>
      </c>
      <c r="E2106" s="2">
        <f>MACD!F2106</f>
        <v>-0.27862348262350251</v>
      </c>
      <c r="F2106" s="2">
        <f>'Moving Avg'!D2106</f>
        <v>69.572960000000009</v>
      </c>
      <c r="G2106" s="2">
        <f>'Moving Avg'!F2106</f>
        <v>68.599874999999969</v>
      </c>
      <c r="H2106" s="2">
        <f>'Moving Avg'!G2106</f>
        <v>69.545752000000007</v>
      </c>
      <c r="I2106" s="2">
        <f>'Moving Avg'!H2106</f>
        <v>72.543069499999987</v>
      </c>
      <c r="J2106" s="5" t="str">
        <f>OBV!F2106</f>
        <v>BEARISH</v>
      </c>
      <c r="K2106" s="5" t="str">
        <f>OBV!G2106</f>
        <v>NEUTRAL</v>
      </c>
      <c r="L2106" s="5" t="str">
        <f>OBV!H2106</f>
        <v>BEARISH DIVERGENCE</v>
      </c>
      <c r="M2106" s="7">
        <f t="shared" si="320"/>
        <v>25</v>
      </c>
      <c r="N2106" s="7">
        <f t="shared" si="321"/>
        <v>100</v>
      </c>
      <c r="O2106" s="7">
        <f t="shared" si="322"/>
        <v>0</v>
      </c>
      <c r="P2106" s="7">
        <f t="shared" si="323"/>
        <v>16.5</v>
      </c>
      <c r="Q2106" s="8">
        <f t="shared" si="324"/>
        <v>46.225000000000001</v>
      </c>
      <c r="R2106" s="8">
        <f t="shared" si="325"/>
        <v>29.125</v>
      </c>
      <c r="S2106" s="8">
        <f t="shared" si="326"/>
        <v>26.175000000000001</v>
      </c>
      <c r="T2106" s="8">
        <f t="shared" si="327"/>
        <v>35.375</v>
      </c>
      <c r="U2106" s="7">
        <f t="shared" si="328"/>
        <v>33.841666666666661</v>
      </c>
      <c r="V2106" s="7">
        <f t="shared" si="329"/>
        <v>34.224999999999994</v>
      </c>
    </row>
    <row r="2107" spans="1:22" ht="13.5" x14ac:dyDescent="0.25">
      <c r="A2107" s="3">
        <f>RSI!A2107</f>
        <v>45369</v>
      </c>
      <c r="B2107" s="2">
        <f>RSI!B2107</f>
        <v>68.789299999999997</v>
      </c>
      <c r="C2107" s="2">
        <f>RSI!I2107</f>
        <v>48.599703346682567</v>
      </c>
      <c r="D2107" s="2">
        <f>MACD!E2107</f>
        <v>-0.60201539535147219</v>
      </c>
      <c r="E2107" s="2">
        <f>MACD!F2107</f>
        <v>-0.34330186516909644</v>
      </c>
      <c r="F2107" s="2">
        <f>'Moving Avg'!D2107</f>
        <v>69.311740000000015</v>
      </c>
      <c r="G2107" s="2">
        <f>'Moving Avg'!F2107</f>
        <v>68.543279999999967</v>
      </c>
      <c r="H2107" s="2">
        <f>'Moving Avg'!G2107</f>
        <v>69.506396000000009</v>
      </c>
      <c r="I2107" s="2">
        <f>'Moving Avg'!H2107</f>
        <v>72.526206500000001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  <c r="M2107" s="7">
        <f t="shared" si="320"/>
        <v>25</v>
      </c>
      <c r="N2107" s="7">
        <f t="shared" si="321"/>
        <v>100</v>
      </c>
      <c r="O2107" s="7">
        <f t="shared" si="322"/>
        <v>0</v>
      </c>
      <c r="P2107" s="7">
        <f t="shared" si="323"/>
        <v>16.5</v>
      </c>
      <c r="Q2107" s="8">
        <f t="shared" si="324"/>
        <v>46.225000000000001</v>
      </c>
      <c r="R2107" s="8">
        <f t="shared" si="325"/>
        <v>29.125</v>
      </c>
      <c r="S2107" s="8">
        <f t="shared" si="326"/>
        <v>26.175000000000001</v>
      </c>
      <c r="T2107" s="8">
        <f t="shared" si="327"/>
        <v>35.375</v>
      </c>
      <c r="U2107" s="7">
        <f t="shared" si="328"/>
        <v>33.841666666666661</v>
      </c>
      <c r="V2107" s="7">
        <f t="shared" si="329"/>
        <v>34.224999999999994</v>
      </c>
    </row>
    <row r="2108" spans="1:22" ht="13.5" x14ac:dyDescent="0.25">
      <c r="A2108" s="3">
        <f>RSI!A2108</f>
        <v>45370</v>
      </c>
      <c r="B2108" s="2">
        <f>RSI!B2108</f>
        <v>68.789299999999997</v>
      </c>
      <c r="C2108" s="2">
        <f>RSI!I2108</f>
        <v>48.599703346682574</v>
      </c>
      <c r="D2108" s="2">
        <f>MACD!E2108</f>
        <v>-0.66273019342459349</v>
      </c>
      <c r="E2108" s="2">
        <f>MACD!F2108</f>
        <v>-0.40718753082019588</v>
      </c>
      <c r="F2108" s="2">
        <f>'Moving Avg'!D2108</f>
        <v>69.050520000000006</v>
      </c>
      <c r="G2108" s="2">
        <f>'Moving Avg'!F2108</f>
        <v>68.487119999999976</v>
      </c>
      <c r="H2108" s="2">
        <f>'Moving Avg'!G2108</f>
        <v>69.467040000000011</v>
      </c>
      <c r="I2108" s="2">
        <f>'Moving Avg'!H2108</f>
        <v>72.5093435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100</v>
      </c>
      <c r="O2108" s="7">
        <f t="shared" si="322"/>
        <v>0</v>
      </c>
      <c r="P2108" s="7">
        <f t="shared" si="323"/>
        <v>16.5</v>
      </c>
      <c r="Q2108" s="8">
        <f t="shared" si="324"/>
        <v>46.225000000000001</v>
      </c>
      <c r="R2108" s="8">
        <f t="shared" si="325"/>
        <v>29.125</v>
      </c>
      <c r="S2108" s="8">
        <f t="shared" si="326"/>
        <v>26.175000000000001</v>
      </c>
      <c r="T2108" s="8">
        <f t="shared" si="327"/>
        <v>35.375</v>
      </c>
      <c r="U2108" s="7">
        <f t="shared" si="328"/>
        <v>33.841666666666661</v>
      </c>
      <c r="V2108" s="7">
        <f t="shared" si="329"/>
        <v>34.224999999999994</v>
      </c>
    </row>
    <row r="2109" spans="1:22" ht="13.5" x14ac:dyDescent="0.25">
      <c r="A2109" s="3">
        <f>RSI!A2109</f>
        <v>45372</v>
      </c>
      <c r="B2109" s="2">
        <f>RSI!B2109</f>
        <v>69.0505</v>
      </c>
      <c r="C2109" s="2">
        <f>RSI!I2109</f>
        <v>50.117773292716137</v>
      </c>
      <c r="D2109" s="2">
        <f>MACD!E2109</f>
        <v>-0.46543346606392788</v>
      </c>
      <c r="E2109" s="2">
        <f>MACD!F2109</f>
        <v>-0.41883671786894228</v>
      </c>
      <c r="F2109" s="2">
        <f>'Moving Avg'!D2109</f>
        <v>68.841539999999995</v>
      </c>
      <c r="G2109" s="2">
        <f>'Moving Avg'!F2109</f>
        <v>68.444019999999995</v>
      </c>
      <c r="H2109" s="2">
        <f>'Moving Avg'!G2109</f>
        <v>69.432908000000012</v>
      </c>
      <c r="I2109" s="2">
        <f>'Moving Avg'!H2109</f>
        <v>72.493786499999999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100</v>
      </c>
      <c r="O2109" s="7">
        <f t="shared" si="322"/>
        <v>0</v>
      </c>
      <c r="P2109" s="7">
        <f t="shared" si="323"/>
        <v>16.5</v>
      </c>
      <c r="Q2109" s="8">
        <f t="shared" si="324"/>
        <v>46.225000000000001</v>
      </c>
      <c r="R2109" s="8">
        <f t="shared" si="325"/>
        <v>29.125</v>
      </c>
      <c r="S2109" s="8">
        <f t="shared" si="326"/>
        <v>26.175000000000001</v>
      </c>
      <c r="T2109" s="8">
        <f t="shared" si="327"/>
        <v>35.375</v>
      </c>
      <c r="U2109" s="7">
        <f t="shared" si="328"/>
        <v>33.841666666666661</v>
      </c>
      <c r="V2109" s="7">
        <f t="shared" si="329"/>
        <v>34.224999999999994</v>
      </c>
    </row>
    <row r="2110" spans="1:22" ht="13.5" x14ac:dyDescent="0.25">
      <c r="A2110" s="3">
        <f>RSI!A2110</f>
        <v>45373</v>
      </c>
      <c r="B2110" s="2">
        <f>RSI!B2110</f>
        <v>69.0505</v>
      </c>
      <c r="C2110" s="2">
        <f>RSI!I2110</f>
        <v>50.11777329271613</v>
      </c>
      <c r="D2110" s="2">
        <f>MACD!E2110</f>
        <v>-0.56529006467235376</v>
      </c>
      <c r="E2110" s="2">
        <f>MACD!F2110</f>
        <v>-0.44812738722962459</v>
      </c>
      <c r="F2110" s="2">
        <f>'Moving Avg'!D2110</f>
        <v>68.893780000000007</v>
      </c>
      <c r="G2110" s="2">
        <f>'Moving Avg'!F2110</f>
        <v>68.400919999999999</v>
      </c>
      <c r="H2110" s="2">
        <f>'Moving Avg'!G2110</f>
        <v>69.398776000000012</v>
      </c>
      <c r="I2110" s="2">
        <f>'Moving Avg'!H2110</f>
        <v>72.474997999999999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  <c r="M2110" s="7">
        <f t="shared" si="320"/>
        <v>25</v>
      </c>
      <c r="N2110" s="7">
        <f t="shared" si="321"/>
        <v>100</v>
      </c>
      <c r="O2110" s="7">
        <f t="shared" si="322"/>
        <v>0</v>
      </c>
      <c r="P2110" s="7">
        <f t="shared" si="323"/>
        <v>83.5</v>
      </c>
      <c r="Q2110" s="8">
        <f t="shared" si="324"/>
        <v>56.274999999999999</v>
      </c>
      <c r="R2110" s="8">
        <f t="shared" si="325"/>
        <v>45.875</v>
      </c>
      <c r="S2110" s="8">
        <f t="shared" si="326"/>
        <v>56.325000000000003</v>
      </c>
      <c r="T2110" s="8">
        <f t="shared" si="327"/>
        <v>52.125</v>
      </c>
      <c r="U2110" s="7">
        <f t="shared" si="328"/>
        <v>52.82500000000001</v>
      </c>
      <c r="V2110" s="7">
        <f t="shared" si="329"/>
        <v>52.650000000000006</v>
      </c>
    </row>
    <row r="2111" spans="1:22" ht="13.5" x14ac:dyDescent="0.25">
      <c r="A2111" s="3">
        <f>RSI!A2111</f>
        <v>45376</v>
      </c>
      <c r="B2111" s="2">
        <f>RSI!B2111</f>
        <v>69.66</v>
      </c>
      <c r="C2111" s="2">
        <f>RSI!I2111</f>
        <v>53.809650984133363</v>
      </c>
      <c r="D2111" s="2">
        <f>MACD!E2111</f>
        <v>-0.69379321099323477</v>
      </c>
      <c r="E2111" s="2">
        <f>MACD!F2111</f>
        <v>-0.49726055198234664</v>
      </c>
      <c r="F2111" s="2">
        <f>'Moving Avg'!D2111</f>
        <v>69.067920000000001</v>
      </c>
      <c r="G2111" s="2">
        <f>'Moving Avg'!F2111</f>
        <v>68.531095000000008</v>
      </c>
      <c r="H2111" s="2">
        <f>'Moving Avg'!G2111</f>
        <v>69.376834000000002</v>
      </c>
      <c r="I2111" s="2">
        <f>'Moving Avg'!H2111</f>
        <v>72.459257000000008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  <c r="M2111" s="7">
        <f t="shared" si="320"/>
        <v>25</v>
      </c>
      <c r="N2111" s="7">
        <f t="shared" si="321"/>
        <v>100</v>
      </c>
      <c r="O2111" s="7">
        <f t="shared" si="322"/>
        <v>0</v>
      </c>
      <c r="P2111" s="7">
        <f t="shared" si="323"/>
        <v>83.5</v>
      </c>
      <c r="Q2111" s="8">
        <f t="shared" si="324"/>
        <v>56.274999999999999</v>
      </c>
      <c r="R2111" s="8">
        <f t="shared" si="325"/>
        <v>45.875</v>
      </c>
      <c r="S2111" s="8">
        <f t="shared" si="326"/>
        <v>56.325000000000003</v>
      </c>
      <c r="T2111" s="8">
        <f t="shared" si="327"/>
        <v>52.125</v>
      </c>
      <c r="U2111" s="7">
        <f t="shared" si="328"/>
        <v>52.82500000000001</v>
      </c>
      <c r="V2111" s="7">
        <f t="shared" si="329"/>
        <v>52.650000000000006</v>
      </c>
    </row>
    <row r="2112" spans="1:22" ht="13.5" x14ac:dyDescent="0.25">
      <c r="A2112" s="3">
        <f>RSI!A2112</f>
        <v>45377</v>
      </c>
      <c r="B2112" s="2">
        <f>RSI!B2112</f>
        <v>69.66</v>
      </c>
      <c r="C2112" s="2">
        <f>RSI!I2112</f>
        <v>53.809650984133363</v>
      </c>
      <c r="D2112" s="2">
        <f>MACD!E2112</f>
        <v>-0.47274361667493281</v>
      </c>
      <c r="E2112" s="2">
        <f>MACD!F2112</f>
        <v>-0.4923571649208639</v>
      </c>
      <c r="F2112" s="2">
        <f>'Moving Avg'!D2112</f>
        <v>69.242059999999995</v>
      </c>
      <c r="G2112" s="2">
        <f>'Moving Avg'!F2112</f>
        <v>68.811910000000012</v>
      </c>
      <c r="H2112" s="2">
        <f>'Moving Avg'!G2112</f>
        <v>69.354892000000007</v>
      </c>
      <c r="I2112" s="2">
        <f>'Moving Avg'!H2112</f>
        <v>72.446788500000011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  <c r="M2112" s="7">
        <f t="shared" si="320"/>
        <v>25</v>
      </c>
      <c r="N2112" s="7">
        <f t="shared" si="321"/>
        <v>0</v>
      </c>
      <c r="O2112" s="7">
        <f t="shared" si="322"/>
        <v>0</v>
      </c>
      <c r="P2112" s="7">
        <f t="shared" si="323"/>
        <v>83.5</v>
      </c>
      <c r="Q2112" s="8">
        <f t="shared" si="324"/>
        <v>21.274999999999999</v>
      </c>
      <c r="R2112" s="8">
        <f t="shared" si="325"/>
        <v>25.875</v>
      </c>
      <c r="S2112" s="8">
        <f t="shared" si="326"/>
        <v>41.325000000000003</v>
      </c>
      <c r="T2112" s="8">
        <f t="shared" si="327"/>
        <v>27.125</v>
      </c>
      <c r="U2112" s="7">
        <f t="shared" si="328"/>
        <v>29.491666666666664</v>
      </c>
      <c r="V2112" s="7">
        <f t="shared" si="329"/>
        <v>28.9</v>
      </c>
    </row>
    <row r="2113" spans="1:22" ht="13.5" x14ac:dyDescent="0.25">
      <c r="A2113" s="3">
        <f>RSI!A2113</f>
        <v>45378</v>
      </c>
      <c r="B2113" s="2">
        <f>RSI!B2113</f>
        <v>69.66</v>
      </c>
      <c r="C2113" s="2">
        <f>RSI!I2113</f>
        <v>53.809650984133363</v>
      </c>
      <c r="D2113" s="2">
        <f>MACD!E2113</f>
        <v>-0.28920739757452907</v>
      </c>
      <c r="E2113" s="2">
        <f>MACD!F2113</f>
        <v>-0.45172721145159694</v>
      </c>
      <c r="F2113" s="2">
        <f>'Moving Avg'!D2113</f>
        <v>69.416200000000003</v>
      </c>
      <c r="G2113" s="2">
        <f>'Moving Avg'!F2113</f>
        <v>68.949055000000016</v>
      </c>
      <c r="H2113" s="2">
        <f>'Moving Avg'!G2113</f>
        <v>69.332949999999983</v>
      </c>
      <c r="I2113" s="2">
        <f>'Moving Avg'!H2113</f>
        <v>72.434320000000014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  <c r="M2113" s="7">
        <f t="shared" si="320"/>
        <v>25</v>
      </c>
      <c r="N2113" s="7">
        <f t="shared" si="321"/>
        <v>0</v>
      </c>
      <c r="O2113" s="7">
        <f t="shared" si="322"/>
        <v>0</v>
      </c>
      <c r="P2113" s="7">
        <f t="shared" si="323"/>
        <v>83.5</v>
      </c>
      <c r="Q2113" s="8">
        <f t="shared" si="324"/>
        <v>21.274999999999999</v>
      </c>
      <c r="R2113" s="8">
        <f t="shared" si="325"/>
        <v>25.875</v>
      </c>
      <c r="S2113" s="8">
        <f t="shared" si="326"/>
        <v>41.325000000000003</v>
      </c>
      <c r="T2113" s="8">
        <f t="shared" si="327"/>
        <v>27.125</v>
      </c>
      <c r="U2113" s="7">
        <f t="shared" si="328"/>
        <v>29.491666666666664</v>
      </c>
      <c r="V2113" s="7">
        <f t="shared" si="329"/>
        <v>28.9</v>
      </c>
    </row>
    <row r="2114" spans="1:22" ht="13.5" x14ac:dyDescent="0.25">
      <c r="A2114" s="3">
        <f>RSI!A2114</f>
        <v>45379</v>
      </c>
      <c r="B2114" s="2">
        <f>RSI!B2114</f>
        <v>69.66</v>
      </c>
      <c r="C2114" s="2">
        <f>RSI!I2114</f>
        <v>53.809650984133363</v>
      </c>
      <c r="D2114" s="2">
        <f>MACD!E2114</f>
        <v>-0.13715358035827308</v>
      </c>
      <c r="E2114" s="2">
        <f>MACD!F2114</f>
        <v>-0.38881248523293216</v>
      </c>
      <c r="F2114" s="2">
        <f>'Moving Avg'!D2114</f>
        <v>69.538099999999986</v>
      </c>
      <c r="G2114" s="2">
        <f>'Moving Avg'!F2114</f>
        <v>69.079230000000024</v>
      </c>
      <c r="H2114" s="2">
        <f>'Moving Avg'!G2114</f>
        <v>69.311181999999988</v>
      </c>
      <c r="I2114" s="2">
        <f>'Moving Avg'!H2114</f>
        <v>72.426759500000031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83.5</v>
      </c>
      <c r="Q2114" s="8">
        <f t="shared" si="324"/>
        <v>21.274999999999999</v>
      </c>
      <c r="R2114" s="8">
        <f t="shared" si="325"/>
        <v>25.875</v>
      </c>
      <c r="S2114" s="8">
        <f t="shared" si="326"/>
        <v>41.325000000000003</v>
      </c>
      <c r="T2114" s="8">
        <f t="shared" si="327"/>
        <v>27.125</v>
      </c>
      <c r="U2114" s="7">
        <f t="shared" si="328"/>
        <v>29.491666666666664</v>
      </c>
      <c r="V2114" s="7">
        <f t="shared" si="329"/>
        <v>28.9</v>
      </c>
    </row>
    <row r="2115" spans="1:22" ht="13.5" x14ac:dyDescent="0.25">
      <c r="A2115" s="3">
        <f>RSI!A2115</f>
        <v>45380</v>
      </c>
      <c r="B2115" s="2">
        <f>RSI!B2115</f>
        <v>69.66</v>
      </c>
      <c r="C2115" s="2">
        <f>RSI!I2115</f>
        <v>53.809650984133363</v>
      </c>
      <c r="D2115" s="2">
        <f>MACD!E2115</f>
        <v>-0.21243673119614925</v>
      </c>
      <c r="E2115" s="2">
        <f>MACD!F2115</f>
        <v>-0.35353733442557561</v>
      </c>
      <c r="F2115" s="2">
        <f>'Moving Avg'!D2115</f>
        <v>69.66</v>
      </c>
      <c r="G2115" s="2">
        <f>'Moving Avg'!F2115</f>
        <v>69.209405000000032</v>
      </c>
      <c r="H2115" s="2">
        <f>'Moving Avg'!G2115</f>
        <v>69.302473999999961</v>
      </c>
      <c r="I2115" s="2">
        <f>'Moving Avg'!H2115</f>
        <v>72.41919900000002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25</v>
      </c>
      <c r="N2115" s="7">
        <f t="shared" si="331"/>
        <v>0</v>
      </c>
      <c r="O2115" s="7">
        <f t="shared" si="332"/>
        <v>0</v>
      </c>
      <c r="P2115" s="7">
        <f t="shared" si="333"/>
        <v>83.5</v>
      </c>
      <c r="Q2115" s="8">
        <f t="shared" ref="Q2115:Q2178" si="334">0.35*M2115+N2115*0.35+O2115*0.15+P2115*0.15</f>
        <v>21.274999999999999</v>
      </c>
      <c r="R2115" s="8">
        <f t="shared" ref="R2115:R2178" si="335">M2115*0.2+N2115*0.2+O2115*0.35+P2115*0.25</f>
        <v>25.875</v>
      </c>
      <c r="S2115" s="8">
        <f t="shared" ref="S2115:S2178" si="336">M2115*0.15+N2115*0.15+O2115*0.25+P2115*0.45</f>
        <v>41.325000000000003</v>
      </c>
      <c r="T2115" s="8">
        <f t="shared" ref="T2115:T2178" si="337">0.25*SUM(M2115:P2115)</f>
        <v>27.125</v>
      </c>
      <c r="U2115" s="7">
        <f t="shared" ref="U2115:U2178" si="338">SUM(Q2115:S2115)/3</f>
        <v>29.491666666666664</v>
      </c>
      <c r="V2115" s="7">
        <f t="shared" ref="V2115:V2178" si="339">SUM(Q2115:T2115)/4</f>
        <v>28.9</v>
      </c>
    </row>
    <row r="2116" spans="1:22" ht="13.5" x14ac:dyDescent="0.25">
      <c r="A2116" s="3">
        <f>RSI!A2116</f>
        <v>45383</v>
      </c>
      <c r="B2116" s="2">
        <f>RSI!B2116</f>
        <v>69.66</v>
      </c>
      <c r="C2116" s="2">
        <f>RSI!I2116</f>
        <v>53.809650984133363</v>
      </c>
      <c r="D2116" s="2">
        <f>MACD!E2116</f>
        <v>-0.2789208324942507</v>
      </c>
      <c r="E2116" s="2">
        <f>MACD!F2116</f>
        <v>-0.33861403403931067</v>
      </c>
      <c r="F2116" s="2">
        <f>'Moving Avg'!D2116</f>
        <v>69.66</v>
      </c>
      <c r="G2116" s="2">
        <f>'Moving Avg'!F2116</f>
        <v>69.228995000000026</v>
      </c>
      <c r="H2116" s="2">
        <f>'Moving Avg'!G2116</f>
        <v>69.293765999999977</v>
      </c>
      <c r="I2116" s="2">
        <f>'Moving Avg'!H2116</f>
        <v>72.403458000000043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  <c r="M2116" s="7">
        <f t="shared" si="330"/>
        <v>25</v>
      </c>
      <c r="N2116" s="7">
        <f t="shared" si="331"/>
        <v>0</v>
      </c>
      <c r="O2116" s="7">
        <f t="shared" si="332"/>
        <v>0</v>
      </c>
      <c r="P2116" s="7">
        <f t="shared" si="333"/>
        <v>33</v>
      </c>
      <c r="Q2116" s="8">
        <f t="shared" si="334"/>
        <v>13.7</v>
      </c>
      <c r="R2116" s="8">
        <f t="shared" si="335"/>
        <v>13.25</v>
      </c>
      <c r="S2116" s="8">
        <f t="shared" si="336"/>
        <v>18.600000000000001</v>
      </c>
      <c r="T2116" s="8">
        <f t="shared" si="337"/>
        <v>14.5</v>
      </c>
      <c r="U2116" s="7">
        <f t="shared" si="338"/>
        <v>15.183333333333332</v>
      </c>
      <c r="V2116" s="7">
        <f t="shared" si="339"/>
        <v>15.012499999999999</v>
      </c>
    </row>
    <row r="2117" spans="1:22" ht="13.5" x14ac:dyDescent="0.25">
      <c r="A2117" s="3">
        <f>RSI!A2117</f>
        <v>45384</v>
      </c>
      <c r="B2117" s="2">
        <f>RSI!B2117</f>
        <v>69.66</v>
      </c>
      <c r="C2117" s="2">
        <f>RSI!I2117</f>
        <v>53.809650984133363</v>
      </c>
      <c r="D2117" s="2">
        <f>MACD!E2117</f>
        <v>-0.33775343798428992</v>
      </c>
      <c r="E2117" s="2">
        <f>MACD!F2117</f>
        <v>-0.33844191482830654</v>
      </c>
      <c r="F2117" s="2">
        <f>'Moving Avg'!D2117</f>
        <v>69.66</v>
      </c>
      <c r="G2117" s="2">
        <f>'Moving Avg'!F2117</f>
        <v>69.228995000000026</v>
      </c>
      <c r="H2117" s="2">
        <f>'Moving Avg'!G2117</f>
        <v>69.285929999999965</v>
      </c>
      <c r="I2117" s="2">
        <f>'Moving Avg'!H2117</f>
        <v>72.387717000000023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  <c r="M2117" s="7">
        <f t="shared" si="330"/>
        <v>25</v>
      </c>
      <c r="N2117" s="7">
        <f t="shared" si="331"/>
        <v>0</v>
      </c>
      <c r="O2117" s="7">
        <f t="shared" si="332"/>
        <v>0</v>
      </c>
      <c r="P2117" s="7">
        <f t="shared" si="333"/>
        <v>33</v>
      </c>
      <c r="Q2117" s="8">
        <f t="shared" si="334"/>
        <v>13.7</v>
      </c>
      <c r="R2117" s="8">
        <f t="shared" si="335"/>
        <v>13.25</v>
      </c>
      <c r="S2117" s="8">
        <f t="shared" si="336"/>
        <v>18.600000000000001</v>
      </c>
      <c r="T2117" s="8">
        <f t="shared" si="337"/>
        <v>14.5</v>
      </c>
      <c r="U2117" s="7">
        <f t="shared" si="338"/>
        <v>15.183333333333332</v>
      </c>
      <c r="V2117" s="7">
        <f t="shared" si="339"/>
        <v>15.012499999999999</v>
      </c>
    </row>
    <row r="2118" spans="1:22" ht="13.5" x14ac:dyDescent="0.25">
      <c r="A2118" s="3">
        <f>RSI!A2118</f>
        <v>45385</v>
      </c>
      <c r="B2118" s="2">
        <f>RSI!B2118</f>
        <v>71.358000000000004</v>
      </c>
      <c r="C2118" s="2">
        <f>RSI!I2118</f>
        <v>65.693043134225235</v>
      </c>
      <c r="D2118" s="2">
        <f>MACD!E2118</f>
        <v>-0.51569860253648869</v>
      </c>
      <c r="E2118" s="2">
        <f>MACD!F2118</f>
        <v>-0.37389325236994297</v>
      </c>
      <c r="F2118" s="2">
        <f>'Moving Avg'!D2118</f>
        <v>69.999600000000001</v>
      </c>
      <c r="G2118" s="2">
        <f>'Moving Avg'!F2118</f>
        <v>69.400970000000015</v>
      </c>
      <c r="H2118" s="2">
        <f>'Moving Avg'!G2118</f>
        <v>69.312053999999975</v>
      </c>
      <c r="I2118" s="2">
        <f>'Moving Avg'!H2118</f>
        <v>72.382511000000022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  <c r="M2118" s="7">
        <f t="shared" si="330"/>
        <v>25</v>
      </c>
      <c r="N2118" s="7">
        <f t="shared" si="331"/>
        <v>100</v>
      </c>
      <c r="O2118" s="7">
        <f t="shared" si="332"/>
        <v>0</v>
      </c>
      <c r="P2118" s="7">
        <f t="shared" si="333"/>
        <v>83.5</v>
      </c>
      <c r="Q2118" s="8">
        <f t="shared" si="334"/>
        <v>56.274999999999999</v>
      </c>
      <c r="R2118" s="8">
        <f t="shared" si="335"/>
        <v>45.875</v>
      </c>
      <c r="S2118" s="8">
        <f t="shared" si="336"/>
        <v>56.325000000000003</v>
      </c>
      <c r="T2118" s="8">
        <f t="shared" si="337"/>
        <v>52.125</v>
      </c>
      <c r="U2118" s="7">
        <f t="shared" si="338"/>
        <v>52.82500000000001</v>
      </c>
      <c r="V2118" s="7">
        <f t="shared" si="339"/>
        <v>52.650000000000006</v>
      </c>
    </row>
    <row r="2119" spans="1:22" ht="13.5" x14ac:dyDescent="0.25">
      <c r="A2119" s="3">
        <f>RSI!A2119</f>
        <v>45386</v>
      </c>
      <c r="B2119" s="2">
        <f>RSI!B2119</f>
        <v>71.358000000000004</v>
      </c>
      <c r="C2119" s="2">
        <f>RSI!I2119</f>
        <v>65.693043134225235</v>
      </c>
      <c r="D2119" s="2">
        <f>MACD!E2119</f>
        <v>-0.63832574168667122</v>
      </c>
      <c r="E2119" s="2">
        <f>MACD!F2119</f>
        <v>-0.42677975023328862</v>
      </c>
      <c r="F2119" s="2">
        <f>'Moving Avg'!D2119</f>
        <v>70.339199999999991</v>
      </c>
      <c r="G2119" s="2">
        <f>'Moving Avg'!F2119</f>
        <v>69.486305000000002</v>
      </c>
      <c r="H2119" s="2">
        <f>'Moving Avg'!G2119</f>
        <v>69.338177999999971</v>
      </c>
      <c r="I2119" s="2">
        <f>'Moving Avg'!H2119</f>
        <v>72.377305000000021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  <c r="M2119" s="7">
        <f t="shared" si="330"/>
        <v>25</v>
      </c>
      <c r="N2119" s="7">
        <f t="shared" si="331"/>
        <v>100</v>
      </c>
      <c r="O2119" s="7">
        <f t="shared" si="332"/>
        <v>0</v>
      </c>
      <c r="P2119" s="7">
        <f t="shared" si="333"/>
        <v>83.5</v>
      </c>
      <c r="Q2119" s="8">
        <f t="shared" si="334"/>
        <v>56.274999999999999</v>
      </c>
      <c r="R2119" s="8">
        <f t="shared" si="335"/>
        <v>45.875</v>
      </c>
      <c r="S2119" s="8">
        <f t="shared" si="336"/>
        <v>56.325000000000003</v>
      </c>
      <c r="T2119" s="8">
        <f t="shared" si="337"/>
        <v>52.125</v>
      </c>
      <c r="U2119" s="7">
        <f t="shared" si="338"/>
        <v>52.82500000000001</v>
      </c>
      <c r="V2119" s="7">
        <f t="shared" si="339"/>
        <v>52.650000000000006</v>
      </c>
    </row>
    <row r="2120" spans="1:22" ht="13.5" x14ac:dyDescent="0.25">
      <c r="A2120" s="3">
        <f>RSI!A2120</f>
        <v>45387</v>
      </c>
      <c r="B2120" s="2">
        <f>RSI!B2120</f>
        <v>68.789299999999997</v>
      </c>
      <c r="C2120" s="2">
        <f>RSI!I2120</f>
        <v>45.26273086399911</v>
      </c>
      <c r="D2120" s="2">
        <f>MACD!E2120</f>
        <v>-0.56314899040333444</v>
      </c>
      <c r="E2120" s="2">
        <f>MACD!F2120</f>
        <v>-0.45405359826729785</v>
      </c>
      <c r="F2120" s="2">
        <f>'Moving Avg'!D2120</f>
        <v>70.165059999999997</v>
      </c>
      <c r="G2120" s="2">
        <f>'Moving Avg'!F2120</f>
        <v>69.529844999999995</v>
      </c>
      <c r="H2120" s="2">
        <f>'Moving Avg'!G2120</f>
        <v>69.312927999999971</v>
      </c>
      <c r="I2120" s="2">
        <f>'Moving Avg'!H2120</f>
        <v>72.355165500000027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  <c r="M2120" s="7">
        <f t="shared" si="330"/>
        <v>25</v>
      </c>
      <c r="N2120" s="7">
        <f t="shared" si="331"/>
        <v>100</v>
      </c>
      <c r="O2120" s="7">
        <f t="shared" si="332"/>
        <v>0</v>
      </c>
      <c r="P2120" s="7">
        <f t="shared" si="333"/>
        <v>16.5</v>
      </c>
      <c r="Q2120" s="8">
        <f t="shared" si="334"/>
        <v>46.225000000000001</v>
      </c>
      <c r="R2120" s="8">
        <f t="shared" si="335"/>
        <v>29.125</v>
      </c>
      <c r="S2120" s="8">
        <f t="shared" si="336"/>
        <v>26.175000000000001</v>
      </c>
      <c r="T2120" s="8">
        <f t="shared" si="337"/>
        <v>35.375</v>
      </c>
      <c r="U2120" s="7">
        <f t="shared" si="338"/>
        <v>33.841666666666661</v>
      </c>
      <c r="V2120" s="7">
        <f t="shared" si="339"/>
        <v>34.224999999999994</v>
      </c>
    </row>
    <row r="2121" spans="1:22" ht="13.5" x14ac:dyDescent="0.25">
      <c r="A2121" s="3">
        <f>RSI!A2121</f>
        <v>45390</v>
      </c>
      <c r="B2121" s="2">
        <f>RSI!B2121</f>
        <v>68.972099999999998</v>
      </c>
      <c r="C2121" s="2">
        <f>RSI!I2121</f>
        <v>46.536986456525248</v>
      </c>
      <c r="D2121" s="2">
        <f>MACD!E2121</f>
        <v>-0.41462704577504894</v>
      </c>
      <c r="E2121" s="2">
        <f>MACD!F2121</f>
        <v>-0.44616828776884809</v>
      </c>
      <c r="F2121" s="2">
        <f>'Moving Avg'!D2121</f>
        <v>70.027479999999997</v>
      </c>
      <c r="G2121" s="2">
        <f>'Moving Avg'!F2121</f>
        <v>69.582089999999994</v>
      </c>
      <c r="H2121" s="2">
        <f>'Moving Avg'!G2121</f>
        <v>69.291333999999964</v>
      </c>
      <c r="I2121" s="2">
        <f>'Moving Avg'!H2121</f>
        <v>72.333940000000041</v>
      </c>
      <c r="J2121" s="5" t="str">
        <f>OBV!F2121</f>
        <v>BULLISH</v>
      </c>
      <c r="K2121" s="5" t="str">
        <f>OBV!G2121</f>
        <v>NEUTRAL</v>
      </c>
      <c r="L2121" s="5" t="str">
        <f>OBV!H2121</f>
        <v>BULLISH DIVERGENCE</v>
      </c>
      <c r="M2121" s="7">
        <f t="shared" si="330"/>
        <v>25</v>
      </c>
      <c r="N2121" s="7">
        <f t="shared" si="331"/>
        <v>0</v>
      </c>
      <c r="O2121" s="7">
        <f t="shared" si="332"/>
        <v>0</v>
      </c>
      <c r="P2121" s="7">
        <f t="shared" si="333"/>
        <v>66.5</v>
      </c>
      <c r="Q2121" s="8">
        <f t="shared" si="334"/>
        <v>18.725000000000001</v>
      </c>
      <c r="R2121" s="8">
        <f t="shared" si="335"/>
        <v>21.625</v>
      </c>
      <c r="S2121" s="8">
        <f t="shared" si="336"/>
        <v>33.674999999999997</v>
      </c>
      <c r="T2121" s="8">
        <f t="shared" si="337"/>
        <v>22.875</v>
      </c>
      <c r="U2121" s="7">
        <f t="shared" si="338"/>
        <v>24.675000000000001</v>
      </c>
      <c r="V2121" s="7">
        <f t="shared" si="339"/>
        <v>24.225000000000001</v>
      </c>
    </row>
    <row r="2122" spans="1:22" ht="13.5" x14ac:dyDescent="0.25">
      <c r="A2122" s="3">
        <f>RSI!A2122</f>
        <v>45394</v>
      </c>
      <c r="B2122" s="2">
        <f>RSI!B2122</f>
        <v>68.972099999999998</v>
      </c>
      <c r="C2122" s="2">
        <f>RSI!I2122</f>
        <v>46.536986456525248</v>
      </c>
      <c r="D2122" s="2">
        <f>MACD!E2122</f>
        <v>-0.28569928806598455</v>
      </c>
      <c r="E2122" s="2">
        <f>MACD!F2122</f>
        <v>-0.41407448782827538</v>
      </c>
      <c r="F2122" s="2">
        <f>'Moving Avg'!D2122</f>
        <v>69.889899999999997</v>
      </c>
      <c r="G2122" s="2">
        <f>'Moving Avg'!F2122</f>
        <v>69.525924999999987</v>
      </c>
      <c r="H2122" s="2">
        <f>'Moving Avg'!G2122</f>
        <v>69.27235199999997</v>
      </c>
      <c r="I2122" s="2">
        <f>'Moving Avg'!H2122</f>
        <v>72.306619500000039</v>
      </c>
      <c r="J2122" s="5" t="str">
        <f>OBV!F2122</f>
        <v>BULLISH</v>
      </c>
      <c r="K2122" s="5" t="str">
        <f>OBV!G2122</f>
        <v>NEUTRAL</v>
      </c>
      <c r="L2122" s="5" t="str">
        <f>OBV!H2122</f>
        <v>BULLISH DIVERGENCE</v>
      </c>
      <c r="M2122" s="7">
        <f t="shared" si="330"/>
        <v>25</v>
      </c>
      <c r="N2122" s="7">
        <f t="shared" si="331"/>
        <v>0</v>
      </c>
      <c r="O2122" s="7">
        <f t="shared" si="332"/>
        <v>0</v>
      </c>
      <c r="P2122" s="7">
        <f t="shared" si="333"/>
        <v>66.5</v>
      </c>
      <c r="Q2122" s="8">
        <f t="shared" si="334"/>
        <v>18.725000000000001</v>
      </c>
      <c r="R2122" s="8">
        <f t="shared" si="335"/>
        <v>21.625</v>
      </c>
      <c r="S2122" s="8">
        <f t="shared" si="336"/>
        <v>33.674999999999997</v>
      </c>
      <c r="T2122" s="8">
        <f t="shared" si="337"/>
        <v>22.875</v>
      </c>
      <c r="U2122" s="7">
        <f t="shared" si="338"/>
        <v>24.675000000000001</v>
      </c>
      <c r="V2122" s="7">
        <f t="shared" si="339"/>
        <v>24.225000000000001</v>
      </c>
    </row>
    <row r="2123" spans="1:22" ht="13.5" x14ac:dyDescent="0.25">
      <c r="A2123" s="3">
        <f>RSI!A2123</f>
        <v>45397</v>
      </c>
      <c r="B2123" s="2">
        <f>RSI!B2123</f>
        <v>68.963399999999993</v>
      </c>
      <c r="C2123" s="2">
        <f>RSI!I2123</f>
        <v>46.477265546268704</v>
      </c>
      <c r="D2123" s="2">
        <f>MACD!E2123</f>
        <v>-0.17294791905671048</v>
      </c>
      <c r="E2123" s="2">
        <f>MACD!F2123</f>
        <v>-0.36584917407396239</v>
      </c>
      <c r="F2123" s="2">
        <f>'Moving Avg'!D2123</f>
        <v>69.410979999999995</v>
      </c>
      <c r="G2123" s="2">
        <f>'Moving Avg'!F2123</f>
        <v>69.469324999999984</v>
      </c>
      <c r="H2123" s="2">
        <f>'Moving Avg'!G2123</f>
        <v>69.253195999999974</v>
      </c>
      <c r="I2123" s="2">
        <f>'Moving Avg'!H2123</f>
        <v>72.28944050000004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25</v>
      </c>
      <c r="N2123" s="7">
        <f t="shared" si="331"/>
        <v>0</v>
      </c>
      <c r="O2123" s="7">
        <f t="shared" si="332"/>
        <v>0</v>
      </c>
      <c r="P2123" s="7">
        <f t="shared" si="333"/>
        <v>16.5</v>
      </c>
      <c r="Q2123" s="8">
        <f t="shared" si="334"/>
        <v>11.225</v>
      </c>
      <c r="R2123" s="8">
        <f t="shared" si="335"/>
        <v>9.125</v>
      </c>
      <c r="S2123" s="8">
        <f t="shared" si="336"/>
        <v>11.175000000000001</v>
      </c>
      <c r="T2123" s="8">
        <f t="shared" si="337"/>
        <v>10.375</v>
      </c>
      <c r="U2123" s="7">
        <f t="shared" si="338"/>
        <v>10.508333333333335</v>
      </c>
      <c r="V2123" s="7">
        <f t="shared" si="339"/>
        <v>10.475000000000001</v>
      </c>
    </row>
    <row r="2124" spans="1:22" ht="13.5" x14ac:dyDescent="0.25">
      <c r="A2124" s="3">
        <f>RSI!A2124</f>
        <v>45398</v>
      </c>
      <c r="B2124" s="2">
        <f>RSI!B2124</f>
        <v>68.963399999999993</v>
      </c>
      <c r="C2124" s="2">
        <f>RSI!I2124</f>
        <v>46.477265546268697</v>
      </c>
      <c r="D2124" s="2">
        <f>MACD!E2124</f>
        <v>-7.4700573889245447E-2</v>
      </c>
      <c r="E2124" s="2">
        <f>MACD!F2124</f>
        <v>-0.30761945403701901</v>
      </c>
      <c r="F2124" s="2">
        <f>'Moving Avg'!D2124</f>
        <v>68.932059999999993</v>
      </c>
      <c r="G2124" s="2">
        <f>'Moving Avg'!F2124</f>
        <v>69.412724999999995</v>
      </c>
      <c r="H2124" s="2">
        <f>'Moving Avg'!G2124</f>
        <v>69.234039999999965</v>
      </c>
      <c r="I2124" s="2">
        <f>'Moving Avg'!H2124</f>
        <v>72.272261500000056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25</v>
      </c>
      <c r="N2124" s="7">
        <f t="shared" si="331"/>
        <v>0</v>
      </c>
      <c r="O2124" s="7">
        <f t="shared" si="332"/>
        <v>0</v>
      </c>
      <c r="P2124" s="7">
        <f t="shared" si="333"/>
        <v>16.5</v>
      </c>
      <c r="Q2124" s="8">
        <f t="shared" si="334"/>
        <v>11.225</v>
      </c>
      <c r="R2124" s="8">
        <f t="shared" si="335"/>
        <v>9.125</v>
      </c>
      <c r="S2124" s="8">
        <f t="shared" si="336"/>
        <v>11.175000000000001</v>
      </c>
      <c r="T2124" s="8">
        <f t="shared" si="337"/>
        <v>10.375</v>
      </c>
      <c r="U2124" s="7">
        <f t="shared" si="338"/>
        <v>10.508333333333335</v>
      </c>
      <c r="V2124" s="7">
        <f t="shared" si="339"/>
        <v>10.475000000000001</v>
      </c>
    </row>
    <row r="2125" spans="1:22" ht="13.5" x14ac:dyDescent="0.25">
      <c r="A2125" s="3">
        <f>RSI!A2125</f>
        <v>45399</v>
      </c>
      <c r="B2125" s="2">
        <f>RSI!B2125</f>
        <v>69.66</v>
      </c>
      <c r="C2125" s="2">
        <f>RSI!I2125</f>
        <v>52.176342643530703</v>
      </c>
      <c r="D2125" s="2">
        <f>MACD!E2125</f>
        <v>-4.0536408029950621E-2</v>
      </c>
      <c r="E2125" s="2">
        <f>MACD!F2125</f>
        <v>-0.25420284483560535</v>
      </c>
      <c r="F2125" s="2">
        <f>'Moving Avg'!D2125</f>
        <v>69.106199999999987</v>
      </c>
      <c r="G2125" s="2">
        <f>'Moving Avg'!F2125</f>
        <v>69.45626</v>
      </c>
      <c r="H2125" s="2">
        <f>'Moving Avg'!G2125</f>
        <v>69.226203999999967</v>
      </c>
      <c r="I2125" s="2">
        <f>'Moving Avg'!H2125</f>
        <v>72.258565500000046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  <c r="M2125" s="7">
        <f t="shared" si="330"/>
        <v>25</v>
      </c>
      <c r="N2125" s="7">
        <f t="shared" si="331"/>
        <v>0</v>
      </c>
      <c r="O2125" s="7">
        <f t="shared" si="332"/>
        <v>0</v>
      </c>
      <c r="P2125" s="7">
        <f t="shared" si="333"/>
        <v>16.5</v>
      </c>
      <c r="Q2125" s="8">
        <f t="shared" si="334"/>
        <v>11.225</v>
      </c>
      <c r="R2125" s="8">
        <f t="shared" si="335"/>
        <v>9.125</v>
      </c>
      <c r="S2125" s="8">
        <f t="shared" si="336"/>
        <v>11.175000000000001</v>
      </c>
      <c r="T2125" s="8">
        <f t="shared" si="337"/>
        <v>10.375</v>
      </c>
      <c r="U2125" s="7">
        <f t="shared" si="338"/>
        <v>10.508333333333335</v>
      </c>
      <c r="V2125" s="7">
        <f t="shared" si="339"/>
        <v>10.475000000000001</v>
      </c>
    </row>
    <row r="2126" spans="1:22" ht="13.5" x14ac:dyDescent="0.25">
      <c r="A2126" s="3">
        <f>RSI!A2126</f>
        <v>45400</v>
      </c>
      <c r="B2126" s="2">
        <f>RSI!B2126</f>
        <v>69.66</v>
      </c>
      <c r="C2126" s="2">
        <f>RSI!I2126</f>
        <v>52.176342643530703</v>
      </c>
      <c r="D2126" s="2">
        <f>MACD!E2126</f>
        <v>-1.3307658048688609E-2</v>
      </c>
      <c r="E2126" s="2">
        <f>MACD!F2126</f>
        <v>-0.20602380747822202</v>
      </c>
      <c r="F2126" s="2">
        <f>'Moving Avg'!D2126</f>
        <v>69.243779999999987</v>
      </c>
      <c r="G2126" s="2">
        <f>'Moving Avg'!F2126</f>
        <v>69.499795000000006</v>
      </c>
      <c r="H2126" s="2">
        <f>'Moving Avg'!G2126</f>
        <v>69.21836799999997</v>
      </c>
      <c r="I2126" s="2">
        <f>'Moving Avg'!H2126</f>
        <v>72.242824500000054</v>
      </c>
      <c r="J2126" s="5" t="str">
        <f>OBV!F2126</f>
        <v>BEARISH</v>
      </c>
      <c r="K2126" s="5" t="str">
        <f>OBV!G2126</f>
        <v>NEUTRAL</v>
      </c>
      <c r="L2126" s="5" t="str">
        <f>OBV!H2126</f>
        <v>BEARISH DIVERGENCE</v>
      </c>
      <c r="M2126" s="7">
        <f t="shared" si="330"/>
        <v>25</v>
      </c>
      <c r="N2126" s="7">
        <f t="shared" si="331"/>
        <v>0</v>
      </c>
      <c r="O2126" s="7">
        <f t="shared" si="332"/>
        <v>0</v>
      </c>
      <c r="P2126" s="7">
        <f t="shared" si="333"/>
        <v>16.5</v>
      </c>
      <c r="Q2126" s="8">
        <f t="shared" si="334"/>
        <v>11.225</v>
      </c>
      <c r="R2126" s="8">
        <f t="shared" si="335"/>
        <v>9.125</v>
      </c>
      <c r="S2126" s="8">
        <f t="shared" si="336"/>
        <v>11.175000000000001</v>
      </c>
      <c r="T2126" s="8">
        <f t="shared" si="337"/>
        <v>10.375</v>
      </c>
      <c r="U2126" s="7">
        <f t="shared" si="338"/>
        <v>10.508333333333335</v>
      </c>
      <c r="V2126" s="7">
        <f t="shared" si="339"/>
        <v>10.475000000000001</v>
      </c>
    </row>
    <row r="2127" spans="1:22" ht="13.5" x14ac:dyDescent="0.25">
      <c r="A2127" s="3">
        <f>RSI!A2127</f>
        <v>45401</v>
      </c>
      <c r="B2127" s="2">
        <f>RSI!B2127</f>
        <v>69.66</v>
      </c>
      <c r="C2127" s="2">
        <f>RSI!I2127</f>
        <v>52.176342643530703</v>
      </c>
      <c r="D2127" s="2">
        <f>MACD!E2127</f>
        <v>8.1770623987154067E-3</v>
      </c>
      <c r="E2127" s="2">
        <f>MACD!F2127</f>
        <v>-0.16318363350283455</v>
      </c>
      <c r="F2127" s="2">
        <f>'Moving Avg'!D2127</f>
        <v>69.381360000000001</v>
      </c>
      <c r="G2127" s="2">
        <f>'Moving Avg'!F2127</f>
        <v>69.543330000000012</v>
      </c>
      <c r="H2127" s="2">
        <f>'Moving Avg'!G2127</f>
        <v>69.21836799999997</v>
      </c>
      <c r="I2127" s="2">
        <f>'Moving Avg'!H2127</f>
        <v>72.227083500000049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  <c r="M2127" s="7">
        <f t="shared" si="330"/>
        <v>25</v>
      </c>
      <c r="N2127" s="7">
        <f t="shared" si="331"/>
        <v>0</v>
      </c>
      <c r="O2127" s="7">
        <f t="shared" si="332"/>
        <v>0</v>
      </c>
      <c r="P2127" s="7">
        <f t="shared" si="333"/>
        <v>16.5</v>
      </c>
      <c r="Q2127" s="8">
        <f t="shared" si="334"/>
        <v>11.225</v>
      </c>
      <c r="R2127" s="8">
        <f t="shared" si="335"/>
        <v>9.125</v>
      </c>
      <c r="S2127" s="8">
        <f t="shared" si="336"/>
        <v>11.175000000000001</v>
      </c>
      <c r="T2127" s="8">
        <f t="shared" si="337"/>
        <v>10.375</v>
      </c>
      <c r="U2127" s="7">
        <f t="shared" si="338"/>
        <v>10.508333333333335</v>
      </c>
      <c r="V2127" s="7">
        <f t="shared" si="339"/>
        <v>10.475000000000001</v>
      </c>
    </row>
    <row r="2128" spans="1:22" ht="13.5" x14ac:dyDescent="0.25">
      <c r="A2128" s="3">
        <f>RSI!A2128</f>
        <v>45404</v>
      </c>
      <c r="B2128" s="2">
        <f>RSI!B2128</f>
        <v>69.66</v>
      </c>
      <c r="C2128" s="2">
        <f>RSI!I2128</f>
        <v>52.176342643530703</v>
      </c>
      <c r="D2128" s="2">
        <f>MACD!E2128</f>
        <v>0.28614740391849125</v>
      </c>
      <c r="E2128" s="2">
        <f>MACD!F2128</f>
        <v>-7.3317426018569387E-2</v>
      </c>
      <c r="F2128" s="2">
        <f>'Moving Avg'!D2128</f>
        <v>69.520679999999999</v>
      </c>
      <c r="G2128" s="2">
        <f>'Moving Avg'!F2128</f>
        <v>69.586865000000017</v>
      </c>
      <c r="H2128" s="2">
        <f>'Moving Avg'!G2128</f>
        <v>69.218367999999955</v>
      </c>
      <c r="I2128" s="2">
        <f>'Moving Avg'!H2128</f>
        <v>72.211342500000057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0</v>
      </c>
      <c r="O2128" s="7">
        <f t="shared" si="332"/>
        <v>0</v>
      </c>
      <c r="P2128" s="7">
        <f t="shared" si="333"/>
        <v>83.5</v>
      </c>
      <c r="Q2128" s="8">
        <f t="shared" si="334"/>
        <v>21.274999999999999</v>
      </c>
      <c r="R2128" s="8">
        <f t="shared" si="335"/>
        <v>25.875</v>
      </c>
      <c r="S2128" s="8">
        <f t="shared" si="336"/>
        <v>41.325000000000003</v>
      </c>
      <c r="T2128" s="8">
        <f t="shared" si="337"/>
        <v>27.125</v>
      </c>
      <c r="U2128" s="7">
        <f t="shared" si="338"/>
        <v>29.491666666666664</v>
      </c>
      <c r="V2128" s="7">
        <f t="shared" si="339"/>
        <v>28.9</v>
      </c>
    </row>
    <row r="2129" spans="1:22" ht="13.5" x14ac:dyDescent="0.25">
      <c r="A2129" s="3">
        <f>RSI!A2129</f>
        <v>45405</v>
      </c>
      <c r="B2129" s="2">
        <f>RSI!B2129</f>
        <v>69.66</v>
      </c>
      <c r="C2129" s="2">
        <f>RSI!I2129</f>
        <v>52.17634264353071</v>
      </c>
      <c r="D2129" s="2">
        <f>MACD!E2129</f>
        <v>0.52001992329817881</v>
      </c>
      <c r="E2129" s="2">
        <f>MACD!F2129</f>
        <v>4.5350043844780259E-2</v>
      </c>
      <c r="F2129" s="2">
        <f>'Moving Avg'!D2129</f>
        <v>69.66</v>
      </c>
      <c r="G2129" s="2">
        <f>'Moving Avg'!F2129</f>
        <v>69.617340000000013</v>
      </c>
      <c r="H2129" s="2">
        <f>'Moving Avg'!G2129</f>
        <v>69.218367999999955</v>
      </c>
      <c r="I2129" s="2">
        <f>'Moving Avg'!H2129</f>
        <v>72.195601500000052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0</v>
      </c>
      <c r="O2129" s="7">
        <f t="shared" si="332"/>
        <v>0</v>
      </c>
      <c r="P2129" s="7">
        <f t="shared" si="333"/>
        <v>83.5</v>
      </c>
      <c r="Q2129" s="8">
        <f t="shared" si="334"/>
        <v>21.274999999999999</v>
      </c>
      <c r="R2129" s="8">
        <f t="shared" si="335"/>
        <v>25.875</v>
      </c>
      <c r="S2129" s="8">
        <f t="shared" si="336"/>
        <v>41.325000000000003</v>
      </c>
      <c r="T2129" s="8">
        <f t="shared" si="337"/>
        <v>27.125</v>
      </c>
      <c r="U2129" s="7">
        <f t="shared" si="338"/>
        <v>29.491666666666664</v>
      </c>
      <c r="V2129" s="7">
        <f t="shared" si="339"/>
        <v>28.9</v>
      </c>
    </row>
    <row r="2130" spans="1:22" ht="13.5" x14ac:dyDescent="0.25">
      <c r="A2130" s="3">
        <f>RSI!A2130</f>
        <v>45406</v>
      </c>
      <c r="B2130" s="2">
        <f>RSI!B2130</f>
        <v>69.66</v>
      </c>
      <c r="C2130" s="2">
        <f>RSI!I2130</f>
        <v>52.17634264353071</v>
      </c>
      <c r="D2130" s="2">
        <f>MACD!E2130</f>
        <v>0.32149303764639114</v>
      </c>
      <c r="E2130" s="2">
        <f>MACD!F2130</f>
        <v>0.10057864260510244</v>
      </c>
      <c r="F2130" s="2">
        <f>'Moving Avg'!D2130</f>
        <v>69.66</v>
      </c>
      <c r="G2130" s="2">
        <f>'Moving Avg'!F2130</f>
        <v>69.647815000000008</v>
      </c>
      <c r="H2130" s="2">
        <f>'Moving Avg'!G2130</f>
        <v>69.211401999999964</v>
      </c>
      <c r="I2130" s="2">
        <f>'Moving Avg'!H2130</f>
        <v>72.171680000000066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  <c r="M2130" s="7">
        <f t="shared" si="330"/>
        <v>25</v>
      </c>
      <c r="N2130" s="7">
        <f t="shared" si="331"/>
        <v>0</v>
      </c>
      <c r="O2130" s="7">
        <f t="shared" si="332"/>
        <v>0</v>
      </c>
      <c r="P2130" s="7">
        <f t="shared" si="333"/>
        <v>33</v>
      </c>
      <c r="Q2130" s="8">
        <f t="shared" si="334"/>
        <v>13.7</v>
      </c>
      <c r="R2130" s="8">
        <f t="shared" si="335"/>
        <v>13.25</v>
      </c>
      <c r="S2130" s="8">
        <f t="shared" si="336"/>
        <v>18.600000000000001</v>
      </c>
      <c r="T2130" s="8">
        <f t="shared" si="337"/>
        <v>14.5</v>
      </c>
      <c r="U2130" s="7">
        <f t="shared" si="338"/>
        <v>15.183333333333332</v>
      </c>
      <c r="V2130" s="7">
        <f t="shared" si="339"/>
        <v>15.012499999999999</v>
      </c>
    </row>
    <row r="2131" spans="1:22" ht="13.5" x14ac:dyDescent="0.25">
      <c r="A2131" s="3">
        <f>RSI!A2131</f>
        <v>45407</v>
      </c>
      <c r="B2131" s="2">
        <f>RSI!B2131</f>
        <v>69.66</v>
      </c>
      <c r="C2131" s="2">
        <f>RSI!I2131</f>
        <v>52.17634264353071</v>
      </c>
      <c r="D2131" s="2">
        <f>MACD!E2131</f>
        <v>0.18048886184915602</v>
      </c>
      <c r="E2131" s="2">
        <f>MACD!F2131</f>
        <v>0.11656068645391317</v>
      </c>
      <c r="F2131" s="2">
        <f>'Moving Avg'!D2131</f>
        <v>69.66</v>
      </c>
      <c r="G2131" s="2">
        <f>'Moving Avg'!F2131</f>
        <v>69.647815000000008</v>
      </c>
      <c r="H2131" s="2">
        <f>'Moving Avg'!G2131</f>
        <v>69.204435999999973</v>
      </c>
      <c r="I2131" s="2">
        <f>'Moving Avg'!H2131</f>
        <v>72.147799000000063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25</v>
      </c>
      <c r="N2131" s="7">
        <f t="shared" si="331"/>
        <v>0</v>
      </c>
      <c r="O2131" s="7">
        <f t="shared" si="332"/>
        <v>0</v>
      </c>
      <c r="P2131" s="7">
        <f t="shared" si="333"/>
        <v>33</v>
      </c>
      <c r="Q2131" s="8">
        <f t="shared" si="334"/>
        <v>13.7</v>
      </c>
      <c r="R2131" s="8">
        <f t="shared" si="335"/>
        <v>13.25</v>
      </c>
      <c r="S2131" s="8">
        <f t="shared" si="336"/>
        <v>18.600000000000001</v>
      </c>
      <c r="T2131" s="8">
        <f t="shared" si="337"/>
        <v>14.5</v>
      </c>
      <c r="U2131" s="7">
        <f t="shared" si="338"/>
        <v>15.183333333333332</v>
      </c>
      <c r="V2131" s="7">
        <f t="shared" si="339"/>
        <v>15.012499999999999</v>
      </c>
    </row>
    <row r="2132" spans="1:22" ht="13.5" x14ac:dyDescent="0.25">
      <c r="A2132" s="3">
        <f>RSI!A2132</f>
        <v>45408</v>
      </c>
      <c r="B2132" s="2">
        <f>RSI!B2132</f>
        <v>69.66</v>
      </c>
      <c r="C2132" s="2">
        <f>RSI!I2132</f>
        <v>52.17634264353071</v>
      </c>
      <c r="D2132" s="2">
        <f>MACD!E2132</f>
        <v>6.0119335377251559E-2</v>
      </c>
      <c r="E2132" s="2">
        <f>MACD!F2132</f>
        <v>0.10527241623858086</v>
      </c>
      <c r="F2132" s="2">
        <f>'Moving Avg'!D2132</f>
        <v>69.66</v>
      </c>
      <c r="G2132" s="2">
        <f>'Moving Avg'!F2132</f>
        <v>69.647815000000008</v>
      </c>
      <c r="H2132" s="2">
        <f>'Moving Avg'!G2132</f>
        <v>69.197469999999967</v>
      </c>
      <c r="I2132" s="2">
        <f>'Moving Avg'!H2132</f>
        <v>72.119828000000055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25</v>
      </c>
      <c r="N2132" s="7">
        <f t="shared" si="331"/>
        <v>100</v>
      </c>
      <c r="O2132" s="7">
        <f t="shared" si="332"/>
        <v>0</v>
      </c>
      <c r="P2132" s="7">
        <f t="shared" si="333"/>
        <v>33</v>
      </c>
      <c r="Q2132" s="8">
        <f t="shared" si="334"/>
        <v>48.7</v>
      </c>
      <c r="R2132" s="8">
        <f t="shared" si="335"/>
        <v>33.25</v>
      </c>
      <c r="S2132" s="8">
        <f t="shared" si="336"/>
        <v>33.6</v>
      </c>
      <c r="T2132" s="8">
        <f t="shared" si="337"/>
        <v>39.5</v>
      </c>
      <c r="U2132" s="7">
        <f t="shared" si="338"/>
        <v>38.516666666666673</v>
      </c>
      <c r="V2132" s="7">
        <f t="shared" si="339"/>
        <v>38.762500000000003</v>
      </c>
    </row>
    <row r="2133" spans="1:22" ht="13.5" x14ac:dyDescent="0.25">
      <c r="A2133" s="3">
        <f>RSI!A2133</f>
        <v>45411</v>
      </c>
      <c r="B2133" s="2">
        <f>RSI!B2133</f>
        <v>69.66</v>
      </c>
      <c r="C2133" s="2">
        <f>RSI!I2133</f>
        <v>52.17634264353071</v>
      </c>
      <c r="D2133" s="2">
        <f>MACD!E2133</f>
        <v>-4.4050172090791762E-2</v>
      </c>
      <c r="E2133" s="2">
        <f>MACD!F2133</f>
        <v>7.5407898572706342E-2</v>
      </c>
      <c r="F2133" s="2">
        <f>'Moving Avg'!D2133</f>
        <v>69.66</v>
      </c>
      <c r="G2133" s="2">
        <f>'Moving Avg'!F2133</f>
        <v>69.647815000000008</v>
      </c>
      <c r="H2133" s="2">
        <f>'Moving Avg'!G2133</f>
        <v>69.190677999999963</v>
      </c>
      <c r="I2133" s="2">
        <f>'Moving Avg'!H2133</f>
        <v>72.084998000000056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  <c r="M2133" s="7">
        <f t="shared" si="330"/>
        <v>25</v>
      </c>
      <c r="N2133" s="7">
        <f t="shared" si="331"/>
        <v>100</v>
      </c>
      <c r="O2133" s="7">
        <f t="shared" si="332"/>
        <v>0</v>
      </c>
      <c r="P2133" s="7">
        <f t="shared" si="333"/>
        <v>33</v>
      </c>
      <c r="Q2133" s="8">
        <f t="shared" si="334"/>
        <v>48.7</v>
      </c>
      <c r="R2133" s="8">
        <f t="shared" si="335"/>
        <v>33.25</v>
      </c>
      <c r="S2133" s="8">
        <f t="shared" si="336"/>
        <v>33.6</v>
      </c>
      <c r="T2133" s="8">
        <f t="shared" si="337"/>
        <v>39.5</v>
      </c>
      <c r="U2133" s="7">
        <f t="shared" si="338"/>
        <v>38.516666666666673</v>
      </c>
      <c r="V2133" s="7">
        <f t="shared" si="339"/>
        <v>38.762500000000003</v>
      </c>
    </row>
    <row r="2134" spans="1:22" ht="13.5" x14ac:dyDescent="0.25">
      <c r="A2134" s="3">
        <f>RSI!A2134</f>
        <v>45412</v>
      </c>
      <c r="B2134" s="2">
        <f>RSI!B2134</f>
        <v>69.224599999999995</v>
      </c>
      <c r="C2134" s="2">
        <f>RSI!I2134</f>
        <v>46.187318144784101</v>
      </c>
      <c r="D2134" s="2">
        <f>MACD!E2134</f>
        <v>-0.10084907199205873</v>
      </c>
      <c r="E2134" s="2">
        <f>MACD!F2134</f>
        <v>4.0156504459753328E-2</v>
      </c>
      <c r="F2134" s="2">
        <f>'Moving Avg'!D2134</f>
        <v>69.572919999999996</v>
      </c>
      <c r="G2134" s="2">
        <f>'Moving Avg'!F2134</f>
        <v>69.626045000000005</v>
      </c>
      <c r="H2134" s="2">
        <f>'Moving Avg'!G2134</f>
        <v>69.175699999999964</v>
      </c>
      <c r="I2134" s="2">
        <f>'Moving Avg'!H2134</f>
        <v>72.047991000000053</v>
      </c>
      <c r="J2134" s="5" t="str">
        <f>OBV!F2134</f>
        <v>BEARISH</v>
      </c>
      <c r="K2134" s="5" t="str">
        <f>OBV!G2134</f>
        <v>NEUTRAL</v>
      </c>
      <c r="L2134" s="5" t="str">
        <f>OBV!H2134</f>
        <v>CONFIRMED BEARISH</v>
      </c>
      <c r="M2134" s="7">
        <f t="shared" si="330"/>
        <v>25</v>
      </c>
      <c r="N2134" s="7">
        <f t="shared" si="331"/>
        <v>100</v>
      </c>
      <c r="O2134" s="7">
        <f t="shared" si="332"/>
        <v>0</v>
      </c>
      <c r="P2134" s="7">
        <f t="shared" si="333"/>
        <v>16.5</v>
      </c>
      <c r="Q2134" s="8">
        <f t="shared" si="334"/>
        <v>46.225000000000001</v>
      </c>
      <c r="R2134" s="8">
        <f t="shared" si="335"/>
        <v>29.125</v>
      </c>
      <c r="S2134" s="8">
        <f t="shared" si="336"/>
        <v>26.175000000000001</v>
      </c>
      <c r="T2134" s="8">
        <f t="shared" si="337"/>
        <v>35.375</v>
      </c>
      <c r="U2134" s="7">
        <f t="shared" si="338"/>
        <v>33.841666666666661</v>
      </c>
      <c r="V2134" s="7">
        <f t="shared" si="339"/>
        <v>34.224999999999994</v>
      </c>
    </row>
    <row r="2135" spans="1:22" ht="13.5" x14ac:dyDescent="0.25">
      <c r="A2135" s="3">
        <f>RSI!A2135</f>
        <v>45414</v>
      </c>
      <c r="B2135" s="2">
        <f>RSI!B2135</f>
        <v>69.224599999999995</v>
      </c>
      <c r="C2135" s="2">
        <f>RSI!I2135</f>
        <v>46.187318144784101</v>
      </c>
      <c r="D2135" s="2">
        <f>MACD!E2135</f>
        <v>-4.0007764826484049E-2</v>
      </c>
      <c r="E2135" s="2">
        <f>MACD!F2135</f>
        <v>2.4123650602505854E-2</v>
      </c>
      <c r="F2135" s="2">
        <f>'Moving Avg'!D2135</f>
        <v>69.485839999999996</v>
      </c>
      <c r="G2135" s="2">
        <f>'Moving Avg'!F2135</f>
        <v>69.604275000000001</v>
      </c>
      <c r="H2135" s="2">
        <f>'Moving Avg'!G2135</f>
        <v>69.160721999999978</v>
      </c>
      <c r="I2135" s="2">
        <f>'Moving Avg'!H2135</f>
        <v>72.010984000000064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  <c r="M2135" s="7">
        <f t="shared" si="330"/>
        <v>25</v>
      </c>
      <c r="N2135" s="7">
        <f t="shared" si="331"/>
        <v>100</v>
      </c>
      <c r="O2135" s="7">
        <f t="shared" si="332"/>
        <v>0</v>
      </c>
      <c r="P2135" s="7">
        <f t="shared" si="333"/>
        <v>16.5</v>
      </c>
      <c r="Q2135" s="8">
        <f t="shared" si="334"/>
        <v>46.225000000000001</v>
      </c>
      <c r="R2135" s="8">
        <f t="shared" si="335"/>
        <v>29.125</v>
      </c>
      <c r="S2135" s="8">
        <f t="shared" si="336"/>
        <v>26.175000000000001</v>
      </c>
      <c r="T2135" s="8">
        <f t="shared" si="337"/>
        <v>35.375</v>
      </c>
      <c r="U2135" s="7">
        <f t="shared" si="338"/>
        <v>33.841666666666661</v>
      </c>
      <c r="V2135" s="7">
        <f t="shared" si="339"/>
        <v>34.224999999999994</v>
      </c>
    </row>
    <row r="2136" spans="1:22" ht="13.5" x14ac:dyDescent="0.25">
      <c r="A2136" s="3">
        <f>RSI!A2136</f>
        <v>45415</v>
      </c>
      <c r="B2136" s="2">
        <f>RSI!B2136</f>
        <v>66.525300000000001</v>
      </c>
      <c r="C2136" s="2">
        <f>RSI!I2136</f>
        <v>25.303888643485763</v>
      </c>
      <c r="D2136" s="2">
        <f>MACD!E2136</f>
        <v>0.21302582642661605</v>
      </c>
      <c r="E2136" s="2">
        <f>MACD!F2136</f>
        <v>6.1904085767327893E-2</v>
      </c>
      <c r="F2136" s="2">
        <f>'Moving Avg'!D2136</f>
        <v>68.858900000000006</v>
      </c>
      <c r="G2136" s="2">
        <f>'Moving Avg'!F2136</f>
        <v>69.447540000000004</v>
      </c>
      <c r="H2136" s="2">
        <f>'Moving Avg'!G2136</f>
        <v>69.09175799999997</v>
      </c>
      <c r="I2136" s="2">
        <f>'Moving Avg'!H2136</f>
        <v>71.960480500000074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  <c r="M2136" s="7">
        <f t="shared" si="330"/>
        <v>50</v>
      </c>
      <c r="N2136" s="7">
        <f t="shared" si="331"/>
        <v>0</v>
      </c>
      <c r="O2136" s="7">
        <f t="shared" si="332"/>
        <v>0</v>
      </c>
      <c r="P2136" s="7">
        <f t="shared" si="333"/>
        <v>16.5</v>
      </c>
      <c r="Q2136" s="8">
        <f t="shared" si="334"/>
        <v>19.975000000000001</v>
      </c>
      <c r="R2136" s="8">
        <f t="shared" si="335"/>
        <v>14.125</v>
      </c>
      <c r="S2136" s="8">
        <f t="shared" si="336"/>
        <v>14.925000000000001</v>
      </c>
      <c r="T2136" s="8">
        <f t="shared" si="337"/>
        <v>16.625</v>
      </c>
      <c r="U2136" s="7">
        <f t="shared" si="338"/>
        <v>16.341666666666669</v>
      </c>
      <c r="V2136" s="7">
        <f t="shared" si="339"/>
        <v>16.412500000000001</v>
      </c>
    </row>
    <row r="2137" spans="1:22" ht="13.5" x14ac:dyDescent="0.25">
      <c r="A2137" s="3">
        <f>RSI!A2137</f>
        <v>45418</v>
      </c>
      <c r="B2137" s="2">
        <f>RSI!B2137</f>
        <v>68.014300000000006</v>
      </c>
      <c r="C2137" s="2">
        <f>RSI!I2137</f>
        <v>41.119293492388152</v>
      </c>
      <c r="D2137" s="2">
        <f>MACD!E2137</f>
        <v>0.33427065346050711</v>
      </c>
      <c r="E2137" s="2">
        <f>MACD!F2137</f>
        <v>0.11637739930596375</v>
      </c>
      <c r="F2137" s="2">
        <f>'Moving Avg'!D2137</f>
        <v>68.529759999999996</v>
      </c>
      <c r="G2137" s="2">
        <f>'Moving Avg'!F2137</f>
        <v>69.365255000000005</v>
      </c>
      <c r="H2137" s="2">
        <f>'Moving Avg'!G2137</f>
        <v>69.053619999999967</v>
      </c>
      <c r="I2137" s="2">
        <f>'Moving Avg'!H2137</f>
        <v>71.917422000000073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  <c r="M2137" s="7">
        <f t="shared" si="330"/>
        <v>25</v>
      </c>
      <c r="N2137" s="7">
        <f t="shared" si="331"/>
        <v>0</v>
      </c>
      <c r="O2137" s="7">
        <f t="shared" si="332"/>
        <v>0</v>
      </c>
      <c r="P2137" s="7">
        <f t="shared" si="333"/>
        <v>16.5</v>
      </c>
      <c r="Q2137" s="8">
        <f t="shared" si="334"/>
        <v>11.225</v>
      </c>
      <c r="R2137" s="8">
        <f t="shared" si="335"/>
        <v>9.125</v>
      </c>
      <c r="S2137" s="8">
        <f t="shared" si="336"/>
        <v>11.175000000000001</v>
      </c>
      <c r="T2137" s="8">
        <f t="shared" si="337"/>
        <v>10.375</v>
      </c>
      <c r="U2137" s="7">
        <f t="shared" si="338"/>
        <v>10.508333333333335</v>
      </c>
      <c r="V2137" s="7">
        <f t="shared" si="339"/>
        <v>10.475000000000001</v>
      </c>
    </row>
    <row r="2138" spans="1:22" ht="13.5" x14ac:dyDescent="0.25">
      <c r="A2138" s="3">
        <f>RSI!A2138</f>
        <v>45419</v>
      </c>
      <c r="B2138" s="2">
        <f>RSI!B2138</f>
        <v>68.789299999999997</v>
      </c>
      <c r="C2138" s="2">
        <f>RSI!I2138</f>
        <v>47.365862205297475</v>
      </c>
      <c r="D2138" s="2">
        <f>MACD!E2138</f>
        <v>0.38680069568410147</v>
      </c>
      <c r="E2138" s="2">
        <f>MACD!F2138</f>
        <v>0.1704620585815913</v>
      </c>
      <c r="F2138" s="2">
        <f>'Moving Avg'!D2138</f>
        <v>68.355620000000002</v>
      </c>
      <c r="G2138" s="2">
        <f>'Moving Avg'!F2138</f>
        <v>69.236819999999994</v>
      </c>
      <c r="H2138" s="2">
        <f>'Moving Avg'!G2138</f>
        <v>69.031155999999967</v>
      </c>
      <c r="I2138" s="2">
        <f>'Moving Avg'!H2138</f>
        <v>71.869531000000066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  <c r="M2138" s="7">
        <f t="shared" si="330"/>
        <v>25</v>
      </c>
      <c r="N2138" s="7">
        <f t="shared" si="331"/>
        <v>0</v>
      </c>
      <c r="O2138" s="7">
        <f t="shared" si="332"/>
        <v>0</v>
      </c>
      <c r="P2138" s="7">
        <f t="shared" si="333"/>
        <v>16.5</v>
      </c>
      <c r="Q2138" s="8">
        <f t="shared" si="334"/>
        <v>11.225</v>
      </c>
      <c r="R2138" s="8">
        <f t="shared" si="335"/>
        <v>9.125</v>
      </c>
      <c r="S2138" s="8">
        <f t="shared" si="336"/>
        <v>11.175000000000001</v>
      </c>
      <c r="T2138" s="8">
        <f t="shared" si="337"/>
        <v>10.375</v>
      </c>
      <c r="U2138" s="7">
        <f t="shared" si="338"/>
        <v>10.508333333333335</v>
      </c>
      <c r="V2138" s="7">
        <f t="shared" si="339"/>
        <v>10.475000000000001</v>
      </c>
    </row>
    <row r="2139" spans="1:22" ht="13.5" x14ac:dyDescent="0.25">
      <c r="A2139" s="3">
        <f>RSI!A2139</f>
        <v>45420</v>
      </c>
      <c r="B2139" s="2">
        <f>RSI!B2139</f>
        <v>68.789299999999997</v>
      </c>
      <c r="C2139" s="2">
        <f>RSI!I2139</f>
        <v>47.365862205297475</v>
      </c>
      <c r="D2139" s="2">
        <f>MACD!E2139</f>
        <v>0.43347123365775531</v>
      </c>
      <c r="E2139" s="2">
        <f>MACD!F2139</f>
        <v>0.22306389359682413</v>
      </c>
      <c r="F2139" s="2">
        <f>'Moving Avg'!D2139</f>
        <v>68.268560000000008</v>
      </c>
      <c r="G2139" s="2">
        <f>'Moving Avg'!F2139</f>
        <v>69.10838499999997</v>
      </c>
      <c r="H2139" s="2">
        <f>'Moving Avg'!G2139</f>
        <v>69.008691999999968</v>
      </c>
      <c r="I2139" s="2">
        <f>'Moving Avg'!H2139</f>
        <v>71.821640000000059</v>
      </c>
      <c r="J2139" s="5" t="str">
        <f>OBV!F2139</f>
        <v>BEARISH</v>
      </c>
      <c r="K2139" s="5" t="str">
        <f>OBV!G2139</f>
        <v>NEUTRAL</v>
      </c>
      <c r="L2139" s="5" t="str">
        <f>OBV!H2139</f>
        <v>CONFIRMED BEARISH</v>
      </c>
      <c r="M2139" s="7">
        <f t="shared" si="330"/>
        <v>25</v>
      </c>
      <c r="N2139" s="7">
        <f t="shared" si="331"/>
        <v>0</v>
      </c>
      <c r="O2139" s="7">
        <f t="shared" si="332"/>
        <v>0</v>
      </c>
      <c r="P2139" s="7">
        <f t="shared" si="333"/>
        <v>16.5</v>
      </c>
      <c r="Q2139" s="8">
        <f t="shared" si="334"/>
        <v>11.225</v>
      </c>
      <c r="R2139" s="8">
        <f t="shared" si="335"/>
        <v>9.125</v>
      </c>
      <c r="S2139" s="8">
        <f t="shared" si="336"/>
        <v>11.175000000000001</v>
      </c>
      <c r="T2139" s="8">
        <f t="shared" si="337"/>
        <v>10.375</v>
      </c>
      <c r="U2139" s="7">
        <f t="shared" si="338"/>
        <v>10.508333333333335</v>
      </c>
      <c r="V2139" s="7">
        <f t="shared" si="339"/>
        <v>10.475000000000001</v>
      </c>
    </row>
    <row r="2140" spans="1:22" ht="13.5" x14ac:dyDescent="0.25">
      <c r="A2140" s="3">
        <f>RSI!A2140</f>
        <v>45421</v>
      </c>
      <c r="B2140" s="2">
        <f>RSI!B2140</f>
        <v>68.789299999999997</v>
      </c>
      <c r="C2140" s="2">
        <f>RSI!I2140</f>
        <v>47.365862205297475</v>
      </c>
      <c r="D2140" s="2">
        <f>MACD!E2140</f>
        <v>0.47501913396578743</v>
      </c>
      <c r="E2140" s="2">
        <f>MACD!F2140</f>
        <v>0.27345494167061679</v>
      </c>
      <c r="F2140" s="2">
        <f>'Moving Avg'!D2140</f>
        <v>68.1815</v>
      </c>
      <c r="G2140" s="2">
        <f>'Moving Avg'!F2140</f>
        <v>69.10838499999997</v>
      </c>
      <c r="H2140" s="2">
        <f>'Moving Avg'!G2140</f>
        <v>68.986227999999969</v>
      </c>
      <c r="I2140" s="2">
        <f>'Moving Avg'!H2140</f>
        <v>71.774184500000061</v>
      </c>
      <c r="J2140" s="5" t="str">
        <f>OBV!F2140</f>
        <v>BEARISH</v>
      </c>
      <c r="K2140" s="5" t="str">
        <f>OBV!G2140</f>
        <v>NEUTRAL</v>
      </c>
      <c r="L2140" s="5" t="str">
        <f>OBV!H2140</f>
        <v>CONFIRMED BEARISH</v>
      </c>
      <c r="M2140" s="7">
        <f t="shared" si="330"/>
        <v>25</v>
      </c>
      <c r="N2140" s="7">
        <f t="shared" si="331"/>
        <v>0</v>
      </c>
      <c r="O2140" s="7">
        <f t="shared" si="332"/>
        <v>0</v>
      </c>
      <c r="P2140" s="7">
        <f t="shared" si="333"/>
        <v>16.5</v>
      </c>
      <c r="Q2140" s="8">
        <f t="shared" si="334"/>
        <v>11.225</v>
      </c>
      <c r="R2140" s="8">
        <f t="shared" si="335"/>
        <v>9.125</v>
      </c>
      <c r="S2140" s="8">
        <f t="shared" si="336"/>
        <v>11.175000000000001</v>
      </c>
      <c r="T2140" s="8">
        <f t="shared" si="337"/>
        <v>10.375</v>
      </c>
      <c r="U2140" s="7">
        <f t="shared" si="338"/>
        <v>10.508333333333335</v>
      </c>
      <c r="V2140" s="7">
        <f t="shared" si="339"/>
        <v>10.475000000000001</v>
      </c>
    </row>
    <row r="2141" spans="1:22" ht="13.5" x14ac:dyDescent="0.25">
      <c r="A2141" s="3">
        <f>RSI!A2141</f>
        <v>45422</v>
      </c>
      <c r="B2141" s="2">
        <f>RSI!B2141</f>
        <v>68.789299999999997</v>
      </c>
      <c r="C2141" s="2">
        <f>RSI!I2141</f>
        <v>47.365862205297468</v>
      </c>
      <c r="D2141" s="2">
        <f>MACD!E2141</f>
        <v>0.51208009136992416</v>
      </c>
      <c r="E2141" s="2">
        <f>MACD!F2141</f>
        <v>0.32117997161047829</v>
      </c>
      <c r="F2141" s="2">
        <f>'Moving Avg'!D2141</f>
        <v>68.63430000000001</v>
      </c>
      <c r="G2141" s="2">
        <f>'Moving Avg'!F2141</f>
        <v>69.099244999999968</v>
      </c>
      <c r="H2141" s="2">
        <f>'Moving Avg'!G2141</f>
        <v>69.020883999999967</v>
      </c>
      <c r="I2141" s="2">
        <f>'Moving Avg'!H2141</f>
        <v>71.726293500000068</v>
      </c>
      <c r="J2141" s="5" t="str">
        <f>OBV!F2141</f>
        <v>BULLISH</v>
      </c>
      <c r="K2141" s="5" t="str">
        <f>OBV!G2141</f>
        <v>NEUTRAL</v>
      </c>
      <c r="L2141" s="5" t="str">
        <f>OBV!H2141</f>
        <v>CONFIRMED BULLISH</v>
      </c>
      <c r="M2141" s="7">
        <f t="shared" si="330"/>
        <v>25</v>
      </c>
      <c r="N2141" s="7">
        <f t="shared" si="331"/>
        <v>0</v>
      </c>
      <c r="O2141" s="7">
        <f t="shared" si="332"/>
        <v>0</v>
      </c>
      <c r="P2141" s="7">
        <f t="shared" si="333"/>
        <v>83.5</v>
      </c>
      <c r="Q2141" s="8">
        <f t="shared" si="334"/>
        <v>21.274999999999999</v>
      </c>
      <c r="R2141" s="8">
        <f t="shared" si="335"/>
        <v>25.875</v>
      </c>
      <c r="S2141" s="8">
        <f t="shared" si="336"/>
        <v>41.325000000000003</v>
      </c>
      <c r="T2141" s="8">
        <f t="shared" si="337"/>
        <v>27.125</v>
      </c>
      <c r="U2141" s="7">
        <f t="shared" si="338"/>
        <v>29.491666666666664</v>
      </c>
      <c r="V2141" s="7">
        <f t="shared" si="339"/>
        <v>28.9</v>
      </c>
    </row>
    <row r="2142" spans="1:22" ht="13.5" x14ac:dyDescent="0.25">
      <c r="A2142" s="3">
        <f>RSI!A2142</f>
        <v>45425</v>
      </c>
      <c r="B2142" s="2">
        <f>RSI!B2142</f>
        <v>69.66</v>
      </c>
      <c r="C2142" s="2">
        <f>RSI!I2142</f>
        <v>54.638060314372233</v>
      </c>
      <c r="D2142" s="2">
        <f>MACD!E2142</f>
        <v>0.48070699427776731</v>
      </c>
      <c r="E2142" s="2">
        <f>MACD!F2142</f>
        <v>0.35308537614393609</v>
      </c>
      <c r="F2142" s="2">
        <f>'Moving Avg'!D2142</f>
        <v>68.963439999999991</v>
      </c>
      <c r="G2142" s="2">
        <f>'Moving Avg'!F2142</f>
        <v>69.133639999999986</v>
      </c>
      <c r="H2142" s="2">
        <f>'Moving Avg'!G2142</f>
        <v>69.133209999999977</v>
      </c>
      <c r="I2142" s="2">
        <f>'Moving Avg'!H2142</f>
        <v>71.682973500000074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  <c r="M2142" s="7">
        <f t="shared" si="330"/>
        <v>25</v>
      </c>
      <c r="N2142" s="7">
        <f t="shared" si="331"/>
        <v>0</v>
      </c>
      <c r="O2142" s="7">
        <f t="shared" si="332"/>
        <v>0</v>
      </c>
      <c r="P2142" s="7">
        <f t="shared" si="333"/>
        <v>83.5</v>
      </c>
      <c r="Q2142" s="8">
        <f t="shared" si="334"/>
        <v>21.274999999999999</v>
      </c>
      <c r="R2142" s="8">
        <f t="shared" si="335"/>
        <v>25.875</v>
      </c>
      <c r="S2142" s="8">
        <f t="shared" si="336"/>
        <v>41.325000000000003</v>
      </c>
      <c r="T2142" s="8">
        <f t="shared" si="337"/>
        <v>27.125</v>
      </c>
      <c r="U2142" s="7">
        <f t="shared" si="338"/>
        <v>29.491666666666664</v>
      </c>
      <c r="V2142" s="7">
        <f t="shared" si="339"/>
        <v>28.9</v>
      </c>
    </row>
    <row r="2143" spans="1:22" ht="13.5" x14ac:dyDescent="0.25">
      <c r="A2143" s="3">
        <f>RSI!A2143</f>
        <v>45426</v>
      </c>
      <c r="B2143" s="2">
        <f>RSI!B2143</f>
        <v>72.272300000000001</v>
      </c>
      <c r="C2143" s="2">
        <f>RSI!I2143</f>
        <v>68.638333494781818</v>
      </c>
      <c r="D2143" s="2">
        <f>MACD!E2143</f>
        <v>0.25714508636478683</v>
      </c>
      <c r="E2143" s="2">
        <f>MACD!F2143</f>
        <v>0.33389731818810631</v>
      </c>
      <c r="F2143" s="2">
        <f>'Moving Avg'!D2143</f>
        <v>69.660040000000009</v>
      </c>
      <c r="G2143" s="2">
        <f>'Moving Avg'!F2143</f>
        <v>69.299084999999991</v>
      </c>
      <c r="H2143" s="2">
        <f>'Moving Avg'!G2143</f>
        <v>69.240313999999969</v>
      </c>
      <c r="I2143" s="2">
        <f>'Moving Avg'!H2143</f>
        <v>71.652715000000072</v>
      </c>
      <c r="J2143" s="5" t="str">
        <f>OBV!F2143</f>
        <v>BULLISH</v>
      </c>
      <c r="K2143" s="5" t="str">
        <f>OBV!G2143</f>
        <v>NEUTRAL</v>
      </c>
      <c r="L2143" s="5" t="str">
        <f>OBV!H2143</f>
        <v>CONFIRMED BULLISH</v>
      </c>
      <c r="M2143" s="7">
        <f t="shared" si="330"/>
        <v>25</v>
      </c>
      <c r="N2143" s="7">
        <f t="shared" si="331"/>
        <v>100</v>
      </c>
      <c r="O2143" s="7">
        <f t="shared" si="332"/>
        <v>0</v>
      </c>
      <c r="P2143" s="7">
        <f t="shared" si="333"/>
        <v>83.5</v>
      </c>
      <c r="Q2143" s="8">
        <f t="shared" si="334"/>
        <v>56.274999999999999</v>
      </c>
      <c r="R2143" s="8">
        <f t="shared" si="335"/>
        <v>45.875</v>
      </c>
      <c r="S2143" s="8">
        <f t="shared" si="336"/>
        <v>56.325000000000003</v>
      </c>
      <c r="T2143" s="8">
        <f t="shared" si="337"/>
        <v>52.125</v>
      </c>
      <c r="U2143" s="7">
        <f t="shared" si="338"/>
        <v>52.82500000000001</v>
      </c>
      <c r="V2143" s="7">
        <f t="shared" si="339"/>
        <v>52.650000000000006</v>
      </c>
    </row>
    <row r="2144" spans="1:22" ht="13.5" x14ac:dyDescent="0.25">
      <c r="A2144" s="3">
        <f>RSI!A2144</f>
        <v>45427</v>
      </c>
      <c r="B2144" s="2">
        <f>RSI!B2144</f>
        <v>72.272300000000001</v>
      </c>
      <c r="C2144" s="2">
        <f>RSI!I2144</f>
        <v>68.638333494781818</v>
      </c>
      <c r="D2144" s="2">
        <f>MACD!E2144</f>
        <v>-1.7695098881731042E-2</v>
      </c>
      <c r="E2144" s="2">
        <f>MACD!F2144</f>
        <v>0.26357883477413885</v>
      </c>
      <c r="F2144" s="2">
        <f>'Moving Avg'!D2144</f>
        <v>70.356639999999999</v>
      </c>
      <c r="G2144" s="2">
        <f>'Moving Avg'!F2144</f>
        <v>69.464529999999996</v>
      </c>
      <c r="H2144" s="2">
        <f>'Moving Avg'!G2144</f>
        <v>69.344629999999967</v>
      </c>
      <c r="I2144" s="2">
        <f>'Moving Avg'!H2144</f>
        <v>71.622456500000084</v>
      </c>
      <c r="J2144" s="5" t="str">
        <f>OBV!F2144</f>
        <v>BULLISH</v>
      </c>
      <c r="K2144" s="5" t="str">
        <f>OBV!G2144</f>
        <v>NEUTRAL</v>
      </c>
      <c r="L2144" s="5" t="str">
        <f>OBV!H2144</f>
        <v>CONFIRMED BULLISH</v>
      </c>
      <c r="M2144" s="7">
        <f t="shared" si="330"/>
        <v>25</v>
      </c>
      <c r="N2144" s="7">
        <f t="shared" si="331"/>
        <v>100</v>
      </c>
      <c r="O2144" s="7">
        <f t="shared" si="332"/>
        <v>0</v>
      </c>
      <c r="P2144" s="7">
        <f t="shared" si="333"/>
        <v>83.5</v>
      </c>
      <c r="Q2144" s="8">
        <f t="shared" si="334"/>
        <v>56.274999999999999</v>
      </c>
      <c r="R2144" s="8">
        <f t="shared" si="335"/>
        <v>45.875</v>
      </c>
      <c r="S2144" s="8">
        <f t="shared" si="336"/>
        <v>56.325000000000003</v>
      </c>
      <c r="T2144" s="8">
        <f t="shared" si="337"/>
        <v>52.125</v>
      </c>
      <c r="U2144" s="7">
        <f t="shared" si="338"/>
        <v>52.82500000000001</v>
      </c>
      <c r="V2144" s="7">
        <f t="shared" si="339"/>
        <v>52.650000000000006</v>
      </c>
    </row>
    <row r="2145" spans="1:22" ht="13.5" x14ac:dyDescent="0.25">
      <c r="A2145" s="3">
        <f>RSI!A2145</f>
        <v>45428</v>
      </c>
      <c r="B2145" s="2">
        <f>RSI!B2145</f>
        <v>72.272300000000001</v>
      </c>
      <c r="C2145" s="2">
        <f>RSI!I2145</f>
        <v>68.638333494781818</v>
      </c>
      <c r="D2145" s="2">
        <f>MACD!E2145</f>
        <v>-0.26755569873148488</v>
      </c>
      <c r="E2145" s="2">
        <f>MACD!F2145</f>
        <v>0.1573519280730141</v>
      </c>
      <c r="F2145" s="2">
        <f>'Moving Avg'!D2145</f>
        <v>71.053240000000002</v>
      </c>
      <c r="G2145" s="2">
        <f>'Moving Avg'!F2145</f>
        <v>69.595145000000016</v>
      </c>
      <c r="H2145" s="2">
        <f>'Moving Avg'!G2145</f>
        <v>69.448945999999978</v>
      </c>
      <c r="I2145" s="2">
        <f>'Moving Avg'!H2145</f>
        <v>71.592198000000067</v>
      </c>
      <c r="J2145" s="5" t="str">
        <f>OBV!F2145</f>
        <v>BULLISH</v>
      </c>
      <c r="K2145" s="5" t="str">
        <f>OBV!G2145</f>
        <v>NEUTRAL</v>
      </c>
      <c r="L2145" s="5" t="str">
        <f>OBV!H2145</f>
        <v>CONFIRMED BULLISH</v>
      </c>
      <c r="M2145" s="7">
        <f t="shared" si="330"/>
        <v>25</v>
      </c>
      <c r="N2145" s="7">
        <f t="shared" si="331"/>
        <v>100</v>
      </c>
      <c r="O2145" s="7">
        <f t="shared" si="332"/>
        <v>0</v>
      </c>
      <c r="P2145" s="7">
        <f t="shared" si="333"/>
        <v>83.5</v>
      </c>
      <c r="Q2145" s="8">
        <f t="shared" si="334"/>
        <v>56.274999999999999</v>
      </c>
      <c r="R2145" s="8">
        <f t="shared" si="335"/>
        <v>45.875</v>
      </c>
      <c r="S2145" s="8">
        <f t="shared" si="336"/>
        <v>56.325000000000003</v>
      </c>
      <c r="T2145" s="8">
        <f t="shared" si="337"/>
        <v>52.125</v>
      </c>
      <c r="U2145" s="7">
        <f t="shared" si="338"/>
        <v>52.82500000000001</v>
      </c>
      <c r="V2145" s="7">
        <f t="shared" si="339"/>
        <v>52.650000000000006</v>
      </c>
    </row>
    <row r="2146" spans="1:22" ht="13.5" x14ac:dyDescent="0.25">
      <c r="A2146" s="3">
        <f>RSI!A2146</f>
        <v>45429</v>
      </c>
      <c r="B2146" s="2">
        <f>RSI!B2146</f>
        <v>72.272300000000001</v>
      </c>
      <c r="C2146" s="2">
        <f>RSI!I2146</f>
        <v>68.638333494781818</v>
      </c>
      <c r="D2146" s="2">
        <f>MACD!E2146</f>
        <v>-0.91027490717523563</v>
      </c>
      <c r="E2146" s="2">
        <f>MACD!F2146</f>
        <v>-5.6173438976635848E-2</v>
      </c>
      <c r="F2146" s="2">
        <f>'Moving Avg'!D2146</f>
        <v>71.749839999999992</v>
      </c>
      <c r="G2146" s="2">
        <f>'Moving Avg'!F2146</f>
        <v>69.725760000000022</v>
      </c>
      <c r="H2146" s="2">
        <f>'Moving Avg'!G2146</f>
        <v>69.509027999999986</v>
      </c>
      <c r="I2146" s="2">
        <f>'Moving Avg'!H2146</f>
        <v>71.561939500000065</v>
      </c>
      <c r="J2146" s="5" t="str">
        <f>OBV!F2146</f>
        <v>BULLISH</v>
      </c>
      <c r="K2146" s="5" t="str">
        <f>OBV!G2146</f>
        <v>NEUTRAL</v>
      </c>
      <c r="L2146" s="5" t="str">
        <f>OBV!H2146</f>
        <v>CONFIRMED BULLISH</v>
      </c>
      <c r="M2146" s="7">
        <f t="shared" si="330"/>
        <v>25</v>
      </c>
      <c r="N2146" s="7">
        <f t="shared" si="331"/>
        <v>100</v>
      </c>
      <c r="O2146" s="7">
        <f t="shared" si="332"/>
        <v>50</v>
      </c>
      <c r="P2146" s="7">
        <f t="shared" si="333"/>
        <v>83.5</v>
      </c>
      <c r="Q2146" s="8">
        <f t="shared" si="334"/>
        <v>63.774999999999999</v>
      </c>
      <c r="R2146" s="8">
        <f t="shared" si="335"/>
        <v>63.375</v>
      </c>
      <c r="S2146" s="8">
        <f t="shared" si="336"/>
        <v>68.825000000000003</v>
      </c>
      <c r="T2146" s="8">
        <f t="shared" si="337"/>
        <v>64.625</v>
      </c>
      <c r="U2146" s="7">
        <f t="shared" si="338"/>
        <v>65.325000000000003</v>
      </c>
      <c r="V2146" s="7">
        <f t="shared" si="339"/>
        <v>65.150000000000006</v>
      </c>
    </row>
    <row r="2147" spans="1:22" ht="13.5" x14ac:dyDescent="0.25">
      <c r="A2147" s="3">
        <f>RSI!A2147</f>
        <v>45432</v>
      </c>
      <c r="B2147" s="2">
        <f>RSI!B2147</f>
        <v>72.272300000000001</v>
      </c>
      <c r="C2147" s="2">
        <f>RSI!I2147</f>
        <v>68.638333494781818</v>
      </c>
      <c r="D2147" s="2">
        <f>MACD!E2147</f>
        <v>-1.2398722937659272</v>
      </c>
      <c r="E2147" s="2">
        <f>MACD!F2147</f>
        <v>-0.29291320993449416</v>
      </c>
      <c r="F2147" s="2">
        <f>'Moving Avg'!D2147</f>
        <v>72.272300000000001</v>
      </c>
      <c r="G2147" s="2">
        <f>'Moving Avg'!F2147</f>
        <v>69.856375000000028</v>
      </c>
      <c r="H2147" s="2">
        <f>'Moving Avg'!G2147</f>
        <v>69.561273999999983</v>
      </c>
      <c r="I2147" s="2">
        <f>'Moving Avg'!H2147</f>
        <v>71.531681000000063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  <c r="M2147" s="7">
        <f t="shared" si="330"/>
        <v>25</v>
      </c>
      <c r="N2147" s="7">
        <f t="shared" si="331"/>
        <v>100</v>
      </c>
      <c r="O2147" s="7">
        <f t="shared" si="332"/>
        <v>50</v>
      </c>
      <c r="P2147" s="7">
        <f t="shared" si="333"/>
        <v>83.5</v>
      </c>
      <c r="Q2147" s="8">
        <f t="shared" si="334"/>
        <v>63.774999999999999</v>
      </c>
      <c r="R2147" s="8">
        <f t="shared" si="335"/>
        <v>63.375</v>
      </c>
      <c r="S2147" s="8">
        <f t="shared" si="336"/>
        <v>68.825000000000003</v>
      </c>
      <c r="T2147" s="8">
        <f t="shared" si="337"/>
        <v>64.625</v>
      </c>
      <c r="U2147" s="7">
        <f t="shared" si="338"/>
        <v>65.325000000000003</v>
      </c>
      <c r="V2147" s="7">
        <f t="shared" si="339"/>
        <v>65.150000000000006</v>
      </c>
    </row>
    <row r="2148" spans="1:22" ht="13.5" x14ac:dyDescent="0.25">
      <c r="A2148" s="3">
        <f>RSI!A2148</f>
        <v>45433</v>
      </c>
      <c r="B2148" s="2">
        <f>RSI!B2148</f>
        <v>72.263499999999993</v>
      </c>
      <c r="C2148" s="2">
        <f>RSI!I2148</f>
        <v>68.535118902277247</v>
      </c>
      <c r="D2148" s="2">
        <f>MACD!E2148</f>
        <v>-1.4126158611088755</v>
      </c>
      <c r="E2148" s="2">
        <f>MACD!F2148</f>
        <v>-0.51685374016937047</v>
      </c>
      <c r="F2148" s="2">
        <f>'Moving Avg'!D2148</f>
        <v>72.270540000000011</v>
      </c>
      <c r="G2148" s="2">
        <f>'Moving Avg'!F2148</f>
        <v>69.986550000000022</v>
      </c>
      <c r="H2148" s="2">
        <f>'Moving Avg'!G2148</f>
        <v>69.648173999999983</v>
      </c>
      <c r="I2148" s="2">
        <f>'Moving Avg'!H2148</f>
        <v>71.518358500000048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  <c r="M2148" s="7">
        <f t="shared" si="330"/>
        <v>25</v>
      </c>
      <c r="N2148" s="7">
        <f t="shared" si="331"/>
        <v>100</v>
      </c>
      <c r="O2148" s="7">
        <f t="shared" si="332"/>
        <v>50</v>
      </c>
      <c r="P2148" s="7">
        <f t="shared" si="333"/>
        <v>16.5</v>
      </c>
      <c r="Q2148" s="8">
        <f t="shared" si="334"/>
        <v>53.725000000000001</v>
      </c>
      <c r="R2148" s="8">
        <f t="shared" si="335"/>
        <v>46.625</v>
      </c>
      <c r="S2148" s="8">
        <f t="shared" si="336"/>
        <v>38.674999999999997</v>
      </c>
      <c r="T2148" s="8">
        <f t="shared" si="337"/>
        <v>47.875</v>
      </c>
      <c r="U2148" s="7">
        <f t="shared" si="338"/>
        <v>46.341666666666661</v>
      </c>
      <c r="V2148" s="7">
        <f t="shared" si="339"/>
        <v>46.724999999999994</v>
      </c>
    </row>
    <row r="2149" spans="1:22" ht="13.5" x14ac:dyDescent="0.25">
      <c r="A2149" s="3">
        <f>RSI!A2149</f>
        <v>45434</v>
      </c>
      <c r="B2149" s="2">
        <f>RSI!B2149</f>
        <v>72.263499999999993</v>
      </c>
      <c r="C2149" s="2">
        <f>RSI!I2149</f>
        <v>68.535118902277247</v>
      </c>
      <c r="D2149" s="2">
        <f>MACD!E2149</f>
        <v>-1.5714500992139335</v>
      </c>
      <c r="E2149" s="2">
        <f>MACD!F2149</f>
        <v>-0.72777301197828304</v>
      </c>
      <c r="F2149" s="2">
        <f>'Moving Avg'!D2149</f>
        <v>72.268779999999992</v>
      </c>
      <c r="G2149" s="2">
        <f>'Moving Avg'!F2149</f>
        <v>70.116725000000017</v>
      </c>
      <c r="H2149" s="2">
        <f>'Moving Avg'!G2149</f>
        <v>69.700417999999985</v>
      </c>
      <c r="I2149" s="2">
        <f>'Moving Avg'!H2149</f>
        <v>71.505036000000047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100</v>
      </c>
      <c r="O2149" s="7">
        <f t="shared" si="332"/>
        <v>50</v>
      </c>
      <c r="P2149" s="7">
        <f t="shared" si="333"/>
        <v>16.5</v>
      </c>
      <c r="Q2149" s="8">
        <f t="shared" si="334"/>
        <v>53.725000000000001</v>
      </c>
      <c r="R2149" s="8">
        <f t="shared" si="335"/>
        <v>46.625</v>
      </c>
      <c r="S2149" s="8">
        <f t="shared" si="336"/>
        <v>38.674999999999997</v>
      </c>
      <c r="T2149" s="8">
        <f t="shared" si="337"/>
        <v>47.875</v>
      </c>
      <c r="U2149" s="7">
        <f t="shared" si="338"/>
        <v>46.341666666666661</v>
      </c>
      <c r="V2149" s="7">
        <f t="shared" si="339"/>
        <v>46.724999999999994</v>
      </c>
    </row>
    <row r="2150" spans="1:22" ht="13.5" x14ac:dyDescent="0.25">
      <c r="A2150" s="3">
        <f>RSI!A2150</f>
        <v>45435</v>
      </c>
      <c r="B2150" s="2">
        <f>RSI!B2150</f>
        <v>72.263499999999993</v>
      </c>
      <c r="C2150" s="2">
        <f>RSI!I2150</f>
        <v>68.535118902277247</v>
      </c>
      <c r="D2150" s="2">
        <f>MACD!E2150</f>
        <v>-1.7175766379091897</v>
      </c>
      <c r="E2150" s="2">
        <f>MACD!F2150</f>
        <v>-0.9257337371644645</v>
      </c>
      <c r="F2150" s="2">
        <f>'Moving Avg'!D2150</f>
        <v>72.267020000000002</v>
      </c>
      <c r="G2150" s="2">
        <f>'Moving Avg'!F2150</f>
        <v>70.246900000000011</v>
      </c>
      <c r="H2150" s="2">
        <f>'Moving Avg'!G2150</f>
        <v>69.787317999999999</v>
      </c>
      <c r="I2150" s="2">
        <f>'Moving Avg'!H2150</f>
        <v>71.491931000000022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  <c r="M2150" s="7">
        <f t="shared" si="330"/>
        <v>25</v>
      </c>
      <c r="N2150" s="7">
        <f t="shared" si="331"/>
        <v>100</v>
      </c>
      <c r="O2150" s="7">
        <f t="shared" si="332"/>
        <v>50</v>
      </c>
      <c r="P2150" s="7">
        <f t="shared" si="333"/>
        <v>16.5</v>
      </c>
      <c r="Q2150" s="8">
        <f t="shared" si="334"/>
        <v>53.725000000000001</v>
      </c>
      <c r="R2150" s="8">
        <f t="shared" si="335"/>
        <v>46.625</v>
      </c>
      <c r="S2150" s="8">
        <f t="shared" si="336"/>
        <v>38.674999999999997</v>
      </c>
      <c r="T2150" s="8">
        <f t="shared" si="337"/>
        <v>47.875</v>
      </c>
      <c r="U2150" s="7">
        <f t="shared" si="338"/>
        <v>46.341666666666661</v>
      </c>
      <c r="V2150" s="7">
        <f t="shared" si="339"/>
        <v>46.724999999999994</v>
      </c>
    </row>
    <row r="2151" spans="1:22" ht="13.5" x14ac:dyDescent="0.25">
      <c r="A2151" s="3">
        <f>RSI!A2151</f>
        <v>45436</v>
      </c>
      <c r="B2151" s="2">
        <f>RSI!B2151</f>
        <v>70.530799999999999</v>
      </c>
      <c r="C2151" s="2">
        <f>RSI!I2151</f>
        <v>50.032869320701948</v>
      </c>
      <c r="D2151" s="2">
        <f>MACD!E2151</f>
        <v>-1.7237335940047842</v>
      </c>
      <c r="E2151" s="2">
        <f>MACD!F2151</f>
        <v>-1.0853337085325285</v>
      </c>
      <c r="F2151" s="2">
        <f>'Moving Avg'!D2151</f>
        <v>71.918719999999993</v>
      </c>
      <c r="G2151" s="2">
        <f>'Moving Avg'!F2151</f>
        <v>70.290440000000018</v>
      </c>
      <c r="H2151" s="2">
        <f>'Moving Avg'!G2151</f>
        <v>69.839389999999995</v>
      </c>
      <c r="I2151" s="2">
        <f>'Moving Avg'!H2151</f>
        <v>71.470162500000029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  <c r="M2151" s="7">
        <f t="shared" si="330"/>
        <v>25</v>
      </c>
      <c r="N2151" s="7">
        <f t="shared" si="331"/>
        <v>100</v>
      </c>
      <c r="O2151" s="7">
        <f t="shared" si="332"/>
        <v>50</v>
      </c>
      <c r="P2151" s="7">
        <f t="shared" si="333"/>
        <v>16.5</v>
      </c>
      <c r="Q2151" s="8">
        <f t="shared" si="334"/>
        <v>53.725000000000001</v>
      </c>
      <c r="R2151" s="8">
        <f t="shared" si="335"/>
        <v>46.625</v>
      </c>
      <c r="S2151" s="8">
        <f t="shared" si="336"/>
        <v>38.674999999999997</v>
      </c>
      <c r="T2151" s="8">
        <f t="shared" si="337"/>
        <v>47.875</v>
      </c>
      <c r="U2151" s="7">
        <f t="shared" si="338"/>
        <v>46.341666666666661</v>
      </c>
      <c r="V2151" s="7">
        <f t="shared" si="339"/>
        <v>46.724999999999994</v>
      </c>
    </row>
    <row r="2152" spans="1:22" ht="13.5" x14ac:dyDescent="0.25">
      <c r="A2152" s="3">
        <f>RSI!A2152</f>
        <v>45439</v>
      </c>
      <c r="B2152" s="2">
        <f>RSI!B2152</f>
        <v>70.530799999999999</v>
      </c>
      <c r="C2152" s="2">
        <f>RSI!I2152</f>
        <v>50.032869320701948</v>
      </c>
      <c r="D2152" s="2">
        <f>MACD!E2152</f>
        <v>-1.5948060400169624</v>
      </c>
      <c r="E2152" s="2">
        <f>MACD!F2152</f>
        <v>-1.1872281748294153</v>
      </c>
      <c r="F2152" s="2">
        <f>'Moving Avg'!D2152</f>
        <v>71.570419999999984</v>
      </c>
      <c r="G2152" s="2">
        <f>'Moving Avg'!F2152</f>
        <v>70.333979999999997</v>
      </c>
      <c r="H2152" s="2">
        <f>'Moving Avg'!G2152</f>
        <v>69.848097999999993</v>
      </c>
      <c r="I2152" s="2">
        <f>'Moving Avg'!H2152</f>
        <v>71.450571000000025</v>
      </c>
      <c r="J2152" s="5" t="str">
        <f>OBV!F2152</f>
        <v>BEARISH</v>
      </c>
      <c r="K2152" s="5" t="str">
        <f>OBV!G2152</f>
        <v>NEUTRAL</v>
      </c>
      <c r="L2152" s="5" t="str">
        <f>OBV!H2152</f>
        <v>CONFIRMED BEARISH</v>
      </c>
      <c r="M2152" s="7">
        <f t="shared" si="330"/>
        <v>25</v>
      </c>
      <c r="N2152" s="7">
        <f t="shared" si="331"/>
        <v>100</v>
      </c>
      <c r="O2152" s="7">
        <f t="shared" si="332"/>
        <v>50</v>
      </c>
      <c r="P2152" s="7">
        <f t="shared" si="333"/>
        <v>16.5</v>
      </c>
      <c r="Q2152" s="8">
        <f t="shared" si="334"/>
        <v>53.725000000000001</v>
      </c>
      <c r="R2152" s="8">
        <f t="shared" si="335"/>
        <v>46.625</v>
      </c>
      <c r="S2152" s="8">
        <f t="shared" si="336"/>
        <v>38.674999999999997</v>
      </c>
      <c r="T2152" s="8">
        <f t="shared" si="337"/>
        <v>47.875</v>
      </c>
      <c r="U2152" s="7">
        <f t="shared" si="338"/>
        <v>46.341666666666661</v>
      </c>
      <c r="V2152" s="7">
        <f t="shared" si="339"/>
        <v>46.724999999999994</v>
      </c>
    </row>
    <row r="2153" spans="1:22" ht="13.5" x14ac:dyDescent="0.25">
      <c r="A2153" s="3">
        <f>RSI!A2153</f>
        <v>45440</v>
      </c>
      <c r="B2153" s="2">
        <f>RSI!B2153</f>
        <v>69.686099999999996</v>
      </c>
      <c r="C2153" s="2">
        <f>RSI!I2153</f>
        <v>43.407307668236918</v>
      </c>
      <c r="D2153" s="2">
        <f>MACD!E2153</f>
        <v>-1.021080964499248</v>
      </c>
      <c r="E2153" s="2">
        <f>MACD!F2153</f>
        <v>-1.1539987327633821</v>
      </c>
      <c r="F2153" s="2">
        <f>'Moving Avg'!D2153</f>
        <v>71.054940000000002</v>
      </c>
      <c r="G2153" s="2">
        <f>'Moving Avg'!F2153</f>
        <v>70.335284999999985</v>
      </c>
      <c r="H2153" s="2">
        <f>'Moving Avg'!G2153</f>
        <v>69.839911999999998</v>
      </c>
      <c r="I2153" s="2">
        <f>'Moving Avg'!H2153</f>
        <v>71.426756000000026</v>
      </c>
      <c r="J2153" s="5" t="str">
        <f>OBV!F2153</f>
        <v>BEARISH</v>
      </c>
      <c r="K2153" s="5" t="str">
        <f>OBV!G2153</f>
        <v>NEUTRAL</v>
      </c>
      <c r="L2153" s="5" t="str">
        <f>OBV!H2153</f>
        <v>CONFIRMED BEARISH</v>
      </c>
      <c r="M2153" s="7">
        <f t="shared" si="330"/>
        <v>25</v>
      </c>
      <c r="N2153" s="7">
        <f t="shared" si="331"/>
        <v>0</v>
      </c>
      <c r="O2153" s="7">
        <f t="shared" si="332"/>
        <v>0</v>
      </c>
      <c r="P2153" s="7">
        <f t="shared" si="333"/>
        <v>16.5</v>
      </c>
      <c r="Q2153" s="8">
        <f t="shared" si="334"/>
        <v>11.225</v>
      </c>
      <c r="R2153" s="8">
        <f t="shared" si="335"/>
        <v>9.125</v>
      </c>
      <c r="S2153" s="8">
        <f t="shared" si="336"/>
        <v>11.175000000000001</v>
      </c>
      <c r="T2153" s="8">
        <f t="shared" si="337"/>
        <v>10.375</v>
      </c>
      <c r="U2153" s="7">
        <f t="shared" si="338"/>
        <v>10.508333333333335</v>
      </c>
      <c r="V2153" s="7">
        <f t="shared" si="339"/>
        <v>10.475000000000001</v>
      </c>
    </row>
    <row r="2154" spans="1:22" ht="13.5" x14ac:dyDescent="0.25">
      <c r="A2154" s="3">
        <f>RSI!A2154</f>
        <v>45441</v>
      </c>
      <c r="B2154" s="2">
        <f>RSI!B2154</f>
        <v>69.686099999999996</v>
      </c>
      <c r="C2154" s="2">
        <f>RSI!I2154</f>
        <v>43.407307668236903</v>
      </c>
      <c r="D2154" s="2">
        <f>MACD!E2154</f>
        <v>-0.53047264647825898</v>
      </c>
      <c r="E2154" s="2">
        <f>MACD!F2154</f>
        <v>-1.0292935155063576</v>
      </c>
      <c r="F2154" s="2">
        <f>'Moving Avg'!D2154</f>
        <v>70.539459999999991</v>
      </c>
      <c r="G2154" s="2">
        <f>'Moving Avg'!F2154</f>
        <v>70.358359999999976</v>
      </c>
      <c r="H2154" s="2">
        <f>'Moving Avg'!G2154</f>
        <v>69.831726000000003</v>
      </c>
      <c r="I2154" s="2">
        <f>'Moving Avg'!H2154</f>
        <v>71.402941000000041</v>
      </c>
      <c r="J2154" s="5" t="str">
        <f>OBV!F2154</f>
        <v>BEARISH</v>
      </c>
      <c r="K2154" s="5" t="str">
        <f>OBV!G2154</f>
        <v>NEUTRAL</v>
      </c>
      <c r="L2154" s="5" t="str">
        <f>OBV!H2154</f>
        <v>CONFIRMED BEARISH</v>
      </c>
      <c r="M2154" s="7">
        <f t="shared" si="330"/>
        <v>25</v>
      </c>
      <c r="N2154" s="7">
        <f t="shared" si="331"/>
        <v>0</v>
      </c>
      <c r="O2154" s="7">
        <f t="shared" si="332"/>
        <v>0</v>
      </c>
      <c r="P2154" s="7">
        <f t="shared" si="333"/>
        <v>16.5</v>
      </c>
      <c r="Q2154" s="8">
        <f t="shared" si="334"/>
        <v>11.225</v>
      </c>
      <c r="R2154" s="8">
        <f t="shared" si="335"/>
        <v>9.125</v>
      </c>
      <c r="S2154" s="8">
        <f t="shared" si="336"/>
        <v>11.175000000000001</v>
      </c>
      <c r="T2154" s="8">
        <f t="shared" si="337"/>
        <v>10.375</v>
      </c>
      <c r="U2154" s="7">
        <f t="shared" si="338"/>
        <v>10.508333333333335</v>
      </c>
      <c r="V2154" s="7">
        <f t="shared" si="339"/>
        <v>10.475000000000001</v>
      </c>
    </row>
    <row r="2155" spans="1:22" ht="13.5" x14ac:dyDescent="0.25">
      <c r="A2155" s="3">
        <f>RSI!A2155</f>
        <v>45442</v>
      </c>
      <c r="B2155" s="2">
        <f>RSI!B2155</f>
        <v>72.254800000000003</v>
      </c>
      <c r="C2155" s="2">
        <f>RSI!I2155</f>
        <v>61.423708139158705</v>
      </c>
      <c r="D2155" s="2">
        <f>MACD!E2155</f>
        <v>-0.30084934721419643</v>
      </c>
      <c r="E2155" s="2">
        <f>MACD!F2155</f>
        <v>-0.8836046818479254</v>
      </c>
      <c r="F2155" s="2">
        <f>'Moving Avg'!D2155</f>
        <v>70.537720000000007</v>
      </c>
      <c r="G2155" s="2">
        <f>'Moving Avg'!F2155</f>
        <v>70.509869999999978</v>
      </c>
      <c r="H2155" s="2">
        <f>'Moving Avg'!G2155</f>
        <v>69.901036000000005</v>
      </c>
      <c r="I2155" s="2">
        <f>'Moving Avg'!H2155</f>
        <v>71.391969500000044</v>
      </c>
      <c r="J2155" s="5" t="str">
        <f>OBV!F2155</f>
        <v>BULLISH</v>
      </c>
      <c r="K2155" s="5" t="str">
        <f>OBV!G2155</f>
        <v>NEUTRAL</v>
      </c>
      <c r="L2155" s="5" t="str">
        <f>OBV!H2155</f>
        <v>BULLISH DIVERGENCE</v>
      </c>
      <c r="M2155" s="7">
        <f t="shared" si="330"/>
        <v>25</v>
      </c>
      <c r="N2155" s="7">
        <f t="shared" si="331"/>
        <v>0</v>
      </c>
      <c r="O2155" s="7">
        <f t="shared" si="332"/>
        <v>0</v>
      </c>
      <c r="P2155" s="7">
        <f t="shared" si="333"/>
        <v>66.5</v>
      </c>
      <c r="Q2155" s="8">
        <f t="shared" si="334"/>
        <v>18.725000000000001</v>
      </c>
      <c r="R2155" s="8">
        <f t="shared" si="335"/>
        <v>21.625</v>
      </c>
      <c r="S2155" s="8">
        <f t="shared" si="336"/>
        <v>33.674999999999997</v>
      </c>
      <c r="T2155" s="8">
        <f t="shared" si="337"/>
        <v>22.875</v>
      </c>
      <c r="U2155" s="7">
        <f t="shared" si="338"/>
        <v>24.675000000000001</v>
      </c>
      <c r="V2155" s="7">
        <f t="shared" si="339"/>
        <v>24.225000000000001</v>
      </c>
    </row>
    <row r="2156" spans="1:22" ht="13.5" x14ac:dyDescent="0.25">
      <c r="A2156" s="3">
        <f>RSI!A2156</f>
        <v>45443</v>
      </c>
      <c r="B2156" s="2">
        <f>RSI!B2156</f>
        <v>72.254800000000003</v>
      </c>
      <c r="C2156" s="2">
        <f>RSI!I2156</f>
        <v>61.423708139158705</v>
      </c>
      <c r="D2156" s="2">
        <f>MACD!E2156</f>
        <v>-0.11731714013021133</v>
      </c>
      <c r="E2156" s="2">
        <f>MACD!F2156</f>
        <v>-0.73034717350438261</v>
      </c>
      <c r="F2156" s="2">
        <f>'Moving Avg'!D2156</f>
        <v>70.88252</v>
      </c>
      <c r="G2156" s="2">
        <f>'Moving Avg'!F2156</f>
        <v>70.796344999999974</v>
      </c>
      <c r="H2156" s="2">
        <f>'Moving Avg'!G2156</f>
        <v>69.970346000000006</v>
      </c>
      <c r="I2156" s="2">
        <f>'Moving Avg'!H2156</f>
        <v>71.380998000000048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  <c r="M2156" s="7">
        <f t="shared" si="330"/>
        <v>25</v>
      </c>
      <c r="N2156" s="7">
        <f t="shared" si="331"/>
        <v>0</v>
      </c>
      <c r="O2156" s="7">
        <f t="shared" si="332"/>
        <v>0</v>
      </c>
      <c r="P2156" s="7">
        <f t="shared" si="333"/>
        <v>83.5</v>
      </c>
      <c r="Q2156" s="8">
        <f t="shared" si="334"/>
        <v>21.274999999999999</v>
      </c>
      <c r="R2156" s="8">
        <f t="shared" si="335"/>
        <v>25.875</v>
      </c>
      <c r="S2156" s="8">
        <f t="shared" si="336"/>
        <v>41.325000000000003</v>
      </c>
      <c r="T2156" s="8">
        <f t="shared" si="337"/>
        <v>27.125</v>
      </c>
      <c r="U2156" s="7">
        <f t="shared" si="338"/>
        <v>29.491666666666664</v>
      </c>
      <c r="V2156" s="7">
        <f t="shared" si="339"/>
        <v>28.9</v>
      </c>
    </row>
    <row r="2157" spans="1:22" ht="13.5" x14ac:dyDescent="0.25">
      <c r="A2157" s="3">
        <f>RSI!A2157</f>
        <v>45446</v>
      </c>
      <c r="B2157" s="2">
        <f>RSI!B2157</f>
        <v>70.617800000000003</v>
      </c>
      <c r="C2157" s="2">
        <f>RSI!I2157</f>
        <v>49.723926689316741</v>
      </c>
      <c r="D2157" s="2">
        <f>MACD!E2157</f>
        <v>0.14927153653250969</v>
      </c>
      <c r="E2157" s="2">
        <f>MACD!F2157</f>
        <v>-0.55442343149700413</v>
      </c>
      <c r="F2157" s="2">
        <f>'Moving Avg'!D2157</f>
        <v>70.899919999999995</v>
      </c>
      <c r="G2157" s="2">
        <f>'Moving Avg'!F2157</f>
        <v>70.926519999999982</v>
      </c>
      <c r="H2157" s="2">
        <f>'Moving Avg'!G2157</f>
        <v>70.006916000000018</v>
      </c>
      <c r="I2157" s="2">
        <f>'Moving Avg'!H2157</f>
        <v>71.357487500000062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25</v>
      </c>
      <c r="N2157" s="7">
        <f t="shared" si="331"/>
        <v>0</v>
      </c>
      <c r="O2157" s="7">
        <f t="shared" si="332"/>
        <v>0</v>
      </c>
      <c r="P2157" s="7">
        <f t="shared" si="333"/>
        <v>83.5</v>
      </c>
      <c r="Q2157" s="8">
        <f t="shared" si="334"/>
        <v>21.274999999999999</v>
      </c>
      <c r="R2157" s="8">
        <f t="shared" si="335"/>
        <v>25.875</v>
      </c>
      <c r="S2157" s="8">
        <f t="shared" si="336"/>
        <v>41.325000000000003</v>
      </c>
      <c r="T2157" s="8">
        <f t="shared" si="337"/>
        <v>27.125</v>
      </c>
      <c r="U2157" s="7">
        <f t="shared" si="338"/>
        <v>29.491666666666664</v>
      </c>
      <c r="V2157" s="7">
        <f t="shared" si="339"/>
        <v>28.9</v>
      </c>
    </row>
    <row r="2158" spans="1:22" ht="13.5" x14ac:dyDescent="0.25">
      <c r="A2158" s="3">
        <f>RSI!A2158</f>
        <v>45447</v>
      </c>
      <c r="B2158" s="2">
        <f>RSI!B2158</f>
        <v>71.401499999999999</v>
      </c>
      <c r="C2158" s="2">
        <f>RSI!I2158</f>
        <v>54.219716951376796</v>
      </c>
      <c r="D2158" s="2">
        <f>MACD!E2158</f>
        <v>0.31588521156417926</v>
      </c>
      <c r="E2158" s="2">
        <f>MACD!F2158</f>
        <v>-0.38036170288476745</v>
      </c>
      <c r="F2158" s="2">
        <f>'Moving Avg'!D2158</f>
        <v>71.242999999999995</v>
      </c>
      <c r="G2158" s="2">
        <f>'Moving Avg'!F2158</f>
        <v>71.057129999999987</v>
      </c>
      <c r="H2158" s="2">
        <f>'Moving Avg'!G2158</f>
        <v>70.05916000000002</v>
      </c>
      <c r="I2158" s="2">
        <f>'Moving Avg'!H2158</f>
        <v>71.337895500000059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  <c r="M2158" s="7">
        <f t="shared" si="330"/>
        <v>25</v>
      </c>
      <c r="N2158" s="7">
        <f t="shared" si="331"/>
        <v>0</v>
      </c>
      <c r="O2158" s="7">
        <f t="shared" si="332"/>
        <v>0</v>
      </c>
      <c r="P2158" s="7">
        <f t="shared" si="333"/>
        <v>83.5</v>
      </c>
      <c r="Q2158" s="8">
        <f t="shared" si="334"/>
        <v>21.274999999999999</v>
      </c>
      <c r="R2158" s="8">
        <f t="shared" si="335"/>
        <v>25.875</v>
      </c>
      <c r="S2158" s="8">
        <f t="shared" si="336"/>
        <v>41.325000000000003</v>
      </c>
      <c r="T2158" s="8">
        <f t="shared" si="337"/>
        <v>27.125</v>
      </c>
      <c r="U2158" s="7">
        <f t="shared" si="338"/>
        <v>29.491666666666664</v>
      </c>
      <c r="V2158" s="7">
        <f t="shared" si="339"/>
        <v>28.9</v>
      </c>
    </row>
    <row r="2159" spans="1:22" ht="13.5" x14ac:dyDescent="0.25">
      <c r="A2159" s="3">
        <f>RSI!A2159</f>
        <v>45448</v>
      </c>
      <c r="B2159" s="2">
        <f>RSI!B2159</f>
        <v>72.254800000000003</v>
      </c>
      <c r="C2159" s="2">
        <f>RSI!I2159</f>
        <v>58.564371081117379</v>
      </c>
      <c r="D2159" s="2">
        <f>MACD!E2159</f>
        <v>0.38943911409253928</v>
      </c>
      <c r="E2159" s="2">
        <f>MACD!F2159</f>
        <v>-0.22640153948930614</v>
      </c>
      <c r="F2159" s="2">
        <f>'Moving Avg'!D2159</f>
        <v>71.756740000000008</v>
      </c>
      <c r="G2159" s="2">
        <f>'Moving Avg'!F2159</f>
        <v>71.23040499999999</v>
      </c>
      <c r="H2159" s="2">
        <f>'Moving Avg'!G2159</f>
        <v>70.123246000000023</v>
      </c>
      <c r="I2159" s="2">
        <f>'Moving Avg'!H2159</f>
        <v>71.32261350000006</v>
      </c>
      <c r="J2159" s="5" t="str">
        <f>OBV!F2159</f>
        <v>BULLISH</v>
      </c>
      <c r="K2159" s="5" t="str">
        <f>OBV!G2159</f>
        <v>NEUTRAL</v>
      </c>
      <c r="L2159" s="5" t="str">
        <f>OBV!H2159</f>
        <v>CONFIRMED BULLISH</v>
      </c>
      <c r="M2159" s="7">
        <f t="shared" si="330"/>
        <v>25</v>
      </c>
      <c r="N2159" s="7">
        <f t="shared" si="331"/>
        <v>0</v>
      </c>
      <c r="O2159" s="7">
        <f t="shared" si="332"/>
        <v>50</v>
      </c>
      <c r="P2159" s="7">
        <f t="shared" si="333"/>
        <v>83.5</v>
      </c>
      <c r="Q2159" s="8">
        <f t="shared" si="334"/>
        <v>28.774999999999999</v>
      </c>
      <c r="R2159" s="8">
        <f t="shared" si="335"/>
        <v>43.375</v>
      </c>
      <c r="S2159" s="8">
        <f t="shared" si="336"/>
        <v>53.825000000000003</v>
      </c>
      <c r="T2159" s="8">
        <f t="shared" si="337"/>
        <v>39.625</v>
      </c>
      <c r="U2159" s="7">
        <f t="shared" si="338"/>
        <v>41.991666666666667</v>
      </c>
      <c r="V2159" s="7">
        <f t="shared" si="339"/>
        <v>41.400000000000006</v>
      </c>
    </row>
    <row r="2160" spans="1:22" ht="13.5" x14ac:dyDescent="0.25">
      <c r="A2160" s="3">
        <f>RSI!A2160</f>
        <v>45449</v>
      </c>
      <c r="B2160" s="2">
        <f>RSI!B2160</f>
        <v>72.254800000000003</v>
      </c>
      <c r="C2160" s="2">
        <f>RSI!I2160</f>
        <v>58.564371081117379</v>
      </c>
      <c r="D2160" s="2">
        <f>MACD!E2160</f>
        <v>0.4427279082205331</v>
      </c>
      <c r="E2160" s="2">
        <f>MACD!F2160</f>
        <v>-9.2575649947338287E-2</v>
      </c>
      <c r="F2160" s="2">
        <f>'Moving Avg'!D2160</f>
        <v>71.756740000000008</v>
      </c>
      <c r="G2160" s="2">
        <f>'Moving Avg'!F2160</f>
        <v>71.40367999999998</v>
      </c>
      <c r="H2160" s="2">
        <f>'Moving Avg'!G2160</f>
        <v>70.187332000000012</v>
      </c>
      <c r="I2160" s="2">
        <f>'Moving Avg'!H2160</f>
        <v>71.30733150000006</v>
      </c>
      <c r="J2160" s="5" t="str">
        <f>OBV!F2160</f>
        <v>BEARISH</v>
      </c>
      <c r="K2160" s="5" t="str">
        <f>OBV!G2160</f>
        <v>NEUTRAL</v>
      </c>
      <c r="L2160" s="5" t="str">
        <f>OBV!H2160</f>
        <v>NEUTRAL</v>
      </c>
      <c r="M2160" s="7">
        <f t="shared" si="330"/>
        <v>25</v>
      </c>
      <c r="N2160" s="7">
        <f t="shared" si="331"/>
        <v>0</v>
      </c>
      <c r="O2160" s="7">
        <f t="shared" si="332"/>
        <v>50</v>
      </c>
      <c r="P2160" s="7">
        <f t="shared" si="333"/>
        <v>16.5</v>
      </c>
      <c r="Q2160" s="8">
        <f t="shared" si="334"/>
        <v>18.725000000000001</v>
      </c>
      <c r="R2160" s="8">
        <f t="shared" si="335"/>
        <v>26.625</v>
      </c>
      <c r="S2160" s="8">
        <f t="shared" si="336"/>
        <v>23.675000000000001</v>
      </c>
      <c r="T2160" s="8">
        <f t="shared" si="337"/>
        <v>22.875</v>
      </c>
      <c r="U2160" s="7">
        <f t="shared" si="338"/>
        <v>23.008333333333336</v>
      </c>
      <c r="V2160" s="7">
        <f t="shared" si="339"/>
        <v>22.975000000000001</v>
      </c>
    </row>
    <row r="2161" spans="1:22" ht="13.5" x14ac:dyDescent="0.25">
      <c r="A2161" s="3">
        <f>RSI!A2161</f>
        <v>45450</v>
      </c>
      <c r="B2161" s="2">
        <f>RSI!B2161</f>
        <v>70.539500000000004</v>
      </c>
      <c r="C2161" s="2">
        <f>RSI!I2161</f>
        <v>47.95442589916042</v>
      </c>
      <c r="D2161" s="2">
        <f>MACD!E2161</f>
        <v>0.3400222294522024</v>
      </c>
      <c r="E2161" s="2">
        <f>MACD!F2161</f>
        <v>-6.0560740674301533E-3</v>
      </c>
      <c r="F2161" s="2">
        <f>'Moving Avg'!D2161</f>
        <v>71.413679999999999</v>
      </c>
      <c r="G2161" s="2">
        <f>'Moving Avg'!F2161</f>
        <v>71.491189999999989</v>
      </c>
      <c r="H2161" s="2">
        <f>'Moving Avg'!G2161</f>
        <v>70.20492200000001</v>
      </c>
      <c r="I2161" s="2">
        <f>'Moving Avg'!H2161</f>
        <v>71.283473000000058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16.5</v>
      </c>
      <c r="Q2161" s="8">
        <f t="shared" si="334"/>
        <v>18.725000000000001</v>
      </c>
      <c r="R2161" s="8">
        <f t="shared" si="335"/>
        <v>26.625</v>
      </c>
      <c r="S2161" s="8">
        <f t="shared" si="336"/>
        <v>23.675000000000001</v>
      </c>
      <c r="T2161" s="8">
        <f t="shared" si="337"/>
        <v>22.875</v>
      </c>
      <c r="U2161" s="7">
        <f t="shared" si="338"/>
        <v>23.008333333333336</v>
      </c>
      <c r="V2161" s="7">
        <f t="shared" si="339"/>
        <v>22.975000000000001</v>
      </c>
    </row>
    <row r="2162" spans="1:22" ht="13.5" x14ac:dyDescent="0.25">
      <c r="A2162" s="3">
        <f>RSI!A2162</f>
        <v>45453</v>
      </c>
      <c r="B2162" s="2">
        <f>RSI!B2162</f>
        <v>71.392799999999994</v>
      </c>
      <c r="C2162" s="2">
        <f>RSI!I2162</f>
        <v>52.558906895020392</v>
      </c>
      <c r="D2162" s="2">
        <f>MACD!E2162</f>
        <v>0.19237336740349065</v>
      </c>
      <c r="E2162" s="2">
        <f>MACD!F2162</f>
        <v>3.3629814226754012E-2</v>
      </c>
      <c r="F2162" s="2">
        <f>'Moving Avg'!D2162</f>
        <v>71.568680000000001</v>
      </c>
      <c r="G2162" s="2">
        <f>'Moving Avg'!F2162</f>
        <v>71.577830000000006</v>
      </c>
      <c r="H2162" s="2">
        <f>'Moving Avg'!G2162</f>
        <v>70.239578000000023</v>
      </c>
      <c r="I2162" s="2">
        <f>'Moving Avg'!H2162</f>
        <v>71.263881000000055</v>
      </c>
      <c r="J2162" s="5" t="str">
        <f>OBV!F2162</f>
        <v>BEARISH</v>
      </c>
      <c r="K2162" s="5" t="str">
        <f>OBV!G2162</f>
        <v>NEUTRAL</v>
      </c>
      <c r="L2162" s="5" t="str">
        <f>OBV!H2162</f>
        <v>BEARISH DIVERGENCE</v>
      </c>
      <c r="M2162" s="7">
        <f t="shared" si="330"/>
        <v>25</v>
      </c>
      <c r="N2162" s="7">
        <f t="shared" si="331"/>
        <v>0</v>
      </c>
      <c r="O2162" s="7">
        <f t="shared" si="332"/>
        <v>50</v>
      </c>
      <c r="P2162" s="7">
        <f t="shared" si="333"/>
        <v>16.5</v>
      </c>
      <c r="Q2162" s="8">
        <f t="shared" si="334"/>
        <v>18.725000000000001</v>
      </c>
      <c r="R2162" s="8">
        <f t="shared" si="335"/>
        <v>26.625</v>
      </c>
      <c r="S2162" s="8">
        <f t="shared" si="336"/>
        <v>23.675000000000001</v>
      </c>
      <c r="T2162" s="8">
        <f t="shared" si="337"/>
        <v>22.875</v>
      </c>
      <c r="U2162" s="7">
        <f t="shared" si="338"/>
        <v>23.008333333333336</v>
      </c>
      <c r="V2162" s="7">
        <f t="shared" si="339"/>
        <v>22.975000000000001</v>
      </c>
    </row>
    <row r="2163" spans="1:22" ht="13.5" x14ac:dyDescent="0.25">
      <c r="A2163" s="3">
        <f>RSI!A2163</f>
        <v>45454</v>
      </c>
      <c r="B2163" s="2">
        <f>RSI!B2163</f>
        <v>71.2273</v>
      </c>
      <c r="C2163" s="2">
        <f>RSI!I2163</f>
        <v>51.605294088982973</v>
      </c>
      <c r="D2163" s="2">
        <f>MACD!E2163</f>
        <v>-5.3016178274603476E-2</v>
      </c>
      <c r="E2163" s="2">
        <f>MACD!F2163</f>
        <v>1.6300615726482514E-2</v>
      </c>
      <c r="F2163" s="2">
        <f>'Moving Avg'!D2163</f>
        <v>71.533840000000012</v>
      </c>
      <c r="G2163" s="2">
        <f>'Moving Avg'!F2163</f>
        <v>71.525580000000019</v>
      </c>
      <c r="H2163" s="2">
        <f>'Moving Avg'!G2163</f>
        <v>70.270924000000008</v>
      </c>
      <c r="I2163" s="2">
        <f>'Moving Avg'!H2163</f>
        <v>71.243461500000052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  <c r="M2163" s="7">
        <f t="shared" si="330"/>
        <v>25</v>
      </c>
      <c r="N2163" s="7">
        <f t="shared" si="331"/>
        <v>100</v>
      </c>
      <c r="O2163" s="7">
        <f t="shared" si="332"/>
        <v>50</v>
      </c>
      <c r="P2163" s="7">
        <f t="shared" si="333"/>
        <v>16.5</v>
      </c>
      <c r="Q2163" s="8">
        <f t="shared" si="334"/>
        <v>53.725000000000001</v>
      </c>
      <c r="R2163" s="8">
        <f t="shared" si="335"/>
        <v>46.625</v>
      </c>
      <c r="S2163" s="8">
        <f t="shared" si="336"/>
        <v>38.674999999999997</v>
      </c>
      <c r="T2163" s="8">
        <f t="shared" si="337"/>
        <v>47.875</v>
      </c>
      <c r="U2163" s="7">
        <f t="shared" si="338"/>
        <v>46.341666666666661</v>
      </c>
      <c r="V2163" s="7">
        <f t="shared" si="339"/>
        <v>46.724999999999994</v>
      </c>
    </row>
    <row r="2164" spans="1:22" ht="13.5" x14ac:dyDescent="0.25">
      <c r="A2164" s="3">
        <f>RSI!A2164</f>
        <v>45455</v>
      </c>
      <c r="B2164" s="2">
        <f>RSI!B2164</f>
        <v>71.401499999999999</v>
      </c>
      <c r="C2164" s="2">
        <f>RSI!I2164</f>
        <v>52.580546715730975</v>
      </c>
      <c r="D2164" s="2">
        <f>MACD!E2164</f>
        <v>-0.27513600832695317</v>
      </c>
      <c r="E2164" s="2">
        <f>MACD!F2164</f>
        <v>-4.1986709084204626E-2</v>
      </c>
      <c r="F2164" s="2">
        <f>'Moving Avg'!D2164</f>
        <v>71.36318</v>
      </c>
      <c r="G2164" s="2">
        <f>'Moving Avg'!F2164</f>
        <v>71.482040000000012</v>
      </c>
      <c r="H2164" s="2">
        <f>'Moving Avg'!G2164</f>
        <v>70.305754000000022</v>
      </c>
      <c r="I2164" s="2">
        <f>'Moving Avg'!H2164</f>
        <v>71.223956500000043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25</v>
      </c>
      <c r="N2164" s="7">
        <f t="shared" si="331"/>
        <v>100</v>
      </c>
      <c r="O2164" s="7">
        <f t="shared" si="332"/>
        <v>50</v>
      </c>
      <c r="P2164" s="7">
        <f t="shared" si="333"/>
        <v>16.5</v>
      </c>
      <c r="Q2164" s="8">
        <f t="shared" si="334"/>
        <v>53.725000000000001</v>
      </c>
      <c r="R2164" s="8">
        <f t="shared" si="335"/>
        <v>46.625</v>
      </c>
      <c r="S2164" s="8">
        <f t="shared" si="336"/>
        <v>38.674999999999997</v>
      </c>
      <c r="T2164" s="8">
        <f t="shared" si="337"/>
        <v>47.875</v>
      </c>
      <c r="U2164" s="7">
        <f t="shared" si="338"/>
        <v>46.341666666666661</v>
      </c>
      <c r="V2164" s="7">
        <f t="shared" si="339"/>
        <v>46.724999999999994</v>
      </c>
    </row>
    <row r="2165" spans="1:22" ht="13.5" x14ac:dyDescent="0.25">
      <c r="A2165" s="3">
        <f>RSI!A2165</f>
        <v>45456</v>
      </c>
      <c r="B2165" s="2">
        <f>RSI!B2165</f>
        <v>71.401499999999999</v>
      </c>
      <c r="C2165" s="2">
        <f>RSI!I2165</f>
        <v>52.580546715730975</v>
      </c>
      <c r="D2165" s="2">
        <f>MACD!E2165</f>
        <v>-7.0390165680493055E-2</v>
      </c>
      <c r="E2165" s="2">
        <f>MACD!F2165</f>
        <v>-4.7667400403462318E-2</v>
      </c>
      <c r="F2165" s="2">
        <f>'Moving Avg'!D2165</f>
        <v>71.192520000000002</v>
      </c>
      <c r="G2165" s="2">
        <f>'Moving Avg'!F2165</f>
        <v>71.438500000000005</v>
      </c>
      <c r="H2165" s="2">
        <f>'Moving Avg'!G2165</f>
        <v>70.340584000000007</v>
      </c>
      <c r="I2165" s="2">
        <f>'Moving Avg'!H2165</f>
        <v>71.204364500000054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  <c r="M2165" s="7">
        <f t="shared" si="330"/>
        <v>25</v>
      </c>
      <c r="N2165" s="7">
        <f t="shared" si="331"/>
        <v>100</v>
      </c>
      <c r="O2165" s="7">
        <f t="shared" si="332"/>
        <v>0</v>
      </c>
      <c r="P2165" s="7">
        <f t="shared" si="333"/>
        <v>16.5</v>
      </c>
      <c r="Q2165" s="8">
        <f t="shared" si="334"/>
        <v>46.225000000000001</v>
      </c>
      <c r="R2165" s="8">
        <f t="shared" si="335"/>
        <v>29.125</v>
      </c>
      <c r="S2165" s="8">
        <f t="shared" si="336"/>
        <v>26.175000000000001</v>
      </c>
      <c r="T2165" s="8">
        <f t="shared" si="337"/>
        <v>35.375</v>
      </c>
      <c r="U2165" s="7">
        <f t="shared" si="338"/>
        <v>33.841666666666661</v>
      </c>
      <c r="V2165" s="7">
        <f t="shared" si="339"/>
        <v>34.224999999999994</v>
      </c>
    </row>
    <row r="2166" spans="1:22" ht="13.5" x14ac:dyDescent="0.25">
      <c r="A2166" s="3">
        <f>RSI!A2166</f>
        <v>45457</v>
      </c>
      <c r="B2166" s="2">
        <f>RSI!B2166</f>
        <v>74.0137</v>
      </c>
      <c r="C2166" s="2">
        <f>RSI!I2166</f>
        <v>64.886621139576917</v>
      </c>
      <c r="D2166" s="2">
        <f>MACD!E2166</f>
        <v>-9.294666884146352E-2</v>
      </c>
      <c r="E2166" s="2">
        <f>MACD!F2166</f>
        <v>-5.6723254091062561E-2</v>
      </c>
      <c r="F2166" s="2">
        <f>'Moving Avg'!D2166</f>
        <v>71.887359999999987</v>
      </c>
      <c r="G2166" s="2">
        <f>'Moving Avg'!F2166</f>
        <v>71.525570000000002</v>
      </c>
      <c r="H2166" s="2">
        <f>'Moving Avg'!G2166</f>
        <v>70.427658000000008</v>
      </c>
      <c r="I2166" s="2">
        <f>'Moving Avg'!H2166</f>
        <v>71.197877000000048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  <c r="M2166" s="7">
        <f t="shared" si="330"/>
        <v>25</v>
      </c>
      <c r="N2166" s="7">
        <f t="shared" si="331"/>
        <v>100</v>
      </c>
      <c r="O2166" s="7">
        <f t="shared" si="332"/>
        <v>50</v>
      </c>
      <c r="P2166" s="7">
        <f t="shared" si="333"/>
        <v>83.5</v>
      </c>
      <c r="Q2166" s="8">
        <f t="shared" si="334"/>
        <v>63.774999999999999</v>
      </c>
      <c r="R2166" s="8">
        <f t="shared" si="335"/>
        <v>63.375</v>
      </c>
      <c r="S2166" s="8">
        <f t="shared" si="336"/>
        <v>68.825000000000003</v>
      </c>
      <c r="T2166" s="8">
        <f t="shared" si="337"/>
        <v>64.625</v>
      </c>
      <c r="U2166" s="7">
        <f t="shared" si="338"/>
        <v>65.325000000000003</v>
      </c>
      <c r="V2166" s="7">
        <f t="shared" si="339"/>
        <v>65.150000000000006</v>
      </c>
    </row>
    <row r="2167" spans="1:22" ht="13.5" x14ac:dyDescent="0.25">
      <c r="A2167" s="3">
        <f>RSI!A2167</f>
        <v>45461</v>
      </c>
      <c r="B2167" s="2">
        <f>RSI!B2167</f>
        <v>74.875799999999998</v>
      </c>
      <c r="C2167" s="2">
        <f>RSI!I2167</f>
        <v>67.851829156763557</v>
      </c>
      <c r="D2167" s="2">
        <f>MACD!E2167</f>
        <v>-0.44530977908048897</v>
      </c>
      <c r="E2167" s="2">
        <f>MACD!F2167</f>
        <v>-0.13444055908894786</v>
      </c>
      <c r="F2167" s="2">
        <f>'Moving Avg'!D2167</f>
        <v>72.583960000000005</v>
      </c>
      <c r="G2167" s="2">
        <f>'Moving Avg'!F2167</f>
        <v>71.655744999999996</v>
      </c>
      <c r="H2167" s="2">
        <f>'Moving Avg'!G2167</f>
        <v>70.531974000000005</v>
      </c>
      <c r="I2167" s="2">
        <f>'Moving Avg'!H2167</f>
        <v>71.195700000000045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  <c r="M2167" s="7">
        <f t="shared" si="330"/>
        <v>25</v>
      </c>
      <c r="N2167" s="7">
        <f t="shared" si="331"/>
        <v>100</v>
      </c>
      <c r="O2167" s="7">
        <f t="shared" si="332"/>
        <v>50</v>
      </c>
      <c r="P2167" s="7">
        <f t="shared" si="333"/>
        <v>83.5</v>
      </c>
      <c r="Q2167" s="8">
        <f t="shared" si="334"/>
        <v>63.774999999999999</v>
      </c>
      <c r="R2167" s="8">
        <f t="shared" si="335"/>
        <v>63.375</v>
      </c>
      <c r="S2167" s="8">
        <f t="shared" si="336"/>
        <v>68.825000000000003</v>
      </c>
      <c r="T2167" s="8">
        <f t="shared" si="337"/>
        <v>64.625</v>
      </c>
      <c r="U2167" s="7">
        <f t="shared" si="338"/>
        <v>65.325000000000003</v>
      </c>
      <c r="V2167" s="7">
        <f t="shared" si="339"/>
        <v>65.150000000000006</v>
      </c>
    </row>
    <row r="2168" spans="1:22" ht="13.5" x14ac:dyDescent="0.25">
      <c r="A2168" s="3">
        <f>RSI!A2168</f>
        <v>45462</v>
      </c>
      <c r="B2168" s="2">
        <f>RSI!B2168</f>
        <v>76.626000000000005</v>
      </c>
      <c r="C2168" s="2">
        <f>RSI!I2168</f>
        <v>72.862219741724061</v>
      </c>
      <c r="D2168" s="2">
        <f>MACD!E2168</f>
        <v>-0.77390241782525493</v>
      </c>
      <c r="E2168" s="2">
        <f>MACD!F2168</f>
        <v>-0.26233293083620929</v>
      </c>
      <c r="F2168" s="2">
        <f>'Moving Avg'!D2168</f>
        <v>73.663699999999992</v>
      </c>
      <c r="G2168" s="2">
        <f>'Moving Avg'!F2168</f>
        <v>71.873869999999997</v>
      </c>
      <c r="H2168" s="2">
        <f>'Moving Avg'!G2168</f>
        <v>70.637333999999996</v>
      </c>
      <c r="I2168" s="2">
        <f>'Moving Avg'!H2168</f>
        <v>71.202317500000049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  <c r="M2168" s="7">
        <f t="shared" si="330"/>
        <v>0</v>
      </c>
      <c r="N2168" s="7">
        <f t="shared" si="331"/>
        <v>100</v>
      </c>
      <c r="O2168" s="7">
        <f t="shared" si="332"/>
        <v>50</v>
      </c>
      <c r="P2168" s="7">
        <f t="shared" si="333"/>
        <v>83.5</v>
      </c>
      <c r="Q2168" s="8">
        <f t="shared" si="334"/>
        <v>55.024999999999999</v>
      </c>
      <c r="R2168" s="8">
        <f t="shared" si="335"/>
        <v>58.375</v>
      </c>
      <c r="S2168" s="8">
        <f t="shared" si="336"/>
        <v>65.075000000000003</v>
      </c>
      <c r="T2168" s="8">
        <f t="shared" si="337"/>
        <v>58.375</v>
      </c>
      <c r="U2168" s="7">
        <f t="shared" si="338"/>
        <v>59.491666666666674</v>
      </c>
      <c r="V2168" s="7">
        <f t="shared" si="339"/>
        <v>59.212500000000006</v>
      </c>
    </row>
    <row r="2169" spans="1:22" ht="13.5" x14ac:dyDescent="0.25">
      <c r="A2169" s="3">
        <f>RSI!A2169</f>
        <v>45463</v>
      </c>
      <c r="B2169" s="2">
        <f>RSI!B2169</f>
        <v>76.626000000000005</v>
      </c>
      <c r="C2169" s="2">
        <f>RSI!I2169</f>
        <v>72.862219741724061</v>
      </c>
      <c r="D2169" s="2">
        <f>MACD!E2169</f>
        <v>-0.95078893059879022</v>
      </c>
      <c r="E2169" s="2">
        <f>MACD!F2169</f>
        <v>-0.40002413078872551</v>
      </c>
      <c r="F2169" s="2">
        <f>'Moving Avg'!D2169</f>
        <v>74.708600000000004</v>
      </c>
      <c r="G2169" s="2">
        <f>'Moving Avg'!F2169</f>
        <v>72.091994999999997</v>
      </c>
      <c r="H2169" s="2">
        <f>'Moving Avg'!G2169</f>
        <v>70.742694</v>
      </c>
      <c r="I2169" s="2">
        <f>'Moving Avg'!H2169</f>
        <v>71.208935000000054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  <c r="M2169" s="7">
        <f t="shared" si="330"/>
        <v>0</v>
      </c>
      <c r="N2169" s="7">
        <f t="shared" si="331"/>
        <v>100</v>
      </c>
      <c r="O2169" s="7">
        <f t="shared" si="332"/>
        <v>50</v>
      </c>
      <c r="P2169" s="7">
        <f t="shared" si="333"/>
        <v>83.5</v>
      </c>
      <c r="Q2169" s="8">
        <f t="shared" si="334"/>
        <v>55.024999999999999</v>
      </c>
      <c r="R2169" s="8">
        <f t="shared" si="335"/>
        <v>58.375</v>
      </c>
      <c r="S2169" s="8">
        <f t="shared" si="336"/>
        <v>65.075000000000003</v>
      </c>
      <c r="T2169" s="8">
        <f t="shared" si="337"/>
        <v>58.375</v>
      </c>
      <c r="U2169" s="7">
        <f t="shared" si="338"/>
        <v>59.491666666666674</v>
      </c>
      <c r="V2169" s="7">
        <f t="shared" si="339"/>
        <v>59.212500000000006</v>
      </c>
    </row>
    <row r="2170" spans="1:22" ht="13.5" x14ac:dyDescent="0.25">
      <c r="A2170" s="3">
        <f>RSI!A2170</f>
        <v>45464</v>
      </c>
      <c r="B2170" s="2">
        <f>RSI!B2170</f>
        <v>76.626000000000005</v>
      </c>
      <c r="C2170" s="2">
        <f>RSI!I2170</f>
        <v>72.862219741724061</v>
      </c>
      <c r="D2170" s="2">
        <f>MACD!E2170</f>
        <v>-1.1283542733062717</v>
      </c>
      <c r="E2170" s="2">
        <f>MACD!F2170</f>
        <v>-0.54569015929223474</v>
      </c>
      <c r="F2170" s="2">
        <f>'Moving Avg'!D2170</f>
        <v>75.753500000000003</v>
      </c>
      <c r="G2170" s="2">
        <f>'Moving Avg'!F2170</f>
        <v>72.310119999999998</v>
      </c>
      <c r="H2170" s="2">
        <f>'Moving Avg'!G2170</f>
        <v>70.899428</v>
      </c>
      <c r="I2170" s="2">
        <f>'Moving Avg'!H2170</f>
        <v>71.215552500000058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  <c r="M2170" s="7">
        <f t="shared" si="330"/>
        <v>0</v>
      </c>
      <c r="N2170" s="7">
        <f t="shared" si="331"/>
        <v>100</v>
      </c>
      <c r="O2170" s="7">
        <f t="shared" si="332"/>
        <v>50</v>
      </c>
      <c r="P2170" s="7">
        <f t="shared" si="333"/>
        <v>83.5</v>
      </c>
      <c r="Q2170" s="8">
        <f t="shared" si="334"/>
        <v>55.024999999999999</v>
      </c>
      <c r="R2170" s="8">
        <f t="shared" si="335"/>
        <v>58.375</v>
      </c>
      <c r="S2170" s="8">
        <f t="shared" si="336"/>
        <v>65.075000000000003</v>
      </c>
      <c r="T2170" s="8">
        <f t="shared" si="337"/>
        <v>58.375</v>
      </c>
      <c r="U2170" s="7">
        <f t="shared" si="338"/>
        <v>59.491666666666674</v>
      </c>
      <c r="V2170" s="7">
        <f t="shared" si="339"/>
        <v>59.212500000000006</v>
      </c>
    </row>
    <row r="2171" spans="1:22" ht="13.5" x14ac:dyDescent="0.25">
      <c r="A2171" s="3">
        <f>RSI!A2171</f>
        <v>45467</v>
      </c>
      <c r="B2171" s="2">
        <f>RSI!B2171</f>
        <v>74.884500000000003</v>
      </c>
      <c r="C2171" s="2">
        <f>RSI!I2171</f>
        <v>61.039528800089222</v>
      </c>
      <c r="D2171" s="2">
        <f>MACD!E2171</f>
        <v>-1.4393202338513618</v>
      </c>
      <c r="E2171" s="2">
        <f>MACD!F2171</f>
        <v>-0.72441617420406024</v>
      </c>
      <c r="F2171" s="2">
        <f>'Moving Avg'!D2171</f>
        <v>75.927660000000003</v>
      </c>
      <c r="G2171" s="2">
        <f>'Moving Avg'!F2171</f>
        <v>72.527804999999987</v>
      </c>
      <c r="H2171" s="2">
        <f>'Moving Avg'!G2171</f>
        <v>71.017676000000009</v>
      </c>
      <c r="I2171" s="2">
        <f>'Moving Avg'!H2171</f>
        <v>71.213462500000063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  <c r="M2171" s="7">
        <f t="shared" si="330"/>
        <v>25</v>
      </c>
      <c r="N2171" s="7">
        <f t="shared" si="331"/>
        <v>100</v>
      </c>
      <c r="O2171" s="7">
        <f t="shared" si="332"/>
        <v>50</v>
      </c>
      <c r="P2171" s="7">
        <f t="shared" si="333"/>
        <v>83.5</v>
      </c>
      <c r="Q2171" s="8">
        <f t="shared" si="334"/>
        <v>63.774999999999999</v>
      </c>
      <c r="R2171" s="8">
        <f t="shared" si="335"/>
        <v>63.375</v>
      </c>
      <c r="S2171" s="8">
        <f t="shared" si="336"/>
        <v>68.825000000000003</v>
      </c>
      <c r="T2171" s="8">
        <f t="shared" si="337"/>
        <v>64.625</v>
      </c>
      <c r="U2171" s="7">
        <f t="shared" si="338"/>
        <v>65.325000000000003</v>
      </c>
      <c r="V2171" s="7">
        <f t="shared" si="339"/>
        <v>65.150000000000006</v>
      </c>
    </row>
    <row r="2172" spans="1:22" ht="13.5" x14ac:dyDescent="0.25">
      <c r="A2172" s="3">
        <f>RSI!A2172</f>
        <v>45468</v>
      </c>
      <c r="B2172" s="2">
        <f>RSI!B2172</f>
        <v>74.022499999999994</v>
      </c>
      <c r="C2172" s="2">
        <f>RSI!I2172</f>
        <v>56.180309116615874</v>
      </c>
      <c r="D2172" s="2">
        <f>MACD!E2172</f>
        <v>-1.5209389182231519</v>
      </c>
      <c r="E2172" s="2">
        <f>MACD!F2172</f>
        <v>-0.88372072300787863</v>
      </c>
      <c r="F2172" s="2">
        <f>'Moving Avg'!D2172</f>
        <v>75.757000000000005</v>
      </c>
      <c r="G2172" s="2">
        <f>'Moving Avg'!F2172</f>
        <v>72.702389999999994</v>
      </c>
      <c r="H2172" s="2">
        <f>'Moving Avg'!G2172</f>
        <v>71.118684000000016</v>
      </c>
      <c r="I2172" s="2">
        <f>'Moving Avg'!H2172</f>
        <v>71.216554000000045</v>
      </c>
      <c r="J2172" s="5" t="str">
        <f>OBV!F2172</f>
        <v>BULLISH</v>
      </c>
      <c r="K2172" s="5" t="str">
        <f>OBV!G2172</f>
        <v>NEUTRAL</v>
      </c>
      <c r="L2172" s="5" t="str">
        <f>OBV!H2172</f>
        <v>BULLISH DIVERGENCE</v>
      </c>
      <c r="M2172" s="7">
        <f t="shared" si="330"/>
        <v>25</v>
      </c>
      <c r="N2172" s="7">
        <f t="shared" si="331"/>
        <v>100</v>
      </c>
      <c r="O2172" s="7">
        <f t="shared" si="332"/>
        <v>50</v>
      </c>
      <c r="P2172" s="7">
        <f t="shared" si="333"/>
        <v>66.5</v>
      </c>
      <c r="Q2172" s="8">
        <f t="shared" si="334"/>
        <v>61.225000000000001</v>
      </c>
      <c r="R2172" s="8">
        <f t="shared" si="335"/>
        <v>59.125</v>
      </c>
      <c r="S2172" s="8">
        <f t="shared" si="336"/>
        <v>61.174999999999997</v>
      </c>
      <c r="T2172" s="8">
        <f t="shared" si="337"/>
        <v>60.375</v>
      </c>
      <c r="U2172" s="7">
        <f t="shared" si="338"/>
        <v>60.508333333333326</v>
      </c>
      <c r="V2172" s="7">
        <f t="shared" si="339"/>
        <v>60.474999999999994</v>
      </c>
    </row>
    <row r="2173" spans="1:22" ht="13.5" x14ac:dyDescent="0.25">
      <c r="A2173" s="3">
        <f>RSI!A2173</f>
        <v>45469</v>
      </c>
      <c r="B2173" s="2">
        <f>RSI!B2173</f>
        <v>74.884500000000003</v>
      </c>
      <c r="C2173" s="2">
        <f>RSI!I2173</f>
        <v>59.640395537849031</v>
      </c>
      <c r="D2173" s="2">
        <f>MACD!E2173</f>
        <v>-1.6868340251443783</v>
      </c>
      <c r="E2173" s="2">
        <f>MACD!F2173</f>
        <v>-1.0443433834351785</v>
      </c>
      <c r="F2173" s="2">
        <f>'Moving Avg'!D2173</f>
        <v>75.408699999999996</v>
      </c>
      <c r="G2173" s="2">
        <f>'Moving Avg'!F2173</f>
        <v>72.962310000000002</v>
      </c>
      <c r="H2173" s="2">
        <f>'Moving Avg'!G2173</f>
        <v>71.237106000000026</v>
      </c>
      <c r="I2173" s="2">
        <f>'Moving Avg'!H2173</f>
        <v>71.216554000000045</v>
      </c>
      <c r="J2173" s="5" t="str">
        <f>OBV!F2173</f>
        <v>BULLISH</v>
      </c>
      <c r="K2173" s="5" t="str">
        <f>OBV!G2173</f>
        <v>NEUTRAL</v>
      </c>
      <c r="L2173" s="5" t="str">
        <f>OBV!H2173</f>
        <v>BULLISH DIVERGENCE</v>
      </c>
      <c r="M2173" s="7">
        <f t="shared" si="330"/>
        <v>25</v>
      </c>
      <c r="N2173" s="7">
        <f t="shared" si="331"/>
        <v>100</v>
      </c>
      <c r="O2173" s="7">
        <f t="shared" si="332"/>
        <v>50</v>
      </c>
      <c r="P2173" s="7">
        <f t="shared" si="333"/>
        <v>66.5</v>
      </c>
      <c r="Q2173" s="8">
        <f t="shared" si="334"/>
        <v>61.225000000000001</v>
      </c>
      <c r="R2173" s="8">
        <f t="shared" si="335"/>
        <v>59.125</v>
      </c>
      <c r="S2173" s="8">
        <f t="shared" si="336"/>
        <v>61.174999999999997</v>
      </c>
      <c r="T2173" s="8">
        <f t="shared" si="337"/>
        <v>60.375</v>
      </c>
      <c r="U2173" s="7">
        <f t="shared" si="338"/>
        <v>60.508333333333326</v>
      </c>
      <c r="V2173" s="7">
        <f t="shared" si="339"/>
        <v>60.474999999999994</v>
      </c>
    </row>
    <row r="2174" spans="1:22" ht="13.5" x14ac:dyDescent="0.25">
      <c r="A2174" s="3">
        <f>RSI!A2174</f>
        <v>45470</v>
      </c>
      <c r="B2174" s="2">
        <f>RSI!B2174</f>
        <v>76.626000000000005</v>
      </c>
      <c r="C2174" s="2">
        <f>RSI!I2174</f>
        <v>65.557546083810507</v>
      </c>
      <c r="D2174" s="2">
        <f>MACD!E2174</f>
        <v>-1.9414631371180491</v>
      </c>
      <c r="E2174" s="2">
        <f>MACD!F2174</f>
        <v>-1.2237673341717525</v>
      </c>
      <c r="F2174" s="2">
        <f>'Moving Avg'!D2174</f>
        <v>75.408699999999996</v>
      </c>
      <c r="G2174" s="2">
        <f>'Moving Avg'!F2174</f>
        <v>73.309305000000009</v>
      </c>
      <c r="H2174" s="2">
        <f>'Moving Avg'!G2174</f>
        <v>71.390358000000035</v>
      </c>
      <c r="I2174" s="2">
        <f>'Moving Avg'!H2174</f>
        <v>71.225261500000045</v>
      </c>
      <c r="J2174" s="5" t="str">
        <f>OBV!F2174</f>
        <v>BULLISH</v>
      </c>
      <c r="K2174" s="5" t="str">
        <f>OBV!G2174</f>
        <v>NEUTRAL</v>
      </c>
      <c r="L2174" s="5" t="str">
        <f>OBV!H2174</f>
        <v>NEUTRAL</v>
      </c>
      <c r="M2174" s="7">
        <f t="shared" si="330"/>
        <v>25</v>
      </c>
      <c r="N2174" s="7">
        <f t="shared" si="331"/>
        <v>100</v>
      </c>
      <c r="O2174" s="7">
        <f t="shared" si="332"/>
        <v>50</v>
      </c>
      <c r="P2174" s="7">
        <f t="shared" si="333"/>
        <v>49.5</v>
      </c>
      <c r="Q2174" s="8">
        <f t="shared" si="334"/>
        <v>58.674999999999997</v>
      </c>
      <c r="R2174" s="8">
        <f t="shared" si="335"/>
        <v>54.875</v>
      </c>
      <c r="S2174" s="8">
        <f t="shared" si="336"/>
        <v>53.525000000000006</v>
      </c>
      <c r="T2174" s="8">
        <f t="shared" si="337"/>
        <v>56.125</v>
      </c>
      <c r="U2174" s="7">
        <f t="shared" si="338"/>
        <v>55.691666666666663</v>
      </c>
      <c r="V2174" s="7">
        <f t="shared" si="339"/>
        <v>55.8</v>
      </c>
    </row>
    <row r="2175" spans="1:22" ht="13.5" x14ac:dyDescent="0.25">
      <c r="A2175" s="3">
        <f>RSI!A2175</f>
        <v>45471</v>
      </c>
      <c r="B2175" s="2">
        <f>RSI!B2175</f>
        <v>76.626000000000005</v>
      </c>
      <c r="C2175" s="2">
        <f>RSI!I2175</f>
        <v>65.557546083810507</v>
      </c>
      <c r="D2175" s="2">
        <f>MACD!E2175</f>
        <v>-2.1783724056202942</v>
      </c>
      <c r="E2175" s="2">
        <f>MACD!F2175</f>
        <v>-1.414688348461461</v>
      </c>
      <c r="F2175" s="2">
        <f>'Moving Avg'!D2175</f>
        <v>75.408699999999996</v>
      </c>
      <c r="G2175" s="2">
        <f>'Moving Avg'!F2175</f>
        <v>73.527864999999991</v>
      </c>
      <c r="H2175" s="2">
        <f>'Moving Avg'!G2175</f>
        <v>71.529678000000033</v>
      </c>
      <c r="I2175" s="2">
        <f>'Moving Avg'!H2175</f>
        <v>71.233969000000045</v>
      </c>
      <c r="J2175" s="5" t="str">
        <f>OBV!F2175</f>
        <v>BULLISH</v>
      </c>
      <c r="K2175" s="5" t="str">
        <f>OBV!G2175</f>
        <v>NEUTRAL</v>
      </c>
      <c r="L2175" s="5" t="str">
        <f>OBV!H2175</f>
        <v>NEUTRAL</v>
      </c>
      <c r="M2175" s="7">
        <f t="shared" si="330"/>
        <v>25</v>
      </c>
      <c r="N2175" s="7">
        <f t="shared" si="331"/>
        <v>100</v>
      </c>
      <c r="O2175" s="7">
        <f t="shared" si="332"/>
        <v>50</v>
      </c>
      <c r="P2175" s="7">
        <f t="shared" si="333"/>
        <v>49.5</v>
      </c>
      <c r="Q2175" s="8">
        <f t="shared" si="334"/>
        <v>58.674999999999997</v>
      </c>
      <c r="R2175" s="8">
        <f t="shared" si="335"/>
        <v>54.875</v>
      </c>
      <c r="S2175" s="8">
        <f t="shared" si="336"/>
        <v>53.525000000000006</v>
      </c>
      <c r="T2175" s="8">
        <f t="shared" si="337"/>
        <v>56.125</v>
      </c>
      <c r="U2175" s="7">
        <f t="shared" si="338"/>
        <v>55.691666666666663</v>
      </c>
      <c r="V2175" s="7">
        <f t="shared" si="339"/>
        <v>55.8</v>
      </c>
    </row>
    <row r="2176" spans="1:22" ht="13.5" x14ac:dyDescent="0.25">
      <c r="A2176" s="3">
        <f>RSI!A2176</f>
        <v>45474</v>
      </c>
      <c r="B2176" s="2">
        <f>RSI!B2176</f>
        <v>76.713099999999997</v>
      </c>
      <c r="C2176" s="2">
        <f>RSI!I2176</f>
        <v>65.84797922132725</v>
      </c>
      <c r="D2176" s="2">
        <f>MACD!E2176</f>
        <v>-2.0032737139269443</v>
      </c>
      <c r="E2176" s="2">
        <f>MACD!F2176</f>
        <v>-1.5324054215545577</v>
      </c>
      <c r="F2176" s="2">
        <f>'Moving Avg'!D2176</f>
        <v>75.774419999999992</v>
      </c>
      <c r="G2176" s="2">
        <f>'Moving Avg'!F2176</f>
        <v>73.750779999999992</v>
      </c>
      <c r="H2176" s="2">
        <f>'Moving Avg'!G2176</f>
        <v>71.670740000000038</v>
      </c>
      <c r="I2176" s="2">
        <f>'Moving Avg'!H2176</f>
        <v>71.243112000000053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  <c r="M2176" s="7">
        <f t="shared" si="330"/>
        <v>25</v>
      </c>
      <c r="N2176" s="7">
        <f t="shared" si="331"/>
        <v>100</v>
      </c>
      <c r="O2176" s="7">
        <f t="shared" si="332"/>
        <v>50</v>
      </c>
      <c r="P2176" s="7">
        <f t="shared" si="333"/>
        <v>83.5</v>
      </c>
      <c r="Q2176" s="8">
        <f t="shared" si="334"/>
        <v>63.774999999999999</v>
      </c>
      <c r="R2176" s="8">
        <f t="shared" si="335"/>
        <v>63.375</v>
      </c>
      <c r="S2176" s="8">
        <f t="shared" si="336"/>
        <v>68.825000000000003</v>
      </c>
      <c r="T2176" s="8">
        <f t="shared" si="337"/>
        <v>64.625</v>
      </c>
      <c r="U2176" s="7">
        <f t="shared" si="338"/>
        <v>65.325000000000003</v>
      </c>
      <c r="V2176" s="7">
        <f t="shared" si="339"/>
        <v>65.150000000000006</v>
      </c>
    </row>
    <row r="2177" spans="1:22" ht="13.5" x14ac:dyDescent="0.25">
      <c r="A2177" s="3">
        <f>RSI!A2177</f>
        <v>45475</v>
      </c>
      <c r="B2177" s="2">
        <f>RSI!B2177</f>
        <v>76.713099999999997</v>
      </c>
      <c r="C2177" s="2">
        <f>RSI!I2177</f>
        <v>65.84797922132725</v>
      </c>
      <c r="D2177" s="2">
        <f>MACD!E2177</f>
        <v>-1.7413904231252957</v>
      </c>
      <c r="E2177" s="2">
        <f>MACD!F2177</f>
        <v>-1.5742024218687054</v>
      </c>
      <c r="F2177" s="2">
        <f>'Moving Avg'!D2177</f>
        <v>76.312539999999998</v>
      </c>
      <c r="G2177" s="2">
        <f>'Moving Avg'!F2177</f>
        <v>74.055544999999981</v>
      </c>
      <c r="H2177" s="2">
        <f>'Moving Avg'!G2177</f>
        <v>71.811802000000029</v>
      </c>
      <c r="I2177" s="2">
        <f>'Moving Avg'!H2177</f>
        <v>71.252255000000048</v>
      </c>
      <c r="J2177" s="5" t="str">
        <f>OBV!F2177</f>
        <v>BULLISH</v>
      </c>
      <c r="K2177" s="5" t="str">
        <f>OBV!G2177</f>
        <v>WEAK</v>
      </c>
      <c r="L2177" s="5" t="str">
        <f>OBV!H2177</f>
        <v>CONFIRMED BULLISH</v>
      </c>
      <c r="M2177" s="7">
        <f t="shared" si="330"/>
        <v>25</v>
      </c>
      <c r="N2177" s="7">
        <f t="shared" si="331"/>
        <v>100</v>
      </c>
      <c r="O2177" s="7">
        <f t="shared" si="332"/>
        <v>75</v>
      </c>
      <c r="P2177" s="7">
        <f t="shared" si="333"/>
        <v>67</v>
      </c>
      <c r="Q2177" s="8">
        <f t="shared" si="334"/>
        <v>65.05</v>
      </c>
      <c r="R2177" s="8">
        <f t="shared" si="335"/>
        <v>68</v>
      </c>
      <c r="S2177" s="8">
        <f t="shared" si="336"/>
        <v>67.650000000000006</v>
      </c>
      <c r="T2177" s="8">
        <f t="shared" si="337"/>
        <v>66.75</v>
      </c>
      <c r="U2177" s="7">
        <f t="shared" si="338"/>
        <v>66.900000000000006</v>
      </c>
      <c r="V2177" s="7">
        <f t="shared" si="339"/>
        <v>66.862500000000011</v>
      </c>
    </row>
    <row r="2178" spans="1:22" ht="13.5" x14ac:dyDescent="0.25">
      <c r="A2178" s="3">
        <f>RSI!A2178</f>
        <v>45476</v>
      </c>
      <c r="B2178" s="2">
        <f>RSI!B2178</f>
        <v>77.009100000000004</v>
      </c>
      <c r="C2178" s="2">
        <f>RSI!I2178</f>
        <v>66.946510234145165</v>
      </c>
      <c r="D2178" s="2">
        <f>MACD!E2178</f>
        <v>-1.2899685807806947</v>
      </c>
      <c r="E2178" s="2">
        <f>MACD!F2178</f>
        <v>-1.5173556536511035</v>
      </c>
      <c r="F2178" s="2">
        <f>'Moving Avg'!D2178</f>
        <v>76.737459999999999</v>
      </c>
      <c r="G2178" s="2">
        <f>'Moving Avg'!F2178</f>
        <v>74.335924999999989</v>
      </c>
      <c r="H2178" s="2">
        <f>'Moving Avg'!G2178</f>
        <v>71.958784000000037</v>
      </c>
      <c r="I2178" s="2">
        <f>'Moving Avg'!H2178</f>
        <v>71.262878000000043</v>
      </c>
      <c r="J2178" s="5" t="str">
        <f>OBV!F2178</f>
        <v>BULLISH</v>
      </c>
      <c r="K2178" s="5" t="str">
        <f>OBV!G2178</f>
        <v>NEUTRAL</v>
      </c>
      <c r="L2178" s="5" t="str">
        <f>OBV!H2178</f>
        <v>CONFIRMED BULLISH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75</v>
      </c>
      <c r="P2178" s="7">
        <f t="shared" ref="P2178:P2241" si="343">IF(L2178="confirmed bullish", 34, IF(L2178="bullish divergence",17, 0))+IF(J2178="bullish",33,IF(J2178="bearish",0,16.5))+IF(K2178="strong",33,IF(K2178="weak",0,16.5))</f>
        <v>83.5</v>
      </c>
      <c r="Q2178" s="8">
        <f t="shared" si="334"/>
        <v>32.524999999999999</v>
      </c>
      <c r="R2178" s="8">
        <f t="shared" si="335"/>
        <v>52.125</v>
      </c>
      <c r="S2178" s="8">
        <f t="shared" si="336"/>
        <v>60.075000000000003</v>
      </c>
      <c r="T2178" s="8">
        <f t="shared" si="337"/>
        <v>45.875</v>
      </c>
      <c r="U2178" s="7">
        <f t="shared" si="338"/>
        <v>48.241666666666674</v>
      </c>
      <c r="V2178" s="7">
        <f t="shared" si="339"/>
        <v>47.650000000000006</v>
      </c>
    </row>
    <row r="2179" spans="1:22" ht="13.5" x14ac:dyDescent="0.25">
      <c r="A2179" s="3">
        <f>RSI!A2179</f>
        <v>45477</v>
      </c>
      <c r="B2179" s="2">
        <f>RSI!B2179</f>
        <v>77.061400000000006</v>
      </c>
      <c r="C2179" s="2">
        <f>RSI!I2179</f>
        <v>67.14758514075757</v>
      </c>
      <c r="D2179" s="2">
        <f>MACD!E2179</f>
        <v>-0.92982988856449822</v>
      </c>
      <c r="E2179" s="2">
        <f>MACD!F2179</f>
        <v>-1.3998505006337825</v>
      </c>
      <c r="F2179" s="2">
        <f>'Moving Avg'!D2179</f>
        <v>76.824539999999999</v>
      </c>
      <c r="G2179" s="2">
        <f>'Moving Avg'!F2179</f>
        <v>74.576254999999989</v>
      </c>
      <c r="H2179" s="2">
        <f>'Moving Avg'!G2179</f>
        <v>72.106812000000033</v>
      </c>
      <c r="I2179" s="2">
        <f>'Moving Avg'!H2179</f>
        <v>71.273762500000046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  <c r="M2179" s="7">
        <f t="shared" si="340"/>
        <v>25</v>
      </c>
      <c r="N2179" s="7">
        <f t="shared" si="341"/>
        <v>0</v>
      </c>
      <c r="O2179" s="7">
        <f t="shared" si="342"/>
        <v>75</v>
      </c>
      <c r="P2179" s="7">
        <f t="shared" si="343"/>
        <v>83.5</v>
      </c>
      <c r="Q2179" s="8">
        <f t="shared" ref="Q2179:Q2242" si="344">0.35*M2179+N2179*0.35+O2179*0.15+P2179*0.15</f>
        <v>32.524999999999999</v>
      </c>
      <c r="R2179" s="8">
        <f t="shared" ref="R2179:R2242" si="345">M2179*0.2+N2179*0.2+O2179*0.35+P2179*0.25</f>
        <v>52.125</v>
      </c>
      <c r="S2179" s="8">
        <f t="shared" ref="S2179:S2242" si="346">M2179*0.15+N2179*0.15+O2179*0.25+P2179*0.45</f>
        <v>60.075000000000003</v>
      </c>
      <c r="T2179" s="8">
        <f t="shared" ref="T2179:T2242" si="347">0.25*SUM(M2179:P2179)</f>
        <v>45.875</v>
      </c>
      <c r="U2179" s="7">
        <f t="shared" ref="U2179:U2242" si="348">SUM(Q2179:S2179)/3</f>
        <v>48.241666666666674</v>
      </c>
      <c r="V2179" s="7">
        <f t="shared" ref="V2179:V2242" si="349">SUM(Q2179:T2179)/4</f>
        <v>47.650000000000006</v>
      </c>
    </row>
    <row r="2180" spans="1:22" ht="13.5" x14ac:dyDescent="0.25">
      <c r="A2180" s="3">
        <f>RSI!A2180</f>
        <v>45478</v>
      </c>
      <c r="B2180" s="2">
        <f>RSI!B2180</f>
        <v>77.932100000000005</v>
      </c>
      <c r="C2180" s="2">
        <f>RSI!I2180</f>
        <v>70.378323113353616</v>
      </c>
      <c r="D2180" s="2">
        <f>MACD!E2180</f>
        <v>-0.70653171217215061</v>
      </c>
      <c r="E2180" s="2">
        <f>MACD!F2180</f>
        <v>-1.2611867429414561</v>
      </c>
      <c r="F2180" s="2">
        <f>'Moving Avg'!D2180</f>
        <v>77.085759999999993</v>
      </c>
      <c r="G2180" s="2">
        <f>'Moving Avg'!F2180</f>
        <v>74.860119999999995</v>
      </c>
      <c r="H2180" s="2">
        <f>'Moving Avg'!G2180</f>
        <v>72.272254000000018</v>
      </c>
      <c r="I2180" s="2">
        <f>'Moving Avg'!H2180</f>
        <v>71.289000500000043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  <c r="M2180" s="7">
        <f t="shared" si="340"/>
        <v>0</v>
      </c>
      <c r="N2180" s="7">
        <f t="shared" si="341"/>
        <v>0</v>
      </c>
      <c r="O2180" s="7">
        <f t="shared" si="342"/>
        <v>75</v>
      </c>
      <c r="P2180" s="7">
        <f t="shared" si="343"/>
        <v>67</v>
      </c>
      <c r="Q2180" s="8">
        <f t="shared" si="344"/>
        <v>21.299999999999997</v>
      </c>
      <c r="R2180" s="8">
        <f t="shared" si="345"/>
        <v>43</v>
      </c>
      <c r="S2180" s="8">
        <f t="shared" si="346"/>
        <v>48.900000000000006</v>
      </c>
      <c r="T2180" s="8">
        <f t="shared" si="347"/>
        <v>35.5</v>
      </c>
      <c r="U2180" s="7">
        <f t="shared" si="348"/>
        <v>37.733333333333334</v>
      </c>
      <c r="V2180" s="7">
        <f t="shared" si="349"/>
        <v>37.174999999999997</v>
      </c>
    </row>
    <row r="2181" spans="1:22" ht="13.5" x14ac:dyDescent="0.25">
      <c r="A2181" s="3">
        <f>RSI!A2181</f>
        <v>45481</v>
      </c>
      <c r="B2181" s="2">
        <f>RSI!B2181</f>
        <v>79.593800000000002</v>
      </c>
      <c r="C2181" s="2">
        <f>RSI!I2181</f>
        <v>75.358743918228157</v>
      </c>
      <c r="D2181" s="2">
        <f>MACD!E2181</f>
        <v>-0.92942765132718819</v>
      </c>
      <c r="E2181" s="2">
        <f>MACD!F2181</f>
        <v>-1.1948349246186025</v>
      </c>
      <c r="F2181" s="2">
        <f>'Moving Avg'!D2181</f>
        <v>77.661899999999989</v>
      </c>
      <c r="G2181" s="2">
        <f>'Moving Avg'!F2181</f>
        <v>75.312834999999993</v>
      </c>
      <c r="H2181" s="2">
        <f>'Moving Avg'!G2181</f>
        <v>72.47093000000001</v>
      </c>
      <c r="I2181" s="2">
        <f>'Moving Avg'!H2181</f>
        <v>71.312547000000038</v>
      </c>
      <c r="J2181" s="5" t="str">
        <f>OBV!F2181</f>
        <v>BULLISH</v>
      </c>
      <c r="K2181" s="5" t="str">
        <f>OBV!G2181</f>
        <v>NEUTRAL</v>
      </c>
      <c r="L2181" s="5" t="str">
        <f>OBV!H2181</f>
        <v>BULLISH DIVERGENCE</v>
      </c>
      <c r="M2181" s="7">
        <f t="shared" si="340"/>
        <v>0</v>
      </c>
      <c r="N2181" s="7">
        <f t="shared" si="341"/>
        <v>0</v>
      </c>
      <c r="O2181" s="7">
        <f t="shared" si="342"/>
        <v>75</v>
      </c>
      <c r="P2181" s="7">
        <f t="shared" si="343"/>
        <v>66.5</v>
      </c>
      <c r="Q2181" s="8">
        <f t="shared" si="344"/>
        <v>21.225000000000001</v>
      </c>
      <c r="R2181" s="8">
        <f t="shared" si="345"/>
        <v>42.875</v>
      </c>
      <c r="S2181" s="8">
        <f t="shared" si="346"/>
        <v>48.674999999999997</v>
      </c>
      <c r="T2181" s="8">
        <f t="shared" si="347"/>
        <v>35.375</v>
      </c>
      <c r="U2181" s="7">
        <f t="shared" si="348"/>
        <v>37.591666666666661</v>
      </c>
      <c r="V2181" s="7">
        <f t="shared" si="349"/>
        <v>37.037499999999994</v>
      </c>
    </row>
    <row r="2182" spans="1:22" ht="13.5" x14ac:dyDescent="0.25">
      <c r="A2182" s="3">
        <f>RSI!A2182</f>
        <v>45482</v>
      </c>
      <c r="B2182" s="2">
        <f>RSI!B2182</f>
        <v>79.593800000000002</v>
      </c>
      <c r="C2182" s="2">
        <f>RSI!I2182</f>
        <v>75.358743918228157</v>
      </c>
      <c r="D2182" s="2">
        <f>MACD!E2182</f>
        <v>-1.2797520748665789</v>
      </c>
      <c r="E2182" s="2">
        <f>MACD!F2182</f>
        <v>-1.2118183546681978</v>
      </c>
      <c r="F2182" s="2">
        <f>'Moving Avg'!D2182</f>
        <v>78.238039999999998</v>
      </c>
      <c r="G2182" s="2">
        <f>'Moving Avg'!F2182</f>
        <v>75.722885000000005</v>
      </c>
      <c r="H2182" s="2">
        <f>'Moving Avg'!G2182</f>
        <v>72.669606000000016</v>
      </c>
      <c r="I2182" s="2">
        <f>'Moving Avg'!H2182</f>
        <v>71.336093500000047</v>
      </c>
      <c r="J2182" s="5" t="str">
        <f>OBV!F2182</f>
        <v>BULLISH</v>
      </c>
      <c r="K2182" s="5" t="str">
        <f>OBV!G2182</f>
        <v>NEUTRAL</v>
      </c>
      <c r="L2182" s="5" t="str">
        <f>OBV!H2182</f>
        <v>BULLISH DIVERGENCE</v>
      </c>
      <c r="M2182" s="7">
        <f t="shared" si="340"/>
        <v>0</v>
      </c>
      <c r="N2182" s="7">
        <f t="shared" si="341"/>
        <v>100</v>
      </c>
      <c r="O2182" s="7">
        <f t="shared" si="342"/>
        <v>75</v>
      </c>
      <c r="P2182" s="7">
        <f t="shared" si="343"/>
        <v>66.5</v>
      </c>
      <c r="Q2182" s="8">
        <f t="shared" si="344"/>
        <v>56.225000000000001</v>
      </c>
      <c r="R2182" s="8">
        <f t="shared" si="345"/>
        <v>62.875</v>
      </c>
      <c r="S2182" s="8">
        <f t="shared" si="346"/>
        <v>63.674999999999997</v>
      </c>
      <c r="T2182" s="8">
        <f t="shared" si="347"/>
        <v>60.375</v>
      </c>
      <c r="U2182" s="7">
        <f t="shared" si="348"/>
        <v>60.92499999999999</v>
      </c>
      <c r="V2182" s="7">
        <f t="shared" si="349"/>
        <v>60.787499999999994</v>
      </c>
    </row>
    <row r="2183" spans="1:22" ht="13.5" x14ac:dyDescent="0.25">
      <c r="A2183" s="3">
        <f>RSI!A2183</f>
        <v>45483</v>
      </c>
      <c r="B2183" s="2">
        <f>RSI!B2183</f>
        <v>79.678100000000001</v>
      </c>
      <c r="C2183" s="2">
        <f>RSI!I2183</f>
        <v>75.600116795418813</v>
      </c>
      <c r="D2183" s="2">
        <f>MACD!E2183</f>
        <v>-1.4767583659602082</v>
      </c>
      <c r="E2183" s="2">
        <f>MACD!F2183</f>
        <v>-1.2648063569265999</v>
      </c>
      <c r="F2183" s="2">
        <f>'Moving Avg'!D2183</f>
        <v>78.771839999999997</v>
      </c>
      <c r="G2183" s="2">
        <f>'Moving Avg'!F2183</f>
        <v>76.145425000000017</v>
      </c>
      <c r="H2183" s="2">
        <f>'Moving Avg'!G2183</f>
        <v>72.869968000000014</v>
      </c>
      <c r="I2183" s="2">
        <f>'Moving Avg'!H2183</f>
        <v>71.360061500000043</v>
      </c>
      <c r="J2183" s="5" t="str">
        <f>OBV!F2183</f>
        <v>BULLISH</v>
      </c>
      <c r="K2183" s="5" t="str">
        <f>OBV!G2183</f>
        <v>NEUTRAL</v>
      </c>
      <c r="L2183" s="5" t="str">
        <f>OBV!H2183</f>
        <v>BULLISH DIVERGENCE</v>
      </c>
      <c r="M2183" s="7">
        <f t="shared" si="340"/>
        <v>0</v>
      </c>
      <c r="N2183" s="7">
        <f t="shared" si="341"/>
        <v>100</v>
      </c>
      <c r="O2183" s="7">
        <f t="shared" si="342"/>
        <v>75</v>
      </c>
      <c r="P2183" s="7">
        <f t="shared" si="343"/>
        <v>66.5</v>
      </c>
      <c r="Q2183" s="8">
        <f t="shared" si="344"/>
        <v>56.225000000000001</v>
      </c>
      <c r="R2183" s="8">
        <f t="shared" si="345"/>
        <v>62.875</v>
      </c>
      <c r="S2183" s="8">
        <f t="shared" si="346"/>
        <v>63.674999999999997</v>
      </c>
      <c r="T2183" s="8">
        <f t="shared" si="347"/>
        <v>60.375</v>
      </c>
      <c r="U2183" s="7">
        <f t="shared" si="348"/>
        <v>60.92499999999999</v>
      </c>
      <c r="V2183" s="7">
        <f t="shared" si="349"/>
        <v>60.787499999999994</v>
      </c>
    </row>
    <row r="2184" spans="1:22" ht="13.5" x14ac:dyDescent="0.25">
      <c r="A2184" s="3">
        <f>RSI!A2184</f>
        <v>45484</v>
      </c>
      <c r="B2184" s="2">
        <f>RSI!B2184</f>
        <v>78.75</v>
      </c>
      <c r="C2184" s="2">
        <f>RSI!I2184</f>
        <v>67.733613127572681</v>
      </c>
      <c r="D2184" s="2">
        <f>MACD!E2184</f>
        <v>-1.3322355642135051</v>
      </c>
      <c r="E2184" s="2">
        <f>MACD!F2184</f>
        <v>-1.278292198383981</v>
      </c>
      <c r="F2184" s="2">
        <f>'Moving Avg'!D2184</f>
        <v>79.109560000000016</v>
      </c>
      <c r="G2184" s="2">
        <f>'Moving Avg'!F2184</f>
        <v>76.512850000000014</v>
      </c>
      <c r="H2184" s="2">
        <f>'Moving Avg'!G2184</f>
        <v>73.060476000000023</v>
      </c>
      <c r="I2184" s="2">
        <f>'Moving Avg'!H2184</f>
        <v>71.379389000000032</v>
      </c>
      <c r="J2184" s="5" t="str">
        <f>OBV!F2184</f>
        <v>BULLISH</v>
      </c>
      <c r="K2184" s="5" t="str">
        <f>OBV!G2184</f>
        <v>NEUTRAL</v>
      </c>
      <c r="L2184" s="5" t="str">
        <f>OBV!H2184</f>
        <v>BULLISH DIVERGENCE</v>
      </c>
      <c r="M2184" s="7">
        <f t="shared" si="340"/>
        <v>25</v>
      </c>
      <c r="N2184" s="7">
        <f t="shared" si="341"/>
        <v>100</v>
      </c>
      <c r="O2184" s="7">
        <f t="shared" si="342"/>
        <v>75</v>
      </c>
      <c r="P2184" s="7">
        <f t="shared" si="343"/>
        <v>66.5</v>
      </c>
      <c r="Q2184" s="8">
        <f t="shared" si="344"/>
        <v>64.974999999999994</v>
      </c>
      <c r="R2184" s="8">
        <f t="shared" si="345"/>
        <v>67.875</v>
      </c>
      <c r="S2184" s="8">
        <f t="shared" si="346"/>
        <v>67.424999999999997</v>
      </c>
      <c r="T2184" s="8">
        <f t="shared" si="347"/>
        <v>66.625</v>
      </c>
      <c r="U2184" s="7">
        <f t="shared" si="348"/>
        <v>66.758333333333326</v>
      </c>
      <c r="V2184" s="7">
        <f t="shared" si="349"/>
        <v>66.724999999999994</v>
      </c>
    </row>
    <row r="2185" spans="1:22" ht="13.5" x14ac:dyDescent="0.25">
      <c r="A2185" s="3">
        <f>RSI!A2185</f>
        <v>45485</v>
      </c>
      <c r="B2185" s="2">
        <f>RSI!B2185</f>
        <v>78.75</v>
      </c>
      <c r="C2185" s="2">
        <f>RSI!I2185</f>
        <v>67.733613127572667</v>
      </c>
      <c r="D2185" s="2">
        <f>MACD!E2185</f>
        <v>-1.2280284054180726</v>
      </c>
      <c r="E2185" s="2">
        <f>MACD!F2185</f>
        <v>-1.2682394397907992</v>
      </c>
      <c r="F2185" s="2">
        <f>'Moving Avg'!D2185</f>
        <v>79.273139999999998</v>
      </c>
      <c r="G2185" s="2">
        <f>'Moving Avg'!F2185</f>
        <v>76.880275000000012</v>
      </c>
      <c r="H2185" s="2">
        <f>'Moving Avg'!G2185</f>
        <v>73.250984000000017</v>
      </c>
      <c r="I2185" s="2">
        <f>'Moving Avg'!H2185</f>
        <v>71.398716500000035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  <c r="M2185" s="7">
        <f t="shared" si="340"/>
        <v>25</v>
      </c>
      <c r="N2185" s="7">
        <f t="shared" si="341"/>
        <v>0</v>
      </c>
      <c r="O2185" s="7">
        <f t="shared" si="342"/>
        <v>75</v>
      </c>
      <c r="P2185" s="7">
        <f t="shared" si="343"/>
        <v>16.5</v>
      </c>
      <c r="Q2185" s="8">
        <f t="shared" si="344"/>
        <v>22.475000000000001</v>
      </c>
      <c r="R2185" s="8">
        <f t="shared" si="345"/>
        <v>35.375</v>
      </c>
      <c r="S2185" s="8">
        <f t="shared" si="346"/>
        <v>29.925000000000001</v>
      </c>
      <c r="T2185" s="8">
        <f t="shared" si="347"/>
        <v>29.125</v>
      </c>
      <c r="U2185" s="7">
        <f t="shared" si="348"/>
        <v>29.258333333333336</v>
      </c>
      <c r="V2185" s="7">
        <f t="shared" si="349"/>
        <v>29.225000000000001</v>
      </c>
    </row>
    <row r="2186" spans="1:22" ht="13.5" x14ac:dyDescent="0.25">
      <c r="A2186" s="3">
        <f>RSI!A2186</f>
        <v>45488</v>
      </c>
      <c r="B2186" s="2">
        <f>RSI!B2186</f>
        <v>78.093800000000002</v>
      </c>
      <c r="C2186" s="2">
        <f>RSI!I2186</f>
        <v>62.408669357975597</v>
      </c>
      <c r="D2186" s="2">
        <f>MACD!E2186</f>
        <v>-1.0945877151319934</v>
      </c>
      <c r="E2186" s="2">
        <f>MACD!F2186</f>
        <v>-1.2335090948590381</v>
      </c>
      <c r="F2186" s="2">
        <f>'Moving Avg'!D2186</f>
        <v>78.973140000000001</v>
      </c>
      <c r="G2186" s="2">
        <f>'Moving Avg'!F2186</f>
        <v>77.084280000000007</v>
      </c>
      <c r="H2186" s="2">
        <f>'Moving Avg'!G2186</f>
        <v>73.482354000000029</v>
      </c>
      <c r="I2186" s="2">
        <f>'Moving Avg'!H2186</f>
        <v>71.414763000000036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  <c r="M2186" s="7">
        <f t="shared" si="340"/>
        <v>25</v>
      </c>
      <c r="N2186" s="7">
        <f t="shared" si="341"/>
        <v>0</v>
      </c>
      <c r="O2186" s="7">
        <f t="shared" si="342"/>
        <v>75</v>
      </c>
      <c r="P2186" s="7">
        <f t="shared" si="343"/>
        <v>16.5</v>
      </c>
      <c r="Q2186" s="8">
        <f t="shared" si="344"/>
        <v>22.475000000000001</v>
      </c>
      <c r="R2186" s="8">
        <f t="shared" si="345"/>
        <v>35.375</v>
      </c>
      <c r="S2186" s="8">
        <f t="shared" si="346"/>
        <v>29.925000000000001</v>
      </c>
      <c r="T2186" s="8">
        <f t="shared" si="347"/>
        <v>29.125</v>
      </c>
      <c r="U2186" s="7">
        <f t="shared" si="348"/>
        <v>29.258333333333336</v>
      </c>
      <c r="V2186" s="7">
        <f t="shared" si="349"/>
        <v>29.225000000000001</v>
      </c>
    </row>
    <row r="2187" spans="1:22" ht="13.5" x14ac:dyDescent="0.25">
      <c r="A2187" s="3">
        <f>RSI!A2187</f>
        <v>45489</v>
      </c>
      <c r="B2187" s="2">
        <f>RSI!B2187</f>
        <v>78.093800000000002</v>
      </c>
      <c r="C2187" s="2">
        <f>RSI!I2187</f>
        <v>62.408669357975597</v>
      </c>
      <c r="D2187" s="2">
        <f>MACD!E2187</f>
        <v>-0.99330070462144704</v>
      </c>
      <c r="E2187" s="2">
        <f>MACD!F2187</f>
        <v>-1.18546741681152</v>
      </c>
      <c r="F2187" s="2">
        <f>'Moving Avg'!D2187</f>
        <v>78.673140000000004</v>
      </c>
      <c r="G2187" s="2">
        <f>'Moving Avg'!F2187</f>
        <v>77.245180000000033</v>
      </c>
      <c r="H2187" s="2">
        <f>'Moving Avg'!G2187</f>
        <v>73.683944000000025</v>
      </c>
      <c r="I2187" s="2">
        <f>'Moving Avg'!H2187</f>
        <v>71.430809500000038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  <c r="M2187" s="7">
        <f t="shared" si="340"/>
        <v>25</v>
      </c>
      <c r="N2187" s="7">
        <f t="shared" si="341"/>
        <v>0</v>
      </c>
      <c r="O2187" s="7">
        <f t="shared" si="342"/>
        <v>75</v>
      </c>
      <c r="P2187" s="7">
        <f t="shared" si="343"/>
        <v>16.5</v>
      </c>
      <c r="Q2187" s="8">
        <f t="shared" si="344"/>
        <v>22.475000000000001</v>
      </c>
      <c r="R2187" s="8">
        <f t="shared" si="345"/>
        <v>35.375</v>
      </c>
      <c r="S2187" s="8">
        <f t="shared" si="346"/>
        <v>29.925000000000001</v>
      </c>
      <c r="T2187" s="8">
        <f t="shared" si="347"/>
        <v>29.125</v>
      </c>
      <c r="U2187" s="7">
        <f t="shared" si="348"/>
        <v>29.258333333333336</v>
      </c>
      <c r="V2187" s="7">
        <f t="shared" si="349"/>
        <v>29.225000000000001</v>
      </c>
    </row>
    <row r="2188" spans="1:22" ht="13.5" x14ac:dyDescent="0.25">
      <c r="A2188" s="3">
        <f>RSI!A2188</f>
        <v>45490</v>
      </c>
      <c r="B2188" s="2">
        <f>RSI!B2188</f>
        <v>79.678100000000001</v>
      </c>
      <c r="C2188" s="2">
        <f>RSI!I2188</f>
        <v>69.190743893953183</v>
      </c>
      <c r="D2188" s="2">
        <f>MACD!E2188</f>
        <v>-0.99017668550780513</v>
      </c>
      <c r="E2188" s="2">
        <f>MACD!F2188</f>
        <v>-1.1464092705507771</v>
      </c>
      <c r="F2188" s="2">
        <f>'Moving Avg'!D2188</f>
        <v>78.673139999999989</v>
      </c>
      <c r="G2188" s="2">
        <f>'Moving Avg'!F2188</f>
        <v>77.397785000000013</v>
      </c>
      <c r="H2188" s="2">
        <f>'Moving Avg'!G2188</f>
        <v>73.901720000000026</v>
      </c>
      <c r="I2188" s="2">
        <f>'Moving Avg'!H2188</f>
        <v>71.454777500000034</v>
      </c>
      <c r="J2188" s="5" t="str">
        <f>OBV!F2188</f>
        <v>BEARISH</v>
      </c>
      <c r="K2188" s="5" t="str">
        <f>OBV!G2188</f>
        <v>NEUTRAL</v>
      </c>
      <c r="L2188" s="5" t="str">
        <f>OBV!H2188</f>
        <v>NEUTRAL</v>
      </c>
      <c r="M2188" s="7">
        <f t="shared" si="340"/>
        <v>25</v>
      </c>
      <c r="N2188" s="7">
        <f t="shared" si="341"/>
        <v>0</v>
      </c>
      <c r="O2188" s="7">
        <f t="shared" si="342"/>
        <v>75</v>
      </c>
      <c r="P2188" s="7">
        <f t="shared" si="343"/>
        <v>16.5</v>
      </c>
      <c r="Q2188" s="8">
        <f t="shared" si="344"/>
        <v>22.475000000000001</v>
      </c>
      <c r="R2188" s="8">
        <f t="shared" si="345"/>
        <v>35.375</v>
      </c>
      <c r="S2188" s="8">
        <f t="shared" si="346"/>
        <v>29.925000000000001</v>
      </c>
      <c r="T2188" s="8">
        <f t="shared" si="347"/>
        <v>29.125</v>
      </c>
      <c r="U2188" s="7">
        <f t="shared" si="348"/>
        <v>29.258333333333336</v>
      </c>
      <c r="V2188" s="7">
        <f t="shared" si="349"/>
        <v>29.225000000000001</v>
      </c>
    </row>
    <row r="2189" spans="1:22" ht="13.5" x14ac:dyDescent="0.25">
      <c r="A2189" s="3">
        <f>RSI!A2189</f>
        <v>45491</v>
      </c>
      <c r="B2189" s="2">
        <f>RSI!B2189</f>
        <v>80.0625</v>
      </c>
      <c r="C2189" s="2">
        <f>RSI!I2189</f>
        <v>70.577759174184138</v>
      </c>
      <c r="D2189" s="2">
        <f>MACD!E2189</f>
        <v>-1.0272889020369291</v>
      </c>
      <c r="E2189" s="2">
        <f>MACD!F2189</f>
        <v>-1.1225851968480076</v>
      </c>
      <c r="F2189" s="2">
        <f>'Moving Avg'!D2189</f>
        <v>78.935639999999992</v>
      </c>
      <c r="G2189" s="2">
        <f>'Moving Avg'!F2189</f>
        <v>77.569610000000011</v>
      </c>
      <c r="H2189" s="2">
        <f>'Moving Avg'!G2189</f>
        <v>74.127184000000028</v>
      </c>
      <c r="I2189" s="2">
        <f>'Moving Avg'!H2189</f>
        <v>71.480667500000038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0</v>
      </c>
      <c r="N2189" s="7">
        <f t="shared" si="341"/>
        <v>0</v>
      </c>
      <c r="O2189" s="7">
        <f t="shared" si="342"/>
        <v>75</v>
      </c>
      <c r="P2189" s="7">
        <f t="shared" si="343"/>
        <v>83.5</v>
      </c>
      <c r="Q2189" s="8">
        <f t="shared" si="344"/>
        <v>23.774999999999999</v>
      </c>
      <c r="R2189" s="8">
        <f t="shared" si="345"/>
        <v>47.125</v>
      </c>
      <c r="S2189" s="8">
        <f t="shared" si="346"/>
        <v>56.325000000000003</v>
      </c>
      <c r="T2189" s="8">
        <f t="shared" si="347"/>
        <v>39.625</v>
      </c>
      <c r="U2189" s="7">
        <f t="shared" si="348"/>
        <v>42.408333333333339</v>
      </c>
      <c r="V2189" s="7">
        <f t="shared" si="349"/>
        <v>41.712500000000006</v>
      </c>
    </row>
    <row r="2190" spans="1:22" ht="13.5" x14ac:dyDescent="0.25">
      <c r="A2190" s="3">
        <f>RSI!A2190</f>
        <v>45492</v>
      </c>
      <c r="B2190" s="2">
        <f>RSI!B2190</f>
        <v>80.0625</v>
      </c>
      <c r="C2190" s="2">
        <f>RSI!I2190</f>
        <v>70.577759174184138</v>
      </c>
      <c r="D2190" s="2">
        <f>MACD!E2190</f>
        <v>-0.94490515257071195</v>
      </c>
      <c r="E2190" s="2">
        <f>MACD!F2190</f>
        <v>-1.0870491879925486</v>
      </c>
      <c r="F2190" s="2">
        <f>'Moving Avg'!D2190</f>
        <v>79.198139999999995</v>
      </c>
      <c r="G2190" s="2">
        <f>'Moving Avg'!F2190</f>
        <v>77.74143500000001</v>
      </c>
      <c r="H2190" s="2">
        <f>'Moving Avg'!G2190</f>
        <v>74.35264800000003</v>
      </c>
      <c r="I2190" s="2">
        <f>'Moving Avg'!H2190</f>
        <v>71.506557500000042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  <c r="M2190" s="7">
        <f t="shared" si="340"/>
        <v>0</v>
      </c>
      <c r="N2190" s="7">
        <f t="shared" si="341"/>
        <v>0</v>
      </c>
      <c r="O2190" s="7">
        <f t="shared" si="342"/>
        <v>75</v>
      </c>
      <c r="P2190" s="7">
        <f t="shared" si="343"/>
        <v>83.5</v>
      </c>
      <c r="Q2190" s="8">
        <f t="shared" si="344"/>
        <v>23.774999999999999</v>
      </c>
      <c r="R2190" s="8">
        <f t="shared" si="345"/>
        <v>47.125</v>
      </c>
      <c r="S2190" s="8">
        <f t="shared" si="346"/>
        <v>56.325000000000003</v>
      </c>
      <c r="T2190" s="8">
        <f t="shared" si="347"/>
        <v>39.625</v>
      </c>
      <c r="U2190" s="7">
        <f t="shared" si="348"/>
        <v>42.408333333333339</v>
      </c>
      <c r="V2190" s="7">
        <f t="shared" si="349"/>
        <v>41.712500000000006</v>
      </c>
    </row>
    <row r="2191" spans="1:22" ht="13.5" x14ac:dyDescent="0.25">
      <c r="A2191" s="3">
        <f>RSI!A2191</f>
        <v>45495</v>
      </c>
      <c r="B2191" s="2">
        <f>RSI!B2191</f>
        <v>78.281300000000002</v>
      </c>
      <c r="C2191" s="2">
        <f>RSI!I2191</f>
        <v>56.828867025845</v>
      </c>
      <c r="D2191" s="2">
        <f>MACD!E2191</f>
        <v>-0.50628249811632031</v>
      </c>
      <c r="E2191" s="2">
        <f>MACD!F2191</f>
        <v>-0.97089585001730305</v>
      </c>
      <c r="F2191" s="2">
        <f>'Moving Avg'!D2191</f>
        <v>79.235640000000004</v>
      </c>
      <c r="G2191" s="2">
        <f>'Moving Avg'!F2191</f>
        <v>77.911275000000018</v>
      </c>
      <c r="H2191" s="2">
        <f>'Moving Avg'!G2191</f>
        <v>74.542488000000034</v>
      </c>
      <c r="I2191" s="2">
        <f>'Moving Avg'!H2191</f>
        <v>71.527895500000056</v>
      </c>
      <c r="J2191" s="5" t="str">
        <f>OBV!F2191</f>
        <v>BEARISH</v>
      </c>
      <c r="K2191" s="5" t="str">
        <f>OBV!G2191</f>
        <v>NEUTRAL</v>
      </c>
      <c r="L2191" s="5" t="str">
        <f>OBV!H2191</f>
        <v>BEARISH DIVERGENCE</v>
      </c>
      <c r="M2191" s="7">
        <f t="shared" si="340"/>
        <v>25</v>
      </c>
      <c r="N2191" s="7">
        <f t="shared" si="341"/>
        <v>0</v>
      </c>
      <c r="O2191" s="7">
        <f t="shared" si="342"/>
        <v>75</v>
      </c>
      <c r="P2191" s="7">
        <f t="shared" si="343"/>
        <v>16.5</v>
      </c>
      <c r="Q2191" s="8">
        <f t="shared" si="344"/>
        <v>22.475000000000001</v>
      </c>
      <c r="R2191" s="8">
        <f t="shared" si="345"/>
        <v>35.375</v>
      </c>
      <c r="S2191" s="8">
        <f t="shared" si="346"/>
        <v>29.925000000000001</v>
      </c>
      <c r="T2191" s="8">
        <f t="shared" si="347"/>
        <v>29.125</v>
      </c>
      <c r="U2191" s="7">
        <f t="shared" si="348"/>
        <v>29.258333333333336</v>
      </c>
      <c r="V2191" s="7">
        <f t="shared" si="349"/>
        <v>29.225000000000001</v>
      </c>
    </row>
    <row r="2192" spans="1:22" ht="13.5" x14ac:dyDescent="0.25">
      <c r="A2192" s="3">
        <f>RSI!A2192</f>
        <v>45496</v>
      </c>
      <c r="B2192" s="2">
        <f>RSI!B2192</f>
        <v>78.281300000000002</v>
      </c>
      <c r="C2192" s="2">
        <f>RSI!I2192</f>
        <v>56.828867025845</v>
      </c>
      <c r="D2192" s="2">
        <f>MACD!E2192</f>
        <v>-0.14190540419203046</v>
      </c>
      <c r="E2192" s="2">
        <f>MACD!F2192</f>
        <v>-0.8050977608522486</v>
      </c>
      <c r="F2192" s="2">
        <f>'Moving Avg'!D2192</f>
        <v>79.273139999999998</v>
      </c>
      <c r="G2192" s="2">
        <f>'Moving Avg'!F2192</f>
        <v>78.124215000000021</v>
      </c>
      <c r="H2192" s="2">
        <f>'Moving Avg'!G2192</f>
        <v>74.714914000000022</v>
      </c>
      <c r="I2192" s="2">
        <f>'Moving Avg'!H2192</f>
        <v>71.553151500000055</v>
      </c>
      <c r="J2192" s="5" t="str">
        <f>OBV!F2192</f>
        <v>BEARISH</v>
      </c>
      <c r="K2192" s="5" t="str">
        <f>OBV!G2192</f>
        <v>NEUTRAL</v>
      </c>
      <c r="L2192" s="5" t="str">
        <f>OBV!H2192</f>
        <v>BEARISH DIVERGENCE</v>
      </c>
      <c r="M2192" s="7">
        <f t="shared" si="340"/>
        <v>25</v>
      </c>
      <c r="N2192" s="7">
        <f t="shared" si="341"/>
        <v>0</v>
      </c>
      <c r="O2192" s="7">
        <f t="shared" si="342"/>
        <v>75</v>
      </c>
      <c r="P2192" s="7">
        <f t="shared" si="343"/>
        <v>16.5</v>
      </c>
      <c r="Q2192" s="8">
        <f t="shared" si="344"/>
        <v>22.475000000000001</v>
      </c>
      <c r="R2192" s="8">
        <f t="shared" si="345"/>
        <v>35.375</v>
      </c>
      <c r="S2192" s="8">
        <f t="shared" si="346"/>
        <v>29.925000000000001</v>
      </c>
      <c r="T2192" s="8">
        <f t="shared" si="347"/>
        <v>29.125</v>
      </c>
      <c r="U2192" s="7">
        <f t="shared" si="348"/>
        <v>29.258333333333336</v>
      </c>
      <c r="V2192" s="7">
        <f t="shared" si="349"/>
        <v>29.225000000000001</v>
      </c>
    </row>
    <row r="2193" spans="1:22" ht="13.5" x14ac:dyDescent="0.25">
      <c r="A2193" s="3">
        <f>RSI!A2193</f>
        <v>45497</v>
      </c>
      <c r="B2193" s="2">
        <f>RSI!B2193</f>
        <v>78.281300000000002</v>
      </c>
      <c r="C2193" s="2">
        <f>RSI!I2193</f>
        <v>56.828867025845014</v>
      </c>
      <c r="D2193" s="2">
        <f>MACD!E2193</f>
        <v>0.17311887628073919</v>
      </c>
      <c r="E2193" s="2">
        <f>MACD!F2193</f>
        <v>-0.60945443342565109</v>
      </c>
      <c r="F2193" s="2">
        <f>'Moving Avg'!D2193</f>
        <v>78.993779999999987</v>
      </c>
      <c r="G2193" s="2">
        <f>'Moving Avg'!F2193</f>
        <v>78.294055000000014</v>
      </c>
      <c r="H2193" s="2">
        <f>'Moving Avg'!G2193</f>
        <v>74.835094000000041</v>
      </c>
      <c r="I2193" s="2">
        <f>'Moving Avg'!H2193</f>
        <v>71.578843000000063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  <c r="M2193" s="7">
        <f t="shared" si="340"/>
        <v>25</v>
      </c>
      <c r="N2193" s="7">
        <f t="shared" si="341"/>
        <v>0</v>
      </c>
      <c r="O2193" s="7">
        <f t="shared" si="342"/>
        <v>75</v>
      </c>
      <c r="P2193" s="7">
        <f t="shared" si="343"/>
        <v>16.5</v>
      </c>
      <c r="Q2193" s="8">
        <f t="shared" si="344"/>
        <v>22.475000000000001</v>
      </c>
      <c r="R2193" s="8">
        <f t="shared" si="345"/>
        <v>35.375</v>
      </c>
      <c r="S2193" s="8">
        <f t="shared" si="346"/>
        <v>29.925000000000001</v>
      </c>
      <c r="T2193" s="8">
        <f t="shared" si="347"/>
        <v>29.125</v>
      </c>
      <c r="U2193" s="7">
        <f t="shared" si="348"/>
        <v>29.258333333333336</v>
      </c>
      <c r="V2193" s="7">
        <f t="shared" si="349"/>
        <v>29.225000000000001</v>
      </c>
    </row>
    <row r="2194" spans="1:22" ht="13.5" x14ac:dyDescent="0.25">
      <c r="A2194" s="3">
        <f>RSI!A2194</f>
        <v>45499</v>
      </c>
      <c r="B2194" s="2">
        <f>RSI!B2194</f>
        <v>78.281300000000002</v>
      </c>
      <c r="C2194" s="2">
        <f>RSI!I2194</f>
        <v>56.828867025845014</v>
      </c>
      <c r="D2194" s="2">
        <f>MACD!E2194</f>
        <v>0.29109323988441815</v>
      </c>
      <c r="E2194" s="2">
        <f>MACD!F2194</f>
        <v>-0.42934489876363724</v>
      </c>
      <c r="F2194" s="2">
        <f>'Moving Avg'!D2194</f>
        <v>78.637539999999987</v>
      </c>
      <c r="G2194" s="2">
        <f>'Moving Avg'!F2194</f>
        <v>78.376820000000023</v>
      </c>
      <c r="H2194" s="2">
        <f>'Moving Avg'!G2194</f>
        <v>74.955274000000031</v>
      </c>
      <c r="I2194" s="2">
        <f>'Moving Avg'!H2194</f>
        <v>71.604534500000071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  <c r="M2194" s="7">
        <f t="shared" si="340"/>
        <v>25</v>
      </c>
      <c r="N2194" s="7">
        <f t="shared" si="341"/>
        <v>0</v>
      </c>
      <c r="O2194" s="7">
        <f t="shared" si="342"/>
        <v>75</v>
      </c>
      <c r="P2194" s="7">
        <f t="shared" si="343"/>
        <v>16.5</v>
      </c>
      <c r="Q2194" s="8">
        <f t="shared" si="344"/>
        <v>22.475000000000001</v>
      </c>
      <c r="R2194" s="8">
        <f t="shared" si="345"/>
        <v>35.375</v>
      </c>
      <c r="S2194" s="8">
        <f t="shared" si="346"/>
        <v>29.925000000000001</v>
      </c>
      <c r="T2194" s="8">
        <f t="shared" si="347"/>
        <v>29.125</v>
      </c>
      <c r="U2194" s="7">
        <f t="shared" si="348"/>
        <v>29.258333333333336</v>
      </c>
      <c r="V2194" s="7">
        <f t="shared" si="349"/>
        <v>29.225000000000001</v>
      </c>
    </row>
    <row r="2195" spans="1:22" ht="13.5" x14ac:dyDescent="0.25">
      <c r="A2195" s="3">
        <f>RSI!A2195</f>
        <v>45502</v>
      </c>
      <c r="B2195" s="2">
        <f>RSI!B2195</f>
        <v>79.218800000000002</v>
      </c>
      <c r="C2195" s="2">
        <f>RSI!I2195</f>
        <v>62.061045204321189</v>
      </c>
      <c r="D2195" s="2">
        <f>MACD!E2195</f>
        <v>0.31610286105670582</v>
      </c>
      <c r="E2195" s="2">
        <f>MACD!F2195</f>
        <v>-0.28025534679956865</v>
      </c>
      <c r="F2195" s="2">
        <f>'Moving Avg'!D2195</f>
        <v>78.468800000000002</v>
      </c>
      <c r="G2195" s="2">
        <f>'Moving Avg'!F2195</f>
        <v>78.506460000000018</v>
      </c>
      <c r="H2195" s="2">
        <f>'Moving Avg'!G2195</f>
        <v>75.094204000000033</v>
      </c>
      <c r="I2195" s="2">
        <f>'Moving Avg'!H2195</f>
        <v>71.634913500000081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  <c r="M2195" s="7">
        <f t="shared" si="340"/>
        <v>25</v>
      </c>
      <c r="N2195" s="7">
        <f t="shared" si="341"/>
        <v>0</v>
      </c>
      <c r="O2195" s="7">
        <f t="shared" si="342"/>
        <v>75</v>
      </c>
      <c r="P2195" s="7">
        <f t="shared" si="343"/>
        <v>16.5</v>
      </c>
      <c r="Q2195" s="8">
        <f t="shared" si="344"/>
        <v>22.475000000000001</v>
      </c>
      <c r="R2195" s="8">
        <f t="shared" si="345"/>
        <v>35.375</v>
      </c>
      <c r="S2195" s="8">
        <f t="shared" si="346"/>
        <v>29.925000000000001</v>
      </c>
      <c r="T2195" s="8">
        <f t="shared" si="347"/>
        <v>29.125</v>
      </c>
      <c r="U2195" s="7">
        <f t="shared" si="348"/>
        <v>29.258333333333336</v>
      </c>
      <c r="V2195" s="7">
        <f t="shared" si="349"/>
        <v>29.225000000000001</v>
      </c>
    </row>
    <row r="2196" spans="1:22" ht="13.5" x14ac:dyDescent="0.25">
      <c r="A2196" s="3">
        <f>RSI!A2196</f>
        <v>45503</v>
      </c>
      <c r="B2196" s="2">
        <f>RSI!B2196</f>
        <v>79.218800000000002</v>
      </c>
      <c r="C2196" s="2">
        <f>RSI!I2196</f>
        <v>62.061045204321189</v>
      </c>
      <c r="D2196" s="2">
        <f>MACD!E2196</f>
        <v>0.22579868549588866</v>
      </c>
      <c r="E2196" s="2">
        <f>MACD!F2196</f>
        <v>-0.1790445403404772</v>
      </c>
      <c r="F2196" s="2">
        <f>'Moving Avg'!D2196</f>
        <v>78.656300000000002</v>
      </c>
      <c r="G2196" s="2">
        <f>'Moving Avg'!F2196</f>
        <v>78.631745000000024</v>
      </c>
      <c r="H2196" s="2">
        <f>'Moving Avg'!G2196</f>
        <v>75.233134000000021</v>
      </c>
      <c r="I2196" s="2">
        <f>'Moving Avg'!H2196</f>
        <v>71.665292500000078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  <c r="M2196" s="7">
        <f t="shared" si="340"/>
        <v>25</v>
      </c>
      <c r="N2196" s="7">
        <f t="shared" si="341"/>
        <v>0</v>
      </c>
      <c r="O2196" s="7">
        <f t="shared" si="342"/>
        <v>75</v>
      </c>
      <c r="P2196" s="7">
        <f t="shared" si="343"/>
        <v>83.5</v>
      </c>
      <c r="Q2196" s="8">
        <f t="shared" si="344"/>
        <v>32.524999999999999</v>
      </c>
      <c r="R2196" s="8">
        <f t="shared" si="345"/>
        <v>52.125</v>
      </c>
      <c r="S2196" s="8">
        <f t="shared" si="346"/>
        <v>60.075000000000003</v>
      </c>
      <c r="T2196" s="8">
        <f t="shared" si="347"/>
        <v>45.875</v>
      </c>
      <c r="U2196" s="7">
        <f t="shared" si="348"/>
        <v>48.241666666666674</v>
      </c>
      <c r="V2196" s="7">
        <f t="shared" si="349"/>
        <v>47.650000000000006</v>
      </c>
    </row>
    <row r="2197" spans="1:22" ht="13.5" x14ac:dyDescent="0.25">
      <c r="A2197" s="3">
        <f>RSI!A2197</f>
        <v>45504</v>
      </c>
      <c r="B2197" s="2">
        <f>RSI!B2197</f>
        <v>79.218800000000002</v>
      </c>
      <c r="C2197" s="2">
        <f>RSI!I2197</f>
        <v>62.061045204321189</v>
      </c>
      <c r="D2197" s="2">
        <f>MACD!E2197</f>
        <v>0.1396538335836226</v>
      </c>
      <c r="E2197" s="2">
        <f>MACD!F2197</f>
        <v>-0.11530486555565723</v>
      </c>
      <c r="F2197" s="2">
        <f>'Moving Avg'!D2197</f>
        <v>78.843800000000002</v>
      </c>
      <c r="G2197" s="2">
        <f>'Moving Avg'!F2197</f>
        <v>78.757030000000029</v>
      </c>
      <c r="H2197" s="2">
        <f>'Moving Avg'!G2197</f>
        <v>75.372064000000023</v>
      </c>
      <c r="I2197" s="2">
        <f>'Moving Avg'!H2197</f>
        <v>71.695671500000074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  <c r="M2197" s="7">
        <f t="shared" si="340"/>
        <v>25</v>
      </c>
      <c r="N2197" s="7">
        <f t="shared" si="341"/>
        <v>0</v>
      </c>
      <c r="O2197" s="7">
        <f t="shared" si="342"/>
        <v>75</v>
      </c>
      <c r="P2197" s="7">
        <f t="shared" si="343"/>
        <v>83.5</v>
      </c>
      <c r="Q2197" s="8">
        <f t="shared" si="344"/>
        <v>32.524999999999999</v>
      </c>
      <c r="R2197" s="8">
        <f t="shared" si="345"/>
        <v>52.125</v>
      </c>
      <c r="S2197" s="8">
        <f t="shared" si="346"/>
        <v>60.075000000000003</v>
      </c>
      <c r="T2197" s="8">
        <f t="shared" si="347"/>
        <v>45.875</v>
      </c>
      <c r="U2197" s="7">
        <f t="shared" si="348"/>
        <v>48.241666666666674</v>
      </c>
      <c r="V2197" s="7">
        <f t="shared" si="349"/>
        <v>47.650000000000006</v>
      </c>
    </row>
    <row r="2198" spans="1:22" ht="13.5" x14ac:dyDescent="0.25">
      <c r="A2198" s="3">
        <f>RSI!A2198</f>
        <v>45505</v>
      </c>
      <c r="B2198" s="2">
        <f>RSI!B2198</f>
        <v>79.218800000000002</v>
      </c>
      <c r="C2198" s="2">
        <f>RSI!I2198</f>
        <v>62.061045204321189</v>
      </c>
      <c r="D2198" s="2">
        <f>MACD!E2198</f>
        <v>0.30148788027818796</v>
      </c>
      <c r="E2198" s="2">
        <f>MACD!F2198</f>
        <v>-3.1946316388888202E-2</v>
      </c>
      <c r="F2198" s="2">
        <f>'Moving Avg'!D2198</f>
        <v>79.031300000000002</v>
      </c>
      <c r="G2198" s="2">
        <f>'Moving Avg'!F2198</f>
        <v>78.86751500000004</v>
      </c>
      <c r="H2198" s="2">
        <f>'Moving Avg'!G2198</f>
        <v>75.511170000000035</v>
      </c>
      <c r="I2198" s="2">
        <f>'Moving Avg'!H2198</f>
        <v>71.726050500000085</v>
      </c>
      <c r="J2198" s="5" t="str">
        <f>OBV!F2198</f>
        <v>BULLISH</v>
      </c>
      <c r="K2198" s="5" t="str">
        <f>OBV!G2198</f>
        <v>NEUTRAL</v>
      </c>
      <c r="L2198" s="5" t="str">
        <f>OBV!H2198</f>
        <v>CONFIRMED BULLISH</v>
      </c>
      <c r="M2198" s="7">
        <f t="shared" si="340"/>
        <v>25</v>
      </c>
      <c r="N2198" s="7">
        <f t="shared" si="341"/>
        <v>0</v>
      </c>
      <c r="O2198" s="7">
        <f t="shared" si="342"/>
        <v>75</v>
      </c>
      <c r="P2198" s="7">
        <f t="shared" si="343"/>
        <v>83.5</v>
      </c>
      <c r="Q2198" s="8">
        <f t="shared" si="344"/>
        <v>32.524999999999999</v>
      </c>
      <c r="R2198" s="8">
        <f t="shared" si="345"/>
        <v>52.125</v>
      </c>
      <c r="S2198" s="8">
        <f t="shared" si="346"/>
        <v>60.075000000000003</v>
      </c>
      <c r="T2198" s="8">
        <f t="shared" si="347"/>
        <v>45.875</v>
      </c>
      <c r="U2198" s="7">
        <f t="shared" si="348"/>
        <v>48.241666666666674</v>
      </c>
      <c r="V2198" s="7">
        <f t="shared" si="349"/>
        <v>47.650000000000006</v>
      </c>
    </row>
    <row r="2199" spans="1:22" ht="13.5" x14ac:dyDescent="0.25">
      <c r="A2199" s="3">
        <f>RSI!A2199</f>
        <v>45506</v>
      </c>
      <c r="B2199" s="2">
        <f>RSI!B2199</f>
        <v>79.218800000000002</v>
      </c>
      <c r="C2199" s="2">
        <f>RSI!I2199</f>
        <v>62.061045204321196</v>
      </c>
      <c r="D2199" s="2">
        <f>MACD!E2199</f>
        <v>0.48921782705851058</v>
      </c>
      <c r="E2199" s="2">
        <f>MACD!F2199</f>
        <v>7.2286512300591563E-2</v>
      </c>
      <c r="F2199" s="2">
        <f>'Moving Avg'!D2199</f>
        <v>79.218800000000002</v>
      </c>
      <c r="G2199" s="2">
        <f>'Moving Avg'!F2199</f>
        <v>78.975385000000045</v>
      </c>
      <c r="H2199" s="2">
        <f>'Moving Avg'!G2199</f>
        <v>75.650276000000034</v>
      </c>
      <c r="I2199" s="2">
        <f>'Moving Avg'!H2199</f>
        <v>71.756429500000081</v>
      </c>
      <c r="J2199" s="5" t="str">
        <f>OBV!F2199</f>
        <v>BULLISH</v>
      </c>
      <c r="K2199" s="5" t="str">
        <f>OBV!G2199</f>
        <v>NEUTRAL</v>
      </c>
      <c r="L2199" s="5" t="str">
        <f>OBV!H2199</f>
        <v>CONFIRMED BULLISH</v>
      </c>
      <c r="M2199" s="7">
        <f t="shared" si="340"/>
        <v>25</v>
      </c>
      <c r="N2199" s="7">
        <f t="shared" si="341"/>
        <v>0</v>
      </c>
      <c r="O2199" s="7">
        <f t="shared" si="342"/>
        <v>75</v>
      </c>
      <c r="P2199" s="7">
        <f t="shared" si="343"/>
        <v>83.5</v>
      </c>
      <c r="Q2199" s="8">
        <f t="shared" si="344"/>
        <v>32.524999999999999</v>
      </c>
      <c r="R2199" s="8">
        <f t="shared" si="345"/>
        <v>52.125</v>
      </c>
      <c r="S2199" s="8">
        <f t="shared" si="346"/>
        <v>60.075000000000003</v>
      </c>
      <c r="T2199" s="8">
        <f t="shared" si="347"/>
        <v>45.875</v>
      </c>
      <c r="U2199" s="7">
        <f t="shared" si="348"/>
        <v>48.241666666666674</v>
      </c>
      <c r="V2199" s="7">
        <f t="shared" si="349"/>
        <v>47.650000000000006</v>
      </c>
    </row>
    <row r="2200" spans="1:22" ht="13.5" x14ac:dyDescent="0.25">
      <c r="A2200" s="3">
        <f>RSI!A2200</f>
        <v>45509</v>
      </c>
      <c r="B2200" s="2">
        <f>RSI!B2200</f>
        <v>79.218800000000002</v>
      </c>
      <c r="C2200" s="2">
        <f>RSI!I2200</f>
        <v>62.061045204321196</v>
      </c>
      <c r="D2200" s="2">
        <f>MACD!E2200</f>
        <v>0.64033937707660016</v>
      </c>
      <c r="E2200" s="2">
        <f>MACD!F2200</f>
        <v>0.18589708525579329</v>
      </c>
      <c r="F2200" s="2">
        <f>'Moving Avg'!D2200</f>
        <v>79.218800000000002</v>
      </c>
      <c r="G2200" s="2">
        <f>'Moving Avg'!F2200</f>
        <v>79.039720000000031</v>
      </c>
      <c r="H2200" s="2">
        <f>'Moving Avg'!G2200</f>
        <v>75.789382000000032</v>
      </c>
      <c r="I2200" s="2">
        <f>'Moving Avg'!H2200</f>
        <v>71.786808500000092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  <c r="M2200" s="7">
        <f t="shared" si="340"/>
        <v>25</v>
      </c>
      <c r="N2200" s="7">
        <f t="shared" si="341"/>
        <v>0</v>
      </c>
      <c r="O2200" s="7">
        <f t="shared" si="342"/>
        <v>75</v>
      </c>
      <c r="P2200" s="7">
        <f t="shared" si="343"/>
        <v>33</v>
      </c>
      <c r="Q2200" s="8">
        <f t="shared" si="344"/>
        <v>24.95</v>
      </c>
      <c r="R2200" s="8">
        <f t="shared" si="345"/>
        <v>39.5</v>
      </c>
      <c r="S2200" s="8">
        <f t="shared" si="346"/>
        <v>37.35</v>
      </c>
      <c r="T2200" s="8">
        <f t="shared" si="347"/>
        <v>33.25</v>
      </c>
      <c r="U2200" s="7">
        <f t="shared" si="348"/>
        <v>33.933333333333337</v>
      </c>
      <c r="V2200" s="7">
        <f t="shared" si="349"/>
        <v>33.762500000000003</v>
      </c>
    </row>
    <row r="2201" spans="1:22" ht="13.5" x14ac:dyDescent="0.25">
      <c r="A2201" s="3">
        <f>RSI!A2201</f>
        <v>45510</v>
      </c>
      <c r="B2201" s="2">
        <f>RSI!B2201</f>
        <v>79.218800000000002</v>
      </c>
      <c r="C2201" s="2">
        <f>RSI!I2201</f>
        <v>62.061045204321189</v>
      </c>
      <c r="D2201" s="2">
        <f>MACD!E2201</f>
        <v>0.48702618262267094</v>
      </c>
      <c r="E2201" s="2">
        <f>MACD!F2201</f>
        <v>0.24612290472916884</v>
      </c>
      <c r="F2201" s="2">
        <f>'Moving Avg'!D2201</f>
        <v>79.218800000000002</v>
      </c>
      <c r="G2201" s="2">
        <f>'Moving Avg'!F2201</f>
        <v>79.020970000000034</v>
      </c>
      <c r="H2201" s="2">
        <f>'Moving Avg'!G2201</f>
        <v>75.963142000000019</v>
      </c>
      <c r="I2201" s="2">
        <f>'Moving Avg'!H2201</f>
        <v>71.817187500000088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  <c r="M2201" s="7">
        <f t="shared" si="340"/>
        <v>25</v>
      </c>
      <c r="N2201" s="7">
        <f t="shared" si="341"/>
        <v>0</v>
      </c>
      <c r="O2201" s="7">
        <f t="shared" si="342"/>
        <v>75</v>
      </c>
      <c r="P2201" s="7">
        <f t="shared" si="343"/>
        <v>33</v>
      </c>
      <c r="Q2201" s="8">
        <f t="shared" si="344"/>
        <v>24.95</v>
      </c>
      <c r="R2201" s="8">
        <f t="shared" si="345"/>
        <v>39.5</v>
      </c>
      <c r="S2201" s="8">
        <f t="shared" si="346"/>
        <v>37.35</v>
      </c>
      <c r="T2201" s="8">
        <f t="shared" si="347"/>
        <v>33.25</v>
      </c>
      <c r="U2201" s="7">
        <f t="shared" si="348"/>
        <v>33.933333333333337</v>
      </c>
      <c r="V2201" s="7">
        <f t="shared" si="349"/>
        <v>33.762500000000003</v>
      </c>
    </row>
    <row r="2202" spans="1:22" ht="13.5" x14ac:dyDescent="0.25">
      <c r="A2202" s="3">
        <f>RSI!A2202</f>
        <v>45511</v>
      </c>
      <c r="B2202" s="2">
        <f>RSI!B2202</f>
        <v>79.209400000000002</v>
      </c>
      <c r="C2202" s="2">
        <f>RSI!I2202</f>
        <v>61.934608886627757</v>
      </c>
      <c r="D2202" s="2">
        <f>MACD!E2202</f>
        <v>0.35137138716592631</v>
      </c>
      <c r="E2202" s="2">
        <f>MACD!F2202</f>
        <v>0.26717260121652031</v>
      </c>
      <c r="F2202" s="2">
        <f>'Moving Avg'!D2202</f>
        <v>79.216920000000002</v>
      </c>
      <c r="G2202" s="2">
        <f>'Moving Avg'!F2202</f>
        <v>79.00175000000003</v>
      </c>
      <c r="H2202" s="2">
        <f>'Moving Avg'!G2202</f>
        <v>76.13671400000004</v>
      </c>
      <c r="I2202" s="2">
        <f>'Moving Avg'!H2202</f>
        <v>71.843166000000096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  <c r="M2202" s="7">
        <f t="shared" si="340"/>
        <v>25</v>
      </c>
      <c r="N2202" s="7">
        <f t="shared" si="341"/>
        <v>0</v>
      </c>
      <c r="O2202" s="7">
        <f t="shared" si="342"/>
        <v>75</v>
      </c>
      <c r="P2202" s="7">
        <f t="shared" si="343"/>
        <v>16.5</v>
      </c>
      <c r="Q2202" s="8">
        <f t="shared" si="344"/>
        <v>22.475000000000001</v>
      </c>
      <c r="R2202" s="8">
        <f t="shared" si="345"/>
        <v>35.375</v>
      </c>
      <c r="S2202" s="8">
        <f t="shared" si="346"/>
        <v>29.925000000000001</v>
      </c>
      <c r="T2202" s="8">
        <f t="shared" si="347"/>
        <v>29.125</v>
      </c>
      <c r="U2202" s="7">
        <f t="shared" si="348"/>
        <v>29.258333333333336</v>
      </c>
      <c r="V2202" s="7">
        <f t="shared" si="349"/>
        <v>29.225000000000001</v>
      </c>
    </row>
    <row r="2203" spans="1:22" ht="13.5" x14ac:dyDescent="0.25">
      <c r="A2203" s="3">
        <f>RSI!A2203</f>
        <v>45512</v>
      </c>
      <c r="B2203" s="2">
        <f>RSI!B2203</f>
        <v>79.2</v>
      </c>
      <c r="C2203" s="2">
        <f>RSI!I2203</f>
        <v>61.79902157925298</v>
      </c>
      <c r="D2203" s="2">
        <f>MACD!E2203</f>
        <v>0.2312045658004962</v>
      </c>
      <c r="E2203" s="2">
        <f>MACD!F2203</f>
        <v>0.25997899413331549</v>
      </c>
      <c r="F2203" s="2">
        <f>'Moving Avg'!D2203</f>
        <v>79.213160000000002</v>
      </c>
      <c r="G2203" s="2">
        <f>'Moving Avg'!F2203</f>
        <v>78.97784500000003</v>
      </c>
      <c r="H2203" s="2">
        <f>'Moving Avg'!G2203</f>
        <v>76.326992000000033</v>
      </c>
      <c r="I2203" s="2">
        <f>'Moving Avg'!H2203</f>
        <v>71.869097500000095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  <c r="M2203" s="7">
        <f t="shared" si="340"/>
        <v>25</v>
      </c>
      <c r="N2203" s="7">
        <f t="shared" si="341"/>
        <v>100</v>
      </c>
      <c r="O2203" s="7">
        <f t="shared" si="342"/>
        <v>75</v>
      </c>
      <c r="P2203" s="7">
        <f t="shared" si="343"/>
        <v>16.5</v>
      </c>
      <c r="Q2203" s="8">
        <f t="shared" si="344"/>
        <v>57.475000000000001</v>
      </c>
      <c r="R2203" s="8">
        <f t="shared" si="345"/>
        <v>55.375</v>
      </c>
      <c r="S2203" s="8">
        <f t="shared" si="346"/>
        <v>44.924999999999997</v>
      </c>
      <c r="T2203" s="8">
        <f t="shared" si="347"/>
        <v>54.125</v>
      </c>
      <c r="U2203" s="7">
        <f t="shared" si="348"/>
        <v>52.591666666666661</v>
      </c>
      <c r="V2203" s="7">
        <f t="shared" si="349"/>
        <v>52.974999999999994</v>
      </c>
    </row>
    <row r="2204" spans="1:22" ht="13.5" x14ac:dyDescent="0.25">
      <c r="A2204" s="3">
        <f>RSI!A2204</f>
        <v>45513</v>
      </c>
      <c r="B2204" s="2">
        <f>RSI!B2204</f>
        <v>79.2</v>
      </c>
      <c r="C2204" s="2">
        <f>RSI!I2204</f>
        <v>61.799021579252972</v>
      </c>
      <c r="D2204" s="2">
        <f>MACD!E2204</f>
        <v>0.12395244574722142</v>
      </c>
      <c r="E2204" s="2">
        <f>MACD!F2204</f>
        <v>0.2327736844560967</v>
      </c>
      <c r="F2204" s="2">
        <f>'Moving Avg'!D2204</f>
        <v>79.209399999999988</v>
      </c>
      <c r="G2204" s="2">
        <f>'Moving Avg'!F2204</f>
        <v>79.00034500000001</v>
      </c>
      <c r="H2204" s="2">
        <f>'Moving Avg'!G2204</f>
        <v>76.517270000000025</v>
      </c>
      <c r="I2204" s="2">
        <f>'Moving Avg'!H2204</f>
        <v>71.895029000000108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  <c r="M2204" s="7">
        <f t="shared" si="340"/>
        <v>25</v>
      </c>
      <c r="N2204" s="7">
        <f t="shared" si="341"/>
        <v>100</v>
      </c>
      <c r="O2204" s="7">
        <f t="shared" si="342"/>
        <v>75</v>
      </c>
      <c r="P2204" s="7">
        <f t="shared" si="343"/>
        <v>16.5</v>
      </c>
      <c r="Q2204" s="8">
        <f t="shared" si="344"/>
        <v>57.475000000000001</v>
      </c>
      <c r="R2204" s="8">
        <f t="shared" si="345"/>
        <v>55.375</v>
      </c>
      <c r="S2204" s="8">
        <f t="shared" si="346"/>
        <v>44.924999999999997</v>
      </c>
      <c r="T2204" s="8">
        <f t="shared" si="347"/>
        <v>54.125</v>
      </c>
      <c r="U2204" s="7">
        <f t="shared" si="348"/>
        <v>52.591666666666661</v>
      </c>
      <c r="V2204" s="7">
        <f t="shared" si="349"/>
        <v>52.974999999999994</v>
      </c>
    </row>
    <row r="2205" spans="1:22" ht="13.5" x14ac:dyDescent="0.25">
      <c r="A2205" s="3">
        <f>RSI!A2205</f>
        <v>45516</v>
      </c>
      <c r="B2205" s="2">
        <f>RSI!B2205</f>
        <v>79.2</v>
      </c>
      <c r="C2205" s="2">
        <f>RSI!I2205</f>
        <v>61.799021579252965</v>
      </c>
      <c r="D2205" s="2">
        <f>MACD!E2205</f>
        <v>0.17227169703600964</v>
      </c>
      <c r="E2205" s="2">
        <f>MACD!F2205</f>
        <v>0.2206732869720793</v>
      </c>
      <c r="F2205" s="2">
        <f>'Moving Avg'!D2205</f>
        <v>79.205639999999988</v>
      </c>
      <c r="G2205" s="2">
        <f>'Moving Avg'!F2205</f>
        <v>79.022845000000018</v>
      </c>
      <c r="H2205" s="2">
        <f>'Moving Avg'!G2205</f>
        <v>76.656174000000021</v>
      </c>
      <c r="I2205" s="2">
        <f>'Moving Avg'!H2205</f>
        <v>71.920960500000106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  <c r="M2205" s="7">
        <f t="shared" si="340"/>
        <v>25</v>
      </c>
      <c r="N2205" s="7">
        <f t="shared" si="341"/>
        <v>100</v>
      </c>
      <c r="O2205" s="7">
        <f t="shared" si="342"/>
        <v>75</v>
      </c>
      <c r="P2205" s="7">
        <f t="shared" si="343"/>
        <v>16.5</v>
      </c>
      <c r="Q2205" s="8">
        <f t="shared" si="344"/>
        <v>57.475000000000001</v>
      </c>
      <c r="R2205" s="8">
        <f t="shared" si="345"/>
        <v>55.375</v>
      </c>
      <c r="S2205" s="8">
        <f t="shared" si="346"/>
        <v>44.924999999999997</v>
      </c>
      <c r="T2205" s="8">
        <f t="shared" si="347"/>
        <v>54.125</v>
      </c>
      <c r="U2205" s="7">
        <f t="shared" si="348"/>
        <v>52.591666666666661</v>
      </c>
      <c r="V2205" s="7">
        <f t="shared" si="349"/>
        <v>52.974999999999994</v>
      </c>
    </row>
    <row r="2206" spans="1:22" ht="13.5" x14ac:dyDescent="0.25">
      <c r="A2206" s="3">
        <f>RSI!A2206</f>
        <v>45518</v>
      </c>
      <c r="B2206" s="2">
        <f>RSI!B2206</f>
        <v>78.928100000000001</v>
      </c>
      <c r="C2206" s="2">
        <f>RSI!I2206</f>
        <v>57.269576361055201</v>
      </c>
      <c r="D2206" s="2">
        <f>MACD!E2206</f>
        <v>0.22852043582878423</v>
      </c>
      <c r="E2206" s="2">
        <f>MACD!F2206</f>
        <v>0.2222427167434203</v>
      </c>
      <c r="F2206" s="2">
        <f>'Moving Avg'!D2206</f>
        <v>79.147499999999994</v>
      </c>
      <c r="G2206" s="2">
        <f>'Moving Avg'!F2206</f>
        <v>79.064560000000014</v>
      </c>
      <c r="H2206" s="2">
        <f>'Moving Avg'!G2206</f>
        <v>76.78964000000002</v>
      </c>
      <c r="I2206" s="2">
        <f>'Moving Avg'!H2206</f>
        <v>71.958593500000092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  <c r="M2206" s="7">
        <f t="shared" si="340"/>
        <v>25</v>
      </c>
      <c r="N2206" s="7">
        <f t="shared" si="341"/>
        <v>0</v>
      </c>
      <c r="O2206" s="7">
        <f t="shared" si="342"/>
        <v>75</v>
      </c>
      <c r="P2206" s="7">
        <f t="shared" si="343"/>
        <v>16.5</v>
      </c>
      <c r="Q2206" s="8">
        <f t="shared" si="344"/>
        <v>22.475000000000001</v>
      </c>
      <c r="R2206" s="8">
        <f t="shared" si="345"/>
        <v>35.375</v>
      </c>
      <c r="S2206" s="8">
        <f t="shared" si="346"/>
        <v>29.925000000000001</v>
      </c>
      <c r="T2206" s="8">
        <f t="shared" si="347"/>
        <v>29.125</v>
      </c>
      <c r="U2206" s="7">
        <f t="shared" si="348"/>
        <v>29.258333333333336</v>
      </c>
      <c r="V2206" s="7">
        <f t="shared" si="349"/>
        <v>29.225000000000001</v>
      </c>
    </row>
    <row r="2207" spans="1:22" ht="13.5" x14ac:dyDescent="0.25">
      <c r="A2207" s="3">
        <f>RSI!A2207</f>
        <v>45519</v>
      </c>
      <c r="B2207" s="2">
        <f>RSI!B2207</f>
        <v>78.5625</v>
      </c>
      <c r="C2207" s="2">
        <f>RSI!I2207</f>
        <v>51.774645767672396</v>
      </c>
      <c r="D2207" s="2">
        <f>MACD!E2207</f>
        <v>0.30038004102736693</v>
      </c>
      <c r="E2207" s="2">
        <f>MACD!F2207</f>
        <v>0.23787018160020962</v>
      </c>
      <c r="F2207" s="2">
        <f>'Moving Avg'!D2207</f>
        <v>79.018119999999996</v>
      </c>
      <c r="G2207" s="2">
        <f>'Moving Avg'!F2207</f>
        <v>79.087995000000006</v>
      </c>
      <c r="H2207" s="2">
        <f>'Moving Avg'!G2207</f>
        <v>76.948534000000024</v>
      </c>
      <c r="I2207" s="2">
        <f>'Moving Avg'!H2207</f>
        <v>71.994398500000074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  <c r="M2207" s="7">
        <f t="shared" si="340"/>
        <v>25</v>
      </c>
      <c r="N2207" s="7">
        <f t="shared" si="341"/>
        <v>0</v>
      </c>
      <c r="O2207" s="7">
        <f t="shared" si="342"/>
        <v>75</v>
      </c>
      <c r="P2207" s="7">
        <f t="shared" si="343"/>
        <v>16.5</v>
      </c>
      <c r="Q2207" s="8">
        <f t="shared" si="344"/>
        <v>22.475000000000001</v>
      </c>
      <c r="R2207" s="8">
        <f t="shared" si="345"/>
        <v>35.375</v>
      </c>
      <c r="S2207" s="8">
        <f t="shared" si="346"/>
        <v>29.925000000000001</v>
      </c>
      <c r="T2207" s="8">
        <f t="shared" si="347"/>
        <v>29.125</v>
      </c>
      <c r="U2207" s="7">
        <f t="shared" si="348"/>
        <v>29.258333333333336</v>
      </c>
      <c r="V2207" s="7">
        <f t="shared" si="349"/>
        <v>29.225000000000001</v>
      </c>
    </row>
    <row r="2208" spans="1:22" ht="13.5" x14ac:dyDescent="0.25">
      <c r="A2208" s="3">
        <f>RSI!A2208</f>
        <v>45520</v>
      </c>
      <c r="B2208" s="2">
        <f>RSI!B2208</f>
        <v>78.75</v>
      </c>
      <c r="C2208" s="2">
        <f>RSI!I2208</f>
        <v>54.201635708541247</v>
      </c>
      <c r="D2208" s="2">
        <f>MACD!E2208</f>
        <v>0.34684748053022929</v>
      </c>
      <c r="E2208" s="2">
        <f>MACD!F2208</f>
        <v>0.25966564138621356</v>
      </c>
      <c r="F2208" s="2">
        <f>'Moving Avg'!D2208</f>
        <v>78.928120000000007</v>
      </c>
      <c r="G2208" s="2">
        <f>'Moving Avg'!F2208</f>
        <v>79.041590000000014</v>
      </c>
      <c r="H2208" s="2">
        <f>'Moving Avg'!G2208</f>
        <v>77.09550400000002</v>
      </c>
      <c r="I2208" s="2">
        <f>'Moving Avg'!H2208</f>
        <v>72.031141000000076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  <c r="M2208" s="7">
        <f t="shared" si="340"/>
        <v>25</v>
      </c>
      <c r="N2208" s="7">
        <f t="shared" si="341"/>
        <v>0</v>
      </c>
      <c r="O2208" s="7">
        <f t="shared" si="342"/>
        <v>75</v>
      </c>
      <c r="P2208" s="7">
        <f t="shared" si="343"/>
        <v>16.5</v>
      </c>
      <c r="Q2208" s="8">
        <f t="shared" si="344"/>
        <v>22.475000000000001</v>
      </c>
      <c r="R2208" s="8">
        <f t="shared" si="345"/>
        <v>35.375</v>
      </c>
      <c r="S2208" s="8">
        <f t="shared" si="346"/>
        <v>29.925000000000001</v>
      </c>
      <c r="T2208" s="8">
        <f t="shared" si="347"/>
        <v>29.125</v>
      </c>
      <c r="U2208" s="7">
        <f t="shared" si="348"/>
        <v>29.258333333333336</v>
      </c>
      <c r="V2208" s="7">
        <f t="shared" si="349"/>
        <v>29.225000000000001</v>
      </c>
    </row>
    <row r="2209" spans="1:22" ht="13.5" x14ac:dyDescent="0.25">
      <c r="A2209" s="3">
        <f>RSI!A2209</f>
        <v>45523</v>
      </c>
      <c r="B2209" s="2">
        <f>RSI!B2209</f>
        <v>78.75</v>
      </c>
      <c r="C2209" s="2">
        <f>RSI!I2209</f>
        <v>54.201635708541247</v>
      </c>
      <c r="D2209" s="2">
        <f>MACD!E2209</f>
        <v>0.38464336640249996</v>
      </c>
      <c r="E2209" s="2">
        <f>MACD!F2209</f>
        <v>0.28466118638947085</v>
      </c>
      <c r="F2209" s="2">
        <f>'Moving Avg'!D2209</f>
        <v>78.838120000000004</v>
      </c>
      <c r="G2209" s="2">
        <f>'Moving Avg'!F2209</f>
        <v>78.975965000000002</v>
      </c>
      <c r="H2209" s="2">
        <f>'Moving Avg'!G2209</f>
        <v>77.22540800000003</v>
      </c>
      <c r="I2209" s="2">
        <f>'Moving Avg'!H2209</f>
        <v>72.067883500000079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  <c r="M2209" s="7">
        <f t="shared" si="340"/>
        <v>25</v>
      </c>
      <c r="N2209" s="7">
        <f t="shared" si="341"/>
        <v>0</v>
      </c>
      <c r="O2209" s="7">
        <f t="shared" si="342"/>
        <v>75</v>
      </c>
      <c r="P2209" s="7">
        <f t="shared" si="343"/>
        <v>16.5</v>
      </c>
      <c r="Q2209" s="8">
        <f t="shared" si="344"/>
        <v>22.475000000000001</v>
      </c>
      <c r="R2209" s="8">
        <f t="shared" si="345"/>
        <v>35.375</v>
      </c>
      <c r="S2209" s="8">
        <f t="shared" si="346"/>
        <v>29.925000000000001</v>
      </c>
      <c r="T2209" s="8">
        <f t="shared" si="347"/>
        <v>29.125</v>
      </c>
      <c r="U2209" s="7">
        <f t="shared" si="348"/>
        <v>29.258333333333336</v>
      </c>
      <c r="V2209" s="7">
        <f t="shared" si="349"/>
        <v>29.225000000000001</v>
      </c>
    </row>
    <row r="2210" spans="1:22" ht="13.5" x14ac:dyDescent="0.25">
      <c r="A2210" s="3">
        <f>RSI!A2210</f>
        <v>45524</v>
      </c>
      <c r="B2210" s="2">
        <f>RSI!B2210</f>
        <v>78.75</v>
      </c>
      <c r="C2210" s="2">
        <f>RSI!I2210</f>
        <v>54.201635708541247</v>
      </c>
      <c r="D2210" s="2">
        <f>MACD!E2210</f>
        <v>0.41521457765395553</v>
      </c>
      <c r="E2210" s="2">
        <f>MACD!F2210</f>
        <v>0.31077186464236783</v>
      </c>
      <c r="F2210" s="2">
        <f>'Moving Avg'!D2210</f>
        <v>78.74812</v>
      </c>
      <c r="G2210" s="2">
        <f>'Moving Avg'!F2210</f>
        <v>78.910340000000005</v>
      </c>
      <c r="H2210" s="2">
        <f>'Moving Avg'!G2210</f>
        <v>77.355312000000026</v>
      </c>
      <c r="I2210" s="2">
        <f>'Moving Avg'!H2210</f>
        <v>72.104626000000081</v>
      </c>
      <c r="J2210" s="5" t="str">
        <f>OBV!F2210</f>
        <v>BEARISH</v>
      </c>
      <c r="K2210" s="5" t="str">
        <f>OBV!G2210</f>
        <v>NEUTRAL</v>
      </c>
      <c r="L2210" s="5" t="str">
        <f>OBV!H2210</f>
        <v>CONFIRMED BEARISH</v>
      </c>
      <c r="M2210" s="7">
        <f t="shared" si="340"/>
        <v>25</v>
      </c>
      <c r="N2210" s="7">
        <f t="shared" si="341"/>
        <v>0</v>
      </c>
      <c r="O2210" s="7">
        <f t="shared" si="342"/>
        <v>75</v>
      </c>
      <c r="P2210" s="7">
        <f t="shared" si="343"/>
        <v>16.5</v>
      </c>
      <c r="Q2210" s="8">
        <f t="shared" si="344"/>
        <v>22.475000000000001</v>
      </c>
      <c r="R2210" s="8">
        <f t="shared" si="345"/>
        <v>35.375</v>
      </c>
      <c r="S2210" s="8">
        <f t="shared" si="346"/>
        <v>29.925000000000001</v>
      </c>
      <c r="T2210" s="8">
        <f t="shared" si="347"/>
        <v>29.125</v>
      </c>
      <c r="U2210" s="7">
        <f t="shared" si="348"/>
        <v>29.258333333333336</v>
      </c>
      <c r="V2210" s="7">
        <f t="shared" si="349"/>
        <v>29.225000000000001</v>
      </c>
    </row>
    <row r="2211" spans="1:22" ht="13.5" x14ac:dyDescent="0.25">
      <c r="A2211" s="3">
        <f>RSI!A2211</f>
        <v>45525</v>
      </c>
      <c r="B2211" s="2">
        <f>RSI!B2211</f>
        <v>78.75</v>
      </c>
      <c r="C2211" s="2">
        <f>RSI!I2211</f>
        <v>54.201635708541247</v>
      </c>
      <c r="D2211" s="2">
        <f>MACD!E2211</f>
        <v>0.43977704142471907</v>
      </c>
      <c r="E2211" s="2">
        <f>MACD!F2211</f>
        <v>0.3365728999988381</v>
      </c>
      <c r="F2211" s="2">
        <f>'Moving Avg'!D2211</f>
        <v>78.712500000000006</v>
      </c>
      <c r="G2211" s="2">
        <f>'Moving Avg'!F2211</f>
        <v>78.933774999999997</v>
      </c>
      <c r="H2211" s="2">
        <f>'Moving Avg'!G2211</f>
        <v>77.519522000000023</v>
      </c>
      <c r="I2211" s="2">
        <f>'Moving Avg'!H2211</f>
        <v>72.141368500000084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  <c r="M2211" s="7">
        <f t="shared" si="340"/>
        <v>25</v>
      </c>
      <c r="N2211" s="7">
        <f t="shared" si="341"/>
        <v>0</v>
      </c>
      <c r="O2211" s="7">
        <f t="shared" si="342"/>
        <v>75</v>
      </c>
      <c r="P2211" s="7">
        <f t="shared" si="343"/>
        <v>16.5</v>
      </c>
      <c r="Q2211" s="8">
        <f t="shared" si="344"/>
        <v>22.475000000000001</v>
      </c>
      <c r="R2211" s="8">
        <f t="shared" si="345"/>
        <v>35.375</v>
      </c>
      <c r="S2211" s="8">
        <f t="shared" si="346"/>
        <v>29.925000000000001</v>
      </c>
      <c r="T2211" s="8">
        <f t="shared" si="347"/>
        <v>29.125</v>
      </c>
      <c r="U2211" s="7">
        <f t="shared" si="348"/>
        <v>29.258333333333336</v>
      </c>
      <c r="V2211" s="7">
        <f t="shared" si="349"/>
        <v>29.225000000000001</v>
      </c>
    </row>
    <row r="2212" spans="1:22" ht="13.5" x14ac:dyDescent="0.25">
      <c r="A2212" s="3">
        <f>RSI!A2212</f>
        <v>45526</v>
      </c>
      <c r="B2212" s="2">
        <f>RSI!B2212</f>
        <v>78.75</v>
      </c>
      <c r="C2212" s="2">
        <f>RSI!I2212</f>
        <v>54.201635708541232</v>
      </c>
      <c r="D2212" s="2">
        <f>MACD!E2212</f>
        <v>0.45790572909213267</v>
      </c>
      <c r="E2212" s="2">
        <f>MACD!F2212</f>
        <v>0.36083946581749704</v>
      </c>
      <c r="F2212" s="2">
        <f>'Moving Avg'!D2212</f>
        <v>78.75</v>
      </c>
      <c r="G2212" s="2">
        <f>'Moving Avg'!F2212</f>
        <v>78.957210000000003</v>
      </c>
      <c r="H2212" s="2">
        <f>'Moving Avg'!G2212</f>
        <v>77.666666000000021</v>
      </c>
      <c r="I2212" s="2">
        <f>'Moving Avg'!H2212</f>
        <v>72.178111000000087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  <c r="M2212" s="7">
        <f t="shared" si="340"/>
        <v>25</v>
      </c>
      <c r="N2212" s="7">
        <f t="shared" si="341"/>
        <v>0</v>
      </c>
      <c r="O2212" s="7">
        <f t="shared" si="342"/>
        <v>75</v>
      </c>
      <c r="P2212" s="7">
        <f t="shared" si="343"/>
        <v>83.5</v>
      </c>
      <c r="Q2212" s="8">
        <f t="shared" si="344"/>
        <v>32.524999999999999</v>
      </c>
      <c r="R2212" s="8">
        <f t="shared" si="345"/>
        <v>52.125</v>
      </c>
      <c r="S2212" s="8">
        <f t="shared" si="346"/>
        <v>60.075000000000003</v>
      </c>
      <c r="T2212" s="8">
        <f t="shared" si="347"/>
        <v>45.875</v>
      </c>
      <c r="U2212" s="7">
        <f t="shared" si="348"/>
        <v>48.241666666666674</v>
      </c>
      <c r="V2212" s="7">
        <f t="shared" si="349"/>
        <v>47.650000000000006</v>
      </c>
    </row>
    <row r="2213" spans="1:22" ht="13.5" x14ac:dyDescent="0.25">
      <c r="A2213" s="3">
        <f>RSI!A2213</f>
        <v>45527</v>
      </c>
      <c r="B2213" s="2">
        <f>RSI!B2213</f>
        <v>78.75</v>
      </c>
      <c r="C2213" s="2">
        <f>RSI!I2213</f>
        <v>54.201635708541247</v>
      </c>
      <c r="D2213" s="2">
        <f>MACD!E2213</f>
        <v>0.47067999174788611</v>
      </c>
      <c r="E2213" s="2">
        <f>MACD!F2213</f>
        <v>0.38280757100357488</v>
      </c>
      <c r="F2213" s="2">
        <f>'Moving Avg'!D2213</f>
        <v>78.75</v>
      </c>
      <c r="G2213" s="2">
        <f>'Moving Avg'!F2213</f>
        <v>78.98064500000001</v>
      </c>
      <c r="H2213" s="2">
        <f>'Moving Avg'!G2213</f>
        <v>77.817120000000031</v>
      </c>
      <c r="I2213" s="2">
        <f>'Moving Avg'!H2213</f>
        <v>72.214853500000075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25</v>
      </c>
      <c r="N2213" s="7">
        <f t="shared" si="341"/>
        <v>0</v>
      </c>
      <c r="O2213" s="7">
        <f t="shared" si="342"/>
        <v>75</v>
      </c>
      <c r="P2213" s="7">
        <f t="shared" si="343"/>
        <v>33</v>
      </c>
      <c r="Q2213" s="8">
        <f t="shared" si="344"/>
        <v>24.95</v>
      </c>
      <c r="R2213" s="8">
        <f t="shared" si="345"/>
        <v>39.5</v>
      </c>
      <c r="S2213" s="8">
        <f t="shared" si="346"/>
        <v>37.35</v>
      </c>
      <c r="T2213" s="8">
        <f t="shared" si="347"/>
        <v>33.25</v>
      </c>
      <c r="U2213" s="7">
        <f t="shared" si="348"/>
        <v>33.933333333333337</v>
      </c>
      <c r="V2213" s="7">
        <f t="shared" si="349"/>
        <v>33.762500000000003</v>
      </c>
    </row>
    <row r="2214" spans="1:22" ht="13.5" x14ac:dyDescent="0.25">
      <c r="A2214" s="3">
        <f>RSI!A2214</f>
        <v>45530</v>
      </c>
      <c r="B2214" s="2">
        <f>RSI!B2214</f>
        <v>78.75</v>
      </c>
      <c r="C2214" s="2">
        <f>RSI!I2214</f>
        <v>54.201635708541247</v>
      </c>
      <c r="D2214" s="2">
        <f>MACD!E2214</f>
        <v>0.48045264776880003</v>
      </c>
      <c r="E2214" s="2">
        <f>MACD!F2214</f>
        <v>0.40233658635661995</v>
      </c>
      <c r="F2214" s="2">
        <f>'Moving Avg'!D2214</f>
        <v>78.75</v>
      </c>
      <c r="G2214" s="2">
        <f>'Moving Avg'!F2214</f>
        <v>79.004080000000002</v>
      </c>
      <c r="H2214" s="2">
        <f>'Moving Avg'!G2214</f>
        <v>77.964090000000027</v>
      </c>
      <c r="I2214" s="2">
        <f>'Moving Avg'!H2214</f>
        <v>72.251596000000077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25</v>
      </c>
      <c r="N2214" s="7">
        <f t="shared" si="341"/>
        <v>0</v>
      </c>
      <c r="O2214" s="7">
        <f t="shared" si="342"/>
        <v>75</v>
      </c>
      <c r="P2214" s="7">
        <f t="shared" si="343"/>
        <v>33</v>
      </c>
      <c r="Q2214" s="8">
        <f t="shared" si="344"/>
        <v>24.95</v>
      </c>
      <c r="R2214" s="8">
        <f t="shared" si="345"/>
        <v>39.5</v>
      </c>
      <c r="S2214" s="8">
        <f t="shared" si="346"/>
        <v>37.35</v>
      </c>
      <c r="T2214" s="8">
        <f t="shared" si="347"/>
        <v>33.25</v>
      </c>
      <c r="U2214" s="7">
        <f t="shared" si="348"/>
        <v>33.933333333333337</v>
      </c>
      <c r="V2214" s="7">
        <f t="shared" si="349"/>
        <v>33.762500000000003</v>
      </c>
    </row>
    <row r="2215" spans="1:22" ht="13.5" x14ac:dyDescent="0.25">
      <c r="A2215" s="3">
        <f>RSI!A2215</f>
        <v>45531</v>
      </c>
      <c r="B2215" s="2">
        <f>RSI!B2215</f>
        <v>78.75</v>
      </c>
      <c r="C2215" s="2">
        <f>RSI!I2215</f>
        <v>54.201635708541247</v>
      </c>
      <c r="D2215" s="2">
        <f>MACD!E2215</f>
        <v>0.48776224838040605</v>
      </c>
      <c r="E2215" s="2">
        <f>MACD!F2215</f>
        <v>0.41942171876137724</v>
      </c>
      <c r="F2215" s="2">
        <f>'Moving Avg'!D2215</f>
        <v>78.75</v>
      </c>
      <c r="G2215" s="2">
        <f>'Moving Avg'!F2215</f>
        <v>78.980640000000008</v>
      </c>
      <c r="H2215" s="2">
        <f>'Moving Avg'!G2215</f>
        <v>78.111060000000023</v>
      </c>
      <c r="I2215" s="2">
        <f>'Moving Avg'!H2215</f>
        <v>72.279848500000085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  <c r="M2215" s="7">
        <f t="shared" si="340"/>
        <v>25</v>
      </c>
      <c r="N2215" s="7">
        <f t="shared" si="341"/>
        <v>0</v>
      </c>
      <c r="O2215" s="7">
        <f t="shared" si="342"/>
        <v>75</v>
      </c>
      <c r="P2215" s="7">
        <f t="shared" si="343"/>
        <v>33</v>
      </c>
      <c r="Q2215" s="8">
        <f t="shared" si="344"/>
        <v>24.95</v>
      </c>
      <c r="R2215" s="8">
        <f t="shared" si="345"/>
        <v>39.5</v>
      </c>
      <c r="S2215" s="8">
        <f t="shared" si="346"/>
        <v>37.35</v>
      </c>
      <c r="T2215" s="8">
        <f t="shared" si="347"/>
        <v>33.25</v>
      </c>
      <c r="U2215" s="7">
        <f t="shared" si="348"/>
        <v>33.933333333333337</v>
      </c>
      <c r="V2215" s="7">
        <f t="shared" si="349"/>
        <v>33.762500000000003</v>
      </c>
    </row>
    <row r="2216" spans="1:22" ht="13.5" x14ac:dyDescent="0.25">
      <c r="A2216" s="3">
        <f>RSI!A2216</f>
        <v>45532</v>
      </c>
      <c r="B2216" s="2">
        <f>RSI!B2216</f>
        <v>78.75</v>
      </c>
      <c r="C2216" s="2">
        <f>RSI!I2216</f>
        <v>54.201635708541247</v>
      </c>
      <c r="D2216" s="2">
        <f>MACD!E2216</f>
        <v>0.45122803520283128</v>
      </c>
      <c r="E2216" s="2">
        <f>MACD!F2216</f>
        <v>0.42578298204966808</v>
      </c>
      <c r="F2216" s="2">
        <f>'Moving Avg'!D2216</f>
        <v>78.75</v>
      </c>
      <c r="G2216" s="2">
        <f>'Moving Avg'!F2216</f>
        <v>78.957200000000014</v>
      </c>
      <c r="H2216" s="2">
        <f>'Moving Avg'!G2216</f>
        <v>78.205786000000032</v>
      </c>
      <c r="I2216" s="2">
        <f>'Moving Avg'!H2216</f>
        <v>72.308101000000079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  <c r="M2216" s="7">
        <f t="shared" si="340"/>
        <v>25</v>
      </c>
      <c r="N2216" s="7">
        <f t="shared" si="341"/>
        <v>0</v>
      </c>
      <c r="O2216" s="7">
        <f t="shared" si="342"/>
        <v>75</v>
      </c>
      <c r="P2216" s="7">
        <f t="shared" si="343"/>
        <v>33</v>
      </c>
      <c r="Q2216" s="8">
        <f t="shared" si="344"/>
        <v>24.95</v>
      </c>
      <c r="R2216" s="8">
        <f t="shared" si="345"/>
        <v>39.5</v>
      </c>
      <c r="S2216" s="8">
        <f t="shared" si="346"/>
        <v>37.35</v>
      </c>
      <c r="T2216" s="8">
        <f t="shared" si="347"/>
        <v>33.25</v>
      </c>
      <c r="U2216" s="7">
        <f t="shared" si="348"/>
        <v>33.933333333333337</v>
      </c>
      <c r="V2216" s="7">
        <f t="shared" si="349"/>
        <v>33.762500000000003</v>
      </c>
    </row>
    <row r="2217" spans="1:22" ht="13.5" x14ac:dyDescent="0.25">
      <c r="A2217" s="3">
        <f>RSI!A2217</f>
        <v>45533</v>
      </c>
      <c r="B2217" s="2">
        <f>RSI!B2217</f>
        <v>78.75</v>
      </c>
      <c r="C2217" s="2">
        <f>RSI!I2217</f>
        <v>54.201635708541247</v>
      </c>
      <c r="D2217" s="2">
        <f>MACD!E2217</f>
        <v>0.36324563986197234</v>
      </c>
      <c r="E2217" s="2">
        <f>MACD!F2217</f>
        <v>0.41327551361212894</v>
      </c>
      <c r="F2217" s="2">
        <f>'Moving Avg'!D2217</f>
        <v>78.75</v>
      </c>
      <c r="G2217" s="2">
        <f>'Moving Avg'!F2217</f>
        <v>78.933760000000007</v>
      </c>
      <c r="H2217" s="2">
        <f>'Moving Avg'!G2217</f>
        <v>78.28327000000003</v>
      </c>
      <c r="I2217" s="2">
        <f>'Moving Avg'!H2217</f>
        <v>72.338356500000089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  <c r="M2217" s="7">
        <f t="shared" si="340"/>
        <v>25</v>
      </c>
      <c r="N2217" s="7">
        <f t="shared" si="341"/>
        <v>100</v>
      </c>
      <c r="O2217" s="7">
        <f t="shared" si="342"/>
        <v>75</v>
      </c>
      <c r="P2217" s="7">
        <f t="shared" si="343"/>
        <v>33</v>
      </c>
      <c r="Q2217" s="8">
        <f t="shared" si="344"/>
        <v>59.95</v>
      </c>
      <c r="R2217" s="8">
        <f t="shared" si="345"/>
        <v>59.5</v>
      </c>
      <c r="S2217" s="8">
        <f t="shared" si="346"/>
        <v>52.35</v>
      </c>
      <c r="T2217" s="8">
        <f t="shared" si="347"/>
        <v>58.25</v>
      </c>
      <c r="U2217" s="7">
        <f t="shared" si="348"/>
        <v>57.266666666666673</v>
      </c>
      <c r="V2217" s="7">
        <f t="shared" si="349"/>
        <v>57.512500000000003</v>
      </c>
    </row>
    <row r="2218" spans="1:22" ht="13.5" x14ac:dyDescent="0.25">
      <c r="A2218" s="3">
        <f>RSI!A2218</f>
        <v>45534</v>
      </c>
      <c r="B2218" s="2">
        <f>RSI!B2218</f>
        <v>78.75</v>
      </c>
      <c r="C2218" s="2">
        <f>RSI!I2218</f>
        <v>54.201635708541247</v>
      </c>
      <c r="D2218" s="2">
        <f>MACD!E2218</f>
        <v>0.31688341399818398</v>
      </c>
      <c r="E2218" s="2">
        <f>MACD!F2218</f>
        <v>0.39399709368933999</v>
      </c>
      <c r="F2218" s="2">
        <f>'Moving Avg'!D2218</f>
        <v>78.75</v>
      </c>
      <c r="G2218" s="2">
        <f>'Moving Avg'!F2218</f>
        <v>78.910319999999999</v>
      </c>
      <c r="H2218" s="2">
        <f>'Moving Avg'!G2218</f>
        <v>78.325750000000014</v>
      </c>
      <c r="I2218" s="2">
        <f>'Moving Avg'!H2218</f>
        <v>72.36861200000007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  <c r="M2218" s="7">
        <f t="shared" si="340"/>
        <v>25</v>
      </c>
      <c r="N2218" s="7">
        <f t="shared" si="341"/>
        <v>100</v>
      </c>
      <c r="O2218" s="7">
        <f t="shared" si="342"/>
        <v>75</v>
      </c>
      <c r="P2218" s="7">
        <f t="shared" si="343"/>
        <v>33</v>
      </c>
      <c r="Q2218" s="8">
        <f t="shared" si="344"/>
        <v>59.95</v>
      </c>
      <c r="R2218" s="8">
        <f t="shared" si="345"/>
        <v>59.5</v>
      </c>
      <c r="S2218" s="8">
        <f t="shared" si="346"/>
        <v>52.35</v>
      </c>
      <c r="T2218" s="8">
        <f t="shared" si="347"/>
        <v>58.25</v>
      </c>
      <c r="U2218" s="7">
        <f t="shared" si="348"/>
        <v>57.266666666666673</v>
      </c>
      <c r="V2218" s="7">
        <f t="shared" si="349"/>
        <v>57.512500000000003</v>
      </c>
    </row>
    <row r="2219" spans="1:22" ht="13.5" x14ac:dyDescent="0.25">
      <c r="A2219" s="3">
        <f>RSI!A2219</f>
        <v>45537</v>
      </c>
      <c r="B2219" s="2">
        <f>RSI!B2219</f>
        <v>78.75</v>
      </c>
      <c r="C2219" s="2">
        <f>RSI!I2219</f>
        <v>54.201635708541247</v>
      </c>
      <c r="D2219" s="2">
        <f>MACD!E2219</f>
        <v>0.27694852576874496</v>
      </c>
      <c r="E2219" s="2">
        <f>MACD!F2219</f>
        <v>0.37058738010522096</v>
      </c>
      <c r="F2219" s="2">
        <f>'Moving Avg'!D2219</f>
        <v>78.75</v>
      </c>
      <c r="G2219" s="2">
        <f>'Moving Avg'!F2219</f>
        <v>78.886879999999991</v>
      </c>
      <c r="H2219" s="2">
        <f>'Moving Avg'!G2219</f>
        <v>78.368230000000025</v>
      </c>
      <c r="I2219" s="2">
        <f>'Moving Avg'!H2219</f>
        <v>72.39886750000008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  <c r="M2219" s="7">
        <f t="shared" si="340"/>
        <v>25</v>
      </c>
      <c r="N2219" s="7">
        <f t="shared" si="341"/>
        <v>100</v>
      </c>
      <c r="O2219" s="7">
        <f t="shared" si="342"/>
        <v>75</v>
      </c>
      <c r="P2219" s="7">
        <f t="shared" si="343"/>
        <v>33</v>
      </c>
      <c r="Q2219" s="8">
        <f t="shared" si="344"/>
        <v>59.95</v>
      </c>
      <c r="R2219" s="8">
        <f t="shared" si="345"/>
        <v>59.5</v>
      </c>
      <c r="S2219" s="8">
        <f t="shared" si="346"/>
        <v>52.35</v>
      </c>
      <c r="T2219" s="8">
        <f t="shared" si="347"/>
        <v>58.25</v>
      </c>
      <c r="U2219" s="7">
        <f t="shared" si="348"/>
        <v>57.266666666666673</v>
      </c>
      <c r="V2219" s="7">
        <f t="shared" si="349"/>
        <v>57.512500000000003</v>
      </c>
    </row>
    <row r="2220" spans="1:22" ht="13.5" x14ac:dyDescent="0.25">
      <c r="A2220" s="3">
        <f>RSI!A2220</f>
        <v>45538</v>
      </c>
      <c r="B2220" s="2">
        <f>RSI!B2220</f>
        <v>78.75</v>
      </c>
      <c r="C2220" s="2">
        <f>RSI!I2220</f>
        <v>54.201635708541247</v>
      </c>
      <c r="D2220" s="2">
        <f>MACD!E2220</f>
        <v>0.24250439936940893</v>
      </c>
      <c r="E2220" s="2">
        <f>MACD!F2220</f>
        <v>0.34497078395805858</v>
      </c>
      <c r="F2220" s="2">
        <f>'Moving Avg'!D2220</f>
        <v>78.75</v>
      </c>
      <c r="G2220" s="2">
        <f>'Moving Avg'!F2220</f>
        <v>78.863439999999997</v>
      </c>
      <c r="H2220" s="2">
        <f>'Moving Avg'!G2220</f>
        <v>78.410710000000023</v>
      </c>
      <c r="I2220" s="2">
        <f>'Moving Avg'!H2220</f>
        <v>72.429123000000075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  <c r="M2220" s="7">
        <f t="shared" si="340"/>
        <v>25</v>
      </c>
      <c r="N2220" s="7">
        <f t="shared" si="341"/>
        <v>100</v>
      </c>
      <c r="O2220" s="7">
        <f t="shared" si="342"/>
        <v>75</v>
      </c>
      <c r="P2220" s="7">
        <f t="shared" si="343"/>
        <v>33</v>
      </c>
      <c r="Q2220" s="8">
        <f t="shared" si="344"/>
        <v>59.95</v>
      </c>
      <c r="R2220" s="8">
        <f t="shared" si="345"/>
        <v>59.5</v>
      </c>
      <c r="S2220" s="8">
        <f t="shared" si="346"/>
        <v>52.35</v>
      </c>
      <c r="T2220" s="8">
        <f t="shared" si="347"/>
        <v>58.25</v>
      </c>
      <c r="U2220" s="7">
        <f t="shared" si="348"/>
        <v>57.266666666666673</v>
      </c>
      <c r="V2220" s="7">
        <f t="shared" si="349"/>
        <v>57.512500000000003</v>
      </c>
    </row>
    <row r="2221" spans="1:22" ht="13.5" x14ac:dyDescent="0.25">
      <c r="A2221" s="3">
        <f>RSI!A2221</f>
        <v>45539</v>
      </c>
      <c r="B2221" s="2">
        <f>RSI!B2221</f>
        <v>79.125</v>
      </c>
      <c r="C2221" s="2">
        <f>RSI!I2221</f>
        <v>63.760488340994257</v>
      </c>
      <c r="D2221" s="2">
        <f>MACD!E2221</f>
        <v>0.18497689977597531</v>
      </c>
      <c r="E2221" s="2">
        <f>MACD!F2221</f>
        <v>0.31297200712164197</v>
      </c>
      <c r="F2221" s="2">
        <f>'Moving Avg'!D2221</f>
        <v>78.825000000000003</v>
      </c>
      <c r="G2221" s="2">
        <f>'Moving Avg'!F2221</f>
        <v>78.858750000000001</v>
      </c>
      <c r="H2221" s="2">
        <f>'Moving Avg'!G2221</f>
        <v>78.495520000000027</v>
      </c>
      <c r="I2221" s="2">
        <f>'Moving Avg'!H2221</f>
        <v>72.461253500000069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  <c r="M2221" s="7">
        <f t="shared" si="340"/>
        <v>25</v>
      </c>
      <c r="N2221" s="7">
        <f t="shared" si="341"/>
        <v>100</v>
      </c>
      <c r="O2221" s="7">
        <f t="shared" si="342"/>
        <v>75</v>
      </c>
      <c r="P2221" s="7">
        <f t="shared" si="343"/>
        <v>83.5</v>
      </c>
      <c r="Q2221" s="8">
        <f t="shared" si="344"/>
        <v>67.525000000000006</v>
      </c>
      <c r="R2221" s="8">
        <f t="shared" si="345"/>
        <v>72.125</v>
      </c>
      <c r="S2221" s="8">
        <f t="shared" si="346"/>
        <v>75.075000000000003</v>
      </c>
      <c r="T2221" s="8">
        <f t="shared" si="347"/>
        <v>70.875</v>
      </c>
      <c r="U2221" s="7">
        <f t="shared" si="348"/>
        <v>71.575000000000003</v>
      </c>
      <c r="V2221" s="7">
        <f t="shared" si="349"/>
        <v>71.400000000000006</v>
      </c>
    </row>
    <row r="2222" spans="1:22" ht="13.5" x14ac:dyDescent="0.25">
      <c r="A2222" s="3">
        <f>RSI!A2222</f>
        <v>45540</v>
      </c>
      <c r="B2222" s="2">
        <f>RSI!B2222</f>
        <v>79.125</v>
      </c>
      <c r="C2222" s="2">
        <f>RSI!I2222</f>
        <v>63.760488340994257</v>
      </c>
      <c r="D2222" s="2">
        <f>MACD!E2222</f>
        <v>0.13352399382924318</v>
      </c>
      <c r="E2222" s="2">
        <f>MACD!F2222</f>
        <v>0.27708240446316224</v>
      </c>
      <c r="F2222" s="2">
        <f>'Moving Avg'!D2222</f>
        <v>78.900000000000006</v>
      </c>
      <c r="G2222" s="2">
        <f>'Moving Avg'!F2222</f>
        <v>78.854529999999997</v>
      </c>
      <c r="H2222" s="2">
        <f>'Moving Avg'!G2222</f>
        <v>78.597570000000019</v>
      </c>
      <c r="I2222" s="2">
        <f>'Moving Avg'!H2222</f>
        <v>72.493384000000077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  <c r="M2222" s="7">
        <f t="shared" si="340"/>
        <v>25</v>
      </c>
      <c r="N2222" s="7">
        <f t="shared" si="341"/>
        <v>100</v>
      </c>
      <c r="O2222" s="7">
        <f t="shared" si="342"/>
        <v>75</v>
      </c>
      <c r="P2222" s="7">
        <f t="shared" si="343"/>
        <v>83.5</v>
      </c>
      <c r="Q2222" s="8">
        <f t="shared" si="344"/>
        <v>67.525000000000006</v>
      </c>
      <c r="R2222" s="8">
        <f t="shared" si="345"/>
        <v>72.125</v>
      </c>
      <c r="S2222" s="8">
        <f t="shared" si="346"/>
        <v>75.075000000000003</v>
      </c>
      <c r="T2222" s="8">
        <f t="shared" si="347"/>
        <v>70.875</v>
      </c>
      <c r="U2222" s="7">
        <f t="shared" si="348"/>
        <v>71.575000000000003</v>
      </c>
      <c r="V2222" s="7">
        <f t="shared" si="349"/>
        <v>71.400000000000006</v>
      </c>
    </row>
    <row r="2223" spans="1:22" ht="13.5" x14ac:dyDescent="0.25">
      <c r="A2223" s="3">
        <f>RSI!A2223</f>
        <v>45541</v>
      </c>
      <c r="B2223" s="2">
        <f>RSI!B2223</f>
        <v>78.75</v>
      </c>
      <c r="C2223" s="2">
        <f>RSI!I2223</f>
        <v>51.334417987037654</v>
      </c>
      <c r="D2223" s="2">
        <f>MACD!E2223</f>
        <v>0.11519452057949309</v>
      </c>
      <c r="E2223" s="2">
        <f>MACD!F2223</f>
        <v>0.24470482768642843</v>
      </c>
      <c r="F2223" s="2">
        <f>'Moving Avg'!D2223</f>
        <v>78.900000000000006</v>
      </c>
      <c r="G2223" s="2">
        <f>'Moving Avg'!F2223</f>
        <v>78.832030000000003</v>
      </c>
      <c r="H2223" s="2">
        <f>'Moving Avg'!G2223</f>
        <v>78.674880000000016</v>
      </c>
      <c r="I2223" s="2">
        <f>'Moving Avg'!H2223</f>
        <v>72.523639500000073</v>
      </c>
      <c r="J2223" s="5" t="str">
        <f>OBV!F2223</f>
        <v>BEARISH</v>
      </c>
      <c r="K2223" s="5" t="str">
        <f>OBV!G2223</f>
        <v>NEUTRAL</v>
      </c>
      <c r="L2223" s="5" t="str">
        <f>OBV!H2223</f>
        <v>NEUTRAL</v>
      </c>
      <c r="M2223" s="7">
        <f t="shared" si="340"/>
        <v>25</v>
      </c>
      <c r="N2223" s="7">
        <f t="shared" si="341"/>
        <v>100</v>
      </c>
      <c r="O2223" s="7">
        <f t="shared" si="342"/>
        <v>75</v>
      </c>
      <c r="P2223" s="7">
        <f t="shared" si="343"/>
        <v>16.5</v>
      </c>
      <c r="Q2223" s="8">
        <f t="shared" si="344"/>
        <v>57.475000000000001</v>
      </c>
      <c r="R2223" s="8">
        <f t="shared" si="345"/>
        <v>55.375</v>
      </c>
      <c r="S2223" s="8">
        <f t="shared" si="346"/>
        <v>44.924999999999997</v>
      </c>
      <c r="T2223" s="8">
        <f t="shared" si="347"/>
        <v>54.125</v>
      </c>
      <c r="U2223" s="7">
        <f t="shared" si="348"/>
        <v>52.591666666666661</v>
      </c>
      <c r="V2223" s="7">
        <f t="shared" si="349"/>
        <v>52.974999999999994</v>
      </c>
    </row>
    <row r="2224" spans="1:22" ht="13.5" x14ac:dyDescent="0.25">
      <c r="A2224" s="3">
        <f>RSI!A2224</f>
        <v>45544</v>
      </c>
      <c r="B2224" s="2">
        <f>RSI!B2224</f>
        <v>78.75</v>
      </c>
      <c r="C2224" s="2">
        <f>RSI!I2224</f>
        <v>51.334417987037654</v>
      </c>
      <c r="D2224" s="2">
        <f>MACD!E2224</f>
        <v>9.952106409515693E-2</v>
      </c>
      <c r="E2224" s="2">
        <f>MACD!F2224</f>
        <v>0.21566807496817414</v>
      </c>
      <c r="F2224" s="2">
        <f>'Moving Avg'!D2224</f>
        <v>78.900000000000006</v>
      </c>
      <c r="G2224" s="2">
        <f>'Moving Avg'!F2224</f>
        <v>78.809529999999995</v>
      </c>
      <c r="H2224" s="2">
        <f>'Moving Avg'!G2224</f>
        <v>78.717360000000014</v>
      </c>
      <c r="I2224" s="2">
        <f>'Moving Avg'!H2224</f>
        <v>72.553895000000068</v>
      </c>
      <c r="J2224" s="5" t="str">
        <f>OBV!F2224</f>
        <v>BEARISH</v>
      </c>
      <c r="K2224" s="5" t="str">
        <f>OBV!G2224</f>
        <v>NEUTRAL</v>
      </c>
      <c r="L2224" s="5" t="str">
        <f>OBV!H2224</f>
        <v>NEUTRAL</v>
      </c>
      <c r="M2224" s="7">
        <f t="shared" si="340"/>
        <v>25</v>
      </c>
      <c r="N2224" s="7">
        <f t="shared" si="341"/>
        <v>100</v>
      </c>
      <c r="O2224" s="7">
        <f t="shared" si="342"/>
        <v>75</v>
      </c>
      <c r="P2224" s="7">
        <f t="shared" si="343"/>
        <v>16.5</v>
      </c>
      <c r="Q2224" s="8">
        <f t="shared" si="344"/>
        <v>57.475000000000001</v>
      </c>
      <c r="R2224" s="8">
        <f t="shared" si="345"/>
        <v>55.375</v>
      </c>
      <c r="S2224" s="8">
        <f t="shared" si="346"/>
        <v>44.924999999999997</v>
      </c>
      <c r="T2224" s="8">
        <f t="shared" si="347"/>
        <v>54.125</v>
      </c>
      <c r="U2224" s="7">
        <f t="shared" si="348"/>
        <v>52.591666666666661</v>
      </c>
      <c r="V2224" s="7">
        <f t="shared" si="349"/>
        <v>52.974999999999994</v>
      </c>
    </row>
    <row r="2225" spans="1:22" ht="13.5" x14ac:dyDescent="0.25">
      <c r="A2225" s="3">
        <f>RSI!A2225</f>
        <v>45545</v>
      </c>
      <c r="B2225" s="2">
        <f>RSI!B2225</f>
        <v>78.75</v>
      </c>
      <c r="C2225" s="2">
        <f>RSI!I2225</f>
        <v>51.334417987037654</v>
      </c>
      <c r="D2225" s="2">
        <f>MACD!E2225</f>
        <v>8.6107147315743759E-2</v>
      </c>
      <c r="E2225" s="2">
        <f>MACD!F2225</f>
        <v>0.18975588943768806</v>
      </c>
      <c r="F2225" s="2">
        <f>'Moving Avg'!D2225</f>
        <v>78.900000000000006</v>
      </c>
      <c r="G2225" s="2">
        <f>'Moving Avg'!F2225</f>
        <v>78.787030000000001</v>
      </c>
      <c r="H2225" s="2">
        <f>'Moving Avg'!G2225</f>
        <v>78.759840000000011</v>
      </c>
      <c r="I2225" s="2">
        <f>'Moving Avg'!H2225</f>
        <v>72.584107000000074</v>
      </c>
      <c r="J2225" s="5" t="str">
        <f>OBV!F2225</f>
        <v>BEARISH</v>
      </c>
      <c r="K2225" s="5" t="str">
        <f>OBV!G2225</f>
        <v>NEUTRAL</v>
      </c>
      <c r="L2225" s="5" t="str">
        <f>OBV!H2225</f>
        <v>NEUTRAL</v>
      </c>
      <c r="M2225" s="7">
        <f t="shared" si="340"/>
        <v>25</v>
      </c>
      <c r="N2225" s="7">
        <f t="shared" si="341"/>
        <v>100</v>
      </c>
      <c r="O2225" s="7">
        <f t="shared" si="342"/>
        <v>75</v>
      </c>
      <c r="P2225" s="7">
        <f t="shared" si="343"/>
        <v>16.5</v>
      </c>
      <c r="Q2225" s="8">
        <f t="shared" si="344"/>
        <v>57.475000000000001</v>
      </c>
      <c r="R2225" s="8">
        <f t="shared" si="345"/>
        <v>55.375</v>
      </c>
      <c r="S2225" s="8">
        <f t="shared" si="346"/>
        <v>44.924999999999997</v>
      </c>
      <c r="T2225" s="8">
        <f t="shared" si="347"/>
        <v>54.125</v>
      </c>
      <c r="U2225" s="7">
        <f t="shared" si="348"/>
        <v>52.591666666666661</v>
      </c>
      <c r="V2225" s="7">
        <f t="shared" si="349"/>
        <v>52.974999999999994</v>
      </c>
    </row>
    <row r="2226" spans="1:22" ht="13.5" x14ac:dyDescent="0.25">
      <c r="A2226" s="3">
        <f>RSI!A2226</f>
        <v>45546</v>
      </c>
      <c r="B2226" s="2">
        <f>RSI!B2226</f>
        <v>79.115600000000001</v>
      </c>
      <c r="C2226" s="2">
        <f>RSI!I2226</f>
        <v>60.668153296406786</v>
      </c>
      <c r="D2226" s="2">
        <f>MACD!E2226</f>
        <v>4.7534908843942958E-2</v>
      </c>
      <c r="E2226" s="2">
        <f>MACD!F2226</f>
        <v>0.16131169331893905</v>
      </c>
      <c r="F2226" s="2">
        <f>'Moving Avg'!D2226</f>
        <v>78.898119999999992</v>
      </c>
      <c r="G2226" s="2">
        <f>'Moving Avg'!F2226</f>
        <v>78.796405000000007</v>
      </c>
      <c r="H2226" s="2">
        <f>'Moving Avg'!G2226</f>
        <v>78.807890000000015</v>
      </c>
      <c r="I2226" s="2">
        <f>'Moving Avg'!H2226</f>
        <v>72.616190500000059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  <c r="M2226" s="7">
        <f t="shared" si="340"/>
        <v>25</v>
      </c>
      <c r="N2226" s="7">
        <f t="shared" si="341"/>
        <v>100</v>
      </c>
      <c r="O2226" s="7">
        <f t="shared" si="342"/>
        <v>75</v>
      </c>
      <c r="P2226" s="7">
        <f t="shared" si="343"/>
        <v>16.5</v>
      </c>
      <c r="Q2226" s="8">
        <f t="shared" si="344"/>
        <v>57.475000000000001</v>
      </c>
      <c r="R2226" s="8">
        <f t="shared" si="345"/>
        <v>55.375</v>
      </c>
      <c r="S2226" s="8">
        <f t="shared" si="346"/>
        <v>44.924999999999997</v>
      </c>
      <c r="T2226" s="8">
        <f t="shared" si="347"/>
        <v>54.125</v>
      </c>
      <c r="U2226" s="7">
        <f t="shared" si="348"/>
        <v>52.591666666666661</v>
      </c>
      <c r="V2226" s="7">
        <f t="shared" si="349"/>
        <v>52.974999999999994</v>
      </c>
    </row>
    <row r="2227" spans="1:22" ht="13.5" x14ac:dyDescent="0.25">
      <c r="A2227" s="3">
        <f>RSI!A2227</f>
        <v>45547</v>
      </c>
      <c r="B2227" s="2">
        <f>RSI!B2227</f>
        <v>79.115600000000001</v>
      </c>
      <c r="C2227" s="2">
        <f>RSI!I2227</f>
        <v>60.668153296406786</v>
      </c>
      <c r="D2227" s="2">
        <f>MACD!E2227</f>
        <v>1.2606403957562407E-2</v>
      </c>
      <c r="E2227" s="2">
        <f>MACD!F2227</f>
        <v>0.13157063544666373</v>
      </c>
      <c r="F2227" s="2">
        <f>'Moving Avg'!D2227</f>
        <v>78.896239999999992</v>
      </c>
      <c r="G2227" s="2">
        <f>'Moving Avg'!F2227</f>
        <v>78.824060000000003</v>
      </c>
      <c r="H2227" s="2">
        <f>'Moving Avg'!G2227</f>
        <v>78.855940000000018</v>
      </c>
      <c r="I2227" s="2">
        <f>'Moving Avg'!H2227</f>
        <v>72.648274000000043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  <c r="M2227" s="7">
        <f t="shared" si="340"/>
        <v>25</v>
      </c>
      <c r="N2227" s="7">
        <f t="shared" si="341"/>
        <v>100</v>
      </c>
      <c r="O2227" s="7">
        <f t="shared" si="342"/>
        <v>75</v>
      </c>
      <c r="P2227" s="7">
        <f t="shared" si="343"/>
        <v>16.5</v>
      </c>
      <c r="Q2227" s="8">
        <f t="shared" si="344"/>
        <v>57.475000000000001</v>
      </c>
      <c r="R2227" s="8">
        <f t="shared" si="345"/>
        <v>55.375</v>
      </c>
      <c r="S2227" s="8">
        <f t="shared" si="346"/>
        <v>44.924999999999997</v>
      </c>
      <c r="T2227" s="8">
        <f t="shared" si="347"/>
        <v>54.125</v>
      </c>
      <c r="U2227" s="7">
        <f t="shared" si="348"/>
        <v>52.591666666666661</v>
      </c>
      <c r="V2227" s="7">
        <f t="shared" si="349"/>
        <v>52.974999999999994</v>
      </c>
    </row>
    <row r="2228" spans="1:22" ht="13.5" x14ac:dyDescent="0.25">
      <c r="A2228" s="3">
        <f>RSI!A2228</f>
        <v>45548</v>
      </c>
      <c r="B2228" s="2">
        <f>RSI!B2228</f>
        <v>79.106200000000001</v>
      </c>
      <c r="C2228" s="2">
        <f>RSI!I2228</f>
        <v>60.323161564049506</v>
      </c>
      <c r="D2228" s="2">
        <f>MACD!E2228</f>
        <v>-1.8372981967175406E-2</v>
      </c>
      <c r="E2228" s="2">
        <f>MACD!F2228</f>
        <v>0.1015819119638959</v>
      </c>
      <c r="F2228" s="2">
        <f>'Moving Avg'!D2228</f>
        <v>78.967479999999995</v>
      </c>
      <c r="G2228" s="2">
        <f>'Moving Avg'!F2228</f>
        <v>78.84187</v>
      </c>
      <c r="H2228" s="2">
        <f>'Moving Avg'!G2228</f>
        <v>78.897882000000024</v>
      </c>
      <c r="I2228" s="2">
        <f>'Moving Avg'!H2228</f>
        <v>72.691151000000048</v>
      </c>
      <c r="J2228" s="5" t="str">
        <f>OBV!F2228</f>
        <v>BEARISH</v>
      </c>
      <c r="K2228" s="5" t="str">
        <f>OBV!G2228</f>
        <v>NEUTRAL</v>
      </c>
      <c r="L2228" s="5" t="str">
        <f>OBV!H2228</f>
        <v>BEARISH DIVERGENCE</v>
      </c>
      <c r="M2228" s="7">
        <f t="shared" si="340"/>
        <v>25</v>
      </c>
      <c r="N2228" s="7">
        <f t="shared" si="341"/>
        <v>100</v>
      </c>
      <c r="O2228" s="7">
        <f t="shared" si="342"/>
        <v>75</v>
      </c>
      <c r="P2228" s="7">
        <f t="shared" si="343"/>
        <v>16.5</v>
      </c>
      <c r="Q2228" s="8">
        <f t="shared" si="344"/>
        <v>57.475000000000001</v>
      </c>
      <c r="R2228" s="8">
        <f t="shared" si="345"/>
        <v>55.375</v>
      </c>
      <c r="S2228" s="8">
        <f t="shared" si="346"/>
        <v>44.924999999999997</v>
      </c>
      <c r="T2228" s="8">
        <f t="shared" si="347"/>
        <v>54.125</v>
      </c>
      <c r="U2228" s="7">
        <f t="shared" si="348"/>
        <v>52.591666666666661</v>
      </c>
      <c r="V2228" s="7">
        <f t="shared" si="349"/>
        <v>52.974999999999994</v>
      </c>
    </row>
    <row r="2229" spans="1:22" ht="13.5" x14ac:dyDescent="0.25">
      <c r="A2229" s="3">
        <f>RSI!A2229</f>
        <v>45551</v>
      </c>
      <c r="B2229" s="2">
        <f>RSI!B2229</f>
        <v>79.106200000000001</v>
      </c>
      <c r="C2229" s="2">
        <f>RSI!I2229</f>
        <v>60.323161564049506</v>
      </c>
      <c r="D2229" s="2">
        <f>MACD!E2229</f>
        <v>-4.6494461173551827E-2</v>
      </c>
      <c r="E2229" s="2">
        <f>MACD!F2229</f>
        <v>7.1966637336406361E-2</v>
      </c>
      <c r="F2229" s="2">
        <f>'Moving Avg'!D2229</f>
        <v>79.038719999999998</v>
      </c>
      <c r="G2229" s="2">
        <f>'Moving Avg'!F2229</f>
        <v>78.859679999999997</v>
      </c>
      <c r="H2229" s="2">
        <f>'Moving Avg'!G2229</f>
        <v>78.938778000000028</v>
      </c>
      <c r="I2229" s="2">
        <f>'Moving Avg'!H2229</f>
        <v>72.734072000000054</v>
      </c>
      <c r="J2229" s="5" t="str">
        <f>OBV!F2229</f>
        <v>BEARISH</v>
      </c>
      <c r="K2229" s="5" t="str">
        <f>OBV!G2229</f>
        <v>NEUTRAL</v>
      </c>
      <c r="L2229" s="5" t="str">
        <f>OBV!H2229</f>
        <v>BEARISH DIVERGENCE</v>
      </c>
      <c r="M2229" s="7">
        <f t="shared" si="340"/>
        <v>25</v>
      </c>
      <c r="N2229" s="7">
        <f t="shared" si="341"/>
        <v>100</v>
      </c>
      <c r="O2229" s="7">
        <f t="shared" si="342"/>
        <v>75</v>
      </c>
      <c r="P2229" s="7">
        <f t="shared" si="343"/>
        <v>16.5</v>
      </c>
      <c r="Q2229" s="8">
        <f t="shared" si="344"/>
        <v>57.475000000000001</v>
      </c>
      <c r="R2229" s="8">
        <f t="shared" si="345"/>
        <v>55.375</v>
      </c>
      <c r="S2229" s="8">
        <f t="shared" si="346"/>
        <v>44.924999999999997</v>
      </c>
      <c r="T2229" s="8">
        <f t="shared" si="347"/>
        <v>54.125</v>
      </c>
      <c r="U2229" s="7">
        <f t="shared" si="348"/>
        <v>52.591666666666661</v>
      </c>
      <c r="V2229" s="7">
        <f t="shared" si="349"/>
        <v>52.974999999999994</v>
      </c>
    </row>
    <row r="2230" spans="1:22" ht="13.5" x14ac:dyDescent="0.25">
      <c r="A2230" s="3">
        <f>RSI!A2230</f>
        <v>45552</v>
      </c>
      <c r="B2230" s="2">
        <f>RSI!B2230</f>
        <v>79.106200000000001</v>
      </c>
      <c r="C2230" s="2">
        <f>RSI!I2230</f>
        <v>60.323161564049514</v>
      </c>
      <c r="D2230" s="2">
        <f>MACD!E2230</f>
        <v>-7.2056366977136577E-2</v>
      </c>
      <c r="E2230" s="2">
        <f>MACD!F2230</f>
        <v>4.3162036473697776E-2</v>
      </c>
      <c r="F2230" s="2">
        <f>'Moving Avg'!D2230</f>
        <v>79.109960000000001</v>
      </c>
      <c r="G2230" s="2">
        <f>'Moving Avg'!F2230</f>
        <v>78.877489999999995</v>
      </c>
      <c r="H2230" s="2">
        <f>'Moving Avg'!G2230</f>
        <v>78.962260000000029</v>
      </c>
      <c r="I2230" s="2">
        <f>'Moving Avg'!H2230</f>
        <v>72.779169500000052</v>
      </c>
      <c r="J2230" s="5" t="str">
        <f>OBV!F2230</f>
        <v>BEARISH</v>
      </c>
      <c r="K2230" s="5" t="str">
        <f>OBV!G2230</f>
        <v>NEUTRAL</v>
      </c>
      <c r="L2230" s="5" t="str">
        <f>OBV!H2230</f>
        <v>BEARISH DIVERGENCE</v>
      </c>
      <c r="M2230" s="7">
        <f t="shared" si="340"/>
        <v>25</v>
      </c>
      <c r="N2230" s="7">
        <f t="shared" si="341"/>
        <v>100</v>
      </c>
      <c r="O2230" s="7">
        <f t="shared" si="342"/>
        <v>75</v>
      </c>
      <c r="P2230" s="7">
        <f t="shared" si="343"/>
        <v>16.5</v>
      </c>
      <c r="Q2230" s="8">
        <f t="shared" si="344"/>
        <v>57.475000000000001</v>
      </c>
      <c r="R2230" s="8">
        <f t="shared" si="345"/>
        <v>55.375</v>
      </c>
      <c r="S2230" s="8">
        <f t="shared" si="346"/>
        <v>44.924999999999997</v>
      </c>
      <c r="T2230" s="8">
        <f t="shared" si="347"/>
        <v>54.125</v>
      </c>
      <c r="U2230" s="7">
        <f t="shared" si="348"/>
        <v>52.591666666666661</v>
      </c>
      <c r="V2230" s="7">
        <f t="shared" si="349"/>
        <v>52.974999999999994</v>
      </c>
    </row>
    <row r="2231" spans="1:22" ht="13.5" x14ac:dyDescent="0.25">
      <c r="A2231" s="3">
        <f>RSI!A2231</f>
        <v>45553</v>
      </c>
      <c r="B2231" s="2">
        <f>RSI!B2231</f>
        <v>78.75</v>
      </c>
      <c r="C2231" s="2">
        <f>RSI!I2231</f>
        <v>47.530975881495259</v>
      </c>
      <c r="D2231" s="2">
        <f>MACD!E2231</f>
        <v>-1.1244112356266101E-2</v>
      </c>
      <c r="E2231" s="2">
        <f>MACD!F2231</f>
        <v>3.2280806707705001E-2</v>
      </c>
      <c r="F2231" s="2">
        <f>'Moving Avg'!D2231</f>
        <v>79.036840000000012</v>
      </c>
      <c r="G2231" s="2">
        <f>'Moving Avg'!F2231</f>
        <v>78.877489999999995</v>
      </c>
      <c r="H2231" s="2">
        <f>'Moving Avg'!G2231</f>
        <v>78.945384000000033</v>
      </c>
      <c r="I2231" s="2">
        <f>'Moving Avg'!H2231</f>
        <v>72.822486000000055</v>
      </c>
      <c r="J2231" s="5" t="str">
        <f>OBV!F2231</f>
        <v>BEARISH</v>
      </c>
      <c r="K2231" s="5" t="str">
        <f>OBV!G2231</f>
        <v>NEUTRAL</v>
      </c>
      <c r="L2231" s="5" t="str">
        <f>OBV!H2231</f>
        <v>CONFIRMED BEARISH</v>
      </c>
      <c r="M2231" s="7">
        <f t="shared" si="340"/>
        <v>25</v>
      </c>
      <c r="N2231" s="7">
        <f t="shared" si="341"/>
        <v>100</v>
      </c>
      <c r="O2231" s="7">
        <f t="shared" si="342"/>
        <v>75</v>
      </c>
      <c r="P2231" s="7">
        <f t="shared" si="343"/>
        <v>16.5</v>
      </c>
      <c r="Q2231" s="8">
        <f t="shared" si="344"/>
        <v>57.475000000000001</v>
      </c>
      <c r="R2231" s="8">
        <f t="shared" si="345"/>
        <v>55.375</v>
      </c>
      <c r="S2231" s="8">
        <f t="shared" si="346"/>
        <v>44.924999999999997</v>
      </c>
      <c r="T2231" s="8">
        <f t="shared" si="347"/>
        <v>54.125</v>
      </c>
      <c r="U2231" s="7">
        <f t="shared" si="348"/>
        <v>52.591666666666661</v>
      </c>
      <c r="V2231" s="7">
        <f t="shared" si="349"/>
        <v>52.974999999999994</v>
      </c>
    </row>
    <row r="2232" spans="1:22" ht="13.5" x14ac:dyDescent="0.25">
      <c r="A2232" s="3">
        <f>RSI!A2232</f>
        <v>45554</v>
      </c>
      <c r="B2232" s="2">
        <f>RSI!B2232</f>
        <v>78.75</v>
      </c>
      <c r="C2232" s="2">
        <f>RSI!I2232</f>
        <v>47.530975881495259</v>
      </c>
      <c r="D2232" s="2">
        <f>MACD!E2232</f>
        <v>4.0802458783787188E-2</v>
      </c>
      <c r="E2232" s="2">
        <f>MACD!F2232</f>
        <v>3.3985137122921442E-2</v>
      </c>
      <c r="F2232" s="2">
        <f>'Moving Avg'!D2232</f>
        <v>78.963719999999995</v>
      </c>
      <c r="G2232" s="2">
        <f>'Moving Avg'!F2232</f>
        <v>78.877489999999995</v>
      </c>
      <c r="H2232" s="2">
        <f>'Moving Avg'!G2232</f>
        <v>78.928508000000022</v>
      </c>
      <c r="I2232" s="2">
        <f>'Moving Avg'!H2232</f>
        <v>72.865802500000058</v>
      </c>
      <c r="J2232" s="5" t="str">
        <f>OBV!F2232</f>
        <v>BEARISH</v>
      </c>
      <c r="K2232" s="5" t="str">
        <f>OBV!G2232</f>
        <v>NEUTRAL</v>
      </c>
      <c r="L2232" s="5" t="str">
        <f>OBV!H2232</f>
        <v>CONFIRMED BEARISH</v>
      </c>
      <c r="M2232" s="7">
        <f t="shared" si="340"/>
        <v>25</v>
      </c>
      <c r="N2232" s="7">
        <f t="shared" si="341"/>
        <v>0</v>
      </c>
      <c r="O2232" s="7">
        <f t="shared" si="342"/>
        <v>75</v>
      </c>
      <c r="P2232" s="7">
        <f t="shared" si="343"/>
        <v>16.5</v>
      </c>
      <c r="Q2232" s="8">
        <f t="shared" si="344"/>
        <v>22.475000000000001</v>
      </c>
      <c r="R2232" s="8">
        <f t="shared" si="345"/>
        <v>35.375</v>
      </c>
      <c r="S2232" s="8">
        <f t="shared" si="346"/>
        <v>29.925000000000001</v>
      </c>
      <c r="T2232" s="8">
        <f t="shared" si="347"/>
        <v>29.125</v>
      </c>
      <c r="U2232" s="7">
        <f t="shared" si="348"/>
        <v>29.258333333333336</v>
      </c>
      <c r="V2232" s="7">
        <f t="shared" si="349"/>
        <v>29.225000000000001</v>
      </c>
    </row>
    <row r="2233" spans="1:22" ht="13.5" x14ac:dyDescent="0.25">
      <c r="A2233" s="3">
        <f>RSI!A2233</f>
        <v>45555</v>
      </c>
      <c r="B2233" s="2">
        <f>RSI!B2233</f>
        <v>78.75</v>
      </c>
      <c r="C2233" s="2">
        <f>RSI!I2233</f>
        <v>47.530975881495259</v>
      </c>
      <c r="D2233" s="2">
        <f>MACD!E2233</f>
        <v>2.7695898180894574E-2</v>
      </c>
      <c r="E2233" s="2">
        <f>MACD!F2233</f>
        <v>3.2727289334516067E-2</v>
      </c>
      <c r="F2233" s="2">
        <f>'Moving Avg'!D2233</f>
        <v>78.892480000000006</v>
      </c>
      <c r="G2233" s="2">
        <f>'Moving Avg'!F2233</f>
        <v>78.877489999999995</v>
      </c>
      <c r="H2233" s="2">
        <f>'Moving Avg'!G2233</f>
        <v>78.909946000000033</v>
      </c>
      <c r="I2233" s="2">
        <f>'Moving Avg'!H2233</f>
        <v>72.909119000000061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  <c r="M2233" s="7">
        <f t="shared" si="340"/>
        <v>25</v>
      </c>
      <c r="N2233" s="7">
        <f t="shared" si="341"/>
        <v>45</v>
      </c>
      <c r="O2233" s="7">
        <f t="shared" si="342"/>
        <v>75</v>
      </c>
      <c r="P2233" s="7">
        <f t="shared" si="343"/>
        <v>16.5</v>
      </c>
      <c r="Q2233" s="8">
        <f t="shared" si="344"/>
        <v>38.225000000000001</v>
      </c>
      <c r="R2233" s="8">
        <f t="shared" si="345"/>
        <v>44.375</v>
      </c>
      <c r="S2233" s="8">
        <f t="shared" si="346"/>
        <v>36.674999999999997</v>
      </c>
      <c r="T2233" s="8">
        <f t="shared" si="347"/>
        <v>40.375</v>
      </c>
      <c r="U2233" s="7">
        <f t="shared" si="348"/>
        <v>39.758333333333333</v>
      </c>
      <c r="V2233" s="7">
        <f t="shared" si="349"/>
        <v>39.912499999999994</v>
      </c>
    </row>
    <row r="2234" spans="1:22" ht="13.5" x14ac:dyDescent="0.25">
      <c r="A2234" s="3">
        <f>RSI!A2234</f>
        <v>45558</v>
      </c>
      <c r="B2234" s="2">
        <f>RSI!B2234</f>
        <v>78.75</v>
      </c>
      <c r="C2234" s="2">
        <f>RSI!I2234</f>
        <v>47.530975881495252</v>
      </c>
      <c r="D2234" s="2">
        <f>MACD!E2234</f>
        <v>1.7111602572569495E-2</v>
      </c>
      <c r="E2234" s="2">
        <f>MACD!F2234</f>
        <v>2.9604151982126754E-2</v>
      </c>
      <c r="F2234" s="2">
        <f>'Moving Avg'!D2234</f>
        <v>78.821240000000003</v>
      </c>
      <c r="G2234" s="2">
        <f>'Moving Avg'!F2234</f>
        <v>78.877489999999995</v>
      </c>
      <c r="H2234" s="2">
        <f>'Moving Avg'!G2234</f>
        <v>78.909946000000019</v>
      </c>
      <c r="I2234" s="2">
        <f>'Moving Avg'!H2234</f>
        <v>72.952435500000064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45</v>
      </c>
      <c r="O2234" s="7">
        <f t="shared" si="342"/>
        <v>75</v>
      </c>
      <c r="P2234" s="7">
        <f t="shared" si="343"/>
        <v>16.5</v>
      </c>
      <c r="Q2234" s="8">
        <f t="shared" si="344"/>
        <v>38.225000000000001</v>
      </c>
      <c r="R2234" s="8">
        <f t="shared" si="345"/>
        <v>44.375</v>
      </c>
      <c r="S2234" s="8">
        <f t="shared" si="346"/>
        <v>36.674999999999997</v>
      </c>
      <c r="T2234" s="8">
        <f t="shared" si="347"/>
        <v>40.375</v>
      </c>
      <c r="U2234" s="7">
        <f t="shared" si="348"/>
        <v>39.758333333333333</v>
      </c>
      <c r="V2234" s="7">
        <f t="shared" si="349"/>
        <v>39.912499999999994</v>
      </c>
    </row>
    <row r="2235" spans="1:22" ht="13.5" x14ac:dyDescent="0.25">
      <c r="A2235" s="3">
        <f>RSI!A2235</f>
        <v>45559</v>
      </c>
      <c r="B2235" s="2">
        <f>RSI!B2235</f>
        <v>78.75</v>
      </c>
      <c r="C2235" s="2">
        <f>RSI!I2235</f>
        <v>47.530975881495252</v>
      </c>
      <c r="D2235" s="2">
        <f>MACD!E2235</f>
        <v>8.6240592603843425E-3</v>
      </c>
      <c r="E2235" s="2">
        <f>MACD!F2235</f>
        <v>2.5408133437778271E-2</v>
      </c>
      <c r="F2235" s="2">
        <f>'Moving Avg'!D2235</f>
        <v>78.75</v>
      </c>
      <c r="G2235" s="2">
        <f>'Moving Avg'!F2235</f>
        <v>78.877489999999995</v>
      </c>
      <c r="H2235" s="2">
        <f>'Moving Avg'!G2235</f>
        <v>78.909946000000019</v>
      </c>
      <c r="I2235" s="2">
        <f>'Moving Avg'!H2235</f>
        <v>72.995752000000067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25</v>
      </c>
      <c r="N2235" s="7">
        <f t="shared" si="341"/>
        <v>45</v>
      </c>
      <c r="O2235" s="7">
        <f t="shared" si="342"/>
        <v>75</v>
      </c>
      <c r="P2235" s="7">
        <f t="shared" si="343"/>
        <v>16.5</v>
      </c>
      <c r="Q2235" s="8">
        <f t="shared" si="344"/>
        <v>38.225000000000001</v>
      </c>
      <c r="R2235" s="8">
        <f t="shared" si="345"/>
        <v>44.375</v>
      </c>
      <c r="S2235" s="8">
        <f t="shared" si="346"/>
        <v>36.674999999999997</v>
      </c>
      <c r="T2235" s="8">
        <f t="shared" si="347"/>
        <v>40.375</v>
      </c>
      <c r="U2235" s="7">
        <f t="shared" si="348"/>
        <v>39.758333333333333</v>
      </c>
      <c r="V2235" s="7">
        <f t="shared" si="349"/>
        <v>39.912499999999994</v>
      </c>
    </row>
    <row r="2236" spans="1:22" ht="13.5" x14ac:dyDescent="0.25">
      <c r="A2236" s="3">
        <f>RSI!A2236</f>
        <v>45560</v>
      </c>
      <c r="B2236" s="2">
        <f>RSI!B2236</f>
        <v>78.75</v>
      </c>
      <c r="C2236" s="2">
        <f>RSI!I2236</f>
        <v>47.530975881495252</v>
      </c>
      <c r="D2236" s="2">
        <f>MACD!E2236</f>
        <v>5.812214858264042E-2</v>
      </c>
      <c r="E2236" s="2">
        <f>MACD!F2236</f>
        <v>3.1950936466750707E-2</v>
      </c>
      <c r="F2236" s="2">
        <f>'Moving Avg'!D2236</f>
        <v>78.75</v>
      </c>
      <c r="G2236" s="2">
        <f>'Moving Avg'!F2236</f>
        <v>78.877489999999995</v>
      </c>
      <c r="H2236" s="2">
        <f>'Moving Avg'!G2236</f>
        <v>78.923070000000024</v>
      </c>
      <c r="I2236" s="2">
        <f>'Moving Avg'!H2236</f>
        <v>73.039068500000056</v>
      </c>
      <c r="J2236" s="5" t="str">
        <f>OBV!F2236</f>
        <v>NEUTRAL</v>
      </c>
      <c r="K2236" s="5" t="str">
        <f>OBV!G2236</f>
        <v>NEUTRAL</v>
      </c>
      <c r="L2236" s="5" t="str">
        <f>OBV!H2236</f>
        <v>NEUTRAL</v>
      </c>
      <c r="M2236" s="7">
        <f t="shared" si="340"/>
        <v>25</v>
      </c>
      <c r="N2236" s="7">
        <f t="shared" si="341"/>
        <v>0</v>
      </c>
      <c r="O2236" s="7">
        <f t="shared" si="342"/>
        <v>75</v>
      </c>
      <c r="P2236" s="7">
        <f t="shared" si="343"/>
        <v>33</v>
      </c>
      <c r="Q2236" s="8">
        <f t="shared" si="344"/>
        <v>24.95</v>
      </c>
      <c r="R2236" s="8">
        <f t="shared" si="345"/>
        <v>39.5</v>
      </c>
      <c r="S2236" s="8">
        <f t="shared" si="346"/>
        <v>37.35</v>
      </c>
      <c r="T2236" s="8">
        <f t="shared" si="347"/>
        <v>33.25</v>
      </c>
      <c r="U2236" s="7">
        <f t="shared" si="348"/>
        <v>33.933333333333337</v>
      </c>
      <c r="V2236" s="7">
        <f t="shared" si="349"/>
        <v>33.762500000000003</v>
      </c>
    </row>
    <row r="2237" spans="1:22" ht="13.5" x14ac:dyDescent="0.25">
      <c r="A2237" s="3">
        <f>RSI!A2237</f>
        <v>45561</v>
      </c>
      <c r="B2237" s="2">
        <f>RSI!B2237</f>
        <v>78.75</v>
      </c>
      <c r="C2237" s="2">
        <f>RSI!I2237</f>
        <v>47.530975881495252</v>
      </c>
      <c r="D2237" s="2">
        <f>MACD!E2237</f>
        <v>0.10040672399371431</v>
      </c>
      <c r="E2237" s="2">
        <f>MACD!F2237</f>
        <v>4.564209397214343E-2</v>
      </c>
      <c r="F2237" s="2">
        <f>'Moving Avg'!D2237</f>
        <v>78.75</v>
      </c>
      <c r="G2237" s="2">
        <f>'Moving Avg'!F2237</f>
        <v>78.877489999999995</v>
      </c>
      <c r="H2237" s="2">
        <f>'Moving Avg'!G2237</f>
        <v>78.936194000000015</v>
      </c>
      <c r="I2237" s="2">
        <f>'Moving Avg'!H2237</f>
        <v>73.067190500000066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  <c r="M2237" s="7">
        <f t="shared" si="340"/>
        <v>25</v>
      </c>
      <c r="N2237" s="7">
        <f t="shared" si="341"/>
        <v>0</v>
      </c>
      <c r="O2237" s="7">
        <f t="shared" si="342"/>
        <v>75</v>
      </c>
      <c r="P2237" s="7">
        <f t="shared" si="343"/>
        <v>33</v>
      </c>
      <c r="Q2237" s="8">
        <f t="shared" si="344"/>
        <v>24.95</v>
      </c>
      <c r="R2237" s="8">
        <f t="shared" si="345"/>
        <v>39.5</v>
      </c>
      <c r="S2237" s="8">
        <f t="shared" si="346"/>
        <v>37.35</v>
      </c>
      <c r="T2237" s="8">
        <f t="shared" si="347"/>
        <v>33.25</v>
      </c>
      <c r="U2237" s="7">
        <f t="shared" si="348"/>
        <v>33.933333333333337</v>
      </c>
      <c r="V2237" s="7">
        <f t="shared" si="349"/>
        <v>33.762500000000003</v>
      </c>
    </row>
    <row r="2238" spans="1:22" ht="13.5" x14ac:dyDescent="0.25">
      <c r="A2238" s="3">
        <f>RSI!A2238</f>
        <v>45562</v>
      </c>
      <c r="B2238" s="2">
        <f>RSI!B2238</f>
        <v>79.209400000000002</v>
      </c>
      <c r="C2238" s="2">
        <f>RSI!I2238</f>
        <v>64.049088557876246</v>
      </c>
      <c r="D2238" s="2">
        <f>MACD!E2238</f>
        <v>0.10108202696257251</v>
      </c>
      <c r="E2238" s="2">
        <f>MACD!F2238</f>
        <v>5.6730080570229255E-2</v>
      </c>
      <c r="F2238" s="2">
        <f>'Moving Avg'!D2238</f>
        <v>78.841880000000003</v>
      </c>
      <c r="G2238" s="2">
        <f>'Moving Avg'!F2238</f>
        <v>78.900459999999981</v>
      </c>
      <c r="H2238" s="2">
        <f>'Moving Avg'!G2238</f>
        <v>78.926820000000021</v>
      </c>
      <c r="I2238" s="2">
        <f>'Moving Avg'!H2238</f>
        <v>73.097958000000048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25</v>
      </c>
      <c r="N2238" s="7">
        <f t="shared" si="341"/>
        <v>0</v>
      </c>
      <c r="O2238" s="7">
        <f t="shared" si="342"/>
        <v>75</v>
      </c>
      <c r="P2238" s="7">
        <f t="shared" si="343"/>
        <v>83.5</v>
      </c>
      <c r="Q2238" s="8">
        <f t="shared" si="344"/>
        <v>32.524999999999999</v>
      </c>
      <c r="R2238" s="8">
        <f t="shared" si="345"/>
        <v>52.125</v>
      </c>
      <c r="S2238" s="8">
        <f t="shared" si="346"/>
        <v>60.075000000000003</v>
      </c>
      <c r="T2238" s="8">
        <f t="shared" si="347"/>
        <v>45.875</v>
      </c>
      <c r="U2238" s="7">
        <f t="shared" si="348"/>
        <v>48.241666666666674</v>
      </c>
      <c r="V2238" s="7">
        <f t="shared" si="349"/>
        <v>47.650000000000006</v>
      </c>
    </row>
    <row r="2239" spans="1:22" ht="13.5" x14ac:dyDescent="0.25">
      <c r="A2239" s="3">
        <f>RSI!A2239</f>
        <v>45565</v>
      </c>
      <c r="B2239" s="2">
        <f>RSI!B2239</f>
        <v>79.218800000000002</v>
      </c>
      <c r="C2239" s="2">
        <f>RSI!I2239</f>
        <v>64.296766048748026</v>
      </c>
      <c r="D2239" s="2">
        <f>MACD!E2239</f>
        <v>9.858681388162438E-2</v>
      </c>
      <c r="E2239" s="2">
        <f>MACD!F2239</f>
        <v>6.510142723250828E-2</v>
      </c>
      <c r="F2239" s="2">
        <f>'Moving Avg'!D2239</f>
        <v>78.935640000000006</v>
      </c>
      <c r="G2239" s="2">
        <f>'Moving Avg'!F2239</f>
        <v>78.923899999999989</v>
      </c>
      <c r="H2239" s="2">
        <f>'Moving Avg'!G2239</f>
        <v>78.909946000000019</v>
      </c>
      <c r="I2239" s="2">
        <f>'Moving Avg'!H2239</f>
        <v>73.141311000000044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  <c r="M2239" s="7">
        <f t="shared" si="340"/>
        <v>25</v>
      </c>
      <c r="N2239" s="7">
        <f t="shared" si="341"/>
        <v>0</v>
      </c>
      <c r="O2239" s="7">
        <f t="shared" si="342"/>
        <v>75</v>
      </c>
      <c r="P2239" s="7">
        <f t="shared" si="343"/>
        <v>83.5</v>
      </c>
      <c r="Q2239" s="8">
        <f t="shared" si="344"/>
        <v>32.524999999999999</v>
      </c>
      <c r="R2239" s="8">
        <f t="shared" si="345"/>
        <v>52.125</v>
      </c>
      <c r="S2239" s="8">
        <f t="shared" si="346"/>
        <v>60.075000000000003</v>
      </c>
      <c r="T2239" s="8">
        <f t="shared" si="347"/>
        <v>45.875</v>
      </c>
      <c r="U2239" s="7">
        <f t="shared" si="348"/>
        <v>48.241666666666674</v>
      </c>
      <c r="V2239" s="7">
        <f t="shared" si="349"/>
        <v>47.650000000000006</v>
      </c>
    </row>
    <row r="2240" spans="1:22" ht="13.5" x14ac:dyDescent="0.25">
      <c r="A2240" s="3">
        <f>RSI!A2240</f>
        <v>45566</v>
      </c>
      <c r="B2240" s="2">
        <f>RSI!B2240</f>
        <v>79.209400000000002</v>
      </c>
      <c r="C2240" s="2">
        <f>RSI!I2240</f>
        <v>63.823244014996071</v>
      </c>
      <c r="D2240" s="2">
        <f>MACD!E2240</f>
        <v>9.4921483816705177E-2</v>
      </c>
      <c r="E2240" s="2">
        <f>MACD!F2240</f>
        <v>7.1065438549347659E-2</v>
      </c>
      <c r="F2240" s="2">
        <f>'Moving Avg'!D2240</f>
        <v>79.02752000000001</v>
      </c>
      <c r="G2240" s="2">
        <f>'Moving Avg'!F2240</f>
        <v>78.94686999999999</v>
      </c>
      <c r="H2240" s="2">
        <f>'Moving Avg'!G2240</f>
        <v>78.892884000000024</v>
      </c>
      <c r="I2240" s="2">
        <f>'Moving Avg'!H2240</f>
        <v>73.184617000000046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  <c r="M2240" s="7">
        <f t="shared" si="340"/>
        <v>25</v>
      </c>
      <c r="N2240" s="7">
        <f t="shared" si="341"/>
        <v>0</v>
      </c>
      <c r="O2240" s="7">
        <f t="shared" si="342"/>
        <v>75</v>
      </c>
      <c r="P2240" s="7">
        <f t="shared" si="343"/>
        <v>16.5</v>
      </c>
      <c r="Q2240" s="8">
        <f t="shared" si="344"/>
        <v>22.475000000000001</v>
      </c>
      <c r="R2240" s="8">
        <f t="shared" si="345"/>
        <v>35.375</v>
      </c>
      <c r="S2240" s="8">
        <f t="shared" si="346"/>
        <v>29.925000000000001</v>
      </c>
      <c r="T2240" s="8">
        <f t="shared" si="347"/>
        <v>29.125</v>
      </c>
      <c r="U2240" s="7">
        <f t="shared" si="348"/>
        <v>29.258333333333336</v>
      </c>
      <c r="V2240" s="7">
        <f t="shared" si="349"/>
        <v>29.225000000000001</v>
      </c>
    </row>
    <row r="2241" spans="1:22" ht="13.5" x14ac:dyDescent="0.25">
      <c r="A2241" s="3">
        <f>RSI!A2241</f>
        <v>45567</v>
      </c>
      <c r="B2241" s="2">
        <f>RSI!B2241</f>
        <v>80.625</v>
      </c>
      <c r="C2241" s="2">
        <f>RSI!I2241</f>
        <v>83.514027925293362</v>
      </c>
      <c r="D2241" s="2">
        <f>MACD!E2241</f>
        <v>-6.9867267474251094E-2</v>
      </c>
      <c r="E2241" s="2">
        <f>MACD!F2241</f>
        <v>4.2878897344627909E-2</v>
      </c>
      <c r="F2241" s="2">
        <f>'Moving Avg'!D2241</f>
        <v>79.40252000000001</v>
      </c>
      <c r="G2241" s="2">
        <f>'Moving Avg'!F2241</f>
        <v>79.021869999999993</v>
      </c>
      <c r="H2241" s="2">
        <f>'Moving Avg'!G2241</f>
        <v>78.939758000000026</v>
      </c>
      <c r="I2241" s="2">
        <f>'Moving Avg'!H2241</f>
        <v>73.23500100000004</v>
      </c>
      <c r="J2241" s="5" t="str">
        <f>OBV!F2241</f>
        <v>BULLISH</v>
      </c>
      <c r="K2241" s="5" t="str">
        <f>OBV!G2241</f>
        <v>NEUTRAL</v>
      </c>
      <c r="L2241" s="5" t="str">
        <f>OBV!H2241</f>
        <v>CONFIRMED BULLISH</v>
      </c>
      <c r="M2241" s="7">
        <f t="shared" si="340"/>
        <v>0</v>
      </c>
      <c r="N2241" s="7">
        <f t="shared" si="341"/>
        <v>100</v>
      </c>
      <c r="O2241" s="7">
        <f t="shared" si="342"/>
        <v>75</v>
      </c>
      <c r="P2241" s="7">
        <f t="shared" si="343"/>
        <v>83.5</v>
      </c>
      <c r="Q2241" s="8">
        <f t="shared" si="344"/>
        <v>58.774999999999999</v>
      </c>
      <c r="R2241" s="8">
        <f t="shared" si="345"/>
        <v>67.125</v>
      </c>
      <c r="S2241" s="8">
        <f t="shared" si="346"/>
        <v>71.325000000000003</v>
      </c>
      <c r="T2241" s="8">
        <f t="shared" si="347"/>
        <v>64.625</v>
      </c>
      <c r="U2241" s="7">
        <f t="shared" si="348"/>
        <v>65.741666666666674</v>
      </c>
      <c r="V2241" s="7">
        <f t="shared" si="349"/>
        <v>65.462500000000006</v>
      </c>
    </row>
    <row r="2242" spans="1:22" ht="13.5" x14ac:dyDescent="0.25">
      <c r="A2242" s="3">
        <f>RSI!A2242</f>
        <v>45568</v>
      </c>
      <c r="B2242" s="2">
        <f>RSI!B2242</f>
        <v>82.5</v>
      </c>
      <c r="C2242" s="2">
        <f>RSI!I2242</f>
        <v>90.719385334463482</v>
      </c>
      <c r="D2242" s="2">
        <f>MACD!E2242</f>
        <v>-0.35843546557998707</v>
      </c>
      <c r="E2242" s="2">
        <f>MACD!F2242</f>
        <v>-3.7383975240295082E-2</v>
      </c>
      <c r="F2242" s="2">
        <f>'Moving Avg'!D2242</f>
        <v>80.15252000000001</v>
      </c>
      <c r="G2242" s="2">
        <f>'Moving Avg'!F2242</f>
        <v>79.190619999999996</v>
      </c>
      <c r="H2242" s="2">
        <f>'Moving Avg'!G2242</f>
        <v>79.024132000000023</v>
      </c>
      <c r="I2242" s="2">
        <f>'Moving Avg'!H2242</f>
        <v>73.294760000000039</v>
      </c>
      <c r="J2242" s="5" t="str">
        <f>OBV!F2242</f>
        <v>BULLISH</v>
      </c>
      <c r="K2242" s="5" t="str">
        <f>OBV!G2242</f>
        <v>WEAK</v>
      </c>
      <c r="L2242" s="5" t="str">
        <f>OBV!H2242</f>
        <v>CONFIRMED BULLISH</v>
      </c>
      <c r="M2242" s="7">
        <f t="shared" ref="M2242:M2305" si="350">IF(C2242&lt;30,50, IF(C2242&gt;70, 0, 25))</f>
        <v>0</v>
      </c>
      <c r="N2242" s="7">
        <f t="shared" ref="N2242:N2305" si="351">IF(E2242-D2242&gt;0.02, 100, IF(E2242-D2242&lt;0,0,45))</f>
        <v>100</v>
      </c>
      <c r="O2242" s="7">
        <f t="shared" ref="O2242:O2305" si="352">IF(F2242-I2242&gt;10,100,IF(F2242-I2242&gt;5,75, IF(F2242-I2242&gt;0,50,0)))</f>
        <v>75</v>
      </c>
      <c r="P2242" s="7">
        <f t="shared" ref="P2242:P2305" si="353">IF(L2242="confirmed bullish", 34, IF(L2242="bullish divergence",17, 0))+IF(J2242="bullish",33,IF(J2242="bearish",0,16.5))+IF(K2242="strong",33,IF(K2242="weak",0,16.5))</f>
        <v>67</v>
      </c>
      <c r="Q2242" s="8">
        <f t="shared" si="344"/>
        <v>56.3</v>
      </c>
      <c r="R2242" s="8">
        <f t="shared" si="345"/>
        <v>63</v>
      </c>
      <c r="S2242" s="8">
        <f t="shared" si="346"/>
        <v>63.900000000000006</v>
      </c>
      <c r="T2242" s="8">
        <f t="shared" si="347"/>
        <v>60.5</v>
      </c>
      <c r="U2242" s="7">
        <f t="shared" si="348"/>
        <v>61.066666666666663</v>
      </c>
      <c r="V2242" s="7">
        <f t="shared" si="349"/>
        <v>60.924999999999997</v>
      </c>
    </row>
    <row r="2243" spans="1:22" ht="13.5" x14ac:dyDescent="0.25">
      <c r="A2243" s="3">
        <f>RSI!A2243</f>
        <v>45569</v>
      </c>
      <c r="B2243" s="2">
        <f>RSI!B2243</f>
        <v>86.212500000000006</v>
      </c>
      <c r="C2243" s="2">
        <f>RSI!I2243</f>
        <v>95.196235451471409</v>
      </c>
      <c r="D2243" s="2">
        <f>MACD!E2243</f>
        <v>-0.89817196876161631</v>
      </c>
      <c r="E2243" s="2">
        <f>MACD!F2243</f>
        <v>-0.20954157394455933</v>
      </c>
      <c r="F2243" s="2">
        <f>'Moving Avg'!D2243</f>
        <v>81.553140000000013</v>
      </c>
      <c r="G2243" s="2">
        <f>'Moving Avg'!F2243</f>
        <v>79.563745000000011</v>
      </c>
      <c r="H2243" s="2">
        <f>'Moving Avg'!G2243</f>
        <v>79.182756000000026</v>
      </c>
      <c r="I2243" s="2">
        <f>'Moving Avg'!H2243</f>
        <v>73.368815000000026</v>
      </c>
      <c r="J2243" s="5" t="str">
        <f>OBV!F2243</f>
        <v>BULLISH</v>
      </c>
      <c r="K2243" s="5" t="str">
        <f>OBV!G2243</f>
        <v>WEAK</v>
      </c>
      <c r="L2243" s="5" t="str">
        <f>OBV!H2243</f>
        <v>CONFIRMED BULLISH</v>
      </c>
      <c r="M2243" s="7">
        <f t="shared" si="350"/>
        <v>0</v>
      </c>
      <c r="N2243" s="7">
        <f t="shared" si="351"/>
        <v>100</v>
      </c>
      <c r="O2243" s="7">
        <f t="shared" si="352"/>
        <v>75</v>
      </c>
      <c r="P2243" s="7">
        <f t="shared" si="353"/>
        <v>67</v>
      </c>
      <c r="Q2243" s="8">
        <f t="shared" ref="Q2243:Q2306" si="354">0.35*M2243+N2243*0.35+O2243*0.15+P2243*0.15</f>
        <v>56.3</v>
      </c>
      <c r="R2243" s="8">
        <f t="shared" ref="R2243:R2306" si="355">M2243*0.2+N2243*0.2+O2243*0.35+P2243*0.25</f>
        <v>63</v>
      </c>
      <c r="S2243" s="8">
        <f t="shared" ref="S2243:S2306" si="356">M2243*0.15+N2243*0.15+O2243*0.25+P2243*0.45</f>
        <v>63.900000000000006</v>
      </c>
      <c r="T2243" s="8">
        <f t="shared" ref="T2243:T2306" si="357">0.25*SUM(M2243:P2243)</f>
        <v>60.5</v>
      </c>
      <c r="U2243" s="7">
        <f t="shared" ref="U2243:U2306" si="358">SUM(Q2243:S2243)/3</f>
        <v>61.066666666666663</v>
      </c>
      <c r="V2243" s="7">
        <f t="shared" ref="V2243:V2306" si="359">SUM(Q2243:T2243)/4</f>
        <v>60.924999999999997</v>
      </c>
    </row>
    <row r="2244" spans="1:22" ht="13.5" x14ac:dyDescent="0.25">
      <c r="A2244" s="3">
        <f>RSI!A2244</f>
        <v>45572</v>
      </c>
      <c r="B2244" s="2">
        <f>RSI!B2244</f>
        <v>89.0625</v>
      </c>
      <c r="C2244" s="2">
        <f>RSI!I2244</f>
        <v>96.565804447868999</v>
      </c>
      <c r="D2244" s="2">
        <f>MACD!E2244</f>
        <v>-1.6069607166245987</v>
      </c>
      <c r="E2244" s="2">
        <f>MACD!F2244</f>
        <v>-0.48902540248056725</v>
      </c>
      <c r="F2244" s="2">
        <f>'Moving Avg'!D2244</f>
        <v>83.52188000000001</v>
      </c>
      <c r="G2244" s="2">
        <f>'Moving Avg'!F2244</f>
        <v>80.079370000000011</v>
      </c>
      <c r="H2244" s="2">
        <f>'Moving Avg'!G2244</f>
        <v>79.398380000000031</v>
      </c>
      <c r="I2244" s="2">
        <f>'Moving Avg'!H2244</f>
        <v>73.456641000000033</v>
      </c>
      <c r="J2244" s="5" t="str">
        <f>OBV!F2244</f>
        <v>BULLISH</v>
      </c>
      <c r="K2244" s="5" t="str">
        <f>OBV!G2244</f>
        <v>WEAK</v>
      </c>
      <c r="L2244" s="5" t="str">
        <f>OBV!H2244</f>
        <v>CONFIRMED BULLISH</v>
      </c>
      <c r="M2244" s="7">
        <f t="shared" si="350"/>
        <v>0</v>
      </c>
      <c r="N2244" s="7">
        <f t="shared" si="351"/>
        <v>100</v>
      </c>
      <c r="O2244" s="7">
        <f t="shared" si="352"/>
        <v>100</v>
      </c>
      <c r="P2244" s="7">
        <f t="shared" si="353"/>
        <v>67</v>
      </c>
      <c r="Q2244" s="8">
        <f t="shared" si="354"/>
        <v>60.05</v>
      </c>
      <c r="R2244" s="8">
        <f t="shared" si="355"/>
        <v>71.75</v>
      </c>
      <c r="S2244" s="8">
        <f t="shared" si="356"/>
        <v>70.150000000000006</v>
      </c>
      <c r="T2244" s="8">
        <f t="shared" si="357"/>
        <v>66.75</v>
      </c>
      <c r="U2244" s="7">
        <f t="shared" si="358"/>
        <v>67.316666666666677</v>
      </c>
      <c r="V2244" s="7">
        <f t="shared" si="359"/>
        <v>67.175000000000011</v>
      </c>
    </row>
    <row r="2245" spans="1:22" ht="13.5" x14ac:dyDescent="0.25">
      <c r="A2245" s="3">
        <f>RSI!A2245</f>
        <v>45573</v>
      </c>
      <c r="B2245" s="2">
        <f>RSI!B2245</f>
        <v>86.25</v>
      </c>
      <c r="C2245" s="2">
        <f>RSI!I2245</f>
        <v>74.110684378110406</v>
      </c>
      <c r="D2245" s="2">
        <f>MACD!E2245</f>
        <v>-2.0531546277237993</v>
      </c>
      <c r="E2245" s="2">
        <f>MACD!F2245</f>
        <v>-0.80185124752921366</v>
      </c>
      <c r="F2245" s="2">
        <f>'Moving Avg'!D2245</f>
        <v>84.929999999999993</v>
      </c>
      <c r="G2245" s="2">
        <f>'Moving Avg'!F2245</f>
        <v>80.454370000000011</v>
      </c>
      <c r="H2245" s="2">
        <f>'Moving Avg'!G2245</f>
        <v>79.53900400000002</v>
      </c>
      <c r="I2245" s="2">
        <f>'Moving Avg'!H2245</f>
        <v>73.530404500000017</v>
      </c>
      <c r="J2245" s="5" t="str">
        <f>OBV!F2245</f>
        <v>BULLISH</v>
      </c>
      <c r="K2245" s="5" t="str">
        <f>OBV!G2245</f>
        <v>WEAK</v>
      </c>
      <c r="L2245" s="5" t="str">
        <f>OBV!H2245</f>
        <v>CONFIRMED BULLISH</v>
      </c>
      <c r="M2245" s="7">
        <f t="shared" si="350"/>
        <v>0</v>
      </c>
      <c r="N2245" s="7">
        <f t="shared" si="351"/>
        <v>100</v>
      </c>
      <c r="O2245" s="7">
        <f t="shared" si="352"/>
        <v>100</v>
      </c>
      <c r="P2245" s="7">
        <f t="shared" si="353"/>
        <v>67</v>
      </c>
      <c r="Q2245" s="8">
        <f t="shared" si="354"/>
        <v>60.05</v>
      </c>
      <c r="R2245" s="8">
        <f t="shared" si="355"/>
        <v>71.75</v>
      </c>
      <c r="S2245" s="8">
        <f t="shared" si="356"/>
        <v>70.150000000000006</v>
      </c>
      <c r="T2245" s="8">
        <f t="shared" si="357"/>
        <v>66.75</v>
      </c>
      <c r="U2245" s="7">
        <f t="shared" si="358"/>
        <v>67.316666666666677</v>
      </c>
      <c r="V2245" s="7">
        <f t="shared" si="359"/>
        <v>67.175000000000011</v>
      </c>
    </row>
    <row r="2246" spans="1:22" ht="13.5" x14ac:dyDescent="0.25">
      <c r="A2246" s="3">
        <f>RSI!A2246</f>
        <v>45574</v>
      </c>
      <c r="B2246" s="2">
        <f>RSI!B2246</f>
        <v>87.1875</v>
      </c>
      <c r="C2246" s="2">
        <f>RSI!I2246</f>
        <v>76.105290732328825</v>
      </c>
      <c r="D2246" s="2">
        <f>MACD!E2246</f>
        <v>-2.534253508183582</v>
      </c>
      <c r="E2246" s="2">
        <f>MACD!F2246</f>
        <v>-1.1483316996600874</v>
      </c>
      <c r="F2246" s="2">
        <f>'Moving Avg'!D2246</f>
        <v>86.242499999999993</v>
      </c>
      <c r="G2246" s="2">
        <f>'Moving Avg'!F2246</f>
        <v>80.857965000000007</v>
      </c>
      <c r="H2246" s="2">
        <f>'Moving Avg'!G2246</f>
        <v>79.698378000000034</v>
      </c>
      <c r="I2246" s="2">
        <f>'Moving Avg'!H2246</f>
        <v>73.61151150000002</v>
      </c>
      <c r="J2246" s="5" t="str">
        <f>OBV!F2246</f>
        <v>BULLISH</v>
      </c>
      <c r="K2246" s="5" t="str">
        <f>OBV!G2246</f>
        <v>WEAK</v>
      </c>
      <c r="L2246" s="5" t="str">
        <f>OBV!H2246</f>
        <v>CONFIRMED BULLISH</v>
      </c>
      <c r="M2246" s="7">
        <f t="shared" si="350"/>
        <v>0</v>
      </c>
      <c r="N2246" s="7">
        <f t="shared" si="351"/>
        <v>100</v>
      </c>
      <c r="O2246" s="7">
        <f t="shared" si="352"/>
        <v>100</v>
      </c>
      <c r="P2246" s="7">
        <f t="shared" si="353"/>
        <v>67</v>
      </c>
      <c r="Q2246" s="8">
        <f t="shared" si="354"/>
        <v>60.05</v>
      </c>
      <c r="R2246" s="8">
        <f t="shared" si="355"/>
        <v>71.75</v>
      </c>
      <c r="S2246" s="8">
        <f t="shared" si="356"/>
        <v>70.150000000000006</v>
      </c>
      <c r="T2246" s="8">
        <f t="shared" si="357"/>
        <v>66.75</v>
      </c>
      <c r="U2246" s="7">
        <f t="shared" si="358"/>
        <v>67.316666666666677</v>
      </c>
      <c r="V2246" s="7">
        <f t="shared" si="359"/>
        <v>67.175000000000011</v>
      </c>
    </row>
    <row r="2247" spans="1:22" ht="13.5" x14ac:dyDescent="0.25">
      <c r="A2247" s="3">
        <f>RSI!A2247</f>
        <v>45575</v>
      </c>
      <c r="B2247" s="2">
        <f>RSI!B2247</f>
        <v>87.1875</v>
      </c>
      <c r="C2247" s="2">
        <f>RSI!I2247</f>
        <v>76.105290732328825</v>
      </c>
      <c r="D2247" s="2">
        <f>MACD!E2247</f>
        <v>-2.9784562947753415</v>
      </c>
      <c r="E2247" s="2">
        <f>MACD!F2247</f>
        <v>-1.5143566186831383</v>
      </c>
      <c r="F2247" s="2">
        <f>'Moving Avg'!D2247</f>
        <v>87.179999999999993</v>
      </c>
      <c r="G2247" s="2">
        <f>'Moving Avg'!F2247</f>
        <v>81.261560000000003</v>
      </c>
      <c r="H2247" s="2">
        <f>'Moving Avg'!G2247</f>
        <v>79.857752000000033</v>
      </c>
      <c r="I2247" s="2">
        <f>'Moving Avg'!H2247</f>
        <v>73.689962500000021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  <c r="M2247" s="7">
        <f t="shared" si="350"/>
        <v>0</v>
      </c>
      <c r="N2247" s="7">
        <f t="shared" si="351"/>
        <v>100</v>
      </c>
      <c r="O2247" s="7">
        <f t="shared" si="352"/>
        <v>100</v>
      </c>
      <c r="P2247" s="7">
        <f t="shared" si="353"/>
        <v>83.5</v>
      </c>
      <c r="Q2247" s="8">
        <f t="shared" si="354"/>
        <v>62.524999999999999</v>
      </c>
      <c r="R2247" s="8">
        <f t="shared" si="355"/>
        <v>75.875</v>
      </c>
      <c r="S2247" s="8">
        <f t="shared" si="356"/>
        <v>77.575000000000003</v>
      </c>
      <c r="T2247" s="8">
        <f t="shared" si="357"/>
        <v>70.875</v>
      </c>
      <c r="U2247" s="7">
        <f t="shared" si="358"/>
        <v>71.991666666666674</v>
      </c>
      <c r="V2247" s="7">
        <f t="shared" si="359"/>
        <v>71.712500000000006</v>
      </c>
    </row>
    <row r="2248" spans="1:22" ht="13.5" x14ac:dyDescent="0.25">
      <c r="A2248" s="3">
        <f>RSI!A2248</f>
        <v>45576</v>
      </c>
      <c r="B2248" s="2">
        <f>RSI!B2248</f>
        <v>84.421899999999994</v>
      </c>
      <c r="C2248" s="2">
        <f>RSI!I2248</f>
        <v>60.229558517245216</v>
      </c>
      <c r="D2248" s="2">
        <f>MACD!E2248</f>
        <v>-3.1131535629623244</v>
      </c>
      <c r="E2248" s="2">
        <f>MACD!F2248</f>
        <v>-1.8341160075389755</v>
      </c>
      <c r="F2248" s="2">
        <f>'Moving Avg'!D2248</f>
        <v>86.821879999999993</v>
      </c>
      <c r="G2248" s="2">
        <f>'Moving Avg'!F2248</f>
        <v>81.527344999999997</v>
      </c>
      <c r="H2248" s="2">
        <f>'Moving Avg'!G2248</f>
        <v>79.961814000000018</v>
      </c>
      <c r="I2248" s="2">
        <f>'Moving Avg'!H2248</f>
        <v>73.754585500000019</v>
      </c>
      <c r="J2248" s="5" t="str">
        <f>OBV!F2248</f>
        <v>BULLISH</v>
      </c>
      <c r="K2248" s="5" t="str">
        <f>OBV!G2248</f>
        <v>NEUTRAL</v>
      </c>
      <c r="L2248" s="5" t="str">
        <f>OBV!H2248</f>
        <v>BULLISH DIVERGENCE</v>
      </c>
      <c r="M2248" s="7">
        <f t="shared" si="350"/>
        <v>25</v>
      </c>
      <c r="N2248" s="7">
        <f t="shared" si="351"/>
        <v>100</v>
      </c>
      <c r="O2248" s="7">
        <f t="shared" si="352"/>
        <v>100</v>
      </c>
      <c r="P2248" s="7">
        <f t="shared" si="353"/>
        <v>66.5</v>
      </c>
      <c r="Q2248" s="8">
        <f t="shared" si="354"/>
        <v>68.724999999999994</v>
      </c>
      <c r="R2248" s="8">
        <f t="shared" si="355"/>
        <v>76.625</v>
      </c>
      <c r="S2248" s="8">
        <f t="shared" si="356"/>
        <v>73.674999999999997</v>
      </c>
      <c r="T2248" s="8">
        <f t="shared" si="357"/>
        <v>72.875</v>
      </c>
      <c r="U2248" s="7">
        <f t="shared" si="358"/>
        <v>73.008333333333326</v>
      </c>
      <c r="V2248" s="7">
        <f t="shared" si="359"/>
        <v>72.974999999999994</v>
      </c>
    </row>
    <row r="2249" spans="1:22" ht="13.5" x14ac:dyDescent="0.25">
      <c r="A2249" s="3">
        <f>RSI!A2249</f>
        <v>45579</v>
      </c>
      <c r="B2249" s="2">
        <f>RSI!B2249</f>
        <v>84.393799999999999</v>
      </c>
      <c r="C2249" s="2">
        <f>RSI!I2249</f>
        <v>60.092394542329494</v>
      </c>
      <c r="D2249" s="2">
        <f>MACD!E2249</f>
        <v>-3.2390821512802006</v>
      </c>
      <c r="E2249" s="2">
        <f>MACD!F2249</f>
        <v>-2.1151092362872208</v>
      </c>
      <c r="F2249" s="2">
        <f>'Moving Avg'!D2249</f>
        <v>85.888139999999993</v>
      </c>
      <c r="G2249" s="2">
        <f>'Moving Avg'!F2249</f>
        <v>81.791725</v>
      </c>
      <c r="H2249" s="2">
        <f>'Moving Avg'!G2249</f>
        <v>80.065314000000015</v>
      </c>
      <c r="I2249" s="2">
        <f>'Moving Avg'!H2249</f>
        <v>73.819068000000016</v>
      </c>
      <c r="J2249" s="5" t="str">
        <f>OBV!F2249</f>
        <v>BEARISH</v>
      </c>
      <c r="K2249" s="5" t="str">
        <f>OBV!G2249</f>
        <v>NEUTRAL</v>
      </c>
      <c r="L2249" s="5" t="str">
        <f>OBV!H2249</f>
        <v>CONFIRMED BEARISH</v>
      </c>
      <c r="M2249" s="7">
        <f t="shared" si="350"/>
        <v>25</v>
      </c>
      <c r="N2249" s="7">
        <f t="shared" si="351"/>
        <v>100</v>
      </c>
      <c r="O2249" s="7">
        <f t="shared" si="352"/>
        <v>100</v>
      </c>
      <c r="P2249" s="7">
        <f t="shared" si="353"/>
        <v>16.5</v>
      </c>
      <c r="Q2249" s="8">
        <f t="shared" si="354"/>
        <v>61.225000000000001</v>
      </c>
      <c r="R2249" s="8">
        <f t="shared" si="355"/>
        <v>64.125</v>
      </c>
      <c r="S2249" s="8">
        <f t="shared" si="356"/>
        <v>51.174999999999997</v>
      </c>
      <c r="T2249" s="8">
        <f t="shared" si="357"/>
        <v>60.375</v>
      </c>
      <c r="U2249" s="7">
        <f t="shared" si="358"/>
        <v>58.841666666666661</v>
      </c>
      <c r="V2249" s="7">
        <f t="shared" si="359"/>
        <v>59.224999999999994</v>
      </c>
    </row>
    <row r="2250" spans="1:22" ht="13.5" x14ac:dyDescent="0.25">
      <c r="A2250" s="3">
        <f>RSI!A2250</f>
        <v>45581</v>
      </c>
      <c r="B2250" s="2">
        <f>RSI!B2250</f>
        <v>84.393799999999999</v>
      </c>
      <c r="C2250" s="2">
        <f>RSI!I2250</f>
        <v>60.092394542329494</v>
      </c>
      <c r="D2250" s="2">
        <f>MACD!E2250</f>
        <v>-3.3612520463864541</v>
      </c>
      <c r="E2250" s="2">
        <f>MACD!F2250</f>
        <v>-2.3643377983070675</v>
      </c>
      <c r="F2250" s="2">
        <f>'Moving Avg'!D2250</f>
        <v>85.516899999999993</v>
      </c>
      <c r="G2250" s="2">
        <f>'Moving Avg'!F2250</f>
        <v>82.056105000000002</v>
      </c>
      <c r="H2250" s="2">
        <f>'Moving Avg'!G2250</f>
        <v>80.168814000000012</v>
      </c>
      <c r="I2250" s="2">
        <f>'Moving Avg'!H2250</f>
        <v>73.888339500000015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  <c r="M2250" s="7">
        <f t="shared" si="350"/>
        <v>25</v>
      </c>
      <c r="N2250" s="7">
        <f t="shared" si="351"/>
        <v>100</v>
      </c>
      <c r="O2250" s="7">
        <f t="shared" si="352"/>
        <v>100</v>
      </c>
      <c r="P2250" s="7">
        <f t="shared" si="353"/>
        <v>16.5</v>
      </c>
      <c r="Q2250" s="8">
        <f t="shared" si="354"/>
        <v>61.225000000000001</v>
      </c>
      <c r="R2250" s="8">
        <f t="shared" si="355"/>
        <v>64.125</v>
      </c>
      <c r="S2250" s="8">
        <f t="shared" si="356"/>
        <v>51.174999999999997</v>
      </c>
      <c r="T2250" s="8">
        <f t="shared" si="357"/>
        <v>60.375</v>
      </c>
      <c r="U2250" s="7">
        <f t="shared" si="358"/>
        <v>58.841666666666661</v>
      </c>
      <c r="V2250" s="7">
        <f t="shared" si="359"/>
        <v>59.224999999999994</v>
      </c>
    </row>
    <row r="2251" spans="1:22" ht="13.5" x14ac:dyDescent="0.25">
      <c r="A2251" s="3">
        <f>RSI!A2251</f>
        <v>45582</v>
      </c>
      <c r="B2251" s="2">
        <f>RSI!B2251</f>
        <v>86.25</v>
      </c>
      <c r="C2251" s="2">
        <f>RSI!I2251</f>
        <v>66.020723857479624</v>
      </c>
      <c r="D2251" s="2">
        <f>MACD!E2251</f>
        <v>-3.3974574964396425</v>
      </c>
      <c r="E2251" s="2">
        <f>MACD!F2251</f>
        <v>-2.5709617379335827</v>
      </c>
      <c r="F2251" s="2">
        <f>'Moving Avg'!D2251</f>
        <v>85.329399999999993</v>
      </c>
      <c r="G2251" s="2">
        <f>'Moving Avg'!F2251</f>
        <v>82.431105000000002</v>
      </c>
      <c r="H2251" s="2">
        <f>'Moving Avg'!G2251</f>
        <v>80.309438000000014</v>
      </c>
      <c r="I2251" s="2">
        <f>'Moving Avg'!H2251</f>
        <v>73.966892000000001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  <c r="M2251" s="7">
        <f t="shared" si="350"/>
        <v>25</v>
      </c>
      <c r="N2251" s="7">
        <f t="shared" si="351"/>
        <v>100</v>
      </c>
      <c r="O2251" s="7">
        <f t="shared" si="352"/>
        <v>100</v>
      </c>
      <c r="P2251" s="7">
        <f t="shared" si="353"/>
        <v>16.5</v>
      </c>
      <c r="Q2251" s="8">
        <f t="shared" si="354"/>
        <v>61.225000000000001</v>
      </c>
      <c r="R2251" s="8">
        <f t="shared" si="355"/>
        <v>64.125</v>
      </c>
      <c r="S2251" s="8">
        <f t="shared" si="356"/>
        <v>51.174999999999997</v>
      </c>
      <c r="T2251" s="8">
        <f t="shared" si="357"/>
        <v>60.375</v>
      </c>
      <c r="U2251" s="7">
        <f t="shared" si="358"/>
        <v>58.841666666666661</v>
      </c>
      <c r="V2251" s="7">
        <f t="shared" si="359"/>
        <v>59.224999999999994</v>
      </c>
    </row>
    <row r="2252" spans="1:22" ht="13.5" x14ac:dyDescent="0.25">
      <c r="A2252" s="3">
        <f>RSI!A2252</f>
        <v>45583</v>
      </c>
      <c r="B2252" s="2">
        <f>RSI!B2252</f>
        <v>86.25</v>
      </c>
      <c r="C2252" s="2">
        <f>RSI!I2252</f>
        <v>66.020723857479624</v>
      </c>
      <c r="D2252" s="2">
        <f>MACD!E2252</f>
        <v>-3.1627471510802962</v>
      </c>
      <c r="E2252" s="2">
        <f>MACD!F2252</f>
        <v>-2.6893188205629257</v>
      </c>
      <c r="F2252" s="2">
        <f>'Moving Avg'!D2252</f>
        <v>85.141899999999993</v>
      </c>
      <c r="G2252" s="2">
        <f>'Moving Avg'!F2252</f>
        <v>82.806105000000017</v>
      </c>
      <c r="H2252" s="2">
        <f>'Moving Avg'!G2252</f>
        <v>80.450250000000011</v>
      </c>
      <c r="I2252" s="2">
        <f>'Moving Avg'!H2252</f>
        <v>74.044966000000002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  <c r="M2252" s="7">
        <f t="shared" si="350"/>
        <v>25</v>
      </c>
      <c r="N2252" s="7">
        <f t="shared" si="351"/>
        <v>100</v>
      </c>
      <c r="O2252" s="7">
        <f t="shared" si="352"/>
        <v>100</v>
      </c>
      <c r="P2252" s="7">
        <f t="shared" si="353"/>
        <v>16.5</v>
      </c>
      <c r="Q2252" s="8">
        <f t="shared" si="354"/>
        <v>61.225000000000001</v>
      </c>
      <c r="R2252" s="8">
        <f t="shared" si="355"/>
        <v>64.125</v>
      </c>
      <c r="S2252" s="8">
        <f t="shared" si="356"/>
        <v>51.174999999999997</v>
      </c>
      <c r="T2252" s="8">
        <f t="shared" si="357"/>
        <v>60.375</v>
      </c>
      <c r="U2252" s="7">
        <f t="shared" si="358"/>
        <v>58.841666666666661</v>
      </c>
      <c r="V2252" s="7">
        <f t="shared" si="359"/>
        <v>59.224999999999994</v>
      </c>
    </row>
    <row r="2253" spans="1:22" ht="13.5" x14ac:dyDescent="0.25">
      <c r="A2253" s="3">
        <f>RSI!A2253</f>
        <v>45586</v>
      </c>
      <c r="B2253" s="2">
        <f>RSI!B2253</f>
        <v>86.25</v>
      </c>
      <c r="C2253" s="2">
        <f>RSI!I2253</f>
        <v>66.020723857479624</v>
      </c>
      <c r="D2253" s="2">
        <f>MACD!E2253</f>
        <v>-2.4143957733647881</v>
      </c>
      <c r="E2253" s="2">
        <f>MACD!F2253</f>
        <v>-2.6343342111232984</v>
      </c>
      <c r="F2253" s="2">
        <f>'Moving Avg'!D2253</f>
        <v>85.50752</v>
      </c>
      <c r="G2253" s="2">
        <f>'Moving Avg'!F2253</f>
        <v>83.181105000000017</v>
      </c>
      <c r="H2253" s="2">
        <f>'Moving Avg'!G2253</f>
        <v>80.591250000000002</v>
      </c>
      <c r="I2253" s="2">
        <f>'Moving Avg'!H2253</f>
        <v>74.110588000000007</v>
      </c>
      <c r="J2253" s="5" t="str">
        <f>OBV!F2253</f>
        <v>BEARISH</v>
      </c>
      <c r="K2253" s="5" t="str">
        <f>OBV!G2253</f>
        <v>NEUTRAL</v>
      </c>
      <c r="L2253" s="5" t="str">
        <f>OBV!H2253</f>
        <v>BEARISH DIVERGENCE</v>
      </c>
      <c r="M2253" s="7">
        <f t="shared" si="350"/>
        <v>25</v>
      </c>
      <c r="N2253" s="7">
        <f t="shared" si="351"/>
        <v>0</v>
      </c>
      <c r="O2253" s="7">
        <f t="shared" si="352"/>
        <v>100</v>
      </c>
      <c r="P2253" s="7">
        <f t="shared" si="353"/>
        <v>16.5</v>
      </c>
      <c r="Q2253" s="8">
        <f t="shared" si="354"/>
        <v>26.225000000000001</v>
      </c>
      <c r="R2253" s="8">
        <f t="shared" si="355"/>
        <v>44.125</v>
      </c>
      <c r="S2253" s="8">
        <f t="shared" si="356"/>
        <v>36.174999999999997</v>
      </c>
      <c r="T2253" s="8">
        <f t="shared" si="357"/>
        <v>35.375</v>
      </c>
      <c r="U2253" s="7">
        <f t="shared" si="358"/>
        <v>35.508333333333333</v>
      </c>
      <c r="V2253" s="7">
        <f t="shared" si="359"/>
        <v>35.474999999999994</v>
      </c>
    </row>
    <row r="2254" spans="1:22" ht="13.5" x14ac:dyDescent="0.25">
      <c r="A2254" s="3">
        <f>RSI!A2254</f>
        <v>45587</v>
      </c>
      <c r="B2254" s="2">
        <f>RSI!B2254</f>
        <v>84.393799999999999</v>
      </c>
      <c r="C2254" s="2">
        <f>RSI!I2254</f>
        <v>55.688451563304646</v>
      </c>
      <c r="D2254" s="2">
        <f>MACD!E2254</f>
        <v>-1.2250356253157264</v>
      </c>
      <c r="E2254" s="2">
        <f>MACD!F2254</f>
        <v>-2.3524744939617843</v>
      </c>
      <c r="F2254" s="2">
        <f>'Moving Avg'!D2254</f>
        <v>85.50752</v>
      </c>
      <c r="G2254" s="2">
        <f>'Moving Avg'!F2254</f>
        <v>83.463295000000016</v>
      </c>
      <c r="H2254" s="2">
        <f>'Moving Avg'!G2254</f>
        <v>80.695126000000002</v>
      </c>
      <c r="I2254" s="2">
        <f>'Moving Avg'!H2254</f>
        <v>74.167103000000012</v>
      </c>
      <c r="J2254" s="5" t="str">
        <f>OBV!F2254</f>
        <v>BEARISH</v>
      </c>
      <c r="K2254" s="5" t="str">
        <f>OBV!G2254</f>
        <v>NEUTRAL</v>
      </c>
      <c r="L2254" s="5" t="str">
        <f>OBV!H2254</f>
        <v>NEUTRAL</v>
      </c>
      <c r="M2254" s="7">
        <f t="shared" si="350"/>
        <v>25</v>
      </c>
      <c r="N2254" s="7">
        <f t="shared" si="351"/>
        <v>0</v>
      </c>
      <c r="O2254" s="7">
        <f t="shared" si="352"/>
        <v>100</v>
      </c>
      <c r="P2254" s="7">
        <f t="shared" si="353"/>
        <v>16.5</v>
      </c>
      <c r="Q2254" s="8">
        <f t="shared" si="354"/>
        <v>26.225000000000001</v>
      </c>
      <c r="R2254" s="8">
        <f t="shared" si="355"/>
        <v>44.125</v>
      </c>
      <c r="S2254" s="8">
        <f t="shared" si="356"/>
        <v>36.174999999999997</v>
      </c>
      <c r="T2254" s="8">
        <f t="shared" si="357"/>
        <v>35.375</v>
      </c>
      <c r="U2254" s="7">
        <f t="shared" si="358"/>
        <v>35.508333333333333</v>
      </c>
      <c r="V2254" s="7">
        <f t="shared" si="359"/>
        <v>35.474999999999994</v>
      </c>
    </row>
    <row r="2255" spans="1:22" ht="13.5" x14ac:dyDescent="0.25">
      <c r="A2255" s="3">
        <f>RSI!A2255</f>
        <v>45588</v>
      </c>
      <c r="B2255" s="2">
        <f>RSI!B2255</f>
        <v>84.393799999999999</v>
      </c>
      <c r="C2255" s="2">
        <f>RSI!I2255</f>
        <v>55.688451563304646</v>
      </c>
      <c r="D2255" s="2">
        <f>MACD!E2255</f>
        <v>-0.65872798082925499</v>
      </c>
      <c r="E2255" s="2">
        <f>MACD!F2255</f>
        <v>-2.0137251913352787</v>
      </c>
      <c r="F2255" s="2">
        <f>'Moving Avg'!D2255</f>
        <v>85.50752</v>
      </c>
      <c r="G2255" s="2">
        <f>'Moving Avg'!F2255</f>
        <v>83.745485000000002</v>
      </c>
      <c r="H2255" s="2">
        <f>'Moving Avg'!G2255</f>
        <v>80.799001999999987</v>
      </c>
      <c r="I2255" s="2">
        <f>'Moving Avg'!H2255</f>
        <v>74.235330000000019</v>
      </c>
      <c r="J2255" s="5" t="str">
        <f>OBV!F2255</f>
        <v>BEARISH</v>
      </c>
      <c r="K2255" s="5" t="str">
        <f>OBV!G2255</f>
        <v>NEUTRAL</v>
      </c>
      <c r="L2255" s="5" t="str">
        <f>OBV!H2255</f>
        <v>NEUTRAL</v>
      </c>
      <c r="M2255" s="7">
        <f t="shared" si="350"/>
        <v>25</v>
      </c>
      <c r="N2255" s="7">
        <f t="shared" si="351"/>
        <v>0</v>
      </c>
      <c r="O2255" s="7">
        <f t="shared" si="352"/>
        <v>100</v>
      </c>
      <c r="P2255" s="7">
        <f t="shared" si="353"/>
        <v>16.5</v>
      </c>
      <c r="Q2255" s="8">
        <f t="shared" si="354"/>
        <v>26.225000000000001</v>
      </c>
      <c r="R2255" s="8">
        <f t="shared" si="355"/>
        <v>44.125</v>
      </c>
      <c r="S2255" s="8">
        <f t="shared" si="356"/>
        <v>36.174999999999997</v>
      </c>
      <c r="T2255" s="8">
        <f t="shared" si="357"/>
        <v>35.375</v>
      </c>
      <c r="U2255" s="7">
        <f t="shared" si="358"/>
        <v>35.508333333333333</v>
      </c>
      <c r="V2255" s="7">
        <f t="shared" si="359"/>
        <v>35.474999999999994</v>
      </c>
    </row>
    <row r="2256" spans="1:22" ht="13.5" x14ac:dyDescent="0.25">
      <c r="A2256" s="3">
        <f>RSI!A2256</f>
        <v>45589</v>
      </c>
      <c r="B2256" s="2">
        <f>RSI!B2256</f>
        <v>84.403099999999995</v>
      </c>
      <c r="C2256" s="2">
        <f>RSI!I2256</f>
        <v>55.728710775987579</v>
      </c>
      <c r="D2256" s="2">
        <f>MACD!E2256</f>
        <v>-4.2837627105328124E-2</v>
      </c>
      <c r="E2256" s="2">
        <f>MACD!F2256</f>
        <v>-1.6195476784892886</v>
      </c>
      <c r="F2256" s="2">
        <f>'Moving Avg'!D2256</f>
        <v>85.138139999999993</v>
      </c>
      <c r="G2256" s="2">
        <f>'Moving Avg'!F2256</f>
        <v>84.028140000000008</v>
      </c>
      <c r="H2256" s="2">
        <f>'Moving Avg'!G2256</f>
        <v>80.908501999999984</v>
      </c>
      <c r="I2256" s="2">
        <f>'Moving Avg'!H2256</f>
        <v>74.303560000000004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  <c r="M2256" s="7">
        <f t="shared" si="350"/>
        <v>25</v>
      </c>
      <c r="N2256" s="7">
        <f t="shared" si="351"/>
        <v>0</v>
      </c>
      <c r="O2256" s="7">
        <f t="shared" si="352"/>
        <v>100</v>
      </c>
      <c r="P2256" s="7">
        <f t="shared" si="353"/>
        <v>16.5</v>
      </c>
      <c r="Q2256" s="8">
        <f t="shared" si="354"/>
        <v>26.225000000000001</v>
      </c>
      <c r="R2256" s="8">
        <f t="shared" si="355"/>
        <v>44.125</v>
      </c>
      <c r="S2256" s="8">
        <f t="shared" si="356"/>
        <v>36.174999999999997</v>
      </c>
      <c r="T2256" s="8">
        <f t="shared" si="357"/>
        <v>35.375</v>
      </c>
      <c r="U2256" s="7">
        <f t="shared" si="358"/>
        <v>35.508333333333333</v>
      </c>
      <c r="V2256" s="7">
        <f t="shared" si="359"/>
        <v>35.474999999999994</v>
      </c>
    </row>
    <row r="2257" spans="1:22" ht="13.5" x14ac:dyDescent="0.25">
      <c r="A2257" s="3">
        <f>RSI!A2257</f>
        <v>45590</v>
      </c>
      <c r="B2257" s="2">
        <f>RSI!B2257</f>
        <v>84.403099999999995</v>
      </c>
      <c r="C2257" s="2">
        <f>RSI!I2257</f>
        <v>55.728710775987579</v>
      </c>
      <c r="D2257" s="2">
        <f>MACD!E2257</f>
        <v>0.471916782531423</v>
      </c>
      <c r="E2257" s="2">
        <f>MACD!F2257</f>
        <v>-1.2012547862851464</v>
      </c>
      <c r="F2257" s="2">
        <f>'Moving Avg'!D2257</f>
        <v>84.76876</v>
      </c>
      <c r="G2257" s="2">
        <f>'Moving Avg'!F2257</f>
        <v>84.310795000000013</v>
      </c>
      <c r="H2257" s="2">
        <f>'Moving Avg'!G2257</f>
        <v>81.025313999999995</v>
      </c>
      <c r="I2257" s="2">
        <f>'Moving Avg'!H2257</f>
        <v>74.371790000000004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  <c r="M2257" s="7">
        <f t="shared" si="350"/>
        <v>25</v>
      </c>
      <c r="N2257" s="7">
        <f t="shared" si="351"/>
        <v>0</v>
      </c>
      <c r="O2257" s="7">
        <f t="shared" si="352"/>
        <v>100</v>
      </c>
      <c r="P2257" s="7">
        <f t="shared" si="353"/>
        <v>16.5</v>
      </c>
      <c r="Q2257" s="8">
        <f t="shared" si="354"/>
        <v>26.225000000000001</v>
      </c>
      <c r="R2257" s="8">
        <f t="shared" si="355"/>
        <v>44.125</v>
      </c>
      <c r="S2257" s="8">
        <f t="shared" si="356"/>
        <v>36.174999999999997</v>
      </c>
      <c r="T2257" s="8">
        <f t="shared" si="357"/>
        <v>35.375</v>
      </c>
      <c r="U2257" s="7">
        <f t="shared" si="358"/>
        <v>35.508333333333333</v>
      </c>
      <c r="V2257" s="7">
        <f t="shared" si="359"/>
        <v>35.474999999999994</v>
      </c>
    </row>
    <row r="2258" spans="1:22" ht="13.5" x14ac:dyDescent="0.25">
      <c r="A2258" s="3">
        <f>RSI!A2258</f>
        <v>45593</v>
      </c>
      <c r="B2258" s="2">
        <f>RSI!B2258</f>
        <v>88.2</v>
      </c>
      <c r="C2258" s="2">
        <f>RSI!I2258</f>
        <v>69.04524692645866</v>
      </c>
      <c r="D2258" s="2">
        <f>MACD!E2258</f>
        <v>0.19483870708978657</v>
      </c>
      <c r="E2258" s="2">
        <f>MACD!F2258</f>
        <v>-0.92203608761015976</v>
      </c>
      <c r="F2258" s="2">
        <f>'Moving Avg'!D2258</f>
        <v>85.158760000000001</v>
      </c>
      <c r="G2258" s="2">
        <f>'Moving Avg'!F2258</f>
        <v>84.760325000000009</v>
      </c>
      <c r="H2258" s="2">
        <f>'Moving Avg'!G2258</f>
        <v>81.214313999999987</v>
      </c>
      <c r="I2258" s="2">
        <f>'Moving Avg'!H2258</f>
        <v>74.459004500000006</v>
      </c>
      <c r="J2258" s="5" t="str">
        <f>OBV!F2258</f>
        <v>BEARISH</v>
      </c>
      <c r="K2258" s="5" t="str">
        <f>OBV!G2258</f>
        <v>NEUTRAL</v>
      </c>
      <c r="L2258" s="5" t="str">
        <f>OBV!H2258</f>
        <v>BEARISH DIVERGENCE</v>
      </c>
      <c r="M2258" s="7">
        <f t="shared" si="350"/>
        <v>25</v>
      </c>
      <c r="N2258" s="7">
        <f t="shared" si="351"/>
        <v>0</v>
      </c>
      <c r="O2258" s="7">
        <f t="shared" si="352"/>
        <v>100</v>
      </c>
      <c r="P2258" s="7">
        <f t="shared" si="353"/>
        <v>16.5</v>
      </c>
      <c r="Q2258" s="8">
        <f t="shared" si="354"/>
        <v>26.225000000000001</v>
      </c>
      <c r="R2258" s="8">
        <f t="shared" si="355"/>
        <v>44.125</v>
      </c>
      <c r="S2258" s="8">
        <f t="shared" si="356"/>
        <v>36.174999999999997</v>
      </c>
      <c r="T2258" s="8">
        <f t="shared" si="357"/>
        <v>35.375</v>
      </c>
      <c r="U2258" s="7">
        <f t="shared" si="358"/>
        <v>35.508333333333333</v>
      </c>
      <c r="V2258" s="7">
        <f t="shared" si="359"/>
        <v>35.474999999999994</v>
      </c>
    </row>
    <row r="2259" spans="1:22" ht="13.5" x14ac:dyDescent="0.25">
      <c r="A2259" s="3">
        <f>RSI!A2259</f>
        <v>45594</v>
      </c>
      <c r="B2259" s="2">
        <f>RSI!B2259</f>
        <v>91.875</v>
      </c>
      <c r="C2259" s="2">
        <f>RSI!I2259</f>
        <v>76.433957142632934</v>
      </c>
      <c r="D2259" s="2">
        <f>MACD!E2259</f>
        <v>-0.34406620907778063</v>
      </c>
      <c r="E2259" s="2">
        <f>MACD!F2259</f>
        <v>-0.80644211190368398</v>
      </c>
      <c r="F2259" s="2">
        <f>'Moving Avg'!D2259</f>
        <v>86.655000000000001</v>
      </c>
      <c r="G2259" s="2">
        <f>'Moving Avg'!F2259</f>
        <v>85.393135000000015</v>
      </c>
      <c r="H2259" s="2">
        <f>'Moving Avg'!G2259</f>
        <v>81.47681399999999</v>
      </c>
      <c r="I2259" s="2">
        <f>'Moving Avg'!H2259</f>
        <v>74.564594000000014</v>
      </c>
      <c r="J2259" s="5" t="str">
        <f>OBV!F2259</f>
        <v>BULLISH</v>
      </c>
      <c r="K2259" s="5" t="str">
        <f>OBV!G2259</f>
        <v>WEAK</v>
      </c>
      <c r="L2259" s="5" t="str">
        <f>OBV!H2259</f>
        <v>CONFIRMED BULLISH</v>
      </c>
      <c r="M2259" s="7">
        <f t="shared" si="350"/>
        <v>0</v>
      </c>
      <c r="N2259" s="7">
        <f t="shared" si="351"/>
        <v>0</v>
      </c>
      <c r="O2259" s="7">
        <f t="shared" si="352"/>
        <v>100</v>
      </c>
      <c r="P2259" s="7">
        <f t="shared" si="353"/>
        <v>67</v>
      </c>
      <c r="Q2259" s="8">
        <f t="shared" si="354"/>
        <v>25.049999999999997</v>
      </c>
      <c r="R2259" s="8">
        <f t="shared" si="355"/>
        <v>51.75</v>
      </c>
      <c r="S2259" s="8">
        <f t="shared" si="356"/>
        <v>55.150000000000006</v>
      </c>
      <c r="T2259" s="8">
        <f t="shared" si="357"/>
        <v>41.75</v>
      </c>
      <c r="U2259" s="7">
        <f t="shared" si="358"/>
        <v>43.983333333333327</v>
      </c>
      <c r="V2259" s="7">
        <f t="shared" si="359"/>
        <v>43.424999999999997</v>
      </c>
    </row>
    <row r="2260" spans="1:22" ht="13.5" x14ac:dyDescent="0.25">
      <c r="A2260" s="3">
        <f>RSI!A2260</f>
        <v>45595</v>
      </c>
      <c r="B2260" s="2">
        <f>RSI!B2260</f>
        <v>90.065600000000003</v>
      </c>
      <c r="C2260" s="2">
        <f>RSI!I2260</f>
        <v>67.847095306139565</v>
      </c>
      <c r="D2260" s="2">
        <f>MACD!E2260</f>
        <v>-0.71359038887767667</v>
      </c>
      <c r="E2260" s="2">
        <f>MACD!F2260</f>
        <v>-0.78787176729848263</v>
      </c>
      <c r="F2260" s="2">
        <f>'Moving Avg'!D2260</f>
        <v>87.789360000000002</v>
      </c>
      <c r="G2260" s="2">
        <f>'Moving Avg'!F2260</f>
        <v>85.935945000000004</v>
      </c>
      <c r="H2260" s="2">
        <f>'Moving Avg'!G2260</f>
        <v>81.703125999999983</v>
      </c>
      <c r="I2260" s="2">
        <f>'Moving Avg'!H2260</f>
        <v>74.661136499999998</v>
      </c>
      <c r="J2260" s="5" t="str">
        <f>OBV!F2260</f>
        <v>BULLISH</v>
      </c>
      <c r="K2260" s="5" t="str">
        <f>OBV!G2260</f>
        <v>WEAK</v>
      </c>
      <c r="L2260" s="5" t="str">
        <f>OBV!H2260</f>
        <v>CONFIRMED BULLISH</v>
      </c>
      <c r="M2260" s="7">
        <f t="shared" si="350"/>
        <v>25</v>
      </c>
      <c r="N2260" s="7">
        <f t="shared" si="351"/>
        <v>0</v>
      </c>
      <c r="O2260" s="7">
        <f t="shared" si="352"/>
        <v>100</v>
      </c>
      <c r="P2260" s="7">
        <f t="shared" si="353"/>
        <v>67</v>
      </c>
      <c r="Q2260" s="8">
        <f t="shared" si="354"/>
        <v>33.799999999999997</v>
      </c>
      <c r="R2260" s="8">
        <f t="shared" si="355"/>
        <v>56.75</v>
      </c>
      <c r="S2260" s="8">
        <f t="shared" si="356"/>
        <v>58.900000000000006</v>
      </c>
      <c r="T2260" s="8">
        <f t="shared" si="357"/>
        <v>48</v>
      </c>
      <c r="U2260" s="7">
        <f t="shared" si="358"/>
        <v>49.816666666666663</v>
      </c>
      <c r="V2260" s="7">
        <f t="shared" si="359"/>
        <v>49.362499999999997</v>
      </c>
    </row>
    <row r="2261" spans="1:22" ht="13.5" x14ac:dyDescent="0.25">
      <c r="A2261" s="3">
        <f>RSI!A2261</f>
        <v>45596</v>
      </c>
      <c r="B2261" s="2">
        <f>RSI!B2261</f>
        <v>90.065600000000003</v>
      </c>
      <c r="C2261" s="2">
        <f>RSI!I2261</f>
        <v>67.847095306139565</v>
      </c>
      <c r="D2261" s="2">
        <f>MACD!E2261</f>
        <v>-0.77403821762257508</v>
      </c>
      <c r="E2261" s="2">
        <f>MACD!F2261</f>
        <v>-0.78510505736330116</v>
      </c>
      <c r="F2261" s="2">
        <f>'Moving Avg'!D2261</f>
        <v>88.921860000000009</v>
      </c>
      <c r="G2261" s="2">
        <f>'Moving Avg'!F2261</f>
        <v>86.407974999999993</v>
      </c>
      <c r="H2261" s="2">
        <f>'Moving Avg'!G2261</f>
        <v>81.92943799999999</v>
      </c>
      <c r="I2261" s="2">
        <f>'Moving Avg'!H2261</f>
        <v>74.757678999999996</v>
      </c>
      <c r="J2261" s="5" t="str">
        <f>OBV!F2261</f>
        <v>BULLISH</v>
      </c>
      <c r="K2261" s="5" t="str">
        <f>OBV!G2261</f>
        <v>WEAK</v>
      </c>
      <c r="L2261" s="5" t="str">
        <f>OBV!H2261</f>
        <v>CONFIRMED BULLISH</v>
      </c>
      <c r="M2261" s="7">
        <f t="shared" si="350"/>
        <v>25</v>
      </c>
      <c r="N2261" s="7">
        <f t="shared" si="351"/>
        <v>0</v>
      </c>
      <c r="O2261" s="7">
        <f t="shared" si="352"/>
        <v>100</v>
      </c>
      <c r="P2261" s="7">
        <f t="shared" si="353"/>
        <v>67</v>
      </c>
      <c r="Q2261" s="8">
        <f t="shared" si="354"/>
        <v>33.799999999999997</v>
      </c>
      <c r="R2261" s="8">
        <f t="shared" si="355"/>
        <v>56.75</v>
      </c>
      <c r="S2261" s="8">
        <f t="shared" si="356"/>
        <v>58.900000000000006</v>
      </c>
      <c r="T2261" s="8">
        <f t="shared" si="357"/>
        <v>48</v>
      </c>
      <c r="U2261" s="7">
        <f t="shared" si="358"/>
        <v>49.816666666666663</v>
      </c>
      <c r="V2261" s="7">
        <f t="shared" si="359"/>
        <v>49.362499999999997</v>
      </c>
    </row>
    <row r="2262" spans="1:22" ht="13.5" x14ac:dyDescent="0.25">
      <c r="A2262" s="3">
        <f>RSI!A2262</f>
        <v>45597</v>
      </c>
      <c r="B2262" s="2">
        <f>RSI!B2262</f>
        <v>89.531300000000002</v>
      </c>
      <c r="C2262" s="2">
        <f>RSI!I2262</f>
        <v>65.333451771177138</v>
      </c>
      <c r="D2262" s="2">
        <f>MACD!E2262</f>
        <v>-0.8164815225637625</v>
      </c>
      <c r="E2262" s="2">
        <f>MACD!F2262</f>
        <v>-0.79138035040339338</v>
      </c>
      <c r="F2262" s="2">
        <f>'Moving Avg'!D2262</f>
        <v>89.947500000000005</v>
      </c>
      <c r="G2262" s="2">
        <f>'Moving Avg'!F2262</f>
        <v>86.759540000000001</v>
      </c>
      <c r="H2262" s="2">
        <f>'Moving Avg'!G2262</f>
        <v>82.145063999999991</v>
      </c>
      <c r="I2262" s="2">
        <f>'Moving Avg'!H2262</f>
        <v>74.851550000000003</v>
      </c>
      <c r="J2262" s="5" t="str">
        <f>OBV!F2262</f>
        <v>BULLISH</v>
      </c>
      <c r="K2262" s="5" t="str">
        <f>OBV!G2262</f>
        <v>WEAK</v>
      </c>
      <c r="L2262" s="5" t="str">
        <f>OBV!H2262</f>
        <v>CONFIRMED BULLISH</v>
      </c>
      <c r="M2262" s="7">
        <f t="shared" si="350"/>
        <v>25</v>
      </c>
      <c r="N2262" s="7">
        <f t="shared" si="351"/>
        <v>100</v>
      </c>
      <c r="O2262" s="7">
        <f t="shared" si="352"/>
        <v>100</v>
      </c>
      <c r="P2262" s="7">
        <f t="shared" si="353"/>
        <v>67</v>
      </c>
      <c r="Q2262" s="8">
        <f t="shared" si="354"/>
        <v>68.8</v>
      </c>
      <c r="R2262" s="8">
        <f t="shared" si="355"/>
        <v>76.75</v>
      </c>
      <c r="S2262" s="8">
        <f t="shared" si="356"/>
        <v>73.900000000000006</v>
      </c>
      <c r="T2262" s="8">
        <f t="shared" si="357"/>
        <v>73</v>
      </c>
      <c r="U2262" s="7">
        <f t="shared" si="358"/>
        <v>73.150000000000006</v>
      </c>
      <c r="V2262" s="7">
        <f t="shared" si="359"/>
        <v>73.112500000000011</v>
      </c>
    </row>
    <row r="2263" spans="1:22" ht="13.5" x14ac:dyDescent="0.25">
      <c r="A2263" s="3">
        <f>RSI!A2263</f>
        <v>45600</v>
      </c>
      <c r="B2263" s="2">
        <f>RSI!B2263</f>
        <v>89.55</v>
      </c>
      <c r="C2263" s="2">
        <f>RSI!I2263</f>
        <v>65.381793047863084</v>
      </c>
      <c r="D2263" s="2">
        <f>MACD!E2263</f>
        <v>-0.87920910879901726</v>
      </c>
      <c r="E2263" s="2">
        <f>MACD!F2263</f>
        <v>-0.80894610208251816</v>
      </c>
      <c r="F2263" s="2">
        <f>'Moving Avg'!D2263</f>
        <v>90.217500000000001</v>
      </c>
      <c r="G2263" s="2">
        <f>'Moving Avg'!F2263</f>
        <v>86.926414999999992</v>
      </c>
      <c r="H2263" s="2">
        <f>'Moving Avg'!G2263</f>
        <v>82.361063999999985</v>
      </c>
      <c r="I2263" s="2">
        <f>'Moving Avg'!H2263</f>
        <v>74.945514500000002</v>
      </c>
      <c r="J2263" s="5" t="str">
        <f>OBV!F2263</f>
        <v>BULLISH</v>
      </c>
      <c r="K2263" s="5" t="str">
        <f>OBV!G2263</f>
        <v>WEAK</v>
      </c>
      <c r="L2263" s="5" t="str">
        <f>OBV!H2263</f>
        <v>CONFIRMED BULLISH</v>
      </c>
      <c r="M2263" s="7">
        <f t="shared" si="350"/>
        <v>25</v>
      </c>
      <c r="N2263" s="7">
        <f t="shared" si="351"/>
        <v>100</v>
      </c>
      <c r="O2263" s="7">
        <f t="shared" si="352"/>
        <v>100</v>
      </c>
      <c r="P2263" s="7">
        <f t="shared" si="353"/>
        <v>67</v>
      </c>
      <c r="Q2263" s="8">
        <f t="shared" si="354"/>
        <v>68.8</v>
      </c>
      <c r="R2263" s="8">
        <f t="shared" si="355"/>
        <v>76.75</v>
      </c>
      <c r="S2263" s="8">
        <f t="shared" si="356"/>
        <v>73.900000000000006</v>
      </c>
      <c r="T2263" s="8">
        <f t="shared" si="357"/>
        <v>73</v>
      </c>
      <c r="U2263" s="7">
        <f t="shared" si="358"/>
        <v>73.150000000000006</v>
      </c>
      <c r="V2263" s="7">
        <f t="shared" si="359"/>
        <v>73.112500000000011</v>
      </c>
    </row>
    <row r="2264" spans="1:22" ht="13.5" x14ac:dyDescent="0.25">
      <c r="A2264" s="3">
        <f>RSI!A2264</f>
        <v>45601</v>
      </c>
      <c r="B2264" s="2">
        <f>RSI!B2264</f>
        <v>89.55</v>
      </c>
      <c r="C2264" s="2">
        <f>RSI!I2264</f>
        <v>65.381793047863084</v>
      </c>
      <c r="D2264" s="2">
        <f>MACD!E2264</f>
        <v>-1.2415112449229326</v>
      </c>
      <c r="E2264" s="2">
        <f>MACD!F2264</f>
        <v>-0.89545913065060112</v>
      </c>
      <c r="F2264" s="2">
        <f>'Moving Avg'!D2264</f>
        <v>89.752500000000012</v>
      </c>
      <c r="G2264" s="2">
        <f>'Moving Avg'!F2264</f>
        <v>86.950789999999998</v>
      </c>
      <c r="H2264" s="2">
        <f>'Moving Avg'!G2264</f>
        <v>82.577063999999979</v>
      </c>
      <c r="I2264" s="2">
        <f>'Moving Avg'!H2264</f>
        <v>75.03952249999999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  <c r="M2264" s="7">
        <f t="shared" si="350"/>
        <v>25</v>
      </c>
      <c r="N2264" s="7">
        <f t="shared" si="351"/>
        <v>100</v>
      </c>
      <c r="O2264" s="7">
        <f t="shared" si="352"/>
        <v>100</v>
      </c>
      <c r="P2264" s="7">
        <f t="shared" si="353"/>
        <v>16.5</v>
      </c>
      <c r="Q2264" s="8">
        <f t="shared" si="354"/>
        <v>61.225000000000001</v>
      </c>
      <c r="R2264" s="8">
        <f t="shared" si="355"/>
        <v>64.125</v>
      </c>
      <c r="S2264" s="8">
        <f t="shared" si="356"/>
        <v>51.174999999999997</v>
      </c>
      <c r="T2264" s="8">
        <f t="shared" si="357"/>
        <v>60.375</v>
      </c>
      <c r="U2264" s="7">
        <f t="shared" si="358"/>
        <v>58.841666666666661</v>
      </c>
      <c r="V2264" s="7">
        <f t="shared" si="359"/>
        <v>59.224999999999994</v>
      </c>
    </row>
    <row r="2265" spans="1:22" ht="13.5" x14ac:dyDescent="0.25">
      <c r="A2265" s="3">
        <f>RSI!A2265</f>
        <v>45602</v>
      </c>
      <c r="B2265" s="2">
        <f>RSI!B2265</f>
        <v>90.065600000000003</v>
      </c>
      <c r="C2265" s="2">
        <f>RSI!I2265</f>
        <v>66.859561642009126</v>
      </c>
      <c r="D2265" s="2">
        <f>MACD!E2265</f>
        <v>-1.6081706251348606</v>
      </c>
      <c r="E2265" s="2">
        <f>MACD!F2265</f>
        <v>-1.0380014295474531</v>
      </c>
      <c r="F2265" s="2">
        <f>'Moving Avg'!D2265</f>
        <v>89.752500000000012</v>
      </c>
      <c r="G2265" s="2">
        <f>'Moving Avg'!F2265</f>
        <v>87.141569999999987</v>
      </c>
      <c r="H2265" s="2">
        <f>'Moving Avg'!G2265</f>
        <v>82.803375999999986</v>
      </c>
      <c r="I2265" s="2">
        <f>'Moving Avg'!H2265</f>
        <v>75.139373499999991</v>
      </c>
      <c r="J2265" s="5" t="str">
        <f>OBV!F2265</f>
        <v>BULLISH</v>
      </c>
      <c r="K2265" s="5" t="str">
        <f>OBV!G2265</f>
        <v>NEUTRAL</v>
      </c>
      <c r="L2265" s="5" t="str">
        <f>OBV!H2265</f>
        <v>NEUTRAL</v>
      </c>
      <c r="M2265" s="7">
        <f t="shared" si="350"/>
        <v>25</v>
      </c>
      <c r="N2265" s="7">
        <f t="shared" si="351"/>
        <v>100</v>
      </c>
      <c r="O2265" s="7">
        <f t="shared" si="352"/>
        <v>100</v>
      </c>
      <c r="P2265" s="7">
        <f t="shared" si="353"/>
        <v>49.5</v>
      </c>
      <c r="Q2265" s="8">
        <f t="shared" si="354"/>
        <v>66.174999999999997</v>
      </c>
      <c r="R2265" s="8">
        <f t="shared" si="355"/>
        <v>72.375</v>
      </c>
      <c r="S2265" s="8">
        <f t="shared" si="356"/>
        <v>66.025000000000006</v>
      </c>
      <c r="T2265" s="8">
        <f t="shared" si="357"/>
        <v>68.625</v>
      </c>
      <c r="U2265" s="7">
        <f t="shared" si="358"/>
        <v>68.191666666666677</v>
      </c>
      <c r="V2265" s="7">
        <f t="shared" si="359"/>
        <v>68.300000000000011</v>
      </c>
    </row>
    <row r="2266" spans="1:22" ht="13.5" x14ac:dyDescent="0.25">
      <c r="A2266" s="3">
        <f>RSI!A2266</f>
        <v>45603</v>
      </c>
      <c r="B2266" s="2">
        <f>RSI!B2266</f>
        <v>91.875</v>
      </c>
      <c r="C2266" s="2">
        <f>RSI!I2266</f>
        <v>71.46331222610803</v>
      </c>
      <c r="D2266" s="2">
        <f>MACD!E2266</f>
        <v>-2.0743473973791424</v>
      </c>
      <c r="E2266" s="2">
        <f>MACD!F2266</f>
        <v>-1.2452706231137911</v>
      </c>
      <c r="F2266" s="2">
        <f>'Moving Avg'!D2266</f>
        <v>90.114380000000011</v>
      </c>
      <c r="G2266" s="2">
        <f>'Moving Avg'!F2266</f>
        <v>87.375944999999987</v>
      </c>
      <c r="H2266" s="2">
        <f>'Moving Avg'!G2266</f>
        <v>83.065875999999989</v>
      </c>
      <c r="I2266" s="2">
        <f>'Moving Avg'!H2266</f>
        <v>75.248271499999987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  <c r="M2266" s="7">
        <f t="shared" si="350"/>
        <v>0</v>
      </c>
      <c r="N2266" s="7">
        <f t="shared" si="351"/>
        <v>100</v>
      </c>
      <c r="O2266" s="7">
        <f t="shared" si="352"/>
        <v>100</v>
      </c>
      <c r="P2266" s="7">
        <f t="shared" si="353"/>
        <v>83.5</v>
      </c>
      <c r="Q2266" s="8">
        <f t="shared" si="354"/>
        <v>62.524999999999999</v>
      </c>
      <c r="R2266" s="8">
        <f t="shared" si="355"/>
        <v>75.875</v>
      </c>
      <c r="S2266" s="8">
        <f t="shared" si="356"/>
        <v>77.575000000000003</v>
      </c>
      <c r="T2266" s="8">
        <f t="shared" si="357"/>
        <v>70.875</v>
      </c>
      <c r="U2266" s="7">
        <f t="shared" si="358"/>
        <v>71.991666666666674</v>
      </c>
      <c r="V2266" s="7">
        <f t="shared" si="359"/>
        <v>71.712500000000006</v>
      </c>
    </row>
    <row r="2267" spans="1:22" ht="13.5" x14ac:dyDescent="0.25">
      <c r="A2267" s="3">
        <f>RSI!A2267</f>
        <v>45604</v>
      </c>
      <c r="B2267" s="2">
        <f>RSI!B2267</f>
        <v>91.875</v>
      </c>
      <c r="C2267" s="2">
        <f>RSI!I2267</f>
        <v>71.463312226108016</v>
      </c>
      <c r="D2267" s="2">
        <f>MACD!E2267</f>
        <v>-2.5010961802214808</v>
      </c>
      <c r="E2267" s="2">
        <f>MACD!F2267</f>
        <v>-1.496435734535329</v>
      </c>
      <c r="F2267" s="2">
        <f>'Moving Avg'!D2267</f>
        <v>90.583119999999994</v>
      </c>
      <c r="G2267" s="2">
        <f>'Moving Avg'!F2267</f>
        <v>87.610319999999987</v>
      </c>
      <c r="H2267" s="2">
        <f>'Moving Avg'!G2267</f>
        <v>83.328375999999992</v>
      </c>
      <c r="I2267" s="2">
        <f>'Moving Avg'!H2267</f>
        <v>75.357387499999987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  <c r="M2267" s="7">
        <f t="shared" si="350"/>
        <v>0</v>
      </c>
      <c r="N2267" s="7">
        <f t="shared" si="351"/>
        <v>100</v>
      </c>
      <c r="O2267" s="7">
        <f t="shared" si="352"/>
        <v>100</v>
      </c>
      <c r="P2267" s="7">
        <f t="shared" si="353"/>
        <v>83.5</v>
      </c>
      <c r="Q2267" s="8">
        <f t="shared" si="354"/>
        <v>62.524999999999999</v>
      </c>
      <c r="R2267" s="8">
        <f t="shared" si="355"/>
        <v>75.875</v>
      </c>
      <c r="S2267" s="8">
        <f t="shared" si="356"/>
        <v>77.575000000000003</v>
      </c>
      <c r="T2267" s="8">
        <f t="shared" si="357"/>
        <v>70.875</v>
      </c>
      <c r="U2267" s="7">
        <f t="shared" si="358"/>
        <v>71.991666666666674</v>
      </c>
      <c r="V2267" s="7">
        <f t="shared" si="359"/>
        <v>71.712500000000006</v>
      </c>
    </row>
    <row r="2268" spans="1:22" ht="13.5" x14ac:dyDescent="0.25">
      <c r="A2268" s="3">
        <f>RSI!A2268</f>
        <v>45607</v>
      </c>
      <c r="B2268" s="2">
        <f>RSI!B2268</f>
        <v>92.8125</v>
      </c>
      <c r="C2268" s="2">
        <f>RSI!I2268</f>
        <v>73.661901070670453</v>
      </c>
      <c r="D2268" s="2">
        <f>MACD!E2268</f>
        <v>-2.3773968370897336</v>
      </c>
      <c r="E2268" s="2">
        <f>MACD!F2268</f>
        <v>-1.67262795504621</v>
      </c>
      <c r="F2268" s="2">
        <f>'Moving Avg'!D2268</f>
        <v>91.235619999999997</v>
      </c>
      <c r="G2268" s="2">
        <f>'Moving Avg'!F2268</f>
        <v>88.029849999999982</v>
      </c>
      <c r="H2268" s="2">
        <f>'Moving Avg'!G2268</f>
        <v>83.609625999999992</v>
      </c>
      <c r="I2268" s="2">
        <f>'Moving Avg'!H2268</f>
        <v>75.47119099999999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  <c r="M2268" s="7">
        <f t="shared" si="350"/>
        <v>0</v>
      </c>
      <c r="N2268" s="7">
        <f t="shared" si="351"/>
        <v>100</v>
      </c>
      <c r="O2268" s="7">
        <f t="shared" si="352"/>
        <v>100</v>
      </c>
      <c r="P2268" s="7">
        <f t="shared" si="353"/>
        <v>83.5</v>
      </c>
      <c r="Q2268" s="8">
        <f t="shared" si="354"/>
        <v>62.524999999999999</v>
      </c>
      <c r="R2268" s="8">
        <f t="shared" si="355"/>
        <v>75.875</v>
      </c>
      <c r="S2268" s="8">
        <f t="shared" si="356"/>
        <v>77.575000000000003</v>
      </c>
      <c r="T2268" s="8">
        <f t="shared" si="357"/>
        <v>70.875</v>
      </c>
      <c r="U2268" s="7">
        <f t="shared" si="358"/>
        <v>71.991666666666674</v>
      </c>
      <c r="V2268" s="7">
        <f t="shared" si="359"/>
        <v>71.712500000000006</v>
      </c>
    </row>
    <row r="2269" spans="1:22" ht="13.5" x14ac:dyDescent="0.25">
      <c r="A2269" s="3">
        <f>RSI!A2269</f>
        <v>45608</v>
      </c>
      <c r="B2269" s="2">
        <f>RSI!B2269</f>
        <v>93.75</v>
      </c>
      <c r="C2269" s="2">
        <f>RSI!I2269</f>
        <v>75.679769418526391</v>
      </c>
      <c r="D2269" s="2">
        <f>MACD!E2269</f>
        <v>-1.8100124874897574</v>
      </c>
      <c r="E2269" s="2">
        <f>MACD!F2269</f>
        <v>-1.7001048615349195</v>
      </c>
      <c r="F2269" s="2">
        <f>'Moving Avg'!D2269</f>
        <v>92.075620000000001</v>
      </c>
      <c r="G2269" s="2">
        <f>'Moving Avg'!F2269</f>
        <v>88.497659999999996</v>
      </c>
      <c r="H2269" s="2">
        <f>'Moving Avg'!G2269</f>
        <v>83.909625999999989</v>
      </c>
      <c r="I2269" s="2">
        <f>'Moving Avg'!H2269</f>
        <v>75.589681999999982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  <c r="M2269" s="7">
        <f t="shared" si="350"/>
        <v>0</v>
      </c>
      <c r="N2269" s="7">
        <f t="shared" si="351"/>
        <v>100</v>
      </c>
      <c r="O2269" s="7">
        <f t="shared" si="352"/>
        <v>100</v>
      </c>
      <c r="P2269" s="7">
        <f t="shared" si="353"/>
        <v>83.5</v>
      </c>
      <c r="Q2269" s="8">
        <f t="shared" si="354"/>
        <v>62.524999999999999</v>
      </c>
      <c r="R2269" s="8">
        <f t="shared" si="355"/>
        <v>75.875</v>
      </c>
      <c r="S2269" s="8">
        <f t="shared" si="356"/>
        <v>77.575000000000003</v>
      </c>
      <c r="T2269" s="8">
        <f t="shared" si="357"/>
        <v>70.875</v>
      </c>
      <c r="U2269" s="7">
        <f t="shared" si="358"/>
        <v>71.991666666666674</v>
      </c>
      <c r="V2269" s="7">
        <f t="shared" si="359"/>
        <v>71.712500000000006</v>
      </c>
    </row>
    <row r="2270" spans="1:22" ht="13.5" x14ac:dyDescent="0.25">
      <c r="A2270" s="3">
        <f>RSI!A2270</f>
        <v>45609</v>
      </c>
      <c r="B2270" s="2">
        <f>RSI!B2270</f>
        <v>93.75</v>
      </c>
      <c r="C2270" s="2">
        <f>RSI!I2270</f>
        <v>75.679769418526391</v>
      </c>
      <c r="D2270" s="2">
        <f>MACD!E2270</f>
        <v>-1.644590418857419</v>
      </c>
      <c r="E2270" s="2">
        <f>MACD!F2270</f>
        <v>-1.6890019729994195</v>
      </c>
      <c r="F2270" s="2">
        <f>'Moving Avg'!D2270</f>
        <v>92.8125</v>
      </c>
      <c r="G2270" s="2">
        <f>'Moving Avg'!F2270</f>
        <v>88.965469999999996</v>
      </c>
      <c r="H2270" s="2">
        <f>'Moving Avg'!G2270</f>
        <v>84.209625999999986</v>
      </c>
      <c r="I2270" s="2">
        <f>'Moving Avg'!H2270</f>
        <v>75.708172999999988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  <c r="M2270" s="7">
        <f t="shared" si="350"/>
        <v>0</v>
      </c>
      <c r="N2270" s="7">
        <f t="shared" si="351"/>
        <v>0</v>
      </c>
      <c r="O2270" s="7">
        <f t="shared" si="352"/>
        <v>100</v>
      </c>
      <c r="P2270" s="7">
        <f t="shared" si="353"/>
        <v>83.5</v>
      </c>
      <c r="Q2270" s="8">
        <f t="shared" si="354"/>
        <v>27.524999999999999</v>
      </c>
      <c r="R2270" s="8">
        <f t="shared" si="355"/>
        <v>55.875</v>
      </c>
      <c r="S2270" s="8">
        <f t="shared" si="356"/>
        <v>62.575000000000003</v>
      </c>
      <c r="T2270" s="8">
        <f t="shared" si="357"/>
        <v>45.875</v>
      </c>
      <c r="U2270" s="7">
        <f t="shared" si="358"/>
        <v>48.658333333333339</v>
      </c>
      <c r="V2270" s="7">
        <f t="shared" si="359"/>
        <v>47.962500000000006</v>
      </c>
    </row>
    <row r="2271" spans="1:22" ht="13.5" x14ac:dyDescent="0.25">
      <c r="A2271" s="3">
        <f>RSI!A2271</f>
        <v>45610</v>
      </c>
      <c r="B2271" s="2">
        <f>RSI!B2271</f>
        <v>93.75</v>
      </c>
      <c r="C2271" s="2">
        <f>RSI!I2271</f>
        <v>75.679769418526391</v>
      </c>
      <c r="D2271" s="2">
        <f>MACD!E2271</f>
        <v>-1.538231927263908</v>
      </c>
      <c r="E2271" s="2">
        <f>MACD!F2271</f>
        <v>-1.6588479638523173</v>
      </c>
      <c r="F2271" s="2">
        <f>'Moving Avg'!D2271</f>
        <v>93.1875</v>
      </c>
      <c r="G2271" s="2">
        <f>'Moving Avg'!F2271</f>
        <v>89.340469999999996</v>
      </c>
      <c r="H2271" s="2">
        <f>'Moving Avg'!G2271</f>
        <v>84.50212599999999</v>
      </c>
      <c r="I2271" s="2">
        <f>'Moving Avg'!H2271</f>
        <v>75.82666399999998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  <c r="M2271" s="7">
        <f t="shared" si="350"/>
        <v>0</v>
      </c>
      <c r="N2271" s="7">
        <f t="shared" si="351"/>
        <v>0</v>
      </c>
      <c r="O2271" s="7">
        <f t="shared" si="352"/>
        <v>100</v>
      </c>
      <c r="P2271" s="7">
        <f t="shared" si="353"/>
        <v>83.5</v>
      </c>
      <c r="Q2271" s="8">
        <f t="shared" si="354"/>
        <v>27.524999999999999</v>
      </c>
      <c r="R2271" s="8">
        <f t="shared" si="355"/>
        <v>55.875</v>
      </c>
      <c r="S2271" s="8">
        <f t="shared" si="356"/>
        <v>62.575000000000003</v>
      </c>
      <c r="T2271" s="8">
        <f t="shared" si="357"/>
        <v>45.875</v>
      </c>
      <c r="U2271" s="7">
        <f t="shared" si="358"/>
        <v>48.658333333333339</v>
      </c>
      <c r="V2271" s="7">
        <f t="shared" si="359"/>
        <v>47.962500000000006</v>
      </c>
    </row>
    <row r="2272" spans="1:22" ht="13.5" x14ac:dyDescent="0.25">
      <c r="A2272" s="3">
        <f>RSI!A2272</f>
        <v>45611</v>
      </c>
      <c r="B2272" s="2">
        <f>RSI!B2272</f>
        <v>93.75</v>
      </c>
      <c r="C2272" s="2">
        <f>RSI!I2272</f>
        <v>75.679769418526391</v>
      </c>
      <c r="D2272" s="2">
        <f>MACD!E2272</f>
        <v>-1.5615603805480305</v>
      </c>
      <c r="E2272" s="2">
        <f>MACD!F2272</f>
        <v>-1.63939044719146</v>
      </c>
      <c r="F2272" s="2">
        <f>'Moving Avg'!D2272</f>
        <v>93.5625</v>
      </c>
      <c r="G2272" s="2">
        <f>'Moving Avg'!F2272</f>
        <v>89.715469999999996</v>
      </c>
      <c r="H2272" s="2">
        <f>'Moving Avg'!G2272</f>
        <v>84.794625999999994</v>
      </c>
      <c r="I2272" s="2">
        <f>'Moving Avg'!H2272</f>
        <v>75.945807999999985</v>
      </c>
      <c r="J2272" s="5" t="str">
        <f>OBV!F2272</f>
        <v>BULLISH</v>
      </c>
      <c r="K2272" s="5" t="str">
        <f>OBV!G2272</f>
        <v>NEUTRAL</v>
      </c>
      <c r="L2272" s="5" t="str">
        <f>OBV!H2272</f>
        <v>CONFIRMED BULLISH</v>
      </c>
      <c r="M2272" s="7">
        <f t="shared" si="350"/>
        <v>0</v>
      </c>
      <c r="N2272" s="7">
        <f t="shared" si="351"/>
        <v>0</v>
      </c>
      <c r="O2272" s="7">
        <f t="shared" si="352"/>
        <v>100</v>
      </c>
      <c r="P2272" s="7">
        <f t="shared" si="353"/>
        <v>83.5</v>
      </c>
      <c r="Q2272" s="8">
        <f t="shared" si="354"/>
        <v>27.524999999999999</v>
      </c>
      <c r="R2272" s="8">
        <f t="shared" si="355"/>
        <v>55.875</v>
      </c>
      <c r="S2272" s="8">
        <f t="shared" si="356"/>
        <v>62.575000000000003</v>
      </c>
      <c r="T2272" s="8">
        <f t="shared" si="357"/>
        <v>45.875</v>
      </c>
      <c r="U2272" s="7">
        <f t="shared" si="358"/>
        <v>48.658333333333339</v>
      </c>
      <c r="V2272" s="7">
        <f t="shared" si="359"/>
        <v>47.962500000000006</v>
      </c>
    </row>
    <row r="2273" spans="1:22" ht="13.5" x14ac:dyDescent="0.25">
      <c r="A2273" s="3">
        <f>RSI!A2273</f>
        <v>45614</v>
      </c>
      <c r="B2273" s="2">
        <f>RSI!B2273</f>
        <v>93.825000000000003</v>
      </c>
      <c r="C2273" s="2">
        <f>RSI!I2273</f>
        <v>75.878625635393917</v>
      </c>
      <c r="D2273" s="2">
        <f>MACD!E2273</f>
        <v>-1.6127970846248019</v>
      </c>
      <c r="E2273" s="2">
        <f>MACD!F2273</f>
        <v>-1.6340717746781284</v>
      </c>
      <c r="F2273" s="2">
        <f>'Moving Avg'!D2273</f>
        <v>93.765000000000001</v>
      </c>
      <c r="G2273" s="2">
        <f>'Moving Avg'!F2273</f>
        <v>90.094219999999993</v>
      </c>
      <c r="H2273" s="2">
        <f>'Moving Avg'!G2273</f>
        <v>85.096125999999984</v>
      </c>
      <c r="I2273" s="2">
        <f>'Moving Avg'!H2273</f>
        <v>76.065326999999982</v>
      </c>
      <c r="J2273" s="5" t="str">
        <f>OBV!F2273</f>
        <v>BULLISH</v>
      </c>
      <c r="K2273" s="5" t="str">
        <f>OBV!G2273</f>
        <v>NEUTRAL</v>
      </c>
      <c r="L2273" s="5" t="str">
        <f>OBV!H2273</f>
        <v>CONFIRMED BULLISH</v>
      </c>
      <c r="M2273" s="7">
        <f t="shared" si="350"/>
        <v>0</v>
      </c>
      <c r="N2273" s="7">
        <f t="shared" si="351"/>
        <v>0</v>
      </c>
      <c r="O2273" s="7">
        <f t="shared" si="352"/>
        <v>100</v>
      </c>
      <c r="P2273" s="7">
        <f t="shared" si="353"/>
        <v>83.5</v>
      </c>
      <c r="Q2273" s="8">
        <f t="shared" si="354"/>
        <v>27.524999999999999</v>
      </c>
      <c r="R2273" s="8">
        <f t="shared" si="355"/>
        <v>55.875</v>
      </c>
      <c r="S2273" s="8">
        <f t="shared" si="356"/>
        <v>62.575000000000003</v>
      </c>
      <c r="T2273" s="8">
        <f t="shared" si="357"/>
        <v>45.875</v>
      </c>
      <c r="U2273" s="7">
        <f t="shared" si="358"/>
        <v>48.658333333333339</v>
      </c>
      <c r="V2273" s="7">
        <f t="shared" si="359"/>
        <v>47.962500000000006</v>
      </c>
    </row>
    <row r="2274" spans="1:22" ht="13.5" x14ac:dyDescent="0.25">
      <c r="A2274" s="3">
        <f>RSI!A2274</f>
        <v>45615</v>
      </c>
      <c r="B2274" s="2">
        <f>RSI!B2274</f>
        <v>91.978099999999998</v>
      </c>
      <c r="C2274" s="2">
        <f>RSI!I2274</f>
        <v>62.357138387188542</v>
      </c>
      <c r="D2274" s="2">
        <f>MACD!E2274</f>
        <v>-1.5464708888487451</v>
      </c>
      <c r="E2274" s="2">
        <f>MACD!F2274</f>
        <v>-1.616551597512252</v>
      </c>
      <c r="F2274" s="2">
        <f>'Moving Avg'!D2274</f>
        <v>93.410619999999994</v>
      </c>
      <c r="G2274" s="2">
        <f>'Moving Avg'!F2274</f>
        <v>90.473434999999995</v>
      </c>
      <c r="H2274" s="2">
        <f>'Moving Avg'!G2274</f>
        <v>85.36068800000001</v>
      </c>
      <c r="I2274" s="2">
        <f>'Moving Avg'!H2274</f>
        <v>76.175611499999988</v>
      </c>
      <c r="J2274" s="5" t="str">
        <f>OBV!F2274</f>
        <v>BULLISH</v>
      </c>
      <c r="K2274" s="5" t="str">
        <f>OBV!G2274</f>
        <v>NEUTRAL</v>
      </c>
      <c r="L2274" s="5" t="str">
        <f>OBV!H2274</f>
        <v>BULLISH DIVERGENCE</v>
      </c>
      <c r="M2274" s="7">
        <f t="shared" si="350"/>
        <v>25</v>
      </c>
      <c r="N2274" s="7">
        <f t="shared" si="351"/>
        <v>0</v>
      </c>
      <c r="O2274" s="7">
        <f t="shared" si="352"/>
        <v>100</v>
      </c>
      <c r="P2274" s="7">
        <f t="shared" si="353"/>
        <v>66.5</v>
      </c>
      <c r="Q2274" s="8">
        <f t="shared" si="354"/>
        <v>33.725000000000001</v>
      </c>
      <c r="R2274" s="8">
        <f t="shared" si="355"/>
        <v>56.625</v>
      </c>
      <c r="S2274" s="8">
        <f t="shared" si="356"/>
        <v>58.674999999999997</v>
      </c>
      <c r="T2274" s="8">
        <f t="shared" si="357"/>
        <v>47.875</v>
      </c>
      <c r="U2274" s="7">
        <f t="shared" si="358"/>
        <v>49.67499999999999</v>
      </c>
      <c r="V2274" s="7">
        <f t="shared" si="359"/>
        <v>49.224999999999994</v>
      </c>
    </row>
    <row r="2275" spans="1:22" ht="13.5" x14ac:dyDescent="0.25">
      <c r="A2275" s="3">
        <f>RSI!A2275</f>
        <v>45616</v>
      </c>
      <c r="B2275" s="2">
        <f>RSI!B2275</f>
        <v>93.093800000000002</v>
      </c>
      <c r="C2275" s="2">
        <f>RSI!I2275</f>
        <v>66.26770454535081</v>
      </c>
      <c r="D2275" s="2">
        <f>MACD!E2275</f>
        <v>-1.5078743435672521</v>
      </c>
      <c r="E2275" s="2">
        <f>MACD!F2275</f>
        <v>-1.5948161467232522</v>
      </c>
      <c r="F2275" s="2">
        <f>'Moving Avg'!D2275</f>
        <v>93.279379999999989</v>
      </c>
      <c r="G2275" s="2">
        <f>'Moving Avg'!F2275</f>
        <v>90.908435000000011</v>
      </c>
      <c r="H2275" s="2">
        <f>'Moving Avg'!G2275</f>
        <v>85.647564000000003</v>
      </c>
      <c r="I2275" s="2">
        <f>'Moving Avg'!H2275</f>
        <v>76.290821499999993</v>
      </c>
      <c r="J2275" s="5" t="str">
        <f>OBV!F2275</f>
        <v>BULLISH</v>
      </c>
      <c r="K2275" s="5" t="str">
        <f>OBV!G2275</f>
        <v>NEUTRAL</v>
      </c>
      <c r="L2275" s="5" t="str">
        <f>OBV!H2275</f>
        <v>BULLISH DIVERGENCE</v>
      </c>
      <c r="M2275" s="7">
        <f t="shared" si="350"/>
        <v>25</v>
      </c>
      <c r="N2275" s="7">
        <f t="shared" si="351"/>
        <v>0</v>
      </c>
      <c r="O2275" s="7">
        <f t="shared" si="352"/>
        <v>100</v>
      </c>
      <c r="P2275" s="7">
        <f t="shared" si="353"/>
        <v>66.5</v>
      </c>
      <c r="Q2275" s="8">
        <f t="shared" si="354"/>
        <v>33.725000000000001</v>
      </c>
      <c r="R2275" s="8">
        <f t="shared" si="355"/>
        <v>56.625</v>
      </c>
      <c r="S2275" s="8">
        <f t="shared" si="356"/>
        <v>58.674999999999997</v>
      </c>
      <c r="T2275" s="8">
        <f t="shared" si="357"/>
        <v>47.875</v>
      </c>
      <c r="U2275" s="7">
        <f t="shared" si="358"/>
        <v>49.67499999999999</v>
      </c>
      <c r="V2275" s="7">
        <f t="shared" si="359"/>
        <v>49.224999999999994</v>
      </c>
    </row>
    <row r="2276" spans="1:22" ht="13.5" x14ac:dyDescent="0.25">
      <c r="A2276" s="3">
        <f>RSI!A2276</f>
        <v>45617</v>
      </c>
      <c r="B2276" s="2">
        <f>RSI!B2276</f>
        <v>93.281300000000002</v>
      </c>
      <c r="C2276" s="2">
        <f>RSI!I2276</f>
        <v>66.890222372327401</v>
      </c>
      <c r="D2276" s="2">
        <f>MACD!E2276</f>
        <v>-1.230480191639387</v>
      </c>
      <c r="E2276" s="2">
        <f>MACD!F2276</f>
        <v>-1.5219489557064794</v>
      </c>
      <c r="F2276" s="2">
        <f>'Moving Avg'!D2276</f>
        <v>93.185639999999992</v>
      </c>
      <c r="G2276" s="2">
        <f>'Moving Avg'!F2276</f>
        <v>91.352345000000014</v>
      </c>
      <c r="H2276" s="2">
        <f>'Moving Avg'!G2276</f>
        <v>85.930877999999979</v>
      </c>
      <c r="I2276" s="2">
        <f>'Moving Avg'!H2276</f>
        <v>76.406969000000004</v>
      </c>
      <c r="J2276" s="5" t="str">
        <f>OBV!F2276</f>
        <v>BULLISH</v>
      </c>
      <c r="K2276" s="5" t="str">
        <f>OBV!G2276</f>
        <v>WEAK</v>
      </c>
      <c r="L2276" s="5" t="str">
        <f>OBV!H2276</f>
        <v>BULLISH DIVERGENCE</v>
      </c>
      <c r="M2276" s="7">
        <f t="shared" si="350"/>
        <v>25</v>
      </c>
      <c r="N2276" s="7">
        <f t="shared" si="351"/>
        <v>0</v>
      </c>
      <c r="O2276" s="7">
        <f t="shared" si="352"/>
        <v>100</v>
      </c>
      <c r="P2276" s="7">
        <f t="shared" si="353"/>
        <v>50</v>
      </c>
      <c r="Q2276" s="8">
        <f t="shared" si="354"/>
        <v>31.25</v>
      </c>
      <c r="R2276" s="8">
        <f t="shared" si="355"/>
        <v>52.5</v>
      </c>
      <c r="S2276" s="8">
        <f t="shared" si="356"/>
        <v>51.25</v>
      </c>
      <c r="T2276" s="8">
        <f t="shared" si="357"/>
        <v>43.75</v>
      </c>
      <c r="U2276" s="7">
        <f t="shared" si="358"/>
        <v>45</v>
      </c>
      <c r="V2276" s="7">
        <f t="shared" si="359"/>
        <v>44.6875</v>
      </c>
    </row>
    <row r="2277" spans="1:22" ht="13.5" x14ac:dyDescent="0.25">
      <c r="A2277" s="3">
        <f>RSI!A2277</f>
        <v>45618</v>
      </c>
      <c r="B2277" s="2">
        <f>RSI!B2277</f>
        <v>93.281300000000002</v>
      </c>
      <c r="C2277" s="2">
        <f>RSI!I2277</f>
        <v>66.890222372327401</v>
      </c>
      <c r="D2277" s="2">
        <f>MACD!E2277</f>
        <v>-1.0151522356658234</v>
      </c>
      <c r="E2277" s="2">
        <f>MACD!F2277</f>
        <v>-1.4205896116983483</v>
      </c>
      <c r="F2277" s="2">
        <f>'Moving Avg'!D2277</f>
        <v>93.091899999999995</v>
      </c>
      <c r="G2277" s="2">
        <f>'Moving Avg'!F2277</f>
        <v>91.796255000000016</v>
      </c>
      <c r="H2277" s="2">
        <f>'Moving Avg'!G2277</f>
        <v>86.214191999999969</v>
      </c>
      <c r="I2277" s="2">
        <f>'Moving Avg'!H2277</f>
        <v>76.5250755</v>
      </c>
      <c r="J2277" s="5" t="str">
        <f>OBV!F2277</f>
        <v>BULLISH</v>
      </c>
      <c r="K2277" s="5" t="str">
        <f>OBV!G2277</f>
        <v>WEAK</v>
      </c>
      <c r="L2277" s="5" t="str">
        <f>OBV!H2277</f>
        <v>BULLISH DIVERGENCE</v>
      </c>
      <c r="M2277" s="7">
        <f t="shared" si="350"/>
        <v>25</v>
      </c>
      <c r="N2277" s="7">
        <f t="shared" si="351"/>
        <v>0</v>
      </c>
      <c r="O2277" s="7">
        <f t="shared" si="352"/>
        <v>100</v>
      </c>
      <c r="P2277" s="7">
        <f t="shared" si="353"/>
        <v>50</v>
      </c>
      <c r="Q2277" s="8">
        <f t="shared" si="354"/>
        <v>31.25</v>
      </c>
      <c r="R2277" s="8">
        <f t="shared" si="355"/>
        <v>52.5</v>
      </c>
      <c r="S2277" s="8">
        <f t="shared" si="356"/>
        <v>51.25</v>
      </c>
      <c r="T2277" s="8">
        <f t="shared" si="357"/>
        <v>43.75</v>
      </c>
      <c r="U2277" s="7">
        <f t="shared" si="358"/>
        <v>45</v>
      </c>
      <c r="V2277" s="7">
        <f t="shared" si="359"/>
        <v>44.6875</v>
      </c>
    </row>
    <row r="2278" spans="1:22" ht="13.5" x14ac:dyDescent="0.25">
      <c r="A2278" s="3">
        <f>RSI!A2278</f>
        <v>45621</v>
      </c>
      <c r="B2278" s="2">
        <f>RSI!B2278</f>
        <v>93.281300000000002</v>
      </c>
      <c r="C2278" s="2">
        <f>RSI!I2278</f>
        <v>66.890222372327401</v>
      </c>
      <c r="D2278" s="2">
        <f>MACD!E2278</f>
        <v>-0.70667475180430017</v>
      </c>
      <c r="E2278" s="2">
        <f>MACD!F2278</f>
        <v>-1.2778066397195387</v>
      </c>
      <c r="F2278" s="2">
        <f>'Moving Avg'!D2278</f>
        <v>92.983159999999998</v>
      </c>
      <c r="G2278" s="2">
        <f>'Moving Avg'!F2278</f>
        <v>92.050320000000028</v>
      </c>
      <c r="H2278" s="2">
        <f>'Moving Avg'!G2278</f>
        <v>86.497693999999967</v>
      </c>
      <c r="I2278" s="2">
        <f>'Moving Avg'!H2278</f>
        <v>76.643181999999982</v>
      </c>
      <c r="J2278" s="5" t="str">
        <f>OBV!F2278</f>
        <v>BULLISH</v>
      </c>
      <c r="K2278" s="5" t="str">
        <f>OBV!G2278</f>
        <v>WEAK</v>
      </c>
      <c r="L2278" s="5" t="str">
        <f>OBV!H2278</f>
        <v>BULLISH DIVERGENCE</v>
      </c>
      <c r="M2278" s="7">
        <f t="shared" si="350"/>
        <v>25</v>
      </c>
      <c r="N2278" s="7">
        <f t="shared" si="351"/>
        <v>0</v>
      </c>
      <c r="O2278" s="7">
        <f t="shared" si="352"/>
        <v>100</v>
      </c>
      <c r="P2278" s="7">
        <f t="shared" si="353"/>
        <v>50</v>
      </c>
      <c r="Q2278" s="8">
        <f t="shared" si="354"/>
        <v>31.25</v>
      </c>
      <c r="R2278" s="8">
        <f t="shared" si="355"/>
        <v>52.5</v>
      </c>
      <c r="S2278" s="8">
        <f t="shared" si="356"/>
        <v>51.25</v>
      </c>
      <c r="T2278" s="8">
        <f t="shared" si="357"/>
        <v>43.75</v>
      </c>
      <c r="U2278" s="7">
        <f t="shared" si="358"/>
        <v>45</v>
      </c>
      <c r="V2278" s="7">
        <f t="shared" si="359"/>
        <v>44.6875</v>
      </c>
    </row>
    <row r="2279" spans="1:22" ht="13.5" x14ac:dyDescent="0.25">
      <c r="A2279" s="3">
        <f>RSI!A2279</f>
        <v>45622</v>
      </c>
      <c r="B2279" s="2">
        <f>RSI!B2279</f>
        <v>93.281300000000002</v>
      </c>
      <c r="C2279" s="2">
        <f>RSI!I2279</f>
        <v>66.890222372327401</v>
      </c>
      <c r="D2279" s="2">
        <f>MACD!E2279</f>
        <v>-0.31804852083810431</v>
      </c>
      <c r="E2279" s="2">
        <f>MACD!F2279</f>
        <v>-1.0858550159432518</v>
      </c>
      <c r="F2279" s="2">
        <f>'Moving Avg'!D2279</f>
        <v>93.243799999999993</v>
      </c>
      <c r="G2279" s="2">
        <f>'Moving Avg'!F2279</f>
        <v>92.120635000000036</v>
      </c>
      <c r="H2279" s="2">
        <f>'Moving Avg'!G2279</f>
        <v>86.78119599999998</v>
      </c>
      <c r="I2279" s="2">
        <f>'Moving Avg'!H2279</f>
        <v>76.761288499999978</v>
      </c>
      <c r="J2279" s="5" t="str">
        <f>OBV!F2279</f>
        <v>BULLISH</v>
      </c>
      <c r="K2279" s="5" t="str">
        <f>OBV!G2279</f>
        <v>WEAK</v>
      </c>
      <c r="L2279" s="5" t="str">
        <f>OBV!H2279</f>
        <v>CONFIRMED BULLISH</v>
      </c>
      <c r="M2279" s="7">
        <f t="shared" si="350"/>
        <v>25</v>
      </c>
      <c r="N2279" s="7">
        <f t="shared" si="351"/>
        <v>0</v>
      </c>
      <c r="O2279" s="7">
        <f t="shared" si="352"/>
        <v>100</v>
      </c>
      <c r="P2279" s="7">
        <f t="shared" si="353"/>
        <v>67</v>
      </c>
      <c r="Q2279" s="8">
        <f t="shared" si="354"/>
        <v>33.799999999999997</v>
      </c>
      <c r="R2279" s="8">
        <f t="shared" si="355"/>
        <v>56.75</v>
      </c>
      <c r="S2279" s="8">
        <f t="shared" si="356"/>
        <v>58.900000000000006</v>
      </c>
      <c r="T2279" s="8">
        <f t="shared" si="357"/>
        <v>48</v>
      </c>
      <c r="U2279" s="7">
        <f t="shared" si="358"/>
        <v>49.816666666666663</v>
      </c>
      <c r="V2279" s="7">
        <f t="shared" si="359"/>
        <v>49.362499999999997</v>
      </c>
    </row>
    <row r="2280" spans="1:22" ht="13.5" x14ac:dyDescent="0.25">
      <c r="A2280" s="3">
        <f>RSI!A2280</f>
        <v>45623</v>
      </c>
      <c r="B2280" s="2">
        <f>RSI!B2280</f>
        <v>93.281300000000002</v>
      </c>
      <c r="C2280" s="2">
        <f>RSI!I2280</f>
        <v>66.890222372327401</v>
      </c>
      <c r="D2280" s="2">
        <f>MACD!E2280</f>
        <v>-4.6034849433738145E-3</v>
      </c>
      <c r="E2280" s="2">
        <f>MACD!F2280</f>
        <v>-0.86960470974327631</v>
      </c>
      <c r="F2280" s="2">
        <f>'Moving Avg'!D2280</f>
        <v>93.281300000000002</v>
      </c>
      <c r="G2280" s="2">
        <f>'Moving Avg'!F2280</f>
        <v>92.28142000000004</v>
      </c>
      <c r="H2280" s="2">
        <f>'Moving Avg'!G2280</f>
        <v>87.064697999999993</v>
      </c>
      <c r="I2280" s="2">
        <f>'Moving Avg'!H2280</f>
        <v>76.877653499999994</v>
      </c>
      <c r="J2280" s="5" t="str">
        <f>OBV!F2280</f>
        <v>BULLISH</v>
      </c>
      <c r="K2280" s="5" t="str">
        <f>OBV!G2280</f>
        <v>WEAK</v>
      </c>
      <c r="L2280" s="5" t="str">
        <f>OBV!H2280</f>
        <v>CONFIRMED BULLISH</v>
      </c>
      <c r="M2280" s="7">
        <f t="shared" si="350"/>
        <v>25</v>
      </c>
      <c r="N2280" s="7">
        <f t="shared" si="351"/>
        <v>0</v>
      </c>
      <c r="O2280" s="7">
        <f t="shared" si="352"/>
        <v>100</v>
      </c>
      <c r="P2280" s="7">
        <f t="shared" si="353"/>
        <v>67</v>
      </c>
      <c r="Q2280" s="8">
        <f t="shared" si="354"/>
        <v>33.799999999999997</v>
      </c>
      <c r="R2280" s="8">
        <f t="shared" si="355"/>
        <v>56.75</v>
      </c>
      <c r="S2280" s="8">
        <f t="shared" si="356"/>
        <v>58.900000000000006</v>
      </c>
      <c r="T2280" s="8">
        <f t="shared" si="357"/>
        <v>48</v>
      </c>
      <c r="U2280" s="7">
        <f t="shared" si="358"/>
        <v>49.816666666666663</v>
      </c>
      <c r="V2280" s="7">
        <f t="shared" si="359"/>
        <v>49.362499999999997</v>
      </c>
    </row>
    <row r="2281" spans="1:22" ht="13.5" x14ac:dyDescent="0.25">
      <c r="A2281" s="3">
        <f>RSI!A2281</f>
        <v>45624</v>
      </c>
      <c r="B2281" s="2">
        <f>RSI!B2281</f>
        <v>92.25</v>
      </c>
      <c r="C2281" s="2">
        <f>RSI!I2281</f>
        <v>58.31589596386732</v>
      </c>
      <c r="D2281" s="2">
        <f>MACD!E2281</f>
        <v>0.32275947463163845</v>
      </c>
      <c r="E2281" s="2">
        <f>MACD!F2281</f>
        <v>-0.63113187286829331</v>
      </c>
      <c r="F2281" s="2">
        <f>'Moving Avg'!D2281</f>
        <v>93.075040000000001</v>
      </c>
      <c r="G2281" s="2">
        <f>'Moving Avg'!F2281</f>
        <v>92.390640000000033</v>
      </c>
      <c r="H2281" s="2">
        <f>'Moving Avg'!G2281</f>
        <v>87.334697999999989</v>
      </c>
      <c r="I2281" s="2">
        <f>'Moving Avg'!H2281</f>
        <v>76.988861999999983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  <c r="M2281" s="7">
        <f t="shared" si="350"/>
        <v>25</v>
      </c>
      <c r="N2281" s="7">
        <f t="shared" si="351"/>
        <v>0</v>
      </c>
      <c r="O2281" s="7">
        <f t="shared" si="352"/>
        <v>100</v>
      </c>
      <c r="P2281" s="7">
        <f t="shared" si="353"/>
        <v>16.5</v>
      </c>
      <c r="Q2281" s="8">
        <f t="shared" si="354"/>
        <v>26.225000000000001</v>
      </c>
      <c r="R2281" s="8">
        <f t="shared" si="355"/>
        <v>44.125</v>
      </c>
      <c r="S2281" s="8">
        <f t="shared" si="356"/>
        <v>36.174999999999997</v>
      </c>
      <c r="T2281" s="8">
        <f t="shared" si="357"/>
        <v>35.375</v>
      </c>
      <c r="U2281" s="7">
        <f t="shared" si="358"/>
        <v>35.508333333333333</v>
      </c>
      <c r="V2281" s="7">
        <f t="shared" si="359"/>
        <v>35.474999999999994</v>
      </c>
    </row>
    <row r="2282" spans="1:22" ht="13.5" x14ac:dyDescent="0.25">
      <c r="A2282" s="3">
        <f>RSI!A2282</f>
        <v>45625</v>
      </c>
      <c r="B2282" s="2">
        <f>RSI!B2282</f>
        <v>90.093800000000002</v>
      </c>
      <c r="C2282" s="2">
        <f>RSI!I2282</f>
        <v>45.254540721576937</v>
      </c>
      <c r="D2282" s="2">
        <f>MACD!E2282</f>
        <v>0.75237479082707637</v>
      </c>
      <c r="E2282" s="2">
        <f>MACD!F2282</f>
        <v>-0.35443054012921943</v>
      </c>
      <c r="F2282" s="2">
        <f>'Moving Avg'!D2282</f>
        <v>92.437539999999998</v>
      </c>
      <c r="G2282" s="2">
        <f>'Moving Avg'!F2282</f>
        <v>92.418765000000036</v>
      </c>
      <c r="H2282" s="2">
        <f>'Moving Avg'!G2282</f>
        <v>87.561573999999979</v>
      </c>
      <c r="I2282" s="2">
        <f>'Moving Avg'!H2282</f>
        <v>77.089289499999978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  <c r="M2282" s="7">
        <f t="shared" si="350"/>
        <v>25</v>
      </c>
      <c r="N2282" s="7">
        <f t="shared" si="351"/>
        <v>0</v>
      </c>
      <c r="O2282" s="7">
        <f t="shared" si="352"/>
        <v>100</v>
      </c>
      <c r="P2282" s="7">
        <f t="shared" si="353"/>
        <v>16.5</v>
      </c>
      <c r="Q2282" s="8">
        <f t="shared" si="354"/>
        <v>26.225000000000001</v>
      </c>
      <c r="R2282" s="8">
        <f t="shared" si="355"/>
        <v>44.125</v>
      </c>
      <c r="S2282" s="8">
        <f t="shared" si="356"/>
        <v>36.174999999999997</v>
      </c>
      <c r="T2282" s="8">
        <f t="shared" si="357"/>
        <v>35.375</v>
      </c>
      <c r="U2282" s="7">
        <f t="shared" si="358"/>
        <v>35.508333333333333</v>
      </c>
      <c r="V2282" s="7">
        <f t="shared" si="359"/>
        <v>35.474999999999994</v>
      </c>
    </row>
    <row r="2283" spans="1:22" ht="13.5" x14ac:dyDescent="0.25">
      <c r="A2283" s="3">
        <f>RSI!A2283</f>
        <v>45628</v>
      </c>
      <c r="B2283" s="2">
        <f>RSI!B2283</f>
        <v>92.8125</v>
      </c>
      <c r="C2283" s="2">
        <f>RSI!I2283</f>
        <v>58.02144727141691</v>
      </c>
      <c r="D2283" s="2">
        <f>MACD!E2283</f>
        <v>0.9322132888055279</v>
      </c>
      <c r="E2283" s="2">
        <f>MACD!F2283</f>
        <v>-9.7101774342269964E-2</v>
      </c>
      <c r="F2283" s="2">
        <f>'Moving Avg'!D2283</f>
        <v>92.343779999999995</v>
      </c>
      <c r="G2283" s="2">
        <f>'Moving Avg'!F2283</f>
        <v>92.58189000000003</v>
      </c>
      <c r="H2283" s="2">
        <f>'Moving Avg'!G2283</f>
        <v>87.842824000000007</v>
      </c>
      <c r="I2283" s="2">
        <f>'Moving Avg'!H2283</f>
        <v>77.203353999999976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  <c r="M2283" s="7">
        <f t="shared" si="350"/>
        <v>25</v>
      </c>
      <c r="N2283" s="7">
        <f t="shared" si="351"/>
        <v>0</v>
      </c>
      <c r="O2283" s="7">
        <f t="shared" si="352"/>
        <v>100</v>
      </c>
      <c r="P2283" s="7">
        <f t="shared" si="353"/>
        <v>16.5</v>
      </c>
      <c r="Q2283" s="8">
        <f t="shared" si="354"/>
        <v>26.225000000000001</v>
      </c>
      <c r="R2283" s="8">
        <f t="shared" si="355"/>
        <v>44.125</v>
      </c>
      <c r="S2283" s="8">
        <f t="shared" si="356"/>
        <v>36.174999999999997</v>
      </c>
      <c r="T2283" s="8">
        <f t="shared" si="357"/>
        <v>35.375</v>
      </c>
      <c r="U2283" s="7">
        <f t="shared" si="358"/>
        <v>35.508333333333333</v>
      </c>
      <c r="V2283" s="7">
        <f t="shared" si="359"/>
        <v>35.474999999999994</v>
      </c>
    </row>
    <row r="2284" spans="1:22" ht="13.5" x14ac:dyDescent="0.25">
      <c r="A2284" s="3">
        <f>RSI!A2284</f>
        <v>45629</v>
      </c>
      <c r="B2284" s="2">
        <f>RSI!B2284</f>
        <v>92.8125</v>
      </c>
      <c r="C2284" s="2">
        <f>RSI!I2284</f>
        <v>58.02144727141691</v>
      </c>
      <c r="D2284" s="2">
        <f>MACD!E2284</f>
        <v>0.78988888364557397</v>
      </c>
      <c r="E2284" s="2">
        <f>MACD!F2284</f>
        <v>8.0296357255298836E-2</v>
      </c>
      <c r="F2284" s="2">
        <f>'Moving Avg'!D2284</f>
        <v>92.250019999999992</v>
      </c>
      <c r="G2284" s="2">
        <f>'Moving Avg'!F2284</f>
        <v>92.745015000000038</v>
      </c>
      <c r="H2284" s="2">
        <f>'Moving Avg'!G2284</f>
        <v>88.124074000000022</v>
      </c>
      <c r="I2284" s="2">
        <f>'Moving Avg'!H2284</f>
        <v>77.317548999999971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  <c r="M2284" s="7">
        <f t="shared" si="350"/>
        <v>25</v>
      </c>
      <c r="N2284" s="7">
        <f t="shared" si="351"/>
        <v>0</v>
      </c>
      <c r="O2284" s="7">
        <f t="shared" si="352"/>
        <v>100</v>
      </c>
      <c r="P2284" s="7">
        <f t="shared" si="353"/>
        <v>16.5</v>
      </c>
      <c r="Q2284" s="8">
        <f t="shared" si="354"/>
        <v>26.225000000000001</v>
      </c>
      <c r="R2284" s="8">
        <f t="shared" si="355"/>
        <v>44.125</v>
      </c>
      <c r="S2284" s="8">
        <f t="shared" si="356"/>
        <v>36.174999999999997</v>
      </c>
      <c r="T2284" s="8">
        <f t="shared" si="357"/>
        <v>35.375</v>
      </c>
      <c r="U2284" s="7">
        <f t="shared" si="358"/>
        <v>35.508333333333333</v>
      </c>
      <c r="V2284" s="7">
        <f t="shared" si="359"/>
        <v>35.474999999999994</v>
      </c>
    </row>
    <row r="2285" spans="1:22" ht="13.5" x14ac:dyDescent="0.25">
      <c r="A2285" s="3">
        <f>RSI!A2285</f>
        <v>45630</v>
      </c>
      <c r="B2285" s="2">
        <f>RSI!B2285</f>
        <v>93.75</v>
      </c>
      <c r="C2285" s="2">
        <f>RSI!I2285</f>
        <v>61.602569126783749</v>
      </c>
      <c r="D2285" s="2">
        <f>MACD!E2285</f>
        <v>0.76207245357842623</v>
      </c>
      <c r="E2285" s="2">
        <f>MACD!F2285</f>
        <v>0.21665157651992434</v>
      </c>
      <c r="F2285" s="2">
        <f>'Moving Avg'!D2285</f>
        <v>92.343760000000003</v>
      </c>
      <c r="G2285" s="2">
        <f>'Moving Avg'!F2285</f>
        <v>92.929235000000034</v>
      </c>
      <c r="H2285" s="2">
        <f>'Moving Avg'!G2285</f>
        <v>88.424074000000019</v>
      </c>
      <c r="I2285" s="2">
        <f>'Moving Avg'!H2285</f>
        <v>77.436431499999983</v>
      </c>
      <c r="J2285" s="5" t="str">
        <f>OBV!F2285</f>
        <v>BULLISH</v>
      </c>
      <c r="K2285" s="5" t="str">
        <f>OBV!G2285</f>
        <v>NEUTRAL</v>
      </c>
      <c r="L2285" s="5" t="str">
        <f>OBV!H2285</f>
        <v>CONFIRMED BULLISH</v>
      </c>
      <c r="M2285" s="7">
        <f t="shared" si="350"/>
        <v>25</v>
      </c>
      <c r="N2285" s="7">
        <f t="shared" si="351"/>
        <v>0</v>
      </c>
      <c r="O2285" s="7">
        <f t="shared" si="352"/>
        <v>100</v>
      </c>
      <c r="P2285" s="7">
        <f t="shared" si="353"/>
        <v>83.5</v>
      </c>
      <c r="Q2285" s="8">
        <f t="shared" si="354"/>
        <v>36.274999999999999</v>
      </c>
      <c r="R2285" s="8">
        <f t="shared" si="355"/>
        <v>60.875</v>
      </c>
      <c r="S2285" s="8">
        <f t="shared" si="356"/>
        <v>66.325000000000003</v>
      </c>
      <c r="T2285" s="8">
        <f t="shared" si="357"/>
        <v>52.125</v>
      </c>
      <c r="U2285" s="7">
        <f t="shared" si="358"/>
        <v>54.491666666666674</v>
      </c>
      <c r="V2285" s="7">
        <f t="shared" si="359"/>
        <v>53.900000000000006</v>
      </c>
    </row>
    <row r="2286" spans="1:22" ht="13.5" x14ac:dyDescent="0.25">
      <c r="A2286" s="3">
        <f>RSI!A2286</f>
        <v>45631</v>
      </c>
      <c r="B2286" s="2">
        <f>RSI!B2286</f>
        <v>93.75</v>
      </c>
      <c r="C2286" s="2">
        <f>RSI!I2286</f>
        <v>61.602569126783749</v>
      </c>
      <c r="D2286" s="2">
        <f>MACD!E2286</f>
        <v>0.75296245904058878</v>
      </c>
      <c r="E2286" s="2">
        <f>MACD!F2286</f>
        <v>0.32391375302405723</v>
      </c>
      <c r="F2286" s="2">
        <f>'Moving Avg'!D2286</f>
        <v>92.64376</v>
      </c>
      <c r="G2286" s="2">
        <f>'Moving Avg'!F2286</f>
        <v>93.022985000000034</v>
      </c>
      <c r="H2286" s="2">
        <f>'Moving Avg'!G2286</f>
        <v>88.724074000000016</v>
      </c>
      <c r="I2286" s="2">
        <f>'Moving Avg'!H2286</f>
        <v>77.555313999999967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  <c r="M2286" s="7">
        <f t="shared" si="350"/>
        <v>25</v>
      </c>
      <c r="N2286" s="7">
        <f t="shared" si="351"/>
        <v>0</v>
      </c>
      <c r="O2286" s="7">
        <f t="shared" si="352"/>
        <v>100</v>
      </c>
      <c r="P2286" s="7">
        <f t="shared" si="353"/>
        <v>83.5</v>
      </c>
      <c r="Q2286" s="8">
        <f t="shared" si="354"/>
        <v>36.274999999999999</v>
      </c>
      <c r="R2286" s="8">
        <f t="shared" si="355"/>
        <v>60.875</v>
      </c>
      <c r="S2286" s="8">
        <f t="shared" si="356"/>
        <v>66.325000000000003</v>
      </c>
      <c r="T2286" s="8">
        <f t="shared" si="357"/>
        <v>52.125</v>
      </c>
      <c r="U2286" s="7">
        <f t="shared" si="358"/>
        <v>54.491666666666674</v>
      </c>
      <c r="V2286" s="7">
        <f t="shared" si="359"/>
        <v>53.900000000000006</v>
      </c>
    </row>
    <row r="2287" spans="1:22" ht="13.5" x14ac:dyDescent="0.25">
      <c r="A2287" s="3">
        <f>RSI!A2287</f>
        <v>45632</v>
      </c>
      <c r="B2287" s="2">
        <f>RSI!B2287</f>
        <v>93.75</v>
      </c>
      <c r="C2287" s="2">
        <f>RSI!I2287</f>
        <v>61.602569126783749</v>
      </c>
      <c r="D2287" s="2">
        <f>MACD!E2287</f>
        <v>0.73190291962730214</v>
      </c>
      <c r="E2287" s="2">
        <f>MACD!F2287</f>
        <v>0.40551158634470624</v>
      </c>
      <c r="F2287" s="2">
        <f>'Moving Avg'!D2287</f>
        <v>93.375</v>
      </c>
      <c r="G2287" s="2">
        <f>'Moving Avg'!F2287</f>
        <v>93.11673500000002</v>
      </c>
      <c r="H2287" s="2">
        <f>'Moving Avg'!G2287</f>
        <v>89.024073999999999</v>
      </c>
      <c r="I2287" s="2">
        <f>'Moving Avg'!H2287</f>
        <v>77.674457999999973</v>
      </c>
      <c r="J2287" s="5" t="str">
        <f>OBV!F2287</f>
        <v>BULLISH</v>
      </c>
      <c r="K2287" s="5" t="str">
        <f>OBV!G2287</f>
        <v>NEUTRAL</v>
      </c>
      <c r="L2287" s="5" t="str">
        <f>OBV!H2287</f>
        <v>CONFIRMED BULLISH</v>
      </c>
      <c r="M2287" s="7">
        <f t="shared" si="350"/>
        <v>25</v>
      </c>
      <c r="N2287" s="7">
        <f t="shared" si="351"/>
        <v>0</v>
      </c>
      <c r="O2287" s="7">
        <f t="shared" si="352"/>
        <v>100</v>
      </c>
      <c r="P2287" s="7">
        <f t="shared" si="353"/>
        <v>83.5</v>
      </c>
      <c r="Q2287" s="8">
        <f t="shared" si="354"/>
        <v>36.274999999999999</v>
      </c>
      <c r="R2287" s="8">
        <f t="shared" si="355"/>
        <v>60.875</v>
      </c>
      <c r="S2287" s="8">
        <f t="shared" si="356"/>
        <v>66.325000000000003</v>
      </c>
      <c r="T2287" s="8">
        <f t="shared" si="357"/>
        <v>52.125</v>
      </c>
      <c r="U2287" s="7">
        <f t="shared" si="358"/>
        <v>54.491666666666674</v>
      </c>
      <c r="V2287" s="7">
        <f t="shared" si="359"/>
        <v>53.900000000000006</v>
      </c>
    </row>
    <row r="2288" spans="1:22" ht="13.5" x14ac:dyDescent="0.25">
      <c r="A2288" s="3">
        <f>RSI!A2288</f>
        <v>45635</v>
      </c>
      <c r="B2288" s="2">
        <f>RSI!B2288</f>
        <v>93.75</v>
      </c>
      <c r="C2288" s="2">
        <f>RSI!I2288</f>
        <v>61.602569126783749</v>
      </c>
      <c r="D2288" s="2">
        <f>MACD!E2288</f>
        <v>0.70172119593166826</v>
      </c>
      <c r="E2288" s="2">
        <f>MACD!F2288</f>
        <v>0.46475350826209866</v>
      </c>
      <c r="F2288" s="2">
        <f>'Moving Avg'!D2288</f>
        <v>93.5625</v>
      </c>
      <c r="G2288" s="2">
        <f>'Moving Avg'!F2288</f>
        <v>93.163610000000006</v>
      </c>
      <c r="H2288" s="2">
        <f>'Moving Avg'!G2288</f>
        <v>89.314886000000001</v>
      </c>
      <c r="I2288" s="2">
        <f>'Moving Avg'!H2288</f>
        <v>77.793645499999968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  <c r="M2288" s="7">
        <f t="shared" si="350"/>
        <v>25</v>
      </c>
      <c r="N2288" s="7">
        <f t="shared" si="351"/>
        <v>0</v>
      </c>
      <c r="O2288" s="7">
        <f t="shared" si="352"/>
        <v>100</v>
      </c>
      <c r="P2288" s="7">
        <f t="shared" si="353"/>
        <v>83.5</v>
      </c>
      <c r="Q2288" s="8">
        <f t="shared" si="354"/>
        <v>36.274999999999999</v>
      </c>
      <c r="R2288" s="8">
        <f t="shared" si="355"/>
        <v>60.875</v>
      </c>
      <c r="S2288" s="8">
        <f t="shared" si="356"/>
        <v>66.325000000000003</v>
      </c>
      <c r="T2288" s="8">
        <f t="shared" si="357"/>
        <v>52.125</v>
      </c>
      <c r="U2288" s="7">
        <f t="shared" si="358"/>
        <v>54.491666666666674</v>
      </c>
      <c r="V2288" s="7">
        <f t="shared" si="359"/>
        <v>53.900000000000006</v>
      </c>
    </row>
    <row r="2289" spans="1:22" ht="13.5" x14ac:dyDescent="0.25">
      <c r="A2289" s="3">
        <f>RSI!A2289</f>
        <v>45636</v>
      </c>
      <c r="B2289" s="2">
        <f>RSI!B2289</f>
        <v>93.75</v>
      </c>
      <c r="C2289" s="2">
        <f>RSI!I2289</f>
        <v>61.602569126783749</v>
      </c>
      <c r="D2289" s="2">
        <f>MACD!E2289</f>
        <v>0.66473641302562214</v>
      </c>
      <c r="E2289" s="2">
        <f>MACD!F2289</f>
        <v>0.50475008921480335</v>
      </c>
      <c r="F2289" s="2">
        <f>'Moving Avg'!D2289</f>
        <v>93.75</v>
      </c>
      <c r="G2289" s="2">
        <f>'Moving Avg'!F2289</f>
        <v>93.163610000000006</v>
      </c>
      <c r="H2289" s="2">
        <f>'Moving Avg'!G2289</f>
        <v>89.60551000000001</v>
      </c>
      <c r="I2289" s="2">
        <f>'Moving Avg'!H2289</f>
        <v>77.912832999999964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25</v>
      </c>
      <c r="N2289" s="7">
        <f t="shared" si="351"/>
        <v>0</v>
      </c>
      <c r="O2289" s="7">
        <f t="shared" si="352"/>
        <v>100</v>
      </c>
      <c r="P2289" s="7">
        <f t="shared" si="353"/>
        <v>83.5</v>
      </c>
      <c r="Q2289" s="8">
        <f t="shared" si="354"/>
        <v>36.274999999999999</v>
      </c>
      <c r="R2289" s="8">
        <f t="shared" si="355"/>
        <v>60.875</v>
      </c>
      <c r="S2289" s="8">
        <f t="shared" si="356"/>
        <v>66.325000000000003</v>
      </c>
      <c r="T2289" s="8">
        <f t="shared" si="357"/>
        <v>52.125</v>
      </c>
      <c r="U2289" s="7">
        <f t="shared" si="358"/>
        <v>54.491666666666674</v>
      </c>
      <c r="V2289" s="7">
        <f t="shared" si="359"/>
        <v>53.900000000000006</v>
      </c>
    </row>
    <row r="2290" spans="1:22" ht="13.5" x14ac:dyDescent="0.25">
      <c r="A2290" s="3">
        <f>RSI!A2290</f>
        <v>45637</v>
      </c>
      <c r="B2290" s="2">
        <f>RSI!B2290</f>
        <v>93.75</v>
      </c>
      <c r="C2290" s="2">
        <f>RSI!I2290</f>
        <v>61.602569126783749</v>
      </c>
      <c r="D2290" s="2">
        <f>MACD!E2290</f>
        <v>0.62284307698213581</v>
      </c>
      <c r="E2290" s="2">
        <f>MACD!F2290</f>
        <v>0.52836868676826987</v>
      </c>
      <c r="F2290" s="2">
        <f>'Moving Avg'!D2290</f>
        <v>93.75</v>
      </c>
      <c r="G2290" s="2">
        <f>'Moving Avg'!F2290</f>
        <v>93.163609999999991</v>
      </c>
      <c r="H2290" s="2">
        <f>'Moving Avg'!G2290</f>
        <v>89.896321999999998</v>
      </c>
      <c r="I2290" s="2">
        <f>'Moving Avg'!H2290</f>
        <v>78.032020499999973</v>
      </c>
      <c r="J2290" s="5" t="str">
        <f>OBV!F2290</f>
        <v>NEUTRAL</v>
      </c>
      <c r="K2290" s="5" t="str">
        <f>OBV!G2290</f>
        <v>NEUTRAL</v>
      </c>
      <c r="L2290" s="5" t="str">
        <f>OBV!H2290</f>
        <v>NEUTRAL</v>
      </c>
      <c r="M2290" s="7">
        <f t="shared" si="350"/>
        <v>25</v>
      </c>
      <c r="N2290" s="7">
        <f t="shared" si="351"/>
        <v>0</v>
      </c>
      <c r="O2290" s="7">
        <f t="shared" si="352"/>
        <v>100</v>
      </c>
      <c r="P2290" s="7">
        <f t="shared" si="353"/>
        <v>33</v>
      </c>
      <c r="Q2290" s="8">
        <f t="shared" si="354"/>
        <v>28.7</v>
      </c>
      <c r="R2290" s="8">
        <f t="shared" si="355"/>
        <v>48.25</v>
      </c>
      <c r="S2290" s="8">
        <f t="shared" si="356"/>
        <v>43.6</v>
      </c>
      <c r="T2290" s="8">
        <f t="shared" si="357"/>
        <v>39.5</v>
      </c>
      <c r="U2290" s="7">
        <f t="shared" si="358"/>
        <v>40.183333333333337</v>
      </c>
      <c r="V2290" s="7">
        <f t="shared" si="359"/>
        <v>40.012500000000003</v>
      </c>
    </row>
    <row r="2291" spans="1:22" ht="13.5" x14ac:dyDescent="0.25">
      <c r="A2291" s="3">
        <f>RSI!A2291</f>
        <v>45638</v>
      </c>
      <c r="B2291" s="2">
        <f>RSI!B2291</f>
        <v>94.171899999999994</v>
      </c>
      <c r="C2291" s="2">
        <f>RSI!I2291</f>
        <v>63.772172172228636</v>
      </c>
      <c r="D2291" s="2">
        <f>MACD!E2291</f>
        <v>0.38766803504512382</v>
      </c>
      <c r="E2291" s="2">
        <f>MACD!F2291</f>
        <v>0.50022855642364072</v>
      </c>
      <c r="F2291" s="2">
        <f>'Moving Avg'!D2291</f>
        <v>93.834379999999996</v>
      </c>
      <c r="G2291" s="2">
        <f>'Moving Avg'!F2291</f>
        <v>93.184704999999994</v>
      </c>
      <c r="H2291" s="2">
        <f>'Moving Avg'!G2291</f>
        <v>90.167259999999999</v>
      </c>
      <c r="I2291" s="2">
        <f>'Moving Avg'!H2291</f>
        <v>78.167597499999971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  <c r="M2291" s="7">
        <f t="shared" si="350"/>
        <v>25</v>
      </c>
      <c r="N2291" s="7">
        <f t="shared" si="351"/>
        <v>100</v>
      </c>
      <c r="O2291" s="7">
        <f t="shared" si="352"/>
        <v>100</v>
      </c>
      <c r="P2291" s="7">
        <f t="shared" si="353"/>
        <v>83.5</v>
      </c>
      <c r="Q2291" s="8">
        <f t="shared" si="354"/>
        <v>71.275000000000006</v>
      </c>
      <c r="R2291" s="8">
        <f t="shared" si="355"/>
        <v>80.875</v>
      </c>
      <c r="S2291" s="8">
        <f t="shared" si="356"/>
        <v>81.325000000000003</v>
      </c>
      <c r="T2291" s="8">
        <f t="shared" si="357"/>
        <v>77.125</v>
      </c>
      <c r="U2291" s="7">
        <f t="shared" si="358"/>
        <v>77.825000000000003</v>
      </c>
      <c r="V2291" s="7">
        <f t="shared" si="359"/>
        <v>77.650000000000006</v>
      </c>
    </row>
    <row r="2292" spans="1:22" ht="13.5" x14ac:dyDescent="0.25">
      <c r="A2292" s="3">
        <f>RSI!A2292</f>
        <v>45639</v>
      </c>
      <c r="B2292" s="2">
        <f>RSI!B2292</f>
        <v>94.2</v>
      </c>
      <c r="C2292" s="2">
        <f>RSI!I2292</f>
        <v>63.918405148125878</v>
      </c>
      <c r="D2292" s="2">
        <f>MACD!E2292</f>
        <v>-0.15671033724223093</v>
      </c>
      <c r="E2292" s="2">
        <f>MACD!F2292</f>
        <v>0.36884077769046641</v>
      </c>
      <c r="F2292" s="2">
        <f>'Moving Avg'!D2292</f>
        <v>93.924379999999999</v>
      </c>
      <c r="G2292" s="2">
        <f>'Moving Avg'!F2292</f>
        <v>93.207205000000002</v>
      </c>
      <c r="H2292" s="2">
        <f>'Moving Avg'!G2292</f>
        <v>90.401260000000008</v>
      </c>
      <c r="I2292" s="2">
        <f>'Moving Avg'!H2292</f>
        <v>78.318378999999965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  <c r="M2292" s="7">
        <f t="shared" si="350"/>
        <v>25</v>
      </c>
      <c r="N2292" s="7">
        <f t="shared" si="351"/>
        <v>100</v>
      </c>
      <c r="O2292" s="7">
        <f t="shared" si="352"/>
        <v>100</v>
      </c>
      <c r="P2292" s="7">
        <f t="shared" si="353"/>
        <v>83.5</v>
      </c>
      <c r="Q2292" s="8">
        <f t="shared" si="354"/>
        <v>71.275000000000006</v>
      </c>
      <c r="R2292" s="8">
        <f t="shared" si="355"/>
        <v>80.875</v>
      </c>
      <c r="S2292" s="8">
        <f t="shared" si="356"/>
        <v>81.325000000000003</v>
      </c>
      <c r="T2292" s="8">
        <f t="shared" si="357"/>
        <v>77.125</v>
      </c>
      <c r="U2292" s="7">
        <f t="shared" si="358"/>
        <v>77.825000000000003</v>
      </c>
      <c r="V2292" s="7">
        <f t="shared" si="359"/>
        <v>77.650000000000006</v>
      </c>
    </row>
    <row r="2293" spans="1:22" ht="13.5" x14ac:dyDescent="0.25">
      <c r="A2293" s="3">
        <f>RSI!A2293</f>
        <v>45642</v>
      </c>
      <c r="B2293" s="2">
        <f>RSI!B2293</f>
        <v>94.218800000000002</v>
      </c>
      <c r="C2293" s="2">
        <f>RSI!I2293</f>
        <v>64.023036957567541</v>
      </c>
      <c r="D2293" s="2">
        <f>MACD!E2293</f>
        <v>-0.21135709231359101</v>
      </c>
      <c r="E2293" s="2">
        <f>MACD!F2293</f>
        <v>0.25280120368965492</v>
      </c>
      <c r="F2293" s="2">
        <f>'Moving Avg'!D2293</f>
        <v>94.018139999999988</v>
      </c>
      <c r="G2293" s="2">
        <f>'Moving Avg'!F2293</f>
        <v>93.226895000000013</v>
      </c>
      <c r="H2293" s="2">
        <f>'Moving Avg'!G2293</f>
        <v>90.561385999999999</v>
      </c>
      <c r="I2293" s="2">
        <f>'Moving Avg'!H2293</f>
        <v>78.454887499999955</v>
      </c>
      <c r="J2293" s="5" t="str">
        <f>OBV!F2293</f>
        <v>BULLISH</v>
      </c>
      <c r="K2293" s="5" t="str">
        <f>OBV!G2293</f>
        <v>WEAK</v>
      </c>
      <c r="L2293" s="5" t="str">
        <f>OBV!H2293</f>
        <v>CONFIRMED BULLISH</v>
      </c>
      <c r="M2293" s="7">
        <f t="shared" si="350"/>
        <v>25</v>
      </c>
      <c r="N2293" s="7">
        <f t="shared" si="351"/>
        <v>100</v>
      </c>
      <c r="O2293" s="7">
        <f t="shared" si="352"/>
        <v>100</v>
      </c>
      <c r="P2293" s="7">
        <f t="shared" si="353"/>
        <v>67</v>
      </c>
      <c r="Q2293" s="8">
        <f t="shared" si="354"/>
        <v>68.8</v>
      </c>
      <c r="R2293" s="8">
        <f t="shared" si="355"/>
        <v>76.75</v>
      </c>
      <c r="S2293" s="8">
        <f t="shared" si="356"/>
        <v>73.900000000000006</v>
      </c>
      <c r="T2293" s="8">
        <f t="shared" si="357"/>
        <v>73</v>
      </c>
      <c r="U2293" s="7">
        <f t="shared" si="358"/>
        <v>73.150000000000006</v>
      </c>
      <c r="V2293" s="7">
        <f t="shared" si="359"/>
        <v>73.112500000000011</v>
      </c>
    </row>
    <row r="2294" spans="1:22" ht="13.5" x14ac:dyDescent="0.25">
      <c r="A2294" s="3">
        <f>RSI!A2294</f>
        <v>45644</v>
      </c>
      <c r="B2294" s="2">
        <f>RSI!B2294</f>
        <v>94.593800000000002</v>
      </c>
      <c r="C2294" s="2">
        <f>RSI!I2294</f>
        <v>66.132716425331267</v>
      </c>
      <c r="D2294" s="2">
        <f>MACD!E2294</f>
        <v>-0.29556686232889717</v>
      </c>
      <c r="E2294" s="2">
        <f>MACD!F2294</f>
        <v>0.14312759048594451</v>
      </c>
      <c r="F2294" s="2">
        <f>'Moving Avg'!D2294</f>
        <v>94.186899999999994</v>
      </c>
      <c r="G2294" s="2">
        <f>'Moving Avg'!F2294</f>
        <v>93.357680000000016</v>
      </c>
      <c r="H2294" s="2">
        <f>'Moving Avg'!G2294</f>
        <v>90.672011999999995</v>
      </c>
      <c r="I2294" s="2">
        <f>'Moving Avg'!H2294</f>
        <v>78.592573999999971</v>
      </c>
      <c r="J2294" s="5" t="str">
        <f>OBV!F2294</f>
        <v>BULLISH</v>
      </c>
      <c r="K2294" s="5" t="str">
        <f>OBV!G2294</f>
        <v>WEAK</v>
      </c>
      <c r="L2294" s="5" t="str">
        <f>OBV!H2294</f>
        <v>CONFIRMED BULLISH</v>
      </c>
      <c r="M2294" s="7">
        <f t="shared" si="350"/>
        <v>25</v>
      </c>
      <c r="N2294" s="7">
        <f t="shared" si="351"/>
        <v>100</v>
      </c>
      <c r="O2294" s="7">
        <f t="shared" si="352"/>
        <v>100</v>
      </c>
      <c r="P2294" s="7">
        <f t="shared" si="353"/>
        <v>67</v>
      </c>
      <c r="Q2294" s="8">
        <f t="shared" si="354"/>
        <v>68.8</v>
      </c>
      <c r="R2294" s="8">
        <f t="shared" si="355"/>
        <v>76.75</v>
      </c>
      <c r="S2294" s="8">
        <f t="shared" si="356"/>
        <v>73.900000000000006</v>
      </c>
      <c r="T2294" s="8">
        <f t="shared" si="357"/>
        <v>73</v>
      </c>
      <c r="U2294" s="7">
        <f t="shared" si="358"/>
        <v>73.150000000000006</v>
      </c>
      <c r="V2294" s="7">
        <f t="shared" si="359"/>
        <v>73.112500000000011</v>
      </c>
    </row>
    <row r="2295" spans="1:22" ht="13.5" x14ac:dyDescent="0.25">
      <c r="A2295" s="3">
        <f>RSI!A2295</f>
        <v>45645</v>
      </c>
      <c r="B2295" s="2">
        <f>RSI!B2295</f>
        <v>94.593800000000002</v>
      </c>
      <c r="C2295" s="2">
        <f>RSI!I2295</f>
        <v>66.132716425331267</v>
      </c>
      <c r="D2295" s="2">
        <f>MACD!E2295</f>
        <v>-0.23424384040552582</v>
      </c>
      <c r="E2295" s="2">
        <f>MACD!F2295</f>
        <v>6.7653304307650444E-2</v>
      </c>
      <c r="F2295" s="2">
        <f>'Moving Avg'!D2295</f>
        <v>94.355659999999986</v>
      </c>
      <c r="G2295" s="2">
        <f>'Moving Avg'!F2295</f>
        <v>93.432680000000033</v>
      </c>
      <c r="H2295" s="2">
        <f>'Moving Avg'!G2295</f>
        <v>90.838887999999983</v>
      </c>
      <c r="I2295" s="2">
        <f>'Moving Avg'!H2295</f>
        <v>78.730260499999972</v>
      </c>
      <c r="J2295" s="5" t="str">
        <f>OBV!F2295</f>
        <v>BULLISH</v>
      </c>
      <c r="K2295" s="5" t="str">
        <f>OBV!G2295</f>
        <v>WEAK</v>
      </c>
      <c r="L2295" s="5" t="str">
        <f>OBV!H2295</f>
        <v>CONFIRMED BULLISH</v>
      </c>
      <c r="M2295" s="7">
        <f t="shared" si="350"/>
        <v>25</v>
      </c>
      <c r="N2295" s="7">
        <f t="shared" si="351"/>
        <v>100</v>
      </c>
      <c r="O2295" s="7">
        <f t="shared" si="352"/>
        <v>100</v>
      </c>
      <c r="P2295" s="7">
        <f t="shared" si="353"/>
        <v>67</v>
      </c>
      <c r="Q2295" s="8">
        <f t="shared" si="354"/>
        <v>68.8</v>
      </c>
      <c r="R2295" s="8">
        <f t="shared" si="355"/>
        <v>76.75</v>
      </c>
      <c r="S2295" s="8">
        <f t="shared" si="356"/>
        <v>73.900000000000006</v>
      </c>
      <c r="T2295" s="8">
        <f t="shared" si="357"/>
        <v>73</v>
      </c>
      <c r="U2295" s="7">
        <f t="shared" si="358"/>
        <v>73.150000000000006</v>
      </c>
      <c r="V2295" s="7">
        <f t="shared" si="359"/>
        <v>73.112500000000011</v>
      </c>
    </row>
    <row r="2296" spans="1:22" ht="13.5" x14ac:dyDescent="0.25">
      <c r="A2296" s="3">
        <f>RSI!A2296</f>
        <v>45646</v>
      </c>
      <c r="B2296" s="2">
        <f>RSI!B2296</f>
        <v>93.75</v>
      </c>
      <c r="C2296" s="2">
        <f>RSI!I2296</f>
        <v>57.355712802382726</v>
      </c>
      <c r="D2296" s="2">
        <f>MACD!E2296</f>
        <v>-0.13064154299654263</v>
      </c>
      <c r="E2296" s="2">
        <f>MACD!F2296</f>
        <v>2.7994334846811835E-2</v>
      </c>
      <c r="F2296" s="2">
        <f>'Moving Avg'!D2296</f>
        <v>94.271280000000004</v>
      </c>
      <c r="G2296" s="2">
        <f>'Moving Avg'!F2296</f>
        <v>93.456115000000025</v>
      </c>
      <c r="H2296" s="2">
        <f>'Moving Avg'!G2296</f>
        <v>90.970137999999992</v>
      </c>
      <c r="I2296" s="2">
        <f>'Moving Avg'!H2296</f>
        <v>78.852669499999976</v>
      </c>
      <c r="J2296" s="5" t="str">
        <f>OBV!F2296</f>
        <v>BULLISH</v>
      </c>
      <c r="K2296" s="5" t="str">
        <f>OBV!G2296</f>
        <v>WEAK</v>
      </c>
      <c r="L2296" s="5" t="str">
        <f>OBV!H2296</f>
        <v>BULLISH DIVERGENCE</v>
      </c>
      <c r="M2296" s="7">
        <f t="shared" si="350"/>
        <v>25</v>
      </c>
      <c r="N2296" s="7">
        <f t="shared" si="351"/>
        <v>100</v>
      </c>
      <c r="O2296" s="7">
        <f t="shared" si="352"/>
        <v>100</v>
      </c>
      <c r="P2296" s="7">
        <f t="shared" si="353"/>
        <v>50</v>
      </c>
      <c r="Q2296" s="8">
        <f t="shared" si="354"/>
        <v>66.25</v>
      </c>
      <c r="R2296" s="8">
        <f t="shared" si="355"/>
        <v>72.5</v>
      </c>
      <c r="S2296" s="8">
        <f t="shared" si="356"/>
        <v>66.25</v>
      </c>
      <c r="T2296" s="8">
        <f t="shared" si="357"/>
        <v>68.75</v>
      </c>
      <c r="U2296" s="7">
        <f t="shared" si="358"/>
        <v>68.333333333333329</v>
      </c>
      <c r="V2296" s="7">
        <f t="shared" si="359"/>
        <v>68.4375</v>
      </c>
    </row>
    <row r="2297" spans="1:22" ht="13.5" x14ac:dyDescent="0.25">
      <c r="A2297" s="3">
        <f>RSI!A2297</f>
        <v>45649</v>
      </c>
      <c r="B2297" s="2">
        <f>RSI!B2297</f>
        <v>93.731300000000005</v>
      </c>
      <c r="C2297" s="2">
        <f>RSI!I2297</f>
        <v>57.174612192801618</v>
      </c>
      <c r="D2297" s="2">
        <f>MACD!E2297</f>
        <v>-4.6597674166179104E-2</v>
      </c>
      <c r="E2297" s="2">
        <f>MACD!F2297</f>
        <v>1.3075933044213648E-2</v>
      </c>
      <c r="F2297" s="2">
        <f>'Moving Avg'!D2297</f>
        <v>94.177539999999993</v>
      </c>
      <c r="G2297" s="2">
        <f>'Moving Avg'!F2297</f>
        <v>93.478615000000019</v>
      </c>
      <c r="H2297" s="2">
        <f>'Moving Avg'!G2297</f>
        <v>91.101013999999992</v>
      </c>
      <c r="I2297" s="2">
        <f>'Moving Avg'!H2297</f>
        <v>78.973025999999976</v>
      </c>
      <c r="J2297" s="5" t="str">
        <f>OBV!F2297</f>
        <v>BULLISH</v>
      </c>
      <c r="K2297" s="5" t="str">
        <f>OBV!G2297</f>
        <v>NEUTRAL</v>
      </c>
      <c r="L2297" s="5" t="str">
        <f>OBV!H2297</f>
        <v>BULLISH DIVERGENCE</v>
      </c>
      <c r="M2297" s="7">
        <f t="shared" si="350"/>
        <v>25</v>
      </c>
      <c r="N2297" s="7">
        <f t="shared" si="351"/>
        <v>100</v>
      </c>
      <c r="O2297" s="7">
        <f t="shared" si="352"/>
        <v>100</v>
      </c>
      <c r="P2297" s="7">
        <f t="shared" si="353"/>
        <v>66.5</v>
      </c>
      <c r="Q2297" s="8">
        <f t="shared" si="354"/>
        <v>68.724999999999994</v>
      </c>
      <c r="R2297" s="8">
        <f t="shared" si="355"/>
        <v>76.625</v>
      </c>
      <c r="S2297" s="8">
        <f t="shared" si="356"/>
        <v>73.674999999999997</v>
      </c>
      <c r="T2297" s="8">
        <f t="shared" si="357"/>
        <v>72.875</v>
      </c>
      <c r="U2297" s="7">
        <f t="shared" si="358"/>
        <v>73.008333333333326</v>
      </c>
      <c r="V2297" s="7">
        <f t="shared" si="359"/>
        <v>72.974999999999994</v>
      </c>
    </row>
    <row r="2298" spans="1:22" ht="13.5" x14ac:dyDescent="0.25">
      <c r="A2298" s="3">
        <f>RSI!A2298</f>
        <v>45650</v>
      </c>
      <c r="B2298" s="2">
        <f>RSI!B2298</f>
        <v>89.521900000000002</v>
      </c>
      <c r="C2298" s="2">
        <f>RSI!I2298</f>
        <v>32.38562487221084</v>
      </c>
      <c r="D2298" s="2">
        <f>MACD!E2298</f>
        <v>0.33180020225834994</v>
      </c>
      <c r="E2298" s="2">
        <f>MACD!F2298</f>
        <v>7.6820786887040915E-2</v>
      </c>
      <c r="F2298" s="2">
        <f>'Moving Avg'!D2298</f>
        <v>93.238160000000008</v>
      </c>
      <c r="G2298" s="2">
        <f>'Moving Avg'!F2298</f>
        <v>93.290645000000012</v>
      </c>
      <c r="H2298" s="2">
        <f>'Moving Avg'!G2298</f>
        <v>91.203013999999982</v>
      </c>
      <c r="I2298" s="2">
        <f>'Moving Avg'!H2298</f>
        <v>79.08104299999998</v>
      </c>
      <c r="J2298" s="5" t="str">
        <f>OBV!F2298</f>
        <v>BULLISH</v>
      </c>
      <c r="K2298" s="5" t="str">
        <f>OBV!G2298</f>
        <v>NEUTRAL</v>
      </c>
      <c r="L2298" s="5" t="str">
        <f>OBV!H2298</f>
        <v>BULLISH DIVERGENCE</v>
      </c>
      <c r="M2298" s="7">
        <f t="shared" si="350"/>
        <v>25</v>
      </c>
      <c r="N2298" s="7">
        <f t="shared" si="351"/>
        <v>0</v>
      </c>
      <c r="O2298" s="7">
        <f t="shared" si="352"/>
        <v>100</v>
      </c>
      <c r="P2298" s="7">
        <f t="shared" si="353"/>
        <v>66.5</v>
      </c>
      <c r="Q2298" s="8">
        <f t="shared" si="354"/>
        <v>33.725000000000001</v>
      </c>
      <c r="R2298" s="8">
        <f t="shared" si="355"/>
        <v>56.625</v>
      </c>
      <c r="S2298" s="8">
        <f t="shared" si="356"/>
        <v>58.674999999999997</v>
      </c>
      <c r="T2298" s="8">
        <f t="shared" si="357"/>
        <v>47.875</v>
      </c>
      <c r="U2298" s="7">
        <f t="shared" si="358"/>
        <v>49.67499999999999</v>
      </c>
      <c r="V2298" s="7">
        <f t="shared" si="359"/>
        <v>49.224999999999994</v>
      </c>
    </row>
    <row r="2299" spans="1:22" ht="13.5" x14ac:dyDescent="0.25">
      <c r="A2299" s="3">
        <f>RSI!A2299</f>
        <v>45651</v>
      </c>
      <c r="B2299" s="2">
        <f>RSI!B2299</f>
        <v>90.093800000000002</v>
      </c>
      <c r="C2299" s="2">
        <f>RSI!I2299</f>
        <v>36.418990213217839</v>
      </c>
      <c r="D2299" s="2">
        <f>MACD!E2299</f>
        <v>0.63030508889001169</v>
      </c>
      <c r="E2299" s="2">
        <f>MACD!F2299</f>
        <v>0.18751764728763509</v>
      </c>
      <c r="F2299" s="2">
        <f>'Moving Avg'!D2299</f>
        <v>92.338160000000002</v>
      </c>
      <c r="G2299" s="2">
        <f>'Moving Avg'!F2299</f>
        <v>93.131270000000015</v>
      </c>
      <c r="H2299" s="2">
        <f>'Moving Avg'!G2299</f>
        <v>91.317013999999986</v>
      </c>
      <c r="I2299" s="2">
        <f>'Moving Avg'!H2299</f>
        <v>79.183255499999973</v>
      </c>
      <c r="J2299" s="5" t="str">
        <f>OBV!F2299</f>
        <v>BULLISH</v>
      </c>
      <c r="K2299" s="5" t="str">
        <f>OBV!G2299</f>
        <v>NEUTRAL</v>
      </c>
      <c r="L2299" s="5" t="str">
        <f>OBV!H2299</f>
        <v>BULLISH DIVERGENCE</v>
      </c>
      <c r="M2299" s="7">
        <f t="shared" si="350"/>
        <v>25</v>
      </c>
      <c r="N2299" s="7">
        <f t="shared" si="351"/>
        <v>0</v>
      </c>
      <c r="O2299" s="7">
        <f t="shared" si="352"/>
        <v>100</v>
      </c>
      <c r="P2299" s="7">
        <f t="shared" si="353"/>
        <v>66.5</v>
      </c>
      <c r="Q2299" s="8">
        <f t="shared" si="354"/>
        <v>33.725000000000001</v>
      </c>
      <c r="R2299" s="8">
        <f t="shared" si="355"/>
        <v>56.625</v>
      </c>
      <c r="S2299" s="8">
        <f t="shared" si="356"/>
        <v>58.674999999999997</v>
      </c>
      <c r="T2299" s="8">
        <f t="shared" si="357"/>
        <v>47.875</v>
      </c>
      <c r="U2299" s="7">
        <f t="shared" si="358"/>
        <v>49.67499999999999</v>
      </c>
      <c r="V2299" s="7">
        <f t="shared" si="359"/>
        <v>49.224999999999994</v>
      </c>
    </row>
    <row r="2300" spans="1:22" ht="13.5" x14ac:dyDescent="0.25">
      <c r="A2300" s="3">
        <f>RSI!A2300</f>
        <v>45652</v>
      </c>
      <c r="B2300" s="2">
        <f>RSI!B2300</f>
        <v>90.093800000000002</v>
      </c>
      <c r="C2300" s="2">
        <f>RSI!I2300</f>
        <v>36.418990213217839</v>
      </c>
      <c r="D2300" s="2">
        <f>MACD!E2300</f>
        <v>0.89865957170523814</v>
      </c>
      <c r="E2300" s="2">
        <f>MACD!F2300</f>
        <v>0.32974603217115572</v>
      </c>
      <c r="F2300" s="2">
        <f>'Moving Avg'!D2300</f>
        <v>91.438159999999996</v>
      </c>
      <c r="G2300" s="2">
        <f>'Moving Avg'!F2300</f>
        <v>92.971895000000018</v>
      </c>
      <c r="H2300" s="2">
        <f>'Moving Avg'!G2300</f>
        <v>91.43101399999999</v>
      </c>
      <c r="I2300" s="2">
        <f>'Moving Avg'!H2300</f>
        <v>79.294131999999976</v>
      </c>
      <c r="J2300" s="5" t="str">
        <f>OBV!F2300</f>
        <v>BULLISH</v>
      </c>
      <c r="K2300" s="5" t="str">
        <f>OBV!G2300</f>
        <v>NEUTRAL</v>
      </c>
      <c r="L2300" s="5" t="str">
        <f>OBV!H2300</f>
        <v>BULLISH DIVERGENCE</v>
      </c>
      <c r="M2300" s="7">
        <f t="shared" si="350"/>
        <v>25</v>
      </c>
      <c r="N2300" s="7">
        <f t="shared" si="351"/>
        <v>0</v>
      </c>
      <c r="O2300" s="7">
        <f t="shared" si="352"/>
        <v>100</v>
      </c>
      <c r="P2300" s="7">
        <f t="shared" si="353"/>
        <v>66.5</v>
      </c>
      <c r="Q2300" s="8">
        <f t="shared" si="354"/>
        <v>33.725000000000001</v>
      </c>
      <c r="R2300" s="8">
        <f t="shared" si="355"/>
        <v>56.625</v>
      </c>
      <c r="S2300" s="8">
        <f t="shared" si="356"/>
        <v>58.674999999999997</v>
      </c>
      <c r="T2300" s="8">
        <f t="shared" si="357"/>
        <v>47.875</v>
      </c>
      <c r="U2300" s="7">
        <f t="shared" si="358"/>
        <v>49.67499999999999</v>
      </c>
      <c r="V2300" s="7">
        <f t="shared" si="359"/>
        <v>49.224999999999994</v>
      </c>
    </row>
    <row r="2301" spans="1:22" ht="13.5" x14ac:dyDescent="0.25">
      <c r="A2301" s="3">
        <f>RSI!A2301</f>
        <v>45653</v>
      </c>
      <c r="B2301" s="2">
        <f>RSI!B2301</f>
        <v>90.093800000000002</v>
      </c>
      <c r="C2301" s="2">
        <f>RSI!I2301</f>
        <v>36.418990213217839</v>
      </c>
      <c r="D2301" s="2">
        <f>MACD!E2301</f>
        <v>1.2052414648316585</v>
      </c>
      <c r="E2301" s="2">
        <f>MACD!F2301</f>
        <v>0.50484511870325632</v>
      </c>
      <c r="F2301" s="2">
        <f>'Moving Avg'!D2301</f>
        <v>90.706919999999997</v>
      </c>
      <c r="G2301" s="2">
        <f>'Moving Avg'!F2301</f>
        <v>92.864085000000017</v>
      </c>
      <c r="H2301" s="2">
        <f>'Moving Avg'!G2301</f>
        <v>91.507889999999989</v>
      </c>
      <c r="I2301" s="2">
        <f>'Moving Avg'!H2301</f>
        <v>79.40496499999999</v>
      </c>
      <c r="J2301" s="5" t="str">
        <f>OBV!F2301</f>
        <v>BULLISH</v>
      </c>
      <c r="K2301" s="5" t="str">
        <f>OBV!G2301</f>
        <v>NEUTRAL</v>
      </c>
      <c r="L2301" s="5" t="str">
        <f>OBV!H2301</f>
        <v>BULLISH DIVERGENCE</v>
      </c>
      <c r="M2301" s="7">
        <f t="shared" si="350"/>
        <v>25</v>
      </c>
      <c r="N2301" s="7">
        <f t="shared" si="351"/>
        <v>0</v>
      </c>
      <c r="O2301" s="7">
        <f t="shared" si="352"/>
        <v>100</v>
      </c>
      <c r="P2301" s="7">
        <f t="shared" si="353"/>
        <v>66.5</v>
      </c>
      <c r="Q2301" s="8">
        <f t="shared" si="354"/>
        <v>33.725000000000001</v>
      </c>
      <c r="R2301" s="8">
        <f t="shared" si="355"/>
        <v>56.625</v>
      </c>
      <c r="S2301" s="8">
        <f t="shared" si="356"/>
        <v>58.674999999999997</v>
      </c>
      <c r="T2301" s="8">
        <f t="shared" si="357"/>
        <v>47.875</v>
      </c>
      <c r="U2301" s="7">
        <f t="shared" si="358"/>
        <v>49.67499999999999</v>
      </c>
      <c r="V2301" s="7">
        <f t="shared" si="359"/>
        <v>49.224999999999994</v>
      </c>
    </row>
    <row r="2302" spans="1:22" ht="13.5" x14ac:dyDescent="0.25">
      <c r="A2302" s="3">
        <f>RSI!A2302</f>
        <v>45656</v>
      </c>
      <c r="B2302" s="2">
        <f>RSI!B2302</f>
        <v>93.740600000000001</v>
      </c>
      <c r="C2302" s="2">
        <f>RSI!I2302</f>
        <v>56.896813806426081</v>
      </c>
      <c r="D2302" s="2">
        <f>MACD!E2302</f>
        <v>1.212369825944009</v>
      </c>
      <c r="E2302" s="2">
        <f>MACD!F2302</f>
        <v>0.64635006015140695</v>
      </c>
      <c r="F2302" s="2">
        <f>'Moving Avg'!D2302</f>
        <v>90.708780000000004</v>
      </c>
      <c r="G2302" s="2">
        <f>'Moving Avg'!F2302</f>
        <v>93.046425000000028</v>
      </c>
      <c r="H2302" s="2">
        <f>'Moving Avg'!G2302</f>
        <v>91.657701999999986</v>
      </c>
      <c r="I2302" s="2">
        <f>'Moving Avg'!H2302</f>
        <v>79.523190999999983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  <c r="M2302" s="7">
        <f t="shared" si="350"/>
        <v>25</v>
      </c>
      <c r="N2302" s="7">
        <f t="shared" si="351"/>
        <v>0</v>
      </c>
      <c r="O2302" s="7">
        <f t="shared" si="352"/>
        <v>100</v>
      </c>
      <c r="P2302" s="7">
        <f t="shared" si="353"/>
        <v>83.5</v>
      </c>
      <c r="Q2302" s="8">
        <f t="shared" si="354"/>
        <v>36.274999999999999</v>
      </c>
      <c r="R2302" s="8">
        <f t="shared" si="355"/>
        <v>60.875</v>
      </c>
      <c r="S2302" s="8">
        <f t="shared" si="356"/>
        <v>66.325000000000003</v>
      </c>
      <c r="T2302" s="8">
        <f t="shared" si="357"/>
        <v>52.125</v>
      </c>
      <c r="U2302" s="7">
        <f t="shared" si="358"/>
        <v>54.491666666666674</v>
      </c>
      <c r="V2302" s="7">
        <f t="shared" si="359"/>
        <v>53.900000000000006</v>
      </c>
    </row>
    <row r="2303" spans="1:22" ht="13.5" x14ac:dyDescent="0.25">
      <c r="A2303" s="3">
        <f>RSI!A2303</f>
        <v>45657</v>
      </c>
      <c r="B2303" s="2">
        <f>RSI!B2303</f>
        <v>93.75</v>
      </c>
      <c r="C2303" s="2">
        <f>RSI!I2303</f>
        <v>56.935315358620663</v>
      </c>
      <c r="D2303" s="2">
        <f>MACD!E2303</f>
        <v>1.2115698829301067</v>
      </c>
      <c r="E2303" s="2">
        <f>MACD!F2303</f>
        <v>0.75939402470714701</v>
      </c>
      <c r="F2303" s="2">
        <f>'Moving Avg'!D2303</f>
        <v>91.554400000000015</v>
      </c>
      <c r="G2303" s="2">
        <f>'Moving Avg'!F2303</f>
        <v>93.093300000000028</v>
      </c>
      <c r="H2303" s="2">
        <f>'Moving Avg'!G2303</f>
        <v>91.807701999999992</v>
      </c>
      <c r="I2303" s="2">
        <f>'Moving Avg'!H2303</f>
        <v>79.641463999999985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  <c r="M2303" s="7">
        <f t="shared" si="350"/>
        <v>25</v>
      </c>
      <c r="N2303" s="7">
        <f t="shared" si="351"/>
        <v>0</v>
      </c>
      <c r="O2303" s="7">
        <f t="shared" si="352"/>
        <v>100</v>
      </c>
      <c r="P2303" s="7">
        <f t="shared" si="353"/>
        <v>83.5</v>
      </c>
      <c r="Q2303" s="8">
        <f t="shared" si="354"/>
        <v>36.274999999999999</v>
      </c>
      <c r="R2303" s="8">
        <f t="shared" si="355"/>
        <v>60.875</v>
      </c>
      <c r="S2303" s="8">
        <f t="shared" si="356"/>
        <v>66.325000000000003</v>
      </c>
      <c r="T2303" s="8">
        <f t="shared" si="357"/>
        <v>52.125</v>
      </c>
      <c r="U2303" s="7">
        <f t="shared" si="358"/>
        <v>54.491666666666674</v>
      </c>
      <c r="V2303" s="7">
        <f t="shared" si="359"/>
        <v>53.900000000000006</v>
      </c>
    </row>
    <row r="2304" spans="1:22" ht="13.5" x14ac:dyDescent="0.25">
      <c r="A2304" s="3">
        <f>RSI!A2304</f>
        <v>45659</v>
      </c>
      <c r="B2304" s="2">
        <f>RSI!B2304</f>
        <v>93.740600000000001</v>
      </c>
      <c r="C2304" s="2">
        <f>RSI!I2304</f>
        <v>56.880598934384217</v>
      </c>
      <c r="D2304" s="2">
        <f>MACD!E2304</f>
        <v>1.2608671368886633</v>
      </c>
      <c r="E2304" s="2">
        <f>MACD!F2304</f>
        <v>0.85968864714345039</v>
      </c>
      <c r="F2304" s="2">
        <f>'Moving Avg'!D2304</f>
        <v>92.283760000000001</v>
      </c>
      <c r="G2304" s="2">
        <f>'Moving Avg'!F2304</f>
        <v>93.139705000000021</v>
      </c>
      <c r="H2304" s="2">
        <f>'Moving Avg'!G2304</f>
        <v>91.994637999999995</v>
      </c>
      <c r="I2304" s="2">
        <f>'Moving Avg'!H2304</f>
        <v>79.759689999999992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  <c r="M2304" s="7">
        <f t="shared" si="350"/>
        <v>25</v>
      </c>
      <c r="N2304" s="7">
        <f t="shared" si="351"/>
        <v>0</v>
      </c>
      <c r="O2304" s="7">
        <f t="shared" si="352"/>
        <v>100</v>
      </c>
      <c r="P2304" s="7">
        <f t="shared" si="353"/>
        <v>83.5</v>
      </c>
      <c r="Q2304" s="8">
        <f t="shared" si="354"/>
        <v>36.274999999999999</v>
      </c>
      <c r="R2304" s="8">
        <f t="shared" si="355"/>
        <v>60.875</v>
      </c>
      <c r="S2304" s="8">
        <f t="shared" si="356"/>
        <v>66.325000000000003</v>
      </c>
      <c r="T2304" s="8">
        <f t="shared" si="357"/>
        <v>52.125</v>
      </c>
      <c r="U2304" s="7">
        <f t="shared" si="358"/>
        <v>54.491666666666674</v>
      </c>
      <c r="V2304" s="7">
        <f t="shared" si="359"/>
        <v>53.900000000000006</v>
      </c>
    </row>
    <row r="2305" spans="1:22" ht="13.5" x14ac:dyDescent="0.25">
      <c r="A2305" s="3">
        <f>RSI!A2305</f>
        <v>45660</v>
      </c>
      <c r="B2305" s="2">
        <f>RSI!B2305</f>
        <v>93.740600000000001</v>
      </c>
      <c r="C2305" s="2">
        <f>RSI!I2305</f>
        <v>56.880598934384217</v>
      </c>
      <c r="D2305" s="2">
        <f>MACD!E2305</f>
        <v>1.2948445622192821</v>
      </c>
      <c r="E2305" s="2">
        <f>MACD!F2305</f>
        <v>0.94671983015861683</v>
      </c>
      <c r="F2305" s="2">
        <f>'Moving Avg'!D2305</f>
        <v>93.013120000000001</v>
      </c>
      <c r="G2305" s="2">
        <f>'Moving Avg'!F2305</f>
        <v>93.139235000000014</v>
      </c>
      <c r="H2305" s="2">
        <f>'Moving Avg'!G2305</f>
        <v>92.181574000000012</v>
      </c>
      <c r="I2305" s="2">
        <f>'Moving Avg'!H2305</f>
        <v>79.884446499999981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  <c r="M2305" s="7">
        <f t="shared" si="350"/>
        <v>25</v>
      </c>
      <c r="N2305" s="7">
        <f t="shared" si="351"/>
        <v>0</v>
      </c>
      <c r="O2305" s="7">
        <f t="shared" si="352"/>
        <v>100</v>
      </c>
      <c r="P2305" s="7">
        <f t="shared" si="353"/>
        <v>83.5</v>
      </c>
      <c r="Q2305" s="8">
        <f t="shared" si="354"/>
        <v>36.274999999999999</v>
      </c>
      <c r="R2305" s="8">
        <f t="shared" si="355"/>
        <v>60.875</v>
      </c>
      <c r="S2305" s="8">
        <f t="shared" si="356"/>
        <v>66.325000000000003</v>
      </c>
      <c r="T2305" s="8">
        <f t="shared" si="357"/>
        <v>52.125</v>
      </c>
      <c r="U2305" s="7">
        <f t="shared" si="358"/>
        <v>54.491666666666674</v>
      </c>
      <c r="V2305" s="7">
        <f t="shared" si="359"/>
        <v>53.900000000000006</v>
      </c>
    </row>
    <row r="2306" spans="1:22" ht="13.5" x14ac:dyDescent="0.25">
      <c r="A2306" s="3">
        <f>RSI!A2306</f>
        <v>45663</v>
      </c>
      <c r="B2306" s="2">
        <f>RSI!B2306</f>
        <v>93.731300000000005</v>
      </c>
      <c r="C2306" s="2">
        <f>RSI!I2306</f>
        <v>56.817945343917437</v>
      </c>
      <c r="D2306" s="2">
        <f>MACD!E2306</f>
        <v>1.1873055699601593</v>
      </c>
      <c r="E2306" s="2">
        <f>MACD!F2306</f>
        <v>0.99483697811892535</v>
      </c>
      <c r="F2306" s="2">
        <f>'Moving Avg'!D2306</f>
        <v>93.740620000000007</v>
      </c>
      <c r="G2306" s="2">
        <f>'Moving Avg'!F2306</f>
        <v>93.138300000000015</v>
      </c>
      <c r="H2306" s="2">
        <f>'Moving Avg'!G2306</f>
        <v>92.36813800000003</v>
      </c>
      <c r="I2306" s="2">
        <f>'Moving Avg'!H2306</f>
        <v>80.009156499999975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0</v>
      </c>
      <c r="O2306" s="7">
        <f t="shared" ref="O2306:O2369" si="362">IF(F2306-I2306&gt;10,100,IF(F2306-I2306&gt;5,75, IF(F2306-I2306&gt;0,50,0)))</f>
        <v>100</v>
      </c>
      <c r="P2306" s="7">
        <f t="shared" ref="P2306:P2369" si="363">IF(L2306="confirmed bullish", 34, IF(L2306="bullish divergence",17, 0))+IF(J2306="bullish",33,IF(J2306="bearish",0,16.5))+IF(K2306="strong",33,IF(K2306="weak",0,16.5))</f>
        <v>83.5</v>
      </c>
      <c r="Q2306" s="8">
        <f t="shared" si="354"/>
        <v>36.274999999999999</v>
      </c>
      <c r="R2306" s="8">
        <f t="shared" si="355"/>
        <v>60.875</v>
      </c>
      <c r="S2306" s="8">
        <f t="shared" si="356"/>
        <v>66.325000000000003</v>
      </c>
      <c r="T2306" s="8">
        <f t="shared" si="357"/>
        <v>52.125</v>
      </c>
      <c r="U2306" s="7">
        <f t="shared" si="358"/>
        <v>54.491666666666674</v>
      </c>
      <c r="V2306" s="7">
        <f t="shared" si="359"/>
        <v>53.900000000000006</v>
      </c>
    </row>
    <row r="2307" spans="1:22" ht="13.5" x14ac:dyDescent="0.25">
      <c r="A2307" s="3">
        <f>RSI!A2307</f>
        <v>45664</v>
      </c>
      <c r="B2307" s="2">
        <f>RSI!B2307</f>
        <v>93.721900000000005</v>
      </c>
      <c r="C2307" s="2">
        <f>RSI!I2307</f>
        <v>56.749903430412985</v>
      </c>
      <c r="D2307" s="2">
        <f>MACD!E2307</f>
        <v>1.0875533045723955</v>
      </c>
      <c r="E2307" s="2">
        <f>MACD!F2307</f>
        <v>1.0133802434096193</v>
      </c>
      <c r="F2307" s="2">
        <f>'Moving Avg'!D2307</f>
        <v>93.736879999999999</v>
      </c>
      <c r="G2307" s="2">
        <f>'Moving Avg'!F2307</f>
        <v>93.136895000000024</v>
      </c>
      <c r="H2307" s="2">
        <f>'Moving Avg'!G2307</f>
        <v>92.554514000000012</v>
      </c>
      <c r="I2307" s="2">
        <f>'Moving Avg'!H2307</f>
        <v>80.133819499999987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  <c r="M2307" s="7">
        <f t="shared" si="360"/>
        <v>25</v>
      </c>
      <c r="N2307" s="7">
        <f t="shared" si="361"/>
        <v>0</v>
      </c>
      <c r="O2307" s="7">
        <f t="shared" si="362"/>
        <v>100</v>
      </c>
      <c r="P2307" s="7">
        <f t="shared" si="363"/>
        <v>16.5</v>
      </c>
      <c r="Q2307" s="8">
        <f t="shared" ref="Q2307:Q2370" si="364">0.35*M2307+N2307*0.35+O2307*0.15+P2307*0.15</f>
        <v>26.225000000000001</v>
      </c>
      <c r="R2307" s="8">
        <f t="shared" ref="R2307:R2370" si="365">M2307*0.2+N2307*0.2+O2307*0.35+P2307*0.25</f>
        <v>44.125</v>
      </c>
      <c r="S2307" s="8">
        <f t="shared" ref="S2307:S2370" si="366">M2307*0.15+N2307*0.15+O2307*0.25+P2307*0.45</f>
        <v>36.174999999999997</v>
      </c>
      <c r="T2307" s="8">
        <f t="shared" ref="T2307:T2370" si="367">0.25*SUM(M2307:P2307)</f>
        <v>35.375</v>
      </c>
      <c r="U2307" s="7">
        <f t="shared" ref="U2307:U2370" si="368">SUM(Q2307:S2307)/3</f>
        <v>35.508333333333333</v>
      </c>
      <c r="V2307" s="7">
        <f t="shared" ref="V2307:V2370" si="369">SUM(Q2307:T2307)/4</f>
        <v>35.474999999999994</v>
      </c>
    </row>
    <row r="2308" spans="1:22" ht="13.5" x14ac:dyDescent="0.25">
      <c r="A2308" s="3">
        <f>RSI!A2308</f>
        <v>45665</v>
      </c>
      <c r="B2308" s="2">
        <f>RSI!B2308</f>
        <v>93.731300000000005</v>
      </c>
      <c r="C2308" s="2">
        <f>RSI!I2308</f>
        <v>56.805609565346494</v>
      </c>
      <c r="D2308" s="2">
        <f>MACD!E2308</f>
        <v>0.34881687665239269</v>
      </c>
      <c r="E2308" s="2">
        <f>MACD!F2308</f>
        <v>0.880467570058174</v>
      </c>
      <c r="F2308" s="2">
        <f>'Moving Avg'!D2308</f>
        <v>93.733140000000006</v>
      </c>
      <c r="G2308" s="2">
        <f>'Moving Avg'!F2308</f>
        <v>93.135960000000011</v>
      </c>
      <c r="H2308" s="2">
        <f>'Moving Avg'!G2308</f>
        <v>92.665140000000051</v>
      </c>
      <c r="I2308" s="2">
        <f>'Moving Avg'!H2308</f>
        <v>80.25852949999998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  <c r="M2308" s="7">
        <f t="shared" si="360"/>
        <v>25</v>
      </c>
      <c r="N2308" s="7">
        <f t="shared" si="361"/>
        <v>100</v>
      </c>
      <c r="O2308" s="7">
        <f t="shared" si="362"/>
        <v>100</v>
      </c>
      <c r="P2308" s="7">
        <f t="shared" si="363"/>
        <v>16.5</v>
      </c>
      <c r="Q2308" s="8">
        <f t="shared" si="364"/>
        <v>61.225000000000001</v>
      </c>
      <c r="R2308" s="8">
        <f t="shared" si="365"/>
        <v>64.125</v>
      </c>
      <c r="S2308" s="8">
        <f t="shared" si="366"/>
        <v>51.174999999999997</v>
      </c>
      <c r="T2308" s="8">
        <f t="shared" si="367"/>
        <v>60.375</v>
      </c>
      <c r="U2308" s="7">
        <f t="shared" si="368"/>
        <v>58.841666666666661</v>
      </c>
      <c r="V2308" s="7">
        <f t="shared" si="369"/>
        <v>59.224999999999994</v>
      </c>
    </row>
    <row r="2309" spans="1:22" ht="13.5" x14ac:dyDescent="0.25">
      <c r="A2309" s="3">
        <f>RSI!A2309</f>
        <v>45666</v>
      </c>
      <c r="B2309" s="2">
        <f>RSI!B2309</f>
        <v>93.731300000000005</v>
      </c>
      <c r="C2309" s="2">
        <f>RSI!I2309</f>
        <v>56.805609565346494</v>
      </c>
      <c r="D2309" s="2">
        <f>MACD!E2309</f>
        <v>-0.19392610108154429</v>
      </c>
      <c r="E2309" s="2">
        <f>MACD!F2309</f>
        <v>0.66558883583023043</v>
      </c>
      <c r="F2309" s="2">
        <f>'Moving Avg'!D2309</f>
        <v>93.731280000000012</v>
      </c>
      <c r="G2309" s="2">
        <f>'Moving Avg'!F2309</f>
        <v>93.135024999999999</v>
      </c>
      <c r="H2309" s="2">
        <f>'Moving Avg'!G2309</f>
        <v>92.702266000000051</v>
      </c>
      <c r="I2309" s="2">
        <f>'Moving Avg'!H2309</f>
        <v>80.381933499999974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  <c r="M2309" s="7">
        <f t="shared" si="360"/>
        <v>25</v>
      </c>
      <c r="N2309" s="7">
        <f t="shared" si="361"/>
        <v>100</v>
      </c>
      <c r="O2309" s="7">
        <f t="shared" si="362"/>
        <v>100</v>
      </c>
      <c r="P2309" s="7">
        <f t="shared" si="363"/>
        <v>16.5</v>
      </c>
      <c r="Q2309" s="8">
        <f t="shared" si="364"/>
        <v>61.225000000000001</v>
      </c>
      <c r="R2309" s="8">
        <f t="shared" si="365"/>
        <v>64.125</v>
      </c>
      <c r="S2309" s="8">
        <f t="shared" si="366"/>
        <v>51.174999999999997</v>
      </c>
      <c r="T2309" s="8">
        <f t="shared" si="367"/>
        <v>60.375</v>
      </c>
      <c r="U2309" s="7">
        <f t="shared" si="368"/>
        <v>58.841666666666661</v>
      </c>
      <c r="V2309" s="7">
        <f t="shared" si="369"/>
        <v>59.224999999999994</v>
      </c>
    </row>
    <row r="2310" spans="1:22" ht="13.5" x14ac:dyDescent="0.25">
      <c r="A2310" s="3">
        <f>RSI!A2310</f>
        <v>45667</v>
      </c>
      <c r="B2310" s="2">
        <f>RSI!B2310</f>
        <v>93.731300000000005</v>
      </c>
      <c r="C2310" s="2">
        <f>RSI!I2310</f>
        <v>56.805609565346494</v>
      </c>
      <c r="D2310" s="2">
        <f>MACD!E2310</f>
        <v>-0.65839508818270076</v>
      </c>
      <c r="E2310" s="2">
        <f>MACD!F2310</f>
        <v>0.4007920510276442</v>
      </c>
      <c r="F2310" s="2">
        <f>'Moving Avg'!D2310</f>
        <v>93.729420000000005</v>
      </c>
      <c r="G2310" s="2">
        <f>'Moving Avg'!F2310</f>
        <v>93.134089999999986</v>
      </c>
      <c r="H2310" s="2">
        <f>'Moving Avg'!G2310</f>
        <v>92.775580000000062</v>
      </c>
      <c r="I2310" s="2">
        <f>'Moving Avg'!H2310</f>
        <v>80.505337499999982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  <c r="M2310" s="7">
        <f t="shared" si="360"/>
        <v>25</v>
      </c>
      <c r="N2310" s="7">
        <f t="shared" si="361"/>
        <v>100</v>
      </c>
      <c r="O2310" s="7">
        <f t="shared" si="362"/>
        <v>100</v>
      </c>
      <c r="P2310" s="7">
        <f t="shared" si="363"/>
        <v>16.5</v>
      </c>
      <c r="Q2310" s="8">
        <f t="shared" si="364"/>
        <v>61.225000000000001</v>
      </c>
      <c r="R2310" s="8">
        <f t="shared" si="365"/>
        <v>64.125</v>
      </c>
      <c r="S2310" s="8">
        <f t="shared" si="366"/>
        <v>51.174999999999997</v>
      </c>
      <c r="T2310" s="8">
        <f t="shared" si="367"/>
        <v>60.375</v>
      </c>
      <c r="U2310" s="7">
        <f t="shared" si="368"/>
        <v>58.841666666666661</v>
      </c>
      <c r="V2310" s="7">
        <f t="shared" si="369"/>
        <v>59.224999999999994</v>
      </c>
    </row>
    <row r="2311" spans="1:22" ht="13.5" x14ac:dyDescent="0.25">
      <c r="A2311" s="3">
        <f>RSI!A2311</f>
        <v>45670</v>
      </c>
      <c r="B2311" s="2">
        <f>RSI!B2311</f>
        <v>93.731300000000005</v>
      </c>
      <c r="C2311" s="2">
        <f>RSI!I2311</f>
        <v>56.805609565346494</v>
      </c>
      <c r="D2311" s="2">
        <f>MACD!E2311</f>
        <v>-1.0562452052769515</v>
      </c>
      <c r="E2311" s="2">
        <f>MACD!F2311</f>
        <v>0.10938459976672504</v>
      </c>
      <c r="F2311" s="2">
        <f>'Moving Avg'!D2311</f>
        <v>93.729420000000005</v>
      </c>
      <c r="G2311" s="2">
        <f>'Moving Avg'!F2311</f>
        <v>93.112059999999985</v>
      </c>
      <c r="H2311" s="2">
        <f>'Moving Avg'!G2311</f>
        <v>92.848894000000072</v>
      </c>
      <c r="I2311" s="2">
        <f>'Moving Avg'!H2311</f>
        <v>80.625693999999982</v>
      </c>
      <c r="J2311" s="5" t="str">
        <f>OBV!F2311</f>
        <v>BEARISH</v>
      </c>
      <c r="K2311" s="5" t="str">
        <f>OBV!G2311</f>
        <v>NEUTRAL</v>
      </c>
      <c r="L2311" s="5" t="str">
        <f>OBV!H2311</f>
        <v>NEUTRAL</v>
      </c>
      <c r="M2311" s="7">
        <f t="shared" si="360"/>
        <v>25</v>
      </c>
      <c r="N2311" s="7">
        <f t="shared" si="361"/>
        <v>100</v>
      </c>
      <c r="O2311" s="7">
        <f t="shared" si="362"/>
        <v>100</v>
      </c>
      <c r="P2311" s="7">
        <f t="shared" si="363"/>
        <v>16.5</v>
      </c>
      <c r="Q2311" s="8">
        <f t="shared" si="364"/>
        <v>61.225000000000001</v>
      </c>
      <c r="R2311" s="8">
        <f t="shared" si="365"/>
        <v>64.125</v>
      </c>
      <c r="S2311" s="8">
        <f t="shared" si="366"/>
        <v>51.174999999999997</v>
      </c>
      <c r="T2311" s="8">
        <f t="shared" si="367"/>
        <v>60.375</v>
      </c>
      <c r="U2311" s="7">
        <f t="shared" si="368"/>
        <v>58.841666666666661</v>
      </c>
      <c r="V2311" s="7">
        <f t="shared" si="369"/>
        <v>59.224999999999994</v>
      </c>
    </row>
    <row r="2312" spans="1:22" ht="13.5" x14ac:dyDescent="0.25">
      <c r="A2312" s="3">
        <f>RSI!A2312</f>
        <v>45671</v>
      </c>
      <c r="B2312" s="2">
        <f>RSI!B2312</f>
        <v>93.75</v>
      </c>
      <c r="C2312" s="2">
        <f>RSI!I2312</f>
        <v>56.953964361996675</v>
      </c>
      <c r="D2312" s="2">
        <f>MACD!E2312</f>
        <v>-0.83770617786902335</v>
      </c>
      <c r="E2312" s="2">
        <f>MACD!F2312</f>
        <v>-8.0033555760424646E-2</v>
      </c>
      <c r="F2312" s="2">
        <f>'Moving Avg'!D2312</f>
        <v>93.735039999999998</v>
      </c>
      <c r="G2312" s="2">
        <f>'Moving Avg'!F2312</f>
        <v>93.089559999999977</v>
      </c>
      <c r="H2312" s="2">
        <f>'Moving Avg'!G2312</f>
        <v>92.933268000000055</v>
      </c>
      <c r="I2312" s="2">
        <f>'Moving Avg'!H2312</f>
        <v>80.746143999999973</v>
      </c>
      <c r="J2312" s="5" t="str">
        <f>OBV!F2312</f>
        <v>BULLISH</v>
      </c>
      <c r="K2312" s="5" t="str">
        <f>OBV!G2312</f>
        <v>WEAK</v>
      </c>
      <c r="L2312" s="5" t="str">
        <f>OBV!H2312</f>
        <v>CONFIRMED BULLISH</v>
      </c>
      <c r="M2312" s="7">
        <f t="shared" si="360"/>
        <v>25</v>
      </c>
      <c r="N2312" s="7">
        <f t="shared" si="361"/>
        <v>100</v>
      </c>
      <c r="O2312" s="7">
        <f t="shared" si="362"/>
        <v>100</v>
      </c>
      <c r="P2312" s="7">
        <f t="shared" si="363"/>
        <v>67</v>
      </c>
      <c r="Q2312" s="8">
        <f t="shared" si="364"/>
        <v>68.8</v>
      </c>
      <c r="R2312" s="8">
        <f t="shared" si="365"/>
        <v>76.75</v>
      </c>
      <c r="S2312" s="8">
        <f t="shared" si="366"/>
        <v>73.900000000000006</v>
      </c>
      <c r="T2312" s="8">
        <f t="shared" si="367"/>
        <v>73</v>
      </c>
      <c r="U2312" s="7">
        <f t="shared" si="368"/>
        <v>73.150000000000006</v>
      </c>
      <c r="V2312" s="7">
        <f t="shared" si="369"/>
        <v>73.112500000000011</v>
      </c>
    </row>
    <row r="2313" spans="1:22" ht="13.5" x14ac:dyDescent="0.25">
      <c r="A2313" s="3">
        <f>RSI!A2313</f>
        <v>45672</v>
      </c>
      <c r="B2313" s="2">
        <f>RSI!B2313</f>
        <v>94.218800000000002</v>
      </c>
      <c r="C2313" s="2">
        <f>RSI!I2313</f>
        <v>60.606769616295573</v>
      </c>
      <c r="D2313" s="2">
        <f>MACD!E2313</f>
        <v>-0.690326527587942</v>
      </c>
      <c r="E2313" s="2">
        <f>MACD!F2313</f>
        <v>-0.20209215012592813</v>
      </c>
      <c r="F2313" s="2">
        <f>'Moving Avg'!D2313</f>
        <v>93.832539999999995</v>
      </c>
      <c r="G2313" s="2">
        <f>'Moving Avg'!F2313</f>
        <v>93.089559999999977</v>
      </c>
      <c r="H2313" s="2">
        <f>'Moving Avg'!G2313</f>
        <v>93.026644000000033</v>
      </c>
      <c r="I2313" s="2">
        <f>'Moving Avg'!H2313</f>
        <v>80.868937999999972</v>
      </c>
      <c r="J2313" s="5" t="str">
        <f>OBV!F2313</f>
        <v>BULLISH</v>
      </c>
      <c r="K2313" s="5" t="str">
        <f>OBV!G2313</f>
        <v>WEAK</v>
      </c>
      <c r="L2313" s="5" t="str">
        <f>OBV!H2313</f>
        <v>CONFIRMED BULLISH</v>
      </c>
      <c r="M2313" s="7">
        <f t="shared" si="360"/>
        <v>25</v>
      </c>
      <c r="N2313" s="7">
        <f t="shared" si="361"/>
        <v>100</v>
      </c>
      <c r="O2313" s="7">
        <f t="shared" si="362"/>
        <v>100</v>
      </c>
      <c r="P2313" s="7">
        <f t="shared" si="363"/>
        <v>67</v>
      </c>
      <c r="Q2313" s="8">
        <f t="shared" si="364"/>
        <v>68.8</v>
      </c>
      <c r="R2313" s="8">
        <f t="shared" si="365"/>
        <v>76.75</v>
      </c>
      <c r="S2313" s="8">
        <f t="shared" si="366"/>
        <v>73.900000000000006</v>
      </c>
      <c r="T2313" s="8">
        <f t="shared" si="367"/>
        <v>73</v>
      </c>
      <c r="U2313" s="7">
        <f t="shared" si="368"/>
        <v>73.150000000000006</v>
      </c>
      <c r="V2313" s="7">
        <f t="shared" si="369"/>
        <v>73.112500000000011</v>
      </c>
    </row>
    <row r="2314" spans="1:22" ht="13.5" x14ac:dyDescent="0.25">
      <c r="A2314" s="3">
        <f>RSI!A2314</f>
        <v>45673</v>
      </c>
      <c r="B2314" s="2">
        <f>RSI!B2314</f>
        <v>94.3125</v>
      </c>
      <c r="C2314" s="2">
        <f>RSI!I2314</f>
        <v>61.313397259628815</v>
      </c>
      <c r="D2314" s="2">
        <f>MACD!E2314</f>
        <v>-0.58072051636958122</v>
      </c>
      <c r="E2314" s="2">
        <f>MACD!F2314</f>
        <v>-0.27781782337465877</v>
      </c>
      <c r="F2314" s="2">
        <f>'Moving Avg'!D2314</f>
        <v>93.948779999999999</v>
      </c>
      <c r="G2314" s="2">
        <f>'Moving Avg'!F2314</f>
        <v>93.075494999999989</v>
      </c>
      <c r="H2314" s="2">
        <f>'Moving Avg'!G2314</f>
        <v>93.121894000000026</v>
      </c>
      <c r="I2314" s="2">
        <f>'Moving Avg'!H2314</f>
        <v>80.992200499999967</v>
      </c>
      <c r="J2314" s="5" t="str">
        <f>OBV!F2314</f>
        <v>BULLISH</v>
      </c>
      <c r="K2314" s="5" t="str">
        <f>OBV!G2314</f>
        <v>WEAK</v>
      </c>
      <c r="L2314" s="5" t="str">
        <f>OBV!H2314</f>
        <v>CONFIRMED BULLISH</v>
      </c>
      <c r="M2314" s="7">
        <f t="shared" si="360"/>
        <v>25</v>
      </c>
      <c r="N2314" s="7">
        <f t="shared" si="361"/>
        <v>100</v>
      </c>
      <c r="O2314" s="7">
        <f t="shared" si="362"/>
        <v>100</v>
      </c>
      <c r="P2314" s="7">
        <f t="shared" si="363"/>
        <v>67</v>
      </c>
      <c r="Q2314" s="8">
        <f t="shared" si="364"/>
        <v>68.8</v>
      </c>
      <c r="R2314" s="8">
        <f t="shared" si="365"/>
        <v>76.75</v>
      </c>
      <c r="S2314" s="8">
        <f t="shared" si="366"/>
        <v>73.900000000000006</v>
      </c>
      <c r="T2314" s="8">
        <f t="shared" si="367"/>
        <v>73</v>
      </c>
      <c r="U2314" s="7">
        <f t="shared" si="368"/>
        <v>73.150000000000006</v>
      </c>
      <c r="V2314" s="7">
        <f t="shared" si="369"/>
        <v>73.112500000000011</v>
      </c>
    </row>
    <row r="2315" spans="1:22" ht="13.5" x14ac:dyDescent="0.25">
      <c r="A2315" s="3">
        <f>RSI!A2315</f>
        <v>45674</v>
      </c>
      <c r="B2315" s="2">
        <f>RSI!B2315</f>
        <v>94.659400000000005</v>
      </c>
      <c r="C2315" s="2">
        <f>RSI!I2315</f>
        <v>63.895534600748768</v>
      </c>
      <c r="D2315" s="2">
        <f>MACD!E2315</f>
        <v>-0.52044263844783245</v>
      </c>
      <c r="E2315" s="2">
        <f>MACD!F2315</f>
        <v>-0.32634278638929354</v>
      </c>
      <c r="F2315" s="2">
        <f>'Moving Avg'!D2315</f>
        <v>94.134399999999999</v>
      </c>
      <c r="G2315" s="2">
        <f>'Moving Avg'!F2315</f>
        <v>93.078774999999979</v>
      </c>
      <c r="H2315" s="2">
        <f>'Moving Avg'!G2315</f>
        <v>93.213770000000039</v>
      </c>
      <c r="I2315" s="2">
        <f>'Moving Avg'!H2315</f>
        <v>81.117197499999975</v>
      </c>
      <c r="J2315" s="5" t="str">
        <f>OBV!F2315</f>
        <v>BULLISH</v>
      </c>
      <c r="K2315" s="5" t="str">
        <f>OBV!G2315</f>
        <v>WEAK</v>
      </c>
      <c r="L2315" s="5" t="str">
        <f>OBV!H2315</f>
        <v>CONFIRMED BULLISH</v>
      </c>
      <c r="M2315" s="7">
        <f t="shared" si="360"/>
        <v>25</v>
      </c>
      <c r="N2315" s="7">
        <f t="shared" si="361"/>
        <v>100</v>
      </c>
      <c r="O2315" s="7">
        <f t="shared" si="362"/>
        <v>100</v>
      </c>
      <c r="P2315" s="7">
        <f t="shared" si="363"/>
        <v>67</v>
      </c>
      <c r="Q2315" s="8">
        <f t="shared" si="364"/>
        <v>68.8</v>
      </c>
      <c r="R2315" s="8">
        <f t="shared" si="365"/>
        <v>76.75</v>
      </c>
      <c r="S2315" s="8">
        <f t="shared" si="366"/>
        <v>73.900000000000006</v>
      </c>
      <c r="T2315" s="8">
        <f t="shared" si="367"/>
        <v>73</v>
      </c>
      <c r="U2315" s="7">
        <f t="shared" si="368"/>
        <v>73.150000000000006</v>
      </c>
      <c r="V2315" s="7">
        <f t="shared" si="369"/>
        <v>73.112500000000011</v>
      </c>
    </row>
    <row r="2316" spans="1:22" ht="13.5" x14ac:dyDescent="0.25">
      <c r="A2316" s="3">
        <f>RSI!A2316</f>
        <v>45677</v>
      </c>
      <c r="B2316" s="2">
        <f>RSI!B2316</f>
        <v>94.678100000000001</v>
      </c>
      <c r="C2316" s="2">
        <f>RSI!I2316</f>
        <v>64.034889465387181</v>
      </c>
      <c r="D2316" s="2">
        <f>MACD!E2316</f>
        <v>-0.48057202026473078</v>
      </c>
      <c r="E2316" s="2">
        <f>MACD!F2316</f>
        <v>-0.35718863316438099</v>
      </c>
      <c r="F2316" s="2">
        <f>'Moving Avg'!D2316</f>
        <v>94.323759999999993</v>
      </c>
      <c r="G2316" s="2">
        <f>'Moving Avg'!F2316</f>
        <v>93.125179999999986</v>
      </c>
      <c r="H2316" s="2">
        <f>'Moving Avg'!G2316</f>
        <v>93.269832000000008</v>
      </c>
      <c r="I2316" s="2">
        <f>'Moving Avg'!H2316</f>
        <v>81.242287999999974</v>
      </c>
      <c r="J2316" s="5" t="str">
        <f>OBV!F2316</f>
        <v>BULLISH</v>
      </c>
      <c r="K2316" s="5" t="str">
        <f>OBV!G2316</f>
        <v>WEAK</v>
      </c>
      <c r="L2316" s="5" t="str">
        <f>OBV!H2316</f>
        <v>CONFIRMED BULLISH</v>
      </c>
      <c r="M2316" s="7">
        <f t="shared" si="360"/>
        <v>25</v>
      </c>
      <c r="N2316" s="7">
        <f t="shared" si="361"/>
        <v>100</v>
      </c>
      <c r="O2316" s="7">
        <f t="shared" si="362"/>
        <v>100</v>
      </c>
      <c r="P2316" s="7">
        <f t="shared" si="363"/>
        <v>67</v>
      </c>
      <c r="Q2316" s="8">
        <f t="shared" si="364"/>
        <v>68.8</v>
      </c>
      <c r="R2316" s="8">
        <f t="shared" si="365"/>
        <v>76.75</v>
      </c>
      <c r="S2316" s="8">
        <f t="shared" si="366"/>
        <v>73.900000000000006</v>
      </c>
      <c r="T2316" s="8">
        <f t="shared" si="367"/>
        <v>73</v>
      </c>
      <c r="U2316" s="7">
        <f t="shared" si="368"/>
        <v>73.150000000000006</v>
      </c>
      <c r="V2316" s="7">
        <f t="shared" si="369"/>
        <v>73.112500000000011</v>
      </c>
    </row>
    <row r="2317" spans="1:22" ht="13.5" x14ac:dyDescent="0.25">
      <c r="A2317" s="3">
        <f>RSI!A2317</f>
        <v>45678</v>
      </c>
      <c r="B2317" s="2">
        <f>RSI!B2317</f>
        <v>94.6875</v>
      </c>
      <c r="C2317" s="2">
        <f>RSI!I2317</f>
        <v>64.109880104447626</v>
      </c>
      <c r="D2317" s="2">
        <f>MACD!E2317</f>
        <v>-0.45678994595870392</v>
      </c>
      <c r="E2317" s="2">
        <f>MACD!F2317</f>
        <v>-0.37710889572324557</v>
      </c>
      <c r="F2317" s="2">
        <f>'Moving Avg'!D2317</f>
        <v>94.511259999999993</v>
      </c>
      <c r="G2317" s="2">
        <f>'Moving Avg'!F2317</f>
        <v>93.172989999999999</v>
      </c>
      <c r="H2317" s="2">
        <f>'Moving Avg'!G2317</f>
        <v>93.326082</v>
      </c>
      <c r="I2317" s="2">
        <f>'Moving Avg'!H2317</f>
        <v>81.367425499999968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  <c r="M2317" s="7">
        <f t="shared" si="360"/>
        <v>25</v>
      </c>
      <c r="N2317" s="7">
        <f t="shared" si="361"/>
        <v>100</v>
      </c>
      <c r="O2317" s="7">
        <f t="shared" si="362"/>
        <v>100</v>
      </c>
      <c r="P2317" s="7">
        <f t="shared" si="363"/>
        <v>67</v>
      </c>
      <c r="Q2317" s="8">
        <f t="shared" si="364"/>
        <v>68.8</v>
      </c>
      <c r="R2317" s="8">
        <f t="shared" si="365"/>
        <v>76.75</v>
      </c>
      <c r="S2317" s="8">
        <f t="shared" si="366"/>
        <v>73.900000000000006</v>
      </c>
      <c r="T2317" s="8">
        <f t="shared" si="367"/>
        <v>73</v>
      </c>
      <c r="U2317" s="7">
        <f t="shared" si="368"/>
        <v>73.150000000000006</v>
      </c>
      <c r="V2317" s="7">
        <f t="shared" si="369"/>
        <v>73.112500000000011</v>
      </c>
    </row>
    <row r="2318" spans="1:22" ht="13.5" x14ac:dyDescent="0.25">
      <c r="A2318" s="3">
        <f>RSI!A2318</f>
        <v>45679</v>
      </c>
      <c r="B2318" s="2">
        <f>RSI!B2318</f>
        <v>95.156300000000002</v>
      </c>
      <c r="C2318" s="2">
        <f>RSI!I2318</f>
        <v>67.724353543009343</v>
      </c>
      <c r="D2318" s="2">
        <f>MACD!E2318</f>
        <v>-0.47723544391313055</v>
      </c>
      <c r="E2318" s="2">
        <f>MACD!F2318</f>
        <v>-0.39713420536122257</v>
      </c>
      <c r="F2318" s="2">
        <f>'Moving Avg'!D2318</f>
        <v>94.698759999999993</v>
      </c>
      <c r="G2318" s="2">
        <f>'Moving Avg'!F2318</f>
        <v>93.454710000000006</v>
      </c>
      <c r="H2318" s="2">
        <f>'Moving Avg'!G2318</f>
        <v>93.372957999999997</v>
      </c>
      <c r="I2318" s="2">
        <f>'Moving Avg'!H2318</f>
        <v>81.486416999999989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  <c r="M2318" s="7">
        <f t="shared" si="360"/>
        <v>25</v>
      </c>
      <c r="N2318" s="7">
        <f t="shared" si="361"/>
        <v>100</v>
      </c>
      <c r="O2318" s="7">
        <f t="shared" si="362"/>
        <v>100</v>
      </c>
      <c r="P2318" s="7">
        <f t="shared" si="363"/>
        <v>67</v>
      </c>
      <c r="Q2318" s="8">
        <f t="shared" si="364"/>
        <v>68.8</v>
      </c>
      <c r="R2318" s="8">
        <f t="shared" si="365"/>
        <v>76.75</v>
      </c>
      <c r="S2318" s="8">
        <f t="shared" si="366"/>
        <v>73.900000000000006</v>
      </c>
      <c r="T2318" s="8">
        <f t="shared" si="367"/>
        <v>73</v>
      </c>
      <c r="U2318" s="7">
        <f t="shared" si="368"/>
        <v>73.150000000000006</v>
      </c>
      <c r="V2318" s="7">
        <f t="shared" si="369"/>
        <v>73.112500000000011</v>
      </c>
    </row>
    <row r="2319" spans="1:22" ht="13.5" x14ac:dyDescent="0.25">
      <c r="A2319" s="3">
        <f>RSI!A2319</f>
        <v>45680</v>
      </c>
      <c r="B2319" s="2">
        <f>RSI!B2319</f>
        <v>95.606300000000005</v>
      </c>
      <c r="C2319" s="2">
        <f>RSI!I2319</f>
        <v>70.767644872333292</v>
      </c>
      <c r="D2319" s="2">
        <f>MACD!E2319</f>
        <v>-0.53738806545678131</v>
      </c>
      <c r="E2319" s="2">
        <f>MACD!F2319</f>
        <v>-0.42518497738033434</v>
      </c>
      <c r="F2319" s="2">
        <f>'Moving Avg'!D2319</f>
        <v>94.957520000000002</v>
      </c>
      <c r="G2319" s="2">
        <f>'Moving Avg'!F2319</f>
        <v>93.730335000000011</v>
      </c>
      <c r="H2319" s="2">
        <f>'Moving Avg'!G2319</f>
        <v>93.410084000000012</v>
      </c>
      <c r="I2319" s="2">
        <f>'Moving Avg'!H2319</f>
        <v>81.607658499999985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  <c r="M2319" s="7">
        <f t="shared" si="360"/>
        <v>0</v>
      </c>
      <c r="N2319" s="7">
        <f t="shared" si="361"/>
        <v>100</v>
      </c>
      <c r="O2319" s="7">
        <f t="shared" si="362"/>
        <v>100</v>
      </c>
      <c r="P2319" s="7">
        <f t="shared" si="363"/>
        <v>67</v>
      </c>
      <c r="Q2319" s="8">
        <f t="shared" si="364"/>
        <v>60.05</v>
      </c>
      <c r="R2319" s="8">
        <f t="shared" si="365"/>
        <v>71.75</v>
      </c>
      <c r="S2319" s="8">
        <f t="shared" si="366"/>
        <v>70.150000000000006</v>
      </c>
      <c r="T2319" s="8">
        <f t="shared" si="367"/>
        <v>66.75</v>
      </c>
      <c r="U2319" s="7">
        <f t="shared" si="368"/>
        <v>67.316666666666677</v>
      </c>
      <c r="V2319" s="7">
        <f t="shared" si="369"/>
        <v>67.175000000000011</v>
      </c>
    </row>
    <row r="2320" spans="1:22" ht="13.5" x14ac:dyDescent="0.25">
      <c r="A2320" s="3">
        <f>RSI!A2320</f>
        <v>45681</v>
      </c>
      <c r="B2320" s="2">
        <f>RSI!B2320</f>
        <v>96.5625</v>
      </c>
      <c r="C2320" s="2">
        <f>RSI!I2320</f>
        <v>75.95567095298712</v>
      </c>
      <c r="D2320" s="2">
        <f>MACD!E2320</f>
        <v>-0.67058925822792048</v>
      </c>
      <c r="E2320" s="2">
        <f>MACD!F2320</f>
        <v>-0.47426583354985158</v>
      </c>
      <c r="F2320" s="2">
        <f>'Moving Avg'!D2320</f>
        <v>95.338139999999996</v>
      </c>
      <c r="G2320" s="2">
        <f>'Moving Avg'!F2320</f>
        <v>94.053770000000014</v>
      </c>
      <c r="H2320" s="2">
        <f>'Moving Avg'!G2320</f>
        <v>93.466334000000003</v>
      </c>
      <c r="I2320" s="2">
        <f>'Moving Avg'!H2320</f>
        <v>81.746524499999978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  <c r="M2320" s="7">
        <f t="shared" si="360"/>
        <v>0</v>
      </c>
      <c r="N2320" s="7">
        <f t="shared" si="361"/>
        <v>100</v>
      </c>
      <c r="O2320" s="7">
        <f t="shared" si="362"/>
        <v>100</v>
      </c>
      <c r="P2320" s="7">
        <f t="shared" si="363"/>
        <v>67</v>
      </c>
      <c r="Q2320" s="8">
        <f t="shared" si="364"/>
        <v>60.05</v>
      </c>
      <c r="R2320" s="8">
        <f t="shared" si="365"/>
        <v>71.75</v>
      </c>
      <c r="S2320" s="8">
        <f t="shared" si="366"/>
        <v>70.150000000000006</v>
      </c>
      <c r="T2320" s="8">
        <f t="shared" si="367"/>
        <v>66.75</v>
      </c>
      <c r="U2320" s="7">
        <f t="shared" si="368"/>
        <v>67.316666666666677</v>
      </c>
      <c r="V2320" s="7">
        <f t="shared" si="369"/>
        <v>67.175000000000011</v>
      </c>
    </row>
    <row r="2321" spans="1:22" ht="13.5" x14ac:dyDescent="0.25">
      <c r="A2321" s="3">
        <f>RSI!A2321</f>
        <v>45684</v>
      </c>
      <c r="B2321" s="2">
        <f>RSI!B2321</f>
        <v>97.5</v>
      </c>
      <c r="C2321" s="2">
        <f>RSI!I2321</f>
        <v>79.750261969188941</v>
      </c>
      <c r="D2321" s="2">
        <f>MACD!E2321</f>
        <v>-0.86901595617422345</v>
      </c>
      <c r="E2321" s="2">
        <f>MACD!F2321</f>
        <v>-0.55321585807472595</v>
      </c>
      <c r="F2321" s="2">
        <f>'Moving Avg'!D2321</f>
        <v>95.90252000000001</v>
      </c>
      <c r="G2321" s="2">
        <f>'Moving Avg'!F2321</f>
        <v>94.424080000000032</v>
      </c>
      <c r="H2321" s="2">
        <f>'Moving Avg'!G2321</f>
        <v>93.541334000000006</v>
      </c>
      <c r="I2321" s="2">
        <f>'Moving Avg'!H2321</f>
        <v>81.88916399999998</v>
      </c>
      <c r="J2321" s="5" t="str">
        <f>OBV!F2321</f>
        <v>BULLISH</v>
      </c>
      <c r="K2321" s="5" t="str">
        <f>OBV!G2321</f>
        <v>WEAK</v>
      </c>
      <c r="L2321" s="5" t="str">
        <f>OBV!H2321</f>
        <v>CONFIRMED BULLISH</v>
      </c>
      <c r="M2321" s="7">
        <f t="shared" si="360"/>
        <v>0</v>
      </c>
      <c r="N2321" s="7">
        <f t="shared" si="361"/>
        <v>100</v>
      </c>
      <c r="O2321" s="7">
        <f t="shared" si="362"/>
        <v>100</v>
      </c>
      <c r="P2321" s="7">
        <f t="shared" si="363"/>
        <v>67</v>
      </c>
      <c r="Q2321" s="8">
        <f t="shared" si="364"/>
        <v>60.05</v>
      </c>
      <c r="R2321" s="8">
        <f t="shared" si="365"/>
        <v>71.75</v>
      </c>
      <c r="S2321" s="8">
        <f t="shared" si="366"/>
        <v>70.150000000000006</v>
      </c>
      <c r="T2321" s="8">
        <f t="shared" si="367"/>
        <v>66.75</v>
      </c>
      <c r="U2321" s="7">
        <f t="shared" si="368"/>
        <v>67.316666666666677</v>
      </c>
      <c r="V2321" s="7">
        <f t="shared" si="369"/>
        <v>67.175000000000011</v>
      </c>
    </row>
    <row r="2322" spans="1:22" ht="13.5" x14ac:dyDescent="0.25">
      <c r="A2322" s="3">
        <f>RSI!A2322</f>
        <v>45685</v>
      </c>
      <c r="B2322" s="2">
        <f>RSI!B2322</f>
        <v>94.237499999999997</v>
      </c>
      <c r="C2322" s="2">
        <f>RSI!I2322</f>
        <v>50.111775190115317</v>
      </c>
      <c r="D2322" s="2">
        <f>MACD!E2322</f>
        <v>-0.81297971147490955</v>
      </c>
      <c r="E2322" s="2">
        <f>MACD!F2322</f>
        <v>-0.60516862875476263</v>
      </c>
      <c r="F2322" s="2">
        <f>'Moving Avg'!D2322</f>
        <v>95.812520000000006</v>
      </c>
      <c r="G2322" s="2">
        <f>'Moving Avg'!F2322</f>
        <v>94.448925000000003</v>
      </c>
      <c r="H2322" s="2">
        <f>'Moving Avg'!G2322</f>
        <v>93.551084000000003</v>
      </c>
      <c r="I2322" s="2">
        <f>'Moving Avg'!H2322</f>
        <v>82.015490999999983</v>
      </c>
      <c r="J2322" s="5" t="str">
        <f>OBV!F2322</f>
        <v>BULLISH</v>
      </c>
      <c r="K2322" s="5" t="str">
        <f>OBV!G2322</f>
        <v>WEAK</v>
      </c>
      <c r="L2322" s="5" t="str">
        <f>OBV!H2322</f>
        <v>BULLISH DIVERGENCE</v>
      </c>
      <c r="M2322" s="7">
        <f t="shared" si="360"/>
        <v>25</v>
      </c>
      <c r="N2322" s="7">
        <f t="shared" si="361"/>
        <v>100</v>
      </c>
      <c r="O2322" s="7">
        <f t="shared" si="362"/>
        <v>100</v>
      </c>
      <c r="P2322" s="7">
        <f t="shared" si="363"/>
        <v>50</v>
      </c>
      <c r="Q2322" s="8">
        <f t="shared" si="364"/>
        <v>66.25</v>
      </c>
      <c r="R2322" s="8">
        <f t="shared" si="365"/>
        <v>72.5</v>
      </c>
      <c r="S2322" s="8">
        <f t="shared" si="366"/>
        <v>66.25</v>
      </c>
      <c r="T2322" s="8">
        <f t="shared" si="367"/>
        <v>68.75</v>
      </c>
      <c r="U2322" s="7">
        <f t="shared" si="368"/>
        <v>68.333333333333329</v>
      </c>
      <c r="V2322" s="7">
        <f t="shared" si="369"/>
        <v>68.4375</v>
      </c>
    </row>
    <row r="2323" spans="1:22" ht="13.5" x14ac:dyDescent="0.25">
      <c r="A2323" s="3">
        <f>RSI!A2323</f>
        <v>45686</v>
      </c>
      <c r="B2323" s="2">
        <f>RSI!B2323</f>
        <v>94.237499999999997</v>
      </c>
      <c r="C2323" s="2">
        <f>RSI!I2323</f>
        <v>50.111775190115317</v>
      </c>
      <c r="D2323" s="2">
        <f>MACD!E2323</f>
        <v>-0.69324442333186198</v>
      </c>
      <c r="E2323" s="2">
        <f>MACD!F2323</f>
        <v>-0.6227837876701825</v>
      </c>
      <c r="F2323" s="2">
        <f>'Moving Avg'!D2323</f>
        <v>95.628760000000014</v>
      </c>
      <c r="G2323" s="2">
        <f>'Moving Avg'!F2323</f>
        <v>94.473300000000009</v>
      </c>
      <c r="H2323" s="2">
        <f>'Moving Avg'!G2323</f>
        <v>93.559334000000021</v>
      </c>
      <c r="I2323" s="2">
        <f>'Moving Avg'!H2323</f>
        <v>82.141861499999976</v>
      </c>
      <c r="J2323" s="5" t="str">
        <f>OBV!F2323</f>
        <v>BULLISH</v>
      </c>
      <c r="K2323" s="5" t="str">
        <f>OBV!G2323</f>
        <v>WEAK</v>
      </c>
      <c r="L2323" s="5" t="str">
        <f>OBV!H2323</f>
        <v>BULLISH DIVERGENCE</v>
      </c>
      <c r="M2323" s="7">
        <f t="shared" si="360"/>
        <v>25</v>
      </c>
      <c r="N2323" s="7">
        <f t="shared" si="361"/>
        <v>100</v>
      </c>
      <c r="O2323" s="7">
        <f t="shared" si="362"/>
        <v>100</v>
      </c>
      <c r="P2323" s="7">
        <f t="shared" si="363"/>
        <v>50</v>
      </c>
      <c r="Q2323" s="8">
        <f t="shared" si="364"/>
        <v>66.25</v>
      </c>
      <c r="R2323" s="8">
        <f t="shared" si="365"/>
        <v>72.5</v>
      </c>
      <c r="S2323" s="8">
        <f t="shared" si="366"/>
        <v>66.25</v>
      </c>
      <c r="T2323" s="8">
        <f t="shared" si="367"/>
        <v>68.75</v>
      </c>
      <c r="U2323" s="7">
        <f t="shared" si="368"/>
        <v>68.333333333333329</v>
      </c>
      <c r="V2323" s="7">
        <f t="shared" si="369"/>
        <v>68.4375</v>
      </c>
    </row>
    <row r="2324" spans="1:22" ht="13.5" x14ac:dyDescent="0.25">
      <c r="A2324" s="3">
        <f>RSI!A2324</f>
        <v>45687</v>
      </c>
      <c r="B2324" s="2">
        <f>RSI!B2324</f>
        <v>97.396900000000002</v>
      </c>
      <c r="C2324" s="2">
        <f>RSI!I2324</f>
        <v>64.80288095853092</v>
      </c>
      <c r="D2324" s="2">
        <f>MACD!E2324</f>
        <v>-0.81136185372311331</v>
      </c>
      <c r="E2324" s="2">
        <f>MACD!F2324</f>
        <v>-0.66049940088076864</v>
      </c>
      <c r="F2324" s="2">
        <f>'Moving Avg'!D2324</f>
        <v>95.986880000000014</v>
      </c>
      <c r="G2324" s="2">
        <f>'Moving Avg'!F2324</f>
        <v>94.656115000000014</v>
      </c>
      <c r="H2324" s="2">
        <f>'Moving Avg'!G2324</f>
        <v>93.667710000000028</v>
      </c>
      <c r="I2324" s="2">
        <f>'Moving Avg'!H2324</f>
        <v>82.28402899999999</v>
      </c>
      <c r="J2324" s="5" t="str">
        <f>OBV!F2324</f>
        <v>BULLISH</v>
      </c>
      <c r="K2324" s="5" t="str">
        <f>OBV!G2324</f>
        <v>WEAK</v>
      </c>
      <c r="L2324" s="5" t="str">
        <f>OBV!H2324</f>
        <v>CONFIRMED BULLISH</v>
      </c>
      <c r="M2324" s="7">
        <f t="shared" si="360"/>
        <v>25</v>
      </c>
      <c r="N2324" s="7">
        <f t="shared" si="361"/>
        <v>100</v>
      </c>
      <c r="O2324" s="7">
        <f t="shared" si="362"/>
        <v>100</v>
      </c>
      <c r="P2324" s="7">
        <f t="shared" si="363"/>
        <v>67</v>
      </c>
      <c r="Q2324" s="8">
        <f t="shared" si="364"/>
        <v>68.8</v>
      </c>
      <c r="R2324" s="8">
        <f t="shared" si="365"/>
        <v>76.75</v>
      </c>
      <c r="S2324" s="8">
        <f t="shared" si="366"/>
        <v>73.900000000000006</v>
      </c>
      <c r="T2324" s="8">
        <f t="shared" si="367"/>
        <v>73</v>
      </c>
      <c r="U2324" s="7">
        <f t="shared" si="368"/>
        <v>73.150000000000006</v>
      </c>
      <c r="V2324" s="7">
        <f t="shared" si="369"/>
        <v>73.112500000000011</v>
      </c>
    </row>
    <row r="2325" spans="1:22" ht="13.5" x14ac:dyDescent="0.25">
      <c r="A2325" s="3">
        <f>RSI!A2325</f>
        <v>45688</v>
      </c>
      <c r="B2325" s="2">
        <f>RSI!B2325</f>
        <v>97.396900000000002</v>
      </c>
      <c r="C2325" s="2">
        <f>RSI!I2325</f>
        <v>64.80288095853092</v>
      </c>
      <c r="D2325" s="2">
        <f>MACD!E2325</f>
        <v>-0.87643833789036307</v>
      </c>
      <c r="E2325" s="2">
        <f>MACD!F2325</f>
        <v>-0.70368718828268761</v>
      </c>
      <c r="F2325" s="2">
        <f>'Moving Avg'!D2325</f>
        <v>96.153760000000005</v>
      </c>
      <c r="G2325" s="2">
        <f>'Moving Avg'!F2325</f>
        <v>94.838929999999991</v>
      </c>
      <c r="H2325" s="2">
        <f>'Moving Avg'!G2325</f>
        <v>93.753772000000026</v>
      </c>
      <c r="I2325" s="2">
        <f>'Moving Avg'!H2325</f>
        <v>82.422713499999986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  <c r="M2325" s="7">
        <f t="shared" si="360"/>
        <v>25</v>
      </c>
      <c r="N2325" s="7">
        <f t="shared" si="361"/>
        <v>100</v>
      </c>
      <c r="O2325" s="7">
        <f t="shared" si="362"/>
        <v>100</v>
      </c>
      <c r="P2325" s="7">
        <f t="shared" si="363"/>
        <v>67</v>
      </c>
      <c r="Q2325" s="8">
        <f t="shared" si="364"/>
        <v>68.8</v>
      </c>
      <c r="R2325" s="8">
        <f t="shared" si="365"/>
        <v>76.75</v>
      </c>
      <c r="S2325" s="8">
        <f t="shared" si="366"/>
        <v>73.900000000000006</v>
      </c>
      <c r="T2325" s="8">
        <f t="shared" si="367"/>
        <v>73</v>
      </c>
      <c r="U2325" s="7">
        <f t="shared" si="368"/>
        <v>73.150000000000006</v>
      </c>
      <c r="V2325" s="7">
        <f t="shared" si="369"/>
        <v>73.112500000000011</v>
      </c>
    </row>
    <row r="2326" spans="1:22" ht="13.5" x14ac:dyDescent="0.25">
      <c r="A2326" s="3">
        <f>RSI!A2326</f>
        <v>45691</v>
      </c>
      <c r="B2326" s="2">
        <f>RSI!B2326</f>
        <v>97.3125</v>
      </c>
      <c r="C2326" s="2">
        <f>RSI!I2326</f>
        <v>64.216994299712042</v>
      </c>
      <c r="D2326" s="2">
        <f>MACD!E2326</f>
        <v>-0.93950409229044851</v>
      </c>
      <c r="E2326" s="2">
        <f>MACD!F2326</f>
        <v>-0.75085056908423986</v>
      </c>
      <c r="F2326" s="2">
        <f>'Moving Avg'!D2326</f>
        <v>96.116259999999997</v>
      </c>
      <c r="G2326" s="2">
        <f>'Moving Avg'!F2326</f>
        <v>95.017989999999983</v>
      </c>
      <c r="H2326" s="2">
        <f>'Moving Avg'!G2326</f>
        <v>93.834396000000012</v>
      </c>
      <c r="I2326" s="2">
        <f>'Moving Avg'!H2326</f>
        <v>82.560975999999997</v>
      </c>
      <c r="J2326" s="5" t="str">
        <f>OBV!F2326</f>
        <v>BULLISH</v>
      </c>
      <c r="K2326" s="5" t="str">
        <f>OBV!G2326</f>
        <v>WEAK</v>
      </c>
      <c r="L2326" s="5" t="str">
        <f>OBV!H2326</f>
        <v>BULLISH DIVERGENCE</v>
      </c>
      <c r="M2326" s="7">
        <f t="shared" si="360"/>
        <v>25</v>
      </c>
      <c r="N2326" s="7">
        <f t="shared" si="361"/>
        <v>100</v>
      </c>
      <c r="O2326" s="7">
        <f t="shared" si="362"/>
        <v>100</v>
      </c>
      <c r="P2326" s="7">
        <f t="shared" si="363"/>
        <v>50</v>
      </c>
      <c r="Q2326" s="8">
        <f t="shared" si="364"/>
        <v>66.25</v>
      </c>
      <c r="R2326" s="8">
        <f t="shared" si="365"/>
        <v>72.5</v>
      </c>
      <c r="S2326" s="8">
        <f t="shared" si="366"/>
        <v>66.25</v>
      </c>
      <c r="T2326" s="8">
        <f t="shared" si="367"/>
        <v>68.75</v>
      </c>
      <c r="U2326" s="7">
        <f t="shared" si="368"/>
        <v>68.333333333333329</v>
      </c>
      <c r="V2326" s="7">
        <f t="shared" si="369"/>
        <v>68.4375</v>
      </c>
    </row>
    <row r="2327" spans="1:22" ht="13.5" x14ac:dyDescent="0.25">
      <c r="A2327" s="3">
        <f>RSI!A2327</f>
        <v>45692</v>
      </c>
      <c r="B2327" s="2">
        <f>RSI!B2327</f>
        <v>97.3125</v>
      </c>
      <c r="C2327" s="2">
        <f>RSI!I2327</f>
        <v>64.216994299712042</v>
      </c>
      <c r="D2327" s="2">
        <f>MACD!E2327</f>
        <v>-1.0067834828627156</v>
      </c>
      <c r="E2327" s="2">
        <f>MACD!F2327</f>
        <v>-0.80203715183993496</v>
      </c>
      <c r="F2327" s="2">
        <f>'Moving Avg'!D2327</f>
        <v>96.731259999999992</v>
      </c>
      <c r="G2327" s="2">
        <f>'Moving Avg'!F2327</f>
        <v>95.197519999999983</v>
      </c>
      <c r="H2327" s="2">
        <f>'Moving Avg'!G2327</f>
        <v>93.915019999999998</v>
      </c>
      <c r="I2327" s="2">
        <f>'Moving Avg'!H2327</f>
        <v>82.699238499999979</v>
      </c>
      <c r="J2327" s="5" t="str">
        <f>OBV!F2327</f>
        <v>BULLISH</v>
      </c>
      <c r="K2327" s="5" t="str">
        <f>OBV!G2327</f>
        <v>WEAK</v>
      </c>
      <c r="L2327" s="5" t="str">
        <f>OBV!H2327</f>
        <v>CONFIRMED BULLISH</v>
      </c>
      <c r="M2327" s="7">
        <f t="shared" si="360"/>
        <v>25</v>
      </c>
      <c r="N2327" s="7">
        <f t="shared" si="361"/>
        <v>100</v>
      </c>
      <c r="O2327" s="7">
        <f t="shared" si="362"/>
        <v>100</v>
      </c>
      <c r="P2327" s="7">
        <f t="shared" si="363"/>
        <v>67</v>
      </c>
      <c r="Q2327" s="8">
        <f t="shared" si="364"/>
        <v>68.8</v>
      </c>
      <c r="R2327" s="8">
        <f t="shared" si="365"/>
        <v>76.75</v>
      </c>
      <c r="S2327" s="8">
        <f t="shared" si="366"/>
        <v>73.900000000000006</v>
      </c>
      <c r="T2327" s="8">
        <f t="shared" si="367"/>
        <v>73</v>
      </c>
      <c r="U2327" s="7">
        <f t="shared" si="368"/>
        <v>73.150000000000006</v>
      </c>
      <c r="V2327" s="7">
        <f t="shared" si="369"/>
        <v>73.112500000000011</v>
      </c>
    </row>
    <row r="2328" spans="1:22" ht="13.5" x14ac:dyDescent="0.25">
      <c r="A2328" s="3">
        <f>RSI!A2328</f>
        <v>45693</v>
      </c>
      <c r="B2328" s="2">
        <f>RSI!B2328</f>
        <v>97.3125</v>
      </c>
      <c r="C2328" s="2">
        <f>RSI!I2328</f>
        <v>64.216994299712027</v>
      </c>
      <c r="D2328" s="2">
        <f>MACD!E2328</f>
        <v>-1.0058133930505306</v>
      </c>
      <c r="E2328" s="2">
        <f>MACD!F2328</f>
        <v>-0.84279240008205414</v>
      </c>
      <c r="F2328" s="2">
        <f>'Moving Avg'!D2328</f>
        <v>97.346260000000001</v>
      </c>
      <c r="G2328" s="2">
        <f>'Moving Avg'!F2328</f>
        <v>95.37657999999999</v>
      </c>
      <c r="H2328" s="2">
        <f>'Moving Avg'!G2328</f>
        <v>93.995643999999999</v>
      </c>
      <c r="I2328" s="2">
        <f>'Moving Avg'!H2328</f>
        <v>82.837500999999975</v>
      </c>
      <c r="J2328" s="5" t="str">
        <f>OBV!F2328</f>
        <v>BULLISH</v>
      </c>
      <c r="K2328" s="5" t="str">
        <f>OBV!G2328</f>
        <v>WEAK</v>
      </c>
      <c r="L2328" s="5" t="str">
        <f>OBV!H2328</f>
        <v>CONFIRMED BULLISH</v>
      </c>
      <c r="M2328" s="7">
        <f t="shared" si="360"/>
        <v>25</v>
      </c>
      <c r="N2328" s="7">
        <f t="shared" si="361"/>
        <v>100</v>
      </c>
      <c r="O2328" s="7">
        <f t="shared" si="362"/>
        <v>100</v>
      </c>
      <c r="P2328" s="7">
        <f t="shared" si="363"/>
        <v>67</v>
      </c>
      <c r="Q2328" s="8">
        <f t="shared" si="364"/>
        <v>68.8</v>
      </c>
      <c r="R2328" s="8">
        <f t="shared" si="365"/>
        <v>76.75</v>
      </c>
      <c r="S2328" s="8">
        <f t="shared" si="366"/>
        <v>73.900000000000006</v>
      </c>
      <c r="T2328" s="8">
        <f t="shared" si="367"/>
        <v>73</v>
      </c>
      <c r="U2328" s="7">
        <f t="shared" si="368"/>
        <v>73.150000000000006</v>
      </c>
      <c r="V2328" s="7">
        <f t="shared" si="369"/>
        <v>73.112500000000011</v>
      </c>
    </row>
    <row r="2329" spans="1:22" ht="13.5" x14ac:dyDescent="0.25">
      <c r="A2329" s="3">
        <f>RSI!A2329</f>
        <v>45694</v>
      </c>
      <c r="B2329" s="2">
        <f>RSI!B2329</f>
        <v>93.75</v>
      </c>
      <c r="C2329" s="2">
        <f>RSI!I2329</f>
        <v>43.488744251324327</v>
      </c>
      <c r="D2329" s="2">
        <f>MACD!E2329</f>
        <v>-0.68504351193783464</v>
      </c>
      <c r="E2329" s="2">
        <f>MACD!F2329</f>
        <v>-0.81124262245321022</v>
      </c>
      <c r="F2329" s="2">
        <f>'Moving Avg'!D2329</f>
        <v>96.616880000000009</v>
      </c>
      <c r="G2329" s="2">
        <f>'Moving Avg'!F2329</f>
        <v>95.377514999999988</v>
      </c>
      <c r="H2329" s="2">
        <f>'Moving Avg'!G2329</f>
        <v>94.005018000000007</v>
      </c>
      <c r="I2329" s="2">
        <f>'Moving Avg'!H2329</f>
        <v>82.95795099999998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100</v>
      </c>
      <c r="P2329" s="7">
        <f t="shared" si="363"/>
        <v>16.5</v>
      </c>
      <c r="Q2329" s="8">
        <f t="shared" si="364"/>
        <v>26.225000000000001</v>
      </c>
      <c r="R2329" s="8">
        <f t="shared" si="365"/>
        <v>44.125</v>
      </c>
      <c r="S2329" s="8">
        <f t="shared" si="366"/>
        <v>36.174999999999997</v>
      </c>
      <c r="T2329" s="8">
        <f t="shared" si="367"/>
        <v>35.375</v>
      </c>
      <c r="U2329" s="7">
        <f t="shared" si="368"/>
        <v>35.508333333333333</v>
      </c>
      <c r="V2329" s="7">
        <f t="shared" si="369"/>
        <v>35.474999999999994</v>
      </c>
    </row>
    <row r="2330" spans="1:22" ht="13.5" x14ac:dyDescent="0.25">
      <c r="A2330" s="3">
        <f>RSI!A2330</f>
        <v>45695</v>
      </c>
      <c r="B2330" s="2">
        <f>RSI!B2330</f>
        <v>93.75</v>
      </c>
      <c r="C2330" s="2">
        <f>RSI!I2330</f>
        <v>43.488744251324334</v>
      </c>
      <c r="D2330" s="2">
        <f>MACD!E2330</f>
        <v>-0.25765920608672843</v>
      </c>
      <c r="E2330" s="2">
        <f>MACD!F2330</f>
        <v>-0.7005259391799139</v>
      </c>
      <c r="F2330" s="2">
        <f>'Moving Avg'!D2330</f>
        <v>95.887500000000003</v>
      </c>
      <c r="G2330" s="2">
        <f>'Moving Avg'!F2330</f>
        <v>95.378450000000001</v>
      </c>
      <c r="H2330" s="2">
        <f>'Moving Avg'!G2330</f>
        <v>94.014392000000001</v>
      </c>
      <c r="I2330" s="2">
        <f>'Moving Avg'!H2330</f>
        <v>83.078400999999971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  <c r="M2330" s="7">
        <f t="shared" si="360"/>
        <v>25</v>
      </c>
      <c r="N2330" s="7">
        <f t="shared" si="361"/>
        <v>0</v>
      </c>
      <c r="O2330" s="7">
        <f t="shared" si="362"/>
        <v>100</v>
      </c>
      <c r="P2330" s="7">
        <f t="shared" si="363"/>
        <v>16.5</v>
      </c>
      <c r="Q2330" s="8">
        <f t="shared" si="364"/>
        <v>26.225000000000001</v>
      </c>
      <c r="R2330" s="8">
        <f t="shared" si="365"/>
        <v>44.125</v>
      </c>
      <c r="S2330" s="8">
        <f t="shared" si="366"/>
        <v>36.174999999999997</v>
      </c>
      <c r="T2330" s="8">
        <f t="shared" si="367"/>
        <v>35.375</v>
      </c>
      <c r="U2330" s="7">
        <f t="shared" si="368"/>
        <v>35.508333333333333</v>
      </c>
      <c r="V2330" s="7">
        <f t="shared" si="369"/>
        <v>35.474999999999994</v>
      </c>
    </row>
    <row r="2331" spans="1:22" ht="13.5" x14ac:dyDescent="0.25">
      <c r="A2331" s="3">
        <f>RSI!A2331</f>
        <v>45698</v>
      </c>
      <c r="B2331" s="2">
        <f>RSI!B2331</f>
        <v>93.75</v>
      </c>
      <c r="C2331" s="2">
        <f>RSI!I2331</f>
        <v>43.488744251324334</v>
      </c>
      <c r="D2331" s="2">
        <f>MACD!E2331</f>
        <v>0.25640438631612028</v>
      </c>
      <c r="E2331" s="2">
        <f>MACD!F2331</f>
        <v>-0.50913987408070704</v>
      </c>
      <c r="F2331" s="2">
        <f>'Moving Avg'!D2331</f>
        <v>95.174999999999997</v>
      </c>
      <c r="G2331" s="2">
        <f>'Moving Avg'!F2331</f>
        <v>95.379384999999985</v>
      </c>
      <c r="H2331" s="2">
        <f>'Moving Avg'!G2331</f>
        <v>94.04439200000003</v>
      </c>
      <c r="I2331" s="2">
        <f>'Moving Avg'!H2331</f>
        <v>83.198850999999976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  <c r="M2331" s="7">
        <f t="shared" si="360"/>
        <v>25</v>
      </c>
      <c r="N2331" s="7">
        <f t="shared" si="361"/>
        <v>0</v>
      </c>
      <c r="O2331" s="7">
        <f t="shared" si="362"/>
        <v>100</v>
      </c>
      <c r="P2331" s="7">
        <f t="shared" si="363"/>
        <v>16.5</v>
      </c>
      <c r="Q2331" s="8">
        <f t="shared" si="364"/>
        <v>26.225000000000001</v>
      </c>
      <c r="R2331" s="8">
        <f t="shared" si="365"/>
        <v>44.125</v>
      </c>
      <c r="S2331" s="8">
        <f t="shared" si="366"/>
        <v>36.174999999999997</v>
      </c>
      <c r="T2331" s="8">
        <f t="shared" si="367"/>
        <v>35.375</v>
      </c>
      <c r="U2331" s="7">
        <f t="shared" si="368"/>
        <v>35.508333333333333</v>
      </c>
      <c r="V2331" s="7">
        <f t="shared" si="369"/>
        <v>35.474999999999994</v>
      </c>
    </row>
    <row r="2332" spans="1:22" ht="13.5" x14ac:dyDescent="0.25">
      <c r="A2332" s="3">
        <f>RSI!A2332</f>
        <v>45699</v>
      </c>
      <c r="B2332" s="2">
        <f>RSI!B2332</f>
        <v>93.75</v>
      </c>
      <c r="C2332" s="2">
        <f>RSI!I2332</f>
        <v>43.488744251324334</v>
      </c>
      <c r="D2332" s="2">
        <f>MACD!E2332</f>
        <v>0.19705074063385553</v>
      </c>
      <c r="E2332" s="2">
        <f>MACD!F2332</f>
        <v>-0.36790175113779455</v>
      </c>
      <c r="F2332" s="2">
        <f>'Moving Avg'!D2332</f>
        <v>94.462500000000006</v>
      </c>
      <c r="G2332" s="2">
        <f>'Moving Avg'!F2332</f>
        <v>95.379384999999985</v>
      </c>
      <c r="H2332" s="2">
        <f>'Moving Avg'!G2332</f>
        <v>94.117516000000037</v>
      </c>
      <c r="I2332" s="2">
        <f>'Moving Avg'!H2332</f>
        <v>83.319300999999982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25</v>
      </c>
      <c r="N2332" s="7">
        <f t="shared" si="361"/>
        <v>0</v>
      </c>
      <c r="O2332" s="7">
        <f t="shared" si="362"/>
        <v>100</v>
      </c>
      <c r="P2332" s="7">
        <f t="shared" si="363"/>
        <v>16.5</v>
      </c>
      <c r="Q2332" s="8">
        <f t="shared" si="364"/>
        <v>26.225000000000001</v>
      </c>
      <c r="R2332" s="8">
        <f t="shared" si="365"/>
        <v>44.125</v>
      </c>
      <c r="S2332" s="8">
        <f t="shared" si="366"/>
        <v>36.174999999999997</v>
      </c>
      <c r="T2332" s="8">
        <f t="shared" si="367"/>
        <v>35.375</v>
      </c>
      <c r="U2332" s="7">
        <f t="shared" si="368"/>
        <v>35.508333333333333</v>
      </c>
      <c r="V2332" s="7">
        <f t="shared" si="369"/>
        <v>35.474999999999994</v>
      </c>
    </row>
    <row r="2333" spans="1:22" ht="13.5" x14ac:dyDescent="0.25">
      <c r="A2333" s="3">
        <f>RSI!A2333</f>
        <v>45700</v>
      </c>
      <c r="B2333" s="2">
        <f>RSI!B2333</f>
        <v>95.615600000000001</v>
      </c>
      <c r="C2333" s="2">
        <f>RSI!I2333</f>
        <v>53.957085367368137</v>
      </c>
      <c r="D2333" s="2">
        <f>MACD!E2333</f>
        <v>1.5665967057913122E-2</v>
      </c>
      <c r="E2333" s="2">
        <f>MACD!F2333</f>
        <v>-0.29118820749865304</v>
      </c>
      <c r="F2333" s="2">
        <f>'Moving Avg'!D2333</f>
        <v>94.12312</v>
      </c>
      <c r="G2333" s="2">
        <f>'Moving Avg'!F2333</f>
        <v>95.449224999999998</v>
      </c>
      <c r="H2333" s="2">
        <f>'Moving Avg'!G2333</f>
        <v>94.173578000000035</v>
      </c>
      <c r="I2333" s="2">
        <f>'Moving Avg'!H2333</f>
        <v>83.449078999999969</v>
      </c>
      <c r="J2333" s="5" t="str">
        <f>OBV!F2333</f>
        <v>BULLISH</v>
      </c>
      <c r="K2333" s="5" t="str">
        <f>OBV!G2333</f>
        <v>NEUTRAL</v>
      </c>
      <c r="L2333" s="5" t="str">
        <f>OBV!H2333</f>
        <v>BULLISH DIVERGENCE</v>
      </c>
      <c r="M2333" s="7">
        <f t="shared" si="360"/>
        <v>25</v>
      </c>
      <c r="N2333" s="7">
        <f t="shared" si="361"/>
        <v>0</v>
      </c>
      <c r="O2333" s="7">
        <f t="shared" si="362"/>
        <v>100</v>
      </c>
      <c r="P2333" s="7">
        <f t="shared" si="363"/>
        <v>66.5</v>
      </c>
      <c r="Q2333" s="8">
        <f t="shared" si="364"/>
        <v>33.725000000000001</v>
      </c>
      <c r="R2333" s="8">
        <f t="shared" si="365"/>
        <v>56.625</v>
      </c>
      <c r="S2333" s="8">
        <f t="shared" si="366"/>
        <v>58.674999999999997</v>
      </c>
      <c r="T2333" s="8">
        <f t="shared" si="367"/>
        <v>47.875</v>
      </c>
      <c r="U2333" s="7">
        <f t="shared" si="368"/>
        <v>49.67499999999999</v>
      </c>
      <c r="V2333" s="7">
        <f t="shared" si="369"/>
        <v>49.224999999999994</v>
      </c>
    </row>
    <row r="2334" spans="1:22" ht="13.5" x14ac:dyDescent="0.25">
      <c r="A2334" s="3">
        <f>RSI!A2334</f>
        <v>45701</v>
      </c>
      <c r="B2334" s="2">
        <f>RSI!B2334</f>
        <v>95.615600000000001</v>
      </c>
      <c r="C2334" s="2">
        <f>RSI!I2334</f>
        <v>53.957085367368137</v>
      </c>
      <c r="D2334" s="2">
        <f>MACD!E2334</f>
        <v>0.34373355508749626</v>
      </c>
      <c r="E2334" s="2">
        <f>MACD!F2334</f>
        <v>-0.1642038549814232</v>
      </c>
      <c r="F2334" s="2">
        <f>'Moving Avg'!D2334</f>
        <v>94.496239999999986</v>
      </c>
      <c r="G2334" s="2">
        <f>'Moving Avg'!F2334</f>
        <v>95.514380000000003</v>
      </c>
      <c r="H2334" s="2">
        <f>'Moving Avg'!G2334</f>
        <v>94.229640000000032</v>
      </c>
      <c r="I2334" s="2">
        <f>'Moving Avg'!H2334</f>
        <v>83.581033999999988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  <c r="M2334" s="7">
        <f t="shared" si="360"/>
        <v>25</v>
      </c>
      <c r="N2334" s="7">
        <f t="shared" si="361"/>
        <v>0</v>
      </c>
      <c r="O2334" s="7">
        <f t="shared" si="362"/>
        <v>100</v>
      </c>
      <c r="P2334" s="7">
        <f t="shared" si="363"/>
        <v>83.5</v>
      </c>
      <c r="Q2334" s="8">
        <f t="shared" si="364"/>
        <v>36.274999999999999</v>
      </c>
      <c r="R2334" s="8">
        <f t="shared" si="365"/>
        <v>60.875</v>
      </c>
      <c r="S2334" s="8">
        <f t="shared" si="366"/>
        <v>66.325000000000003</v>
      </c>
      <c r="T2334" s="8">
        <f t="shared" si="367"/>
        <v>52.125</v>
      </c>
      <c r="U2334" s="7">
        <f t="shared" si="368"/>
        <v>54.491666666666674</v>
      </c>
      <c r="V2334" s="7">
        <f t="shared" si="369"/>
        <v>53.900000000000006</v>
      </c>
    </row>
    <row r="2335" spans="1:22" ht="13.5" x14ac:dyDescent="0.25">
      <c r="A2335" s="3">
        <f>RSI!A2335</f>
        <v>45702</v>
      </c>
      <c r="B2335" s="2">
        <f>RSI!B2335</f>
        <v>95.615600000000001</v>
      </c>
      <c r="C2335" s="2">
        <f>RSI!I2335</f>
        <v>53.957085367368137</v>
      </c>
      <c r="D2335" s="2">
        <f>MACD!E2335</f>
        <v>0.61714908924072631</v>
      </c>
      <c r="E2335" s="2">
        <f>MACD!F2335</f>
        <v>-7.9332661369933E-3</v>
      </c>
      <c r="F2335" s="2">
        <f>'Moving Avg'!D2335</f>
        <v>94.869359999999986</v>
      </c>
      <c r="G2335" s="2">
        <f>'Moving Avg'!F2335</f>
        <v>95.562190000000015</v>
      </c>
      <c r="H2335" s="2">
        <f>'Moving Avg'!G2335</f>
        <v>94.266952000000018</v>
      </c>
      <c r="I2335" s="2">
        <f>'Moving Avg'!H2335</f>
        <v>83.712988999999993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  <c r="M2335" s="7">
        <f t="shared" si="360"/>
        <v>25</v>
      </c>
      <c r="N2335" s="7">
        <f t="shared" si="361"/>
        <v>0</v>
      </c>
      <c r="O2335" s="7">
        <f t="shared" si="362"/>
        <v>100</v>
      </c>
      <c r="P2335" s="7">
        <f t="shared" si="363"/>
        <v>83.5</v>
      </c>
      <c r="Q2335" s="8">
        <f t="shared" si="364"/>
        <v>36.274999999999999</v>
      </c>
      <c r="R2335" s="8">
        <f t="shared" si="365"/>
        <v>60.875</v>
      </c>
      <c r="S2335" s="8">
        <f t="shared" si="366"/>
        <v>66.325000000000003</v>
      </c>
      <c r="T2335" s="8">
        <f t="shared" si="367"/>
        <v>52.125</v>
      </c>
      <c r="U2335" s="7">
        <f t="shared" si="368"/>
        <v>54.491666666666674</v>
      </c>
      <c r="V2335" s="7">
        <f t="shared" si="369"/>
        <v>53.900000000000006</v>
      </c>
    </row>
    <row r="2336" spans="1:22" ht="13.5" x14ac:dyDescent="0.25">
      <c r="A2336" s="3">
        <f>RSI!A2336</f>
        <v>45705</v>
      </c>
      <c r="B2336" s="2">
        <f>RSI!B2336</f>
        <v>94.6875</v>
      </c>
      <c r="C2336" s="2">
        <f>RSI!I2336</f>
        <v>48.387689562392765</v>
      </c>
      <c r="D2336" s="2">
        <f>MACD!E2336</f>
        <v>0.90039374888510793</v>
      </c>
      <c r="E2336" s="2">
        <f>MACD!F2336</f>
        <v>0.17373213686742695</v>
      </c>
      <c r="F2336" s="2">
        <f>'Moving Avg'!D2336</f>
        <v>95.05686</v>
      </c>
      <c r="G2336" s="2">
        <f>'Moving Avg'!F2336</f>
        <v>95.562660000000008</v>
      </c>
      <c r="H2336" s="2">
        <f>'Moving Avg'!G2336</f>
        <v>94.285702000000043</v>
      </c>
      <c r="I2336" s="2">
        <f>'Moving Avg'!H2336</f>
        <v>83.853799999999993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  <c r="M2336" s="7">
        <f t="shared" si="360"/>
        <v>25</v>
      </c>
      <c r="N2336" s="7">
        <f t="shared" si="361"/>
        <v>0</v>
      </c>
      <c r="O2336" s="7">
        <f t="shared" si="362"/>
        <v>100</v>
      </c>
      <c r="P2336" s="7">
        <f t="shared" si="363"/>
        <v>83.5</v>
      </c>
      <c r="Q2336" s="8">
        <f t="shared" si="364"/>
        <v>36.274999999999999</v>
      </c>
      <c r="R2336" s="8">
        <f t="shared" si="365"/>
        <v>60.875</v>
      </c>
      <c r="S2336" s="8">
        <f t="shared" si="366"/>
        <v>66.325000000000003</v>
      </c>
      <c r="T2336" s="8">
        <f t="shared" si="367"/>
        <v>52.125</v>
      </c>
      <c r="U2336" s="7">
        <f t="shared" si="368"/>
        <v>54.491666666666674</v>
      </c>
      <c r="V2336" s="7">
        <f t="shared" si="369"/>
        <v>53.900000000000006</v>
      </c>
    </row>
    <row r="2337" spans="1:22" ht="13.5" x14ac:dyDescent="0.25">
      <c r="A2337" s="3">
        <f>RSI!A2337</f>
        <v>45706</v>
      </c>
      <c r="B2337" s="2">
        <f>RSI!B2337</f>
        <v>94.6875</v>
      </c>
      <c r="C2337" s="2">
        <f>RSI!I2337</f>
        <v>48.387689562392765</v>
      </c>
      <c r="D2337" s="2">
        <f>MACD!E2337</f>
        <v>1.1419627130066488</v>
      </c>
      <c r="E2337" s="2">
        <f>MACD!F2337</f>
        <v>0.36737825209527131</v>
      </c>
      <c r="F2337" s="2">
        <f>'Moving Avg'!D2337</f>
        <v>95.24436</v>
      </c>
      <c r="G2337" s="2">
        <f>'Moving Avg'!F2337</f>
        <v>95.562660000000008</v>
      </c>
      <c r="H2337" s="2">
        <f>'Moving Avg'!G2337</f>
        <v>94.30445200000004</v>
      </c>
      <c r="I2337" s="2">
        <f>'Moving Avg'!H2337</f>
        <v>83.987165999999974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  <c r="M2337" s="7">
        <f t="shared" si="360"/>
        <v>25</v>
      </c>
      <c r="N2337" s="7">
        <f t="shared" si="361"/>
        <v>0</v>
      </c>
      <c r="O2337" s="7">
        <f t="shared" si="362"/>
        <v>100</v>
      </c>
      <c r="P2337" s="7">
        <f t="shared" si="363"/>
        <v>83.5</v>
      </c>
      <c r="Q2337" s="8">
        <f t="shared" si="364"/>
        <v>36.274999999999999</v>
      </c>
      <c r="R2337" s="8">
        <f t="shared" si="365"/>
        <v>60.875</v>
      </c>
      <c r="S2337" s="8">
        <f t="shared" si="366"/>
        <v>66.325000000000003</v>
      </c>
      <c r="T2337" s="8">
        <f t="shared" si="367"/>
        <v>52.125</v>
      </c>
      <c r="U2337" s="7">
        <f t="shared" si="368"/>
        <v>54.491666666666674</v>
      </c>
      <c r="V2337" s="7">
        <f t="shared" si="369"/>
        <v>53.900000000000006</v>
      </c>
    </row>
    <row r="2338" spans="1:22" ht="13.5" x14ac:dyDescent="0.25">
      <c r="A2338" s="3">
        <f>RSI!A2338</f>
        <v>45707</v>
      </c>
      <c r="B2338" s="2">
        <f>RSI!B2338</f>
        <v>94.6875</v>
      </c>
      <c r="C2338" s="2">
        <f>RSI!I2338</f>
        <v>48.387689562392772</v>
      </c>
      <c r="D2338" s="2">
        <f>MACD!E2338</f>
        <v>1.3481268562585171</v>
      </c>
      <c r="E2338" s="2">
        <f>MACD!F2338</f>
        <v>0.56352797292792056</v>
      </c>
      <c r="F2338" s="2">
        <f>'Moving Avg'!D2338</f>
        <v>95.05874</v>
      </c>
      <c r="G2338" s="2">
        <f>'Moving Avg'!F2338</f>
        <v>95.539220000000014</v>
      </c>
      <c r="H2338" s="2">
        <f>'Moving Avg'!G2338</f>
        <v>94.323202000000038</v>
      </c>
      <c r="I2338" s="2">
        <f>'Moving Avg'!H2338</f>
        <v>84.116656999999975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  <c r="M2338" s="7">
        <f t="shared" si="360"/>
        <v>25</v>
      </c>
      <c r="N2338" s="7">
        <f t="shared" si="361"/>
        <v>0</v>
      </c>
      <c r="O2338" s="7">
        <f t="shared" si="362"/>
        <v>100</v>
      </c>
      <c r="P2338" s="7">
        <f t="shared" si="363"/>
        <v>16.5</v>
      </c>
      <c r="Q2338" s="8">
        <f t="shared" si="364"/>
        <v>26.225000000000001</v>
      </c>
      <c r="R2338" s="8">
        <f t="shared" si="365"/>
        <v>44.125</v>
      </c>
      <c r="S2338" s="8">
        <f t="shared" si="366"/>
        <v>36.174999999999997</v>
      </c>
      <c r="T2338" s="8">
        <f t="shared" si="367"/>
        <v>35.375</v>
      </c>
      <c r="U2338" s="7">
        <f t="shared" si="368"/>
        <v>35.508333333333333</v>
      </c>
      <c r="V2338" s="7">
        <f t="shared" si="369"/>
        <v>35.474999999999994</v>
      </c>
    </row>
    <row r="2339" spans="1:22" ht="13.5" x14ac:dyDescent="0.25">
      <c r="A2339" s="3">
        <f>RSI!A2339</f>
        <v>45708</v>
      </c>
      <c r="B2339" s="2">
        <f>RSI!B2339</f>
        <v>94.537499999999994</v>
      </c>
      <c r="C2339" s="2">
        <f>RSI!I2339</f>
        <v>47.400071253893309</v>
      </c>
      <c r="D2339" s="2">
        <f>MACD!E2339</f>
        <v>0.9872369188488932</v>
      </c>
      <c r="E2339" s="2">
        <f>MACD!F2339</f>
        <v>0.64826976211211518</v>
      </c>
      <c r="F2339" s="2">
        <f>'Moving Avg'!D2339</f>
        <v>94.843119999999999</v>
      </c>
      <c r="G2339" s="2">
        <f>'Moving Avg'!F2339</f>
        <v>95.485780000000005</v>
      </c>
      <c r="H2339" s="2">
        <f>'Moving Avg'!G2339</f>
        <v>94.33895200000002</v>
      </c>
      <c r="I2339" s="2">
        <f>'Moving Avg'!H2339</f>
        <v>84.245397999999966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  <c r="M2339" s="7">
        <f t="shared" si="360"/>
        <v>25</v>
      </c>
      <c r="N2339" s="7">
        <f t="shared" si="361"/>
        <v>0</v>
      </c>
      <c r="O2339" s="7">
        <f t="shared" si="362"/>
        <v>100</v>
      </c>
      <c r="P2339" s="7">
        <f t="shared" si="363"/>
        <v>16.5</v>
      </c>
      <c r="Q2339" s="8">
        <f t="shared" si="364"/>
        <v>26.225000000000001</v>
      </c>
      <c r="R2339" s="8">
        <f t="shared" si="365"/>
        <v>44.125</v>
      </c>
      <c r="S2339" s="8">
        <f t="shared" si="366"/>
        <v>36.174999999999997</v>
      </c>
      <c r="T2339" s="8">
        <f t="shared" si="367"/>
        <v>35.375</v>
      </c>
      <c r="U2339" s="7">
        <f t="shared" si="368"/>
        <v>35.508333333333333</v>
      </c>
      <c r="V2339" s="7">
        <f t="shared" si="369"/>
        <v>35.474999999999994</v>
      </c>
    </row>
    <row r="2340" spans="1:22" ht="13.5" x14ac:dyDescent="0.25">
      <c r="A2340" s="3">
        <f>RSI!A2340</f>
        <v>45709</v>
      </c>
      <c r="B2340" s="2">
        <f>RSI!B2340</f>
        <v>94.537499999999994</v>
      </c>
      <c r="C2340" s="2">
        <f>RSI!I2340</f>
        <v>47.400071253893309</v>
      </c>
      <c r="D2340" s="2">
        <f>MACD!E2340</f>
        <v>0.6842634702362318</v>
      </c>
      <c r="E2340" s="2">
        <f>MACD!F2340</f>
        <v>0.65546850373693855</v>
      </c>
      <c r="F2340" s="2">
        <f>'Moving Avg'!D2340</f>
        <v>94.627500000000012</v>
      </c>
      <c r="G2340" s="2">
        <f>'Moving Avg'!F2340</f>
        <v>95.384530000000012</v>
      </c>
      <c r="H2340" s="2">
        <f>'Moving Avg'!G2340</f>
        <v>94.354702000000032</v>
      </c>
      <c r="I2340" s="2">
        <f>'Moving Avg'!H2340</f>
        <v>84.374138999999957</v>
      </c>
      <c r="J2340" s="5" t="str">
        <f>OBV!F2340</f>
        <v>BEARISH</v>
      </c>
      <c r="K2340" s="5" t="str">
        <f>OBV!G2340</f>
        <v>NEUTRAL</v>
      </c>
      <c r="L2340" s="5" t="str">
        <f>OBV!H2340</f>
        <v>CONFIRMED BEARISH</v>
      </c>
      <c r="M2340" s="7">
        <f t="shared" si="360"/>
        <v>25</v>
      </c>
      <c r="N2340" s="7">
        <f t="shared" si="361"/>
        <v>0</v>
      </c>
      <c r="O2340" s="7">
        <f t="shared" si="362"/>
        <v>100</v>
      </c>
      <c r="P2340" s="7">
        <f t="shared" si="363"/>
        <v>16.5</v>
      </c>
      <c r="Q2340" s="8">
        <f t="shared" si="364"/>
        <v>26.225000000000001</v>
      </c>
      <c r="R2340" s="8">
        <f t="shared" si="365"/>
        <v>44.125</v>
      </c>
      <c r="S2340" s="8">
        <f t="shared" si="366"/>
        <v>36.174999999999997</v>
      </c>
      <c r="T2340" s="8">
        <f t="shared" si="367"/>
        <v>35.375</v>
      </c>
      <c r="U2340" s="7">
        <f t="shared" si="368"/>
        <v>35.508333333333333</v>
      </c>
      <c r="V2340" s="7">
        <f t="shared" si="369"/>
        <v>35.474999999999994</v>
      </c>
    </row>
    <row r="2341" spans="1:22" ht="13.5" x14ac:dyDescent="0.25">
      <c r="A2341" s="3">
        <f>RSI!A2341</f>
        <v>45712</v>
      </c>
      <c r="B2341" s="2">
        <f>RSI!B2341</f>
        <v>94.481300000000005</v>
      </c>
      <c r="C2341" s="2">
        <f>RSI!I2341</f>
        <v>46.983381386855676</v>
      </c>
      <c r="D2341" s="2">
        <f>MACD!E2341</f>
        <v>0.43428183989598779</v>
      </c>
      <c r="E2341" s="2">
        <f>MACD!F2341</f>
        <v>0.61123117096874846</v>
      </c>
      <c r="F2341" s="2">
        <f>'Moving Avg'!D2341</f>
        <v>94.58626000000001</v>
      </c>
      <c r="G2341" s="2">
        <f>'Moving Avg'!F2341</f>
        <v>95.233595000000008</v>
      </c>
      <c r="H2341" s="2">
        <f>'Moving Avg'!G2341</f>
        <v>94.36089000000004</v>
      </c>
      <c r="I2341" s="2">
        <f>'Moving Avg'!H2341</f>
        <v>84.502598999999961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  <c r="M2341" s="7">
        <f t="shared" si="360"/>
        <v>25</v>
      </c>
      <c r="N2341" s="7">
        <f t="shared" si="361"/>
        <v>100</v>
      </c>
      <c r="O2341" s="7">
        <f t="shared" si="362"/>
        <v>100</v>
      </c>
      <c r="P2341" s="7">
        <f t="shared" si="363"/>
        <v>16.5</v>
      </c>
      <c r="Q2341" s="8">
        <f t="shared" si="364"/>
        <v>61.225000000000001</v>
      </c>
      <c r="R2341" s="8">
        <f t="shared" si="365"/>
        <v>64.125</v>
      </c>
      <c r="S2341" s="8">
        <f t="shared" si="366"/>
        <v>51.174999999999997</v>
      </c>
      <c r="T2341" s="8">
        <f t="shared" si="367"/>
        <v>60.375</v>
      </c>
      <c r="U2341" s="7">
        <f t="shared" si="368"/>
        <v>58.841666666666661</v>
      </c>
      <c r="V2341" s="7">
        <f t="shared" si="369"/>
        <v>59.224999999999994</v>
      </c>
    </row>
    <row r="2342" spans="1:22" ht="13.5" x14ac:dyDescent="0.25">
      <c r="A2342" s="3">
        <f>RSI!A2342</f>
        <v>45713</v>
      </c>
      <c r="B2342" s="2">
        <f>RSI!B2342</f>
        <v>94.481300000000005</v>
      </c>
      <c r="C2342" s="2">
        <f>RSI!I2342</f>
        <v>46.983381386855676</v>
      </c>
      <c r="D2342" s="2">
        <f>MACD!E2342</f>
        <v>0.2251443022801709</v>
      </c>
      <c r="E2342" s="2">
        <f>MACD!F2342</f>
        <v>0.53401379723103293</v>
      </c>
      <c r="F2342" s="2">
        <f>'Moving Avg'!D2342</f>
        <v>94.545019999999994</v>
      </c>
      <c r="G2342" s="2">
        <f>'Moving Avg'!F2342</f>
        <v>95.245784999999984</v>
      </c>
      <c r="H2342" s="2">
        <f>'Moving Avg'!G2342</f>
        <v>94.366516000000047</v>
      </c>
      <c r="I2342" s="2">
        <f>'Moving Avg'!H2342</f>
        <v>84.626705499999957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  <c r="M2342" s="7">
        <f t="shared" si="360"/>
        <v>25</v>
      </c>
      <c r="N2342" s="7">
        <f t="shared" si="361"/>
        <v>100</v>
      </c>
      <c r="O2342" s="7">
        <f t="shared" si="362"/>
        <v>75</v>
      </c>
      <c r="P2342" s="7">
        <f t="shared" si="363"/>
        <v>16.5</v>
      </c>
      <c r="Q2342" s="8">
        <f t="shared" si="364"/>
        <v>57.475000000000001</v>
      </c>
      <c r="R2342" s="8">
        <f t="shared" si="365"/>
        <v>55.375</v>
      </c>
      <c r="S2342" s="8">
        <f t="shared" si="366"/>
        <v>44.924999999999997</v>
      </c>
      <c r="T2342" s="8">
        <f t="shared" si="367"/>
        <v>54.125</v>
      </c>
      <c r="U2342" s="7">
        <f t="shared" si="368"/>
        <v>52.591666666666661</v>
      </c>
      <c r="V2342" s="7">
        <f t="shared" si="369"/>
        <v>52.974999999999994</v>
      </c>
    </row>
    <row r="2343" spans="1:22" ht="13.5" x14ac:dyDescent="0.25">
      <c r="A2343" s="3">
        <f>RSI!A2343</f>
        <v>45714</v>
      </c>
      <c r="B2343" s="2">
        <f>RSI!B2343</f>
        <v>90.3</v>
      </c>
      <c r="C2343" s="2">
        <f>RSI!I2343</f>
        <v>26.717270565439733</v>
      </c>
      <c r="D2343" s="2">
        <f>MACD!E2343</f>
        <v>0.64713176651530091</v>
      </c>
      <c r="E2343" s="2">
        <f>MACD!F2343</f>
        <v>0.55663739108788657</v>
      </c>
      <c r="F2343" s="2">
        <f>'Moving Avg'!D2343</f>
        <v>93.667519999999996</v>
      </c>
      <c r="G2343" s="2">
        <f>'Moving Avg'!F2343</f>
        <v>95.048909999999992</v>
      </c>
      <c r="H2343" s="2">
        <f>'Moving Avg'!G2343</f>
        <v>94.288140000000041</v>
      </c>
      <c r="I2343" s="2">
        <f>'Moving Avg'!H2343</f>
        <v>84.716843999999966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  <c r="M2343" s="7">
        <f t="shared" si="360"/>
        <v>50</v>
      </c>
      <c r="N2343" s="7">
        <f t="shared" si="361"/>
        <v>0</v>
      </c>
      <c r="O2343" s="7">
        <f t="shared" si="362"/>
        <v>75</v>
      </c>
      <c r="P2343" s="7">
        <f t="shared" si="363"/>
        <v>16.5</v>
      </c>
      <c r="Q2343" s="8">
        <f t="shared" si="364"/>
        <v>31.225000000000001</v>
      </c>
      <c r="R2343" s="8">
        <f t="shared" si="365"/>
        <v>40.375</v>
      </c>
      <c r="S2343" s="8">
        <f t="shared" si="366"/>
        <v>33.674999999999997</v>
      </c>
      <c r="T2343" s="8">
        <f t="shared" si="367"/>
        <v>35.375</v>
      </c>
      <c r="U2343" s="7">
        <f t="shared" si="368"/>
        <v>35.091666666666661</v>
      </c>
      <c r="V2343" s="7">
        <f t="shared" si="369"/>
        <v>35.162499999999994</v>
      </c>
    </row>
    <row r="2344" spans="1:22" ht="13.5" x14ac:dyDescent="0.25">
      <c r="A2344" s="3">
        <f>RSI!A2344</f>
        <v>45715</v>
      </c>
      <c r="B2344" s="2">
        <f>RSI!B2344</f>
        <v>93.112499999999997</v>
      </c>
      <c r="C2344" s="2">
        <f>RSI!I2344</f>
        <v>44.163764379610242</v>
      </c>
      <c r="D2344" s="2">
        <f>MACD!E2344</f>
        <v>0.82261730953125323</v>
      </c>
      <c r="E2344" s="2">
        <f>MACD!F2344</f>
        <v>0.60983337477655997</v>
      </c>
      <c r="F2344" s="2">
        <f>'Moving Avg'!D2344</f>
        <v>93.38252</v>
      </c>
      <c r="G2344" s="2">
        <f>'Moving Avg'!F2344</f>
        <v>94.834689999999981</v>
      </c>
      <c r="H2344" s="2">
        <f>'Moving Avg'!G2344</f>
        <v>94.258514000000048</v>
      </c>
      <c r="I2344" s="2">
        <f>'Moving Avg'!H2344</f>
        <v>84.821044999999955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  <c r="M2344" s="7">
        <f t="shared" si="360"/>
        <v>25</v>
      </c>
      <c r="N2344" s="7">
        <f t="shared" si="361"/>
        <v>0</v>
      </c>
      <c r="O2344" s="7">
        <f t="shared" si="362"/>
        <v>75</v>
      </c>
      <c r="P2344" s="7">
        <f t="shared" si="363"/>
        <v>16.5</v>
      </c>
      <c r="Q2344" s="8">
        <f t="shared" si="364"/>
        <v>22.475000000000001</v>
      </c>
      <c r="R2344" s="8">
        <f t="shared" si="365"/>
        <v>35.375</v>
      </c>
      <c r="S2344" s="8">
        <f t="shared" si="366"/>
        <v>29.925000000000001</v>
      </c>
      <c r="T2344" s="8">
        <f t="shared" si="367"/>
        <v>29.125</v>
      </c>
      <c r="U2344" s="7">
        <f t="shared" si="368"/>
        <v>29.258333333333336</v>
      </c>
      <c r="V2344" s="7">
        <f t="shared" si="369"/>
        <v>29.225000000000001</v>
      </c>
    </row>
    <row r="2345" spans="1:22" ht="13.5" x14ac:dyDescent="0.25">
      <c r="A2345" s="3">
        <f>RSI!A2345</f>
        <v>45716</v>
      </c>
      <c r="B2345" s="2">
        <f>RSI!B2345</f>
        <v>93.112499999999997</v>
      </c>
      <c r="C2345" s="2">
        <f>RSI!I2345</f>
        <v>44.163764379610242</v>
      </c>
      <c r="D2345" s="2">
        <f>MACD!E2345</f>
        <v>0.97925678272574146</v>
      </c>
      <c r="E2345" s="2">
        <f>MACD!F2345</f>
        <v>0.68371805636639627</v>
      </c>
      <c r="F2345" s="2">
        <f>'Moving Avg'!D2345</f>
        <v>93.097520000000003</v>
      </c>
      <c r="G2345" s="2">
        <f>'Moving Avg'!F2345</f>
        <v>94.620469999999969</v>
      </c>
      <c r="H2345" s="2">
        <f>'Moving Avg'!G2345</f>
        <v>94.228888000000055</v>
      </c>
      <c r="I2345" s="2">
        <f>'Moving Avg'!H2345</f>
        <v>84.925245999999973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25</v>
      </c>
      <c r="N2345" s="7">
        <f t="shared" si="361"/>
        <v>0</v>
      </c>
      <c r="O2345" s="7">
        <f t="shared" si="362"/>
        <v>75</v>
      </c>
      <c r="P2345" s="7">
        <f t="shared" si="363"/>
        <v>16.5</v>
      </c>
      <c r="Q2345" s="8">
        <f t="shared" si="364"/>
        <v>22.475000000000001</v>
      </c>
      <c r="R2345" s="8">
        <f t="shared" si="365"/>
        <v>35.375</v>
      </c>
      <c r="S2345" s="8">
        <f t="shared" si="366"/>
        <v>29.925000000000001</v>
      </c>
      <c r="T2345" s="8">
        <f t="shared" si="367"/>
        <v>29.125</v>
      </c>
      <c r="U2345" s="7">
        <f t="shared" si="368"/>
        <v>29.258333333333336</v>
      </c>
      <c r="V2345" s="7">
        <f t="shared" si="369"/>
        <v>29.225000000000001</v>
      </c>
    </row>
    <row r="2346" spans="1:22" ht="13.5" x14ac:dyDescent="0.25">
      <c r="A2346" s="3">
        <f>RSI!A2346</f>
        <v>45719</v>
      </c>
      <c r="B2346" s="2">
        <f>RSI!B2346</f>
        <v>93.112499999999997</v>
      </c>
      <c r="C2346" s="2">
        <f>RSI!I2346</f>
        <v>44.163764379610235</v>
      </c>
      <c r="D2346" s="2">
        <f>MACD!E2346</f>
        <v>0.97656113599519756</v>
      </c>
      <c r="E2346" s="2">
        <f>MACD!F2346</f>
        <v>0.7422866722921565</v>
      </c>
      <c r="F2346" s="2">
        <f>'Moving Avg'!D2346</f>
        <v>92.823760000000007</v>
      </c>
      <c r="G2346" s="2">
        <f>'Moving Avg'!F2346</f>
        <v>94.410469999999961</v>
      </c>
      <c r="H2346" s="2">
        <f>'Moving Avg'!G2346</f>
        <v>94.216138000000043</v>
      </c>
      <c r="I2346" s="2">
        <f>'Moving Avg'!H2346</f>
        <v>85.029446999999962</v>
      </c>
      <c r="J2346" s="5" t="str">
        <f>OBV!F2346</f>
        <v>BULLISH</v>
      </c>
      <c r="K2346" s="5" t="str">
        <f>OBV!G2346</f>
        <v>NEUTRAL</v>
      </c>
      <c r="L2346" s="5" t="str">
        <f>OBV!H2346</f>
        <v>BULLISH DIVERGENCE</v>
      </c>
      <c r="M2346" s="7">
        <f t="shared" si="360"/>
        <v>25</v>
      </c>
      <c r="N2346" s="7">
        <f t="shared" si="361"/>
        <v>0</v>
      </c>
      <c r="O2346" s="7">
        <f t="shared" si="362"/>
        <v>75</v>
      </c>
      <c r="P2346" s="7">
        <f t="shared" si="363"/>
        <v>66.5</v>
      </c>
      <c r="Q2346" s="8">
        <f t="shared" si="364"/>
        <v>29.975000000000001</v>
      </c>
      <c r="R2346" s="8">
        <f t="shared" si="365"/>
        <v>47.875</v>
      </c>
      <c r="S2346" s="8">
        <f t="shared" si="366"/>
        <v>52.424999999999997</v>
      </c>
      <c r="T2346" s="8">
        <f t="shared" si="367"/>
        <v>41.625</v>
      </c>
      <c r="U2346" s="7">
        <f t="shared" si="368"/>
        <v>43.42499999999999</v>
      </c>
      <c r="V2346" s="7">
        <f t="shared" si="369"/>
        <v>42.974999999999994</v>
      </c>
    </row>
    <row r="2347" spans="1:22" ht="13.5" x14ac:dyDescent="0.25">
      <c r="A2347" s="3">
        <f>RSI!A2347</f>
        <v>45720</v>
      </c>
      <c r="B2347" s="2">
        <f>RSI!B2347</f>
        <v>93.112499999999997</v>
      </c>
      <c r="C2347" s="2">
        <f>RSI!I2347</f>
        <v>44.163764379610242</v>
      </c>
      <c r="D2347" s="2">
        <f>MACD!E2347</f>
        <v>0.98126897817500947</v>
      </c>
      <c r="E2347" s="2">
        <f>MACD!F2347</f>
        <v>0.79008313346872716</v>
      </c>
      <c r="F2347" s="2">
        <f>'Moving Avg'!D2347</f>
        <v>92.55</v>
      </c>
      <c r="G2347" s="2">
        <f>'Moving Avg'!F2347</f>
        <v>94.200469999999967</v>
      </c>
      <c r="H2347" s="2">
        <f>'Moving Avg'!G2347</f>
        <v>94.20376200000004</v>
      </c>
      <c r="I2347" s="2">
        <f>'Moving Avg'!H2347</f>
        <v>85.13364799999998</v>
      </c>
      <c r="J2347" s="5" t="str">
        <f>OBV!F2347</f>
        <v>BULLISH</v>
      </c>
      <c r="K2347" s="5" t="str">
        <f>OBV!G2347</f>
        <v>NEUTRAL</v>
      </c>
      <c r="L2347" s="5" t="str">
        <f>OBV!H2347</f>
        <v>BULLISH DIVERGENCE</v>
      </c>
      <c r="M2347" s="7">
        <f t="shared" si="360"/>
        <v>25</v>
      </c>
      <c r="N2347" s="7">
        <f t="shared" si="361"/>
        <v>0</v>
      </c>
      <c r="O2347" s="7">
        <f t="shared" si="362"/>
        <v>75</v>
      </c>
      <c r="P2347" s="7">
        <f t="shared" si="363"/>
        <v>66.5</v>
      </c>
      <c r="Q2347" s="8">
        <f t="shared" si="364"/>
        <v>29.975000000000001</v>
      </c>
      <c r="R2347" s="8">
        <f t="shared" si="365"/>
        <v>47.875</v>
      </c>
      <c r="S2347" s="8">
        <f t="shared" si="366"/>
        <v>52.424999999999997</v>
      </c>
      <c r="T2347" s="8">
        <f t="shared" si="367"/>
        <v>41.625</v>
      </c>
      <c r="U2347" s="7">
        <f t="shared" si="368"/>
        <v>43.42499999999999</v>
      </c>
      <c r="V2347" s="7">
        <f t="shared" si="369"/>
        <v>42.974999999999994</v>
      </c>
    </row>
    <row r="2348" spans="1:22" ht="13.5" x14ac:dyDescent="0.25">
      <c r="A2348" s="3">
        <f>RSI!A2348</f>
        <v>45721</v>
      </c>
      <c r="B2348" s="2">
        <f>RSI!B2348</f>
        <v>93.112499999999997</v>
      </c>
      <c r="C2348" s="2">
        <f>RSI!I2348</f>
        <v>44.163764379610242</v>
      </c>
      <c r="D2348" s="2">
        <f>MACD!E2348</f>
        <v>0.99172362400621239</v>
      </c>
      <c r="E2348" s="2">
        <f>MACD!F2348</f>
        <v>0.83041123157622421</v>
      </c>
      <c r="F2348" s="2">
        <f>'Moving Avg'!D2348</f>
        <v>93.112499999999997</v>
      </c>
      <c r="G2348" s="2">
        <f>'Moving Avg'!F2348</f>
        <v>93.990469999999974</v>
      </c>
      <c r="H2348" s="2">
        <f>'Moving Avg'!G2348</f>
        <v>94.275574000000034</v>
      </c>
      <c r="I2348" s="2">
        <f>'Moving Avg'!H2348</f>
        <v>85.237892999999971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  <c r="M2348" s="7">
        <f t="shared" si="360"/>
        <v>25</v>
      </c>
      <c r="N2348" s="7">
        <f t="shared" si="361"/>
        <v>0</v>
      </c>
      <c r="O2348" s="7">
        <f t="shared" si="362"/>
        <v>75</v>
      </c>
      <c r="P2348" s="7">
        <f t="shared" si="363"/>
        <v>83.5</v>
      </c>
      <c r="Q2348" s="8">
        <f t="shared" si="364"/>
        <v>32.524999999999999</v>
      </c>
      <c r="R2348" s="8">
        <f t="shared" si="365"/>
        <v>52.125</v>
      </c>
      <c r="S2348" s="8">
        <f t="shared" si="366"/>
        <v>60.075000000000003</v>
      </c>
      <c r="T2348" s="8">
        <f t="shared" si="367"/>
        <v>45.875</v>
      </c>
      <c r="U2348" s="7">
        <f t="shared" si="368"/>
        <v>48.241666666666674</v>
      </c>
      <c r="V2348" s="7">
        <f t="shared" si="369"/>
        <v>47.650000000000006</v>
      </c>
    </row>
    <row r="2349" spans="1:22" ht="13.5" x14ac:dyDescent="0.25">
      <c r="A2349" s="3">
        <f>RSI!A2349</f>
        <v>45722</v>
      </c>
      <c r="B2349" s="2">
        <f>RSI!B2349</f>
        <v>93.140600000000006</v>
      </c>
      <c r="C2349" s="2">
        <f>RSI!I2349</f>
        <v>44.355483797147677</v>
      </c>
      <c r="D2349" s="2">
        <f>MACD!E2349</f>
        <v>0.9814032055092099</v>
      </c>
      <c r="E2349" s="2">
        <f>MACD!F2349</f>
        <v>0.86060962636282134</v>
      </c>
      <c r="F2349" s="2">
        <f>'Moving Avg'!D2349</f>
        <v>93.118120000000005</v>
      </c>
      <c r="G2349" s="2">
        <f>'Moving Avg'!F2349</f>
        <v>93.959999999999965</v>
      </c>
      <c r="H2349" s="2">
        <f>'Moving Avg'!G2349</f>
        <v>94.336510000000033</v>
      </c>
      <c r="I2349" s="2">
        <f>'Moving Avg'!H2349</f>
        <v>85.342278499999978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  <c r="M2349" s="7">
        <f t="shared" si="360"/>
        <v>25</v>
      </c>
      <c r="N2349" s="7">
        <f t="shared" si="361"/>
        <v>0</v>
      </c>
      <c r="O2349" s="7">
        <f t="shared" si="362"/>
        <v>75</v>
      </c>
      <c r="P2349" s="7">
        <f t="shared" si="363"/>
        <v>83.5</v>
      </c>
      <c r="Q2349" s="8">
        <f t="shared" si="364"/>
        <v>32.524999999999999</v>
      </c>
      <c r="R2349" s="8">
        <f t="shared" si="365"/>
        <v>52.125</v>
      </c>
      <c r="S2349" s="8">
        <f t="shared" si="366"/>
        <v>60.075000000000003</v>
      </c>
      <c r="T2349" s="8">
        <f t="shared" si="367"/>
        <v>45.875</v>
      </c>
      <c r="U2349" s="7">
        <f t="shared" si="368"/>
        <v>48.241666666666674</v>
      </c>
      <c r="V2349" s="7">
        <f t="shared" si="369"/>
        <v>47.650000000000006</v>
      </c>
    </row>
    <row r="2350" spans="1:22" ht="13.5" x14ac:dyDescent="0.25">
      <c r="A2350" s="3">
        <f>RSI!A2350</f>
        <v>45723</v>
      </c>
      <c r="B2350" s="2">
        <f>RSI!B2350</f>
        <v>93.140600000000006</v>
      </c>
      <c r="C2350" s="2">
        <f>RSI!I2350</f>
        <v>44.355483797147691</v>
      </c>
      <c r="D2350" s="2">
        <f>MACD!E2350</f>
        <v>0.97805241374649654</v>
      </c>
      <c r="E2350" s="2">
        <f>MACD!F2350</f>
        <v>0.88409818383955652</v>
      </c>
      <c r="F2350" s="2">
        <f>'Moving Avg'!D2350</f>
        <v>93.123739999999998</v>
      </c>
      <c r="G2350" s="2">
        <f>'Moving Avg'!F2350</f>
        <v>93.929529999999971</v>
      </c>
      <c r="H2350" s="2">
        <f>'Moving Avg'!G2350</f>
        <v>94.397446000000016</v>
      </c>
      <c r="I2350" s="2">
        <f>'Moving Avg'!H2350</f>
        <v>85.44666399999997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  <c r="M2350" s="7">
        <f t="shared" si="360"/>
        <v>25</v>
      </c>
      <c r="N2350" s="7">
        <f t="shared" si="361"/>
        <v>0</v>
      </c>
      <c r="O2350" s="7">
        <f t="shared" si="362"/>
        <v>75</v>
      </c>
      <c r="P2350" s="7">
        <f t="shared" si="363"/>
        <v>83.5</v>
      </c>
      <c r="Q2350" s="8">
        <f t="shared" si="364"/>
        <v>32.524999999999999</v>
      </c>
      <c r="R2350" s="8">
        <f t="shared" si="365"/>
        <v>52.125</v>
      </c>
      <c r="S2350" s="8">
        <f t="shared" si="366"/>
        <v>60.075000000000003</v>
      </c>
      <c r="T2350" s="8">
        <f t="shared" si="367"/>
        <v>45.875</v>
      </c>
      <c r="U2350" s="7">
        <f t="shared" si="368"/>
        <v>48.241666666666674</v>
      </c>
      <c r="V2350" s="7">
        <f t="shared" si="369"/>
        <v>47.650000000000006</v>
      </c>
    </row>
    <row r="2351" spans="1:22" ht="13.5" x14ac:dyDescent="0.25">
      <c r="A2351" s="3">
        <f>RSI!A2351</f>
        <v>45726</v>
      </c>
      <c r="B2351" s="2">
        <f>RSI!B2351</f>
        <v>94.6875</v>
      </c>
      <c r="C2351" s="2">
        <f>RSI!I2351</f>
        <v>54.36046858745145</v>
      </c>
      <c r="D2351" s="2">
        <f>MACD!E2351</f>
        <v>0.85696900237975626</v>
      </c>
      <c r="E2351" s="2">
        <f>MACD!F2351</f>
        <v>0.8786723475475966</v>
      </c>
      <c r="F2351" s="2">
        <f>'Moving Avg'!D2351</f>
        <v>93.438739999999996</v>
      </c>
      <c r="G2351" s="2">
        <f>'Moving Avg'!F2351</f>
        <v>93.976404999999986</v>
      </c>
      <c r="H2351" s="2">
        <f>'Moving Avg'!G2351</f>
        <v>94.489320000000021</v>
      </c>
      <c r="I2351" s="2">
        <f>'Moving Avg'!H2351</f>
        <v>85.567447499999957</v>
      </c>
      <c r="J2351" s="5" t="str">
        <f>OBV!F2351</f>
        <v>BULLISH</v>
      </c>
      <c r="K2351" s="5" t="str">
        <f>OBV!G2351</f>
        <v>WEAK</v>
      </c>
      <c r="L2351" s="5" t="str">
        <f>OBV!H2351</f>
        <v>CONFIRMED BULLISH</v>
      </c>
      <c r="M2351" s="7">
        <f t="shared" si="360"/>
        <v>25</v>
      </c>
      <c r="N2351" s="7">
        <f t="shared" si="361"/>
        <v>100</v>
      </c>
      <c r="O2351" s="7">
        <f t="shared" si="362"/>
        <v>75</v>
      </c>
      <c r="P2351" s="7">
        <f t="shared" si="363"/>
        <v>67</v>
      </c>
      <c r="Q2351" s="8">
        <f t="shared" si="364"/>
        <v>65.05</v>
      </c>
      <c r="R2351" s="8">
        <f t="shared" si="365"/>
        <v>68</v>
      </c>
      <c r="S2351" s="8">
        <f t="shared" si="366"/>
        <v>67.650000000000006</v>
      </c>
      <c r="T2351" s="8">
        <f t="shared" si="367"/>
        <v>66.75</v>
      </c>
      <c r="U2351" s="7">
        <f t="shared" si="368"/>
        <v>66.900000000000006</v>
      </c>
      <c r="V2351" s="7">
        <f t="shared" si="369"/>
        <v>66.862500000000011</v>
      </c>
    </row>
    <row r="2352" spans="1:22" ht="13.5" x14ac:dyDescent="0.25">
      <c r="A2352" s="3">
        <f>RSI!A2352</f>
        <v>45727</v>
      </c>
      <c r="B2352" s="2">
        <f>RSI!B2352</f>
        <v>94.6875</v>
      </c>
      <c r="C2352" s="2">
        <f>RSI!I2352</f>
        <v>54.36046858745145</v>
      </c>
      <c r="D2352" s="2">
        <f>MACD!E2352</f>
        <v>0.74998719572626271</v>
      </c>
      <c r="E2352" s="2">
        <f>MACD!F2352</f>
        <v>0.85293531718332982</v>
      </c>
      <c r="F2352" s="2">
        <f>'Moving Avg'!D2352</f>
        <v>93.753740000000008</v>
      </c>
      <c r="G2352" s="2">
        <f>'Moving Avg'!F2352</f>
        <v>94.023279999999986</v>
      </c>
      <c r="H2352" s="2">
        <f>'Moving Avg'!G2352</f>
        <v>94.508258000000012</v>
      </c>
      <c r="I2352" s="2">
        <f>'Moving Avg'!H2352</f>
        <v>85.688230999999959</v>
      </c>
      <c r="J2352" s="5" t="str">
        <f>OBV!F2352</f>
        <v>BULLISH</v>
      </c>
      <c r="K2352" s="5" t="str">
        <f>OBV!G2352</f>
        <v>WEAK</v>
      </c>
      <c r="L2352" s="5" t="str">
        <f>OBV!H2352</f>
        <v>CONFIRMED BULLISH</v>
      </c>
      <c r="M2352" s="7">
        <f t="shared" si="360"/>
        <v>25</v>
      </c>
      <c r="N2352" s="7">
        <f t="shared" si="361"/>
        <v>100</v>
      </c>
      <c r="O2352" s="7">
        <f t="shared" si="362"/>
        <v>75</v>
      </c>
      <c r="P2352" s="7">
        <f t="shared" si="363"/>
        <v>67</v>
      </c>
      <c r="Q2352" s="8">
        <f t="shared" si="364"/>
        <v>65.05</v>
      </c>
      <c r="R2352" s="8">
        <f t="shared" si="365"/>
        <v>68</v>
      </c>
      <c r="S2352" s="8">
        <f t="shared" si="366"/>
        <v>67.650000000000006</v>
      </c>
      <c r="T2352" s="8">
        <f t="shared" si="367"/>
        <v>66.75</v>
      </c>
      <c r="U2352" s="7">
        <f t="shared" si="368"/>
        <v>66.900000000000006</v>
      </c>
      <c r="V2352" s="7">
        <f t="shared" si="369"/>
        <v>66.862500000000011</v>
      </c>
    </row>
    <row r="2353" spans="1:22" ht="13.5" x14ac:dyDescent="0.25">
      <c r="A2353" s="3">
        <f>RSI!A2353</f>
        <v>45728</v>
      </c>
      <c r="B2353" s="2">
        <f>RSI!B2353</f>
        <v>94.6875</v>
      </c>
      <c r="C2353" s="2">
        <f>RSI!I2353</f>
        <v>54.36046858745145</v>
      </c>
      <c r="D2353" s="2">
        <f>MACD!E2353</f>
        <v>1.1995897684627721E-2</v>
      </c>
      <c r="E2353" s="2">
        <f>MACD!F2353</f>
        <v>0.68474743328358945</v>
      </c>
      <c r="F2353" s="2">
        <f>'Moving Avg'!D2353</f>
        <v>94.068740000000005</v>
      </c>
      <c r="G2353" s="2">
        <f>'Moving Avg'!F2353</f>
        <v>93.976874999999978</v>
      </c>
      <c r="H2353" s="2">
        <f>'Moving Avg'!G2353</f>
        <v>94.527008000000009</v>
      </c>
      <c r="I2353" s="2">
        <f>'Moving Avg'!H2353</f>
        <v>85.81323799999997</v>
      </c>
      <c r="J2353" s="5" t="str">
        <f>OBV!F2353</f>
        <v>BULLISH</v>
      </c>
      <c r="K2353" s="5" t="str">
        <f>OBV!G2353</f>
        <v>WEAK</v>
      </c>
      <c r="L2353" s="5" t="str">
        <f>OBV!H2353</f>
        <v>CONFIRMED BULLISH</v>
      </c>
      <c r="M2353" s="7">
        <f t="shared" si="360"/>
        <v>25</v>
      </c>
      <c r="N2353" s="7">
        <f t="shared" si="361"/>
        <v>100</v>
      </c>
      <c r="O2353" s="7">
        <f t="shared" si="362"/>
        <v>75</v>
      </c>
      <c r="P2353" s="7">
        <f t="shared" si="363"/>
        <v>67</v>
      </c>
      <c r="Q2353" s="8">
        <f t="shared" si="364"/>
        <v>65.05</v>
      </c>
      <c r="R2353" s="8">
        <f t="shared" si="365"/>
        <v>68</v>
      </c>
      <c r="S2353" s="8">
        <f t="shared" si="366"/>
        <v>67.650000000000006</v>
      </c>
      <c r="T2353" s="8">
        <f t="shared" si="367"/>
        <v>66.75</v>
      </c>
      <c r="U2353" s="7">
        <f t="shared" si="368"/>
        <v>66.900000000000006</v>
      </c>
      <c r="V2353" s="7">
        <f t="shared" si="369"/>
        <v>66.862500000000011</v>
      </c>
    </row>
    <row r="2354" spans="1:22" ht="13.5" x14ac:dyDescent="0.25">
      <c r="A2354" s="3">
        <f>RSI!A2354</f>
        <v>45729</v>
      </c>
      <c r="B2354" s="2">
        <f>RSI!B2354</f>
        <v>94.6875</v>
      </c>
      <c r="C2354" s="2">
        <f>RSI!I2354</f>
        <v>54.36046858745145</v>
      </c>
      <c r="D2354" s="2">
        <f>MACD!E2354</f>
        <v>-0.1836468104412603</v>
      </c>
      <c r="E2354" s="2">
        <f>MACD!F2354</f>
        <v>0.51106858453861947</v>
      </c>
      <c r="F2354" s="2">
        <f>'Moving Avg'!D2354</f>
        <v>94.378119999999996</v>
      </c>
      <c r="G2354" s="2">
        <f>'Moving Avg'!F2354</f>
        <v>93.930469999999985</v>
      </c>
      <c r="H2354" s="2">
        <f>'Moving Avg'!G2354</f>
        <v>94.545946000000001</v>
      </c>
      <c r="I2354" s="2">
        <f>'Moving Avg'!H2354</f>
        <v>85.938244999999952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  <c r="M2354" s="7">
        <f t="shared" si="360"/>
        <v>25</v>
      </c>
      <c r="N2354" s="7">
        <f t="shared" si="361"/>
        <v>100</v>
      </c>
      <c r="O2354" s="7">
        <f t="shared" si="362"/>
        <v>75</v>
      </c>
      <c r="P2354" s="7">
        <f t="shared" si="363"/>
        <v>83.5</v>
      </c>
      <c r="Q2354" s="8">
        <f t="shared" si="364"/>
        <v>67.525000000000006</v>
      </c>
      <c r="R2354" s="8">
        <f t="shared" si="365"/>
        <v>72.125</v>
      </c>
      <c r="S2354" s="8">
        <f t="shared" si="366"/>
        <v>75.075000000000003</v>
      </c>
      <c r="T2354" s="8">
        <f t="shared" si="367"/>
        <v>70.875</v>
      </c>
      <c r="U2354" s="7">
        <f t="shared" si="368"/>
        <v>71.575000000000003</v>
      </c>
      <c r="V2354" s="7">
        <f t="shared" si="369"/>
        <v>71.400000000000006</v>
      </c>
    </row>
    <row r="2355" spans="1:22" ht="13.5" x14ac:dyDescent="0.25">
      <c r="A2355" s="3">
        <f>RSI!A2355</f>
        <v>45730</v>
      </c>
      <c r="B2355" s="2">
        <f>RSI!B2355</f>
        <v>94.6875</v>
      </c>
      <c r="C2355" s="2">
        <f>RSI!I2355</f>
        <v>54.36046858745145</v>
      </c>
      <c r="D2355" s="2">
        <f>MACD!E2355</f>
        <v>-0.35278401127560244</v>
      </c>
      <c r="E2355" s="2">
        <f>MACD!F2355</f>
        <v>0.33829806537577511</v>
      </c>
      <c r="F2355" s="2">
        <f>'Moving Avg'!D2355</f>
        <v>94.6875</v>
      </c>
      <c r="G2355" s="2">
        <f>'Moving Avg'!F2355</f>
        <v>93.884064999999993</v>
      </c>
      <c r="H2355" s="2">
        <f>'Moving Avg'!G2355</f>
        <v>94.564884000000006</v>
      </c>
      <c r="I2355" s="2">
        <f>'Moving Avg'!H2355</f>
        <v>86.050408499999961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25</v>
      </c>
      <c r="N2355" s="7">
        <f t="shared" si="361"/>
        <v>100</v>
      </c>
      <c r="O2355" s="7">
        <f t="shared" si="362"/>
        <v>75</v>
      </c>
      <c r="P2355" s="7">
        <f t="shared" si="363"/>
        <v>83.5</v>
      </c>
      <c r="Q2355" s="8">
        <f t="shared" si="364"/>
        <v>67.525000000000006</v>
      </c>
      <c r="R2355" s="8">
        <f t="shared" si="365"/>
        <v>72.125</v>
      </c>
      <c r="S2355" s="8">
        <f t="shared" si="366"/>
        <v>75.075000000000003</v>
      </c>
      <c r="T2355" s="8">
        <f t="shared" si="367"/>
        <v>70.875</v>
      </c>
      <c r="U2355" s="7">
        <f t="shared" si="368"/>
        <v>71.575000000000003</v>
      </c>
      <c r="V2355" s="7">
        <f t="shared" si="369"/>
        <v>71.400000000000006</v>
      </c>
    </row>
    <row r="2356" spans="1:22" ht="13.5" x14ac:dyDescent="0.25">
      <c r="A2356" s="3">
        <f>RSI!A2356</f>
        <v>45733</v>
      </c>
      <c r="B2356" s="2">
        <f>RSI!B2356</f>
        <v>94.6875</v>
      </c>
      <c r="C2356" s="2">
        <f>RSI!I2356</f>
        <v>54.36046858745145</v>
      </c>
      <c r="D2356" s="2">
        <f>MACD!E2356</f>
        <v>-0.49922729955008549</v>
      </c>
      <c r="E2356" s="2">
        <f>MACD!F2356</f>
        <v>0.17079299239060303</v>
      </c>
      <c r="F2356" s="2">
        <f>'Moving Avg'!D2356</f>
        <v>94.6875</v>
      </c>
      <c r="G2356" s="2">
        <f>'Moving Avg'!F2356</f>
        <v>93.884064999999993</v>
      </c>
      <c r="H2356" s="2">
        <f>'Moving Avg'!G2356</f>
        <v>94.584008000000011</v>
      </c>
      <c r="I2356" s="2">
        <f>'Moving Avg'!H2356</f>
        <v>86.162571999999969</v>
      </c>
      <c r="J2356" s="5" t="str">
        <f>OBV!F2356</f>
        <v>NEUTRAL</v>
      </c>
      <c r="K2356" s="5" t="str">
        <f>OBV!G2356</f>
        <v>NEUTRAL</v>
      </c>
      <c r="L2356" s="5" t="str">
        <f>OBV!H2356</f>
        <v>NEUTRAL</v>
      </c>
      <c r="M2356" s="7">
        <f t="shared" si="360"/>
        <v>25</v>
      </c>
      <c r="N2356" s="7">
        <f t="shared" si="361"/>
        <v>100</v>
      </c>
      <c r="O2356" s="7">
        <f t="shared" si="362"/>
        <v>75</v>
      </c>
      <c r="P2356" s="7">
        <f t="shared" si="363"/>
        <v>33</v>
      </c>
      <c r="Q2356" s="8">
        <f t="shared" si="364"/>
        <v>59.95</v>
      </c>
      <c r="R2356" s="8">
        <f t="shared" si="365"/>
        <v>59.5</v>
      </c>
      <c r="S2356" s="8">
        <f t="shared" si="366"/>
        <v>52.35</v>
      </c>
      <c r="T2356" s="8">
        <f t="shared" si="367"/>
        <v>58.25</v>
      </c>
      <c r="U2356" s="7">
        <f t="shared" si="368"/>
        <v>57.266666666666673</v>
      </c>
      <c r="V2356" s="7">
        <f t="shared" si="369"/>
        <v>57.512500000000003</v>
      </c>
    </row>
    <row r="2357" spans="1:22" ht="13.5" x14ac:dyDescent="0.25">
      <c r="A2357" s="3">
        <f>RSI!A2357</f>
        <v>45734</v>
      </c>
      <c r="B2357" s="2">
        <f>RSI!B2357</f>
        <v>94.6875</v>
      </c>
      <c r="C2357" s="2">
        <f>RSI!I2357</f>
        <v>54.360468587451457</v>
      </c>
      <c r="D2357" s="2">
        <f>MACD!E2357</f>
        <v>-0.62622158751953805</v>
      </c>
      <c r="E2357" s="2">
        <f>MACD!F2357</f>
        <v>1.1390076408574812E-2</v>
      </c>
      <c r="F2357" s="2">
        <f>'Moving Avg'!D2357</f>
        <v>94.6875</v>
      </c>
      <c r="G2357" s="2">
        <f>'Moving Avg'!F2357</f>
        <v>93.884064999999993</v>
      </c>
      <c r="H2357" s="2">
        <f>'Moving Avg'!G2357</f>
        <v>94.603320000000025</v>
      </c>
      <c r="I2357" s="2">
        <f>'Moving Avg'!H2357</f>
        <v>86.28292049999996</v>
      </c>
      <c r="J2357" s="5" t="str">
        <f>OBV!F2357</f>
        <v>NEUTRAL</v>
      </c>
      <c r="K2357" s="5" t="str">
        <f>OBV!G2357</f>
        <v>NEUTRAL</v>
      </c>
      <c r="L2357" s="5" t="str">
        <f>OBV!H2357</f>
        <v>NEUTRAL</v>
      </c>
      <c r="M2357" s="7">
        <f t="shared" si="360"/>
        <v>25</v>
      </c>
      <c r="N2357" s="7">
        <f t="shared" si="361"/>
        <v>100</v>
      </c>
      <c r="O2357" s="7">
        <f t="shared" si="362"/>
        <v>75</v>
      </c>
      <c r="P2357" s="7">
        <f t="shared" si="363"/>
        <v>33</v>
      </c>
      <c r="Q2357" s="8">
        <f t="shared" si="364"/>
        <v>59.95</v>
      </c>
      <c r="R2357" s="8">
        <f t="shared" si="365"/>
        <v>59.5</v>
      </c>
      <c r="S2357" s="8">
        <f t="shared" si="366"/>
        <v>52.35</v>
      </c>
      <c r="T2357" s="8">
        <f t="shared" si="367"/>
        <v>58.25</v>
      </c>
      <c r="U2357" s="7">
        <f t="shared" si="368"/>
        <v>57.266666666666673</v>
      </c>
      <c r="V2357" s="7">
        <f t="shared" si="369"/>
        <v>57.512500000000003</v>
      </c>
    </row>
    <row r="2358" spans="1:22" ht="13.5" x14ac:dyDescent="0.25">
      <c r="A2358" s="3">
        <f>RSI!A2358</f>
        <v>45735</v>
      </c>
      <c r="B2358" s="2">
        <f>RSI!B2358</f>
        <v>93.75</v>
      </c>
      <c r="C2358" s="2">
        <f>RSI!I2358</f>
        <v>45.948998047958789</v>
      </c>
      <c r="D2358" s="2">
        <f>MACD!E2358</f>
        <v>-0.66708638193983916</v>
      </c>
      <c r="E2358" s="2">
        <f>MACD!F2358</f>
        <v>-0.12430521526110798</v>
      </c>
      <c r="F2358" s="2">
        <f>'Moving Avg'!D2358</f>
        <v>94.5</v>
      </c>
      <c r="G2358" s="2">
        <f>'Moving Avg'!F2358</f>
        <v>93.837189999999993</v>
      </c>
      <c r="H2358" s="2">
        <f>'Moving Avg'!G2358</f>
        <v>94.603694000000033</v>
      </c>
      <c r="I2358" s="2">
        <f>'Moving Avg'!H2358</f>
        <v>86.394662999999952</v>
      </c>
      <c r="J2358" s="5" t="str">
        <f>OBV!F2358</f>
        <v>BEARISH</v>
      </c>
      <c r="K2358" s="5" t="str">
        <f>OBV!G2358</f>
        <v>NEUTRAL</v>
      </c>
      <c r="L2358" s="5" t="str">
        <f>OBV!H2358</f>
        <v>CONFIRMED BEARISH</v>
      </c>
      <c r="M2358" s="7">
        <f t="shared" si="360"/>
        <v>25</v>
      </c>
      <c r="N2358" s="7">
        <f t="shared" si="361"/>
        <v>100</v>
      </c>
      <c r="O2358" s="7">
        <f t="shared" si="362"/>
        <v>75</v>
      </c>
      <c r="P2358" s="7">
        <f t="shared" si="363"/>
        <v>16.5</v>
      </c>
      <c r="Q2358" s="8">
        <f t="shared" si="364"/>
        <v>57.475000000000001</v>
      </c>
      <c r="R2358" s="8">
        <f t="shared" si="365"/>
        <v>55.375</v>
      </c>
      <c r="S2358" s="8">
        <f t="shared" si="366"/>
        <v>44.924999999999997</v>
      </c>
      <c r="T2358" s="8">
        <f t="shared" si="367"/>
        <v>54.125</v>
      </c>
      <c r="U2358" s="7">
        <f t="shared" si="368"/>
        <v>52.591666666666661</v>
      </c>
      <c r="V2358" s="7">
        <f t="shared" si="369"/>
        <v>52.974999999999994</v>
      </c>
    </row>
    <row r="2359" spans="1:22" ht="13.5" x14ac:dyDescent="0.25">
      <c r="A2359" s="3">
        <f>RSI!A2359</f>
        <v>45737</v>
      </c>
      <c r="B2359" s="2">
        <f>RSI!B2359</f>
        <v>93.75</v>
      </c>
      <c r="C2359" s="2">
        <f>RSI!I2359</f>
        <v>45.948998047958781</v>
      </c>
      <c r="D2359" s="2">
        <f>MACD!E2359</f>
        <v>-0.69444271509603084</v>
      </c>
      <c r="E2359" s="2">
        <f>MACD!F2359</f>
        <v>-0.23833271522809257</v>
      </c>
      <c r="F2359" s="2">
        <f>'Moving Avg'!D2359</f>
        <v>94.3125</v>
      </c>
      <c r="G2359" s="2">
        <f>'Moving Avg'!F2359</f>
        <v>93.797814999999986</v>
      </c>
      <c r="H2359" s="2">
        <f>'Moving Avg'!G2359</f>
        <v>94.604068000000026</v>
      </c>
      <c r="I2359" s="2">
        <f>'Moving Avg'!H2359</f>
        <v>86.502138999999957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  <c r="M2359" s="7">
        <f t="shared" si="360"/>
        <v>25</v>
      </c>
      <c r="N2359" s="7">
        <f t="shared" si="361"/>
        <v>100</v>
      </c>
      <c r="O2359" s="7">
        <f t="shared" si="362"/>
        <v>75</v>
      </c>
      <c r="P2359" s="7">
        <f t="shared" si="363"/>
        <v>16.5</v>
      </c>
      <c r="Q2359" s="8">
        <f t="shared" si="364"/>
        <v>57.475000000000001</v>
      </c>
      <c r="R2359" s="8">
        <f t="shared" si="365"/>
        <v>55.375</v>
      </c>
      <c r="S2359" s="8">
        <f t="shared" si="366"/>
        <v>44.924999999999997</v>
      </c>
      <c r="T2359" s="8">
        <f t="shared" si="367"/>
        <v>54.125</v>
      </c>
      <c r="U2359" s="7">
        <f t="shared" si="368"/>
        <v>52.591666666666661</v>
      </c>
      <c r="V2359" s="7">
        <f t="shared" si="369"/>
        <v>52.974999999999994</v>
      </c>
    </row>
    <row r="2360" spans="1:22" ht="13.5" x14ac:dyDescent="0.25">
      <c r="A2360" s="3">
        <f>RSI!A2360</f>
        <v>45740</v>
      </c>
      <c r="B2360" s="2">
        <f>RSI!B2360</f>
        <v>93.75</v>
      </c>
      <c r="C2360" s="2">
        <f>RSI!I2360</f>
        <v>45.948998047958781</v>
      </c>
      <c r="D2360" s="2">
        <f>MACD!E2360</f>
        <v>-0.71490659189822736</v>
      </c>
      <c r="E2360" s="2">
        <f>MACD!F2360</f>
        <v>-0.33364749056211951</v>
      </c>
      <c r="F2360" s="2">
        <f>'Moving Avg'!D2360</f>
        <v>94.125</v>
      </c>
      <c r="G2360" s="2">
        <f>'Moving Avg'!F2360</f>
        <v>93.758439999999993</v>
      </c>
      <c r="H2360" s="2">
        <f>'Moving Avg'!G2360</f>
        <v>94.60444200000002</v>
      </c>
      <c r="I2360" s="2">
        <f>'Moving Avg'!H2360</f>
        <v>86.609614999999962</v>
      </c>
      <c r="J2360" s="5" t="str">
        <f>OBV!F2360</f>
        <v>BEARISH</v>
      </c>
      <c r="K2360" s="5" t="str">
        <f>OBV!G2360</f>
        <v>NEUTRAL</v>
      </c>
      <c r="L2360" s="5" t="str">
        <f>OBV!H2360</f>
        <v>CONFIRMED BEARISH</v>
      </c>
      <c r="M2360" s="7">
        <f t="shared" si="360"/>
        <v>25</v>
      </c>
      <c r="N2360" s="7">
        <f t="shared" si="361"/>
        <v>100</v>
      </c>
      <c r="O2360" s="7">
        <f t="shared" si="362"/>
        <v>75</v>
      </c>
      <c r="P2360" s="7">
        <f t="shared" si="363"/>
        <v>16.5</v>
      </c>
      <c r="Q2360" s="8">
        <f t="shared" si="364"/>
        <v>57.475000000000001</v>
      </c>
      <c r="R2360" s="8">
        <f t="shared" si="365"/>
        <v>55.375</v>
      </c>
      <c r="S2360" s="8">
        <f t="shared" si="366"/>
        <v>44.924999999999997</v>
      </c>
      <c r="T2360" s="8">
        <f t="shared" si="367"/>
        <v>54.125</v>
      </c>
      <c r="U2360" s="7">
        <f t="shared" si="368"/>
        <v>52.591666666666661</v>
      </c>
      <c r="V2360" s="7">
        <f t="shared" si="369"/>
        <v>52.974999999999994</v>
      </c>
    </row>
    <row r="2361" spans="1:22" ht="13.5" x14ac:dyDescent="0.25">
      <c r="A2361" s="3">
        <f>RSI!A2361</f>
        <v>45741</v>
      </c>
      <c r="B2361" s="2">
        <f>RSI!B2361</f>
        <v>93.759399999999999</v>
      </c>
      <c r="C2361" s="2">
        <f>RSI!I2361</f>
        <v>46.053533203504941</v>
      </c>
      <c r="D2361" s="2">
        <f>MACD!E2361</f>
        <v>-0.49244887039682794</v>
      </c>
      <c r="E2361" s="2">
        <f>MACD!F2361</f>
        <v>-0.36540776652906121</v>
      </c>
      <c r="F2361" s="2">
        <f>'Moving Avg'!D2361</f>
        <v>93.93938</v>
      </c>
      <c r="G2361" s="2">
        <f>'Moving Avg'!F2361</f>
        <v>93.72234499999999</v>
      </c>
      <c r="H2361" s="2">
        <f>'Moving Avg'!G2361</f>
        <v>94.605004000000022</v>
      </c>
      <c r="I2361" s="2">
        <f>'Moving Avg'!H2361</f>
        <v>86.725714499999981</v>
      </c>
      <c r="J2361" s="5" t="str">
        <f>OBV!F2361</f>
        <v>BEARISH</v>
      </c>
      <c r="K2361" s="5" t="str">
        <f>OBV!G2361</f>
        <v>NEUTRAL</v>
      </c>
      <c r="L2361" s="5" t="str">
        <f>OBV!H2361</f>
        <v>CONFIRMED BEARISH</v>
      </c>
      <c r="M2361" s="7">
        <f t="shared" si="360"/>
        <v>25</v>
      </c>
      <c r="N2361" s="7">
        <f t="shared" si="361"/>
        <v>100</v>
      </c>
      <c r="O2361" s="7">
        <f t="shared" si="362"/>
        <v>75</v>
      </c>
      <c r="P2361" s="7">
        <f t="shared" si="363"/>
        <v>16.5</v>
      </c>
      <c r="Q2361" s="8">
        <f t="shared" si="364"/>
        <v>57.475000000000001</v>
      </c>
      <c r="R2361" s="8">
        <f t="shared" si="365"/>
        <v>55.375</v>
      </c>
      <c r="S2361" s="8">
        <f t="shared" si="366"/>
        <v>44.924999999999997</v>
      </c>
      <c r="T2361" s="8">
        <f t="shared" si="367"/>
        <v>54.125</v>
      </c>
      <c r="U2361" s="7">
        <f t="shared" si="368"/>
        <v>52.591666666666661</v>
      </c>
      <c r="V2361" s="7">
        <f t="shared" si="369"/>
        <v>52.974999999999994</v>
      </c>
    </row>
    <row r="2362" spans="1:22" ht="13.5" x14ac:dyDescent="0.25">
      <c r="A2362" s="3">
        <f>RSI!A2362</f>
        <v>45742</v>
      </c>
      <c r="B2362" s="2">
        <f>RSI!B2362</f>
        <v>93.843800000000002</v>
      </c>
      <c r="C2362" s="2">
        <f>RSI!I2362</f>
        <v>47.043850348816179</v>
      </c>
      <c r="D2362" s="2">
        <f>MACD!E2362</f>
        <v>-0.30822189348950246</v>
      </c>
      <c r="E2362" s="2">
        <f>MACD!F2362</f>
        <v>-0.35397059192114949</v>
      </c>
      <c r="F2362" s="2">
        <f>'Moving Avg'!D2362</f>
        <v>93.77064</v>
      </c>
      <c r="G2362" s="2">
        <f>'Moving Avg'!F2362</f>
        <v>93.690469999999991</v>
      </c>
      <c r="H2362" s="2">
        <f>'Moving Avg'!G2362</f>
        <v>94.606880000000018</v>
      </c>
      <c r="I2362" s="2">
        <f>'Moving Avg'!H2362</f>
        <v>86.837969499999957</v>
      </c>
      <c r="J2362" s="5" t="str">
        <f>OBV!F2362</f>
        <v>BEARISH</v>
      </c>
      <c r="K2362" s="5" t="str">
        <f>OBV!G2362</f>
        <v>NEUTRAL</v>
      </c>
      <c r="L2362" s="5" t="str">
        <f>OBV!H2362</f>
        <v>CONFIRMED BEARISH</v>
      </c>
      <c r="M2362" s="7">
        <f t="shared" si="360"/>
        <v>25</v>
      </c>
      <c r="N2362" s="7">
        <f t="shared" si="361"/>
        <v>0</v>
      </c>
      <c r="O2362" s="7">
        <f t="shared" si="362"/>
        <v>75</v>
      </c>
      <c r="P2362" s="7">
        <f t="shared" si="363"/>
        <v>16.5</v>
      </c>
      <c r="Q2362" s="8">
        <f t="shared" si="364"/>
        <v>22.475000000000001</v>
      </c>
      <c r="R2362" s="8">
        <f t="shared" si="365"/>
        <v>35.375</v>
      </c>
      <c r="S2362" s="8">
        <f t="shared" si="366"/>
        <v>29.925000000000001</v>
      </c>
      <c r="T2362" s="8">
        <f t="shared" si="367"/>
        <v>29.125</v>
      </c>
      <c r="U2362" s="7">
        <f t="shared" si="368"/>
        <v>29.258333333333336</v>
      </c>
      <c r="V2362" s="7">
        <f t="shared" si="369"/>
        <v>29.225000000000001</v>
      </c>
    </row>
    <row r="2363" spans="1:22" ht="13.5" x14ac:dyDescent="0.25">
      <c r="A2363" s="3">
        <f>RSI!A2363</f>
        <v>45743</v>
      </c>
      <c r="B2363" s="2">
        <f>RSI!B2363</f>
        <v>94.6875</v>
      </c>
      <c r="C2363" s="2">
        <f>RSI!I2363</f>
        <v>55.782356088795922</v>
      </c>
      <c r="D2363" s="2">
        <f>MACD!E2363</f>
        <v>-0.21325349969043828</v>
      </c>
      <c r="E2363" s="2">
        <f>MACD!F2363</f>
        <v>-0.32582717347500728</v>
      </c>
      <c r="F2363" s="2">
        <f>'Moving Avg'!D2363</f>
        <v>93.95814</v>
      </c>
      <c r="G2363" s="2">
        <f>'Moving Avg'!F2363</f>
        <v>93.90984499999999</v>
      </c>
      <c r="H2363" s="2">
        <f>'Moving Avg'!G2363</f>
        <v>94.616254000000012</v>
      </c>
      <c r="I2363" s="2">
        <f>'Moving Avg'!H2363</f>
        <v>86.955270499999969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  <c r="M2363" s="7">
        <f t="shared" si="360"/>
        <v>25</v>
      </c>
      <c r="N2363" s="7">
        <f t="shared" si="361"/>
        <v>0</v>
      </c>
      <c r="O2363" s="7">
        <f t="shared" si="362"/>
        <v>75</v>
      </c>
      <c r="P2363" s="7">
        <f t="shared" si="363"/>
        <v>83.5</v>
      </c>
      <c r="Q2363" s="8">
        <f t="shared" si="364"/>
        <v>32.524999999999999</v>
      </c>
      <c r="R2363" s="8">
        <f t="shared" si="365"/>
        <v>52.125</v>
      </c>
      <c r="S2363" s="8">
        <f t="shared" si="366"/>
        <v>60.075000000000003</v>
      </c>
      <c r="T2363" s="8">
        <f t="shared" si="367"/>
        <v>45.875</v>
      </c>
      <c r="U2363" s="7">
        <f t="shared" si="368"/>
        <v>48.241666666666674</v>
      </c>
      <c r="V2363" s="7">
        <f t="shared" si="369"/>
        <v>47.650000000000006</v>
      </c>
    </row>
    <row r="2364" spans="1:22" ht="13.5" x14ac:dyDescent="0.25">
      <c r="A2364" s="3">
        <f>RSI!A2364</f>
        <v>45744</v>
      </c>
      <c r="B2364" s="2">
        <f>RSI!B2364</f>
        <v>95.625</v>
      </c>
      <c r="C2364" s="2">
        <f>RSI!I2364</f>
        <v>63.073936897804003</v>
      </c>
      <c r="D2364" s="2">
        <f>MACD!E2364</f>
        <v>-0.2058622680849993</v>
      </c>
      <c r="E2364" s="2">
        <f>MACD!F2364</f>
        <v>-0.30183419239700571</v>
      </c>
      <c r="F2364" s="2">
        <f>'Moving Avg'!D2364</f>
        <v>94.33314</v>
      </c>
      <c r="G2364" s="2">
        <f>'Moving Avg'!F2364</f>
        <v>94.035470000000004</v>
      </c>
      <c r="H2364" s="2">
        <f>'Moving Avg'!G2364</f>
        <v>94.642504000000002</v>
      </c>
      <c r="I2364" s="2">
        <f>'Moving Avg'!H2364</f>
        <v>87.076387999999966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25</v>
      </c>
      <c r="N2364" s="7">
        <f t="shared" si="361"/>
        <v>0</v>
      </c>
      <c r="O2364" s="7">
        <f t="shared" si="362"/>
        <v>75</v>
      </c>
      <c r="P2364" s="7">
        <f t="shared" si="363"/>
        <v>83.5</v>
      </c>
      <c r="Q2364" s="8">
        <f t="shared" si="364"/>
        <v>32.524999999999999</v>
      </c>
      <c r="R2364" s="8">
        <f t="shared" si="365"/>
        <v>52.125</v>
      </c>
      <c r="S2364" s="8">
        <f t="shared" si="366"/>
        <v>60.075000000000003</v>
      </c>
      <c r="T2364" s="8">
        <f t="shared" si="367"/>
        <v>45.875</v>
      </c>
      <c r="U2364" s="7">
        <f t="shared" si="368"/>
        <v>48.241666666666674</v>
      </c>
      <c r="V2364" s="7">
        <f t="shared" si="369"/>
        <v>47.650000000000006</v>
      </c>
    </row>
    <row r="2365" spans="1:22" ht="13.5" x14ac:dyDescent="0.25">
      <c r="A2365" s="3">
        <f>RSI!A2365</f>
        <v>45749</v>
      </c>
      <c r="B2365" s="2">
        <f>RSI!B2365</f>
        <v>95.625</v>
      </c>
      <c r="C2365" s="2">
        <f>RSI!I2365</f>
        <v>63.073936897804003</v>
      </c>
      <c r="D2365" s="2">
        <f>MACD!E2365</f>
        <v>-0.20840916904273854</v>
      </c>
      <c r="E2365" s="2">
        <f>MACD!F2365</f>
        <v>-0.28314918772615227</v>
      </c>
      <c r="F2365" s="2">
        <f>'Moving Avg'!D2365</f>
        <v>94.70814</v>
      </c>
      <c r="G2365" s="2">
        <f>'Moving Avg'!F2365</f>
        <v>94.161095000000003</v>
      </c>
      <c r="H2365" s="2">
        <f>'Moving Avg'!G2365</f>
        <v>94.661816000000016</v>
      </c>
      <c r="I2365" s="2">
        <f>'Moving Avg'!H2365</f>
        <v>87.197505499999977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25</v>
      </c>
      <c r="N2365" s="7">
        <f t="shared" si="361"/>
        <v>0</v>
      </c>
      <c r="O2365" s="7">
        <f t="shared" si="362"/>
        <v>75</v>
      </c>
      <c r="P2365" s="7">
        <f t="shared" si="363"/>
        <v>83.5</v>
      </c>
      <c r="Q2365" s="8">
        <f t="shared" si="364"/>
        <v>32.524999999999999</v>
      </c>
      <c r="R2365" s="8">
        <f t="shared" si="365"/>
        <v>52.125</v>
      </c>
      <c r="S2365" s="8">
        <f t="shared" si="366"/>
        <v>60.075000000000003</v>
      </c>
      <c r="T2365" s="8">
        <f t="shared" si="367"/>
        <v>45.875</v>
      </c>
      <c r="U2365" s="7">
        <f t="shared" si="368"/>
        <v>48.241666666666674</v>
      </c>
      <c r="V2365" s="7">
        <f t="shared" si="369"/>
        <v>47.650000000000006</v>
      </c>
    </row>
    <row r="2366" spans="1:22" ht="13.5" x14ac:dyDescent="0.25">
      <c r="A2366" s="3">
        <f>RSI!A2366</f>
        <v>45750</v>
      </c>
      <c r="B2366" s="2">
        <f>RSI!B2366</f>
        <v>97.5</v>
      </c>
      <c r="C2366" s="2">
        <f>RSI!I2366</f>
        <v>73.29026848534312</v>
      </c>
      <c r="D2366" s="2">
        <f>MACD!E2366</f>
        <v>-0.35760222057324142</v>
      </c>
      <c r="E2366" s="2">
        <f>MACD!F2366</f>
        <v>-0.29803979429557015</v>
      </c>
      <c r="F2366" s="2">
        <f>'Moving Avg'!D2366</f>
        <v>95.45626</v>
      </c>
      <c r="G2366" s="2">
        <f>'Moving Avg'!F2366</f>
        <v>94.380470000000003</v>
      </c>
      <c r="H2366" s="2">
        <f>'Moving Avg'!G2366</f>
        <v>94.718254000000016</v>
      </c>
      <c r="I2366" s="2">
        <f>'Moving Avg'!H2366</f>
        <v>87.314936999999958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  <c r="M2366" s="7">
        <f t="shared" si="360"/>
        <v>0</v>
      </c>
      <c r="N2366" s="7">
        <f t="shared" si="361"/>
        <v>100</v>
      </c>
      <c r="O2366" s="7">
        <f t="shared" si="362"/>
        <v>75</v>
      </c>
      <c r="P2366" s="7">
        <f t="shared" si="363"/>
        <v>83.5</v>
      </c>
      <c r="Q2366" s="8">
        <f t="shared" si="364"/>
        <v>58.774999999999999</v>
      </c>
      <c r="R2366" s="8">
        <f t="shared" si="365"/>
        <v>67.125</v>
      </c>
      <c r="S2366" s="8">
        <f t="shared" si="366"/>
        <v>71.325000000000003</v>
      </c>
      <c r="T2366" s="8">
        <f t="shared" si="367"/>
        <v>64.625</v>
      </c>
      <c r="U2366" s="7">
        <f t="shared" si="368"/>
        <v>65.741666666666674</v>
      </c>
      <c r="V2366" s="7">
        <f t="shared" si="369"/>
        <v>65.462500000000006</v>
      </c>
    </row>
    <row r="2367" spans="1:22" ht="13.5" x14ac:dyDescent="0.25">
      <c r="A2367" s="3">
        <f>RSI!A2367</f>
        <v>45751</v>
      </c>
      <c r="B2367" s="2">
        <f>RSI!B2367</f>
        <v>101.8875</v>
      </c>
      <c r="C2367" s="2">
        <f>RSI!I2367</f>
        <v>84.262549033389817</v>
      </c>
      <c r="D2367" s="2">
        <f>MACD!E2367</f>
        <v>-0.82746740658062379</v>
      </c>
      <c r="E2367" s="2">
        <f>MACD!F2367</f>
        <v>-0.40392531675258092</v>
      </c>
      <c r="F2367" s="2">
        <f>'Moving Avg'!D2367</f>
        <v>97.064999999999998</v>
      </c>
      <c r="G2367" s="2">
        <f>'Moving Avg'!F2367</f>
        <v>94.819220000000001</v>
      </c>
      <c r="H2367" s="2">
        <f>'Moving Avg'!G2367</f>
        <v>94.862254000000007</v>
      </c>
      <c r="I2367" s="2">
        <f>'Moving Avg'!H2367</f>
        <v>87.449995499999972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  <c r="M2367" s="7">
        <f t="shared" si="360"/>
        <v>0</v>
      </c>
      <c r="N2367" s="7">
        <f t="shared" si="361"/>
        <v>100</v>
      </c>
      <c r="O2367" s="7">
        <f t="shared" si="362"/>
        <v>75</v>
      </c>
      <c r="P2367" s="7">
        <f t="shared" si="363"/>
        <v>83.5</v>
      </c>
      <c r="Q2367" s="8">
        <f t="shared" si="364"/>
        <v>58.774999999999999</v>
      </c>
      <c r="R2367" s="8">
        <f t="shared" si="365"/>
        <v>67.125</v>
      </c>
      <c r="S2367" s="8">
        <f t="shared" si="366"/>
        <v>71.325000000000003</v>
      </c>
      <c r="T2367" s="8">
        <f t="shared" si="367"/>
        <v>64.625</v>
      </c>
      <c r="U2367" s="7">
        <f t="shared" si="368"/>
        <v>65.741666666666674</v>
      </c>
      <c r="V2367" s="7">
        <f t="shared" si="369"/>
        <v>65.462500000000006</v>
      </c>
    </row>
    <row r="2368" spans="1:22" ht="13.5" x14ac:dyDescent="0.25">
      <c r="A2368" s="3">
        <f>RSI!A2368</f>
        <v>45754</v>
      </c>
      <c r="B2368" s="2">
        <f>RSI!B2368</f>
        <v>103.125</v>
      </c>
      <c r="C2368" s="2">
        <f>RSI!I2368</f>
        <v>86.008401270651518</v>
      </c>
      <c r="D2368" s="2">
        <f>MACD!E2368</f>
        <v>-1.5041142912692749</v>
      </c>
      <c r="E2368" s="2">
        <f>MACD!F2368</f>
        <v>-0.62396311165591978</v>
      </c>
      <c r="F2368" s="2">
        <f>'Moving Avg'!D2368</f>
        <v>98.752499999999998</v>
      </c>
      <c r="G2368" s="2">
        <f>'Moving Avg'!F2368</f>
        <v>95.319845000000001</v>
      </c>
      <c r="H2368" s="2">
        <f>'Moving Avg'!G2368</f>
        <v>95.021628000000021</v>
      </c>
      <c r="I2368" s="2">
        <f>'Moving Avg'!H2368</f>
        <v>87.582490499999963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  <c r="M2368" s="7">
        <f t="shared" si="360"/>
        <v>0</v>
      </c>
      <c r="N2368" s="7">
        <f t="shared" si="361"/>
        <v>100</v>
      </c>
      <c r="O2368" s="7">
        <f t="shared" si="362"/>
        <v>100</v>
      </c>
      <c r="P2368" s="7">
        <f t="shared" si="363"/>
        <v>83.5</v>
      </c>
      <c r="Q2368" s="8">
        <f t="shared" si="364"/>
        <v>62.524999999999999</v>
      </c>
      <c r="R2368" s="8">
        <f t="shared" si="365"/>
        <v>75.875</v>
      </c>
      <c r="S2368" s="8">
        <f t="shared" si="366"/>
        <v>77.575000000000003</v>
      </c>
      <c r="T2368" s="8">
        <f t="shared" si="367"/>
        <v>70.875</v>
      </c>
      <c r="U2368" s="7">
        <f t="shared" si="368"/>
        <v>71.991666666666674</v>
      </c>
      <c r="V2368" s="7">
        <f t="shared" si="369"/>
        <v>71.712500000000006</v>
      </c>
    </row>
    <row r="2369" spans="1:22" ht="13.5" x14ac:dyDescent="0.25">
      <c r="A2369" s="3">
        <f>RSI!A2369</f>
        <v>45755</v>
      </c>
      <c r="B2369" s="2">
        <f>RSI!B2369</f>
        <v>98.484399999999994</v>
      </c>
      <c r="C2369" s="2">
        <f>RSI!I2369</f>
        <v>59.397699401103679</v>
      </c>
      <c r="D2369" s="2">
        <f>MACD!E2369</f>
        <v>-1.7801992944724105</v>
      </c>
      <c r="E2369" s="2">
        <f>MACD!F2369</f>
        <v>-0.85521034821921793</v>
      </c>
      <c r="F2369" s="2">
        <f>'Moving Avg'!D2369</f>
        <v>99.324379999999991</v>
      </c>
      <c r="G2369" s="2">
        <f>'Moving Avg'!F2369</f>
        <v>95.587035</v>
      </c>
      <c r="H2369" s="2">
        <f>'Moving Avg'!G2369</f>
        <v>95.07919000000004</v>
      </c>
      <c r="I2369" s="2">
        <f>'Moving Avg'!H2369</f>
        <v>87.691782499999974</v>
      </c>
      <c r="J2369" s="5" t="str">
        <f>OBV!F2369</f>
        <v>BEARISH</v>
      </c>
      <c r="K2369" s="5" t="str">
        <f>OBV!G2369</f>
        <v>NEUTRAL</v>
      </c>
      <c r="L2369" s="5" t="str">
        <f>OBV!H2369</f>
        <v>BEARISH DIVERGENCE</v>
      </c>
      <c r="M2369" s="7">
        <f t="shared" si="360"/>
        <v>25</v>
      </c>
      <c r="N2369" s="7">
        <f t="shared" si="361"/>
        <v>100</v>
      </c>
      <c r="O2369" s="7">
        <f t="shared" si="362"/>
        <v>100</v>
      </c>
      <c r="P2369" s="7">
        <f t="shared" si="363"/>
        <v>16.5</v>
      </c>
      <c r="Q2369" s="8">
        <f t="shared" si="364"/>
        <v>61.225000000000001</v>
      </c>
      <c r="R2369" s="8">
        <f t="shared" si="365"/>
        <v>64.125</v>
      </c>
      <c r="S2369" s="8">
        <f t="shared" si="366"/>
        <v>51.174999999999997</v>
      </c>
      <c r="T2369" s="8">
        <f t="shared" si="367"/>
        <v>60.375</v>
      </c>
      <c r="U2369" s="7">
        <f t="shared" si="368"/>
        <v>58.841666666666661</v>
      </c>
      <c r="V2369" s="7">
        <f t="shared" si="369"/>
        <v>59.224999999999994</v>
      </c>
    </row>
    <row r="2370" spans="1:22" ht="13.5" x14ac:dyDescent="0.25">
      <c r="A2370" s="3">
        <f>RSI!A2370</f>
        <v>45757</v>
      </c>
      <c r="B2370" s="2">
        <f>RSI!B2370</f>
        <v>98.484399999999994</v>
      </c>
      <c r="C2370" s="2">
        <f>RSI!I2370</f>
        <v>59.397699401103679</v>
      </c>
      <c r="D2370" s="2">
        <f>MACD!E2370</f>
        <v>-2.0301713135691983</v>
      </c>
      <c r="E2370" s="2">
        <f>MACD!F2370</f>
        <v>-1.090202541289214</v>
      </c>
      <c r="F2370" s="2">
        <f>'Moving Avg'!D2370</f>
        <v>99.896259999999998</v>
      </c>
      <c r="G2370" s="2">
        <f>'Moving Avg'!F2370</f>
        <v>95.854225000000014</v>
      </c>
      <c r="H2370" s="2">
        <f>'Moving Avg'!G2370</f>
        <v>95.117628000000039</v>
      </c>
      <c r="I2370" s="2">
        <f>'Moving Avg'!H2370</f>
        <v>87.80107449999997</v>
      </c>
      <c r="J2370" s="5" t="str">
        <f>OBV!F2370</f>
        <v>BEARISH</v>
      </c>
      <c r="K2370" s="5" t="str">
        <f>OBV!G2370</f>
        <v>NEUTRAL</v>
      </c>
      <c r="L2370" s="5" t="str">
        <f>OBV!H2370</f>
        <v>BEARISH DIVERGENCE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100</v>
      </c>
      <c r="O2370" s="7">
        <f t="shared" ref="O2370:O2433" si="372">IF(F2370-I2370&gt;10,100,IF(F2370-I2370&gt;5,75, IF(F2370-I2370&gt;0,50,0)))</f>
        <v>100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61.225000000000001</v>
      </c>
      <c r="R2370" s="8">
        <f t="shared" si="365"/>
        <v>64.125</v>
      </c>
      <c r="S2370" s="8">
        <f t="shared" si="366"/>
        <v>51.174999999999997</v>
      </c>
      <c r="T2370" s="8">
        <f t="shared" si="367"/>
        <v>60.375</v>
      </c>
      <c r="U2370" s="7">
        <f t="shared" si="368"/>
        <v>58.841666666666661</v>
      </c>
      <c r="V2370" s="7">
        <f t="shared" si="369"/>
        <v>59.224999999999994</v>
      </c>
    </row>
    <row r="2371" spans="1:22" ht="13.5" x14ac:dyDescent="0.25">
      <c r="A2371" s="3">
        <f>RSI!A2371</f>
        <v>45758</v>
      </c>
      <c r="B2371" s="2">
        <f>RSI!B2371</f>
        <v>98.484399999999994</v>
      </c>
      <c r="C2371" s="2">
        <f>RSI!I2371</f>
        <v>59.397699401103679</v>
      </c>
      <c r="D2371" s="2">
        <f>MACD!E2371</f>
        <v>-2.2553896041599018</v>
      </c>
      <c r="E2371" s="2">
        <f>MACD!F2371</f>
        <v>-1.3232399538633517</v>
      </c>
      <c r="F2371" s="2">
        <f>'Moving Avg'!D2371</f>
        <v>100.09313999999999</v>
      </c>
      <c r="G2371" s="2">
        <f>'Moving Avg'!F2371</f>
        <v>96.044070000000005</v>
      </c>
      <c r="H2371" s="2">
        <f>'Moving Avg'!G2371</f>
        <v>95.137316000000027</v>
      </c>
      <c r="I2371" s="2">
        <f>'Moving Avg'!H2371</f>
        <v>87.919073999999981</v>
      </c>
      <c r="J2371" s="5" t="str">
        <f>OBV!F2371</f>
        <v>BEARISH</v>
      </c>
      <c r="K2371" s="5" t="str">
        <f>OBV!G2371</f>
        <v>NEUTRAL</v>
      </c>
      <c r="L2371" s="5" t="str">
        <f>OBV!H2371</f>
        <v>BEARISH DIVERGENCE</v>
      </c>
      <c r="M2371" s="7">
        <f t="shared" si="370"/>
        <v>25</v>
      </c>
      <c r="N2371" s="7">
        <f t="shared" si="371"/>
        <v>100</v>
      </c>
      <c r="O2371" s="7">
        <f t="shared" si="372"/>
        <v>100</v>
      </c>
      <c r="P2371" s="7">
        <f t="shared" si="373"/>
        <v>16.5</v>
      </c>
      <c r="Q2371" s="8">
        <f t="shared" ref="Q2371:Q2434" si="374">0.35*M2371+N2371*0.35+O2371*0.15+P2371*0.15</f>
        <v>61.225000000000001</v>
      </c>
      <c r="R2371" s="8">
        <f t="shared" ref="R2371:R2434" si="375">M2371*0.2+N2371*0.2+O2371*0.35+P2371*0.25</f>
        <v>64.125</v>
      </c>
      <c r="S2371" s="8">
        <f t="shared" ref="S2371:S2434" si="376">M2371*0.15+N2371*0.15+O2371*0.25+P2371*0.45</f>
        <v>51.174999999999997</v>
      </c>
      <c r="T2371" s="8">
        <f t="shared" ref="T2371:T2434" si="377">0.25*SUM(M2371:P2371)</f>
        <v>60.375</v>
      </c>
      <c r="U2371" s="7">
        <f t="shared" ref="U2371:U2434" si="378">SUM(Q2371:S2371)/3</f>
        <v>58.841666666666661</v>
      </c>
      <c r="V2371" s="7">
        <f t="shared" ref="V2371:V2434" si="379">SUM(Q2371:T2371)/4</f>
        <v>59.224999999999994</v>
      </c>
    </row>
    <row r="2372" spans="1:22" ht="13.5" x14ac:dyDescent="0.25">
      <c r="A2372" s="3">
        <f>RSI!A2372</f>
        <v>45761</v>
      </c>
      <c r="B2372" s="2">
        <f>RSI!B2372</f>
        <v>98.484399999999994</v>
      </c>
      <c r="C2372" s="2">
        <f>RSI!I2372</f>
        <v>59.397699401103665</v>
      </c>
      <c r="D2372" s="2">
        <f>MACD!E2372</f>
        <v>-2.4470017736636152</v>
      </c>
      <c r="E2372" s="2">
        <f>MACD!F2372</f>
        <v>-1.5479923178234045</v>
      </c>
      <c r="F2372" s="2">
        <f>'Moving Avg'!D2372</f>
        <v>99.412520000000001</v>
      </c>
      <c r="G2372" s="2">
        <f>'Moving Avg'!F2372</f>
        <v>96.23391500000001</v>
      </c>
      <c r="H2372" s="2">
        <f>'Moving Avg'!G2372</f>
        <v>95.222254000000049</v>
      </c>
      <c r="I2372" s="2">
        <f>'Moving Avg'!H2372</f>
        <v>88.041383499999995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  <c r="M2372" s="7">
        <f t="shared" si="370"/>
        <v>25</v>
      </c>
      <c r="N2372" s="7">
        <f t="shared" si="371"/>
        <v>100</v>
      </c>
      <c r="O2372" s="7">
        <f t="shared" si="372"/>
        <v>100</v>
      </c>
      <c r="P2372" s="7">
        <f t="shared" si="373"/>
        <v>16.5</v>
      </c>
      <c r="Q2372" s="8">
        <f t="shared" si="374"/>
        <v>61.225000000000001</v>
      </c>
      <c r="R2372" s="8">
        <f t="shared" si="375"/>
        <v>64.125</v>
      </c>
      <c r="S2372" s="8">
        <f t="shared" si="376"/>
        <v>51.174999999999997</v>
      </c>
      <c r="T2372" s="8">
        <f t="shared" si="377"/>
        <v>60.375</v>
      </c>
      <c r="U2372" s="7">
        <f t="shared" si="378"/>
        <v>58.841666666666661</v>
      </c>
      <c r="V2372" s="7">
        <f t="shared" si="379"/>
        <v>59.224999999999994</v>
      </c>
    </row>
    <row r="2373" spans="1:22" ht="13.5" x14ac:dyDescent="0.25">
      <c r="A2373" s="3">
        <f>RSI!A2373</f>
        <v>45762</v>
      </c>
      <c r="B2373" s="2">
        <f>RSI!B2373</f>
        <v>102.89060000000001</v>
      </c>
      <c r="C2373" s="2">
        <f>RSI!I2373</f>
        <v>70.897201003516798</v>
      </c>
      <c r="D2373" s="2">
        <f>MACD!E2373</f>
        <v>-2.8187087238598139</v>
      </c>
      <c r="E2373" s="2">
        <f>MACD!F2373</f>
        <v>-1.8021355990306864</v>
      </c>
      <c r="F2373" s="2">
        <f>'Moving Avg'!D2373</f>
        <v>99.365639999999999</v>
      </c>
      <c r="G2373" s="2">
        <f>'Moving Avg'!F2373</f>
        <v>96.644070000000013</v>
      </c>
      <c r="H2373" s="2">
        <f>'Moving Avg'!G2373</f>
        <v>95.395316000000037</v>
      </c>
      <c r="I2373" s="2">
        <f>'Moving Avg'!H2373</f>
        <v>88.181413999999961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  <c r="M2373" s="7">
        <f t="shared" si="370"/>
        <v>0</v>
      </c>
      <c r="N2373" s="7">
        <f t="shared" si="371"/>
        <v>100</v>
      </c>
      <c r="O2373" s="7">
        <f t="shared" si="372"/>
        <v>100</v>
      </c>
      <c r="P2373" s="7">
        <f t="shared" si="373"/>
        <v>16.5</v>
      </c>
      <c r="Q2373" s="8">
        <f t="shared" si="374"/>
        <v>52.475000000000001</v>
      </c>
      <c r="R2373" s="8">
        <f t="shared" si="375"/>
        <v>59.125</v>
      </c>
      <c r="S2373" s="8">
        <f t="shared" si="376"/>
        <v>47.424999999999997</v>
      </c>
      <c r="T2373" s="8">
        <f t="shared" si="377"/>
        <v>54.125</v>
      </c>
      <c r="U2373" s="7">
        <f t="shared" si="378"/>
        <v>53.008333333333326</v>
      </c>
      <c r="V2373" s="7">
        <f t="shared" si="379"/>
        <v>53.287499999999994</v>
      </c>
    </row>
    <row r="2374" spans="1:22" ht="13.5" x14ac:dyDescent="0.25">
      <c r="A2374" s="3">
        <f>RSI!A2374</f>
        <v>45763</v>
      </c>
      <c r="B2374" s="2">
        <f>RSI!B2374</f>
        <v>98.484399999999994</v>
      </c>
      <c r="C2374" s="2">
        <f>RSI!I2374</f>
        <v>54.326970584480733</v>
      </c>
      <c r="D2374" s="2">
        <f>MACD!E2374</f>
        <v>-2.7006767478156917</v>
      </c>
      <c r="E2374" s="2">
        <f>MACD!F2374</f>
        <v>-1.9818438287876874</v>
      </c>
      <c r="F2374" s="2">
        <f>'Moving Avg'!D2374</f>
        <v>99.365639999999999</v>
      </c>
      <c r="G2374" s="2">
        <f>'Moving Avg'!F2374</f>
        <v>96.833915000000019</v>
      </c>
      <c r="H2374" s="2">
        <f>'Moving Avg'!G2374</f>
        <v>95.41706600000002</v>
      </c>
      <c r="I2374" s="2">
        <f>'Moving Avg'!H2374</f>
        <v>88.290705999999986</v>
      </c>
      <c r="J2374" s="5" t="str">
        <f>OBV!F2374</f>
        <v>BEARISH</v>
      </c>
      <c r="K2374" s="5" t="str">
        <f>OBV!G2374</f>
        <v>NEUTRAL</v>
      </c>
      <c r="L2374" s="5" t="str">
        <f>OBV!H2374</f>
        <v>NEUTRAL</v>
      </c>
      <c r="M2374" s="7">
        <f t="shared" si="370"/>
        <v>25</v>
      </c>
      <c r="N2374" s="7">
        <f t="shared" si="371"/>
        <v>100</v>
      </c>
      <c r="O2374" s="7">
        <f t="shared" si="372"/>
        <v>100</v>
      </c>
      <c r="P2374" s="7">
        <f t="shared" si="373"/>
        <v>16.5</v>
      </c>
      <c r="Q2374" s="8">
        <f t="shared" si="374"/>
        <v>61.225000000000001</v>
      </c>
      <c r="R2374" s="8">
        <f t="shared" si="375"/>
        <v>64.125</v>
      </c>
      <c r="S2374" s="8">
        <f t="shared" si="376"/>
        <v>51.174999999999997</v>
      </c>
      <c r="T2374" s="8">
        <f t="shared" si="377"/>
        <v>60.375</v>
      </c>
      <c r="U2374" s="7">
        <f t="shared" si="378"/>
        <v>58.841666666666661</v>
      </c>
      <c r="V2374" s="7">
        <f t="shared" si="379"/>
        <v>59.224999999999994</v>
      </c>
    </row>
    <row r="2375" spans="1:22" ht="13.5" x14ac:dyDescent="0.25">
      <c r="A2375" s="3">
        <f>RSI!A2375</f>
        <v>45764</v>
      </c>
      <c r="B2375" s="2">
        <f>RSI!B2375</f>
        <v>96.5625</v>
      </c>
      <c r="C2375" s="2">
        <f>RSI!I2375</f>
        <v>48.952612537370456</v>
      </c>
      <c r="D2375" s="2">
        <f>MACD!E2375</f>
        <v>-2.4676474019370715</v>
      </c>
      <c r="E2375" s="2">
        <f>MACD!F2375</f>
        <v>-2.0790045434175641</v>
      </c>
      <c r="F2375" s="2">
        <f>'Moving Avg'!D2375</f>
        <v>98.981259999999992</v>
      </c>
      <c r="G2375" s="2">
        <f>'Moving Avg'!F2375</f>
        <v>96.927665000000019</v>
      </c>
      <c r="H2375" s="2">
        <f>'Moving Avg'!G2375</f>
        <v>95.400378000000018</v>
      </c>
      <c r="I2375" s="2">
        <f>'Moving Avg'!H2375</f>
        <v>88.390388499999986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  <c r="M2375" s="7">
        <f t="shared" si="370"/>
        <v>25</v>
      </c>
      <c r="N2375" s="7">
        <f t="shared" si="371"/>
        <v>100</v>
      </c>
      <c r="O2375" s="7">
        <f t="shared" si="372"/>
        <v>100</v>
      </c>
      <c r="P2375" s="7">
        <f t="shared" si="373"/>
        <v>16.5</v>
      </c>
      <c r="Q2375" s="8">
        <f t="shared" si="374"/>
        <v>61.225000000000001</v>
      </c>
      <c r="R2375" s="8">
        <f t="shared" si="375"/>
        <v>64.125</v>
      </c>
      <c r="S2375" s="8">
        <f t="shared" si="376"/>
        <v>51.174999999999997</v>
      </c>
      <c r="T2375" s="8">
        <f t="shared" si="377"/>
        <v>60.375</v>
      </c>
      <c r="U2375" s="7">
        <f t="shared" si="378"/>
        <v>58.841666666666661</v>
      </c>
      <c r="V2375" s="7">
        <f t="shared" si="379"/>
        <v>59.224999999999994</v>
      </c>
    </row>
    <row r="2376" spans="1:22" ht="13.5" x14ac:dyDescent="0.25">
      <c r="A2376" s="3">
        <f>RSI!A2376</f>
        <v>45765</v>
      </c>
      <c r="B2376" s="2">
        <f>RSI!B2376</f>
        <v>96.5625</v>
      </c>
      <c r="C2376" s="2">
        <f>RSI!I2376</f>
        <v>48.952612537370456</v>
      </c>
      <c r="D2376" s="2">
        <f>MACD!E2376</f>
        <v>-1.9791754369103813</v>
      </c>
      <c r="E2376" s="2">
        <f>MACD!F2376</f>
        <v>-2.0590387221161275</v>
      </c>
      <c r="F2376" s="2">
        <f>'Moving Avg'!D2376</f>
        <v>98.596879999999999</v>
      </c>
      <c r="G2376" s="2">
        <f>'Moving Avg'!F2376</f>
        <v>97.021415000000019</v>
      </c>
      <c r="H2376" s="2">
        <f>'Moving Avg'!G2376</f>
        <v>95.385378000000003</v>
      </c>
      <c r="I2376" s="2">
        <f>'Moving Avg'!H2376</f>
        <v>88.489635499999991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  <c r="M2376" s="7">
        <f t="shared" si="370"/>
        <v>25</v>
      </c>
      <c r="N2376" s="7">
        <f t="shared" si="371"/>
        <v>0</v>
      </c>
      <c r="O2376" s="7">
        <f t="shared" si="372"/>
        <v>100</v>
      </c>
      <c r="P2376" s="7">
        <f t="shared" si="373"/>
        <v>16.5</v>
      </c>
      <c r="Q2376" s="8">
        <f t="shared" si="374"/>
        <v>26.225000000000001</v>
      </c>
      <c r="R2376" s="8">
        <f t="shared" si="375"/>
        <v>44.125</v>
      </c>
      <c r="S2376" s="8">
        <f t="shared" si="376"/>
        <v>36.174999999999997</v>
      </c>
      <c r="T2376" s="8">
        <f t="shared" si="377"/>
        <v>35.375</v>
      </c>
      <c r="U2376" s="7">
        <f t="shared" si="378"/>
        <v>35.508333333333333</v>
      </c>
      <c r="V2376" s="7">
        <f t="shared" si="379"/>
        <v>35.474999999999994</v>
      </c>
    </row>
    <row r="2377" spans="1:22" ht="13.5" x14ac:dyDescent="0.25">
      <c r="A2377" s="3">
        <f>RSI!A2377</f>
        <v>45768</v>
      </c>
      <c r="B2377" s="2">
        <f>RSI!B2377</f>
        <v>96.5625</v>
      </c>
      <c r="C2377" s="2">
        <f>RSI!I2377</f>
        <v>48.952612537370456</v>
      </c>
      <c r="D2377" s="2">
        <f>MACD!E2377</f>
        <v>-0.88823101488763712</v>
      </c>
      <c r="E2377" s="2">
        <f>MACD!F2377</f>
        <v>-1.8248771806704296</v>
      </c>
      <c r="F2377" s="2">
        <f>'Moving Avg'!D2377</f>
        <v>98.212500000000006</v>
      </c>
      <c r="G2377" s="2">
        <f>'Moving Avg'!F2377</f>
        <v>97.115165000000019</v>
      </c>
      <c r="H2377" s="2">
        <f>'Moving Avg'!G2377</f>
        <v>95.370377999999988</v>
      </c>
      <c r="I2377" s="2">
        <f>'Moving Avg'!H2377</f>
        <v>88.588882499999983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  <c r="M2377" s="7">
        <f t="shared" si="370"/>
        <v>25</v>
      </c>
      <c r="N2377" s="7">
        <f t="shared" si="371"/>
        <v>0</v>
      </c>
      <c r="O2377" s="7">
        <f t="shared" si="372"/>
        <v>75</v>
      </c>
      <c r="P2377" s="7">
        <f t="shared" si="373"/>
        <v>16.5</v>
      </c>
      <c r="Q2377" s="8">
        <f t="shared" si="374"/>
        <v>22.475000000000001</v>
      </c>
      <c r="R2377" s="8">
        <f t="shared" si="375"/>
        <v>35.375</v>
      </c>
      <c r="S2377" s="8">
        <f t="shared" si="376"/>
        <v>29.925000000000001</v>
      </c>
      <c r="T2377" s="8">
        <f t="shared" si="377"/>
        <v>29.125</v>
      </c>
      <c r="U2377" s="7">
        <f t="shared" si="378"/>
        <v>29.258333333333336</v>
      </c>
      <c r="V2377" s="7">
        <f t="shared" si="379"/>
        <v>29.225000000000001</v>
      </c>
    </row>
    <row r="2378" spans="1:22" ht="13.5" x14ac:dyDescent="0.25">
      <c r="A2378" s="3">
        <f>RSI!A2378</f>
        <v>45769</v>
      </c>
      <c r="B2378" s="2">
        <f>RSI!B2378</f>
        <v>96.5625</v>
      </c>
      <c r="C2378" s="2">
        <f>RSI!I2378</f>
        <v>48.952612537370456</v>
      </c>
      <c r="D2378" s="2">
        <f>MACD!E2378</f>
        <v>0.22768818772149757</v>
      </c>
      <c r="E2378" s="2">
        <f>MACD!F2378</f>
        <v>-1.4143641069920443</v>
      </c>
      <c r="F2378" s="2">
        <f>'Moving Avg'!D2378</f>
        <v>96.946879999999993</v>
      </c>
      <c r="G2378" s="2">
        <f>'Moving Avg'!F2378</f>
        <v>97.255790000000019</v>
      </c>
      <c r="H2378" s="2">
        <f>'Moving Avg'!G2378</f>
        <v>95.355377999999988</v>
      </c>
      <c r="I2378" s="2">
        <f>'Moving Avg'!H2378</f>
        <v>88.686649499999987</v>
      </c>
      <c r="J2378" s="5" t="str">
        <f>OBV!F2378</f>
        <v>BEARISH</v>
      </c>
      <c r="K2378" s="5" t="str">
        <f>OBV!G2378</f>
        <v>NEUTRAL</v>
      </c>
      <c r="L2378" s="5" t="str">
        <f>OBV!H2378</f>
        <v>CONFIRMED BEARISH</v>
      </c>
      <c r="M2378" s="7">
        <f t="shared" si="370"/>
        <v>25</v>
      </c>
      <c r="N2378" s="7">
        <f t="shared" si="371"/>
        <v>0</v>
      </c>
      <c r="O2378" s="7">
        <f t="shared" si="372"/>
        <v>75</v>
      </c>
      <c r="P2378" s="7">
        <f t="shared" si="373"/>
        <v>16.5</v>
      </c>
      <c r="Q2378" s="8">
        <f t="shared" si="374"/>
        <v>22.475000000000001</v>
      </c>
      <c r="R2378" s="8">
        <f t="shared" si="375"/>
        <v>35.375</v>
      </c>
      <c r="S2378" s="8">
        <f t="shared" si="376"/>
        <v>29.925000000000001</v>
      </c>
      <c r="T2378" s="8">
        <f t="shared" si="377"/>
        <v>29.125</v>
      </c>
      <c r="U2378" s="7">
        <f t="shared" si="378"/>
        <v>29.258333333333336</v>
      </c>
      <c r="V2378" s="7">
        <f t="shared" si="379"/>
        <v>29.225000000000001</v>
      </c>
    </row>
    <row r="2379" spans="1:22" ht="13.5" x14ac:dyDescent="0.25">
      <c r="A2379" s="3">
        <f>RSI!A2379</f>
        <v>45770</v>
      </c>
      <c r="B2379" s="2">
        <f>RSI!B2379</f>
        <v>95.156300000000002</v>
      </c>
      <c r="C2379" s="2">
        <f>RSI!I2379</f>
        <v>44.609569067248714</v>
      </c>
      <c r="D2379" s="2">
        <f>MACD!E2379</f>
        <v>0.56439994831016804</v>
      </c>
      <c r="E2379" s="2">
        <f>MACD!F2379</f>
        <v>-1.0186112959316018</v>
      </c>
      <c r="F2379" s="2">
        <f>'Moving Avg'!D2379</f>
        <v>96.281260000000003</v>
      </c>
      <c r="G2379" s="2">
        <f>'Moving Avg'!F2379</f>
        <v>97.326105000000013</v>
      </c>
      <c r="H2379" s="2">
        <f>'Moving Avg'!G2379</f>
        <v>95.383503999999974</v>
      </c>
      <c r="I2379" s="2">
        <f>'Moving Avg'!H2379</f>
        <v>88.777123999999972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  <c r="M2379" s="7">
        <f t="shared" si="370"/>
        <v>25</v>
      </c>
      <c r="N2379" s="7">
        <f t="shared" si="371"/>
        <v>0</v>
      </c>
      <c r="O2379" s="7">
        <f t="shared" si="372"/>
        <v>75</v>
      </c>
      <c r="P2379" s="7">
        <f t="shared" si="373"/>
        <v>16.5</v>
      </c>
      <c r="Q2379" s="8">
        <f t="shared" si="374"/>
        <v>22.475000000000001</v>
      </c>
      <c r="R2379" s="8">
        <f t="shared" si="375"/>
        <v>35.375</v>
      </c>
      <c r="S2379" s="8">
        <f t="shared" si="376"/>
        <v>29.925000000000001</v>
      </c>
      <c r="T2379" s="8">
        <f t="shared" si="377"/>
        <v>29.125</v>
      </c>
      <c r="U2379" s="7">
        <f t="shared" si="378"/>
        <v>29.258333333333336</v>
      </c>
      <c r="V2379" s="7">
        <f t="shared" si="379"/>
        <v>29.225000000000001</v>
      </c>
    </row>
    <row r="2380" spans="1:22" ht="13.5" x14ac:dyDescent="0.25">
      <c r="A2380" s="3">
        <f>RSI!A2380</f>
        <v>45771</v>
      </c>
      <c r="B2380" s="2">
        <f>RSI!B2380</f>
        <v>95.156300000000002</v>
      </c>
      <c r="C2380" s="2">
        <f>RSI!I2380</f>
        <v>44.609569067248714</v>
      </c>
      <c r="D2380" s="2">
        <f>MACD!E2380</f>
        <v>0.85970061602709791</v>
      </c>
      <c r="E2380" s="2">
        <f>MACD!F2380</f>
        <v>-0.64294891353986183</v>
      </c>
      <c r="F2380" s="2">
        <f>'Moving Avg'!D2380</f>
        <v>96.000019999999992</v>
      </c>
      <c r="G2380" s="2">
        <f>'Moving Avg'!F2380</f>
        <v>97.39642000000002</v>
      </c>
      <c r="H2380" s="2">
        <f>'Moving Avg'!G2380</f>
        <v>95.411629999999974</v>
      </c>
      <c r="I2380" s="2">
        <f>'Moving Avg'!H2380</f>
        <v>88.863244999999964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  <c r="M2380" s="7">
        <f t="shared" si="370"/>
        <v>25</v>
      </c>
      <c r="N2380" s="7">
        <f t="shared" si="371"/>
        <v>0</v>
      </c>
      <c r="O2380" s="7">
        <f t="shared" si="372"/>
        <v>75</v>
      </c>
      <c r="P2380" s="7">
        <f t="shared" si="373"/>
        <v>16.5</v>
      </c>
      <c r="Q2380" s="8">
        <f t="shared" si="374"/>
        <v>22.475000000000001</v>
      </c>
      <c r="R2380" s="8">
        <f t="shared" si="375"/>
        <v>35.375</v>
      </c>
      <c r="S2380" s="8">
        <f t="shared" si="376"/>
        <v>29.925000000000001</v>
      </c>
      <c r="T2380" s="8">
        <f t="shared" si="377"/>
        <v>29.125</v>
      </c>
      <c r="U2380" s="7">
        <f t="shared" si="378"/>
        <v>29.258333333333336</v>
      </c>
      <c r="V2380" s="7">
        <f t="shared" si="379"/>
        <v>29.225000000000001</v>
      </c>
    </row>
    <row r="2381" spans="1:22" ht="13.5" x14ac:dyDescent="0.25">
      <c r="A2381" s="3">
        <f>RSI!A2381</f>
        <v>45772</v>
      </c>
      <c r="B2381" s="2">
        <f>RSI!B2381</f>
        <v>95.156300000000002</v>
      </c>
      <c r="C2381" s="2">
        <f>RSI!I2381</f>
        <v>44.609569067248714</v>
      </c>
      <c r="D2381" s="2">
        <f>MACD!E2381</f>
        <v>1.1191914455372114</v>
      </c>
      <c r="E2381" s="2">
        <f>MACD!F2381</f>
        <v>-0.29052084172444714</v>
      </c>
      <c r="F2381" s="2">
        <f>'Moving Avg'!D2381</f>
        <v>95.718779999999995</v>
      </c>
      <c r="G2381" s="2">
        <f>'Moving Avg'!F2381</f>
        <v>97.466265000000021</v>
      </c>
      <c r="H2381" s="2">
        <f>'Moving Avg'!G2381</f>
        <v>95.43975599999996</v>
      </c>
      <c r="I2381" s="2">
        <f>'Moving Avg'!H2381</f>
        <v>88.941057499999957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  <c r="M2381" s="7">
        <f t="shared" si="370"/>
        <v>25</v>
      </c>
      <c r="N2381" s="7">
        <f t="shared" si="371"/>
        <v>0</v>
      </c>
      <c r="O2381" s="7">
        <f t="shared" si="372"/>
        <v>75</v>
      </c>
      <c r="P2381" s="7">
        <f t="shared" si="373"/>
        <v>16.5</v>
      </c>
      <c r="Q2381" s="8">
        <f t="shared" si="374"/>
        <v>22.475000000000001</v>
      </c>
      <c r="R2381" s="8">
        <f t="shared" si="375"/>
        <v>35.375</v>
      </c>
      <c r="S2381" s="8">
        <f t="shared" si="376"/>
        <v>29.925000000000001</v>
      </c>
      <c r="T2381" s="8">
        <f t="shared" si="377"/>
        <v>29.125</v>
      </c>
      <c r="U2381" s="7">
        <f t="shared" si="378"/>
        <v>29.258333333333336</v>
      </c>
      <c r="V2381" s="7">
        <f t="shared" si="379"/>
        <v>29.225000000000001</v>
      </c>
    </row>
    <row r="2382" spans="1:22" ht="13.5" x14ac:dyDescent="0.25">
      <c r="A2382" s="3">
        <f>RSI!A2382</f>
        <v>45775</v>
      </c>
      <c r="B2382" s="2">
        <f>RSI!B2382</f>
        <v>95.156300000000002</v>
      </c>
      <c r="C2382" s="2">
        <f>RSI!I2382</f>
        <v>44.609569067248721</v>
      </c>
      <c r="D2382" s="2">
        <f>MACD!E2382</f>
        <v>1.3476689735518192</v>
      </c>
      <c r="E2382" s="2">
        <f>MACD!F2382</f>
        <v>3.7117121330806135E-2</v>
      </c>
      <c r="F2382" s="2">
        <f>'Moving Avg'!D2382</f>
        <v>95.437539999999984</v>
      </c>
      <c r="G2382" s="2">
        <f>'Moving Avg'!F2382</f>
        <v>97.531890000000033</v>
      </c>
      <c r="H2382" s="2">
        <f>'Moving Avg'!G2382</f>
        <v>95.46788199999996</v>
      </c>
      <c r="I2382" s="2">
        <f>'Moving Avg'!H2382</f>
        <v>89.01886999999995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  <c r="M2382" s="7">
        <f t="shared" si="370"/>
        <v>25</v>
      </c>
      <c r="N2382" s="7">
        <f t="shared" si="371"/>
        <v>0</v>
      </c>
      <c r="O2382" s="7">
        <f t="shared" si="372"/>
        <v>75</v>
      </c>
      <c r="P2382" s="7">
        <f t="shared" si="373"/>
        <v>16.5</v>
      </c>
      <c r="Q2382" s="8">
        <f t="shared" si="374"/>
        <v>22.475000000000001</v>
      </c>
      <c r="R2382" s="8">
        <f t="shared" si="375"/>
        <v>35.375</v>
      </c>
      <c r="S2382" s="8">
        <f t="shared" si="376"/>
        <v>29.925000000000001</v>
      </c>
      <c r="T2382" s="8">
        <f t="shared" si="377"/>
        <v>29.125</v>
      </c>
      <c r="U2382" s="7">
        <f t="shared" si="378"/>
        <v>29.258333333333336</v>
      </c>
      <c r="V2382" s="7">
        <f t="shared" si="379"/>
        <v>29.225000000000001</v>
      </c>
    </row>
    <row r="2383" spans="1:22" ht="13.5" x14ac:dyDescent="0.25">
      <c r="A2383" s="3">
        <f>RSI!A2383</f>
        <v>45776</v>
      </c>
      <c r="B2383" s="2">
        <f>RSI!B2383</f>
        <v>95.156300000000002</v>
      </c>
      <c r="C2383" s="2">
        <f>RSI!I2383</f>
        <v>44.609569067248728</v>
      </c>
      <c r="D2383" s="2">
        <f>MACD!E2383</f>
        <v>2.2271215214430242</v>
      </c>
      <c r="E2383" s="2">
        <f>MACD!F2383</f>
        <v>0.47511800135324977</v>
      </c>
      <c r="F2383" s="2">
        <f>'Moving Avg'!D2383</f>
        <v>95.156300000000002</v>
      </c>
      <c r="G2383" s="2">
        <f>'Moving Avg'!F2383</f>
        <v>97.555330000000026</v>
      </c>
      <c r="H2383" s="2">
        <f>'Moving Avg'!G2383</f>
        <v>95.458695999999932</v>
      </c>
      <c r="I2383" s="2">
        <f>'Moving Avg'!H2383</f>
        <v>89.096260999999927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  <c r="M2383" s="7">
        <f t="shared" si="370"/>
        <v>25</v>
      </c>
      <c r="N2383" s="7">
        <f t="shared" si="371"/>
        <v>0</v>
      </c>
      <c r="O2383" s="7">
        <f t="shared" si="372"/>
        <v>75</v>
      </c>
      <c r="P2383" s="7">
        <f t="shared" si="373"/>
        <v>16.5</v>
      </c>
      <c r="Q2383" s="8">
        <f t="shared" si="374"/>
        <v>22.475000000000001</v>
      </c>
      <c r="R2383" s="8">
        <f t="shared" si="375"/>
        <v>35.375</v>
      </c>
      <c r="S2383" s="8">
        <f t="shared" si="376"/>
        <v>29.925000000000001</v>
      </c>
      <c r="T2383" s="8">
        <f t="shared" si="377"/>
        <v>29.125</v>
      </c>
      <c r="U2383" s="7">
        <f t="shared" si="378"/>
        <v>29.258333333333336</v>
      </c>
      <c r="V2383" s="7">
        <f t="shared" si="379"/>
        <v>29.225000000000001</v>
      </c>
    </row>
    <row r="2384" spans="1:22" ht="13.5" x14ac:dyDescent="0.25">
      <c r="A2384" s="3">
        <f>RSI!A2384</f>
        <v>45777</v>
      </c>
      <c r="B2384" s="2">
        <f>RSI!B2384</f>
        <v>95.156300000000002</v>
      </c>
      <c r="C2384" s="2">
        <f>RSI!I2384</f>
        <v>44.609569067248728</v>
      </c>
      <c r="D2384" s="2">
        <f>MACD!E2384</f>
        <v>2.3010342410564419</v>
      </c>
      <c r="E2384" s="2">
        <f>MACD!F2384</f>
        <v>0.84030124929388827</v>
      </c>
      <c r="F2384" s="2">
        <f>'Moving Avg'!D2384</f>
        <v>95.156300000000002</v>
      </c>
      <c r="G2384" s="2">
        <f>'Moving Avg'!F2384</f>
        <v>97.531895000000034</v>
      </c>
      <c r="H2384" s="2">
        <f>'Moving Avg'!G2384</f>
        <v>95.449509999999933</v>
      </c>
      <c r="I2384" s="2">
        <f>'Moving Avg'!H2384</f>
        <v>89.178292499999912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  <c r="M2384" s="7">
        <f t="shared" si="370"/>
        <v>25</v>
      </c>
      <c r="N2384" s="7">
        <f t="shared" si="371"/>
        <v>0</v>
      </c>
      <c r="O2384" s="7">
        <f t="shared" si="372"/>
        <v>75</v>
      </c>
      <c r="P2384" s="7">
        <f t="shared" si="373"/>
        <v>33</v>
      </c>
      <c r="Q2384" s="8">
        <f t="shared" si="374"/>
        <v>24.95</v>
      </c>
      <c r="R2384" s="8">
        <f t="shared" si="375"/>
        <v>39.5</v>
      </c>
      <c r="S2384" s="8">
        <f t="shared" si="376"/>
        <v>37.35</v>
      </c>
      <c r="T2384" s="8">
        <f t="shared" si="377"/>
        <v>33.25</v>
      </c>
      <c r="U2384" s="7">
        <f t="shared" si="378"/>
        <v>33.933333333333337</v>
      </c>
      <c r="V2384" s="7">
        <f t="shared" si="379"/>
        <v>33.762500000000003</v>
      </c>
    </row>
    <row r="2385" spans="1:22" ht="13.5" x14ac:dyDescent="0.25">
      <c r="A2385" s="3">
        <f>RSI!A2385</f>
        <v>45779</v>
      </c>
      <c r="B2385" s="2">
        <f>RSI!B2385</f>
        <v>97.5</v>
      </c>
      <c r="C2385" s="2">
        <f>RSI!I2385</f>
        <v>54.991455955480433</v>
      </c>
      <c r="D2385" s="2">
        <f>MACD!E2385</f>
        <v>1.9013631895734164</v>
      </c>
      <c r="E2385" s="2">
        <f>MACD!F2385</f>
        <v>1.0525136373497939</v>
      </c>
      <c r="F2385" s="2">
        <f>'Moving Avg'!D2385</f>
        <v>95.625039999999998</v>
      </c>
      <c r="G2385" s="2">
        <f>'Moving Avg'!F2385</f>
        <v>97.625645000000034</v>
      </c>
      <c r="H2385" s="2">
        <f>'Moving Avg'!G2385</f>
        <v>95.487197999999935</v>
      </c>
      <c r="I2385" s="2">
        <f>'Moving Avg'!H2385</f>
        <v>89.272042499999912</v>
      </c>
      <c r="J2385" s="5" t="str">
        <f>OBV!F2385</f>
        <v>BULLISH</v>
      </c>
      <c r="K2385" s="5" t="str">
        <f>OBV!G2385</f>
        <v>NEUTRAL</v>
      </c>
      <c r="L2385" s="5" t="str">
        <f>OBV!H2385</f>
        <v>CONFIRMED BULLISH</v>
      </c>
      <c r="M2385" s="7">
        <f t="shared" si="370"/>
        <v>25</v>
      </c>
      <c r="N2385" s="7">
        <f t="shared" si="371"/>
        <v>0</v>
      </c>
      <c r="O2385" s="7">
        <f t="shared" si="372"/>
        <v>75</v>
      </c>
      <c r="P2385" s="7">
        <f t="shared" si="373"/>
        <v>83.5</v>
      </c>
      <c r="Q2385" s="8">
        <f t="shared" si="374"/>
        <v>32.524999999999999</v>
      </c>
      <c r="R2385" s="8">
        <f t="shared" si="375"/>
        <v>52.125</v>
      </c>
      <c r="S2385" s="8">
        <f t="shared" si="376"/>
        <v>60.075000000000003</v>
      </c>
      <c r="T2385" s="8">
        <f t="shared" si="377"/>
        <v>45.875</v>
      </c>
      <c r="U2385" s="7">
        <f t="shared" si="378"/>
        <v>48.241666666666674</v>
      </c>
      <c r="V2385" s="7">
        <f t="shared" si="379"/>
        <v>47.650000000000006</v>
      </c>
    </row>
    <row r="2386" spans="1:22" ht="13.5" x14ac:dyDescent="0.25">
      <c r="A2386" s="3">
        <f>RSI!A2386</f>
        <v>45782</v>
      </c>
      <c r="B2386" s="2">
        <f>RSI!B2386</f>
        <v>97.5</v>
      </c>
      <c r="C2386" s="2">
        <f>RSI!I2386</f>
        <v>54.991455955480433</v>
      </c>
      <c r="D2386" s="2">
        <f>MACD!E2386</f>
        <v>1.5558788821200693</v>
      </c>
      <c r="E2386" s="2">
        <f>MACD!F2386</f>
        <v>1.1531866863038491</v>
      </c>
      <c r="F2386" s="2">
        <f>'Moving Avg'!D2386</f>
        <v>96.09378000000001</v>
      </c>
      <c r="G2386" s="2">
        <f>'Moving Avg'!F2386</f>
        <v>97.625645000000034</v>
      </c>
      <c r="H2386" s="2">
        <f>'Moving Avg'!G2386</f>
        <v>95.543447999999941</v>
      </c>
      <c r="I2386" s="2">
        <f>'Moving Avg'!H2386</f>
        <v>89.369073499999899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  <c r="M2386" s="7">
        <f t="shared" si="370"/>
        <v>25</v>
      </c>
      <c r="N2386" s="7">
        <f t="shared" si="371"/>
        <v>0</v>
      </c>
      <c r="O2386" s="7">
        <f t="shared" si="372"/>
        <v>75</v>
      </c>
      <c r="P2386" s="7">
        <f t="shared" si="373"/>
        <v>83.5</v>
      </c>
      <c r="Q2386" s="8">
        <f t="shared" si="374"/>
        <v>32.524999999999999</v>
      </c>
      <c r="R2386" s="8">
        <f t="shared" si="375"/>
        <v>52.125</v>
      </c>
      <c r="S2386" s="8">
        <f t="shared" si="376"/>
        <v>60.075000000000003</v>
      </c>
      <c r="T2386" s="8">
        <f t="shared" si="377"/>
        <v>45.875</v>
      </c>
      <c r="U2386" s="7">
        <f t="shared" si="378"/>
        <v>48.241666666666674</v>
      </c>
      <c r="V2386" s="7">
        <f t="shared" si="379"/>
        <v>47.650000000000006</v>
      </c>
    </row>
    <row r="2387" spans="1:22" ht="13.5" x14ac:dyDescent="0.25">
      <c r="A2387" s="3">
        <f>RSI!A2387</f>
        <v>45783</v>
      </c>
      <c r="B2387" s="2">
        <f>RSI!B2387</f>
        <v>96.5625</v>
      </c>
      <c r="C2387" s="2">
        <f>RSI!I2387</f>
        <v>50.592344386075723</v>
      </c>
      <c r="D2387" s="2">
        <f>MACD!E2387</f>
        <v>1.3262301639487077</v>
      </c>
      <c r="E2387" s="2">
        <f>MACD!F2387</f>
        <v>1.1877953818328209</v>
      </c>
      <c r="F2387" s="2">
        <f>'Moving Avg'!D2387</f>
        <v>96.375019999999992</v>
      </c>
      <c r="G2387" s="2">
        <f>'Moving Avg'!F2387</f>
        <v>97.359395000000035</v>
      </c>
      <c r="H2387" s="2">
        <f>'Moving Avg'!G2387</f>
        <v>95.58094799999995</v>
      </c>
      <c r="I2387" s="2">
        <f>'Moving Avg'!H2387</f>
        <v>89.461416999999898</v>
      </c>
      <c r="J2387" s="5" t="str">
        <f>OBV!F2387</f>
        <v>BEARISH</v>
      </c>
      <c r="K2387" s="5" t="str">
        <f>OBV!G2387</f>
        <v>NEUTRAL</v>
      </c>
      <c r="L2387" s="5" t="str">
        <f>OBV!H2387</f>
        <v>BEARISH DIVERGENCE</v>
      </c>
      <c r="M2387" s="7">
        <f t="shared" si="370"/>
        <v>25</v>
      </c>
      <c r="N2387" s="7">
        <f t="shared" si="371"/>
        <v>0</v>
      </c>
      <c r="O2387" s="7">
        <f t="shared" si="372"/>
        <v>75</v>
      </c>
      <c r="P2387" s="7">
        <f t="shared" si="373"/>
        <v>16.5</v>
      </c>
      <c r="Q2387" s="8">
        <f t="shared" si="374"/>
        <v>22.475000000000001</v>
      </c>
      <c r="R2387" s="8">
        <f t="shared" si="375"/>
        <v>35.375</v>
      </c>
      <c r="S2387" s="8">
        <f t="shared" si="376"/>
        <v>29.925000000000001</v>
      </c>
      <c r="T2387" s="8">
        <f t="shared" si="377"/>
        <v>29.125</v>
      </c>
      <c r="U2387" s="7">
        <f t="shared" si="378"/>
        <v>29.258333333333336</v>
      </c>
      <c r="V2387" s="7">
        <f t="shared" si="379"/>
        <v>29.225000000000001</v>
      </c>
    </row>
    <row r="2388" spans="1:22" ht="13.5" x14ac:dyDescent="0.25">
      <c r="A2388" s="3">
        <f>RSI!A2388</f>
        <v>45784</v>
      </c>
      <c r="B2388" s="2">
        <f>RSI!B2388</f>
        <v>96.5625</v>
      </c>
      <c r="C2388" s="2">
        <f>RSI!I2388</f>
        <v>50.592344386075723</v>
      </c>
      <c r="D2388" s="2">
        <f>MACD!E2388</f>
        <v>1.1311922204930909</v>
      </c>
      <c r="E2388" s="2">
        <f>MACD!F2388</f>
        <v>1.1764747495648749</v>
      </c>
      <c r="F2388" s="2">
        <f>'Moving Avg'!D2388</f>
        <v>96.656260000000003</v>
      </c>
      <c r="G2388" s="2">
        <f>'Moving Avg'!F2388</f>
        <v>97.031270000000035</v>
      </c>
      <c r="H2388" s="2">
        <f>'Moving Avg'!G2388</f>
        <v>95.618447999999958</v>
      </c>
      <c r="I2388" s="2">
        <f>'Moving Avg'!H2388</f>
        <v>89.545838999999901</v>
      </c>
      <c r="J2388" s="5" t="str">
        <f>OBV!F2388</f>
        <v>BEARISH</v>
      </c>
      <c r="K2388" s="5" t="str">
        <f>OBV!G2388</f>
        <v>NEUTRAL</v>
      </c>
      <c r="L2388" s="5" t="str">
        <f>OBV!H2388</f>
        <v>BEARISH DIVERGENCE</v>
      </c>
      <c r="M2388" s="7">
        <f t="shared" si="370"/>
        <v>25</v>
      </c>
      <c r="N2388" s="7">
        <f t="shared" si="371"/>
        <v>100</v>
      </c>
      <c r="O2388" s="7">
        <f t="shared" si="372"/>
        <v>75</v>
      </c>
      <c r="P2388" s="7">
        <f t="shared" si="373"/>
        <v>16.5</v>
      </c>
      <c r="Q2388" s="8">
        <f t="shared" si="374"/>
        <v>57.475000000000001</v>
      </c>
      <c r="R2388" s="8">
        <f t="shared" si="375"/>
        <v>55.375</v>
      </c>
      <c r="S2388" s="8">
        <f t="shared" si="376"/>
        <v>44.924999999999997</v>
      </c>
      <c r="T2388" s="8">
        <f t="shared" si="377"/>
        <v>54.125</v>
      </c>
      <c r="U2388" s="7">
        <f t="shared" si="378"/>
        <v>52.591666666666661</v>
      </c>
      <c r="V2388" s="7">
        <f t="shared" si="379"/>
        <v>52.974999999999994</v>
      </c>
    </row>
    <row r="2389" spans="1:22" ht="13.5" x14ac:dyDescent="0.25">
      <c r="A2389" s="3">
        <f>RSI!A2389</f>
        <v>45785</v>
      </c>
      <c r="B2389" s="2">
        <f>RSI!B2389</f>
        <v>96.5625</v>
      </c>
      <c r="C2389" s="2">
        <f>RSI!I2389</f>
        <v>50.592344386075716</v>
      </c>
      <c r="D2389" s="2">
        <f>MACD!E2389</f>
        <v>0.74915517396242137</v>
      </c>
      <c r="E2389" s="2">
        <f>MACD!F2389</f>
        <v>1.0910108344443841</v>
      </c>
      <c r="F2389" s="2">
        <f>'Moving Avg'!D2389</f>
        <v>96.9375</v>
      </c>
      <c r="G2389" s="2">
        <f>'Moving Avg'!F2389</f>
        <v>96.935175000000015</v>
      </c>
      <c r="H2389" s="2">
        <f>'Moving Avg'!G2389</f>
        <v>95.658947999999967</v>
      </c>
      <c r="I2389" s="2">
        <f>'Moving Avg'!H2389</f>
        <v>89.628338999999912</v>
      </c>
      <c r="J2389" s="5" t="str">
        <f>OBV!F2389</f>
        <v>BEARISH</v>
      </c>
      <c r="K2389" s="5" t="str">
        <f>OBV!G2389</f>
        <v>NEUTRAL</v>
      </c>
      <c r="L2389" s="5" t="str">
        <f>OBV!H2389</f>
        <v>BEARISH DIVERGENCE</v>
      </c>
      <c r="M2389" s="7">
        <f t="shared" si="370"/>
        <v>25</v>
      </c>
      <c r="N2389" s="7">
        <f t="shared" si="371"/>
        <v>100</v>
      </c>
      <c r="O2389" s="7">
        <f t="shared" si="372"/>
        <v>75</v>
      </c>
      <c r="P2389" s="7">
        <f t="shared" si="373"/>
        <v>16.5</v>
      </c>
      <c r="Q2389" s="8">
        <f t="shared" si="374"/>
        <v>57.475000000000001</v>
      </c>
      <c r="R2389" s="8">
        <f t="shared" si="375"/>
        <v>55.375</v>
      </c>
      <c r="S2389" s="8">
        <f t="shared" si="376"/>
        <v>44.924999999999997</v>
      </c>
      <c r="T2389" s="8">
        <f t="shared" si="377"/>
        <v>54.125</v>
      </c>
      <c r="U2389" s="7">
        <f t="shared" si="378"/>
        <v>52.591666666666661</v>
      </c>
      <c r="V2389" s="7">
        <f t="shared" si="379"/>
        <v>52.974999999999994</v>
      </c>
    </row>
    <row r="2390" spans="1:22" ht="13.5" x14ac:dyDescent="0.25">
      <c r="A2390" s="3">
        <f>RSI!A2390</f>
        <v>45786</v>
      </c>
      <c r="B2390" s="2">
        <f>RSI!B2390</f>
        <v>96.5625</v>
      </c>
      <c r="C2390" s="2">
        <f>RSI!I2390</f>
        <v>50.592344386075716</v>
      </c>
      <c r="D2390" s="2">
        <f>MACD!E2390</f>
        <v>0.4252759474901211</v>
      </c>
      <c r="E2390" s="2">
        <f>MACD!F2390</f>
        <v>0.95786385705353161</v>
      </c>
      <c r="F2390" s="2">
        <f>'Moving Avg'!D2390</f>
        <v>96.75</v>
      </c>
      <c r="G2390" s="2">
        <f>'Moving Avg'!F2390</f>
        <v>96.83908000000001</v>
      </c>
      <c r="H2390" s="2">
        <f>'Moving Avg'!G2390</f>
        <v>95.699447999999975</v>
      </c>
      <c r="I2390" s="2">
        <f>'Moving Avg'!H2390</f>
        <v>89.710838999999908</v>
      </c>
      <c r="J2390" s="5" t="str">
        <f>OBV!F2390</f>
        <v>BEARISH</v>
      </c>
      <c r="K2390" s="5" t="str">
        <f>OBV!G2390</f>
        <v>NEUTRAL</v>
      </c>
      <c r="L2390" s="5" t="str">
        <f>OBV!H2390</f>
        <v>CONFIRMED BEARISH</v>
      </c>
      <c r="M2390" s="7">
        <f t="shared" si="370"/>
        <v>25</v>
      </c>
      <c r="N2390" s="7">
        <f t="shared" si="371"/>
        <v>100</v>
      </c>
      <c r="O2390" s="7">
        <f t="shared" si="372"/>
        <v>75</v>
      </c>
      <c r="P2390" s="7">
        <f t="shared" si="373"/>
        <v>16.5</v>
      </c>
      <c r="Q2390" s="8">
        <f t="shared" si="374"/>
        <v>57.475000000000001</v>
      </c>
      <c r="R2390" s="8">
        <f t="shared" si="375"/>
        <v>55.375</v>
      </c>
      <c r="S2390" s="8">
        <f t="shared" si="376"/>
        <v>44.924999999999997</v>
      </c>
      <c r="T2390" s="8">
        <f t="shared" si="377"/>
        <v>54.125</v>
      </c>
      <c r="U2390" s="7">
        <f t="shared" si="378"/>
        <v>52.591666666666661</v>
      </c>
      <c r="V2390" s="7">
        <f t="shared" si="379"/>
        <v>52.974999999999994</v>
      </c>
    </row>
    <row r="2391" spans="1:22" ht="13.5" x14ac:dyDescent="0.25">
      <c r="A2391" s="3">
        <f>RSI!A2391</f>
        <v>45789</v>
      </c>
      <c r="B2391" s="2">
        <f>RSI!B2391</f>
        <v>96.5625</v>
      </c>
      <c r="C2391" s="2">
        <f>RSI!I2391</f>
        <v>50.592344386075716</v>
      </c>
      <c r="D2391" s="2">
        <f>MACD!E2391</f>
        <v>0.15065289600907761</v>
      </c>
      <c r="E2391" s="2">
        <f>MACD!F2391</f>
        <v>0.79642166484464083</v>
      </c>
      <c r="F2391" s="2">
        <f>'Moving Avg'!D2391</f>
        <v>96.5625</v>
      </c>
      <c r="G2391" s="2">
        <f>'Moving Avg'!F2391</f>
        <v>96.742985000000004</v>
      </c>
      <c r="H2391" s="2">
        <f>'Moving Avg'!G2391</f>
        <v>95.741071999999988</v>
      </c>
      <c r="I2391" s="2">
        <f>'Moving Avg'!H2391</f>
        <v>89.8022449999999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  <c r="M2391" s="7">
        <f t="shared" si="370"/>
        <v>25</v>
      </c>
      <c r="N2391" s="7">
        <f t="shared" si="371"/>
        <v>100</v>
      </c>
      <c r="O2391" s="7">
        <f t="shared" si="372"/>
        <v>75</v>
      </c>
      <c r="P2391" s="7">
        <f t="shared" si="373"/>
        <v>16.5</v>
      </c>
      <c r="Q2391" s="8">
        <f t="shared" si="374"/>
        <v>57.475000000000001</v>
      </c>
      <c r="R2391" s="8">
        <f t="shared" si="375"/>
        <v>55.375</v>
      </c>
      <c r="S2391" s="8">
        <f t="shared" si="376"/>
        <v>44.924999999999997</v>
      </c>
      <c r="T2391" s="8">
        <f t="shared" si="377"/>
        <v>54.125</v>
      </c>
      <c r="U2391" s="7">
        <f t="shared" si="378"/>
        <v>52.591666666666661</v>
      </c>
      <c r="V2391" s="7">
        <f t="shared" si="379"/>
        <v>52.974999999999994</v>
      </c>
    </row>
    <row r="2392" spans="1:22" ht="13.5" x14ac:dyDescent="0.25">
      <c r="A2392" s="3">
        <f>RSI!A2392</f>
        <v>45790</v>
      </c>
      <c r="B2392" s="2">
        <f>RSI!B2392</f>
        <v>96.5625</v>
      </c>
      <c r="C2392" s="2">
        <f>RSI!I2392</f>
        <v>50.592344386075702</v>
      </c>
      <c r="D2392" s="2">
        <f>MACD!E2392</f>
        <v>-8.2249527755379859E-2</v>
      </c>
      <c r="E2392" s="2">
        <f>MACD!F2392</f>
        <v>0.6206874263246368</v>
      </c>
      <c r="F2392" s="2">
        <f>'Moving Avg'!D2392</f>
        <v>96.5625</v>
      </c>
      <c r="G2392" s="2">
        <f>'Moving Avg'!F2392</f>
        <v>96.646890000000013</v>
      </c>
      <c r="H2392" s="2">
        <f>'Moving Avg'!G2392</f>
        <v>95.782696000000001</v>
      </c>
      <c r="I2392" s="2">
        <f>'Moving Avg'!H2392</f>
        <v>89.893650999999906</v>
      </c>
      <c r="J2392" s="5" t="str">
        <f>OBV!F2392</f>
        <v>NEUTRAL</v>
      </c>
      <c r="K2392" s="5" t="str">
        <f>OBV!G2392</f>
        <v>NEUTRAL</v>
      </c>
      <c r="L2392" s="5" t="str">
        <f>OBV!H2392</f>
        <v>NEUTRAL</v>
      </c>
      <c r="M2392" s="7">
        <f t="shared" si="370"/>
        <v>25</v>
      </c>
      <c r="N2392" s="7">
        <f t="shared" si="371"/>
        <v>100</v>
      </c>
      <c r="O2392" s="7">
        <f t="shared" si="372"/>
        <v>75</v>
      </c>
      <c r="P2392" s="7">
        <f t="shared" si="373"/>
        <v>33</v>
      </c>
      <c r="Q2392" s="8">
        <f t="shared" si="374"/>
        <v>59.95</v>
      </c>
      <c r="R2392" s="8">
        <f t="shared" si="375"/>
        <v>59.5</v>
      </c>
      <c r="S2392" s="8">
        <f t="shared" si="376"/>
        <v>52.35</v>
      </c>
      <c r="T2392" s="8">
        <f t="shared" si="377"/>
        <v>58.25</v>
      </c>
      <c r="U2392" s="7">
        <f t="shared" si="378"/>
        <v>57.266666666666673</v>
      </c>
      <c r="V2392" s="7">
        <f t="shared" si="379"/>
        <v>57.512500000000003</v>
      </c>
    </row>
    <row r="2393" spans="1:22" ht="13.5" x14ac:dyDescent="0.25">
      <c r="A2393" s="3">
        <f>RSI!A2393</f>
        <v>45791</v>
      </c>
      <c r="B2393" s="2">
        <f>RSI!B2393</f>
        <v>96.75</v>
      </c>
      <c r="C2393" s="2">
        <f>RSI!I2393</f>
        <v>51.795428739866026</v>
      </c>
      <c r="D2393" s="2">
        <f>MACD!E2393</f>
        <v>-0.29369958024598475</v>
      </c>
      <c r="E2393" s="2">
        <f>MACD!F2393</f>
        <v>0.43781002501051247</v>
      </c>
      <c r="F2393" s="2">
        <f>'Moving Avg'!D2393</f>
        <v>96.6</v>
      </c>
      <c r="G2393" s="2">
        <f>'Moving Avg'!F2393</f>
        <v>96.339860000000002</v>
      </c>
      <c r="H2393" s="2">
        <f>'Moving Avg'!G2393</f>
        <v>95.911695999999992</v>
      </c>
      <c r="I2393" s="2">
        <f>'Moving Avg'!H2393</f>
        <v>89.985994499999904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25</v>
      </c>
      <c r="N2393" s="7">
        <f t="shared" si="371"/>
        <v>100</v>
      </c>
      <c r="O2393" s="7">
        <f t="shared" si="372"/>
        <v>75</v>
      </c>
      <c r="P2393" s="7">
        <f t="shared" si="373"/>
        <v>83.5</v>
      </c>
      <c r="Q2393" s="8">
        <f t="shared" si="374"/>
        <v>67.525000000000006</v>
      </c>
      <c r="R2393" s="8">
        <f t="shared" si="375"/>
        <v>72.125</v>
      </c>
      <c r="S2393" s="8">
        <f t="shared" si="376"/>
        <v>75.075000000000003</v>
      </c>
      <c r="T2393" s="8">
        <f t="shared" si="377"/>
        <v>70.875</v>
      </c>
      <c r="U2393" s="7">
        <f t="shared" si="378"/>
        <v>71.575000000000003</v>
      </c>
      <c r="V2393" s="7">
        <f t="shared" si="379"/>
        <v>71.400000000000006</v>
      </c>
    </row>
    <row r="2394" spans="1:22" ht="13.5" x14ac:dyDescent="0.25">
      <c r="A2394" s="3">
        <f>RSI!A2394</f>
        <v>45792</v>
      </c>
      <c r="B2394" s="2">
        <f>RSI!B2394</f>
        <v>96.75</v>
      </c>
      <c r="C2394" s="2">
        <f>RSI!I2394</f>
        <v>51.795428739866026</v>
      </c>
      <c r="D2394" s="2">
        <f>MACD!E2394</f>
        <v>-0.47418039538540313</v>
      </c>
      <c r="E2394" s="2">
        <f>MACD!F2394</f>
        <v>0.25541194093132935</v>
      </c>
      <c r="F2394" s="2">
        <f>'Moving Avg'!D2394</f>
        <v>96.637500000000003</v>
      </c>
      <c r="G2394" s="2">
        <f>'Moving Avg'!F2394</f>
        <v>96.253140000000002</v>
      </c>
      <c r="H2394" s="2">
        <f>'Moving Avg'!G2394</f>
        <v>95.984445999999991</v>
      </c>
      <c r="I2394" s="2">
        <f>'Moving Avg'!H2394</f>
        <v>90.078337999999889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  <c r="M2394" s="7">
        <f t="shared" si="370"/>
        <v>25</v>
      </c>
      <c r="N2394" s="7">
        <f t="shared" si="371"/>
        <v>100</v>
      </c>
      <c r="O2394" s="7">
        <f t="shared" si="372"/>
        <v>75</v>
      </c>
      <c r="P2394" s="7">
        <f t="shared" si="373"/>
        <v>83.5</v>
      </c>
      <c r="Q2394" s="8">
        <f t="shared" si="374"/>
        <v>67.525000000000006</v>
      </c>
      <c r="R2394" s="8">
        <f t="shared" si="375"/>
        <v>72.125</v>
      </c>
      <c r="S2394" s="8">
        <f t="shared" si="376"/>
        <v>75.075000000000003</v>
      </c>
      <c r="T2394" s="8">
        <f t="shared" si="377"/>
        <v>70.875</v>
      </c>
      <c r="U2394" s="7">
        <f t="shared" si="378"/>
        <v>71.575000000000003</v>
      </c>
      <c r="V2394" s="7">
        <f t="shared" si="379"/>
        <v>71.400000000000006</v>
      </c>
    </row>
    <row r="2395" spans="1:22" ht="13.5" x14ac:dyDescent="0.25">
      <c r="A2395" s="3">
        <f>RSI!A2395</f>
        <v>45793</v>
      </c>
      <c r="B2395" s="2">
        <f>RSI!B2395</f>
        <v>96.75</v>
      </c>
      <c r="C2395" s="2">
        <f>RSI!I2395</f>
        <v>51.795428739866026</v>
      </c>
      <c r="D2395" s="2">
        <f>MACD!E2395</f>
        <v>-0.26777157083212444</v>
      </c>
      <c r="E2395" s="2">
        <f>MACD!F2395</f>
        <v>0.15077523857863859</v>
      </c>
      <c r="F2395" s="2">
        <f>'Moving Avg'!D2395</f>
        <v>96.674999999999997</v>
      </c>
      <c r="G2395" s="2">
        <f>'Moving Avg'!F2395</f>
        <v>96.262514999999993</v>
      </c>
      <c r="H2395" s="2">
        <f>'Moving Avg'!G2395</f>
        <v>96.057196000000005</v>
      </c>
      <c r="I2395" s="2">
        <f>'Moving Avg'!H2395</f>
        <v>90.165993999999898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  <c r="M2395" s="7">
        <f t="shared" si="370"/>
        <v>25</v>
      </c>
      <c r="N2395" s="7">
        <f t="shared" si="371"/>
        <v>100</v>
      </c>
      <c r="O2395" s="7">
        <f t="shared" si="372"/>
        <v>75</v>
      </c>
      <c r="P2395" s="7">
        <f t="shared" si="373"/>
        <v>83.5</v>
      </c>
      <c r="Q2395" s="8">
        <f t="shared" si="374"/>
        <v>67.525000000000006</v>
      </c>
      <c r="R2395" s="8">
        <f t="shared" si="375"/>
        <v>72.125</v>
      </c>
      <c r="S2395" s="8">
        <f t="shared" si="376"/>
        <v>75.075000000000003</v>
      </c>
      <c r="T2395" s="8">
        <f t="shared" si="377"/>
        <v>70.875</v>
      </c>
      <c r="U2395" s="7">
        <f t="shared" si="378"/>
        <v>71.575000000000003</v>
      </c>
      <c r="V2395" s="7">
        <f t="shared" si="379"/>
        <v>71.400000000000006</v>
      </c>
    </row>
    <row r="2396" spans="1:22" ht="13.5" x14ac:dyDescent="0.25">
      <c r="A2396" s="3">
        <f>RSI!A2396</f>
        <v>45796</v>
      </c>
      <c r="B2396" s="2">
        <f>RSI!B2396</f>
        <v>96.796899999999994</v>
      </c>
      <c r="C2396" s="2">
        <f>RSI!I2396</f>
        <v>52.159364218244704</v>
      </c>
      <c r="D2396" s="2">
        <f>MACD!E2396</f>
        <v>-9.7930792953249579E-2</v>
      </c>
      <c r="E2396" s="2">
        <f>MACD!F2396</f>
        <v>0.10103403227226096</v>
      </c>
      <c r="F2396" s="2">
        <f>'Moving Avg'!D2396</f>
        <v>96.721879999999999</v>
      </c>
      <c r="G2396" s="2">
        <f>'Moving Avg'!F2396</f>
        <v>96.274235000000004</v>
      </c>
      <c r="H2396" s="2">
        <f>'Moving Avg'!G2396</f>
        <v>96.130884000000009</v>
      </c>
      <c r="I2396" s="2">
        <f>'Moving Avg'!H2396</f>
        <v>90.253884499999913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  <c r="M2396" s="7">
        <f t="shared" si="370"/>
        <v>25</v>
      </c>
      <c r="N2396" s="7">
        <f t="shared" si="371"/>
        <v>100</v>
      </c>
      <c r="O2396" s="7">
        <f t="shared" si="372"/>
        <v>75</v>
      </c>
      <c r="P2396" s="7">
        <f t="shared" si="373"/>
        <v>83.5</v>
      </c>
      <c r="Q2396" s="8">
        <f t="shared" si="374"/>
        <v>67.525000000000006</v>
      </c>
      <c r="R2396" s="8">
        <f t="shared" si="375"/>
        <v>72.125</v>
      </c>
      <c r="S2396" s="8">
        <f t="shared" si="376"/>
        <v>75.075000000000003</v>
      </c>
      <c r="T2396" s="8">
        <f t="shared" si="377"/>
        <v>70.875</v>
      </c>
      <c r="U2396" s="7">
        <f t="shared" si="378"/>
        <v>71.575000000000003</v>
      </c>
      <c r="V2396" s="7">
        <f t="shared" si="379"/>
        <v>71.400000000000006</v>
      </c>
    </row>
    <row r="2397" spans="1:22" ht="13.5" x14ac:dyDescent="0.25">
      <c r="A2397" s="3">
        <f>RSI!A2397</f>
        <v>45797</v>
      </c>
      <c r="B2397" s="2">
        <f>RSI!B2397</f>
        <v>98.625</v>
      </c>
      <c r="C2397" s="2">
        <f>RSI!I2397</f>
        <v>63.672295571634919</v>
      </c>
      <c r="D2397" s="2">
        <f>MACD!E2397</f>
        <v>-0.23538168443900531</v>
      </c>
      <c r="E2397" s="2">
        <f>MACD!F2397</f>
        <v>3.3750888930007703E-2</v>
      </c>
      <c r="F2397" s="2">
        <f>'Moving Avg'!D2397</f>
        <v>97.134379999999993</v>
      </c>
      <c r="G2397" s="2">
        <f>'Moving Avg'!F2397</f>
        <v>96.377359999999996</v>
      </c>
      <c r="H2397" s="2">
        <f>'Moving Avg'!G2397</f>
        <v>96.241134000000002</v>
      </c>
      <c r="I2397" s="2">
        <f>'Moving Avg'!H2397</f>
        <v>90.3509154999999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  <c r="M2397" s="7">
        <f t="shared" si="370"/>
        <v>25</v>
      </c>
      <c r="N2397" s="7">
        <f t="shared" si="371"/>
        <v>100</v>
      </c>
      <c r="O2397" s="7">
        <f t="shared" si="372"/>
        <v>75</v>
      </c>
      <c r="P2397" s="7">
        <f t="shared" si="373"/>
        <v>83.5</v>
      </c>
      <c r="Q2397" s="8">
        <f t="shared" si="374"/>
        <v>67.525000000000006</v>
      </c>
      <c r="R2397" s="8">
        <f t="shared" si="375"/>
        <v>72.125</v>
      </c>
      <c r="S2397" s="8">
        <f t="shared" si="376"/>
        <v>75.075000000000003</v>
      </c>
      <c r="T2397" s="8">
        <f t="shared" si="377"/>
        <v>70.875</v>
      </c>
      <c r="U2397" s="7">
        <f t="shared" si="378"/>
        <v>71.575000000000003</v>
      </c>
      <c r="V2397" s="7">
        <f t="shared" si="379"/>
        <v>71.400000000000006</v>
      </c>
    </row>
    <row r="2398" spans="1:22" ht="13.5" x14ac:dyDescent="0.25">
      <c r="A2398" s="3">
        <f>RSI!A2398</f>
        <v>45798</v>
      </c>
      <c r="B2398" s="2">
        <f>RSI!B2398</f>
        <v>98.625</v>
      </c>
      <c r="C2398" s="2">
        <f>RSI!I2398</f>
        <v>63.672295571634919</v>
      </c>
      <c r="D2398" s="2">
        <f>MACD!E2398</f>
        <v>-0.36389299048124712</v>
      </c>
      <c r="E2398" s="2">
        <f>MACD!F2398</f>
        <v>-4.577788695224326E-2</v>
      </c>
      <c r="F2398" s="2">
        <f>'Moving Avg'!D2398</f>
        <v>97.509379999999993</v>
      </c>
      <c r="G2398" s="2">
        <f>'Moving Avg'!F2398</f>
        <v>96.480485000000016</v>
      </c>
      <c r="H2398" s="2">
        <f>'Moving Avg'!G2398</f>
        <v>96.35138400000001</v>
      </c>
      <c r="I2398" s="2">
        <f>'Moving Avg'!H2398</f>
        <v>90.447946499999929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  <c r="M2398" s="7">
        <f t="shared" si="370"/>
        <v>25</v>
      </c>
      <c r="N2398" s="7">
        <f t="shared" si="371"/>
        <v>100</v>
      </c>
      <c r="O2398" s="7">
        <f t="shared" si="372"/>
        <v>75</v>
      </c>
      <c r="P2398" s="7">
        <f t="shared" si="373"/>
        <v>83.5</v>
      </c>
      <c r="Q2398" s="8">
        <f t="shared" si="374"/>
        <v>67.525000000000006</v>
      </c>
      <c r="R2398" s="8">
        <f t="shared" si="375"/>
        <v>72.125</v>
      </c>
      <c r="S2398" s="8">
        <f t="shared" si="376"/>
        <v>75.075000000000003</v>
      </c>
      <c r="T2398" s="8">
        <f t="shared" si="377"/>
        <v>70.875</v>
      </c>
      <c r="U2398" s="7">
        <f t="shared" si="378"/>
        <v>71.575000000000003</v>
      </c>
      <c r="V2398" s="7">
        <f t="shared" si="379"/>
        <v>71.400000000000006</v>
      </c>
    </row>
    <row r="2399" spans="1:22" ht="13.5" x14ac:dyDescent="0.25">
      <c r="A2399" s="3">
        <f>RSI!A2399</f>
        <v>45799</v>
      </c>
      <c r="B2399" s="2">
        <f>RSI!B2399</f>
        <v>98.625</v>
      </c>
      <c r="C2399" s="2">
        <f>RSI!I2399</f>
        <v>63.672295571634926</v>
      </c>
      <c r="D2399" s="2">
        <f>MACD!E2399</f>
        <v>-0.48393583150601671</v>
      </c>
      <c r="E2399" s="2">
        <f>MACD!F2399</f>
        <v>-0.13340947586299795</v>
      </c>
      <c r="F2399" s="2">
        <f>'Moving Avg'!D2399</f>
        <v>97.884379999999993</v>
      </c>
      <c r="G2399" s="2">
        <f>'Moving Avg'!F2399</f>
        <v>96.653919999999999</v>
      </c>
      <c r="H2399" s="2">
        <f>'Moving Avg'!G2399</f>
        <v>96.461072000000001</v>
      </c>
      <c r="I2399" s="2">
        <f>'Moving Avg'!H2399</f>
        <v>90.544977499999931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  <c r="M2399" s="7">
        <f t="shared" si="370"/>
        <v>25</v>
      </c>
      <c r="N2399" s="7">
        <f t="shared" si="371"/>
        <v>100</v>
      </c>
      <c r="O2399" s="7">
        <f t="shared" si="372"/>
        <v>75</v>
      </c>
      <c r="P2399" s="7">
        <f t="shared" si="373"/>
        <v>83.5</v>
      </c>
      <c r="Q2399" s="8">
        <f t="shared" si="374"/>
        <v>67.525000000000006</v>
      </c>
      <c r="R2399" s="8">
        <f t="shared" si="375"/>
        <v>72.125</v>
      </c>
      <c r="S2399" s="8">
        <f t="shared" si="376"/>
        <v>75.075000000000003</v>
      </c>
      <c r="T2399" s="8">
        <f t="shared" si="377"/>
        <v>70.875</v>
      </c>
      <c r="U2399" s="7">
        <f t="shared" si="378"/>
        <v>71.575000000000003</v>
      </c>
      <c r="V2399" s="7">
        <f t="shared" si="379"/>
        <v>71.400000000000006</v>
      </c>
    </row>
    <row r="2400" spans="1:22" ht="13.5" x14ac:dyDescent="0.25">
      <c r="A2400" s="3">
        <f>RSI!A2400</f>
        <v>45800</v>
      </c>
      <c r="B2400" s="2">
        <f>RSI!B2400</f>
        <v>98.625</v>
      </c>
      <c r="C2400" s="2">
        <f>RSI!I2400</f>
        <v>63.672295571634926</v>
      </c>
      <c r="D2400" s="2">
        <f>MACD!E2400</f>
        <v>-0.59597582568204643</v>
      </c>
      <c r="E2400" s="2">
        <f>MACD!F2400</f>
        <v>-0.22592274582680766</v>
      </c>
      <c r="F2400" s="2">
        <f>'Moving Avg'!D2400</f>
        <v>98.259379999999993</v>
      </c>
      <c r="G2400" s="2">
        <f>'Moving Avg'!F2400</f>
        <v>96.827354999999997</v>
      </c>
      <c r="H2400" s="2">
        <f>'Moving Avg'!G2400</f>
        <v>96.570760000000021</v>
      </c>
      <c r="I2400" s="2">
        <f>'Moving Avg'!H2400</f>
        <v>90.642008499999918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  <c r="M2400" s="7">
        <f t="shared" si="370"/>
        <v>25</v>
      </c>
      <c r="N2400" s="7">
        <f t="shared" si="371"/>
        <v>100</v>
      </c>
      <c r="O2400" s="7">
        <f t="shared" si="372"/>
        <v>75</v>
      </c>
      <c r="P2400" s="7">
        <f t="shared" si="373"/>
        <v>83.5</v>
      </c>
      <c r="Q2400" s="8">
        <f t="shared" si="374"/>
        <v>67.525000000000006</v>
      </c>
      <c r="R2400" s="8">
        <f t="shared" si="375"/>
        <v>72.125</v>
      </c>
      <c r="S2400" s="8">
        <f t="shared" si="376"/>
        <v>75.075000000000003</v>
      </c>
      <c r="T2400" s="8">
        <f t="shared" si="377"/>
        <v>70.875</v>
      </c>
      <c r="U2400" s="7">
        <f t="shared" si="378"/>
        <v>71.575000000000003</v>
      </c>
      <c r="V2400" s="7">
        <f t="shared" si="379"/>
        <v>71.400000000000006</v>
      </c>
    </row>
    <row r="2401" spans="1:22" ht="13.5" x14ac:dyDescent="0.25">
      <c r="A2401" s="3">
        <f>RSI!A2401</f>
        <v>45803</v>
      </c>
      <c r="B2401" s="2">
        <f>RSI!B2401</f>
        <v>98.625</v>
      </c>
      <c r="C2401" s="2">
        <f>RSI!I2401</f>
        <v>63.672295571634926</v>
      </c>
      <c r="D2401" s="2">
        <f>MACD!E2401</f>
        <v>-0.7004689741027903</v>
      </c>
      <c r="E2401" s="2">
        <f>MACD!F2401</f>
        <v>-0.3208319914820042</v>
      </c>
      <c r="F2401" s="2">
        <f>'Moving Avg'!D2401</f>
        <v>98.625</v>
      </c>
      <c r="G2401" s="2">
        <f>'Moving Avg'!F2401</f>
        <v>97.000790000000009</v>
      </c>
      <c r="H2401" s="2">
        <f>'Moving Avg'!G2401</f>
        <v>96.649510000000021</v>
      </c>
      <c r="I2401" s="2">
        <f>'Moving Avg'!H2401</f>
        <v>90.739039499999933</v>
      </c>
      <c r="J2401" s="5" t="str">
        <f>OBV!F2401</f>
        <v>BULLISH</v>
      </c>
      <c r="K2401" s="5" t="str">
        <f>OBV!G2401</f>
        <v>NEUTRAL</v>
      </c>
      <c r="L2401" s="5" t="str">
        <f>OBV!H2401</f>
        <v>CONFIRMED BULLISH</v>
      </c>
      <c r="M2401" s="7">
        <f t="shared" si="370"/>
        <v>25</v>
      </c>
      <c r="N2401" s="7">
        <f t="shared" si="371"/>
        <v>100</v>
      </c>
      <c r="O2401" s="7">
        <f t="shared" si="372"/>
        <v>75</v>
      </c>
      <c r="P2401" s="7">
        <f t="shared" si="373"/>
        <v>83.5</v>
      </c>
      <c r="Q2401" s="8">
        <f t="shared" si="374"/>
        <v>67.525000000000006</v>
      </c>
      <c r="R2401" s="8">
        <f t="shared" si="375"/>
        <v>72.125</v>
      </c>
      <c r="S2401" s="8">
        <f t="shared" si="376"/>
        <v>75.075000000000003</v>
      </c>
      <c r="T2401" s="8">
        <f t="shared" si="377"/>
        <v>70.875</v>
      </c>
      <c r="U2401" s="7">
        <f t="shared" si="378"/>
        <v>71.575000000000003</v>
      </c>
      <c r="V2401" s="7">
        <f t="shared" si="379"/>
        <v>71.400000000000006</v>
      </c>
    </row>
    <row r="2402" spans="1:22" ht="13.5" x14ac:dyDescent="0.25">
      <c r="A2402" s="3">
        <f>RSI!A2402</f>
        <v>45804</v>
      </c>
      <c r="B2402" s="2">
        <f>RSI!B2402</f>
        <v>99.281300000000002</v>
      </c>
      <c r="C2402" s="2">
        <f>RSI!I2402</f>
        <v>67.712879727313265</v>
      </c>
      <c r="D2402" s="2">
        <f>MACD!E2402</f>
        <v>-0.84647336133724593</v>
      </c>
      <c r="E2402" s="2">
        <f>MACD!F2402</f>
        <v>-0.4259602654530526</v>
      </c>
      <c r="F2402" s="2">
        <f>'Moving Avg'!D2402</f>
        <v>98.756259999999997</v>
      </c>
      <c r="G2402" s="2">
        <f>'Moving Avg'!F2402</f>
        <v>97.207040000000006</v>
      </c>
      <c r="H2402" s="2">
        <f>'Moving Avg'!G2402</f>
        <v>96.74138600000002</v>
      </c>
      <c r="I2402" s="2">
        <f>'Moving Avg'!H2402</f>
        <v>90.839398999999943</v>
      </c>
      <c r="J2402" s="5" t="str">
        <f>OBV!F2402</f>
        <v>BULLISH</v>
      </c>
      <c r="K2402" s="5" t="str">
        <f>OBV!G2402</f>
        <v>NEUTRAL</v>
      </c>
      <c r="L2402" s="5" t="str">
        <f>OBV!H2402</f>
        <v>CONFIRMED BULLISH</v>
      </c>
      <c r="M2402" s="7">
        <f t="shared" si="370"/>
        <v>25</v>
      </c>
      <c r="N2402" s="7">
        <f t="shared" si="371"/>
        <v>100</v>
      </c>
      <c r="O2402" s="7">
        <f t="shared" si="372"/>
        <v>75</v>
      </c>
      <c r="P2402" s="7">
        <f t="shared" si="373"/>
        <v>83.5</v>
      </c>
      <c r="Q2402" s="8">
        <f t="shared" si="374"/>
        <v>67.525000000000006</v>
      </c>
      <c r="R2402" s="8">
        <f t="shared" si="375"/>
        <v>72.125</v>
      </c>
      <c r="S2402" s="8">
        <f t="shared" si="376"/>
        <v>75.075000000000003</v>
      </c>
      <c r="T2402" s="8">
        <f t="shared" si="377"/>
        <v>70.875</v>
      </c>
      <c r="U2402" s="7">
        <f t="shared" si="378"/>
        <v>71.575000000000003</v>
      </c>
      <c r="V2402" s="7">
        <f t="shared" si="379"/>
        <v>71.400000000000006</v>
      </c>
    </row>
    <row r="2403" spans="1:22" ht="13.5" x14ac:dyDescent="0.25">
      <c r="A2403" s="3">
        <f>RSI!A2403</f>
        <v>45805</v>
      </c>
      <c r="B2403" s="2">
        <f>RSI!B2403</f>
        <v>99.281300000000002</v>
      </c>
      <c r="C2403" s="2">
        <f>RSI!I2403</f>
        <v>67.712879727313265</v>
      </c>
      <c r="D2403" s="2">
        <f>MACD!E2403</f>
        <v>-0.95335516488174221</v>
      </c>
      <c r="E2403" s="2">
        <f>MACD!F2403</f>
        <v>-0.53143924533879061</v>
      </c>
      <c r="F2403" s="2">
        <f>'Moving Avg'!D2403</f>
        <v>98.887519999999995</v>
      </c>
      <c r="G2403" s="2">
        <f>'Moving Avg'!F2403</f>
        <v>97.413290000000018</v>
      </c>
      <c r="H2403" s="2">
        <f>'Moving Avg'!G2403</f>
        <v>96.833262000000019</v>
      </c>
      <c r="I2403" s="2">
        <f>'Moving Avg'!H2403</f>
        <v>90.939805499999935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  <c r="M2403" s="7">
        <f t="shared" si="370"/>
        <v>25</v>
      </c>
      <c r="N2403" s="7">
        <f t="shared" si="371"/>
        <v>100</v>
      </c>
      <c r="O2403" s="7">
        <f t="shared" si="372"/>
        <v>75</v>
      </c>
      <c r="P2403" s="7">
        <f t="shared" si="373"/>
        <v>83.5</v>
      </c>
      <c r="Q2403" s="8">
        <f t="shared" si="374"/>
        <v>67.525000000000006</v>
      </c>
      <c r="R2403" s="8">
        <f t="shared" si="375"/>
        <v>72.125</v>
      </c>
      <c r="S2403" s="8">
        <f t="shared" si="376"/>
        <v>75.075000000000003</v>
      </c>
      <c r="T2403" s="8">
        <f t="shared" si="377"/>
        <v>70.875</v>
      </c>
      <c r="U2403" s="7">
        <f t="shared" si="378"/>
        <v>71.575000000000003</v>
      </c>
      <c r="V2403" s="7">
        <f t="shared" si="379"/>
        <v>71.400000000000006</v>
      </c>
    </row>
    <row r="2404" spans="1:22" ht="13.5" x14ac:dyDescent="0.25">
      <c r="A2404" s="3">
        <f>RSI!A2404</f>
        <v>45806</v>
      </c>
      <c r="B2404" s="2">
        <f>RSI!B2404</f>
        <v>99.281300000000002</v>
      </c>
      <c r="C2404" s="2">
        <f>RSI!I2404</f>
        <v>67.712879727313265</v>
      </c>
      <c r="D2404" s="2">
        <f>MACD!E2404</f>
        <v>-1.0550767469763684</v>
      </c>
      <c r="E2404" s="2">
        <f>MACD!F2404</f>
        <v>-0.63616674566630615</v>
      </c>
      <c r="F2404" s="2">
        <f>'Moving Avg'!D2404</f>
        <v>99.018779999999992</v>
      </c>
      <c r="G2404" s="2">
        <f>'Moving Avg'!F2404</f>
        <v>97.619540000000015</v>
      </c>
      <c r="H2404" s="2">
        <f>'Moving Avg'!G2404</f>
        <v>96.92513799999999</v>
      </c>
      <c r="I2404" s="2">
        <f>'Moving Avg'!H2404</f>
        <v>91.040211999999926</v>
      </c>
      <c r="J2404" s="5" t="str">
        <f>OBV!F2404</f>
        <v>BULLISH</v>
      </c>
      <c r="K2404" s="5" t="str">
        <f>OBV!G2404</f>
        <v>NEUTRAL</v>
      </c>
      <c r="L2404" s="5" t="str">
        <f>OBV!H2404</f>
        <v>CONFIRMED BULLISH</v>
      </c>
      <c r="M2404" s="7">
        <f t="shared" si="370"/>
        <v>25</v>
      </c>
      <c r="N2404" s="7">
        <f t="shared" si="371"/>
        <v>100</v>
      </c>
      <c r="O2404" s="7">
        <f t="shared" si="372"/>
        <v>75</v>
      </c>
      <c r="P2404" s="7">
        <f t="shared" si="373"/>
        <v>83.5</v>
      </c>
      <c r="Q2404" s="8">
        <f t="shared" si="374"/>
        <v>67.525000000000006</v>
      </c>
      <c r="R2404" s="8">
        <f t="shared" si="375"/>
        <v>72.125</v>
      </c>
      <c r="S2404" s="8">
        <f t="shared" si="376"/>
        <v>75.075000000000003</v>
      </c>
      <c r="T2404" s="8">
        <f t="shared" si="377"/>
        <v>70.875</v>
      </c>
      <c r="U2404" s="7">
        <f t="shared" si="378"/>
        <v>71.575000000000003</v>
      </c>
      <c r="V2404" s="7">
        <f t="shared" si="379"/>
        <v>71.400000000000006</v>
      </c>
    </row>
    <row r="2405" spans="1:22" ht="13.5" x14ac:dyDescent="0.25">
      <c r="A2405" s="3">
        <f>RSI!A2405</f>
        <v>45807</v>
      </c>
      <c r="B2405" s="2">
        <f>RSI!B2405</f>
        <v>99.328100000000006</v>
      </c>
      <c r="C2405" s="2">
        <f>RSI!I2405</f>
        <v>68.029582602701296</v>
      </c>
      <c r="D2405" s="2">
        <f>MACD!E2405</f>
        <v>-1.1550628668855296</v>
      </c>
      <c r="E2405" s="2">
        <f>MACD!F2405</f>
        <v>-0.73994596991015082</v>
      </c>
      <c r="F2405" s="2">
        <f>'Moving Avg'!D2405</f>
        <v>99.159399999999991</v>
      </c>
      <c r="G2405" s="2">
        <f>'Moving Avg'!F2405</f>
        <v>97.710945000000009</v>
      </c>
      <c r="H2405" s="2">
        <f>'Moving Avg'!G2405</f>
        <v>97.017949999999985</v>
      </c>
      <c r="I2405" s="2">
        <f>'Moving Avg'!H2405</f>
        <v>91.140852499999909</v>
      </c>
      <c r="J2405" s="5" t="str">
        <f>OBV!F2405</f>
        <v>BULLISH</v>
      </c>
      <c r="K2405" s="5" t="str">
        <f>OBV!G2405</f>
        <v>NEUTRAL</v>
      </c>
      <c r="L2405" s="5" t="str">
        <f>OBV!H2405</f>
        <v>CONFIRMED BULLISH</v>
      </c>
      <c r="M2405" s="7">
        <f t="shared" si="370"/>
        <v>25</v>
      </c>
      <c r="N2405" s="7">
        <f t="shared" si="371"/>
        <v>100</v>
      </c>
      <c r="O2405" s="7">
        <f t="shared" si="372"/>
        <v>75</v>
      </c>
      <c r="P2405" s="7">
        <f t="shared" si="373"/>
        <v>83.5</v>
      </c>
      <c r="Q2405" s="8">
        <f t="shared" si="374"/>
        <v>67.525000000000006</v>
      </c>
      <c r="R2405" s="8">
        <f t="shared" si="375"/>
        <v>72.125</v>
      </c>
      <c r="S2405" s="8">
        <f t="shared" si="376"/>
        <v>75.075000000000003</v>
      </c>
      <c r="T2405" s="8">
        <f t="shared" si="377"/>
        <v>70.875</v>
      </c>
      <c r="U2405" s="7">
        <f t="shared" si="378"/>
        <v>71.575000000000003</v>
      </c>
      <c r="V2405" s="7">
        <f t="shared" si="379"/>
        <v>71.400000000000006</v>
      </c>
    </row>
    <row r="2406" spans="1:22" ht="13.5" x14ac:dyDescent="0.25">
      <c r="A2406" s="3">
        <f>RSI!A2406</f>
        <v>45810</v>
      </c>
      <c r="B2406" s="2">
        <f>RSI!B2406</f>
        <v>99.328100000000006</v>
      </c>
      <c r="C2406" s="2">
        <f>RSI!I2406</f>
        <v>68.029582602701296</v>
      </c>
      <c r="D2406" s="2">
        <f>MACD!E2406</f>
        <v>-1.2424011332886096</v>
      </c>
      <c r="E2406" s="2">
        <f>MACD!F2406</f>
        <v>-0.84043700258584264</v>
      </c>
      <c r="F2406" s="2">
        <f>'Moving Avg'!D2406</f>
        <v>99.300020000000004</v>
      </c>
      <c r="G2406" s="2">
        <f>'Moving Avg'!F2406</f>
        <v>97.802350000000018</v>
      </c>
      <c r="H2406" s="2">
        <f>'Moving Avg'!G2406</f>
        <v>97.11076199999998</v>
      </c>
      <c r="I2406" s="2">
        <f>'Moving Avg'!H2406</f>
        <v>91.242852499999913</v>
      </c>
      <c r="J2406" s="5" t="str">
        <f>OBV!F2406</f>
        <v>BULLISH</v>
      </c>
      <c r="K2406" s="5" t="str">
        <f>OBV!G2406</f>
        <v>NEUTRAL</v>
      </c>
      <c r="L2406" s="5" t="str">
        <f>OBV!H2406</f>
        <v>CONFIRMED BULLISH</v>
      </c>
      <c r="M2406" s="7">
        <f t="shared" si="370"/>
        <v>25</v>
      </c>
      <c r="N2406" s="7">
        <f t="shared" si="371"/>
        <v>100</v>
      </c>
      <c r="O2406" s="7">
        <f t="shared" si="372"/>
        <v>75</v>
      </c>
      <c r="P2406" s="7">
        <f t="shared" si="373"/>
        <v>83.5</v>
      </c>
      <c r="Q2406" s="8">
        <f t="shared" si="374"/>
        <v>67.525000000000006</v>
      </c>
      <c r="R2406" s="8">
        <f t="shared" si="375"/>
        <v>72.125</v>
      </c>
      <c r="S2406" s="8">
        <f t="shared" si="376"/>
        <v>75.075000000000003</v>
      </c>
      <c r="T2406" s="8">
        <f t="shared" si="377"/>
        <v>70.875</v>
      </c>
      <c r="U2406" s="7">
        <f t="shared" si="378"/>
        <v>71.575000000000003</v>
      </c>
      <c r="V2406" s="7">
        <f t="shared" si="379"/>
        <v>71.400000000000006</v>
      </c>
    </row>
    <row r="2407" spans="1:22" ht="13.5" x14ac:dyDescent="0.25">
      <c r="A2407" s="3">
        <f>RSI!A2407</f>
        <v>45811</v>
      </c>
      <c r="B2407" s="2">
        <f>RSI!B2407</f>
        <v>99.328100000000006</v>
      </c>
      <c r="C2407" s="2">
        <f>RSI!I2407</f>
        <v>68.029582602701296</v>
      </c>
      <c r="D2407" s="2">
        <f>MACD!E2407</f>
        <v>-1.0442695627122305</v>
      </c>
      <c r="E2407" s="2">
        <f>MACD!F2407</f>
        <v>-0.88120351461112023</v>
      </c>
      <c r="F2407" s="2">
        <f>'Moving Avg'!D2407</f>
        <v>99.309380000000004</v>
      </c>
      <c r="G2407" s="2">
        <f>'Moving Avg'!F2407</f>
        <v>97.940630000000013</v>
      </c>
      <c r="H2407" s="2">
        <f>'Moving Avg'!G2407</f>
        <v>97.203573999999975</v>
      </c>
      <c r="I2407" s="2">
        <f>'Moving Avg'!H2407</f>
        <v>91.346680499999906</v>
      </c>
      <c r="J2407" s="5" t="str">
        <f>OBV!F2407</f>
        <v>BULLISH</v>
      </c>
      <c r="K2407" s="5" t="str">
        <f>OBV!G2407</f>
        <v>NEUTRAL</v>
      </c>
      <c r="L2407" s="5" t="str">
        <f>OBV!H2407</f>
        <v>CONFIRMED BULLISH</v>
      </c>
      <c r="M2407" s="7">
        <f t="shared" si="370"/>
        <v>25</v>
      </c>
      <c r="N2407" s="7">
        <f t="shared" si="371"/>
        <v>100</v>
      </c>
      <c r="O2407" s="7">
        <f t="shared" si="372"/>
        <v>75</v>
      </c>
      <c r="P2407" s="7">
        <f t="shared" si="373"/>
        <v>83.5</v>
      </c>
      <c r="Q2407" s="8">
        <f t="shared" si="374"/>
        <v>67.525000000000006</v>
      </c>
      <c r="R2407" s="8">
        <f t="shared" si="375"/>
        <v>72.125</v>
      </c>
      <c r="S2407" s="8">
        <f t="shared" si="376"/>
        <v>75.075000000000003</v>
      </c>
      <c r="T2407" s="8">
        <f t="shared" si="377"/>
        <v>70.875</v>
      </c>
      <c r="U2407" s="7">
        <f t="shared" si="378"/>
        <v>71.575000000000003</v>
      </c>
      <c r="V2407" s="7">
        <f t="shared" si="379"/>
        <v>71.400000000000006</v>
      </c>
    </row>
    <row r="2408" spans="1:22" ht="13.5" x14ac:dyDescent="0.25">
      <c r="A2408" s="3">
        <f>RSI!A2408</f>
        <v>45812</v>
      </c>
      <c r="B2408" s="2">
        <f>RSI!B2408</f>
        <v>99.384399999999999</v>
      </c>
      <c r="C2408" s="2">
        <f>RSI!I2408</f>
        <v>68.493919995247026</v>
      </c>
      <c r="D2408" s="2">
        <f>MACD!E2408</f>
        <v>-0.88932067336935461</v>
      </c>
      <c r="E2408" s="2">
        <f>MACD!F2408</f>
        <v>-0.88282694636276715</v>
      </c>
      <c r="F2408" s="2">
        <f>'Moving Avg'!D2408</f>
        <v>99.33</v>
      </c>
      <c r="G2408" s="2">
        <f>'Moving Avg'!F2408</f>
        <v>98.081725000000006</v>
      </c>
      <c r="H2408" s="2">
        <f>'Moving Avg'!G2408</f>
        <v>97.316261999999966</v>
      </c>
      <c r="I2408" s="2">
        <f>'Moving Avg'!H2408</f>
        <v>91.449852499999892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  <c r="M2408" s="7">
        <f t="shared" si="370"/>
        <v>25</v>
      </c>
      <c r="N2408" s="7">
        <f t="shared" si="371"/>
        <v>45</v>
      </c>
      <c r="O2408" s="7">
        <f t="shared" si="372"/>
        <v>75</v>
      </c>
      <c r="P2408" s="7">
        <f t="shared" si="373"/>
        <v>83.5</v>
      </c>
      <c r="Q2408" s="8">
        <f t="shared" si="374"/>
        <v>48.274999999999999</v>
      </c>
      <c r="R2408" s="8">
        <f t="shared" si="375"/>
        <v>61.125</v>
      </c>
      <c r="S2408" s="8">
        <f t="shared" si="376"/>
        <v>66.825000000000003</v>
      </c>
      <c r="T2408" s="8">
        <f t="shared" si="377"/>
        <v>57.125</v>
      </c>
      <c r="U2408" s="7">
        <f t="shared" si="378"/>
        <v>58.741666666666674</v>
      </c>
      <c r="V2408" s="7">
        <f t="shared" si="379"/>
        <v>58.337500000000006</v>
      </c>
    </row>
    <row r="2409" spans="1:22" ht="13.5" x14ac:dyDescent="0.25">
      <c r="A2409" s="3">
        <f>RSI!A2409</f>
        <v>45813</v>
      </c>
      <c r="B2409" s="2">
        <f>RSI!B2409</f>
        <v>101.25</v>
      </c>
      <c r="C2409" s="2">
        <f>RSI!I2409</f>
        <v>79.249090665050005</v>
      </c>
      <c r="D2409" s="2">
        <f>MACD!E2409</f>
        <v>-0.90463398601103506</v>
      </c>
      <c r="E2409" s="2">
        <f>MACD!F2409</f>
        <v>-0.88718835429242082</v>
      </c>
      <c r="F2409" s="2">
        <f>'Moving Avg'!D2409</f>
        <v>99.723739999999992</v>
      </c>
      <c r="G2409" s="2">
        <f>'Moving Avg'!F2409</f>
        <v>98.316100000000006</v>
      </c>
      <c r="H2409" s="2">
        <f>'Moving Avg'!G2409</f>
        <v>97.466261999999972</v>
      </c>
      <c r="I2409" s="2">
        <f>'Moving Avg'!H2409</f>
        <v>91.562352499999903</v>
      </c>
      <c r="J2409" s="5" t="str">
        <f>OBV!F2409</f>
        <v>BULLISH</v>
      </c>
      <c r="K2409" s="5" t="str">
        <f>OBV!G2409</f>
        <v>NEUTRAL</v>
      </c>
      <c r="L2409" s="5" t="str">
        <f>OBV!H2409</f>
        <v>CONFIRMED BULLISH</v>
      </c>
      <c r="M2409" s="7">
        <f t="shared" si="370"/>
        <v>0</v>
      </c>
      <c r="N2409" s="7">
        <f t="shared" si="371"/>
        <v>45</v>
      </c>
      <c r="O2409" s="7">
        <f t="shared" si="372"/>
        <v>75</v>
      </c>
      <c r="P2409" s="7">
        <f t="shared" si="373"/>
        <v>83.5</v>
      </c>
      <c r="Q2409" s="8">
        <f t="shared" si="374"/>
        <v>39.524999999999999</v>
      </c>
      <c r="R2409" s="8">
        <f t="shared" si="375"/>
        <v>56.125</v>
      </c>
      <c r="S2409" s="8">
        <f t="shared" si="376"/>
        <v>63.075000000000003</v>
      </c>
      <c r="T2409" s="8">
        <f t="shared" si="377"/>
        <v>50.875</v>
      </c>
      <c r="U2409" s="7">
        <f t="shared" si="378"/>
        <v>52.908333333333339</v>
      </c>
      <c r="V2409" s="7">
        <f t="shared" si="379"/>
        <v>52.400000000000006</v>
      </c>
    </row>
    <row r="2410" spans="1:22" ht="13.5" x14ac:dyDescent="0.25">
      <c r="A2410" s="3">
        <f>RSI!A2410</f>
        <v>45817</v>
      </c>
      <c r="B2410" s="2">
        <f>RSI!B2410</f>
        <v>101.25</v>
      </c>
      <c r="C2410" s="2">
        <f>RSI!I2410</f>
        <v>79.249090665050005</v>
      </c>
      <c r="D2410" s="2">
        <f>MACD!E2410</f>
        <v>-0.93623690633131673</v>
      </c>
      <c r="E2410" s="2">
        <f>MACD!F2410</f>
        <v>-0.89699806470020005</v>
      </c>
      <c r="F2410" s="2">
        <f>'Moving Avg'!D2410</f>
        <v>100.10812000000001</v>
      </c>
      <c r="G2410" s="2">
        <f>'Moving Avg'!F2410</f>
        <v>98.550475000000006</v>
      </c>
      <c r="H2410" s="2">
        <f>'Moving Avg'!G2410</f>
        <v>97.616261999999992</v>
      </c>
      <c r="I2410" s="2">
        <f>'Moving Avg'!H2410</f>
        <v>91.674852499999901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  <c r="M2410" s="7">
        <f t="shared" si="370"/>
        <v>0</v>
      </c>
      <c r="N2410" s="7">
        <f t="shared" si="371"/>
        <v>100</v>
      </c>
      <c r="O2410" s="7">
        <f t="shared" si="372"/>
        <v>75</v>
      </c>
      <c r="P2410" s="7">
        <f t="shared" si="373"/>
        <v>83.5</v>
      </c>
      <c r="Q2410" s="8">
        <f t="shared" si="374"/>
        <v>58.774999999999999</v>
      </c>
      <c r="R2410" s="8">
        <f t="shared" si="375"/>
        <v>67.125</v>
      </c>
      <c r="S2410" s="8">
        <f t="shared" si="376"/>
        <v>71.325000000000003</v>
      </c>
      <c r="T2410" s="8">
        <f t="shared" si="377"/>
        <v>64.625</v>
      </c>
      <c r="U2410" s="7">
        <f t="shared" si="378"/>
        <v>65.741666666666674</v>
      </c>
      <c r="V2410" s="7">
        <f t="shared" si="379"/>
        <v>65.462500000000006</v>
      </c>
    </row>
    <row r="2411" spans="1:22" ht="13.5" x14ac:dyDescent="0.25">
      <c r="A2411" s="3">
        <f>RSI!A2411</f>
        <v>45818</v>
      </c>
      <c r="B2411" s="2">
        <f>RSI!B2411</f>
        <v>102.1875</v>
      </c>
      <c r="C2411" s="2">
        <f>RSI!I2411</f>
        <v>82.692438716017534</v>
      </c>
      <c r="D2411" s="2">
        <f>MACD!E2411</f>
        <v>-1.0496866369944229</v>
      </c>
      <c r="E2411" s="2">
        <f>MACD!F2411</f>
        <v>-0.92753577915904473</v>
      </c>
      <c r="F2411" s="2">
        <f>'Moving Avg'!D2411</f>
        <v>100.67999999999999</v>
      </c>
      <c r="G2411" s="2">
        <f>'Moving Avg'!F2411</f>
        <v>98.831725000000006</v>
      </c>
      <c r="H2411" s="2">
        <f>'Moving Avg'!G2411</f>
        <v>97.784823999999986</v>
      </c>
      <c r="I2411" s="2">
        <f>'Moving Avg'!H2411</f>
        <v>91.792039999999901</v>
      </c>
      <c r="J2411" s="5" t="str">
        <f>OBV!F2411</f>
        <v>BULLISH</v>
      </c>
      <c r="K2411" s="5" t="str">
        <f>OBV!G2411</f>
        <v>NEUTRAL</v>
      </c>
      <c r="L2411" s="5" t="str">
        <f>OBV!H2411</f>
        <v>CONFIRMED BULLISH</v>
      </c>
      <c r="M2411" s="7">
        <f t="shared" si="370"/>
        <v>0</v>
      </c>
      <c r="N2411" s="7">
        <f t="shared" si="371"/>
        <v>100</v>
      </c>
      <c r="O2411" s="7">
        <f t="shared" si="372"/>
        <v>75</v>
      </c>
      <c r="P2411" s="7">
        <f t="shared" si="373"/>
        <v>83.5</v>
      </c>
      <c r="Q2411" s="8">
        <f t="shared" si="374"/>
        <v>58.774999999999999</v>
      </c>
      <c r="R2411" s="8">
        <f t="shared" si="375"/>
        <v>67.125</v>
      </c>
      <c r="S2411" s="8">
        <f t="shared" si="376"/>
        <v>71.325000000000003</v>
      </c>
      <c r="T2411" s="8">
        <f t="shared" si="377"/>
        <v>64.625</v>
      </c>
      <c r="U2411" s="7">
        <f t="shared" si="378"/>
        <v>65.741666666666674</v>
      </c>
      <c r="V2411" s="7">
        <f t="shared" si="379"/>
        <v>65.462500000000006</v>
      </c>
    </row>
    <row r="2412" spans="1:22" ht="13.5" x14ac:dyDescent="0.25">
      <c r="A2412" s="3">
        <f>RSI!A2412</f>
        <v>45819</v>
      </c>
      <c r="B2412" s="2">
        <f>RSI!B2412</f>
        <v>103.07810000000001</v>
      </c>
      <c r="C2412" s="2">
        <f>RSI!I2412</f>
        <v>85.204199891966539</v>
      </c>
      <c r="D2412" s="2">
        <f>MACD!E2412</f>
        <v>-1.1322089429328059</v>
      </c>
      <c r="E2412" s="2">
        <f>MACD!F2412</f>
        <v>-0.96847041191379701</v>
      </c>
      <c r="F2412" s="2">
        <f>'Moving Avg'!D2412</f>
        <v>101.43</v>
      </c>
      <c r="G2412" s="2">
        <f>'Moving Avg'!F2412</f>
        <v>99.157504999999986</v>
      </c>
      <c r="H2412" s="2">
        <f>'Moving Avg'!G2412</f>
        <v>97.969509999999985</v>
      </c>
      <c r="I2412" s="2">
        <f>'Moving Avg'!H2412</f>
        <v>91.913680499999899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  <c r="M2412" s="7">
        <f t="shared" si="370"/>
        <v>0</v>
      </c>
      <c r="N2412" s="7">
        <f t="shared" si="371"/>
        <v>100</v>
      </c>
      <c r="O2412" s="7">
        <f t="shared" si="372"/>
        <v>75</v>
      </c>
      <c r="P2412" s="7">
        <f t="shared" si="373"/>
        <v>83.5</v>
      </c>
      <c r="Q2412" s="8">
        <f t="shared" si="374"/>
        <v>58.774999999999999</v>
      </c>
      <c r="R2412" s="8">
        <f t="shared" si="375"/>
        <v>67.125</v>
      </c>
      <c r="S2412" s="8">
        <f t="shared" si="376"/>
        <v>71.325000000000003</v>
      </c>
      <c r="T2412" s="8">
        <f t="shared" si="377"/>
        <v>64.625</v>
      </c>
      <c r="U2412" s="7">
        <f t="shared" si="378"/>
        <v>65.741666666666674</v>
      </c>
      <c r="V2412" s="7">
        <f t="shared" si="379"/>
        <v>65.462500000000006</v>
      </c>
    </row>
    <row r="2413" spans="1:22" ht="13.5" x14ac:dyDescent="0.25">
      <c r="A2413" s="3">
        <f>RSI!A2413</f>
        <v>45820</v>
      </c>
      <c r="B2413" s="2">
        <f>RSI!B2413</f>
        <v>103.125</v>
      </c>
      <c r="C2413" s="2">
        <f>RSI!I2413</f>
        <v>85.324980162356354</v>
      </c>
      <c r="D2413" s="2">
        <f>MACD!E2413</f>
        <v>-1.2307029553582254</v>
      </c>
      <c r="E2413" s="2">
        <f>MACD!F2413</f>
        <v>-1.0209169206026827</v>
      </c>
      <c r="F2413" s="2">
        <f>'Moving Avg'!D2413</f>
        <v>102.17812000000001</v>
      </c>
      <c r="G2413" s="2">
        <f>'Moving Avg'!F2413</f>
        <v>99.476254999999995</v>
      </c>
      <c r="H2413" s="2">
        <f>'Moving Avg'!G2413</f>
        <v>98.138259999999988</v>
      </c>
      <c r="I2413" s="2">
        <f>'Moving Avg'!H2413</f>
        <v>92.035555499999901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  <c r="M2413" s="7">
        <f t="shared" si="370"/>
        <v>0</v>
      </c>
      <c r="N2413" s="7">
        <f t="shared" si="371"/>
        <v>100</v>
      </c>
      <c r="O2413" s="7">
        <f t="shared" si="372"/>
        <v>100</v>
      </c>
      <c r="P2413" s="7">
        <f t="shared" si="373"/>
        <v>83.5</v>
      </c>
      <c r="Q2413" s="8">
        <f t="shared" si="374"/>
        <v>62.524999999999999</v>
      </c>
      <c r="R2413" s="8">
        <f t="shared" si="375"/>
        <v>75.875</v>
      </c>
      <c r="S2413" s="8">
        <f t="shared" si="376"/>
        <v>77.575000000000003</v>
      </c>
      <c r="T2413" s="8">
        <f t="shared" si="377"/>
        <v>70.875</v>
      </c>
      <c r="U2413" s="7">
        <f t="shared" si="378"/>
        <v>71.991666666666674</v>
      </c>
      <c r="V2413" s="7">
        <f t="shared" si="379"/>
        <v>71.712500000000006</v>
      </c>
    </row>
    <row r="2414" spans="1:22" ht="13.5" x14ac:dyDescent="0.25">
      <c r="A2414" s="3">
        <f>RSI!A2414</f>
        <v>45821</v>
      </c>
      <c r="B2414" s="2">
        <f>RSI!B2414</f>
        <v>104.01560000000001</v>
      </c>
      <c r="C2414" s="2">
        <f>RSI!I2414</f>
        <v>87.424323331708095</v>
      </c>
      <c r="D2414" s="2">
        <f>MACD!E2414</f>
        <v>-1.4036187433797807</v>
      </c>
      <c r="E2414" s="2">
        <f>MACD!F2414</f>
        <v>-1.0974572851581024</v>
      </c>
      <c r="F2414" s="2">
        <f>'Moving Avg'!D2414</f>
        <v>102.73124</v>
      </c>
      <c r="G2414" s="2">
        <f>'Moving Avg'!F2414</f>
        <v>99.839534999999984</v>
      </c>
      <c r="H2414" s="2">
        <f>'Moving Avg'!G2414</f>
        <v>98.306072</v>
      </c>
      <c r="I2414" s="2">
        <f>'Moving Avg'!H2414</f>
        <v>92.161883499999888</v>
      </c>
      <c r="J2414" s="5" t="str">
        <f>OBV!F2414</f>
        <v>BULLISH</v>
      </c>
      <c r="K2414" s="5" t="str">
        <f>OBV!G2414</f>
        <v>NEUTRAL</v>
      </c>
      <c r="L2414" s="5" t="str">
        <f>OBV!H2414</f>
        <v>CONFIRMED BULLISH</v>
      </c>
      <c r="M2414" s="7">
        <f t="shared" si="370"/>
        <v>0</v>
      </c>
      <c r="N2414" s="7">
        <f t="shared" si="371"/>
        <v>100</v>
      </c>
      <c r="O2414" s="7">
        <f t="shared" si="372"/>
        <v>100</v>
      </c>
      <c r="P2414" s="7">
        <f t="shared" si="373"/>
        <v>83.5</v>
      </c>
      <c r="Q2414" s="8">
        <f t="shared" si="374"/>
        <v>62.524999999999999</v>
      </c>
      <c r="R2414" s="8">
        <f t="shared" si="375"/>
        <v>75.875</v>
      </c>
      <c r="S2414" s="8">
        <f t="shared" si="376"/>
        <v>77.575000000000003</v>
      </c>
      <c r="T2414" s="8">
        <f t="shared" si="377"/>
        <v>70.875</v>
      </c>
      <c r="U2414" s="7">
        <f t="shared" si="378"/>
        <v>71.991666666666674</v>
      </c>
      <c r="V2414" s="7">
        <f t="shared" si="379"/>
        <v>71.712500000000006</v>
      </c>
    </row>
    <row r="2415" spans="1:22" ht="13.5" x14ac:dyDescent="0.25">
      <c r="A2415" s="3">
        <f>RSI!A2415</f>
        <v>45824</v>
      </c>
      <c r="B2415" s="2">
        <f>RSI!B2415</f>
        <v>104.01560000000001</v>
      </c>
      <c r="C2415" s="2">
        <f>RSI!I2415</f>
        <v>87.424323331708095</v>
      </c>
      <c r="D2415" s="2">
        <f>MACD!E2415</f>
        <v>-1.5698505574322326</v>
      </c>
      <c r="E2415" s="2">
        <f>MACD!F2415</f>
        <v>-1.1919359396129285</v>
      </c>
      <c r="F2415" s="2">
        <f>'Moving Avg'!D2415</f>
        <v>103.28436000000002</v>
      </c>
      <c r="G2415" s="2">
        <f>'Moving Avg'!F2415</f>
        <v>100.20281499999999</v>
      </c>
      <c r="H2415" s="2">
        <f>'Moving Avg'!G2415</f>
        <v>98.473883999999998</v>
      </c>
      <c r="I2415" s="2">
        <f>'Moving Avg'!H2415</f>
        <v>92.288211499999889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  <c r="M2415" s="7">
        <f t="shared" si="370"/>
        <v>0</v>
      </c>
      <c r="N2415" s="7">
        <f t="shared" si="371"/>
        <v>100</v>
      </c>
      <c r="O2415" s="7">
        <f t="shared" si="372"/>
        <v>100</v>
      </c>
      <c r="P2415" s="7">
        <f t="shared" si="373"/>
        <v>83.5</v>
      </c>
      <c r="Q2415" s="8">
        <f t="shared" si="374"/>
        <v>62.524999999999999</v>
      </c>
      <c r="R2415" s="8">
        <f t="shared" si="375"/>
        <v>75.875</v>
      </c>
      <c r="S2415" s="8">
        <f t="shared" si="376"/>
        <v>77.575000000000003</v>
      </c>
      <c r="T2415" s="8">
        <f t="shared" si="377"/>
        <v>70.875</v>
      </c>
      <c r="U2415" s="7">
        <f t="shared" si="378"/>
        <v>71.991666666666674</v>
      </c>
      <c r="V2415" s="7">
        <f t="shared" si="379"/>
        <v>71.712500000000006</v>
      </c>
    </row>
    <row r="2416" spans="1:22" ht="13.5" x14ac:dyDescent="0.25">
      <c r="A2416" s="3">
        <f>RSI!A2416</f>
        <v>45825</v>
      </c>
      <c r="B2416" s="2">
        <f>RSI!B2416</f>
        <v>104.01560000000001</v>
      </c>
      <c r="C2416" s="2">
        <f>RSI!I2416</f>
        <v>87.424323331708095</v>
      </c>
      <c r="D2416" s="2">
        <f>MACD!E2416</f>
        <v>-1.7356179267618472</v>
      </c>
      <c r="E2416" s="2">
        <f>MACD!F2416</f>
        <v>-1.3006723370427125</v>
      </c>
      <c r="F2416" s="2">
        <f>'Moving Avg'!D2416</f>
        <v>103.64998</v>
      </c>
      <c r="G2416" s="2">
        <f>'Moving Avg'!F2416</f>
        <v>100.56374999999998</v>
      </c>
      <c r="H2416" s="2">
        <f>'Moving Avg'!G2416</f>
        <v>98.604196000000016</v>
      </c>
      <c r="I2416" s="2">
        <f>'Moving Avg'!H2416</f>
        <v>92.414539499999876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  <c r="M2416" s="7">
        <f t="shared" si="370"/>
        <v>0</v>
      </c>
      <c r="N2416" s="7">
        <f t="shared" si="371"/>
        <v>100</v>
      </c>
      <c r="O2416" s="7">
        <f t="shared" si="372"/>
        <v>100</v>
      </c>
      <c r="P2416" s="7">
        <f t="shared" si="373"/>
        <v>83.5</v>
      </c>
      <c r="Q2416" s="8">
        <f t="shared" si="374"/>
        <v>62.524999999999999</v>
      </c>
      <c r="R2416" s="8">
        <f t="shared" si="375"/>
        <v>75.875</v>
      </c>
      <c r="S2416" s="8">
        <f t="shared" si="376"/>
        <v>77.575000000000003</v>
      </c>
      <c r="T2416" s="8">
        <f t="shared" si="377"/>
        <v>70.875</v>
      </c>
      <c r="U2416" s="7">
        <f t="shared" si="378"/>
        <v>71.991666666666674</v>
      </c>
      <c r="V2416" s="7">
        <f t="shared" si="379"/>
        <v>71.712500000000006</v>
      </c>
    </row>
    <row r="2417" spans="1:22" ht="13.5" x14ac:dyDescent="0.25">
      <c r="A2417" s="3">
        <f>RSI!A2417</f>
        <v>45826</v>
      </c>
      <c r="B2417" s="2">
        <f>RSI!B2417</f>
        <v>104.01560000000001</v>
      </c>
      <c r="C2417" s="2">
        <f>RSI!I2417</f>
        <v>87.424323331708095</v>
      </c>
      <c r="D2417" s="2">
        <f>MACD!E2417</f>
        <v>-1.8991323280683901</v>
      </c>
      <c r="E2417" s="2">
        <f>MACD!F2417</f>
        <v>-1.4203643352478481</v>
      </c>
      <c r="F2417" s="2">
        <f>'Moving Avg'!D2417</f>
        <v>103.83748</v>
      </c>
      <c r="G2417" s="2">
        <f>'Moving Avg'!F2417</f>
        <v>100.83327999999997</v>
      </c>
      <c r="H2417" s="2">
        <f>'Moving Avg'!G2417</f>
        <v>98.646757999999991</v>
      </c>
      <c r="I2417" s="2">
        <f>'Moving Avg'!H2417</f>
        <v>92.540867499999891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  <c r="M2417" s="7">
        <f t="shared" si="370"/>
        <v>0</v>
      </c>
      <c r="N2417" s="7">
        <f t="shared" si="371"/>
        <v>100</v>
      </c>
      <c r="O2417" s="7">
        <f t="shared" si="372"/>
        <v>100</v>
      </c>
      <c r="P2417" s="7">
        <f t="shared" si="373"/>
        <v>83.5</v>
      </c>
      <c r="Q2417" s="8">
        <f t="shared" si="374"/>
        <v>62.524999999999999</v>
      </c>
      <c r="R2417" s="8">
        <f t="shared" si="375"/>
        <v>75.875</v>
      </c>
      <c r="S2417" s="8">
        <f t="shared" si="376"/>
        <v>77.575000000000003</v>
      </c>
      <c r="T2417" s="8">
        <f t="shared" si="377"/>
        <v>70.875</v>
      </c>
      <c r="U2417" s="7">
        <f t="shared" si="378"/>
        <v>71.991666666666674</v>
      </c>
      <c r="V2417" s="7">
        <f t="shared" si="379"/>
        <v>71.712500000000006</v>
      </c>
    </row>
    <row r="2418" spans="1:22" ht="13.5" x14ac:dyDescent="0.25">
      <c r="A2418" s="3">
        <f>RSI!A2418</f>
        <v>45827</v>
      </c>
      <c r="B2418" s="2">
        <f>RSI!B2418</f>
        <v>105.9375</v>
      </c>
      <c r="C2418" s="2">
        <f>RSI!I2418</f>
        <v>91.114057437055365</v>
      </c>
      <c r="D2418" s="2">
        <f>MACD!E2418</f>
        <v>-2.1927195960086294</v>
      </c>
      <c r="E2418" s="2">
        <f>MACD!F2418</f>
        <v>-1.5748353874000045</v>
      </c>
      <c r="F2418" s="2">
        <f>'Moving Avg'!D2418</f>
        <v>104.39998</v>
      </c>
      <c r="G2418" s="2">
        <f>'Moving Avg'!F2418</f>
        <v>101.19890499999998</v>
      </c>
      <c r="H2418" s="2">
        <f>'Moving Avg'!G2418</f>
        <v>98.703007999999997</v>
      </c>
      <c r="I2418" s="2">
        <f>'Moving Avg'!H2418</f>
        <v>92.676804999999874</v>
      </c>
      <c r="J2418" s="5" t="str">
        <f>OBV!F2418</f>
        <v>BULLISH</v>
      </c>
      <c r="K2418" s="5" t="str">
        <f>OBV!G2418</f>
        <v>NEUTRAL</v>
      </c>
      <c r="L2418" s="5" t="str">
        <f>OBV!H2418</f>
        <v>CONFIRMED BULLISH</v>
      </c>
      <c r="M2418" s="7">
        <f t="shared" si="370"/>
        <v>0</v>
      </c>
      <c r="N2418" s="7">
        <f t="shared" si="371"/>
        <v>100</v>
      </c>
      <c r="O2418" s="7">
        <f t="shared" si="372"/>
        <v>100</v>
      </c>
      <c r="P2418" s="7">
        <f t="shared" si="373"/>
        <v>83.5</v>
      </c>
      <c r="Q2418" s="8">
        <f t="shared" si="374"/>
        <v>62.524999999999999</v>
      </c>
      <c r="R2418" s="8">
        <f t="shared" si="375"/>
        <v>75.875</v>
      </c>
      <c r="S2418" s="8">
        <f t="shared" si="376"/>
        <v>77.575000000000003</v>
      </c>
      <c r="T2418" s="8">
        <f t="shared" si="377"/>
        <v>70.875</v>
      </c>
      <c r="U2418" s="7">
        <f t="shared" si="378"/>
        <v>71.991666666666674</v>
      </c>
      <c r="V2418" s="7">
        <f t="shared" si="379"/>
        <v>71.712500000000006</v>
      </c>
    </row>
    <row r="2419" spans="1:22" ht="13.5" x14ac:dyDescent="0.25">
      <c r="A2419" s="3">
        <f>RSI!A2419</f>
        <v>45828</v>
      </c>
      <c r="B2419" s="2">
        <f>RSI!B2419</f>
        <v>105.9375</v>
      </c>
      <c r="C2419" s="2">
        <f>RSI!I2419</f>
        <v>91.114057437055365</v>
      </c>
      <c r="D2419" s="2">
        <f>MACD!E2419</f>
        <v>-2.1854136709360716</v>
      </c>
      <c r="E2419" s="2">
        <f>MACD!F2419</f>
        <v>-1.696951044107218</v>
      </c>
      <c r="F2419" s="2">
        <f>'Moving Avg'!D2419</f>
        <v>104.78436000000002</v>
      </c>
      <c r="G2419" s="2">
        <f>'Moving Avg'!F2419</f>
        <v>101.56452999999998</v>
      </c>
      <c r="H2419" s="2">
        <f>'Moving Avg'!G2419</f>
        <v>98.852069999999998</v>
      </c>
      <c r="I2419" s="2">
        <f>'Moving Avg'!H2419</f>
        <v>92.812742499999871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  <c r="M2419" s="7">
        <f t="shared" si="370"/>
        <v>0</v>
      </c>
      <c r="N2419" s="7">
        <f t="shared" si="371"/>
        <v>100</v>
      </c>
      <c r="O2419" s="7">
        <f t="shared" si="372"/>
        <v>100</v>
      </c>
      <c r="P2419" s="7">
        <f t="shared" si="373"/>
        <v>83.5</v>
      </c>
      <c r="Q2419" s="8">
        <f t="shared" si="374"/>
        <v>62.524999999999999</v>
      </c>
      <c r="R2419" s="8">
        <f t="shared" si="375"/>
        <v>75.875</v>
      </c>
      <c r="S2419" s="8">
        <f t="shared" si="376"/>
        <v>77.575000000000003</v>
      </c>
      <c r="T2419" s="8">
        <f t="shared" si="377"/>
        <v>70.875</v>
      </c>
      <c r="U2419" s="7">
        <f t="shared" si="378"/>
        <v>71.991666666666674</v>
      </c>
      <c r="V2419" s="7">
        <f t="shared" si="379"/>
        <v>71.712500000000006</v>
      </c>
    </row>
    <row r="2420" spans="1:22" ht="13.5" x14ac:dyDescent="0.25">
      <c r="A2420" s="3">
        <f>RSI!A2420</f>
        <v>45831</v>
      </c>
      <c r="B2420" s="2">
        <f>RSI!B2420</f>
        <v>105.9375</v>
      </c>
      <c r="C2420" s="2">
        <f>RSI!I2420</f>
        <v>91.114057437055365</v>
      </c>
      <c r="D2420" s="2">
        <f>MACD!E2420</f>
        <v>-2.2082034598856524</v>
      </c>
      <c r="E2420" s="2">
        <f>MACD!F2420</f>
        <v>-1.7992015272629049</v>
      </c>
      <c r="F2420" s="2">
        <f>'Moving Avg'!D2420</f>
        <v>105.16874</v>
      </c>
      <c r="G2420" s="2">
        <f>'Moving Avg'!F2420</f>
        <v>101.93015499999998</v>
      </c>
      <c r="H2420" s="2">
        <f>'Moving Avg'!G2420</f>
        <v>99.001131999999998</v>
      </c>
      <c r="I2420" s="2">
        <f>'Moving Avg'!H2420</f>
        <v>92.948679999999882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  <c r="M2420" s="7">
        <f t="shared" si="370"/>
        <v>0</v>
      </c>
      <c r="N2420" s="7">
        <f t="shared" si="371"/>
        <v>100</v>
      </c>
      <c r="O2420" s="7">
        <f t="shared" si="372"/>
        <v>100</v>
      </c>
      <c r="P2420" s="7">
        <f t="shared" si="373"/>
        <v>83.5</v>
      </c>
      <c r="Q2420" s="8">
        <f t="shared" si="374"/>
        <v>62.524999999999999</v>
      </c>
      <c r="R2420" s="8">
        <f t="shared" si="375"/>
        <v>75.875</v>
      </c>
      <c r="S2420" s="8">
        <f t="shared" si="376"/>
        <v>77.575000000000003</v>
      </c>
      <c r="T2420" s="8">
        <f t="shared" si="377"/>
        <v>70.875</v>
      </c>
      <c r="U2420" s="7">
        <f t="shared" si="378"/>
        <v>71.991666666666674</v>
      </c>
      <c r="V2420" s="7">
        <f t="shared" si="379"/>
        <v>71.712500000000006</v>
      </c>
    </row>
    <row r="2421" spans="1:22" ht="13.5" x14ac:dyDescent="0.25">
      <c r="A2421" s="3">
        <f>RSI!A2421</f>
        <v>45832</v>
      </c>
      <c r="B2421" s="2">
        <f>RSI!B2421</f>
        <v>106.82810000000001</v>
      </c>
      <c r="C2421" s="2">
        <f>RSI!I2421</f>
        <v>92.403959998236928</v>
      </c>
      <c r="D2421" s="2">
        <f>MACD!E2421</f>
        <v>-2.1760524004029946</v>
      </c>
      <c r="E2421" s="2">
        <f>MACD!F2421</f>
        <v>-1.8745717018909229</v>
      </c>
      <c r="F2421" s="2">
        <f>'Moving Avg'!D2421</f>
        <v>105.73124</v>
      </c>
      <c r="G2421" s="2">
        <f>'Moving Avg'!F2421</f>
        <v>102.34030999999999</v>
      </c>
      <c r="H2421" s="2">
        <f>'Moving Avg'!G2421</f>
        <v>99.168005999999991</v>
      </c>
      <c r="I2421" s="2">
        <f>'Moving Avg'!H2421</f>
        <v>93.087195499999865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  <c r="M2421" s="7">
        <f t="shared" si="370"/>
        <v>0</v>
      </c>
      <c r="N2421" s="7">
        <f t="shared" si="371"/>
        <v>100</v>
      </c>
      <c r="O2421" s="7">
        <f t="shared" si="372"/>
        <v>100</v>
      </c>
      <c r="P2421" s="7">
        <f t="shared" si="373"/>
        <v>83.5</v>
      </c>
      <c r="Q2421" s="8">
        <f t="shared" si="374"/>
        <v>62.524999999999999</v>
      </c>
      <c r="R2421" s="8">
        <f t="shared" si="375"/>
        <v>75.875</v>
      </c>
      <c r="S2421" s="8">
        <f t="shared" si="376"/>
        <v>77.575000000000003</v>
      </c>
      <c r="T2421" s="8">
        <f t="shared" si="377"/>
        <v>70.875</v>
      </c>
      <c r="U2421" s="7">
        <f t="shared" si="378"/>
        <v>71.991666666666674</v>
      </c>
      <c r="V2421" s="7">
        <f t="shared" si="379"/>
        <v>71.712500000000006</v>
      </c>
    </row>
    <row r="2422" spans="1:22" ht="13.5" x14ac:dyDescent="0.25">
      <c r="A2422" s="3">
        <f>RSI!A2422</f>
        <v>45833</v>
      </c>
      <c r="B2422" s="2">
        <f>RSI!B2422</f>
        <v>106.82810000000001</v>
      </c>
      <c r="C2422" s="2">
        <f>RSI!I2422</f>
        <v>92.403959998236928</v>
      </c>
      <c r="D2422" s="2">
        <f>MACD!E2422</f>
        <v>-2.0419334518008867</v>
      </c>
      <c r="E2422" s="2">
        <f>MACD!F2422</f>
        <v>-1.9080440518729158</v>
      </c>
      <c r="F2422" s="2">
        <f>'Moving Avg'!D2422</f>
        <v>106.29374</v>
      </c>
      <c r="G2422" s="2">
        <f>'Moving Avg'!F2422</f>
        <v>102.71765000000001</v>
      </c>
      <c r="H2422" s="2">
        <f>'Moving Avg'!G2422</f>
        <v>99.334879999999998</v>
      </c>
      <c r="I2422" s="2">
        <f>'Moving Avg'!H2422</f>
        <v>93.225710999999862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  <c r="M2422" s="7">
        <f t="shared" si="370"/>
        <v>0</v>
      </c>
      <c r="N2422" s="7">
        <f t="shared" si="371"/>
        <v>100</v>
      </c>
      <c r="O2422" s="7">
        <f t="shared" si="372"/>
        <v>100</v>
      </c>
      <c r="P2422" s="7">
        <f t="shared" si="373"/>
        <v>83.5</v>
      </c>
      <c r="Q2422" s="8">
        <f t="shared" si="374"/>
        <v>62.524999999999999</v>
      </c>
      <c r="R2422" s="8">
        <f t="shared" si="375"/>
        <v>75.875</v>
      </c>
      <c r="S2422" s="8">
        <f t="shared" si="376"/>
        <v>77.575000000000003</v>
      </c>
      <c r="T2422" s="8">
        <f t="shared" si="377"/>
        <v>70.875</v>
      </c>
      <c r="U2422" s="7">
        <f t="shared" si="378"/>
        <v>71.991666666666674</v>
      </c>
      <c r="V2422" s="7">
        <f t="shared" si="379"/>
        <v>71.712500000000006</v>
      </c>
    </row>
    <row r="2423" spans="1:22" ht="13.5" x14ac:dyDescent="0.25">
      <c r="A2423" s="3">
        <f>RSI!A2423</f>
        <v>45835</v>
      </c>
      <c r="B2423" s="2">
        <f>RSI!B2423</f>
        <v>106.8563</v>
      </c>
      <c r="C2423" s="2">
        <f>RSI!I2423</f>
        <v>92.444237957620444</v>
      </c>
      <c r="D2423" s="2">
        <f>MACD!E2423</f>
        <v>-1.9511931535878375</v>
      </c>
      <c r="E2423" s="2">
        <f>MACD!F2423</f>
        <v>-1.9166738722159002</v>
      </c>
      <c r="F2423" s="2">
        <f>'Moving Avg'!D2423</f>
        <v>106.47750000000001</v>
      </c>
      <c r="G2423" s="2">
        <f>'Moving Avg'!F2423</f>
        <v>103.09639999999999</v>
      </c>
      <c r="H2423" s="2">
        <f>'Moving Avg'!G2423</f>
        <v>99.414194000000009</v>
      </c>
      <c r="I2423" s="2">
        <f>'Moving Avg'!H2423</f>
        <v>93.366242499999856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  <c r="M2423" s="7">
        <f t="shared" si="370"/>
        <v>0</v>
      </c>
      <c r="N2423" s="7">
        <f t="shared" si="371"/>
        <v>100</v>
      </c>
      <c r="O2423" s="7">
        <f t="shared" si="372"/>
        <v>100</v>
      </c>
      <c r="P2423" s="7">
        <f t="shared" si="373"/>
        <v>83.5</v>
      </c>
      <c r="Q2423" s="8">
        <f t="shared" si="374"/>
        <v>62.524999999999999</v>
      </c>
      <c r="R2423" s="8">
        <f t="shared" si="375"/>
        <v>75.875</v>
      </c>
      <c r="S2423" s="8">
        <f t="shared" si="376"/>
        <v>77.575000000000003</v>
      </c>
      <c r="T2423" s="8">
        <f t="shared" si="377"/>
        <v>70.875</v>
      </c>
      <c r="U2423" s="7">
        <f t="shared" si="378"/>
        <v>71.991666666666674</v>
      </c>
      <c r="V2423" s="7">
        <f t="shared" si="379"/>
        <v>71.712500000000006</v>
      </c>
    </row>
    <row r="2424" spans="1:22" ht="13.5" x14ac:dyDescent="0.25">
      <c r="A2424" s="3">
        <f>RSI!A2424</f>
        <v>45838</v>
      </c>
      <c r="B2424" s="2">
        <f>RSI!B2424</f>
        <v>106.8656</v>
      </c>
      <c r="C2424" s="2">
        <f>RSI!I2424</f>
        <v>92.458440297889723</v>
      </c>
      <c r="D2424" s="2">
        <f>MACD!E2424</f>
        <v>-1.7640599495338734</v>
      </c>
      <c r="E2424" s="2">
        <f>MACD!F2424</f>
        <v>-1.8861510876794951</v>
      </c>
      <c r="F2424" s="2">
        <f>'Moving Avg'!D2424</f>
        <v>106.66312000000001</v>
      </c>
      <c r="G2424" s="2">
        <f>'Moving Avg'!F2424</f>
        <v>103.47561499999998</v>
      </c>
      <c r="H2424" s="2">
        <f>'Moving Avg'!G2424</f>
        <v>99.581818000000027</v>
      </c>
      <c r="I2424" s="2">
        <f>'Moving Avg'!H2424</f>
        <v>93.50682049999989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  <c r="M2424" s="7">
        <f t="shared" si="370"/>
        <v>0</v>
      </c>
      <c r="N2424" s="7">
        <f t="shared" si="371"/>
        <v>0</v>
      </c>
      <c r="O2424" s="7">
        <f t="shared" si="372"/>
        <v>100</v>
      </c>
      <c r="P2424" s="7">
        <f t="shared" si="373"/>
        <v>83.5</v>
      </c>
      <c r="Q2424" s="8">
        <f t="shared" si="374"/>
        <v>27.524999999999999</v>
      </c>
      <c r="R2424" s="8">
        <f t="shared" si="375"/>
        <v>55.875</v>
      </c>
      <c r="S2424" s="8">
        <f t="shared" si="376"/>
        <v>62.575000000000003</v>
      </c>
      <c r="T2424" s="8">
        <f t="shared" si="377"/>
        <v>45.875</v>
      </c>
      <c r="U2424" s="7">
        <f t="shared" si="378"/>
        <v>48.658333333333339</v>
      </c>
      <c r="V2424" s="7">
        <f t="shared" si="379"/>
        <v>47.962500000000006</v>
      </c>
    </row>
    <row r="2425" spans="1:22" ht="13.5" x14ac:dyDescent="0.25">
      <c r="A2425" s="3">
        <f>RSI!A2425</f>
        <v>45839</v>
      </c>
      <c r="B2425" s="2">
        <f>RSI!B2425</f>
        <v>106.8656</v>
      </c>
      <c r="C2425" s="2">
        <f>RSI!I2425</f>
        <v>92.458440297889723</v>
      </c>
      <c r="D2425" s="2">
        <f>MACD!E2425</f>
        <v>-1.6298210010638456</v>
      </c>
      <c r="E2425" s="2">
        <f>MACD!F2425</f>
        <v>-1.8348850703563653</v>
      </c>
      <c r="F2425" s="2">
        <f>'Moving Avg'!D2425</f>
        <v>106.84873999999999</v>
      </c>
      <c r="G2425" s="2">
        <f>'Moving Avg'!F2425</f>
        <v>103.85248999999999</v>
      </c>
      <c r="H2425" s="2">
        <f>'Moving Avg'!G2425</f>
        <v>99.78788000000003</v>
      </c>
      <c r="I2425" s="2">
        <f>'Moving Avg'!H2425</f>
        <v>93.647398499999895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  <c r="M2425" s="7">
        <f t="shared" si="370"/>
        <v>0</v>
      </c>
      <c r="N2425" s="7">
        <f t="shared" si="371"/>
        <v>0</v>
      </c>
      <c r="O2425" s="7">
        <f t="shared" si="372"/>
        <v>100</v>
      </c>
      <c r="P2425" s="7">
        <f t="shared" si="373"/>
        <v>83.5</v>
      </c>
      <c r="Q2425" s="8">
        <f t="shared" si="374"/>
        <v>27.524999999999999</v>
      </c>
      <c r="R2425" s="8">
        <f t="shared" si="375"/>
        <v>55.875</v>
      </c>
      <c r="S2425" s="8">
        <f t="shared" si="376"/>
        <v>62.575000000000003</v>
      </c>
      <c r="T2425" s="8">
        <f t="shared" si="377"/>
        <v>45.875</v>
      </c>
      <c r="U2425" s="7">
        <f t="shared" si="378"/>
        <v>48.658333333333339</v>
      </c>
      <c r="V2425" s="7">
        <f t="shared" si="379"/>
        <v>47.962500000000006</v>
      </c>
    </row>
    <row r="2426" spans="1:22" ht="13.5" x14ac:dyDescent="0.25">
      <c r="A2426" s="3">
        <f>RSI!A2426</f>
        <v>45840</v>
      </c>
      <c r="B2426" s="2">
        <f>RSI!B2426</f>
        <v>110.1563</v>
      </c>
      <c r="C2426" s="2">
        <f>RSI!I2426</f>
        <v>95.742499845762424</v>
      </c>
      <c r="D2426" s="2">
        <f>MACD!E2426</f>
        <v>-1.7823087650709368</v>
      </c>
      <c r="E2426" s="2">
        <f>MACD!F2426</f>
        <v>-1.8243698092992797</v>
      </c>
      <c r="F2426" s="2">
        <f>'Moving Avg'!D2426</f>
        <v>107.51438</v>
      </c>
      <c r="G2426" s="2">
        <f>'Moving Avg'!F2426</f>
        <v>104.39389999999999</v>
      </c>
      <c r="H2426" s="2">
        <f>'Moving Avg'!G2426</f>
        <v>100.05975600000002</v>
      </c>
      <c r="I2426" s="2">
        <f>'Moving Avg'!H2426</f>
        <v>93.802601999999894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  <c r="M2426" s="7">
        <f t="shared" si="370"/>
        <v>0</v>
      </c>
      <c r="N2426" s="7">
        <f t="shared" si="371"/>
        <v>0</v>
      </c>
      <c r="O2426" s="7">
        <f t="shared" si="372"/>
        <v>100</v>
      </c>
      <c r="P2426" s="7">
        <f t="shared" si="373"/>
        <v>83.5</v>
      </c>
      <c r="Q2426" s="8">
        <f t="shared" si="374"/>
        <v>27.524999999999999</v>
      </c>
      <c r="R2426" s="8">
        <f t="shared" si="375"/>
        <v>55.875</v>
      </c>
      <c r="S2426" s="8">
        <f t="shared" si="376"/>
        <v>62.575000000000003</v>
      </c>
      <c r="T2426" s="8">
        <f t="shared" si="377"/>
        <v>45.875</v>
      </c>
      <c r="U2426" s="7">
        <f t="shared" si="378"/>
        <v>48.658333333333339</v>
      </c>
      <c r="V2426" s="7">
        <f t="shared" si="379"/>
        <v>47.962500000000006</v>
      </c>
    </row>
    <row r="2427" spans="1:22" ht="13.5" x14ac:dyDescent="0.25">
      <c r="A2427" s="3">
        <f>RSI!A2427</f>
        <v>45841</v>
      </c>
      <c r="B2427" s="2">
        <f>RSI!B2427</f>
        <v>111.5531</v>
      </c>
      <c r="C2427" s="2">
        <f>RSI!I2427</f>
        <v>96.449297031531756</v>
      </c>
      <c r="D2427" s="2">
        <f>MACD!E2427</f>
        <v>-2.05491417829505</v>
      </c>
      <c r="E2427" s="2">
        <f>MACD!F2427</f>
        <v>-1.8704786830984339</v>
      </c>
      <c r="F2427" s="2">
        <f>'Moving Avg'!D2427</f>
        <v>108.45937999999998</v>
      </c>
      <c r="G2427" s="2">
        <f>'Moving Avg'!F2427</f>
        <v>105.00515</v>
      </c>
      <c r="H2427" s="2">
        <f>'Moving Avg'!G2427</f>
        <v>100.35956800000002</v>
      </c>
      <c r="I2427" s="2">
        <f>'Moving Avg'!H2427</f>
        <v>93.964789499999895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  <c r="M2427" s="7">
        <f t="shared" si="370"/>
        <v>0</v>
      </c>
      <c r="N2427" s="7">
        <f t="shared" si="371"/>
        <v>100</v>
      </c>
      <c r="O2427" s="7">
        <f t="shared" si="372"/>
        <v>100</v>
      </c>
      <c r="P2427" s="7">
        <f t="shared" si="373"/>
        <v>83.5</v>
      </c>
      <c r="Q2427" s="8">
        <f t="shared" si="374"/>
        <v>62.524999999999999</v>
      </c>
      <c r="R2427" s="8">
        <f t="shared" si="375"/>
        <v>75.875</v>
      </c>
      <c r="S2427" s="8">
        <f t="shared" si="376"/>
        <v>77.575000000000003</v>
      </c>
      <c r="T2427" s="8">
        <f t="shared" si="377"/>
        <v>70.875</v>
      </c>
      <c r="U2427" s="7">
        <f t="shared" si="378"/>
        <v>71.991666666666674</v>
      </c>
      <c r="V2427" s="7">
        <f t="shared" si="379"/>
        <v>71.712500000000006</v>
      </c>
    </row>
    <row r="2428" spans="1:22" ht="13.5" x14ac:dyDescent="0.25">
      <c r="A2428" s="3">
        <f>RSI!A2428</f>
        <v>45842</v>
      </c>
      <c r="B2428" s="2">
        <f>RSI!B2428</f>
        <v>111.45</v>
      </c>
      <c r="C2428" s="2">
        <f>RSI!I2428</f>
        <v>95.193108653637978</v>
      </c>
      <c r="D2428" s="2">
        <f>MACD!E2428</f>
        <v>-2.0276595683903764</v>
      </c>
      <c r="E2428" s="2">
        <f>MACD!F2428</f>
        <v>-1.9019148601568225</v>
      </c>
      <c r="F2428" s="2">
        <f>'Moving Avg'!D2428</f>
        <v>109.37812000000001</v>
      </c>
      <c r="G2428" s="2">
        <f>'Moving Avg'!F2428</f>
        <v>105.60843</v>
      </c>
      <c r="H2428" s="2">
        <f>'Moving Avg'!G2428</f>
        <v>100.65731800000002</v>
      </c>
      <c r="I2428" s="2">
        <f>'Moving Avg'!H2428</f>
        <v>94.126508499999929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  <c r="M2428" s="7">
        <f t="shared" si="370"/>
        <v>0</v>
      </c>
      <c r="N2428" s="7">
        <f t="shared" si="371"/>
        <v>100</v>
      </c>
      <c r="O2428" s="7">
        <f t="shared" si="372"/>
        <v>100</v>
      </c>
      <c r="P2428" s="7">
        <f t="shared" si="373"/>
        <v>83.5</v>
      </c>
      <c r="Q2428" s="8">
        <f t="shared" si="374"/>
        <v>62.524999999999999</v>
      </c>
      <c r="R2428" s="8">
        <f t="shared" si="375"/>
        <v>75.875</v>
      </c>
      <c r="S2428" s="8">
        <f t="shared" si="376"/>
        <v>77.575000000000003</v>
      </c>
      <c r="T2428" s="8">
        <f t="shared" si="377"/>
        <v>70.875</v>
      </c>
      <c r="U2428" s="7">
        <f t="shared" si="378"/>
        <v>71.991666666666674</v>
      </c>
      <c r="V2428" s="7">
        <f t="shared" si="379"/>
        <v>71.712500000000006</v>
      </c>
    </row>
    <row r="2429" spans="1:22" ht="13.5" x14ac:dyDescent="0.25">
      <c r="A2429" s="3">
        <f>RSI!A2429</f>
        <v>45845</v>
      </c>
      <c r="B2429" s="2">
        <f>RSI!B2429</f>
        <v>106.4438</v>
      </c>
      <c r="C2429" s="2">
        <f>RSI!I2429</f>
        <v>56.626595783977798</v>
      </c>
      <c r="D2429" s="2">
        <f>MACD!E2429</f>
        <v>-1.6751898931842533</v>
      </c>
      <c r="E2429" s="2">
        <f>MACD!F2429</f>
        <v>-1.8565698667623087</v>
      </c>
      <c r="F2429" s="2">
        <f>'Moving Avg'!D2429</f>
        <v>109.29375999999999</v>
      </c>
      <c r="G2429" s="2">
        <f>'Moving Avg'!F2429</f>
        <v>105.86812</v>
      </c>
      <c r="H2429" s="2">
        <f>'Moving Avg'!G2429</f>
        <v>100.88306800000004</v>
      </c>
      <c r="I2429" s="2">
        <f>'Moving Avg'!H2429</f>
        <v>94.263196499999921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  <c r="M2429" s="7">
        <f t="shared" si="370"/>
        <v>25</v>
      </c>
      <c r="N2429" s="7">
        <f t="shared" si="371"/>
        <v>0</v>
      </c>
      <c r="O2429" s="7">
        <f t="shared" si="372"/>
        <v>100</v>
      </c>
      <c r="P2429" s="7">
        <f t="shared" si="373"/>
        <v>16.5</v>
      </c>
      <c r="Q2429" s="8">
        <f t="shared" si="374"/>
        <v>26.225000000000001</v>
      </c>
      <c r="R2429" s="8">
        <f t="shared" si="375"/>
        <v>44.125</v>
      </c>
      <c r="S2429" s="8">
        <f t="shared" si="376"/>
        <v>36.174999999999997</v>
      </c>
      <c r="T2429" s="8">
        <f t="shared" si="377"/>
        <v>35.375</v>
      </c>
      <c r="U2429" s="7">
        <f t="shared" si="378"/>
        <v>35.508333333333333</v>
      </c>
      <c r="V2429" s="7">
        <f t="shared" si="379"/>
        <v>35.474999999999994</v>
      </c>
    </row>
    <row r="2430" spans="1:22" ht="13.5" x14ac:dyDescent="0.25">
      <c r="A2430" s="3">
        <f>RSI!A2430</f>
        <v>45846</v>
      </c>
      <c r="B2430" s="2">
        <f>RSI!B2430</f>
        <v>110.625</v>
      </c>
      <c r="C2430" s="2">
        <f>RSI!I2430</f>
        <v>68.210715657730091</v>
      </c>
      <c r="D2430" s="2">
        <f>MACD!E2430</f>
        <v>-1.6954362742257842</v>
      </c>
      <c r="E2430" s="2">
        <f>MACD!F2430</f>
        <v>-1.8243431482550039</v>
      </c>
      <c r="F2430" s="2">
        <f>'Moving Avg'!D2430</f>
        <v>110.04564000000001</v>
      </c>
      <c r="G2430" s="2">
        <f>'Moving Avg'!F2430</f>
        <v>106.33687</v>
      </c>
      <c r="H2430" s="2">
        <f>'Moving Avg'!G2430</f>
        <v>101.19244200000003</v>
      </c>
      <c r="I2430" s="2">
        <f>'Moving Avg'!H2430</f>
        <v>94.420790499999953</v>
      </c>
      <c r="J2430" s="5" t="str">
        <f>OBV!F2430</f>
        <v>BEARISH</v>
      </c>
      <c r="K2430" s="5" t="str">
        <f>OBV!G2430</f>
        <v>NEUTRAL</v>
      </c>
      <c r="L2430" s="5" t="str">
        <f>OBV!H2430</f>
        <v>BEARISH DIVERGENCE</v>
      </c>
      <c r="M2430" s="7">
        <f t="shared" si="370"/>
        <v>25</v>
      </c>
      <c r="N2430" s="7">
        <f t="shared" si="371"/>
        <v>0</v>
      </c>
      <c r="O2430" s="7">
        <f t="shared" si="372"/>
        <v>100</v>
      </c>
      <c r="P2430" s="7">
        <f t="shared" si="373"/>
        <v>16.5</v>
      </c>
      <c r="Q2430" s="8">
        <f t="shared" si="374"/>
        <v>26.225000000000001</v>
      </c>
      <c r="R2430" s="8">
        <f t="shared" si="375"/>
        <v>44.125</v>
      </c>
      <c r="S2430" s="8">
        <f t="shared" si="376"/>
        <v>36.174999999999997</v>
      </c>
      <c r="T2430" s="8">
        <f t="shared" si="377"/>
        <v>35.375</v>
      </c>
      <c r="U2430" s="7">
        <f t="shared" si="378"/>
        <v>35.508333333333333</v>
      </c>
      <c r="V2430" s="7">
        <f t="shared" si="379"/>
        <v>35.474999999999994</v>
      </c>
    </row>
    <row r="2431" spans="1:22" ht="13.5" x14ac:dyDescent="0.25">
      <c r="A2431" s="3">
        <f>RSI!A2431</f>
        <v>45847</v>
      </c>
      <c r="B2431" s="2">
        <f>RSI!B2431</f>
        <v>111.51560000000001</v>
      </c>
      <c r="C2431" s="2">
        <f>RSI!I2431</f>
        <v>70.045830504060064</v>
      </c>
      <c r="D2431" s="2">
        <f>MACD!E2431</f>
        <v>-1.6743514015463461</v>
      </c>
      <c r="E2431" s="2">
        <f>MACD!F2431</f>
        <v>-1.7943447989132726</v>
      </c>
      <c r="F2431" s="2">
        <f>'Moving Avg'!D2431</f>
        <v>110.31750000000002</v>
      </c>
      <c r="G2431" s="2">
        <f>'Moving Avg'!F2431</f>
        <v>106.80327500000001</v>
      </c>
      <c r="H2431" s="2">
        <f>'Moving Avg'!G2431</f>
        <v>101.51962800000003</v>
      </c>
      <c r="I2431" s="2">
        <f>'Moving Avg'!H2431</f>
        <v>94.584618499999962</v>
      </c>
      <c r="J2431" s="5" t="str">
        <f>OBV!F2431</f>
        <v>BEARISH</v>
      </c>
      <c r="K2431" s="5" t="str">
        <f>OBV!G2431</f>
        <v>NEUTRAL</v>
      </c>
      <c r="L2431" s="5" t="str">
        <f>OBV!H2431</f>
        <v>BEARISH DIVERGENCE</v>
      </c>
      <c r="M2431" s="7">
        <f t="shared" si="370"/>
        <v>0</v>
      </c>
      <c r="N2431" s="7">
        <f t="shared" si="371"/>
        <v>0</v>
      </c>
      <c r="O2431" s="7">
        <f t="shared" si="372"/>
        <v>100</v>
      </c>
      <c r="P2431" s="7">
        <f t="shared" si="373"/>
        <v>16.5</v>
      </c>
      <c r="Q2431" s="8">
        <f t="shared" si="374"/>
        <v>17.475000000000001</v>
      </c>
      <c r="R2431" s="8">
        <f t="shared" si="375"/>
        <v>39.125</v>
      </c>
      <c r="S2431" s="8">
        <f t="shared" si="376"/>
        <v>32.424999999999997</v>
      </c>
      <c r="T2431" s="8">
        <f t="shared" si="377"/>
        <v>29.125</v>
      </c>
      <c r="U2431" s="7">
        <f t="shared" si="378"/>
        <v>29.675000000000001</v>
      </c>
      <c r="V2431" s="7">
        <f t="shared" si="379"/>
        <v>29.537500000000001</v>
      </c>
    </row>
    <row r="2432" spans="1:22" ht="13.5" x14ac:dyDescent="0.25">
      <c r="A2432" s="3">
        <f>RSI!A2432</f>
        <v>45848</v>
      </c>
      <c r="B2432" s="2">
        <f>RSI!B2432</f>
        <v>111.5531</v>
      </c>
      <c r="C2432" s="2">
        <f>RSI!I2432</f>
        <v>70.124036073833608</v>
      </c>
      <c r="D2432" s="2">
        <f>MACD!E2432</f>
        <v>-1.6949475679479775</v>
      </c>
      <c r="E2432" s="2">
        <f>MACD!F2432</f>
        <v>-1.7744653527202137</v>
      </c>
      <c r="F2432" s="2">
        <f>'Moving Avg'!D2432</f>
        <v>110.3175</v>
      </c>
      <c r="G2432" s="2">
        <f>'Moving Avg'!F2432</f>
        <v>107.227025</v>
      </c>
      <c r="H2432" s="2">
        <f>'Moving Avg'!G2432</f>
        <v>101.84756400000003</v>
      </c>
      <c r="I2432" s="2">
        <f>'Moving Avg'!H2432</f>
        <v>94.748633999999967</v>
      </c>
      <c r="J2432" s="5" t="str">
        <f>OBV!F2432</f>
        <v>BEARISH</v>
      </c>
      <c r="K2432" s="5" t="str">
        <f>OBV!G2432</f>
        <v>NEUTRAL</v>
      </c>
      <c r="L2432" s="5" t="str">
        <f>OBV!H2432</f>
        <v>NEUTRAL</v>
      </c>
      <c r="M2432" s="7">
        <f t="shared" si="370"/>
        <v>0</v>
      </c>
      <c r="N2432" s="7">
        <f t="shared" si="371"/>
        <v>0</v>
      </c>
      <c r="O2432" s="7">
        <f t="shared" si="372"/>
        <v>100</v>
      </c>
      <c r="P2432" s="7">
        <f t="shared" si="373"/>
        <v>16.5</v>
      </c>
      <c r="Q2432" s="8">
        <f t="shared" si="374"/>
        <v>17.475000000000001</v>
      </c>
      <c r="R2432" s="8">
        <f t="shared" si="375"/>
        <v>39.125</v>
      </c>
      <c r="S2432" s="8">
        <f t="shared" si="376"/>
        <v>32.424999999999997</v>
      </c>
      <c r="T2432" s="8">
        <f t="shared" si="377"/>
        <v>29.125</v>
      </c>
      <c r="U2432" s="7">
        <f t="shared" si="378"/>
        <v>29.675000000000001</v>
      </c>
      <c r="V2432" s="7">
        <f t="shared" si="379"/>
        <v>29.537500000000001</v>
      </c>
    </row>
    <row r="2433" spans="1:22" ht="13.5" x14ac:dyDescent="0.25">
      <c r="A2433" s="3">
        <f>RSI!A2433</f>
        <v>45849</v>
      </c>
      <c r="B2433" s="2">
        <f>RSI!B2433</f>
        <v>112.5</v>
      </c>
      <c r="C2433" s="2">
        <f>RSI!I2433</f>
        <v>72.104521918294751</v>
      </c>
      <c r="D2433" s="2">
        <f>MACD!E2433</f>
        <v>-1.8114169568045355</v>
      </c>
      <c r="E2433" s="2">
        <f>MACD!F2433</f>
        <v>-1.7818556735370781</v>
      </c>
      <c r="F2433" s="2">
        <f>'Moving Avg'!D2433</f>
        <v>110.5275</v>
      </c>
      <c r="G2433" s="2">
        <f>'Moving Avg'!F2433</f>
        <v>107.695775</v>
      </c>
      <c r="H2433" s="2">
        <f>'Moving Avg'!G2433</f>
        <v>102.19443800000003</v>
      </c>
      <c r="I2433" s="2">
        <f>'Moving Avg'!H2433</f>
        <v>94.917383999999984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  <c r="M2433" s="7">
        <f t="shared" si="370"/>
        <v>0</v>
      </c>
      <c r="N2433" s="7">
        <f t="shared" si="371"/>
        <v>100</v>
      </c>
      <c r="O2433" s="7">
        <f t="shared" si="372"/>
        <v>100</v>
      </c>
      <c r="P2433" s="7">
        <f t="shared" si="373"/>
        <v>83.5</v>
      </c>
      <c r="Q2433" s="8">
        <f t="shared" si="374"/>
        <v>62.524999999999999</v>
      </c>
      <c r="R2433" s="8">
        <f t="shared" si="375"/>
        <v>75.875</v>
      </c>
      <c r="S2433" s="8">
        <f t="shared" si="376"/>
        <v>77.575000000000003</v>
      </c>
      <c r="T2433" s="8">
        <f t="shared" si="377"/>
        <v>70.875</v>
      </c>
      <c r="U2433" s="7">
        <f t="shared" si="378"/>
        <v>71.991666666666674</v>
      </c>
      <c r="V2433" s="7">
        <f t="shared" si="379"/>
        <v>71.712500000000006</v>
      </c>
    </row>
    <row r="2434" spans="1:22" ht="13.5" x14ac:dyDescent="0.25">
      <c r="A2434" s="3">
        <f>RSI!A2434</f>
        <v>45852</v>
      </c>
      <c r="B2434" s="2">
        <f>RSI!B2434</f>
        <v>117.1875</v>
      </c>
      <c r="C2434" s="2">
        <f>RSI!I2434</f>
        <v>79.388656545949203</v>
      </c>
      <c r="D2434" s="2">
        <f>MACD!E2434</f>
        <v>-2.2921320967143117</v>
      </c>
      <c r="E2434" s="2">
        <f>MACD!F2434</f>
        <v>-1.8839109581725251</v>
      </c>
      <c r="F2434" s="2">
        <f>'Moving Avg'!D2434</f>
        <v>112.67624000000001</v>
      </c>
      <c r="G2434" s="2">
        <f>'Moving Avg'!F2434</f>
        <v>108.35437000000002</v>
      </c>
      <c r="H2434" s="2">
        <f>'Moving Avg'!G2434</f>
        <v>102.63506200000002</v>
      </c>
      <c r="I2434" s="2">
        <f>'Moving Avg'!H2434</f>
        <v>95.109571499999987</v>
      </c>
      <c r="J2434" s="5" t="str">
        <f>OBV!F2434</f>
        <v>BULLISH</v>
      </c>
      <c r="K2434" s="5" t="str">
        <f>OBV!G2434</f>
        <v>WEAK</v>
      </c>
      <c r="L2434" s="5" t="str">
        <f>OBV!H2434</f>
        <v>CONFIRMED BULLISH</v>
      </c>
      <c r="M2434" s="7">
        <f t="shared" ref="M2434:M2497" si="380">IF(C2434&lt;30,50, IF(C2434&gt;70, 0, 25))</f>
        <v>0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100</v>
      </c>
      <c r="P2434" s="7">
        <f t="shared" ref="P2434:P2497" si="383">IF(L2434="confirmed bullish", 34, IF(L2434="bullish divergence",17, 0))+IF(J2434="bullish",33,IF(J2434="bearish",0,16.5))+IF(K2434="strong",33,IF(K2434="weak",0,16.5))</f>
        <v>67</v>
      </c>
      <c r="Q2434" s="8">
        <f t="shared" si="374"/>
        <v>60.05</v>
      </c>
      <c r="R2434" s="8">
        <f t="shared" si="375"/>
        <v>71.75</v>
      </c>
      <c r="S2434" s="8">
        <f t="shared" si="376"/>
        <v>70.150000000000006</v>
      </c>
      <c r="T2434" s="8">
        <f t="shared" si="377"/>
        <v>66.75</v>
      </c>
      <c r="U2434" s="7">
        <f t="shared" si="378"/>
        <v>67.316666666666677</v>
      </c>
      <c r="V2434" s="7">
        <f t="shared" si="379"/>
        <v>67.175000000000011</v>
      </c>
    </row>
    <row r="2435" spans="1:22" ht="13.5" x14ac:dyDescent="0.25">
      <c r="A2435" s="3">
        <f>RSI!A2435</f>
        <v>45853</v>
      </c>
      <c r="B2435" s="2">
        <f>RSI!B2435</f>
        <v>120</v>
      </c>
      <c r="C2435" s="2">
        <f>RSI!I2435</f>
        <v>82.364252508737593</v>
      </c>
      <c r="D2435" s="2">
        <f>MACD!E2435</f>
        <v>-2.9686014274503094</v>
      </c>
      <c r="E2435" s="2">
        <f>MACD!F2435</f>
        <v>-2.100849052028082</v>
      </c>
      <c r="F2435" s="2">
        <f>'Moving Avg'!D2435</f>
        <v>114.55124000000001</v>
      </c>
      <c r="G2435" s="2">
        <f>'Moving Avg'!F2435</f>
        <v>109.15359000000004</v>
      </c>
      <c r="H2435" s="2">
        <f>'Moving Avg'!G2435</f>
        <v>103.08506200000004</v>
      </c>
      <c r="I2435" s="2">
        <f>'Moving Avg'!H2435</f>
        <v>95.315821499999984</v>
      </c>
      <c r="J2435" s="5" t="str">
        <f>OBV!F2435</f>
        <v>BULLISH</v>
      </c>
      <c r="K2435" s="5" t="str">
        <f>OBV!G2435</f>
        <v>WEAK</v>
      </c>
      <c r="L2435" s="5" t="str">
        <f>OBV!H2435</f>
        <v>CONFIRMED BULLISH</v>
      </c>
      <c r="M2435" s="7">
        <f t="shared" si="380"/>
        <v>0</v>
      </c>
      <c r="N2435" s="7">
        <f t="shared" si="381"/>
        <v>100</v>
      </c>
      <c r="O2435" s="7">
        <f t="shared" si="382"/>
        <v>100</v>
      </c>
      <c r="P2435" s="7">
        <f t="shared" si="383"/>
        <v>67</v>
      </c>
      <c r="Q2435" s="8">
        <f t="shared" ref="Q2435:Q2498" si="384">0.35*M2435+N2435*0.35+O2435*0.15+P2435*0.15</f>
        <v>60.05</v>
      </c>
      <c r="R2435" s="8">
        <f t="shared" ref="R2435:R2498" si="385">M2435*0.2+N2435*0.2+O2435*0.35+P2435*0.25</f>
        <v>71.75</v>
      </c>
      <c r="S2435" s="8">
        <f t="shared" ref="S2435:S2498" si="386">M2435*0.15+N2435*0.15+O2435*0.25+P2435*0.45</f>
        <v>70.150000000000006</v>
      </c>
      <c r="T2435" s="8">
        <f t="shared" ref="T2435:T2498" si="387">0.25*SUM(M2435:P2435)</f>
        <v>66.75</v>
      </c>
      <c r="U2435" s="7">
        <f t="shared" ref="U2435:U2498" si="388">SUM(Q2435:S2435)/3</f>
        <v>67.316666666666677</v>
      </c>
      <c r="V2435" s="7">
        <f t="shared" ref="V2435:V2498" si="389">SUM(Q2435:T2435)/4</f>
        <v>67.175000000000011</v>
      </c>
    </row>
    <row r="2436" spans="1:22" ht="13.5" x14ac:dyDescent="0.25">
      <c r="A2436" s="3">
        <f>RSI!A2436</f>
        <v>45854</v>
      </c>
      <c r="B2436" s="2">
        <f>RSI!B2436</f>
        <v>118.1</v>
      </c>
      <c r="C2436" s="2">
        <f>RSI!I2436</f>
        <v>74.535760691569237</v>
      </c>
      <c r="D2436" s="2">
        <f>MACD!E2436</f>
        <v>-2.9674460435260812</v>
      </c>
      <c r="E2436" s="2">
        <f>MACD!F2436</f>
        <v>-2.2741684503276818</v>
      </c>
      <c r="F2436" s="2">
        <f>'Moving Avg'!D2436</f>
        <v>115.86812</v>
      </c>
      <c r="G2436" s="2">
        <f>'Moving Avg'!F2436</f>
        <v>109.85781</v>
      </c>
      <c r="H2436" s="2">
        <f>'Moving Avg'!G2436</f>
        <v>103.49706200000003</v>
      </c>
      <c r="I2436" s="2">
        <f>'Moving Avg'!H2436</f>
        <v>95.512571499999979</v>
      </c>
      <c r="J2436" s="5" t="str">
        <f>OBV!F2436</f>
        <v>BULLISH</v>
      </c>
      <c r="K2436" s="5" t="str">
        <f>OBV!G2436</f>
        <v>NEUTRAL</v>
      </c>
      <c r="L2436" s="5" t="str">
        <f>OBV!H2436</f>
        <v>BULLISH DIVERGENCE</v>
      </c>
      <c r="M2436" s="7">
        <f t="shared" si="380"/>
        <v>0</v>
      </c>
      <c r="N2436" s="7">
        <f t="shared" si="381"/>
        <v>100</v>
      </c>
      <c r="O2436" s="7">
        <f t="shared" si="382"/>
        <v>100</v>
      </c>
      <c r="P2436" s="7">
        <f t="shared" si="383"/>
        <v>66.5</v>
      </c>
      <c r="Q2436" s="8">
        <f t="shared" si="384"/>
        <v>59.975000000000001</v>
      </c>
      <c r="R2436" s="8">
        <f t="shared" si="385"/>
        <v>71.625</v>
      </c>
      <c r="S2436" s="8">
        <f t="shared" si="386"/>
        <v>69.924999999999997</v>
      </c>
      <c r="T2436" s="8">
        <f t="shared" si="387"/>
        <v>66.625</v>
      </c>
      <c r="U2436" s="7">
        <f t="shared" si="388"/>
        <v>67.174999999999997</v>
      </c>
      <c r="V2436" s="7">
        <f t="shared" si="389"/>
        <v>67.037499999999994</v>
      </c>
    </row>
    <row r="2437" spans="1:22" ht="13.5" x14ac:dyDescent="0.25">
      <c r="A2437" s="3">
        <f>RSI!A2437</f>
        <v>45855</v>
      </c>
      <c r="B2437" s="2">
        <f>RSI!B2437</f>
        <v>117.49</v>
      </c>
      <c r="C2437" s="2">
        <f>RSI!I2437</f>
        <v>72.164264414827983</v>
      </c>
      <c r="D2437" s="2">
        <f>MACD!E2437</f>
        <v>-2.7631727821207619</v>
      </c>
      <c r="E2437" s="2">
        <f>MACD!F2437</f>
        <v>-2.3719693166862976</v>
      </c>
      <c r="F2437" s="2">
        <f>'Moving Avg'!D2437</f>
        <v>117.05550000000001</v>
      </c>
      <c r="G2437" s="2">
        <f>'Moving Avg'!F2437</f>
        <v>110.53153</v>
      </c>
      <c r="H2437" s="2">
        <f>'Moving Avg'!G2437</f>
        <v>103.91561200000004</v>
      </c>
      <c r="I2437" s="2">
        <f>'Moving Avg'!H2437</f>
        <v>95.706271499999986</v>
      </c>
      <c r="J2437" s="5" t="str">
        <f>OBV!F2437</f>
        <v>BEARISH</v>
      </c>
      <c r="K2437" s="5" t="str">
        <f>OBV!G2437</f>
        <v>NEUTRAL</v>
      </c>
      <c r="L2437" s="5" t="str">
        <f>OBV!H2437</f>
        <v>CONFIRMED BEARISH</v>
      </c>
      <c r="M2437" s="7">
        <f t="shared" si="380"/>
        <v>0</v>
      </c>
      <c r="N2437" s="7">
        <f t="shared" si="381"/>
        <v>100</v>
      </c>
      <c r="O2437" s="7">
        <f t="shared" si="382"/>
        <v>100</v>
      </c>
      <c r="P2437" s="7">
        <f t="shared" si="383"/>
        <v>16.5</v>
      </c>
      <c r="Q2437" s="8">
        <f t="shared" si="384"/>
        <v>52.475000000000001</v>
      </c>
      <c r="R2437" s="8">
        <f t="shared" si="385"/>
        <v>59.125</v>
      </c>
      <c r="S2437" s="8">
        <f t="shared" si="386"/>
        <v>47.424999999999997</v>
      </c>
      <c r="T2437" s="8">
        <f t="shared" si="387"/>
        <v>54.125</v>
      </c>
      <c r="U2437" s="7">
        <f t="shared" si="388"/>
        <v>53.008333333333326</v>
      </c>
      <c r="V2437" s="7">
        <f t="shared" si="389"/>
        <v>53.287499999999994</v>
      </c>
    </row>
    <row r="2438" spans="1:22" ht="13.5" x14ac:dyDescent="0.25">
      <c r="A2438" s="3">
        <f>RSI!A2438</f>
        <v>45856</v>
      </c>
      <c r="B2438" s="2">
        <f>RSI!B2438</f>
        <v>116.8</v>
      </c>
      <c r="C2438" s="2">
        <f>RSI!I2438</f>
        <v>69.471678974748983</v>
      </c>
      <c r="D2438" s="2">
        <f>MACD!E2438</f>
        <v>-2.6040478874912907</v>
      </c>
      <c r="E2438" s="2">
        <f>MACD!F2438</f>
        <v>-2.4183850308472961</v>
      </c>
      <c r="F2438" s="2">
        <f>'Moving Avg'!D2438</f>
        <v>117.91549999999999</v>
      </c>
      <c r="G2438" s="2">
        <f>'Moving Avg'!F2438</f>
        <v>111.07465500000001</v>
      </c>
      <c r="H2438" s="2">
        <f>'Moving Avg'!G2438</f>
        <v>104.32036200000002</v>
      </c>
      <c r="I2438" s="2">
        <f>'Moving Avg'!H2438</f>
        <v>95.894224499999979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  <c r="M2438" s="7">
        <f t="shared" si="380"/>
        <v>25</v>
      </c>
      <c r="N2438" s="7">
        <f t="shared" si="381"/>
        <v>100</v>
      </c>
      <c r="O2438" s="7">
        <f t="shared" si="382"/>
        <v>100</v>
      </c>
      <c r="P2438" s="7">
        <f t="shared" si="383"/>
        <v>16.5</v>
      </c>
      <c r="Q2438" s="8">
        <f t="shared" si="384"/>
        <v>61.225000000000001</v>
      </c>
      <c r="R2438" s="8">
        <f t="shared" si="385"/>
        <v>64.125</v>
      </c>
      <c r="S2438" s="8">
        <f t="shared" si="386"/>
        <v>51.174999999999997</v>
      </c>
      <c r="T2438" s="8">
        <f t="shared" si="387"/>
        <v>60.375</v>
      </c>
      <c r="U2438" s="7">
        <f t="shared" si="388"/>
        <v>58.841666666666661</v>
      </c>
      <c r="V2438" s="7">
        <f t="shared" si="389"/>
        <v>59.224999999999994</v>
      </c>
    </row>
    <row r="2439" spans="1:22" ht="13.5" x14ac:dyDescent="0.25">
      <c r="A2439" s="3">
        <f>RSI!A2439</f>
        <v>45859</v>
      </c>
      <c r="B2439" s="2">
        <f>RSI!B2439</f>
        <v>116.78</v>
      </c>
      <c r="C2439" s="2">
        <f>RSI!I2439</f>
        <v>69.39085966069706</v>
      </c>
      <c r="D2439" s="2">
        <f>MACD!E2439</f>
        <v>-3.2793734214711634</v>
      </c>
      <c r="E2439" s="2">
        <f>MACD!F2439</f>
        <v>-2.5905827089720699</v>
      </c>
      <c r="F2439" s="2">
        <f>'Moving Avg'!D2439</f>
        <v>117.83399999999999</v>
      </c>
      <c r="G2439" s="2">
        <f>'Moving Avg'!F2439</f>
        <v>111.61678000000002</v>
      </c>
      <c r="H2439" s="2">
        <f>'Moving Avg'!G2439</f>
        <v>104.72471200000004</v>
      </c>
      <c r="I2439" s="2">
        <f>'Moving Avg'!H2439</f>
        <v>96.082030499999988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  <c r="M2439" s="7">
        <f t="shared" si="380"/>
        <v>25</v>
      </c>
      <c r="N2439" s="7">
        <f t="shared" si="381"/>
        <v>100</v>
      </c>
      <c r="O2439" s="7">
        <f t="shared" si="382"/>
        <v>100</v>
      </c>
      <c r="P2439" s="7">
        <f t="shared" si="383"/>
        <v>16.5</v>
      </c>
      <c r="Q2439" s="8">
        <f t="shared" si="384"/>
        <v>61.225000000000001</v>
      </c>
      <c r="R2439" s="8">
        <f t="shared" si="385"/>
        <v>64.125</v>
      </c>
      <c r="S2439" s="8">
        <f t="shared" si="386"/>
        <v>51.174999999999997</v>
      </c>
      <c r="T2439" s="8">
        <f t="shared" si="387"/>
        <v>60.375</v>
      </c>
      <c r="U2439" s="7">
        <f t="shared" si="388"/>
        <v>58.841666666666661</v>
      </c>
      <c r="V2439" s="7">
        <f t="shared" si="389"/>
        <v>59.224999999999994</v>
      </c>
    </row>
    <row r="2440" spans="1:22" ht="13.5" x14ac:dyDescent="0.25">
      <c r="A2440" s="3">
        <f>RSI!A2440</f>
        <v>45860</v>
      </c>
      <c r="B2440" s="2">
        <f>RSI!B2440</f>
        <v>116.78</v>
      </c>
      <c r="C2440" s="2">
        <f>RSI!I2440</f>
        <v>69.390859660697075</v>
      </c>
      <c r="D2440" s="2">
        <f>MACD!E2440</f>
        <v>-3.2456327609542797</v>
      </c>
      <c r="E2440" s="2">
        <f>MACD!F2440</f>
        <v>-2.7215927193685121</v>
      </c>
      <c r="F2440" s="2">
        <f>'Moving Avg'!D2440</f>
        <v>117.18999999999998</v>
      </c>
      <c r="G2440" s="2">
        <f>'Moving Avg'!F2440</f>
        <v>112.158905</v>
      </c>
      <c r="H2440" s="2">
        <f>'Moving Avg'!G2440</f>
        <v>105.12906200000003</v>
      </c>
      <c r="I2440" s="2">
        <f>'Moving Avg'!H2440</f>
        <v>96.269883499999978</v>
      </c>
      <c r="J2440" s="5" t="str">
        <f>OBV!F2440</f>
        <v>BEARISH</v>
      </c>
      <c r="K2440" s="5" t="str">
        <f>OBV!G2440</f>
        <v>NEUTRAL</v>
      </c>
      <c r="L2440" s="5" t="str">
        <f>OBV!H2440</f>
        <v>CONFIRMED BEARISH</v>
      </c>
      <c r="M2440" s="7">
        <f t="shared" si="380"/>
        <v>25</v>
      </c>
      <c r="N2440" s="7">
        <f t="shared" si="381"/>
        <v>100</v>
      </c>
      <c r="O2440" s="7">
        <f t="shared" si="382"/>
        <v>100</v>
      </c>
      <c r="P2440" s="7">
        <f t="shared" si="383"/>
        <v>16.5</v>
      </c>
      <c r="Q2440" s="8">
        <f t="shared" si="384"/>
        <v>61.225000000000001</v>
      </c>
      <c r="R2440" s="8">
        <f t="shared" si="385"/>
        <v>64.125</v>
      </c>
      <c r="S2440" s="8">
        <f t="shared" si="386"/>
        <v>51.174999999999997</v>
      </c>
      <c r="T2440" s="8">
        <f t="shared" si="387"/>
        <v>60.375</v>
      </c>
      <c r="U2440" s="7">
        <f t="shared" si="388"/>
        <v>58.841666666666661</v>
      </c>
      <c r="V2440" s="7">
        <f t="shared" si="389"/>
        <v>59.224999999999994</v>
      </c>
    </row>
    <row r="2441" spans="1:22" ht="13.5" x14ac:dyDescent="0.25">
      <c r="A2441" s="3">
        <f>RSI!A2441</f>
        <v>45861</v>
      </c>
      <c r="B2441" s="2">
        <f>RSI!B2441</f>
        <v>116.78</v>
      </c>
      <c r="C2441" s="2">
        <f>RSI!I2441</f>
        <v>69.390859660697075</v>
      </c>
      <c r="D2441" s="2">
        <f>MACD!E2441</f>
        <v>-3.1153375681167859</v>
      </c>
      <c r="E2441" s="2">
        <f>MACD!F2441</f>
        <v>-2.8003416891181674</v>
      </c>
      <c r="F2441" s="2">
        <f>'Moving Avg'!D2441</f>
        <v>116.926</v>
      </c>
      <c r="G2441" s="2">
        <f>'Moving Avg'!F2441</f>
        <v>112.65650000000001</v>
      </c>
      <c r="H2441" s="2">
        <f>'Moving Avg'!G2441</f>
        <v>105.53341200000003</v>
      </c>
      <c r="I2441" s="2">
        <f>'Moving Avg'!H2441</f>
        <v>96.450658499999975</v>
      </c>
      <c r="J2441" s="5" t="str">
        <f>OBV!F2441</f>
        <v>BEARISH</v>
      </c>
      <c r="K2441" s="5" t="str">
        <f>OBV!G2441</f>
        <v>NEUTRAL</v>
      </c>
      <c r="L2441" s="5" t="str">
        <f>OBV!H2441</f>
        <v>CONFIRMED BEARISH</v>
      </c>
      <c r="M2441" s="7">
        <f t="shared" si="380"/>
        <v>25</v>
      </c>
      <c r="N2441" s="7">
        <f t="shared" si="381"/>
        <v>100</v>
      </c>
      <c r="O2441" s="7">
        <f t="shared" si="382"/>
        <v>100</v>
      </c>
      <c r="P2441" s="7">
        <f t="shared" si="383"/>
        <v>16.5</v>
      </c>
      <c r="Q2441" s="8">
        <f t="shared" si="384"/>
        <v>61.225000000000001</v>
      </c>
      <c r="R2441" s="8">
        <f t="shared" si="385"/>
        <v>64.125</v>
      </c>
      <c r="S2441" s="8">
        <f t="shared" si="386"/>
        <v>51.174999999999997</v>
      </c>
      <c r="T2441" s="8">
        <f t="shared" si="387"/>
        <v>60.375</v>
      </c>
      <c r="U2441" s="7">
        <f t="shared" si="388"/>
        <v>58.841666666666661</v>
      </c>
      <c r="V2441" s="7">
        <f t="shared" si="389"/>
        <v>59.224999999999994</v>
      </c>
    </row>
    <row r="2442" spans="1:22" ht="13.5" x14ac:dyDescent="0.25">
      <c r="A2442" s="3">
        <f>RSI!A2442</f>
        <v>45862</v>
      </c>
      <c r="B2442" s="2">
        <f>RSI!B2442</f>
        <v>116.78</v>
      </c>
      <c r="C2442" s="2">
        <f>RSI!I2442</f>
        <v>69.39085966069706</v>
      </c>
      <c r="D2442" s="2">
        <f>MACD!E2442</f>
        <v>-3.0319759490205627</v>
      </c>
      <c r="E2442" s="2">
        <f>MACD!F2442</f>
        <v>-2.8466685410986465</v>
      </c>
      <c r="F2442" s="2">
        <f>'Moving Avg'!D2442</f>
        <v>116.78399999999999</v>
      </c>
      <c r="G2442" s="2">
        <f>'Moving Avg'!F2442</f>
        <v>113.15409500000001</v>
      </c>
      <c r="H2442" s="2">
        <f>'Moving Avg'!G2442</f>
        <v>105.93776200000001</v>
      </c>
      <c r="I2442" s="2">
        <f>'Moving Avg'!H2442</f>
        <v>96.622058499999966</v>
      </c>
      <c r="J2442" s="5" t="str">
        <f>OBV!F2442</f>
        <v>BEARISH</v>
      </c>
      <c r="K2442" s="5" t="str">
        <f>OBV!G2442</f>
        <v>NEUTRAL</v>
      </c>
      <c r="L2442" s="5" t="str">
        <f>OBV!H2442</f>
        <v>CONFIRMED BEARISH</v>
      </c>
      <c r="M2442" s="7">
        <f t="shared" si="380"/>
        <v>25</v>
      </c>
      <c r="N2442" s="7">
        <f t="shared" si="381"/>
        <v>100</v>
      </c>
      <c r="O2442" s="7">
        <f t="shared" si="382"/>
        <v>100</v>
      </c>
      <c r="P2442" s="7">
        <f t="shared" si="383"/>
        <v>16.5</v>
      </c>
      <c r="Q2442" s="8">
        <f t="shared" si="384"/>
        <v>61.225000000000001</v>
      </c>
      <c r="R2442" s="8">
        <f t="shared" si="385"/>
        <v>64.125</v>
      </c>
      <c r="S2442" s="8">
        <f t="shared" si="386"/>
        <v>51.174999999999997</v>
      </c>
      <c r="T2442" s="8">
        <f t="shared" si="387"/>
        <v>60.375</v>
      </c>
      <c r="U2442" s="7">
        <f t="shared" si="388"/>
        <v>58.841666666666661</v>
      </c>
      <c r="V2442" s="7">
        <f t="shared" si="389"/>
        <v>59.224999999999994</v>
      </c>
    </row>
    <row r="2443" spans="1:22" ht="13.5" x14ac:dyDescent="0.25">
      <c r="A2443" s="3">
        <f>RSI!A2443</f>
        <v>45866</v>
      </c>
      <c r="B2443" s="2">
        <f>RSI!B2443</f>
        <v>120</v>
      </c>
      <c r="C2443" s="2">
        <f>RSI!I2443</f>
        <v>75.550348219026972</v>
      </c>
      <c r="D2443" s="2">
        <f>MACD!E2443</f>
        <v>-3.084519114127275</v>
      </c>
      <c r="E2443" s="2">
        <f>MACD!F2443</f>
        <v>-2.8942386557043722</v>
      </c>
      <c r="F2443" s="2">
        <f>'Moving Avg'!D2443</f>
        <v>117.42400000000001</v>
      </c>
      <c r="G2443" s="2">
        <f>'Moving Avg'!F2443</f>
        <v>113.81127999999998</v>
      </c>
      <c r="H2443" s="2">
        <f>'Moving Avg'!G2443</f>
        <v>106.40276200000002</v>
      </c>
      <c r="I2443" s="2">
        <f>'Moving Avg'!H2443</f>
        <v>96.790995999999993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  <c r="M2443" s="7">
        <f t="shared" si="380"/>
        <v>0</v>
      </c>
      <c r="N2443" s="7">
        <f t="shared" si="381"/>
        <v>100</v>
      </c>
      <c r="O2443" s="7">
        <f t="shared" si="382"/>
        <v>100</v>
      </c>
      <c r="P2443" s="7">
        <f t="shared" si="383"/>
        <v>83.5</v>
      </c>
      <c r="Q2443" s="8">
        <f t="shared" si="384"/>
        <v>62.524999999999999</v>
      </c>
      <c r="R2443" s="8">
        <f t="shared" si="385"/>
        <v>75.875</v>
      </c>
      <c r="S2443" s="8">
        <f t="shared" si="386"/>
        <v>77.575000000000003</v>
      </c>
      <c r="T2443" s="8">
        <f t="shared" si="387"/>
        <v>70.875</v>
      </c>
      <c r="U2443" s="7">
        <f t="shared" si="388"/>
        <v>71.991666666666674</v>
      </c>
      <c r="V2443" s="7">
        <f t="shared" si="389"/>
        <v>71.712500000000006</v>
      </c>
    </row>
    <row r="2444" spans="1:22" ht="13.5" x14ac:dyDescent="0.25">
      <c r="A2444" s="3">
        <f>RSI!A2444</f>
        <v>45867</v>
      </c>
      <c r="B2444" s="2">
        <f>RSI!B2444</f>
        <v>120</v>
      </c>
      <c r="C2444" s="2">
        <f>RSI!I2444</f>
        <v>75.550348219026972</v>
      </c>
      <c r="D2444" s="2">
        <f>MACD!E2444</f>
        <v>-2.4548504359159864</v>
      </c>
      <c r="E2444" s="2">
        <f>MACD!F2444</f>
        <v>-2.8063610117466955</v>
      </c>
      <c r="F2444" s="2">
        <f>'Moving Avg'!D2444</f>
        <v>118.06800000000001</v>
      </c>
      <c r="G2444" s="2">
        <f>'Moving Avg'!F2444</f>
        <v>114.46799999999999</v>
      </c>
      <c r="H2444" s="2">
        <f>'Moving Avg'!G2444</f>
        <v>106.867762</v>
      </c>
      <c r="I2444" s="2">
        <f>'Moving Avg'!H2444</f>
        <v>96.945683500000001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  <c r="M2444" s="7">
        <f t="shared" si="380"/>
        <v>0</v>
      </c>
      <c r="N2444" s="7">
        <f t="shared" si="381"/>
        <v>0</v>
      </c>
      <c r="O2444" s="7">
        <f t="shared" si="382"/>
        <v>100</v>
      </c>
      <c r="P2444" s="7">
        <f t="shared" si="383"/>
        <v>83.5</v>
      </c>
      <c r="Q2444" s="8">
        <f t="shared" si="384"/>
        <v>27.524999999999999</v>
      </c>
      <c r="R2444" s="8">
        <f t="shared" si="385"/>
        <v>55.875</v>
      </c>
      <c r="S2444" s="8">
        <f t="shared" si="386"/>
        <v>62.575000000000003</v>
      </c>
      <c r="T2444" s="8">
        <f t="shared" si="387"/>
        <v>45.875</v>
      </c>
      <c r="U2444" s="7">
        <f t="shared" si="388"/>
        <v>48.658333333333339</v>
      </c>
      <c r="V2444" s="7">
        <f t="shared" si="389"/>
        <v>47.962500000000006</v>
      </c>
    </row>
    <row r="2445" spans="1:22" ht="13.5" x14ac:dyDescent="0.25">
      <c r="A2445" s="3">
        <f>RSI!A2445</f>
        <v>45868</v>
      </c>
      <c r="B2445" s="2">
        <f>RSI!B2445</f>
        <v>120</v>
      </c>
      <c r="C2445" s="2">
        <f>RSI!I2445</f>
        <v>75.550348219026972</v>
      </c>
      <c r="D2445" s="2">
        <f>MACD!E2445</f>
        <v>-1.5329037457399863</v>
      </c>
      <c r="E2445" s="2">
        <f>MACD!F2445</f>
        <v>-2.5516695585453539</v>
      </c>
      <c r="F2445" s="2">
        <f>'Moving Avg'!D2445</f>
        <v>118.71199999999999</v>
      </c>
      <c r="G2445" s="2">
        <f>'Moving Avg'!F2445</f>
        <v>115.12471999999998</v>
      </c>
      <c r="H2445" s="2">
        <f>'Moving Avg'!G2445</f>
        <v>107.332762</v>
      </c>
      <c r="I2445" s="2">
        <f>'Moving Avg'!H2445</f>
        <v>97.11443349999999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  <c r="M2445" s="7">
        <f t="shared" si="380"/>
        <v>0</v>
      </c>
      <c r="N2445" s="7">
        <f t="shared" si="381"/>
        <v>0</v>
      </c>
      <c r="O2445" s="7">
        <f t="shared" si="382"/>
        <v>100</v>
      </c>
      <c r="P2445" s="7">
        <f t="shared" si="383"/>
        <v>83.5</v>
      </c>
      <c r="Q2445" s="8">
        <f t="shared" si="384"/>
        <v>27.524999999999999</v>
      </c>
      <c r="R2445" s="8">
        <f t="shared" si="385"/>
        <v>55.875</v>
      </c>
      <c r="S2445" s="8">
        <f t="shared" si="386"/>
        <v>62.575000000000003</v>
      </c>
      <c r="T2445" s="8">
        <f t="shared" si="387"/>
        <v>45.875</v>
      </c>
      <c r="U2445" s="7">
        <f t="shared" si="388"/>
        <v>48.658333333333339</v>
      </c>
      <c r="V2445" s="7">
        <f t="shared" si="389"/>
        <v>47.962500000000006</v>
      </c>
    </row>
    <row r="2446" spans="1:22" ht="13.5" x14ac:dyDescent="0.25">
      <c r="A2446" s="3">
        <f>RSI!A2446</f>
        <v>45869</v>
      </c>
      <c r="B2446" s="2">
        <f>RSI!B2446</f>
        <v>120</v>
      </c>
      <c r="C2446" s="2">
        <f>RSI!I2446</f>
        <v>75.550348219026972</v>
      </c>
      <c r="D2446" s="2">
        <f>MACD!E2446</f>
        <v>-1.085419544083706</v>
      </c>
      <c r="E2446" s="2">
        <f>MACD!F2446</f>
        <v>-2.2584195556530244</v>
      </c>
      <c r="F2446" s="2">
        <f>'Moving Avg'!D2446</f>
        <v>119.35599999999999</v>
      </c>
      <c r="G2446" s="2">
        <f>'Moving Avg'!F2446</f>
        <v>115.616905</v>
      </c>
      <c r="H2446" s="2">
        <f>'Moving Avg'!G2446</f>
        <v>107.796824</v>
      </c>
      <c r="I2446" s="2">
        <f>'Moving Avg'!H2446</f>
        <v>97.278496000000018</v>
      </c>
      <c r="J2446" s="5" t="str">
        <f>OBV!F2446</f>
        <v>BULLISH</v>
      </c>
      <c r="K2446" s="5" t="str">
        <f>OBV!G2446</f>
        <v>NEUTRAL</v>
      </c>
      <c r="L2446" s="5" t="str">
        <f>OBV!H2446</f>
        <v>CONFIRMED BULLISH</v>
      </c>
      <c r="M2446" s="7">
        <f t="shared" si="380"/>
        <v>0</v>
      </c>
      <c r="N2446" s="7">
        <f t="shared" si="381"/>
        <v>0</v>
      </c>
      <c r="O2446" s="7">
        <f t="shared" si="382"/>
        <v>100</v>
      </c>
      <c r="P2446" s="7">
        <f t="shared" si="383"/>
        <v>83.5</v>
      </c>
      <c r="Q2446" s="8">
        <f t="shared" si="384"/>
        <v>27.524999999999999</v>
      </c>
      <c r="R2446" s="8">
        <f t="shared" si="385"/>
        <v>55.875</v>
      </c>
      <c r="S2446" s="8">
        <f t="shared" si="386"/>
        <v>62.575000000000003</v>
      </c>
      <c r="T2446" s="8">
        <f t="shared" si="387"/>
        <v>45.875</v>
      </c>
      <c r="U2446" s="7">
        <f t="shared" si="388"/>
        <v>48.658333333333339</v>
      </c>
      <c r="V2446" s="7">
        <f t="shared" si="389"/>
        <v>47.962500000000006</v>
      </c>
    </row>
    <row r="2447" spans="1:22" ht="13.5" x14ac:dyDescent="0.25">
      <c r="A2447" s="3">
        <f>RSI!A2447</f>
        <v>45870</v>
      </c>
      <c r="B2447" s="2">
        <f>RSI!B2447</f>
        <v>120</v>
      </c>
      <c r="C2447" s="2">
        <f>RSI!I2447</f>
        <v>75.550348219026972</v>
      </c>
      <c r="D2447" s="2">
        <f>MACD!E2447</f>
        <v>-0.83795563060276379</v>
      </c>
      <c r="E2447" s="2">
        <f>MACD!F2447</f>
        <v>-1.9743267706429724</v>
      </c>
      <c r="F2447" s="2">
        <f>'Moving Avg'!D2447</f>
        <v>120</v>
      </c>
      <c r="G2447" s="2">
        <f>'Moving Avg'!F2447</f>
        <v>116.03925</v>
      </c>
      <c r="H2447" s="2">
        <f>'Moving Avg'!G2447</f>
        <v>108.22432399999998</v>
      </c>
      <c r="I2447" s="2">
        <f>'Moving Avg'!H2447</f>
        <v>97.442558500000018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  <c r="M2447" s="7">
        <f t="shared" si="380"/>
        <v>0</v>
      </c>
      <c r="N2447" s="7">
        <f t="shared" si="381"/>
        <v>0</v>
      </c>
      <c r="O2447" s="7">
        <f t="shared" si="382"/>
        <v>100</v>
      </c>
      <c r="P2447" s="7">
        <f t="shared" si="383"/>
        <v>83.5</v>
      </c>
      <c r="Q2447" s="8">
        <f t="shared" si="384"/>
        <v>27.524999999999999</v>
      </c>
      <c r="R2447" s="8">
        <f t="shared" si="385"/>
        <v>55.875</v>
      </c>
      <c r="S2447" s="8">
        <f t="shared" si="386"/>
        <v>62.575000000000003</v>
      </c>
      <c r="T2447" s="8">
        <f t="shared" si="387"/>
        <v>45.875</v>
      </c>
      <c r="U2447" s="7">
        <f t="shared" si="388"/>
        <v>48.658333333333339</v>
      </c>
      <c r="V2447" s="7">
        <f t="shared" si="389"/>
        <v>47.962500000000006</v>
      </c>
    </row>
    <row r="2448" spans="1:22" ht="13.5" x14ac:dyDescent="0.25">
      <c r="A2448" s="3">
        <f>RSI!A2448</f>
        <v>45873</v>
      </c>
      <c r="B2448" s="2">
        <f>RSI!B2448</f>
        <v>120</v>
      </c>
      <c r="C2448" s="2">
        <f>RSI!I2448</f>
        <v>75.550348219026972</v>
      </c>
      <c r="D2448" s="2">
        <f>MACD!E2448</f>
        <v>-0.76928212994843648</v>
      </c>
      <c r="E2448" s="2">
        <f>MACD!F2448</f>
        <v>-1.7333178425040652</v>
      </c>
      <c r="F2448" s="2">
        <f>'Moving Avg'!D2448</f>
        <v>120</v>
      </c>
      <c r="G2448" s="2">
        <f>'Moving Avg'!F2448</f>
        <v>116.46675</v>
      </c>
      <c r="H2448" s="2">
        <f>'Moving Avg'!G2448</f>
        <v>108.65182399999998</v>
      </c>
      <c r="I2448" s="2">
        <f>'Moving Avg'!H2448</f>
        <v>97.620449000000008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  <c r="M2448" s="7">
        <f t="shared" si="380"/>
        <v>0</v>
      </c>
      <c r="N2448" s="7">
        <f t="shared" si="381"/>
        <v>0</v>
      </c>
      <c r="O2448" s="7">
        <f t="shared" si="382"/>
        <v>100</v>
      </c>
      <c r="P2448" s="7">
        <f t="shared" si="383"/>
        <v>33</v>
      </c>
      <c r="Q2448" s="8">
        <f t="shared" si="384"/>
        <v>19.95</v>
      </c>
      <c r="R2448" s="8">
        <f t="shared" si="385"/>
        <v>43.25</v>
      </c>
      <c r="S2448" s="8">
        <f t="shared" si="386"/>
        <v>39.85</v>
      </c>
      <c r="T2448" s="8">
        <f t="shared" si="387"/>
        <v>33.25</v>
      </c>
      <c r="U2448" s="7">
        <f t="shared" si="388"/>
        <v>34.35</v>
      </c>
      <c r="V2448" s="7">
        <f t="shared" si="389"/>
        <v>34.075000000000003</v>
      </c>
    </row>
    <row r="2449" spans="1:22" ht="13.5" x14ac:dyDescent="0.25">
      <c r="A2449" s="3">
        <f>RSI!A2449</f>
        <v>45874</v>
      </c>
      <c r="B2449" s="2">
        <f>RSI!B2449</f>
        <v>125</v>
      </c>
      <c r="C2449" s="2">
        <f>RSI!I2449</f>
        <v>83.562529160263807</v>
      </c>
      <c r="D2449" s="2">
        <f>MACD!E2449</f>
        <v>-1.1166258872141412</v>
      </c>
      <c r="E2449" s="2">
        <f>MACD!F2449</f>
        <v>-1.6099794514460803</v>
      </c>
      <c r="F2449" s="2">
        <f>'Moving Avg'!D2449</f>
        <v>121</v>
      </c>
      <c r="G2449" s="2">
        <f>'Moving Avg'!F2449</f>
        <v>117.39456</v>
      </c>
      <c r="H2449" s="2">
        <f>'Moving Avg'!G2449</f>
        <v>109.17932399999998</v>
      </c>
      <c r="I2449" s="2">
        <f>'Moving Avg'!H2449</f>
        <v>97.823480000000018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  <c r="M2449" s="7">
        <f t="shared" si="380"/>
        <v>0</v>
      </c>
      <c r="N2449" s="7">
        <f t="shared" si="381"/>
        <v>0</v>
      </c>
      <c r="O2449" s="7">
        <f t="shared" si="382"/>
        <v>100</v>
      </c>
      <c r="P2449" s="7">
        <f t="shared" si="383"/>
        <v>83.5</v>
      </c>
      <c r="Q2449" s="8">
        <f t="shared" si="384"/>
        <v>27.524999999999999</v>
      </c>
      <c r="R2449" s="8">
        <f t="shared" si="385"/>
        <v>55.875</v>
      </c>
      <c r="S2449" s="8">
        <f t="shared" si="386"/>
        <v>62.575000000000003</v>
      </c>
      <c r="T2449" s="8">
        <f t="shared" si="387"/>
        <v>45.875</v>
      </c>
      <c r="U2449" s="7">
        <f t="shared" si="388"/>
        <v>48.658333333333339</v>
      </c>
      <c r="V2449" s="7">
        <f t="shared" si="389"/>
        <v>47.962500000000006</v>
      </c>
    </row>
    <row r="2450" spans="1:22" ht="13.5" x14ac:dyDescent="0.25">
      <c r="A2450" s="3">
        <f>RSI!A2450</f>
        <v>45875</v>
      </c>
      <c r="B2450" s="2">
        <f>RSI!B2450</f>
        <v>125</v>
      </c>
      <c r="C2450" s="2">
        <f>RSI!I2450</f>
        <v>83.562529160263807</v>
      </c>
      <c r="D2450" s="2">
        <f>MACD!E2450</f>
        <v>-1.4697114419127644</v>
      </c>
      <c r="E2450" s="2">
        <f>MACD!F2450</f>
        <v>-1.5819258495394173</v>
      </c>
      <c r="F2450" s="2">
        <f>'Moving Avg'!D2450</f>
        <v>122</v>
      </c>
      <c r="G2450" s="2">
        <f>'Moving Avg'!F2450</f>
        <v>118.11331</v>
      </c>
      <c r="H2450" s="2">
        <f>'Moving Avg'!G2450</f>
        <v>109.70682399999998</v>
      </c>
      <c r="I2450" s="2">
        <f>'Moving Avg'!H2450</f>
        <v>98.026511000000028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  <c r="M2450" s="7">
        <f t="shared" si="380"/>
        <v>0</v>
      </c>
      <c r="N2450" s="7">
        <f t="shared" si="381"/>
        <v>0</v>
      </c>
      <c r="O2450" s="7">
        <f t="shared" si="382"/>
        <v>100</v>
      </c>
      <c r="P2450" s="7">
        <f t="shared" si="383"/>
        <v>83.5</v>
      </c>
      <c r="Q2450" s="8">
        <f t="shared" si="384"/>
        <v>27.524999999999999</v>
      </c>
      <c r="R2450" s="8">
        <f t="shared" si="385"/>
        <v>55.875</v>
      </c>
      <c r="S2450" s="8">
        <f t="shared" si="386"/>
        <v>62.575000000000003</v>
      </c>
      <c r="T2450" s="8">
        <f t="shared" si="387"/>
        <v>45.875</v>
      </c>
      <c r="U2450" s="7">
        <f t="shared" si="388"/>
        <v>48.658333333333339</v>
      </c>
      <c r="V2450" s="7">
        <f t="shared" si="389"/>
        <v>47.962500000000006</v>
      </c>
    </row>
    <row r="2451" spans="1:22" ht="13.5" x14ac:dyDescent="0.25">
      <c r="A2451" s="3">
        <f>RSI!A2451</f>
        <v>45876</v>
      </c>
      <c r="B2451" s="2">
        <f>RSI!B2451</f>
        <v>125</v>
      </c>
      <c r="C2451" s="2">
        <f>RSI!I2451</f>
        <v>83.562529160263807</v>
      </c>
      <c r="D2451" s="2">
        <f>MACD!E2451</f>
        <v>-1.8232717888485865</v>
      </c>
      <c r="E2451" s="2">
        <f>MACD!F2451</f>
        <v>-1.630195037401251</v>
      </c>
      <c r="F2451" s="2">
        <f>'Moving Avg'!D2451</f>
        <v>123</v>
      </c>
      <c r="G2451" s="2">
        <f>'Moving Avg'!F2451</f>
        <v>118.78752999999999</v>
      </c>
      <c r="H2451" s="2">
        <f>'Moving Avg'!G2451</f>
        <v>110.234324</v>
      </c>
      <c r="I2451" s="2">
        <f>'Moving Avg'!H2451</f>
        <v>98.220261000000022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  <c r="M2451" s="7">
        <f t="shared" si="380"/>
        <v>0</v>
      </c>
      <c r="N2451" s="7">
        <f t="shared" si="381"/>
        <v>100</v>
      </c>
      <c r="O2451" s="7">
        <f t="shared" si="382"/>
        <v>100</v>
      </c>
      <c r="P2451" s="7">
        <f t="shared" si="383"/>
        <v>83.5</v>
      </c>
      <c r="Q2451" s="8">
        <f t="shared" si="384"/>
        <v>62.524999999999999</v>
      </c>
      <c r="R2451" s="8">
        <f t="shared" si="385"/>
        <v>75.875</v>
      </c>
      <c r="S2451" s="8">
        <f t="shared" si="386"/>
        <v>77.575000000000003</v>
      </c>
      <c r="T2451" s="8">
        <f t="shared" si="387"/>
        <v>70.875</v>
      </c>
      <c r="U2451" s="7">
        <f t="shared" si="388"/>
        <v>71.991666666666674</v>
      </c>
      <c r="V2451" s="7">
        <f t="shared" si="389"/>
        <v>71.712500000000006</v>
      </c>
    </row>
    <row r="2452" spans="1:22" ht="13.5" x14ac:dyDescent="0.25">
      <c r="A2452" s="3">
        <f>RSI!A2452</f>
        <v>45877</v>
      </c>
      <c r="B2452" s="2">
        <f>RSI!B2452</f>
        <v>125</v>
      </c>
      <c r="C2452" s="2">
        <f>RSI!I2452</f>
        <v>83.562529160263807</v>
      </c>
      <c r="D2452" s="2">
        <f>MACD!E2452</f>
        <v>-2.1731749462615682</v>
      </c>
      <c r="E2452" s="2">
        <f>MACD!F2452</f>
        <v>-1.7387910191733145</v>
      </c>
      <c r="F2452" s="2">
        <f>'Moving Avg'!D2452</f>
        <v>124</v>
      </c>
      <c r="G2452" s="2">
        <f>'Moving Avg'!F2452</f>
        <v>119.45987500000001</v>
      </c>
      <c r="H2452" s="2">
        <f>'Moving Avg'!G2452</f>
        <v>110.748698</v>
      </c>
      <c r="I2452" s="2">
        <f>'Moving Avg'!H2452</f>
        <v>98.414011000000031</v>
      </c>
      <c r="J2452" s="5" t="str">
        <f>OBV!F2452</f>
        <v>BULLISH</v>
      </c>
      <c r="K2452" s="5" t="str">
        <f>OBV!G2452</f>
        <v>NEUTRAL</v>
      </c>
      <c r="L2452" s="5" t="str">
        <f>OBV!H2452</f>
        <v>CONFIRMED BULLISH</v>
      </c>
      <c r="M2452" s="7">
        <f t="shared" si="380"/>
        <v>0</v>
      </c>
      <c r="N2452" s="7">
        <f t="shared" si="381"/>
        <v>100</v>
      </c>
      <c r="O2452" s="7">
        <f t="shared" si="382"/>
        <v>100</v>
      </c>
      <c r="P2452" s="7">
        <f t="shared" si="383"/>
        <v>83.5</v>
      </c>
      <c r="Q2452" s="8">
        <f t="shared" si="384"/>
        <v>62.524999999999999</v>
      </c>
      <c r="R2452" s="8">
        <f t="shared" si="385"/>
        <v>75.875</v>
      </c>
      <c r="S2452" s="8">
        <f t="shared" si="386"/>
        <v>77.575000000000003</v>
      </c>
      <c r="T2452" s="8">
        <f t="shared" si="387"/>
        <v>70.875</v>
      </c>
      <c r="U2452" s="7">
        <f t="shared" si="388"/>
        <v>71.991666666666674</v>
      </c>
      <c r="V2452" s="7">
        <f t="shared" si="389"/>
        <v>71.712500000000006</v>
      </c>
    </row>
    <row r="2453" spans="1:22" ht="13.5" x14ac:dyDescent="0.25">
      <c r="A2453" s="3">
        <f>RSI!A2453</f>
        <v>45880</v>
      </c>
      <c r="B2453" s="2">
        <f>RSI!B2453</f>
        <v>125</v>
      </c>
      <c r="C2453" s="2">
        <f>RSI!I2453</f>
        <v>83.562529160263807</v>
      </c>
      <c r="D2453" s="2">
        <f>MACD!E2453</f>
        <v>-2.0208406684938183</v>
      </c>
      <c r="E2453" s="2">
        <f>MACD!F2453</f>
        <v>-1.7952009490374154</v>
      </c>
      <c r="F2453" s="2">
        <f>'Moving Avg'!D2453</f>
        <v>125</v>
      </c>
      <c r="G2453" s="2">
        <f>'Moving Avg'!F2453</f>
        <v>120.08487500000001</v>
      </c>
      <c r="H2453" s="2">
        <f>'Moving Avg'!G2453</f>
        <v>111.26307200000001</v>
      </c>
      <c r="I2453" s="2">
        <f>'Moving Avg'!H2453</f>
        <v>98.607761000000011</v>
      </c>
      <c r="J2453" s="5" t="str">
        <f>OBV!F2453</f>
        <v>BULLISH</v>
      </c>
      <c r="K2453" s="5" t="str">
        <f>OBV!G2453</f>
        <v>NEUTRAL</v>
      </c>
      <c r="L2453" s="5" t="str">
        <f>OBV!H2453</f>
        <v>CONFIRMED BULLISH</v>
      </c>
      <c r="M2453" s="7">
        <f t="shared" si="380"/>
        <v>0</v>
      </c>
      <c r="N2453" s="7">
        <f t="shared" si="381"/>
        <v>100</v>
      </c>
      <c r="O2453" s="7">
        <f t="shared" si="382"/>
        <v>100</v>
      </c>
      <c r="P2453" s="7">
        <f t="shared" si="383"/>
        <v>83.5</v>
      </c>
      <c r="Q2453" s="8">
        <f t="shared" si="384"/>
        <v>62.524999999999999</v>
      </c>
      <c r="R2453" s="8">
        <f t="shared" si="385"/>
        <v>75.875</v>
      </c>
      <c r="S2453" s="8">
        <f t="shared" si="386"/>
        <v>77.575000000000003</v>
      </c>
      <c r="T2453" s="8">
        <f t="shared" si="387"/>
        <v>70.875</v>
      </c>
      <c r="U2453" s="7">
        <f t="shared" si="388"/>
        <v>71.991666666666674</v>
      </c>
      <c r="V2453" s="7">
        <f t="shared" si="389"/>
        <v>71.712500000000006</v>
      </c>
    </row>
    <row r="2454" spans="1:22" ht="13.5" x14ac:dyDescent="0.25">
      <c r="A2454" s="3">
        <f>RSI!A2454</f>
        <v>45881</v>
      </c>
      <c r="B2454" s="2">
        <f>RSI!B2454</f>
        <v>125</v>
      </c>
      <c r="C2454" s="2">
        <f>RSI!I2454</f>
        <v>83.562529160263807</v>
      </c>
      <c r="D2454" s="2">
        <f>MACD!E2454</f>
        <v>-1.935440984561879</v>
      </c>
      <c r="E2454" s="2">
        <f>MACD!F2454</f>
        <v>-1.8232489561423082</v>
      </c>
      <c r="F2454" s="2">
        <f>'Moving Avg'!D2454</f>
        <v>125</v>
      </c>
      <c r="G2454" s="2">
        <f>'Moving Avg'!F2454</f>
        <v>120.47549999999998</v>
      </c>
      <c r="H2454" s="2">
        <f>'Moving Avg'!G2454</f>
        <v>111.777446</v>
      </c>
      <c r="I2454" s="2">
        <f>'Moving Avg'!H2454</f>
        <v>98.810792000000021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  <c r="M2454" s="7">
        <f t="shared" si="380"/>
        <v>0</v>
      </c>
      <c r="N2454" s="7">
        <f t="shared" si="381"/>
        <v>100</v>
      </c>
      <c r="O2454" s="7">
        <f t="shared" si="382"/>
        <v>100</v>
      </c>
      <c r="P2454" s="7">
        <f t="shared" si="383"/>
        <v>33</v>
      </c>
      <c r="Q2454" s="8">
        <f t="shared" si="384"/>
        <v>54.95</v>
      </c>
      <c r="R2454" s="8">
        <f t="shared" si="385"/>
        <v>63.25</v>
      </c>
      <c r="S2454" s="8">
        <f t="shared" si="386"/>
        <v>54.85</v>
      </c>
      <c r="T2454" s="8">
        <f t="shared" si="387"/>
        <v>58.25</v>
      </c>
      <c r="U2454" s="7">
        <f t="shared" si="388"/>
        <v>57.683333333333337</v>
      </c>
      <c r="V2454" s="7">
        <f t="shared" si="389"/>
        <v>57.825000000000003</v>
      </c>
    </row>
    <row r="2455" spans="1:22" ht="13.5" x14ac:dyDescent="0.25">
      <c r="A2455" s="3">
        <f>RSI!A2455</f>
        <v>45883</v>
      </c>
      <c r="B2455" s="2">
        <f>RSI!B2455</f>
        <v>125</v>
      </c>
      <c r="C2455" s="2">
        <f>RSI!I2455</f>
        <v>83.562529160263807</v>
      </c>
      <c r="D2455" s="2">
        <f>MACD!E2455</f>
        <v>-1.9034561497484077</v>
      </c>
      <c r="E2455" s="2">
        <f>MACD!F2455</f>
        <v>-1.8392903948635282</v>
      </c>
      <c r="F2455" s="2">
        <f>'Moving Avg'!D2455</f>
        <v>125</v>
      </c>
      <c r="G2455" s="2">
        <f>'Moving Avg'!F2455</f>
        <v>120.72549999999998</v>
      </c>
      <c r="H2455" s="2">
        <f>'Moving Avg'!G2455</f>
        <v>112.29088400000001</v>
      </c>
      <c r="I2455" s="2">
        <f>'Moving Avg'!H2455</f>
        <v>99.013823000000031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  <c r="M2455" s="7">
        <f t="shared" si="380"/>
        <v>0</v>
      </c>
      <c r="N2455" s="7">
        <f t="shared" si="381"/>
        <v>100</v>
      </c>
      <c r="O2455" s="7">
        <f t="shared" si="382"/>
        <v>100</v>
      </c>
      <c r="P2455" s="7">
        <f t="shared" si="383"/>
        <v>33</v>
      </c>
      <c r="Q2455" s="8">
        <f t="shared" si="384"/>
        <v>54.95</v>
      </c>
      <c r="R2455" s="8">
        <f t="shared" si="385"/>
        <v>63.25</v>
      </c>
      <c r="S2455" s="8">
        <f t="shared" si="386"/>
        <v>54.85</v>
      </c>
      <c r="T2455" s="8">
        <f t="shared" si="387"/>
        <v>58.25</v>
      </c>
      <c r="U2455" s="7">
        <f t="shared" si="388"/>
        <v>57.683333333333337</v>
      </c>
      <c r="V2455" s="7">
        <f t="shared" si="389"/>
        <v>57.825000000000003</v>
      </c>
    </row>
    <row r="2456" spans="1:22" ht="13.5" x14ac:dyDescent="0.25">
      <c r="A2456" s="3">
        <f>RSI!A2456</f>
        <v>45884</v>
      </c>
      <c r="B2456" s="2">
        <f>RSI!B2456</f>
        <v>125</v>
      </c>
      <c r="C2456" s="2">
        <f>RSI!I2456</f>
        <v>83.562529160263807</v>
      </c>
      <c r="D2456" s="2">
        <f>MACD!E2456</f>
        <v>-1.9136850552392985</v>
      </c>
      <c r="E2456" s="2">
        <f>MACD!F2456</f>
        <v>-1.8541693269386825</v>
      </c>
      <c r="F2456" s="2">
        <f>'Moving Avg'!D2456</f>
        <v>125</v>
      </c>
      <c r="G2456" s="2">
        <f>'Moving Avg'!F2456</f>
        <v>121.0705</v>
      </c>
      <c r="H2456" s="2">
        <f>'Moving Avg'!G2456</f>
        <v>112.80432200000001</v>
      </c>
      <c r="I2456" s="2">
        <f>'Moving Avg'!H2456</f>
        <v>99.216807500000044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  <c r="M2456" s="7">
        <f t="shared" si="380"/>
        <v>0</v>
      </c>
      <c r="N2456" s="7">
        <f t="shared" si="381"/>
        <v>100</v>
      </c>
      <c r="O2456" s="7">
        <f t="shared" si="382"/>
        <v>100</v>
      </c>
      <c r="P2456" s="7">
        <f t="shared" si="383"/>
        <v>33</v>
      </c>
      <c r="Q2456" s="8">
        <f t="shared" si="384"/>
        <v>54.95</v>
      </c>
      <c r="R2456" s="8">
        <f t="shared" si="385"/>
        <v>63.25</v>
      </c>
      <c r="S2456" s="8">
        <f t="shared" si="386"/>
        <v>54.85</v>
      </c>
      <c r="T2456" s="8">
        <f t="shared" si="387"/>
        <v>58.25</v>
      </c>
      <c r="U2456" s="7">
        <f t="shared" si="388"/>
        <v>57.683333333333337</v>
      </c>
      <c r="V2456" s="7">
        <f t="shared" si="389"/>
        <v>57.825000000000003</v>
      </c>
    </row>
    <row r="2457" spans="1:22" ht="13.5" x14ac:dyDescent="0.25">
      <c r="A2457" s="3">
        <f>RSI!A2457</f>
        <v>45887</v>
      </c>
      <c r="B2457" s="2">
        <f>RSI!B2457</f>
        <v>125</v>
      </c>
      <c r="C2457" s="2">
        <f>RSI!I2457</f>
        <v>83.562529160263807</v>
      </c>
      <c r="D2457" s="2">
        <f>MACD!E2457</f>
        <v>-1.9568708352650503</v>
      </c>
      <c r="E2457" s="2">
        <f>MACD!F2457</f>
        <v>-1.8747096286039562</v>
      </c>
      <c r="F2457" s="2">
        <f>'Moving Avg'!D2457</f>
        <v>125</v>
      </c>
      <c r="G2457" s="2">
        <f>'Moving Avg'!F2457</f>
        <v>121.446</v>
      </c>
      <c r="H2457" s="2">
        <f>'Moving Avg'!G2457</f>
        <v>113.31776000000002</v>
      </c>
      <c r="I2457" s="2">
        <f>'Moving Avg'!H2457</f>
        <v>99.419792000000029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  <c r="M2457" s="7">
        <f t="shared" si="380"/>
        <v>0</v>
      </c>
      <c r="N2457" s="7">
        <f t="shared" si="381"/>
        <v>100</v>
      </c>
      <c r="O2457" s="7">
        <f t="shared" si="382"/>
        <v>100</v>
      </c>
      <c r="P2457" s="7">
        <f t="shared" si="383"/>
        <v>33</v>
      </c>
      <c r="Q2457" s="8">
        <f t="shared" si="384"/>
        <v>54.95</v>
      </c>
      <c r="R2457" s="8">
        <f t="shared" si="385"/>
        <v>63.25</v>
      </c>
      <c r="S2457" s="8">
        <f t="shared" si="386"/>
        <v>54.85</v>
      </c>
      <c r="T2457" s="8">
        <f t="shared" si="387"/>
        <v>58.25</v>
      </c>
      <c r="U2457" s="7">
        <f t="shared" si="388"/>
        <v>57.683333333333337</v>
      </c>
      <c r="V2457" s="7">
        <f t="shared" si="389"/>
        <v>57.825000000000003</v>
      </c>
    </row>
    <row r="2458" spans="1:22" ht="13.5" x14ac:dyDescent="0.25">
      <c r="A2458" s="3">
        <f>RSI!A2458</f>
        <v>45888</v>
      </c>
      <c r="B2458" s="2">
        <f>RSI!B2458</f>
        <v>125</v>
      </c>
      <c r="C2458" s="2">
        <f>RSI!I2458</f>
        <v>83.562529160263807</v>
      </c>
      <c r="D2458" s="2">
        <f>MACD!E2458</f>
        <v>-2.0253853827465775</v>
      </c>
      <c r="E2458" s="2">
        <f>MACD!F2458</f>
        <v>-1.9048447794324805</v>
      </c>
      <c r="F2458" s="2">
        <f>'Moving Avg'!D2458</f>
        <v>125</v>
      </c>
      <c r="G2458" s="2">
        <f>'Moving Avg'!F2458</f>
        <v>121.85599999999999</v>
      </c>
      <c r="H2458" s="2">
        <f>'Moving Avg'!G2458</f>
        <v>113.83007200000002</v>
      </c>
      <c r="I2458" s="2">
        <f>'Moving Avg'!H2458</f>
        <v>99.603792000000055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  <c r="M2458" s="7">
        <f t="shared" si="380"/>
        <v>0</v>
      </c>
      <c r="N2458" s="7">
        <f t="shared" si="381"/>
        <v>100</v>
      </c>
      <c r="O2458" s="7">
        <f t="shared" si="382"/>
        <v>100</v>
      </c>
      <c r="P2458" s="7">
        <f t="shared" si="383"/>
        <v>33</v>
      </c>
      <c r="Q2458" s="8">
        <f t="shared" si="384"/>
        <v>54.95</v>
      </c>
      <c r="R2458" s="8">
        <f t="shared" si="385"/>
        <v>63.25</v>
      </c>
      <c r="S2458" s="8">
        <f t="shared" si="386"/>
        <v>54.85</v>
      </c>
      <c r="T2458" s="8">
        <f t="shared" si="387"/>
        <v>58.25</v>
      </c>
      <c r="U2458" s="7">
        <f t="shared" si="388"/>
        <v>57.683333333333337</v>
      </c>
      <c r="V2458" s="7">
        <f t="shared" si="389"/>
        <v>57.825000000000003</v>
      </c>
    </row>
    <row r="2459" spans="1:22" ht="13.5" x14ac:dyDescent="0.25">
      <c r="A2459" s="3">
        <f>RSI!A2459</f>
        <v>45889</v>
      </c>
      <c r="B2459" s="2">
        <f>RSI!B2459</f>
        <v>125</v>
      </c>
      <c r="C2459" s="2">
        <f>RSI!I2459</f>
        <v>83.562529160263807</v>
      </c>
      <c r="D2459" s="2">
        <f>MACD!E2459</f>
        <v>-1.3437328443603462</v>
      </c>
      <c r="E2459" s="2">
        <f>MACD!F2459</f>
        <v>-1.7926223924180538</v>
      </c>
      <c r="F2459" s="2">
        <f>'Moving Avg'!D2459</f>
        <v>125</v>
      </c>
      <c r="G2459" s="2">
        <f>'Moving Avg'!F2459</f>
        <v>122.26700000000001</v>
      </c>
      <c r="H2459" s="2">
        <f>'Moving Avg'!G2459</f>
        <v>114.30507200000002</v>
      </c>
      <c r="I2459" s="2">
        <f>'Moving Avg'!H2459</f>
        <v>99.769417000000047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  <c r="M2459" s="7">
        <f t="shared" si="380"/>
        <v>0</v>
      </c>
      <c r="N2459" s="7">
        <f t="shared" si="381"/>
        <v>0</v>
      </c>
      <c r="O2459" s="7">
        <f t="shared" si="382"/>
        <v>100</v>
      </c>
      <c r="P2459" s="7">
        <f t="shared" si="383"/>
        <v>33</v>
      </c>
      <c r="Q2459" s="8">
        <f t="shared" si="384"/>
        <v>19.95</v>
      </c>
      <c r="R2459" s="8">
        <f t="shared" si="385"/>
        <v>43.25</v>
      </c>
      <c r="S2459" s="8">
        <f t="shared" si="386"/>
        <v>39.85</v>
      </c>
      <c r="T2459" s="8">
        <f t="shared" si="387"/>
        <v>33.25</v>
      </c>
      <c r="U2459" s="7">
        <f t="shared" si="388"/>
        <v>34.35</v>
      </c>
      <c r="V2459" s="7">
        <f t="shared" si="389"/>
        <v>34.075000000000003</v>
      </c>
    </row>
    <row r="2460" spans="1:22" ht="13.5" x14ac:dyDescent="0.25">
      <c r="A2460" s="3">
        <f>RSI!A2460</f>
        <v>45890</v>
      </c>
      <c r="B2460" s="2">
        <f>RSI!B2460</f>
        <v>127.99</v>
      </c>
      <c r="C2460" s="2">
        <f>RSI!I2460</f>
        <v>88.607267713880759</v>
      </c>
      <c r="D2460" s="2">
        <f>MACD!E2460</f>
        <v>-1.0158428744639139</v>
      </c>
      <c r="E2460" s="2">
        <f>MACD!F2460</f>
        <v>-1.6372664888272259</v>
      </c>
      <c r="F2460" s="2">
        <f>'Moving Avg'!D2460</f>
        <v>125.598</v>
      </c>
      <c r="G2460" s="2">
        <f>'Moving Avg'!F2460</f>
        <v>122.82749999999999</v>
      </c>
      <c r="H2460" s="2">
        <f>'Moving Avg'!G2460</f>
        <v>114.83987200000001</v>
      </c>
      <c r="I2460" s="2">
        <f>'Moving Avg'!H2460</f>
        <v>99.959039000000061</v>
      </c>
      <c r="J2460" s="5" t="str">
        <f>OBV!F2460</f>
        <v>BULLISH</v>
      </c>
      <c r="K2460" s="5" t="str">
        <f>OBV!G2460</f>
        <v>NEUTRAL</v>
      </c>
      <c r="L2460" s="5" t="str">
        <f>OBV!H2460</f>
        <v>CONFIRMED BULLISH</v>
      </c>
      <c r="M2460" s="7">
        <f t="shared" si="380"/>
        <v>0</v>
      </c>
      <c r="N2460" s="7">
        <f t="shared" si="381"/>
        <v>0</v>
      </c>
      <c r="O2460" s="7">
        <f t="shared" si="382"/>
        <v>100</v>
      </c>
      <c r="P2460" s="7">
        <f t="shared" si="383"/>
        <v>83.5</v>
      </c>
      <c r="Q2460" s="8">
        <f t="shared" si="384"/>
        <v>27.524999999999999</v>
      </c>
      <c r="R2460" s="8">
        <f t="shared" si="385"/>
        <v>55.875</v>
      </c>
      <c r="S2460" s="8">
        <f t="shared" si="386"/>
        <v>62.575000000000003</v>
      </c>
      <c r="T2460" s="8">
        <f t="shared" si="387"/>
        <v>45.875</v>
      </c>
      <c r="U2460" s="7">
        <f t="shared" si="388"/>
        <v>48.658333333333339</v>
      </c>
      <c r="V2460" s="7">
        <f t="shared" si="389"/>
        <v>47.962500000000006</v>
      </c>
    </row>
    <row r="2461" spans="1:22" ht="13.5" x14ac:dyDescent="0.25">
      <c r="A2461" s="3">
        <f>RSI!A2461</f>
        <v>45891</v>
      </c>
      <c r="B2461" s="2">
        <f>RSI!B2461</f>
        <v>128.99</v>
      </c>
      <c r="C2461" s="2">
        <f>RSI!I2461</f>
        <v>89.741262553494053</v>
      </c>
      <c r="D2461" s="2">
        <f>MACD!E2461</f>
        <v>-0.85552061457966033</v>
      </c>
      <c r="E2461" s="2">
        <f>MACD!F2461</f>
        <v>-1.4809173139777128</v>
      </c>
      <c r="F2461" s="2">
        <f>'Moving Avg'!D2461</f>
        <v>126.396</v>
      </c>
      <c r="G2461" s="2">
        <f>'Moving Avg'!F2461</f>
        <v>123.43799999999996</v>
      </c>
      <c r="H2461" s="2">
        <f>'Moving Avg'!G2461</f>
        <v>115.375922</v>
      </c>
      <c r="I2461" s="2">
        <f>'Moving Avg'!H2461</f>
        <v>100.15366100000007</v>
      </c>
      <c r="J2461" s="5" t="str">
        <f>OBV!F2461</f>
        <v>BULLISH</v>
      </c>
      <c r="K2461" s="5" t="str">
        <f>OBV!G2461</f>
        <v>NEUTRAL</v>
      </c>
      <c r="L2461" s="5" t="str">
        <f>OBV!H2461</f>
        <v>CONFIRMED BULLISH</v>
      </c>
      <c r="M2461" s="7">
        <f t="shared" si="380"/>
        <v>0</v>
      </c>
      <c r="N2461" s="7">
        <f t="shared" si="381"/>
        <v>0</v>
      </c>
      <c r="O2461" s="7">
        <f t="shared" si="382"/>
        <v>100</v>
      </c>
      <c r="P2461" s="7">
        <f t="shared" si="383"/>
        <v>83.5</v>
      </c>
      <c r="Q2461" s="8">
        <f t="shared" si="384"/>
        <v>27.524999999999999</v>
      </c>
      <c r="R2461" s="8">
        <f t="shared" si="385"/>
        <v>55.875</v>
      </c>
      <c r="S2461" s="8">
        <f t="shared" si="386"/>
        <v>62.575000000000003</v>
      </c>
      <c r="T2461" s="8">
        <f t="shared" si="387"/>
        <v>45.875</v>
      </c>
      <c r="U2461" s="7">
        <f t="shared" si="388"/>
        <v>48.658333333333339</v>
      </c>
      <c r="V2461" s="7">
        <f t="shared" si="389"/>
        <v>47.962500000000006</v>
      </c>
    </row>
    <row r="2462" spans="1:22" ht="13.5" x14ac:dyDescent="0.25">
      <c r="A2462" s="3">
        <f>RSI!A2462</f>
        <v>45894</v>
      </c>
      <c r="B2462" s="2">
        <f>RSI!B2462</f>
        <v>125</v>
      </c>
      <c r="C2462" s="2">
        <f>RSI!I2462</f>
        <v>62.857161012602695</v>
      </c>
      <c r="D2462" s="2">
        <f>MACD!E2462</f>
        <v>-0.47007701364947252</v>
      </c>
      <c r="E2462" s="2">
        <f>MACD!F2462</f>
        <v>-1.2787492539120648</v>
      </c>
      <c r="F2462" s="2">
        <f>'Moving Avg'!D2462</f>
        <v>126.396</v>
      </c>
      <c r="G2462" s="2">
        <f>'Moving Avg'!F2462</f>
        <v>123.84899999999998</v>
      </c>
      <c r="H2462" s="2">
        <f>'Moving Avg'!G2462</f>
        <v>115.81436000000002</v>
      </c>
      <c r="I2462" s="2">
        <f>'Moving Avg'!H2462</f>
        <v>100.33100450000005</v>
      </c>
      <c r="J2462" s="5" t="str">
        <f>OBV!F2462</f>
        <v>BULLISH</v>
      </c>
      <c r="K2462" s="5" t="str">
        <f>OBV!G2462</f>
        <v>NEUTRAL</v>
      </c>
      <c r="L2462" s="5" t="str">
        <f>OBV!H2462</f>
        <v>NEUTRAL</v>
      </c>
      <c r="M2462" s="7">
        <f t="shared" si="380"/>
        <v>25</v>
      </c>
      <c r="N2462" s="7">
        <f t="shared" si="381"/>
        <v>0</v>
      </c>
      <c r="O2462" s="7">
        <f t="shared" si="382"/>
        <v>100</v>
      </c>
      <c r="P2462" s="7">
        <f t="shared" si="383"/>
        <v>49.5</v>
      </c>
      <c r="Q2462" s="8">
        <f t="shared" si="384"/>
        <v>31.175000000000001</v>
      </c>
      <c r="R2462" s="8">
        <f t="shared" si="385"/>
        <v>52.375</v>
      </c>
      <c r="S2462" s="8">
        <f t="shared" si="386"/>
        <v>51.025000000000006</v>
      </c>
      <c r="T2462" s="8">
        <f t="shared" si="387"/>
        <v>43.625</v>
      </c>
      <c r="U2462" s="7">
        <f t="shared" si="388"/>
        <v>44.858333333333327</v>
      </c>
      <c r="V2462" s="7">
        <f t="shared" si="389"/>
        <v>44.55</v>
      </c>
    </row>
    <row r="2463" spans="1:22" ht="13.5" x14ac:dyDescent="0.25">
      <c r="A2463" s="3">
        <f>RSI!A2463</f>
        <v>45895</v>
      </c>
      <c r="B2463" s="2">
        <f>RSI!B2463</f>
        <v>129</v>
      </c>
      <c r="C2463" s="2">
        <f>RSI!I2463</f>
        <v>71.934331967117146</v>
      </c>
      <c r="D2463" s="2">
        <f>MACD!E2463</f>
        <v>-0.45903057971672467</v>
      </c>
      <c r="E2463" s="2">
        <f>MACD!F2463</f>
        <v>-1.1148055190729969</v>
      </c>
      <c r="F2463" s="2">
        <f>'Moving Avg'!D2463</f>
        <v>127.196</v>
      </c>
      <c r="G2463" s="2">
        <f>'Moving Avg'!F2463</f>
        <v>124.29899999999998</v>
      </c>
      <c r="H2463" s="2">
        <f>'Moving Avg'!G2463</f>
        <v>116.33186000000002</v>
      </c>
      <c r="I2463" s="2">
        <f>'Moving Avg'!H2463</f>
        <v>100.52825450000005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  <c r="M2463" s="7">
        <f t="shared" si="380"/>
        <v>0</v>
      </c>
      <c r="N2463" s="7">
        <f t="shared" si="381"/>
        <v>0</v>
      </c>
      <c r="O2463" s="7">
        <f t="shared" si="382"/>
        <v>100</v>
      </c>
      <c r="P2463" s="7">
        <f t="shared" si="383"/>
        <v>83.5</v>
      </c>
      <c r="Q2463" s="8">
        <f t="shared" si="384"/>
        <v>27.524999999999999</v>
      </c>
      <c r="R2463" s="8">
        <f t="shared" si="385"/>
        <v>55.875</v>
      </c>
      <c r="S2463" s="8">
        <f t="shared" si="386"/>
        <v>62.575000000000003</v>
      </c>
      <c r="T2463" s="8">
        <f t="shared" si="387"/>
        <v>45.875</v>
      </c>
      <c r="U2463" s="7">
        <f t="shared" si="388"/>
        <v>48.658333333333339</v>
      </c>
      <c r="V2463" s="7">
        <f t="shared" si="389"/>
        <v>47.962500000000006</v>
      </c>
    </row>
    <row r="2464" spans="1:22" ht="13.5" x14ac:dyDescent="0.25">
      <c r="A2464" s="3">
        <f>RSI!A2464</f>
        <v>45896</v>
      </c>
      <c r="B2464" s="2">
        <f>RSI!B2464</f>
        <v>129</v>
      </c>
      <c r="C2464" s="2">
        <f>RSI!I2464</f>
        <v>71.934331967117146</v>
      </c>
      <c r="D2464" s="2">
        <f>MACD!E2464</f>
        <v>-0.49072889410312825</v>
      </c>
      <c r="E2464" s="2">
        <f>MACD!F2464</f>
        <v>-0.98999019407902322</v>
      </c>
      <c r="F2464" s="2">
        <f>'Moving Avg'!D2464</f>
        <v>127.99600000000001</v>
      </c>
      <c r="G2464" s="2">
        <f>'Moving Avg'!F2464</f>
        <v>124.749</v>
      </c>
      <c r="H2464" s="2">
        <f>'Moving Avg'!G2464</f>
        <v>116.831548</v>
      </c>
      <c r="I2464" s="2">
        <f>'Moving Avg'!H2464</f>
        <v>100.72550450000006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  <c r="M2464" s="7">
        <f t="shared" si="380"/>
        <v>0</v>
      </c>
      <c r="N2464" s="7">
        <f t="shared" si="381"/>
        <v>0</v>
      </c>
      <c r="O2464" s="7">
        <f t="shared" si="382"/>
        <v>100</v>
      </c>
      <c r="P2464" s="7">
        <f t="shared" si="383"/>
        <v>83.5</v>
      </c>
      <c r="Q2464" s="8">
        <f t="shared" si="384"/>
        <v>27.524999999999999</v>
      </c>
      <c r="R2464" s="8">
        <f t="shared" si="385"/>
        <v>55.875</v>
      </c>
      <c r="S2464" s="8">
        <f t="shared" si="386"/>
        <v>62.575000000000003</v>
      </c>
      <c r="T2464" s="8">
        <f t="shared" si="387"/>
        <v>45.875</v>
      </c>
      <c r="U2464" s="7">
        <f t="shared" si="388"/>
        <v>48.658333333333339</v>
      </c>
      <c r="V2464" s="7">
        <f t="shared" si="389"/>
        <v>47.962500000000006</v>
      </c>
    </row>
    <row r="2465" spans="1:22" ht="13.5" x14ac:dyDescent="0.25">
      <c r="A2465" s="3">
        <f>RSI!A2465</f>
        <v>45897</v>
      </c>
      <c r="B2465" s="2">
        <f>RSI!B2465</f>
        <v>129</v>
      </c>
      <c r="C2465" s="2">
        <f>RSI!I2465</f>
        <v>71.934331967117146</v>
      </c>
      <c r="D2465" s="2">
        <f>MACD!E2465</f>
        <v>-0.55555544931637257</v>
      </c>
      <c r="E2465" s="2">
        <f>MACD!F2465</f>
        <v>-0.9031032451264932</v>
      </c>
      <c r="F2465" s="2">
        <f>'Moving Avg'!D2465</f>
        <v>128.19800000000001</v>
      </c>
      <c r="G2465" s="2">
        <f>'Moving Avg'!F2465</f>
        <v>125.199</v>
      </c>
      <c r="H2465" s="2">
        <f>'Moving Avg'!G2465</f>
        <v>117.33123600000003</v>
      </c>
      <c r="I2465" s="2">
        <f>'Moving Avg'!H2465</f>
        <v>100.92017650000005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  <c r="M2465" s="7">
        <f t="shared" si="380"/>
        <v>0</v>
      </c>
      <c r="N2465" s="7">
        <f t="shared" si="381"/>
        <v>0</v>
      </c>
      <c r="O2465" s="7">
        <f t="shared" si="382"/>
        <v>100</v>
      </c>
      <c r="P2465" s="7">
        <f t="shared" si="383"/>
        <v>83.5</v>
      </c>
      <c r="Q2465" s="8">
        <f t="shared" si="384"/>
        <v>27.524999999999999</v>
      </c>
      <c r="R2465" s="8">
        <f t="shared" si="385"/>
        <v>55.875</v>
      </c>
      <c r="S2465" s="8">
        <f t="shared" si="386"/>
        <v>62.575000000000003</v>
      </c>
      <c r="T2465" s="8">
        <f t="shared" si="387"/>
        <v>45.875</v>
      </c>
      <c r="U2465" s="7">
        <f t="shared" si="388"/>
        <v>48.658333333333339</v>
      </c>
      <c r="V2465" s="7">
        <f t="shared" si="389"/>
        <v>47.962500000000006</v>
      </c>
    </row>
    <row r="2466" spans="1:22" ht="13.5" x14ac:dyDescent="0.25">
      <c r="A2466" s="3">
        <f>RSI!A2466</f>
        <v>45898</v>
      </c>
      <c r="B2466" s="2">
        <f>RSI!B2466</f>
        <v>129</v>
      </c>
      <c r="C2466" s="2">
        <f>RSI!I2466</f>
        <v>71.934331967117146</v>
      </c>
      <c r="D2466" s="2">
        <f>MACD!E2466</f>
        <v>-0.64559841480460989</v>
      </c>
      <c r="E2466" s="2">
        <f>MACD!F2466</f>
        <v>-0.85160227906211661</v>
      </c>
      <c r="F2466" s="2">
        <f>'Moving Avg'!D2466</f>
        <v>128.19999999999999</v>
      </c>
      <c r="G2466" s="2">
        <f>'Moving Avg'!F2466</f>
        <v>125.649</v>
      </c>
      <c r="H2466" s="2">
        <f>'Moving Avg'!G2466</f>
        <v>117.83092400000001</v>
      </c>
      <c r="I2466" s="2">
        <f>'Moving Avg'!H2466</f>
        <v>101.10580150000006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  <c r="M2466" s="7">
        <f t="shared" si="380"/>
        <v>0</v>
      </c>
      <c r="N2466" s="7">
        <f t="shared" si="381"/>
        <v>0</v>
      </c>
      <c r="O2466" s="7">
        <f t="shared" si="382"/>
        <v>100</v>
      </c>
      <c r="P2466" s="7">
        <f t="shared" si="383"/>
        <v>83.5</v>
      </c>
      <c r="Q2466" s="8">
        <f t="shared" si="384"/>
        <v>27.524999999999999</v>
      </c>
      <c r="R2466" s="8">
        <f t="shared" si="385"/>
        <v>55.875</v>
      </c>
      <c r="S2466" s="8">
        <f t="shared" si="386"/>
        <v>62.575000000000003</v>
      </c>
      <c r="T2466" s="8">
        <f t="shared" si="387"/>
        <v>45.875</v>
      </c>
      <c r="U2466" s="7">
        <f t="shared" si="388"/>
        <v>48.658333333333339</v>
      </c>
      <c r="V2466" s="7">
        <f t="shared" si="389"/>
        <v>47.962500000000006</v>
      </c>
    </row>
    <row r="2467" spans="1:22" ht="13.5" x14ac:dyDescent="0.25">
      <c r="A2467" s="3">
        <f>RSI!A2467</f>
        <v>45901</v>
      </c>
      <c r="B2467" s="2">
        <f>RSI!B2467</f>
        <v>125.11</v>
      </c>
      <c r="C2467" s="2">
        <f>RSI!I2467</f>
        <v>54.509276163211844</v>
      </c>
      <c r="D2467" s="2">
        <f>MACD!E2467</f>
        <v>-0.46622354828053858</v>
      </c>
      <c r="E2467" s="2">
        <f>MACD!F2467</f>
        <v>-0.77452653290580109</v>
      </c>
      <c r="F2467" s="2">
        <f>'Moving Avg'!D2467</f>
        <v>128.22200000000001</v>
      </c>
      <c r="G2467" s="2">
        <f>'Moving Avg'!F2467</f>
        <v>125.90450000000001</v>
      </c>
      <c r="H2467" s="2">
        <f>'Moving Avg'!G2467</f>
        <v>118.25281199999999</v>
      </c>
      <c r="I2467" s="2">
        <f>'Moving Avg'!H2467</f>
        <v>101.27197650000005</v>
      </c>
      <c r="J2467" s="5" t="str">
        <f>OBV!F2467</f>
        <v>BEARISH</v>
      </c>
      <c r="K2467" s="5" t="str">
        <f>OBV!G2467</f>
        <v>NEUTRAL</v>
      </c>
      <c r="L2467" s="5" t="str">
        <f>OBV!H2467</f>
        <v>BEARISH DIVERGENCE</v>
      </c>
      <c r="M2467" s="7">
        <f t="shared" si="380"/>
        <v>25</v>
      </c>
      <c r="N2467" s="7">
        <f t="shared" si="381"/>
        <v>0</v>
      </c>
      <c r="O2467" s="7">
        <f t="shared" si="382"/>
        <v>100</v>
      </c>
      <c r="P2467" s="7">
        <f t="shared" si="383"/>
        <v>16.5</v>
      </c>
      <c r="Q2467" s="8">
        <f t="shared" si="384"/>
        <v>26.225000000000001</v>
      </c>
      <c r="R2467" s="8">
        <f t="shared" si="385"/>
        <v>44.125</v>
      </c>
      <c r="S2467" s="8">
        <f t="shared" si="386"/>
        <v>36.174999999999997</v>
      </c>
      <c r="T2467" s="8">
        <f t="shared" si="387"/>
        <v>35.375</v>
      </c>
      <c r="U2467" s="7">
        <f t="shared" si="388"/>
        <v>35.508333333333333</v>
      </c>
      <c r="V2467" s="7">
        <f t="shared" si="389"/>
        <v>35.474999999999994</v>
      </c>
    </row>
    <row r="2468" spans="1:22" ht="13.5" x14ac:dyDescent="0.25">
      <c r="A2468" s="3">
        <f>RSI!A2468</f>
        <v>45902</v>
      </c>
      <c r="B2468" s="2">
        <f>RSI!B2468</f>
        <v>127</v>
      </c>
      <c r="C2468" s="2">
        <f>RSI!I2468</f>
        <v>59.62646690306368</v>
      </c>
      <c r="D2468" s="2">
        <f>MACD!E2468</f>
        <v>-0.46162815657898193</v>
      </c>
      <c r="E2468" s="2">
        <f>MACD!F2468</f>
        <v>-0.7119468576404373</v>
      </c>
      <c r="F2468" s="2">
        <f>'Moving Avg'!D2468</f>
        <v>127.822</v>
      </c>
      <c r="G2468" s="2">
        <f>'Moving Avg'!F2468</f>
        <v>126.25450000000001</v>
      </c>
      <c r="H2468" s="2">
        <f>'Moving Avg'!G2468</f>
        <v>118.67406199999999</v>
      </c>
      <c r="I2468" s="2">
        <f>'Moving Avg'!H2468</f>
        <v>101.44291400000006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  <c r="M2468" s="7">
        <f t="shared" si="380"/>
        <v>25</v>
      </c>
      <c r="N2468" s="7">
        <f t="shared" si="381"/>
        <v>0</v>
      </c>
      <c r="O2468" s="7">
        <f t="shared" si="382"/>
        <v>100</v>
      </c>
      <c r="P2468" s="7">
        <f t="shared" si="383"/>
        <v>16.5</v>
      </c>
      <c r="Q2468" s="8">
        <f t="shared" si="384"/>
        <v>26.225000000000001</v>
      </c>
      <c r="R2468" s="8">
        <f t="shared" si="385"/>
        <v>44.125</v>
      </c>
      <c r="S2468" s="8">
        <f t="shared" si="386"/>
        <v>36.174999999999997</v>
      </c>
      <c r="T2468" s="8">
        <f t="shared" si="387"/>
        <v>35.375</v>
      </c>
      <c r="U2468" s="7">
        <f t="shared" si="388"/>
        <v>35.508333333333333</v>
      </c>
      <c r="V2468" s="7">
        <f t="shared" si="389"/>
        <v>35.474999999999994</v>
      </c>
    </row>
    <row r="2469" spans="1:22" ht="13.5" x14ac:dyDescent="0.25">
      <c r="A2469" s="3">
        <f>RSI!A2469</f>
        <v>45903</v>
      </c>
      <c r="B2469" s="2">
        <f>RSI!B2469</f>
        <v>127</v>
      </c>
      <c r="C2469" s="2">
        <f>RSI!I2469</f>
        <v>59.62646690306368</v>
      </c>
      <c r="D2469" s="2">
        <f>MACD!E2469</f>
        <v>-0.47555908152416748</v>
      </c>
      <c r="E2469" s="2">
        <f>MACD!F2469</f>
        <v>-0.66466930241718347</v>
      </c>
      <c r="F2469" s="2">
        <f>'Moving Avg'!D2469</f>
        <v>127.422</v>
      </c>
      <c r="G2469" s="2">
        <f>'Moving Avg'!F2469</f>
        <v>126.3545</v>
      </c>
      <c r="H2469" s="2">
        <f>'Moving Avg'!G2469</f>
        <v>119.09531199999999</v>
      </c>
      <c r="I2469" s="2">
        <f>'Moving Avg'!H2469</f>
        <v>101.60916400000005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  <c r="M2469" s="7">
        <f t="shared" si="380"/>
        <v>25</v>
      </c>
      <c r="N2469" s="7">
        <f t="shared" si="381"/>
        <v>0</v>
      </c>
      <c r="O2469" s="7">
        <f t="shared" si="382"/>
        <v>100</v>
      </c>
      <c r="P2469" s="7">
        <f t="shared" si="383"/>
        <v>16.5</v>
      </c>
      <c r="Q2469" s="8">
        <f t="shared" si="384"/>
        <v>26.225000000000001</v>
      </c>
      <c r="R2469" s="8">
        <f t="shared" si="385"/>
        <v>44.125</v>
      </c>
      <c r="S2469" s="8">
        <f t="shared" si="386"/>
        <v>36.174999999999997</v>
      </c>
      <c r="T2469" s="8">
        <f t="shared" si="387"/>
        <v>35.375</v>
      </c>
      <c r="U2469" s="7">
        <f t="shared" si="388"/>
        <v>35.508333333333333</v>
      </c>
      <c r="V2469" s="7">
        <f t="shared" si="389"/>
        <v>35.474999999999994</v>
      </c>
    </row>
    <row r="2470" spans="1:22" ht="13.5" x14ac:dyDescent="0.25">
      <c r="A2470" s="3">
        <f>RSI!A2470</f>
        <v>45905</v>
      </c>
      <c r="B2470" s="2">
        <f>RSI!B2470</f>
        <v>125.51</v>
      </c>
      <c r="C2470" s="2">
        <f>RSI!I2470</f>
        <v>54.065819249580201</v>
      </c>
      <c r="D2470" s="2">
        <f>MACD!E2470</f>
        <v>6.6524200430748692E-2</v>
      </c>
      <c r="E2470" s="2">
        <f>MACD!F2470</f>
        <v>-0.51843060184759704</v>
      </c>
      <c r="F2470" s="2">
        <f>'Moving Avg'!D2470</f>
        <v>126.724</v>
      </c>
      <c r="G2470" s="2">
        <f>'Moving Avg'!F2470</f>
        <v>126.38000000000002</v>
      </c>
      <c r="H2470" s="2">
        <f>'Moving Avg'!G2470</f>
        <v>119.486762</v>
      </c>
      <c r="I2470" s="2">
        <f>'Moving Avg'!H2470</f>
        <v>101.76796400000005</v>
      </c>
      <c r="J2470" s="5" t="str">
        <f>OBV!F2470</f>
        <v>BEARISH</v>
      </c>
      <c r="K2470" s="5" t="str">
        <f>OBV!G2470</f>
        <v>NEUTRAL</v>
      </c>
      <c r="L2470" s="5" t="str">
        <f>OBV!H2470</f>
        <v>CONFIRMED BEARISH</v>
      </c>
      <c r="M2470" s="7">
        <f t="shared" si="380"/>
        <v>25</v>
      </c>
      <c r="N2470" s="7">
        <f t="shared" si="381"/>
        <v>0</v>
      </c>
      <c r="O2470" s="7">
        <f t="shared" si="382"/>
        <v>100</v>
      </c>
      <c r="P2470" s="7">
        <f t="shared" si="383"/>
        <v>16.5</v>
      </c>
      <c r="Q2470" s="8">
        <f t="shared" si="384"/>
        <v>26.225000000000001</v>
      </c>
      <c r="R2470" s="8">
        <f t="shared" si="385"/>
        <v>44.125</v>
      </c>
      <c r="S2470" s="8">
        <f t="shared" si="386"/>
        <v>36.174999999999997</v>
      </c>
      <c r="T2470" s="8">
        <f t="shared" si="387"/>
        <v>35.375</v>
      </c>
      <c r="U2470" s="7">
        <f t="shared" si="388"/>
        <v>35.508333333333333</v>
      </c>
      <c r="V2470" s="7">
        <f t="shared" si="389"/>
        <v>35.474999999999994</v>
      </c>
    </row>
    <row r="2471" spans="1:22" ht="13.5" x14ac:dyDescent="0.25">
      <c r="A2471" s="3">
        <f>RSI!A2471</f>
        <v>45908</v>
      </c>
      <c r="B2471" s="2">
        <f>RSI!B2471</f>
        <v>125.51</v>
      </c>
      <c r="C2471" s="2">
        <f>RSI!I2471</f>
        <v>54.065819249580201</v>
      </c>
      <c r="D2471" s="2">
        <f>MACD!E2471</f>
        <v>0.67258347603151947</v>
      </c>
      <c r="E2471" s="2">
        <f>MACD!F2471</f>
        <v>-0.28022778627177369</v>
      </c>
      <c r="F2471" s="2">
        <f>'Moving Avg'!D2471</f>
        <v>126.026</v>
      </c>
      <c r="G2471" s="2">
        <f>'Moving Avg'!F2471</f>
        <v>126.40550000000003</v>
      </c>
      <c r="H2471" s="2">
        <f>'Moving Avg'!G2471</f>
        <v>119.86039999999998</v>
      </c>
      <c r="I2471" s="2">
        <f>'Moving Avg'!H2471</f>
        <v>101.92676400000003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  <c r="M2471" s="7">
        <f t="shared" si="380"/>
        <v>25</v>
      </c>
      <c r="N2471" s="7">
        <f t="shared" si="381"/>
        <v>0</v>
      </c>
      <c r="O2471" s="7">
        <f t="shared" si="382"/>
        <v>100</v>
      </c>
      <c r="P2471" s="7">
        <f t="shared" si="383"/>
        <v>16.5</v>
      </c>
      <c r="Q2471" s="8">
        <f t="shared" si="384"/>
        <v>26.225000000000001</v>
      </c>
      <c r="R2471" s="8">
        <f t="shared" si="385"/>
        <v>44.125</v>
      </c>
      <c r="S2471" s="8">
        <f t="shared" si="386"/>
        <v>36.174999999999997</v>
      </c>
      <c r="T2471" s="8">
        <f t="shared" si="387"/>
        <v>35.375</v>
      </c>
      <c r="U2471" s="7">
        <f t="shared" si="388"/>
        <v>35.508333333333333</v>
      </c>
      <c r="V2471" s="7">
        <f t="shared" si="389"/>
        <v>35.474999999999994</v>
      </c>
    </row>
    <row r="2472" spans="1:22" ht="13.5" x14ac:dyDescent="0.25">
      <c r="A2472" s="3">
        <f>RSI!A2472</f>
        <v>45909</v>
      </c>
      <c r="B2472" s="2">
        <f>RSI!B2472</f>
        <v>131.15</v>
      </c>
      <c r="C2472" s="2">
        <f>RSI!I2472</f>
        <v>67.408712693762709</v>
      </c>
      <c r="D2472" s="2">
        <f>MACD!E2472</f>
        <v>0.14778566089216838</v>
      </c>
      <c r="E2472" s="2">
        <f>MACD!F2472</f>
        <v>-0.1946250968389853</v>
      </c>
      <c r="F2472" s="2">
        <f>'Moving Avg'!D2472</f>
        <v>127.23399999999999</v>
      </c>
      <c r="G2472" s="2">
        <f>'Moving Avg'!F2472</f>
        <v>126.71300000000004</v>
      </c>
      <c r="H2472" s="2">
        <f>'Moving Avg'!G2472</f>
        <v>120.34683799999999</v>
      </c>
      <c r="I2472" s="2">
        <f>'Moving Avg'!H2472</f>
        <v>102.11376400000005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  <c r="M2472" s="7">
        <f t="shared" si="380"/>
        <v>25</v>
      </c>
      <c r="N2472" s="7">
        <f t="shared" si="381"/>
        <v>0</v>
      </c>
      <c r="O2472" s="7">
        <f t="shared" si="382"/>
        <v>100</v>
      </c>
      <c r="P2472" s="7">
        <f t="shared" si="383"/>
        <v>83.5</v>
      </c>
      <c r="Q2472" s="8">
        <f t="shared" si="384"/>
        <v>36.274999999999999</v>
      </c>
      <c r="R2472" s="8">
        <f t="shared" si="385"/>
        <v>60.875</v>
      </c>
      <c r="S2472" s="8">
        <f t="shared" si="386"/>
        <v>66.325000000000003</v>
      </c>
      <c r="T2472" s="8">
        <f t="shared" si="387"/>
        <v>52.125</v>
      </c>
      <c r="U2472" s="7">
        <f t="shared" si="388"/>
        <v>54.491666666666674</v>
      </c>
      <c r="V2472" s="7">
        <f t="shared" si="389"/>
        <v>53.900000000000006</v>
      </c>
    </row>
    <row r="2473" spans="1:22" ht="13.5" x14ac:dyDescent="0.25">
      <c r="A2473" s="3">
        <f>RSI!A2473</f>
        <v>45910</v>
      </c>
      <c r="B2473" s="2">
        <f>RSI!B2473</f>
        <v>132</v>
      </c>
      <c r="C2473" s="2">
        <f>RSI!I2473</f>
        <v>68.876060639442542</v>
      </c>
      <c r="D2473" s="2">
        <f>MACD!E2473</f>
        <v>0.21727129676999368</v>
      </c>
      <c r="E2473" s="2">
        <f>MACD!F2473</f>
        <v>-0.11224581811718951</v>
      </c>
      <c r="F2473" s="2">
        <f>'Moving Avg'!D2473</f>
        <v>128.23399999999998</v>
      </c>
      <c r="G2473" s="2">
        <f>'Moving Avg'!F2473</f>
        <v>127.06300000000002</v>
      </c>
      <c r="H2473" s="2">
        <f>'Moving Avg'!G2473</f>
        <v>120.84971199999998</v>
      </c>
      <c r="I2473" s="2">
        <f>'Moving Avg'!H2473</f>
        <v>102.30463900000007</v>
      </c>
      <c r="J2473" s="5" t="str">
        <f>OBV!F2473</f>
        <v>BEARISH</v>
      </c>
      <c r="K2473" s="5" t="str">
        <f>OBV!G2473</f>
        <v>NEUTRAL</v>
      </c>
      <c r="L2473" s="5" t="str">
        <f>OBV!H2473</f>
        <v>BEARISH DIVERGENCE</v>
      </c>
      <c r="M2473" s="7">
        <f t="shared" si="380"/>
        <v>25</v>
      </c>
      <c r="N2473" s="7">
        <f t="shared" si="381"/>
        <v>0</v>
      </c>
      <c r="O2473" s="7">
        <f t="shared" si="382"/>
        <v>100</v>
      </c>
      <c r="P2473" s="7">
        <f t="shared" si="383"/>
        <v>16.5</v>
      </c>
      <c r="Q2473" s="8">
        <f t="shared" si="384"/>
        <v>26.225000000000001</v>
      </c>
      <c r="R2473" s="8">
        <f t="shared" si="385"/>
        <v>44.125</v>
      </c>
      <c r="S2473" s="8">
        <f t="shared" si="386"/>
        <v>36.174999999999997</v>
      </c>
      <c r="T2473" s="8">
        <f t="shared" si="387"/>
        <v>35.375</v>
      </c>
      <c r="U2473" s="7">
        <f t="shared" si="388"/>
        <v>35.508333333333333</v>
      </c>
      <c r="V2473" s="7">
        <f t="shared" si="389"/>
        <v>35.474999999999994</v>
      </c>
    </row>
    <row r="2474" spans="1:22" ht="13.5" x14ac:dyDescent="0.25">
      <c r="A2474" s="3">
        <f>RSI!A2474</f>
        <v>45911</v>
      </c>
      <c r="B2474" s="2">
        <f>RSI!B2474</f>
        <v>132.01</v>
      </c>
      <c r="C2474" s="2">
        <f>RSI!I2474</f>
        <v>68.893804342080315</v>
      </c>
      <c r="D2474" s="2">
        <f>MACD!E2474</f>
        <v>0.23430680867690512</v>
      </c>
      <c r="E2474" s="2">
        <f>MACD!F2474</f>
        <v>-4.2935292758370588E-2</v>
      </c>
      <c r="F2474" s="2">
        <f>'Moving Avg'!D2474</f>
        <v>129.23600000000002</v>
      </c>
      <c r="G2474" s="2">
        <f>'Moving Avg'!F2474</f>
        <v>127.41350000000003</v>
      </c>
      <c r="H2474" s="2">
        <f>'Moving Avg'!G2474</f>
        <v>121.35259999999998</v>
      </c>
      <c r="I2474" s="2">
        <f>'Moving Avg'!H2474</f>
        <v>102.50479850000005</v>
      </c>
      <c r="J2474" s="5" t="str">
        <f>OBV!F2474</f>
        <v>BULLISH</v>
      </c>
      <c r="K2474" s="5" t="str">
        <f>OBV!G2474</f>
        <v>NEUTRAL</v>
      </c>
      <c r="L2474" s="5" t="str">
        <f>OBV!H2474</f>
        <v>CONFIRMED BULLISH</v>
      </c>
      <c r="M2474" s="7">
        <f t="shared" si="380"/>
        <v>25</v>
      </c>
      <c r="N2474" s="7">
        <f t="shared" si="381"/>
        <v>0</v>
      </c>
      <c r="O2474" s="7">
        <f t="shared" si="382"/>
        <v>100</v>
      </c>
      <c r="P2474" s="7">
        <f t="shared" si="383"/>
        <v>83.5</v>
      </c>
      <c r="Q2474" s="8">
        <f t="shared" si="384"/>
        <v>36.274999999999999</v>
      </c>
      <c r="R2474" s="8">
        <f t="shared" si="385"/>
        <v>60.875</v>
      </c>
      <c r="S2474" s="8">
        <f t="shared" si="386"/>
        <v>66.325000000000003</v>
      </c>
      <c r="T2474" s="8">
        <f t="shared" si="387"/>
        <v>52.125</v>
      </c>
      <c r="U2474" s="7">
        <f t="shared" si="388"/>
        <v>54.491666666666674</v>
      </c>
      <c r="V2474" s="7">
        <f t="shared" si="389"/>
        <v>53.900000000000006</v>
      </c>
    </row>
    <row r="2475" spans="1:22" ht="13.5" x14ac:dyDescent="0.25">
      <c r="A2475" s="3">
        <f>RSI!A2475</f>
        <v>45912</v>
      </c>
      <c r="B2475" s="2">
        <f>RSI!B2475</f>
        <v>136.01</v>
      </c>
      <c r="C2475" s="2">
        <f>RSI!I2475</f>
        <v>75.026753549321612</v>
      </c>
      <c r="D2475" s="2">
        <f>MACD!E2475</f>
        <v>-8.5614733945064359E-2</v>
      </c>
      <c r="E2475" s="2">
        <f>MACD!F2475</f>
        <v>-5.147118099570934E-2</v>
      </c>
      <c r="F2475" s="2">
        <f>'Moving Avg'!D2475</f>
        <v>131.33600000000001</v>
      </c>
      <c r="G2475" s="2">
        <f>'Moving Avg'!F2475</f>
        <v>127.96399999999998</v>
      </c>
      <c r="H2475" s="2">
        <f>'Moving Avg'!G2475</f>
        <v>121.93548799999999</v>
      </c>
      <c r="I2475" s="2">
        <f>'Moving Avg'!H2475</f>
        <v>102.71937950000004</v>
      </c>
      <c r="J2475" s="5" t="str">
        <f>OBV!F2475</f>
        <v>BULLISH</v>
      </c>
      <c r="K2475" s="5" t="str">
        <f>OBV!G2475</f>
        <v>NEUTRAL</v>
      </c>
      <c r="L2475" s="5" t="str">
        <f>OBV!H2475</f>
        <v>CONFIRMED BULLISH</v>
      </c>
      <c r="M2475" s="7">
        <f t="shared" si="380"/>
        <v>0</v>
      </c>
      <c r="N2475" s="7">
        <f t="shared" si="381"/>
        <v>100</v>
      </c>
      <c r="O2475" s="7">
        <f t="shared" si="382"/>
        <v>100</v>
      </c>
      <c r="P2475" s="7">
        <f t="shared" si="383"/>
        <v>83.5</v>
      </c>
      <c r="Q2475" s="8">
        <f t="shared" si="384"/>
        <v>62.524999999999999</v>
      </c>
      <c r="R2475" s="8">
        <f t="shared" si="385"/>
        <v>75.875</v>
      </c>
      <c r="S2475" s="8">
        <f t="shared" si="386"/>
        <v>77.575000000000003</v>
      </c>
      <c r="T2475" s="8">
        <f t="shared" si="387"/>
        <v>70.875</v>
      </c>
      <c r="U2475" s="7">
        <f t="shared" si="388"/>
        <v>71.991666666666674</v>
      </c>
      <c r="V2475" s="7">
        <f t="shared" si="389"/>
        <v>71.712500000000006</v>
      </c>
    </row>
    <row r="2476" spans="1:22" ht="13.5" x14ac:dyDescent="0.25">
      <c r="A2476" s="3">
        <f>RSI!A2476</f>
        <v>45915</v>
      </c>
      <c r="B2476" s="2">
        <f>RSI!B2476</f>
        <v>136.03</v>
      </c>
      <c r="C2476" s="2">
        <f>RSI!I2476</f>
        <v>75.053238022566532</v>
      </c>
      <c r="D2476" s="2">
        <f>MACD!E2476</f>
        <v>-0.41665737008540304</v>
      </c>
      <c r="E2476" s="2">
        <f>MACD!F2476</f>
        <v>-0.12450841881364809</v>
      </c>
      <c r="F2476" s="2">
        <f>'Moving Avg'!D2476</f>
        <v>133.44</v>
      </c>
      <c r="G2476" s="2">
        <f>'Moving Avg'!F2476</f>
        <v>128.51550000000003</v>
      </c>
      <c r="H2476" s="2">
        <f>'Moving Avg'!G2476</f>
        <v>122.45296199999999</v>
      </c>
      <c r="I2476" s="2">
        <f>'Moving Avg'!H2476</f>
        <v>102.93312300000005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  <c r="M2476" s="7">
        <f t="shared" si="380"/>
        <v>0</v>
      </c>
      <c r="N2476" s="7">
        <f t="shared" si="381"/>
        <v>100</v>
      </c>
      <c r="O2476" s="7">
        <f t="shared" si="382"/>
        <v>100</v>
      </c>
      <c r="P2476" s="7">
        <f t="shared" si="383"/>
        <v>83.5</v>
      </c>
      <c r="Q2476" s="8">
        <f t="shared" si="384"/>
        <v>62.524999999999999</v>
      </c>
      <c r="R2476" s="8">
        <f t="shared" si="385"/>
        <v>75.875</v>
      </c>
      <c r="S2476" s="8">
        <f t="shared" si="386"/>
        <v>77.575000000000003</v>
      </c>
      <c r="T2476" s="8">
        <f t="shared" si="387"/>
        <v>70.875</v>
      </c>
      <c r="U2476" s="7">
        <f t="shared" si="388"/>
        <v>71.991666666666674</v>
      </c>
      <c r="V2476" s="7">
        <f t="shared" si="389"/>
        <v>71.712500000000006</v>
      </c>
    </row>
    <row r="2477" spans="1:22" ht="13.5" x14ac:dyDescent="0.25">
      <c r="A2477" s="3">
        <f>RSI!A2477</f>
        <v>45916</v>
      </c>
      <c r="B2477" s="2">
        <f>RSI!B2477</f>
        <v>140</v>
      </c>
      <c r="C2477" s="2">
        <f>RSI!I2477</f>
        <v>79.663605033282579</v>
      </c>
      <c r="D2477" s="2">
        <f>MACD!E2477</f>
        <v>-1.6439225993112245</v>
      </c>
      <c r="E2477" s="2">
        <f>MACD!F2477</f>
        <v>-0.42839125491316343</v>
      </c>
      <c r="F2477" s="2">
        <f>'Moving Avg'!D2477</f>
        <v>135.20999999999998</v>
      </c>
      <c r="G2477" s="2">
        <f>'Moving Avg'!F2477</f>
        <v>129.2655</v>
      </c>
      <c r="H2477" s="2">
        <f>'Moving Avg'!G2477</f>
        <v>123.02189999999999</v>
      </c>
      <c r="I2477" s="2">
        <f>'Moving Avg'!H2477</f>
        <v>103.16671650000004</v>
      </c>
      <c r="J2477" s="5" t="str">
        <f>OBV!F2477</f>
        <v>BULLISH</v>
      </c>
      <c r="K2477" s="5" t="str">
        <f>OBV!G2477</f>
        <v>WEAK</v>
      </c>
      <c r="L2477" s="5" t="str">
        <f>OBV!H2477</f>
        <v>CONFIRMED BULLISH</v>
      </c>
      <c r="M2477" s="7">
        <f t="shared" si="380"/>
        <v>0</v>
      </c>
      <c r="N2477" s="7">
        <f t="shared" si="381"/>
        <v>100</v>
      </c>
      <c r="O2477" s="7">
        <f t="shared" si="382"/>
        <v>100</v>
      </c>
      <c r="P2477" s="7">
        <f t="shared" si="383"/>
        <v>67</v>
      </c>
      <c r="Q2477" s="8">
        <f t="shared" si="384"/>
        <v>60.05</v>
      </c>
      <c r="R2477" s="8">
        <f t="shared" si="385"/>
        <v>71.75</v>
      </c>
      <c r="S2477" s="8">
        <f t="shared" si="386"/>
        <v>70.150000000000006</v>
      </c>
      <c r="T2477" s="8">
        <f t="shared" si="387"/>
        <v>66.75</v>
      </c>
      <c r="U2477" s="7">
        <f t="shared" si="388"/>
        <v>67.316666666666677</v>
      </c>
      <c r="V2477" s="7">
        <f t="shared" si="389"/>
        <v>67.175000000000011</v>
      </c>
    </row>
    <row r="2478" spans="1:22" ht="13.5" x14ac:dyDescent="0.25">
      <c r="A2478" s="3">
        <f>RSI!A2478</f>
        <v>45917</v>
      </c>
      <c r="B2478" s="2">
        <f>RSI!B2478</f>
        <v>146.30000000000001</v>
      </c>
      <c r="C2478" s="2">
        <f>RSI!I2478</f>
        <v>84.544838577795261</v>
      </c>
      <c r="D2478" s="2">
        <f>MACD!E2478</f>
        <v>-2.9323050712196448</v>
      </c>
      <c r="E2478" s="2">
        <f>MACD!F2478</f>
        <v>-0.92917401817445966</v>
      </c>
      <c r="F2478" s="2">
        <f>'Moving Avg'!D2478</f>
        <v>138.07</v>
      </c>
      <c r="G2478" s="2">
        <f>'Moving Avg'!F2478</f>
        <v>130.3305</v>
      </c>
      <c r="H2478" s="2">
        <f>'Moving Avg'!G2478</f>
        <v>123.71889999999999</v>
      </c>
      <c r="I2478" s="2">
        <f>'Moving Avg'!H2478</f>
        <v>103.43181000000004</v>
      </c>
      <c r="J2478" s="5" t="str">
        <f>OBV!F2478</f>
        <v>BULLISH</v>
      </c>
      <c r="K2478" s="5" t="str">
        <f>OBV!G2478</f>
        <v>WEAK</v>
      </c>
      <c r="L2478" s="5" t="str">
        <f>OBV!H2478</f>
        <v>CONFIRMED BULLISH</v>
      </c>
      <c r="M2478" s="7">
        <f t="shared" si="380"/>
        <v>0</v>
      </c>
      <c r="N2478" s="7">
        <f t="shared" si="381"/>
        <v>100</v>
      </c>
      <c r="O2478" s="7">
        <f t="shared" si="382"/>
        <v>100</v>
      </c>
      <c r="P2478" s="7">
        <f t="shared" si="383"/>
        <v>67</v>
      </c>
      <c r="Q2478" s="8">
        <f t="shared" si="384"/>
        <v>60.05</v>
      </c>
      <c r="R2478" s="8">
        <f t="shared" si="385"/>
        <v>71.75</v>
      </c>
      <c r="S2478" s="8">
        <f t="shared" si="386"/>
        <v>70.150000000000006</v>
      </c>
      <c r="T2478" s="8">
        <f t="shared" si="387"/>
        <v>66.75</v>
      </c>
      <c r="U2478" s="7">
        <f t="shared" si="388"/>
        <v>67.316666666666677</v>
      </c>
      <c r="V2478" s="7">
        <f t="shared" si="389"/>
        <v>67.175000000000011</v>
      </c>
    </row>
    <row r="2479" spans="1:22" ht="13.5" x14ac:dyDescent="0.25">
      <c r="A2479" s="3">
        <f>RSI!A2479</f>
        <v>45918</v>
      </c>
      <c r="B2479" s="2">
        <f>RSI!B2479</f>
        <v>146.31</v>
      </c>
      <c r="C2479" s="2">
        <f>RSI!I2479</f>
        <v>84.551177204043526</v>
      </c>
      <c r="D2479" s="2">
        <f>MACD!E2479</f>
        <v>-4.1289887164900847</v>
      </c>
      <c r="E2479" s="2">
        <f>MACD!F2479</f>
        <v>-1.5691369578375847</v>
      </c>
      <c r="F2479" s="2">
        <f>'Moving Avg'!D2479</f>
        <v>140.92999999999998</v>
      </c>
      <c r="G2479" s="2">
        <f>'Moving Avg'!F2479</f>
        <v>131.39600000000002</v>
      </c>
      <c r="H2479" s="2">
        <f>'Moving Avg'!G2479</f>
        <v>124.51622400000001</v>
      </c>
      <c r="I2479" s="2">
        <f>'Moving Avg'!H2479</f>
        <v>103.69695350000005</v>
      </c>
      <c r="J2479" s="5" t="str">
        <f>OBV!F2479</f>
        <v>BULLISH</v>
      </c>
      <c r="K2479" s="5" t="str">
        <f>OBV!G2479</f>
        <v>WEAK</v>
      </c>
      <c r="L2479" s="5" t="str">
        <f>OBV!H2479</f>
        <v>CONFIRMED BULLISH</v>
      </c>
      <c r="M2479" s="7">
        <f t="shared" si="380"/>
        <v>0</v>
      </c>
      <c r="N2479" s="7">
        <f t="shared" si="381"/>
        <v>100</v>
      </c>
      <c r="O2479" s="7">
        <f t="shared" si="382"/>
        <v>100</v>
      </c>
      <c r="P2479" s="7">
        <f t="shared" si="383"/>
        <v>67</v>
      </c>
      <c r="Q2479" s="8">
        <f t="shared" si="384"/>
        <v>60.05</v>
      </c>
      <c r="R2479" s="8">
        <f t="shared" si="385"/>
        <v>71.75</v>
      </c>
      <c r="S2479" s="8">
        <f t="shared" si="386"/>
        <v>70.150000000000006</v>
      </c>
      <c r="T2479" s="8">
        <f t="shared" si="387"/>
        <v>66.75</v>
      </c>
      <c r="U2479" s="7">
        <f t="shared" si="388"/>
        <v>67.316666666666677</v>
      </c>
      <c r="V2479" s="7">
        <f t="shared" si="389"/>
        <v>67.175000000000011</v>
      </c>
    </row>
    <row r="2480" spans="1:22" ht="13.5" x14ac:dyDescent="0.25">
      <c r="A2480" s="3">
        <f>RSI!A2480</f>
        <v>45919</v>
      </c>
      <c r="B2480" s="2">
        <f>RSI!B2480</f>
        <v>148.01</v>
      </c>
      <c r="C2480" s="2">
        <f>RSI!I2480</f>
        <v>85.630142937439302</v>
      </c>
      <c r="D2480" s="2">
        <f>MACD!E2480</f>
        <v>-5.594721045787594</v>
      </c>
      <c r="E2480" s="2">
        <f>MACD!F2480</f>
        <v>-2.3742537754275865</v>
      </c>
      <c r="F2480" s="2">
        <f>'Moving Avg'!D2480</f>
        <v>143.32999999999998</v>
      </c>
      <c r="G2480" s="2">
        <f>'Moving Avg'!F2480</f>
        <v>132.39700000000002</v>
      </c>
      <c r="H2480" s="2">
        <f>'Moving Avg'!G2480</f>
        <v>125.263924</v>
      </c>
      <c r="I2480" s="2">
        <f>'Moving Avg'!H2480</f>
        <v>103.97059700000004</v>
      </c>
      <c r="J2480" s="5" t="str">
        <f>OBV!F2480</f>
        <v>BULLISH</v>
      </c>
      <c r="K2480" s="5" t="str">
        <f>OBV!G2480</f>
        <v>WEAK</v>
      </c>
      <c r="L2480" s="5" t="str">
        <f>OBV!H2480</f>
        <v>CONFIRMED BULLISH</v>
      </c>
      <c r="M2480" s="7">
        <f t="shared" si="380"/>
        <v>0</v>
      </c>
      <c r="N2480" s="7">
        <f t="shared" si="381"/>
        <v>100</v>
      </c>
      <c r="O2480" s="7">
        <f t="shared" si="382"/>
        <v>100</v>
      </c>
      <c r="P2480" s="7">
        <f t="shared" si="383"/>
        <v>67</v>
      </c>
      <c r="Q2480" s="8">
        <f t="shared" si="384"/>
        <v>60.05</v>
      </c>
      <c r="R2480" s="8">
        <f t="shared" si="385"/>
        <v>71.75</v>
      </c>
      <c r="S2480" s="8">
        <f t="shared" si="386"/>
        <v>70.150000000000006</v>
      </c>
      <c r="T2480" s="8">
        <f t="shared" si="387"/>
        <v>66.75</v>
      </c>
      <c r="U2480" s="7">
        <f t="shared" si="388"/>
        <v>67.316666666666677</v>
      </c>
      <c r="V2480" s="7">
        <f t="shared" si="389"/>
        <v>67.175000000000011</v>
      </c>
    </row>
    <row r="2481" spans="1:22" ht="13.5" x14ac:dyDescent="0.25">
      <c r="A2481" s="3">
        <f>RSI!A2481</f>
        <v>45922</v>
      </c>
      <c r="B2481" s="2">
        <f>RSI!B2481</f>
        <v>150</v>
      </c>
      <c r="C2481" s="2">
        <f>RSI!I2481</f>
        <v>86.792948179278653</v>
      </c>
      <c r="D2481" s="2">
        <f>MACD!E2481</f>
        <v>-7.0831469898720911</v>
      </c>
      <c r="E2481" s="2">
        <f>MACD!F2481</f>
        <v>-3.3160324183164875</v>
      </c>
      <c r="F2481" s="2">
        <f>'Moving Avg'!D2481</f>
        <v>146.124</v>
      </c>
      <c r="G2481" s="2">
        <f>'Moving Avg'!F2481</f>
        <v>133.44749999999999</v>
      </c>
      <c r="H2481" s="2">
        <f>'Moving Avg'!G2481</f>
        <v>126.03361200000001</v>
      </c>
      <c r="I2481" s="2">
        <f>'Moving Avg'!H2481</f>
        <v>104.25934700000003</v>
      </c>
      <c r="J2481" s="5" t="str">
        <f>OBV!F2481</f>
        <v>BULLISH</v>
      </c>
      <c r="K2481" s="5" t="str">
        <f>OBV!G2481</f>
        <v>WEAK</v>
      </c>
      <c r="L2481" s="5" t="str">
        <f>OBV!H2481</f>
        <v>CONFIRMED BULLISH</v>
      </c>
      <c r="M2481" s="7">
        <f t="shared" si="380"/>
        <v>0</v>
      </c>
      <c r="N2481" s="7">
        <f t="shared" si="381"/>
        <v>100</v>
      </c>
      <c r="O2481" s="7">
        <f t="shared" si="382"/>
        <v>100</v>
      </c>
      <c r="P2481" s="7">
        <f t="shared" si="383"/>
        <v>67</v>
      </c>
      <c r="Q2481" s="8">
        <f t="shared" si="384"/>
        <v>60.05</v>
      </c>
      <c r="R2481" s="8">
        <f t="shared" si="385"/>
        <v>71.75</v>
      </c>
      <c r="S2481" s="8">
        <f t="shared" si="386"/>
        <v>70.150000000000006</v>
      </c>
      <c r="T2481" s="8">
        <f t="shared" si="387"/>
        <v>66.75</v>
      </c>
      <c r="U2481" s="7">
        <f t="shared" si="388"/>
        <v>67.316666666666677</v>
      </c>
      <c r="V2481" s="7">
        <f t="shared" si="389"/>
        <v>67.175000000000011</v>
      </c>
    </row>
    <row r="2482" spans="1:22" ht="13.5" x14ac:dyDescent="0.25">
      <c r="A2482" s="3">
        <f>RSI!A2482</f>
        <v>45923</v>
      </c>
      <c r="B2482" s="2">
        <f>RSI!B2482</f>
        <v>150</v>
      </c>
      <c r="C2482" s="2">
        <f>RSI!I2482</f>
        <v>86.792948179278653</v>
      </c>
      <c r="D2482" s="2">
        <f>MACD!E2482</f>
        <v>-7.5799690601391774</v>
      </c>
      <c r="E2482" s="2">
        <f>MACD!F2482</f>
        <v>-4.1688197466810255</v>
      </c>
      <c r="F2482" s="2">
        <f>'Moving Avg'!D2482</f>
        <v>148.124</v>
      </c>
      <c r="G2482" s="2">
        <f>'Moving Avg'!F2482</f>
        <v>134.69749999999999</v>
      </c>
      <c r="H2482" s="2">
        <f>'Moving Avg'!G2482</f>
        <v>126.80255000000001</v>
      </c>
      <c r="I2482" s="2">
        <f>'Moving Avg'!H2482</f>
        <v>104.55887800000004</v>
      </c>
      <c r="J2482" s="5" t="str">
        <f>OBV!F2482</f>
        <v>BULLISH</v>
      </c>
      <c r="K2482" s="5" t="str">
        <f>OBV!G2482</f>
        <v>WEAK</v>
      </c>
      <c r="L2482" s="5" t="str">
        <f>OBV!H2482</f>
        <v>CONFIRMED BULLISH</v>
      </c>
      <c r="M2482" s="7">
        <f t="shared" si="380"/>
        <v>0</v>
      </c>
      <c r="N2482" s="7">
        <f t="shared" si="381"/>
        <v>100</v>
      </c>
      <c r="O2482" s="7">
        <f t="shared" si="382"/>
        <v>100</v>
      </c>
      <c r="P2482" s="7">
        <f t="shared" si="383"/>
        <v>67</v>
      </c>
      <c r="Q2482" s="8">
        <f t="shared" si="384"/>
        <v>60.05</v>
      </c>
      <c r="R2482" s="8">
        <f t="shared" si="385"/>
        <v>71.75</v>
      </c>
      <c r="S2482" s="8">
        <f t="shared" si="386"/>
        <v>70.150000000000006</v>
      </c>
      <c r="T2482" s="8">
        <f t="shared" si="387"/>
        <v>66.75</v>
      </c>
      <c r="U2482" s="7">
        <f t="shared" si="388"/>
        <v>67.316666666666677</v>
      </c>
      <c r="V2482" s="7">
        <f t="shared" si="389"/>
        <v>67.175000000000011</v>
      </c>
    </row>
    <row r="2483" spans="1:22" ht="13.5" x14ac:dyDescent="0.25">
      <c r="A2483" s="3">
        <f>RSI!A2483</f>
        <v>45924</v>
      </c>
      <c r="B2483" s="2">
        <f>RSI!B2483</f>
        <v>156.75</v>
      </c>
      <c r="C2483" s="2">
        <f>RSI!I2483</f>
        <v>89.981966840863265</v>
      </c>
      <c r="D2483" s="2">
        <f>MACD!E2483</f>
        <v>-8.4668812911445741</v>
      </c>
      <c r="E2483" s="2">
        <f>MACD!F2483</f>
        <v>-5.0284320555737354</v>
      </c>
      <c r="F2483" s="2">
        <f>'Moving Avg'!D2483</f>
        <v>150.214</v>
      </c>
      <c r="G2483" s="2">
        <f>'Moving Avg'!F2483</f>
        <v>136.08499999999998</v>
      </c>
      <c r="H2483" s="2">
        <f>'Moving Avg'!G2483</f>
        <v>127.68755000000002</v>
      </c>
      <c r="I2483" s="2">
        <f>'Moving Avg'!H2483</f>
        <v>104.87856550000006</v>
      </c>
      <c r="J2483" s="5" t="str">
        <f>OBV!F2483</f>
        <v>BULLISH</v>
      </c>
      <c r="K2483" s="5" t="str">
        <f>OBV!G2483</f>
        <v>WEAK</v>
      </c>
      <c r="L2483" s="5" t="str">
        <f>OBV!H2483</f>
        <v>CONFIRMED BULLISH</v>
      </c>
      <c r="M2483" s="7">
        <f t="shared" si="380"/>
        <v>0</v>
      </c>
      <c r="N2483" s="7">
        <f t="shared" si="381"/>
        <v>100</v>
      </c>
      <c r="O2483" s="7">
        <f t="shared" si="382"/>
        <v>100</v>
      </c>
      <c r="P2483" s="7">
        <f t="shared" si="383"/>
        <v>67</v>
      </c>
      <c r="Q2483" s="8">
        <f t="shared" si="384"/>
        <v>60.05</v>
      </c>
      <c r="R2483" s="8">
        <f t="shared" si="385"/>
        <v>71.75</v>
      </c>
      <c r="S2483" s="8">
        <f t="shared" si="386"/>
        <v>70.150000000000006</v>
      </c>
      <c r="T2483" s="8">
        <f t="shared" si="387"/>
        <v>66.75</v>
      </c>
      <c r="U2483" s="7">
        <f t="shared" si="388"/>
        <v>67.316666666666677</v>
      </c>
      <c r="V2483" s="7">
        <f t="shared" si="389"/>
        <v>67.175000000000011</v>
      </c>
    </row>
    <row r="2484" spans="1:22" ht="13.5" x14ac:dyDescent="0.25">
      <c r="A2484" s="3">
        <f>RSI!A2484</f>
        <v>45925</v>
      </c>
      <c r="B2484" s="2">
        <f>RSI!B2484</f>
        <v>163</v>
      </c>
      <c r="C2484" s="2">
        <f>RSI!I2484</f>
        <v>91.925989838580705</v>
      </c>
      <c r="D2484" s="2">
        <f>MACD!E2484</f>
        <v>-9.8087426539989906</v>
      </c>
      <c r="E2484" s="2">
        <f>MACD!F2484</f>
        <v>-5.9844941752587868</v>
      </c>
      <c r="F2484" s="2">
        <f>'Moving Avg'!D2484</f>
        <v>153.55199999999999</v>
      </c>
      <c r="G2484" s="2">
        <f>'Moving Avg'!F2484</f>
        <v>137.785</v>
      </c>
      <c r="H2484" s="2">
        <f>'Moving Avg'!G2484</f>
        <v>128.60380000000004</v>
      </c>
      <c r="I2484" s="2">
        <f>'Moving Avg'!H2484</f>
        <v>105.22950300000007</v>
      </c>
      <c r="J2484" s="5" t="str">
        <f>OBV!F2484</f>
        <v>BULLISH</v>
      </c>
      <c r="K2484" s="5" t="str">
        <f>OBV!G2484</f>
        <v>WEAK</v>
      </c>
      <c r="L2484" s="5" t="str">
        <f>OBV!H2484</f>
        <v>CONFIRMED BULLISH</v>
      </c>
      <c r="M2484" s="7">
        <f t="shared" si="380"/>
        <v>0</v>
      </c>
      <c r="N2484" s="7">
        <f t="shared" si="381"/>
        <v>100</v>
      </c>
      <c r="O2484" s="7">
        <f t="shared" si="382"/>
        <v>100</v>
      </c>
      <c r="P2484" s="7">
        <f t="shared" si="383"/>
        <v>67</v>
      </c>
      <c r="Q2484" s="8">
        <f t="shared" si="384"/>
        <v>60.05</v>
      </c>
      <c r="R2484" s="8">
        <f t="shared" si="385"/>
        <v>71.75</v>
      </c>
      <c r="S2484" s="8">
        <f t="shared" si="386"/>
        <v>70.150000000000006</v>
      </c>
      <c r="T2484" s="8">
        <f t="shared" si="387"/>
        <v>66.75</v>
      </c>
      <c r="U2484" s="7">
        <f t="shared" si="388"/>
        <v>67.316666666666677</v>
      </c>
      <c r="V2484" s="7">
        <f t="shared" si="389"/>
        <v>67.175000000000011</v>
      </c>
    </row>
    <row r="2485" spans="1:22" ht="13.5" x14ac:dyDescent="0.25">
      <c r="A2485" s="3">
        <f>RSI!A2485</f>
        <v>45926</v>
      </c>
      <c r="B2485" s="2">
        <f>RSI!B2485</f>
        <v>163</v>
      </c>
      <c r="C2485" s="2">
        <f>RSI!I2485</f>
        <v>91.925989838580705</v>
      </c>
      <c r="D2485" s="2">
        <f>MACD!E2485</f>
        <v>-10.486055771289529</v>
      </c>
      <c r="E2485" s="2">
        <f>MACD!F2485</f>
        <v>-6.884806494464935</v>
      </c>
      <c r="F2485" s="2">
        <f>'Moving Avg'!D2485</f>
        <v>156.55000000000001</v>
      </c>
      <c r="G2485" s="2">
        <f>'Moving Avg'!F2485</f>
        <v>139.48499999999999</v>
      </c>
      <c r="H2485" s="2">
        <f>'Moving Avg'!G2485</f>
        <v>129.46380000000002</v>
      </c>
      <c r="I2485" s="2">
        <f>'Moving Avg'!H2485</f>
        <v>105.57575300000006</v>
      </c>
      <c r="J2485" s="5" t="str">
        <f>OBV!F2485</f>
        <v>BULLISH</v>
      </c>
      <c r="K2485" s="5" t="str">
        <f>OBV!G2485</f>
        <v>WEAK</v>
      </c>
      <c r="L2485" s="5" t="str">
        <f>OBV!H2485</f>
        <v>CONFIRMED BULLISH</v>
      </c>
      <c r="M2485" s="7">
        <f t="shared" si="380"/>
        <v>0</v>
      </c>
      <c r="N2485" s="7">
        <f t="shared" si="381"/>
        <v>100</v>
      </c>
      <c r="O2485" s="7">
        <f t="shared" si="382"/>
        <v>100</v>
      </c>
      <c r="P2485" s="7">
        <f t="shared" si="383"/>
        <v>67</v>
      </c>
      <c r="Q2485" s="8">
        <f t="shared" si="384"/>
        <v>60.05</v>
      </c>
      <c r="R2485" s="8">
        <f t="shared" si="385"/>
        <v>71.75</v>
      </c>
      <c r="S2485" s="8">
        <f t="shared" si="386"/>
        <v>70.150000000000006</v>
      </c>
      <c r="T2485" s="8">
        <f t="shared" si="387"/>
        <v>66.75</v>
      </c>
      <c r="U2485" s="7">
        <f t="shared" si="388"/>
        <v>67.316666666666677</v>
      </c>
      <c r="V2485" s="7">
        <f t="shared" si="389"/>
        <v>67.175000000000011</v>
      </c>
    </row>
    <row r="2486" spans="1:22" ht="13.5" x14ac:dyDescent="0.25">
      <c r="A2486" s="3">
        <f>RSI!A2486</f>
        <v>45929</v>
      </c>
      <c r="B2486" s="2">
        <f>RSI!B2486</f>
        <v>162</v>
      </c>
      <c r="C2486" s="2">
        <f>RSI!I2486</f>
        <v>88.7308993223008</v>
      </c>
      <c r="D2486" s="2">
        <f>MACD!E2486</f>
        <v>-11.127642335875663</v>
      </c>
      <c r="E2486" s="2">
        <f>MACD!F2486</f>
        <v>-7.7333736627470806</v>
      </c>
      <c r="F2486" s="2">
        <f>'Moving Avg'!D2486</f>
        <v>158.94999999999999</v>
      </c>
      <c r="G2486" s="2">
        <f>'Moving Avg'!F2486</f>
        <v>141.13499999999999</v>
      </c>
      <c r="H2486" s="2">
        <f>'Moving Avg'!G2486</f>
        <v>130.34180000000001</v>
      </c>
      <c r="I2486" s="2">
        <f>'Moving Avg'!H2486</f>
        <v>105.91700300000007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  <c r="M2486" s="7">
        <f t="shared" si="380"/>
        <v>0</v>
      </c>
      <c r="N2486" s="7">
        <f t="shared" si="381"/>
        <v>100</v>
      </c>
      <c r="O2486" s="7">
        <f t="shared" si="382"/>
        <v>100</v>
      </c>
      <c r="P2486" s="7">
        <f t="shared" si="383"/>
        <v>83.5</v>
      </c>
      <c r="Q2486" s="8">
        <f t="shared" si="384"/>
        <v>62.524999999999999</v>
      </c>
      <c r="R2486" s="8">
        <f t="shared" si="385"/>
        <v>75.875</v>
      </c>
      <c r="S2486" s="8">
        <f t="shared" si="386"/>
        <v>77.575000000000003</v>
      </c>
      <c r="T2486" s="8">
        <f t="shared" si="387"/>
        <v>70.875</v>
      </c>
      <c r="U2486" s="7">
        <f t="shared" si="388"/>
        <v>71.991666666666674</v>
      </c>
      <c r="V2486" s="7">
        <f t="shared" si="389"/>
        <v>71.712500000000006</v>
      </c>
    </row>
    <row r="2487" spans="1:22" ht="13.5" x14ac:dyDescent="0.25">
      <c r="A2487" s="3">
        <f>RSI!A2487</f>
        <v>45930</v>
      </c>
      <c r="B2487" s="2">
        <f>RSI!B2487</f>
        <v>160</v>
      </c>
      <c r="C2487" s="2">
        <f>RSI!I2487</f>
        <v>82.550993793777536</v>
      </c>
      <c r="D2487" s="2">
        <f>MACD!E2487</f>
        <v>-11.04053617039898</v>
      </c>
      <c r="E2487" s="2">
        <f>MACD!F2487</f>
        <v>-8.3948061642774601</v>
      </c>
      <c r="F2487" s="2">
        <f>'Moving Avg'!D2487</f>
        <v>160.94999999999999</v>
      </c>
      <c r="G2487" s="2">
        <f>'Moving Avg'!F2487</f>
        <v>142.87950000000001</v>
      </c>
      <c r="H2487" s="2">
        <f>'Moving Avg'!G2487</f>
        <v>131.19200000000001</v>
      </c>
      <c r="I2487" s="2">
        <f>'Moving Avg'!H2487</f>
        <v>106.24825300000006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  <c r="M2487" s="7">
        <f t="shared" si="380"/>
        <v>0</v>
      </c>
      <c r="N2487" s="7">
        <f t="shared" si="381"/>
        <v>100</v>
      </c>
      <c r="O2487" s="7">
        <f t="shared" si="382"/>
        <v>100</v>
      </c>
      <c r="P2487" s="7">
        <f t="shared" si="383"/>
        <v>83.5</v>
      </c>
      <c r="Q2487" s="8">
        <f t="shared" si="384"/>
        <v>62.524999999999999</v>
      </c>
      <c r="R2487" s="8">
        <f t="shared" si="385"/>
        <v>75.875</v>
      </c>
      <c r="S2487" s="8">
        <f t="shared" si="386"/>
        <v>77.575000000000003</v>
      </c>
      <c r="T2487" s="8">
        <f t="shared" si="387"/>
        <v>70.875</v>
      </c>
      <c r="U2487" s="7">
        <f t="shared" si="388"/>
        <v>71.991666666666674</v>
      </c>
      <c r="V2487" s="7">
        <f t="shared" si="389"/>
        <v>71.712500000000006</v>
      </c>
    </row>
    <row r="2488" spans="1:22" ht="13.5" x14ac:dyDescent="0.25">
      <c r="A2488" s="3">
        <f>RSI!A2488</f>
        <v>45931</v>
      </c>
      <c r="B2488" s="2">
        <f>RSI!B2488</f>
        <v>160</v>
      </c>
      <c r="C2488" s="2">
        <f>RSI!I2488</f>
        <v>82.55099379377755</v>
      </c>
      <c r="D2488" s="2">
        <f>MACD!E2488</f>
        <v>-10.105161981830094</v>
      </c>
      <c r="E2488" s="2">
        <f>MACD!F2488</f>
        <v>-8.7368773277879868</v>
      </c>
      <c r="F2488" s="2">
        <f>'Moving Avg'!D2488</f>
        <v>161.6</v>
      </c>
      <c r="G2488" s="2">
        <f>'Moving Avg'!F2488</f>
        <v>144.52950000000001</v>
      </c>
      <c r="H2488" s="2">
        <f>'Moving Avg'!G2488</f>
        <v>132.05600000000001</v>
      </c>
      <c r="I2488" s="2">
        <f>'Moving Avg'!H2488</f>
        <v>106.57950300000006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  <c r="M2488" s="7">
        <f t="shared" si="380"/>
        <v>0</v>
      </c>
      <c r="N2488" s="7">
        <f t="shared" si="381"/>
        <v>100</v>
      </c>
      <c r="O2488" s="7">
        <f t="shared" si="382"/>
        <v>100</v>
      </c>
      <c r="P2488" s="7">
        <f t="shared" si="383"/>
        <v>83.5</v>
      </c>
      <c r="Q2488" s="8">
        <f t="shared" si="384"/>
        <v>62.524999999999999</v>
      </c>
      <c r="R2488" s="8">
        <f t="shared" si="385"/>
        <v>75.875</v>
      </c>
      <c r="S2488" s="8">
        <f t="shared" si="386"/>
        <v>77.575000000000003</v>
      </c>
      <c r="T2488" s="8">
        <f t="shared" si="387"/>
        <v>70.875</v>
      </c>
      <c r="U2488" s="7">
        <f t="shared" si="388"/>
        <v>71.991666666666674</v>
      </c>
      <c r="V2488" s="7">
        <f t="shared" si="389"/>
        <v>71.712500000000006</v>
      </c>
    </row>
    <row r="2489" spans="1:22" ht="13.5" x14ac:dyDescent="0.25">
      <c r="A2489" s="3">
        <f>RSI!A2489</f>
        <v>45932</v>
      </c>
      <c r="B2489" s="2">
        <f>RSI!B2489</f>
        <v>160</v>
      </c>
      <c r="C2489" s="2">
        <f>RSI!I2489</f>
        <v>82.55099379377755</v>
      </c>
      <c r="D2489" s="2">
        <f>MACD!E2489</f>
        <v>-9.4117473100814664</v>
      </c>
      <c r="E2489" s="2">
        <f>MACD!F2489</f>
        <v>-8.8718513242466841</v>
      </c>
      <c r="F2489" s="2">
        <f>'Moving Avg'!D2489</f>
        <v>161</v>
      </c>
      <c r="G2489" s="2">
        <f>'Moving Avg'!F2489</f>
        <v>146.17950000000002</v>
      </c>
      <c r="H2489" s="2">
        <f>'Moving Avg'!G2489</f>
        <v>132.92040000000003</v>
      </c>
      <c r="I2489" s="2">
        <f>'Moving Avg'!H2489</f>
        <v>106.91075300000006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  <c r="M2489" s="7">
        <f t="shared" si="380"/>
        <v>0</v>
      </c>
      <c r="N2489" s="7">
        <f t="shared" si="381"/>
        <v>100</v>
      </c>
      <c r="O2489" s="7">
        <f t="shared" si="382"/>
        <v>100</v>
      </c>
      <c r="P2489" s="7">
        <f t="shared" si="383"/>
        <v>16.5</v>
      </c>
      <c r="Q2489" s="8">
        <f t="shared" si="384"/>
        <v>52.475000000000001</v>
      </c>
      <c r="R2489" s="8">
        <f t="shared" si="385"/>
        <v>59.125</v>
      </c>
      <c r="S2489" s="8">
        <f t="shared" si="386"/>
        <v>47.424999999999997</v>
      </c>
      <c r="T2489" s="8">
        <f t="shared" si="387"/>
        <v>54.125</v>
      </c>
      <c r="U2489" s="7">
        <f t="shared" si="388"/>
        <v>53.008333333333326</v>
      </c>
      <c r="V2489" s="7">
        <f t="shared" si="389"/>
        <v>53.287499999999994</v>
      </c>
    </row>
    <row r="2490" spans="1:22" ht="13.5" x14ac:dyDescent="0.25">
      <c r="A2490" s="3">
        <f>RSI!A2490</f>
        <v>45933</v>
      </c>
      <c r="B2490" s="2">
        <f>RSI!B2490</f>
        <v>152.80000000000001</v>
      </c>
      <c r="C2490" s="2">
        <f>RSI!I2490</f>
        <v>62.864479455181751</v>
      </c>
      <c r="D2490" s="2">
        <f>MACD!E2490</f>
        <v>-8.1223569283971528</v>
      </c>
      <c r="E2490" s="2">
        <f>MACD!F2490</f>
        <v>-8.7219524450767789</v>
      </c>
      <c r="F2490" s="2">
        <f>'Moving Avg'!D2490</f>
        <v>158.95999999999998</v>
      </c>
      <c r="G2490" s="2">
        <f>'Moving Avg'!F2490</f>
        <v>147.54400000000001</v>
      </c>
      <c r="H2490" s="2">
        <f>'Moving Avg'!G2490</f>
        <v>133.64080000000004</v>
      </c>
      <c r="I2490" s="2">
        <f>'Moving Avg'!H2490</f>
        <v>107.20600300000005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  <c r="M2490" s="7">
        <f t="shared" si="380"/>
        <v>25</v>
      </c>
      <c r="N2490" s="7">
        <f t="shared" si="381"/>
        <v>0</v>
      </c>
      <c r="O2490" s="7">
        <f t="shared" si="382"/>
        <v>100</v>
      </c>
      <c r="P2490" s="7">
        <f t="shared" si="383"/>
        <v>16.5</v>
      </c>
      <c r="Q2490" s="8">
        <f t="shared" si="384"/>
        <v>26.225000000000001</v>
      </c>
      <c r="R2490" s="8">
        <f t="shared" si="385"/>
        <v>44.125</v>
      </c>
      <c r="S2490" s="8">
        <f t="shared" si="386"/>
        <v>36.174999999999997</v>
      </c>
      <c r="T2490" s="8">
        <f t="shared" si="387"/>
        <v>35.375</v>
      </c>
      <c r="U2490" s="7">
        <f t="shared" si="388"/>
        <v>35.508333333333333</v>
      </c>
      <c r="V2490" s="7">
        <f t="shared" si="389"/>
        <v>35.474999999999994</v>
      </c>
    </row>
    <row r="2491" spans="1:22" ht="13.5" x14ac:dyDescent="0.25">
      <c r="A2491" s="3">
        <f>RSI!A2491</f>
        <v>45936</v>
      </c>
      <c r="B2491" s="2">
        <f>RSI!B2491</f>
        <v>155.1</v>
      </c>
      <c r="C2491" s="2">
        <f>RSI!I2491</f>
        <v>65.680090610014176</v>
      </c>
      <c r="D2491" s="2">
        <f>MACD!E2491</f>
        <v>-6.9383917355858102</v>
      </c>
      <c r="E2491" s="2">
        <f>MACD!F2491</f>
        <v>-8.3652403031785862</v>
      </c>
      <c r="F2491" s="2">
        <f>'Moving Avg'!D2491</f>
        <v>157.57999999999998</v>
      </c>
      <c r="G2491" s="2">
        <f>'Moving Avg'!F2491</f>
        <v>149.02349999999998</v>
      </c>
      <c r="H2491" s="2">
        <f>'Moving Avg'!G2491</f>
        <v>134.40720000000002</v>
      </c>
      <c r="I2491" s="2">
        <f>'Moving Avg'!H2491</f>
        <v>107.51064350000004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  <c r="M2491" s="7">
        <f t="shared" si="380"/>
        <v>25</v>
      </c>
      <c r="N2491" s="7">
        <f t="shared" si="381"/>
        <v>0</v>
      </c>
      <c r="O2491" s="7">
        <f t="shared" si="382"/>
        <v>100</v>
      </c>
      <c r="P2491" s="7">
        <f t="shared" si="383"/>
        <v>16.5</v>
      </c>
      <c r="Q2491" s="8">
        <f t="shared" si="384"/>
        <v>26.225000000000001</v>
      </c>
      <c r="R2491" s="8">
        <f t="shared" si="385"/>
        <v>44.125</v>
      </c>
      <c r="S2491" s="8">
        <f t="shared" si="386"/>
        <v>36.174999999999997</v>
      </c>
      <c r="T2491" s="8">
        <f t="shared" si="387"/>
        <v>35.375</v>
      </c>
      <c r="U2491" s="7">
        <f t="shared" si="388"/>
        <v>35.508333333333333</v>
      </c>
      <c r="V2491" s="7">
        <f t="shared" si="389"/>
        <v>35.474999999999994</v>
      </c>
    </row>
    <row r="2492" spans="1:22" ht="13.5" x14ac:dyDescent="0.25">
      <c r="A2492" s="3">
        <f>RSI!A2492</f>
        <v>45937</v>
      </c>
      <c r="B2492" s="2">
        <f>RSI!B2492</f>
        <v>155.1</v>
      </c>
      <c r="C2492" s="2">
        <f>RSI!I2492</f>
        <v>65.68009061001419</v>
      </c>
      <c r="D2492" s="2">
        <f>MACD!E2492</f>
        <v>-5.9898333453708119</v>
      </c>
      <c r="E2492" s="2">
        <f>MACD!F2492</f>
        <v>-7.8901589116170321</v>
      </c>
      <c r="F2492" s="2">
        <f>'Moving Avg'!D2492</f>
        <v>156.6</v>
      </c>
      <c r="G2492" s="2">
        <f>'Moving Avg'!F2492</f>
        <v>150.221</v>
      </c>
      <c r="H2492" s="2">
        <f>'Moving Avg'!G2492</f>
        <v>135.17360000000005</v>
      </c>
      <c r="I2492" s="2">
        <f>'Moving Avg'!H2492</f>
        <v>107.81514350000003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  <c r="M2492" s="7">
        <f t="shared" si="380"/>
        <v>25</v>
      </c>
      <c r="N2492" s="7">
        <f t="shared" si="381"/>
        <v>0</v>
      </c>
      <c r="O2492" s="7">
        <f t="shared" si="382"/>
        <v>100</v>
      </c>
      <c r="P2492" s="7">
        <f t="shared" si="383"/>
        <v>16.5</v>
      </c>
      <c r="Q2492" s="8">
        <f t="shared" si="384"/>
        <v>26.225000000000001</v>
      </c>
      <c r="R2492" s="8">
        <f t="shared" si="385"/>
        <v>44.125</v>
      </c>
      <c r="S2492" s="8">
        <f t="shared" si="386"/>
        <v>36.174999999999997</v>
      </c>
      <c r="T2492" s="8">
        <f t="shared" si="387"/>
        <v>35.375</v>
      </c>
      <c r="U2492" s="7">
        <f t="shared" si="388"/>
        <v>35.508333333333333</v>
      </c>
      <c r="V2492" s="7">
        <f t="shared" si="389"/>
        <v>35.474999999999994</v>
      </c>
    </row>
    <row r="2493" spans="1:22" ht="13.5" x14ac:dyDescent="0.25">
      <c r="A2493" s="3">
        <f>RSI!A2493</f>
        <v>45938</v>
      </c>
      <c r="B2493" s="2">
        <f>RSI!B2493</f>
        <v>155.1</v>
      </c>
      <c r="C2493" s="2">
        <f>RSI!I2493</f>
        <v>65.68009061001419</v>
      </c>
      <c r="D2493" s="2">
        <f>MACD!E2493</f>
        <v>-4.1980587280186512</v>
      </c>
      <c r="E2493" s="2">
        <f>MACD!F2493</f>
        <v>-7.1517388748973563</v>
      </c>
      <c r="F2493" s="2">
        <f>'Moving Avg'!D2493</f>
        <v>155.62</v>
      </c>
      <c r="G2493" s="2">
        <f>'Moving Avg'!F2493</f>
        <v>151.376</v>
      </c>
      <c r="H2493" s="2">
        <f>'Moving Avg'!G2493</f>
        <v>135.87560000000005</v>
      </c>
      <c r="I2493" s="2">
        <f>'Moving Avg'!H2493</f>
        <v>108.11954950000003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  <c r="M2493" s="7">
        <f t="shared" si="380"/>
        <v>25</v>
      </c>
      <c r="N2493" s="7">
        <f t="shared" si="381"/>
        <v>0</v>
      </c>
      <c r="O2493" s="7">
        <f t="shared" si="382"/>
        <v>100</v>
      </c>
      <c r="P2493" s="7">
        <f t="shared" si="383"/>
        <v>16.5</v>
      </c>
      <c r="Q2493" s="8">
        <f t="shared" si="384"/>
        <v>26.225000000000001</v>
      </c>
      <c r="R2493" s="8">
        <f t="shared" si="385"/>
        <v>44.125</v>
      </c>
      <c r="S2493" s="8">
        <f t="shared" si="386"/>
        <v>36.174999999999997</v>
      </c>
      <c r="T2493" s="8">
        <f t="shared" si="387"/>
        <v>35.375</v>
      </c>
      <c r="U2493" s="7">
        <f t="shared" si="388"/>
        <v>35.508333333333333</v>
      </c>
      <c r="V2493" s="7">
        <f t="shared" si="389"/>
        <v>35.474999999999994</v>
      </c>
    </row>
    <row r="2494" spans="1:22" ht="13.5" x14ac:dyDescent="0.25">
      <c r="A2494" s="3">
        <f>RSI!A2494</f>
        <v>45939</v>
      </c>
      <c r="B2494" s="2">
        <f>RSI!B2494</f>
        <v>155.1</v>
      </c>
      <c r="C2494" s="2">
        <f>RSI!I2494</f>
        <v>65.68009061001419</v>
      </c>
      <c r="D2494" s="2">
        <f>MACD!E2494</f>
        <v>-1.7660637004291573</v>
      </c>
      <c r="E2494" s="2">
        <f>MACD!F2494</f>
        <v>-6.074603840003717</v>
      </c>
      <c r="F2494" s="2">
        <f>'Moving Avg'!D2494</f>
        <v>154.64000000000001</v>
      </c>
      <c r="G2494" s="2">
        <f>'Moving Avg'!F2494</f>
        <v>152.53049999999999</v>
      </c>
      <c r="H2494" s="2">
        <f>'Moving Avg'!G2494</f>
        <v>136.57760000000007</v>
      </c>
      <c r="I2494" s="2">
        <f>'Moving Avg'!H2494</f>
        <v>108.42208050000001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  <c r="M2494" s="7">
        <f t="shared" si="380"/>
        <v>25</v>
      </c>
      <c r="N2494" s="7">
        <f t="shared" si="381"/>
        <v>0</v>
      </c>
      <c r="O2494" s="7">
        <f t="shared" si="382"/>
        <v>100</v>
      </c>
      <c r="P2494" s="7">
        <f t="shared" si="383"/>
        <v>16.5</v>
      </c>
      <c r="Q2494" s="8">
        <f t="shared" si="384"/>
        <v>26.225000000000001</v>
      </c>
      <c r="R2494" s="8">
        <f t="shared" si="385"/>
        <v>44.125</v>
      </c>
      <c r="S2494" s="8">
        <f t="shared" si="386"/>
        <v>36.174999999999997</v>
      </c>
      <c r="T2494" s="8">
        <f t="shared" si="387"/>
        <v>35.375</v>
      </c>
      <c r="U2494" s="7">
        <f t="shared" si="388"/>
        <v>35.508333333333333</v>
      </c>
      <c r="V2494" s="7">
        <f t="shared" si="389"/>
        <v>35.474999999999994</v>
      </c>
    </row>
    <row r="2495" spans="1:22" ht="13.5" x14ac:dyDescent="0.25">
      <c r="A2495" s="3">
        <f>RSI!A2495</f>
        <v>45940</v>
      </c>
      <c r="B2495" s="2">
        <f>RSI!B2495</f>
        <v>153.1</v>
      </c>
      <c r="C2495" s="2">
        <f>RSI!I2495</f>
        <v>60.330042521421937</v>
      </c>
      <c r="D2495" s="2">
        <f>MACD!E2495</f>
        <v>0.39764822945357992</v>
      </c>
      <c r="E2495" s="2">
        <f>MACD!F2495</f>
        <v>-4.7801534261122578</v>
      </c>
      <c r="F2495" s="2">
        <f>'Moving Avg'!D2495</f>
        <v>154.69999999999999</v>
      </c>
      <c r="G2495" s="2">
        <f>'Moving Avg'!F2495</f>
        <v>153.38499999999999</v>
      </c>
      <c r="H2495" s="2">
        <f>'Moving Avg'!G2495</f>
        <v>137.23960000000005</v>
      </c>
      <c r="I2495" s="2">
        <f>'Moving Avg'!H2495</f>
        <v>108.71461149999999</v>
      </c>
      <c r="J2495" s="5" t="str">
        <f>OBV!F2495</f>
        <v>BULLISH</v>
      </c>
      <c r="K2495" s="5" t="str">
        <f>OBV!G2495</f>
        <v>NEUTRAL</v>
      </c>
      <c r="L2495" s="5" t="str">
        <f>OBV!H2495</f>
        <v>CONFIRMED BULLISH</v>
      </c>
      <c r="M2495" s="7">
        <f t="shared" si="380"/>
        <v>25</v>
      </c>
      <c r="N2495" s="7">
        <f t="shared" si="381"/>
        <v>0</v>
      </c>
      <c r="O2495" s="7">
        <f t="shared" si="382"/>
        <v>100</v>
      </c>
      <c r="P2495" s="7">
        <f t="shared" si="383"/>
        <v>83.5</v>
      </c>
      <c r="Q2495" s="8">
        <f t="shared" si="384"/>
        <v>36.274999999999999</v>
      </c>
      <c r="R2495" s="8">
        <f t="shared" si="385"/>
        <v>60.875</v>
      </c>
      <c r="S2495" s="8">
        <f t="shared" si="386"/>
        <v>66.325000000000003</v>
      </c>
      <c r="T2495" s="8">
        <f t="shared" si="387"/>
        <v>52.125</v>
      </c>
      <c r="U2495" s="7">
        <f t="shared" si="388"/>
        <v>54.491666666666674</v>
      </c>
      <c r="V2495" s="7">
        <f t="shared" si="389"/>
        <v>53.900000000000006</v>
      </c>
    </row>
    <row r="2496" spans="1:22" ht="13.5" x14ac:dyDescent="0.25">
      <c r="A2496" s="3">
        <f>RSI!A2496</f>
        <v>45943</v>
      </c>
      <c r="B2496" s="2">
        <f>RSI!B2496</f>
        <v>153</v>
      </c>
      <c r="C2496" s="2">
        <f>RSI!I2496</f>
        <v>60.066584414214255</v>
      </c>
      <c r="D2496" s="2">
        <f>MACD!E2496</f>
        <v>2.0547142915616234</v>
      </c>
      <c r="E2496" s="2">
        <f>MACD!F2496</f>
        <v>-3.4131798825774817</v>
      </c>
      <c r="F2496" s="2">
        <f>'Moving Avg'!D2496</f>
        <v>154.28</v>
      </c>
      <c r="G2496" s="2">
        <f>'Moving Avg'!F2496</f>
        <v>154.23349999999999</v>
      </c>
      <c r="H2496" s="2">
        <f>'Moving Avg'!G2496</f>
        <v>137.89960000000008</v>
      </c>
      <c r="I2496" s="2">
        <f>'Moving Avg'!H2496</f>
        <v>109.01086149999999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  <c r="M2496" s="7">
        <f t="shared" si="380"/>
        <v>25</v>
      </c>
      <c r="N2496" s="7">
        <f t="shared" si="381"/>
        <v>0</v>
      </c>
      <c r="O2496" s="7">
        <f t="shared" si="382"/>
        <v>100</v>
      </c>
      <c r="P2496" s="7">
        <f t="shared" si="383"/>
        <v>16.5</v>
      </c>
      <c r="Q2496" s="8">
        <f t="shared" si="384"/>
        <v>26.225000000000001</v>
      </c>
      <c r="R2496" s="8">
        <f t="shared" si="385"/>
        <v>44.125</v>
      </c>
      <c r="S2496" s="8">
        <f t="shared" si="386"/>
        <v>36.174999999999997</v>
      </c>
      <c r="T2496" s="8">
        <f t="shared" si="387"/>
        <v>35.375</v>
      </c>
      <c r="U2496" s="7">
        <f t="shared" si="388"/>
        <v>35.508333333333333</v>
      </c>
      <c r="V2496" s="7">
        <f t="shared" si="389"/>
        <v>35.474999999999994</v>
      </c>
    </row>
    <row r="2497" spans="1:22" ht="13.5" x14ac:dyDescent="0.25">
      <c r="A2497" s="3">
        <f>RSI!A2497</f>
        <v>45944</v>
      </c>
      <c r="B2497" s="2">
        <f>RSI!B2497</f>
        <v>155</v>
      </c>
      <c r="C2497" s="2">
        <f>RSI!I2497</f>
        <v>63.499704505070262</v>
      </c>
      <c r="D2497" s="2">
        <f>MACD!E2497</f>
        <v>2.9762935220843758</v>
      </c>
      <c r="E2497" s="2">
        <f>MACD!F2497</f>
        <v>-2.13528520164511</v>
      </c>
      <c r="F2497" s="2">
        <f>'Moving Avg'!D2497</f>
        <v>154.26</v>
      </c>
      <c r="G2497" s="2">
        <f>'Moving Avg'!F2497</f>
        <v>154.98349999999999</v>
      </c>
      <c r="H2497" s="2">
        <f>'Moving Avg'!G2497</f>
        <v>138.59960000000007</v>
      </c>
      <c r="I2497" s="2">
        <f>'Moving Avg'!H2497</f>
        <v>109.317205</v>
      </c>
      <c r="J2497" s="5" t="str">
        <f>OBV!F2497</f>
        <v>BULLISH</v>
      </c>
      <c r="K2497" s="5" t="str">
        <f>OBV!G2497</f>
        <v>NEUTRAL</v>
      </c>
      <c r="L2497" s="5" t="str">
        <f>OBV!H2497</f>
        <v>BULLISH DIVERGENCE</v>
      </c>
      <c r="M2497" s="7">
        <f t="shared" si="380"/>
        <v>25</v>
      </c>
      <c r="N2497" s="7">
        <f t="shared" si="381"/>
        <v>0</v>
      </c>
      <c r="O2497" s="7">
        <f t="shared" si="382"/>
        <v>100</v>
      </c>
      <c r="P2497" s="7">
        <f t="shared" si="383"/>
        <v>66.5</v>
      </c>
      <c r="Q2497" s="8">
        <f t="shared" si="384"/>
        <v>33.725000000000001</v>
      </c>
      <c r="R2497" s="8">
        <f t="shared" si="385"/>
        <v>56.625</v>
      </c>
      <c r="S2497" s="8">
        <f t="shared" si="386"/>
        <v>58.674999999999997</v>
      </c>
      <c r="T2497" s="8">
        <f t="shared" si="387"/>
        <v>47.875</v>
      </c>
      <c r="U2497" s="7">
        <f t="shared" si="388"/>
        <v>49.67499999999999</v>
      </c>
      <c r="V2497" s="7">
        <f t="shared" si="389"/>
        <v>49.224999999999994</v>
      </c>
    </row>
    <row r="2498" spans="1:22" ht="13.5" x14ac:dyDescent="0.25">
      <c r="A2498" s="3">
        <f>RSI!A2498</f>
        <v>45946</v>
      </c>
      <c r="B2498" s="2">
        <f>RSI!B2498</f>
        <v>155</v>
      </c>
      <c r="C2498" s="2">
        <f>RSI!I2498</f>
        <v>63.499704505070255</v>
      </c>
      <c r="D2498" s="2">
        <f>MACD!E2498</f>
        <v>3.7213907138376783</v>
      </c>
      <c r="E2498" s="2">
        <f>MACD!F2498</f>
        <v>-0.96395001854855245</v>
      </c>
      <c r="F2498" s="2">
        <f>'Moving Avg'!D2498</f>
        <v>154.24</v>
      </c>
      <c r="G2498" s="2">
        <f>'Moving Avg'!F2498</f>
        <v>155.41849999999997</v>
      </c>
      <c r="H2498" s="2">
        <f>'Moving Avg'!G2498</f>
        <v>139.29960000000005</v>
      </c>
      <c r="I2498" s="2">
        <f>'Moving Avg'!H2498</f>
        <v>109.64459549999998</v>
      </c>
      <c r="J2498" s="5" t="str">
        <f>OBV!F2498</f>
        <v>BULLISH</v>
      </c>
      <c r="K2498" s="5" t="str">
        <f>OBV!G2498</f>
        <v>NEUTRAL</v>
      </c>
      <c r="L2498" s="5" t="str">
        <f>OBV!H2498</f>
        <v>BULLISH DIVERGENCE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0</v>
      </c>
      <c r="O2498" s="7">
        <f t="shared" ref="O2498:O2508" si="392">IF(F2498-I2498&gt;10,100,IF(F2498-I2498&gt;5,75, IF(F2498-I2498&gt;0,50,0)))</f>
        <v>100</v>
      </c>
      <c r="P2498" s="7">
        <f t="shared" ref="P2498:P2508" si="393">IF(L2498="confirmed bullish", 34, IF(L2498="bullish divergence",17, 0))+IF(J2498="bullish",33,IF(J2498="bearish",0,16.5))+IF(K2498="strong",33,IF(K2498="weak",0,16.5))</f>
        <v>66.5</v>
      </c>
      <c r="Q2498" s="8">
        <f t="shared" si="384"/>
        <v>33.725000000000001</v>
      </c>
      <c r="R2498" s="8">
        <f t="shared" si="385"/>
        <v>56.625</v>
      </c>
      <c r="S2498" s="8">
        <f t="shared" si="386"/>
        <v>58.674999999999997</v>
      </c>
      <c r="T2498" s="8">
        <f t="shared" si="387"/>
        <v>47.875</v>
      </c>
      <c r="U2498" s="7">
        <f t="shared" si="388"/>
        <v>49.67499999999999</v>
      </c>
      <c r="V2498" s="7">
        <f t="shared" si="389"/>
        <v>49.224999999999994</v>
      </c>
    </row>
    <row r="2499" spans="1:22" ht="13.5" x14ac:dyDescent="0.25">
      <c r="A2499" s="3">
        <f>RSI!A2499</f>
        <v>45947</v>
      </c>
      <c r="B2499" s="2">
        <f>RSI!B2499</f>
        <v>155</v>
      </c>
      <c r="C2499" s="2">
        <f>RSI!I2499</f>
        <v>63.499704505070262</v>
      </c>
      <c r="D2499" s="2">
        <f>MACD!E2499</f>
        <v>4.3197273659083635</v>
      </c>
      <c r="E2499" s="2">
        <f>MACD!F2499</f>
        <v>9.2785458342830696E-2</v>
      </c>
      <c r="F2499" s="2">
        <f>'Moving Avg'!D2499</f>
        <v>154.22</v>
      </c>
      <c r="G2499" s="2">
        <f>'Moving Avg'!F2499</f>
        <v>155.85299999999998</v>
      </c>
      <c r="H2499" s="2">
        <f>'Moving Avg'!G2499</f>
        <v>139.89960000000008</v>
      </c>
      <c r="I2499" s="2">
        <f>'Moving Avg'!H2499</f>
        <v>109.96912649999996</v>
      </c>
      <c r="J2499" s="5" t="str">
        <f>OBV!F2499</f>
        <v>BULLISH</v>
      </c>
      <c r="K2499" s="5" t="str">
        <f>OBV!G2499</f>
        <v>NEUTRAL</v>
      </c>
      <c r="L2499" s="5" t="str">
        <f>OBV!H2499</f>
        <v>BULLISH DIVERGENCE</v>
      </c>
      <c r="M2499" s="7">
        <f t="shared" si="390"/>
        <v>25</v>
      </c>
      <c r="N2499" s="7">
        <f t="shared" si="391"/>
        <v>0</v>
      </c>
      <c r="O2499" s="7">
        <f t="shared" si="392"/>
        <v>100</v>
      </c>
      <c r="P2499" s="7">
        <f t="shared" si="393"/>
        <v>66.5</v>
      </c>
      <c r="Q2499" s="8">
        <f t="shared" ref="Q2499:Q2508" si="394">0.35*M2499+N2499*0.35+O2499*0.15+P2499*0.15</f>
        <v>33.725000000000001</v>
      </c>
      <c r="R2499" s="8">
        <f t="shared" ref="R2499:R2508" si="395">M2499*0.2+N2499*0.2+O2499*0.35+P2499*0.25</f>
        <v>56.625</v>
      </c>
      <c r="S2499" s="8">
        <f t="shared" ref="S2499:S2508" si="396">M2499*0.15+N2499*0.15+O2499*0.25+P2499*0.45</f>
        <v>58.674999999999997</v>
      </c>
      <c r="T2499" s="8">
        <f t="shared" ref="T2499:T2508" si="397">0.25*SUM(M2499:P2499)</f>
        <v>47.875</v>
      </c>
      <c r="U2499" s="7">
        <f t="shared" ref="U2499:U2508" si="398">SUM(Q2499:S2499)/3</f>
        <v>49.67499999999999</v>
      </c>
      <c r="V2499" s="7">
        <f t="shared" ref="V2499:V2508" si="399">SUM(Q2499:T2499)/4</f>
        <v>49.224999999999994</v>
      </c>
    </row>
    <row r="2500" spans="1:22" ht="13.5" x14ac:dyDescent="0.25">
      <c r="A2500" s="3">
        <f>RSI!A2500</f>
        <v>45950</v>
      </c>
      <c r="B2500" s="2">
        <f>RSI!B2500</f>
        <v>155</v>
      </c>
      <c r="C2500" s="2">
        <f>RSI!I2500</f>
        <v>63.499704505070255</v>
      </c>
      <c r="D2500" s="2">
        <f>MACD!E2500</f>
        <v>3.6885697301699167</v>
      </c>
      <c r="E2500" s="2">
        <f>MACD!F2500</f>
        <v>0.81194231270824802</v>
      </c>
      <c r="F2500" s="2">
        <f>'Moving Avg'!D2500</f>
        <v>154.6</v>
      </c>
      <c r="G2500" s="2">
        <f>'Moving Avg'!F2500</f>
        <v>156.20249999999999</v>
      </c>
      <c r="H2500" s="2">
        <f>'Moving Avg'!G2500</f>
        <v>140.49960000000007</v>
      </c>
      <c r="I2500" s="2">
        <f>'Moving Avg'!H2500</f>
        <v>110.29365749999995</v>
      </c>
      <c r="J2500" s="5" t="str">
        <f>OBV!F2500</f>
        <v>BULLISH</v>
      </c>
      <c r="K2500" s="5" t="str">
        <f>OBV!G2500</f>
        <v>NEUTRAL</v>
      </c>
      <c r="L2500" s="5" t="str">
        <f>OBV!H2500</f>
        <v>CONFIRMED BULLISH</v>
      </c>
      <c r="M2500" s="7">
        <f t="shared" si="390"/>
        <v>25</v>
      </c>
      <c r="N2500" s="7">
        <f t="shared" si="391"/>
        <v>0</v>
      </c>
      <c r="O2500" s="7">
        <f t="shared" si="392"/>
        <v>100</v>
      </c>
      <c r="P2500" s="7">
        <f t="shared" si="393"/>
        <v>83.5</v>
      </c>
      <c r="Q2500" s="8">
        <f t="shared" si="394"/>
        <v>36.274999999999999</v>
      </c>
      <c r="R2500" s="8">
        <f t="shared" si="395"/>
        <v>60.875</v>
      </c>
      <c r="S2500" s="8">
        <f t="shared" si="396"/>
        <v>66.325000000000003</v>
      </c>
      <c r="T2500" s="8">
        <f t="shared" si="397"/>
        <v>52.125</v>
      </c>
      <c r="U2500" s="7">
        <f t="shared" si="398"/>
        <v>54.491666666666674</v>
      </c>
      <c r="V2500" s="7">
        <f t="shared" si="399"/>
        <v>53.900000000000006</v>
      </c>
    </row>
    <row r="2501" spans="1:22" ht="13.5" x14ac:dyDescent="0.25">
      <c r="A2501" s="3">
        <f>RSI!A2501</f>
        <v>45951</v>
      </c>
      <c r="B2501" s="2">
        <f>RSI!B2501</f>
        <v>153.30000000000001</v>
      </c>
      <c r="C2501" s="2">
        <f>RSI!I2501</f>
        <v>57.816872802864808</v>
      </c>
      <c r="D2501" s="2">
        <f>MACD!E2501</f>
        <v>3.6067388790338555</v>
      </c>
      <c r="E2501" s="2">
        <f>MACD!F2501</f>
        <v>1.3709016259733695</v>
      </c>
      <c r="F2501" s="2">
        <f>'Moving Avg'!D2501</f>
        <v>154.66</v>
      </c>
      <c r="G2501" s="2">
        <f>'Moving Avg'!F2501</f>
        <v>156.36750000000001</v>
      </c>
      <c r="H2501" s="2">
        <f>'Moving Avg'!G2501</f>
        <v>141.06560000000007</v>
      </c>
      <c r="I2501" s="2">
        <f>'Moving Avg'!H2501</f>
        <v>110.60968849999996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  <c r="M2501" s="7">
        <f t="shared" si="390"/>
        <v>25</v>
      </c>
      <c r="N2501" s="7">
        <f t="shared" si="391"/>
        <v>0</v>
      </c>
      <c r="O2501" s="7">
        <f t="shared" si="392"/>
        <v>100</v>
      </c>
      <c r="P2501" s="7">
        <f t="shared" si="393"/>
        <v>83.5</v>
      </c>
      <c r="Q2501" s="8">
        <f t="shared" si="394"/>
        <v>36.274999999999999</v>
      </c>
      <c r="R2501" s="8">
        <f t="shared" si="395"/>
        <v>60.875</v>
      </c>
      <c r="S2501" s="8">
        <f t="shared" si="396"/>
        <v>66.325000000000003</v>
      </c>
      <c r="T2501" s="8">
        <f t="shared" si="397"/>
        <v>52.125</v>
      </c>
      <c r="U2501" s="7">
        <f t="shared" si="398"/>
        <v>54.491666666666674</v>
      </c>
      <c r="V2501" s="7">
        <f t="shared" si="399"/>
        <v>53.900000000000006</v>
      </c>
    </row>
    <row r="2502" spans="1:22" ht="13.5" x14ac:dyDescent="0.25">
      <c r="A2502" s="3">
        <f>RSI!A2502</f>
        <v>45952</v>
      </c>
      <c r="B2502" s="2">
        <f>RSI!B2502</f>
        <v>153.30000000000001</v>
      </c>
      <c r="C2502" s="2">
        <f>RSI!I2502</f>
        <v>57.816872802864808</v>
      </c>
      <c r="D2502" s="2">
        <f>MACD!E2502</f>
        <v>3.5220367719724379</v>
      </c>
      <c r="E2502" s="2">
        <f>MACD!F2502</f>
        <v>1.8011286551731831</v>
      </c>
      <c r="F2502" s="2">
        <f>'Moving Avg'!D2502</f>
        <v>154.32</v>
      </c>
      <c r="G2502" s="2">
        <f>'Moving Avg'!F2502</f>
        <v>156.5325</v>
      </c>
      <c r="H2502" s="2">
        <f>'Moving Avg'!G2502</f>
        <v>141.63160000000008</v>
      </c>
      <c r="I2502" s="2">
        <f>'Moving Avg'!H2502</f>
        <v>110.90748549999995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25</v>
      </c>
      <c r="N2502" s="7">
        <f t="shared" si="391"/>
        <v>0</v>
      </c>
      <c r="O2502" s="7">
        <f t="shared" si="392"/>
        <v>100</v>
      </c>
      <c r="P2502" s="7">
        <f t="shared" si="393"/>
        <v>16.5</v>
      </c>
      <c r="Q2502" s="8">
        <f t="shared" si="394"/>
        <v>26.225000000000001</v>
      </c>
      <c r="R2502" s="8">
        <f t="shared" si="395"/>
        <v>44.125</v>
      </c>
      <c r="S2502" s="8">
        <f t="shared" si="396"/>
        <v>36.174999999999997</v>
      </c>
      <c r="T2502" s="8">
        <f t="shared" si="397"/>
        <v>35.375</v>
      </c>
      <c r="U2502" s="7">
        <f t="shared" si="398"/>
        <v>35.508333333333333</v>
      </c>
      <c r="V2502" s="7">
        <f t="shared" si="399"/>
        <v>35.474999999999994</v>
      </c>
    </row>
    <row r="2503" spans="1:22" ht="13.5" x14ac:dyDescent="0.25">
      <c r="A2503" s="3">
        <f>RSI!A2503</f>
        <v>45953</v>
      </c>
      <c r="B2503" s="2">
        <f>RSI!B2503</f>
        <v>153.30000000000001</v>
      </c>
      <c r="C2503" s="2">
        <f>RSI!I2503</f>
        <v>57.816872802864808</v>
      </c>
      <c r="D2503" s="2">
        <f>MACD!E2503</f>
        <v>3.436050371602704</v>
      </c>
      <c r="E2503" s="2">
        <f>MACD!F2503</f>
        <v>2.1281129984590872</v>
      </c>
      <c r="F2503" s="2">
        <f>'Moving Avg'!D2503</f>
        <v>153.98000000000002</v>
      </c>
      <c r="G2503" s="2">
        <f>'Moving Avg'!F2503</f>
        <v>156.35999999999999</v>
      </c>
      <c r="H2503" s="2">
        <f>'Moving Avg'!G2503</f>
        <v>142.19760000000008</v>
      </c>
      <c r="I2503" s="2">
        <f>'Moving Avg'!H2503</f>
        <v>111.20523549999994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  <c r="M2503" s="7">
        <f t="shared" si="390"/>
        <v>25</v>
      </c>
      <c r="N2503" s="7">
        <f t="shared" si="391"/>
        <v>0</v>
      </c>
      <c r="O2503" s="7">
        <f t="shared" si="392"/>
        <v>100</v>
      </c>
      <c r="P2503" s="7">
        <f t="shared" si="393"/>
        <v>16.5</v>
      </c>
      <c r="Q2503" s="8">
        <f t="shared" si="394"/>
        <v>26.225000000000001</v>
      </c>
      <c r="R2503" s="8">
        <f t="shared" si="395"/>
        <v>44.125</v>
      </c>
      <c r="S2503" s="8">
        <f t="shared" si="396"/>
        <v>36.174999999999997</v>
      </c>
      <c r="T2503" s="8">
        <f t="shared" si="397"/>
        <v>35.375</v>
      </c>
      <c r="U2503" s="7">
        <f t="shared" si="398"/>
        <v>35.508333333333333</v>
      </c>
      <c r="V2503" s="7">
        <f t="shared" si="399"/>
        <v>35.474999999999994</v>
      </c>
    </row>
    <row r="2504" spans="1:22" ht="13.5" x14ac:dyDescent="0.25">
      <c r="A2504" s="3">
        <f>RSI!A2504</f>
        <v>45954</v>
      </c>
      <c r="B2504" s="2">
        <f>RSI!B2504</f>
        <v>153.30000000000001</v>
      </c>
      <c r="C2504" s="2">
        <f>RSI!I2504</f>
        <v>57.816872802864808</v>
      </c>
      <c r="D2504" s="2">
        <f>MACD!E2504</f>
        <v>3.3500376605255155</v>
      </c>
      <c r="E2504" s="2">
        <f>MACD!F2504</f>
        <v>2.372497930872373</v>
      </c>
      <c r="F2504" s="2">
        <f>'Moving Avg'!D2504</f>
        <v>153.64000000000001</v>
      </c>
      <c r="G2504" s="2">
        <f>'Moving Avg'!F2504</f>
        <v>155.875</v>
      </c>
      <c r="H2504" s="2">
        <f>'Moving Avg'!G2504</f>
        <v>142.76360000000008</v>
      </c>
      <c r="I2504" s="2">
        <f>'Moving Avg'!H2504</f>
        <v>111.50303249999993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25</v>
      </c>
      <c r="N2504" s="7">
        <f t="shared" si="391"/>
        <v>0</v>
      </c>
      <c r="O2504" s="7">
        <f t="shared" si="392"/>
        <v>100</v>
      </c>
      <c r="P2504" s="7">
        <f t="shared" si="393"/>
        <v>16.5</v>
      </c>
      <c r="Q2504" s="8">
        <f t="shared" si="394"/>
        <v>26.225000000000001</v>
      </c>
      <c r="R2504" s="8">
        <f t="shared" si="395"/>
        <v>44.125</v>
      </c>
      <c r="S2504" s="8">
        <f t="shared" si="396"/>
        <v>36.174999999999997</v>
      </c>
      <c r="T2504" s="8">
        <f t="shared" si="397"/>
        <v>35.375</v>
      </c>
      <c r="U2504" s="7">
        <f t="shared" si="398"/>
        <v>35.508333333333333</v>
      </c>
      <c r="V2504" s="7">
        <f t="shared" si="399"/>
        <v>35.474999999999994</v>
      </c>
    </row>
    <row r="2505" spans="1:22" ht="13.5" x14ac:dyDescent="0.25">
      <c r="A2505" s="3">
        <f>RSI!A2505</f>
        <v>45957</v>
      </c>
      <c r="B2505" s="2">
        <f>RSI!B2505</f>
        <v>153</v>
      </c>
      <c r="C2505" s="2">
        <f>RSI!I2505</f>
        <v>56.614248695228433</v>
      </c>
      <c r="D2505" s="2">
        <f>MACD!E2505</f>
        <v>2.9795144520117844</v>
      </c>
      <c r="E2505" s="2">
        <f>MACD!F2505</f>
        <v>2.4939012351002554</v>
      </c>
      <c r="F2505" s="2">
        <f>'Moving Avg'!D2505</f>
        <v>153.24</v>
      </c>
      <c r="G2505" s="2">
        <f>'Moving Avg'!F2505</f>
        <v>155.37500000000003</v>
      </c>
      <c r="H2505" s="2">
        <f>'Moving Avg'!G2505</f>
        <v>143.32360000000006</v>
      </c>
      <c r="I2505" s="2">
        <f>'Moving Avg'!H2505</f>
        <v>111.79932949999994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  <c r="M2505" s="7">
        <f t="shared" si="390"/>
        <v>25</v>
      </c>
      <c r="N2505" s="7">
        <f t="shared" si="391"/>
        <v>0</v>
      </c>
      <c r="O2505" s="7">
        <f t="shared" si="392"/>
        <v>100</v>
      </c>
      <c r="P2505" s="7">
        <f t="shared" si="393"/>
        <v>16.5</v>
      </c>
      <c r="Q2505" s="8">
        <f t="shared" si="394"/>
        <v>26.225000000000001</v>
      </c>
      <c r="R2505" s="8">
        <f t="shared" si="395"/>
        <v>44.125</v>
      </c>
      <c r="S2505" s="8">
        <f t="shared" si="396"/>
        <v>36.174999999999997</v>
      </c>
      <c r="T2505" s="8">
        <f t="shared" si="397"/>
        <v>35.375</v>
      </c>
      <c r="U2505" s="7">
        <f t="shared" si="398"/>
        <v>35.508333333333333</v>
      </c>
      <c r="V2505" s="7">
        <f t="shared" si="399"/>
        <v>35.474999999999994</v>
      </c>
    </row>
    <row r="2506" spans="1:22" ht="13.5" x14ac:dyDescent="0.25">
      <c r="A2506" s="3">
        <f>RSI!A2506</f>
        <v>45958</v>
      </c>
      <c r="B2506" s="2">
        <f>RSI!B2506</f>
        <v>153</v>
      </c>
      <c r="C2506" s="2">
        <f>RSI!I2506</f>
        <v>56.614248695228433</v>
      </c>
      <c r="D2506" s="2">
        <f>MACD!E2506</f>
        <v>2.6410188960308005</v>
      </c>
      <c r="E2506" s="2">
        <f>MACD!F2506</f>
        <v>2.5233247672863643</v>
      </c>
      <c r="F2506" s="2">
        <f>'Moving Avg'!D2506</f>
        <v>153.18</v>
      </c>
      <c r="G2506" s="2">
        <f>'Moving Avg'!F2506</f>
        <v>154.92500000000001</v>
      </c>
      <c r="H2506" s="2">
        <f>'Moving Avg'!G2506</f>
        <v>143.88360000000009</v>
      </c>
      <c r="I2506" s="2">
        <f>'Moving Avg'!H2506</f>
        <v>112.09567299999995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  <c r="M2506" s="7">
        <f t="shared" si="390"/>
        <v>25</v>
      </c>
      <c r="N2506" s="7">
        <f t="shared" si="391"/>
        <v>0</v>
      </c>
      <c r="O2506" s="7">
        <f t="shared" si="392"/>
        <v>100</v>
      </c>
      <c r="P2506" s="7">
        <f t="shared" si="393"/>
        <v>16.5</v>
      </c>
      <c r="Q2506" s="8">
        <f t="shared" si="394"/>
        <v>26.225000000000001</v>
      </c>
      <c r="R2506" s="8">
        <f t="shared" si="395"/>
        <v>44.125</v>
      </c>
      <c r="S2506" s="8">
        <f t="shared" si="396"/>
        <v>36.174999999999997</v>
      </c>
      <c r="T2506" s="8">
        <f t="shared" si="397"/>
        <v>35.375</v>
      </c>
      <c r="U2506" s="7">
        <f t="shared" si="398"/>
        <v>35.508333333333333</v>
      </c>
      <c r="V2506" s="7">
        <f t="shared" si="399"/>
        <v>35.474999999999994</v>
      </c>
    </row>
    <row r="2507" spans="1:22" ht="13.5" x14ac:dyDescent="0.25">
      <c r="A2507" s="3">
        <f>RSI!A2507</f>
        <v>45959</v>
      </c>
      <c r="B2507" s="2">
        <f>RSI!B2507</f>
        <v>153</v>
      </c>
      <c r="C2507" s="2">
        <f>RSI!I2507</f>
        <v>56.61424869522844</v>
      </c>
      <c r="D2507" s="2">
        <f>MACD!E2507</f>
        <v>2.6534110513615872</v>
      </c>
      <c r="E2507" s="2">
        <f>MACD!F2507</f>
        <v>2.5493420241014091</v>
      </c>
      <c r="F2507" s="2">
        <f>'Moving Avg'!D2507</f>
        <v>153.12</v>
      </c>
      <c r="G2507" s="2">
        <f>'Moving Avg'!F2507</f>
        <v>154.57500000000002</v>
      </c>
      <c r="H2507" s="2">
        <f>'Moving Avg'!G2507</f>
        <v>144.44360000000006</v>
      </c>
      <c r="I2507" s="2">
        <f>'Moving Avg'!H2507</f>
        <v>112.39206349999995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  <c r="M2507" s="7">
        <f t="shared" si="390"/>
        <v>25</v>
      </c>
      <c r="N2507" s="7">
        <f t="shared" si="391"/>
        <v>0</v>
      </c>
      <c r="O2507" s="7">
        <f t="shared" si="392"/>
        <v>100</v>
      </c>
      <c r="P2507" s="7">
        <f t="shared" si="393"/>
        <v>16.5</v>
      </c>
      <c r="Q2507" s="8">
        <f t="shared" si="394"/>
        <v>26.225000000000001</v>
      </c>
      <c r="R2507" s="8">
        <f t="shared" si="395"/>
        <v>44.125</v>
      </c>
      <c r="S2507" s="8">
        <f t="shared" si="396"/>
        <v>36.174999999999997</v>
      </c>
      <c r="T2507" s="8">
        <f t="shared" si="397"/>
        <v>35.375</v>
      </c>
      <c r="U2507" s="7">
        <f t="shared" si="398"/>
        <v>35.508333333333333</v>
      </c>
      <c r="V2507" s="7">
        <f t="shared" si="399"/>
        <v>35.474999999999994</v>
      </c>
    </row>
    <row r="2508" spans="1:22" ht="13.5" x14ac:dyDescent="0.25">
      <c r="A2508" s="3">
        <f>RSI!A2508</f>
        <v>45960</v>
      </c>
      <c r="B2508" s="2">
        <f>RSI!B2508</f>
        <v>153.5</v>
      </c>
      <c r="C2508" s="2">
        <f>RSI!I2508</f>
        <v>58.414845307168633</v>
      </c>
      <c r="D2508" s="2">
        <f>MACD!E2508</f>
        <v>2.6186366881436527</v>
      </c>
      <c r="E2508" s="2">
        <f>MACD!F2508</f>
        <v>2.5632009569098582</v>
      </c>
      <c r="F2508" s="2">
        <f>'Moving Avg'!D2508</f>
        <v>153.16</v>
      </c>
      <c r="G2508" s="2">
        <f>'Moving Avg'!F2508</f>
        <v>154.25000000000003</v>
      </c>
      <c r="H2508" s="2">
        <f>'Moving Avg'!G2508</f>
        <v>145.01360000000005</v>
      </c>
      <c r="I2508" s="2">
        <f>'Moving Avg'!H2508</f>
        <v>112.69090699999995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  <c r="M2508" s="7">
        <f t="shared" si="390"/>
        <v>25</v>
      </c>
      <c r="N2508" s="7">
        <f t="shared" si="391"/>
        <v>0</v>
      </c>
      <c r="O2508" s="7">
        <f t="shared" si="392"/>
        <v>100</v>
      </c>
      <c r="P2508" s="7">
        <f t="shared" si="393"/>
        <v>16.5</v>
      </c>
      <c r="Q2508" s="8">
        <f t="shared" si="394"/>
        <v>26.225000000000001</v>
      </c>
      <c r="R2508" s="8">
        <f t="shared" si="395"/>
        <v>44.125</v>
      </c>
      <c r="S2508" s="8">
        <f t="shared" si="396"/>
        <v>36.174999999999997</v>
      </c>
      <c r="T2508" s="8">
        <f t="shared" si="397"/>
        <v>35.375</v>
      </c>
      <c r="U2508" s="7">
        <f t="shared" si="398"/>
        <v>35.508333333333333</v>
      </c>
      <c r="V2508" s="7">
        <f t="shared" si="399"/>
        <v>35.474999999999994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2025-12-13T19:15:46Z</dcterms:modified>
</cp:coreProperties>
</file>